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51857\Desktop\study\NQ\"/>
    </mc:Choice>
  </mc:AlternateContent>
  <xr:revisionPtr revIDLastSave="0" documentId="13_ncr:1_{4C22D93F-C239-4548-A9E5-437B41FD7058}" xr6:coauthVersionLast="47" xr6:coauthVersionMax="47" xr10:uidLastSave="{00000000-0000-0000-0000-000000000000}"/>
  <bookViews>
    <workbookView xWindow="1470" yWindow="1470" windowWidth="22770" windowHeight="13620" activeTab="2" xr2:uid="{00000000-000D-0000-FFFF-FFFF00000000}"/>
  </bookViews>
  <sheets>
    <sheet name="級距" sheetId="1" r:id="rId1"/>
    <sheet name="綜合_回測" sheetId="25" r:id="rId2"/>
    <sheet name="週期分析" sheetId="40" r:id="rId3"/>
    <sheet name="NQ0001 Strategy" sheetId="29" r:id="rId4"/>
    <sheet name="NQ0002 Strategy" sheetId="27" r:id="rId5"/>
    <sheet name="Bolling Strategy" sheetId="26" r:id="rId6"/>
    <sheet name="BBI Strategy" sheetId="30" r:id="rId7"/>
    <sheet name="NQ0003 Strategy" sheetId="32" r:id="rId8"/>
    <sheet name="NQ0006 Strategy" sheetId="33" r:id="rId9"/>
    <sheet name="NQ0007 Strategy" sheetId="38" r:id="rId10"/>
    <sheet name="NQ0009 Strategy" sheetId="41" r:id="rId11"/>
  </sheets>
  <externalReferences>
    <externalReference r:id="rId12"/>
  </externalReferences>
  <definedNames>
    <definedName name="AUpdate">1</definedName>
    <definedName name="BUpdate">1</definedName>
    <definedName name="GUpdate">0</definedName>
    <definedName name="TUpdate">1</definedName>
    <definedName name="期間">週期分析!$A$2:$A$1048576</definedName>
    <definedName name="綜合損益">週期分析!$B$2:$B$1048576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50" i="41" l="1"/>
  <c r="E850" i="41"/>
  <c r="D850" i="41"/>
  <c r="C850" i="41"/>
  <c r="F849" i="41"/>
  <c r="E849" i="41"/>
  <c r="D849" i="41"/>
  <c r="C849" i="41"/>
  <c r="F848" i="41"/>
  <c r="E848" i="41"/>
  <c r="D848" i="41"/>
  <c r="C848" i="41"/>
  <c r="F847" i="41"/>
  <c r="E847" i="41"/>
  <c r="D847" i="41"/>
  <c r="C847" i="41"/>
  <c r="F846" i="41"/>
  <c r="E846" i="41"/>
  <c r="D846" i="41"/>
  <c r="C846" i="41"/>
  <c r="F845" i="41"/>
  <c r="E845" i="41"/>
  <c r="D845" i="41"/>
  <c r="C845" i="41"/>
  <c r="F844" i="41"/>
  <c r="E844" i="41"/>
  <c r="D844" i="41"/>
  <c r="C844" i="41"/>
  <c r="F843" i="41"/>
  <c r="E843" i="41"/>
  <c r="D843" i="41"/>
  <c r="C843" i="41"/>
  <c r="F842" i="41"/>
  <c r="E842" i="41"/>
  <c r="D842" i="41"/>
  <c r="C842" i="41"/>
  <c r="F841" i="41"/>
  <c r="E841" i="41"/>
  <c r="D841" i="41"/>
  <c r="C841" i="41"/>
  <c r="F840" i="41"/>
  <c r="E840" i="41"/>
  <c r="D840" i="41"/>
  <c r="C840" i="41"/>
  <c r="F839" i="41"/>
  <c r="E839" i="41"/>
  <c r="D839" i="41"/>
  <c r="C839" i="41"/>
  <c r="F838" i="41"/>
  <c r="E838" i="41"/>
  <c r="D838" i="41"/>
  <c r="C838" i="41"/>
  <c r="F837" i="41"/>
  <c r="E837" i="41"/>
  <c r="D837" i="41"/>
  <c r="C837" i="41"/>
  <c r="F836" i="41"/>
  <c r="E836" i="41"/>
  <c r="D836" i="41"/>
  <c r="C836" i="41"/>
  <c r="F835" i="41"/>
  <c r="E835" i="41"/>
  <c r="D835" i="41"/>
  <c r="C835" i="41"/>
  <c r="F834" i="41"/>
  <c r="E834" i="41"/>
  <c r="D834" i="41"/>
  <c r="C834" i="41"/>
  <c r="F833" i="41"/>
  <c r="E833" i="41"/>
  <c r="D833" i="41"/>
  <c r="C833" i="41"/>
  <c r="F832" i="41"/>
  <c r="E832" i="41"/>
  <c r="D832" i="41"/>
  <c r="C832" i="41"/>
  <c r="F831" i="41"/>
  <c r="E831" i="41"/>
  <c r="D831" i="41"/>
  <c r="C831" i="41"/>
  <c r="F830" i="41"/>
  <c r="E830" i="41"/>
  <c r="D830" i="41"/>
  <c r="C830" i="41"/>
  <c r="F829" i="41"/>
  <c r="E829" i="41"/>
  <c r="D829" i="41"/>
  <c r="C829" i="41"/>
  <c r="F828" i="41"/>
  <c r="E828" i="41"/>
  <c r="D828" i="41"/>
  <c r="C828" i="41"/>
  <c r="F827" i="41"/>
  <c r="E827" i="41"/>
  <c r="D827" i="41"/>
  <c r="C827" i="41"/>
  <c r="F826" i="41"/>
  <c r="E826" i="41"/>
  <c r="D826" i="41"/>
  <c r="C826" i="41"/>
  <c r="F825" i="41"/>
  <c r="E825" i="41"/>
  <c r="D825" i="41"/>
  <c r="C825" i="41"/>
  <c r="F824" i="41"/>
  <c r="E824" i="41"/>
  <c r="D824" i="41"/>
  <c r="C824" i="41"/>
  <c r="F823" i="41"/>
  <c r="E823" i="41"/>
  <c r="D823" i="41"/>
  <c r="C823" i="41"/>
  <c r="F822" i="41"/>
  <c r="E822" i="41"/>
  <c r="D822" i="41"/>
  <c r="C822" i="41"/>
  <c r="F821" i="41"/>
  <c r="E821" i="41"/>
  <c r="D821" i="41"/>
  <c r="C821" i="41"/>
  <c r="F820" i="41"/>
  <c r="E820" i="41"/>
  <c r="D820" i="41"/>
  <c r="C820" i="41"/>
  <c r="F819" i="41"/>
  <c r="E819" i="41"/>
  <c r="D819" i="41"/>
  <c r="C819" i="41"/>
  <c r="F818" i="41"/>
  <c r="E818" i="41"/>
  <c r="D818" i="41"/>
  <c r="C818" i="41"/>
  <c r="F817" i="41"/>
  <c r="E817" i="41"/>
  <c r="D817" i="41"/>
  <c r="C817" i="41"/>
  <c r="F816" i="41"/>
  <c r="E816" i="41"/>
  <c r="D816" i="41"/>
  <c r="C816" i="41"/>
  <c r="F815" i="41"/>
  <c r="E815" i="41"/>
  <c r="D815" i="41"/>
  <c r="C815" i="41"/>
  <c r="F814" i="41"/>
  <c r="E814" i="41"/>
  <c r="D814" i="41"/>
  <c r="C814" i="41"/>
  <c r="F813" i="41"/>
  <c r="E813" i="41"/>
  <c r="D813" i="41"/>
  <c r="C813" i="41"/>
  <c r="F812" i="41"/>
  <c r="E812" i="41"/>
  <c r="D812" i="41"/>
  <c r="C812" i="41"/>
  <c r="F811" i="41"/>
  <c r="E811" i="41"/>
  <c r="D811" i="41"/>
  <c r="C811" i="41"/>
  <c r="F810" i="41"/>
  <c r="E810" i="41"/>
  <c r="D810" i="41"/>
  <c r="C810" i="41"/>
  <c r="F809" i="41"/>
  <c r="E809" i="41"/>
  <c r="D809" i="41"/>
  <c r="C809" i="41"/>
  <c r="F808" i="41"/>
  <c r="E808" i="41"/>
  <c r="D808" i="41"/>
  <c r="C808" i="41"/>
  <c r="F807" i="41"/>
  <c r="E807" i="41"/>
  <c r="D807" i="41"/>
  <c r="C807" i="41"/>
  <c r="F806" i="41"/>
  <c r="E806" i="41"/>
  <c r="D806" i="41"/>
  <c r="C806" i="41"/>
  <c r="F805" i="41"/>
  <c r="E805" i="41"/>
  <c r="D805" i="41"/>
  <c r="C805" i="41"/>
  <c r="F804" i="41"/>
  <c r="E804" i="41"/>
  <c r="D804" i="41"/>
  <c r="C804" i="41"/>
  <c r="F803" i="41"/>
  <c r="E803" i="41"/>
  <c r="D803" i="41"/>
  <c r="C803" i="41"/>
  <c r="F802" i="41"/>
  <c r="E802" i="41"/>
  <c r="D802" i="41"/>
  <c r="C802" i="41"/>
  <c r="F801" i="41"/>
  <c r="E801" i="41"/>
  <c r="D801" i="41"/>
  <c r="C801" i="41"/>
  <c r="F800" i="41"/>
  <c r="E800" i="41"/>
  <c r="D800" i="41"/>
  <c r="C800" i="41"/>
  <c r="F799" i="41"/>
  <c r="E799" i="41"/>
  <c r="D799" i="41"/>
  <c r="C799" i="41"/>
  <c r="F798" i="41"/>
  <c r="E798" i="41"/>
  <c r="D798" i="41"/>
  <c r="C798" i="41"/>
  <c r="F797" i="41"/>
  <c r="E797" i="41"/>
  <c r="D797" i="41"/>
  <c r="C797" i="41"/>
  <c r="F796" i="41"/>
  <c r="E796" i="41"/>
  <c r="D796" i="41"/>
  <c r="C796" i="41"/>
  <c r="F795" i="41"/>
  <c r="E795" i="41"/>
  <c r="D795" i="41"/>
  <c r="C795" i="41"/>
  <c r="F794" i="41"/>
  <c r="E794" i="41"/>
  <c r="D794" i="41"/>
  <c r="C794" i="41"/>
  <c r="F793" i="41"/>
  <c r="E793" i="41"/>
  <c r="D793" i="41"/>
  <c r="C793" i="41"/>
  <c r="F792" i="41"/>
  <c r="E792" i="41"/>
  <c r="D792" i="41"/>
  <c r="C792" i="41"/>
  <c r="F791" i="41"/>
  <c r="E791" i="41"/>
  <c r="D791" i="41"/>
  <c r="C791" i="41"/>
  <c r="F790" i="41"/>
  <c r="E790" i="41"/>
  <c r="D790" i="41"/>
  <c r="C790" i="41"/>
  <c r="F789" i="41"/>
  <c r="E789" i="41"/>
  <c r="D789" i="41"/>
  <c r="C789" i="41"/>
  <c r="F788" i="41"/>
  <c r="E788" i="41"/>
  <c r="D788" i="41"/>
  <c r="C788" i="41"/>
  <c r="F787" i="41"/>
  <c r="E787" i="41"/>
  <c r="D787" i="41"/>
  <c r="C787" i="41"/>
  <c r="F786" i="41"/>
  <c r="E786" i="41"/>
  <c r="D786" i="41"/>
  <c r="C786" i="41"/>
  <c r="F785" i="41"/>
  <c r="E785" i="41"/>
  <c r="D785" i="41"/>
  <c r="C785" i="41"/>
  <c r="F784" i="41"/>
  <c r="E784" i="41"/>
  <c r="D784" i="41"/>
  <c r="C784" i="41"/>
  <c r="F783" i="41"/>
  <c r="E783" i="41"/>
  <c r="D783" i="41"/>
  <c r="C783" i="41"/>
  <c r="F782" i="41"/>
  <c r="E782" i="41"/>
  <c r="D782" i="41"/>
  <c r="C782" i="41"/>
  <c r="F781" i="41"/>
  <c r="E781" i="41"/>
  <c r="D781" i="41"/>
  <c r="C781" i="41"/>
  <c r="F780" i="41"/>
  <c r="E780" i="41"/>
  <c r="D780" i="41"/>
  <c r="C780" i="41"/>
  <c r="F779" i="41"/>
  <c r="E779" i="41"/>
  <c r="D779" i="41"/>
  <c r="C779" i="41"/>
  <c r="F778" i="41"/>
  <c r="E778" i="41"/>
  <c r="D778" i="41"/>
  <c r="C778" i="41"/>
  <c r="F777" i="41"/>
  <c r="E777" i="41"/>
  <c r="D777" i="41"/>
  <c r="C777" i="41"/>
  <c r="F776" i="41"/>
  <c r="E776" i="41"/>
  <c r="D776" i="41"/>
  <c r="C776" i="41"/>
  <c r="F775" i="41"/>
  <c r="E775" i="41"/>
  <c r="D775" i="41"/>
  <c r="C775" i="41"/>
  <c r="F774" i="41"/>
  <c r="E774" i="41"/>
  <c r="D774" i="41"/>
  <c r="C774" i="41"/>
  <c r="F773" i="41"/>
  <c r="E773" i="41"/>
  <c r="D773" i="41"/>
  <c r="C773" i="41"/>
  <c r="F772" i="41"/>
  <c r="E772" i="41"/>
  <c r="D772" i="41"/>
  <c r="C772" i="41"/>
  <c r="F771" i="41"/>
  <c r="E771" i="41"/>
  <c r="D771" i="41"/>
  <c r="C771" i="41"/>
  <c r="F770" i="41"/>
  <c r="E770" i="41"/>
  <c r="D770" i="41"/>
  <c r="C770" i="41"/>
  <c r="F769" i="41"/>
  <c r="E769" i="41"/>
  <c r="D769" i="41"/>
  <c r="C769" i="41"/>
  <c r="F768" i="41"/>
  <c r="E768" i="41"/>
  <c r="D768" i="41"/>
  <c r="C768" i="41"/>
  <c r="F767" i="41"/>
  <c r="E767" i="41"/>
  <c r="D767" i="41"/>
  <c r="C767" i="41"/>
  <c r="F766" i="41"/>
  <c r="E766" i="41"/>
  <c r="D766" i="41"/>
  <c r="C766" i="41"/>
  <c r="F765" i="41"/>
  <c r="E765" i="41"/>
  <c r="D765" i="41"/>
  <c r="C765" i="41"/>
  <c r="F764" i="41"/>
  <c r="E764" i="41"/>
  <c r="D764" i="41"/>
  <c r="C764" i="41"/>
  <c r="F763" i="41"/>
  <c r="E763" i="41"/>
  <c r="D763" i="41"/>
  <c r="C763" i="41"/>
  <c r="F762" i="41"/>
  <c r="E762" i="41"/>
  <c r="D762" i="41"/>
  <c r="C762" i="41"/>
  <c r="F761" i="41"/>
  <c r="E761" i="41"/>
  <c r="D761" i="41"/>
  <c r="C761" i="41"/>
  <c r="F760" i="41"/>
  <c r="E760" i="41"/>
  <c r="D760" i="41"/>
  <c r="C760" i="41"/>
  <c r="F759" i="41"/>
  <c r="E759" i="41"/>
  <c r="D759" i="41"/>
  <c r="C759" i="41"/>
  <c r="F758" i="41"/>
  <c r="E758" i="41"/>
  <c r="D758" i="41"/>
  <c r="C758" i="41"/>
  <c r="F757" i="41"/>
  <c r="E757" i="41"/>
  <c r="D757" i="41"/>
  <c r="C757" i="41"/>
  <c r="F756" i="41"/>
  <c r="E756" i="41"/>
  <c r="D756" i="41"/>
  <c r="C756" i="41"/>
  <c r="F755" i="41"/>
  <c r="E755" i="41"/>
  <c r="D755" i="41"/>
  <c r="C755" i="41"/>
  <c r="F754" i="41"/>
  <c r="E754" i="41"/>
  <c r="D754" i="41"/>
  <c r="C754" i="41"/>
  <c r="F753" i="41"/>
  <c r="E753" i="41"/>
  <c r="D753" i="41"/>
  <c r="C753" i="41"/>
  <c r="F752" i="41"/>
  <c r="E752" i="41"/>
  <c r="D752" i="41"/>
  <c r="C752" i="41"/>
  <c r="F751" i="41"/>
  <c r="E751" i="41"/>
  <c r="D751" i="41"/>
  <c r="C751" i="41"/>
  <c r="F750" i="41"/>
  <c r="E750" i="41"/>
  <c r="D750" i="41"/>
  <c r="C750" i="41"/>
  <c r="F749" i="41"/>
  <c r="E749" i="41"/>
  <c r="D749" i="41"/>
  <c r="C749" i="41"/>
  <c r="F748" i="41"/>
  <c r="E748" i="41"/>
  <c r="D748" i="41"/>
  <c r="C748" i="41"/>
  <c r="F747" i="41"/>
  <c r="E747" i="41"/>
  <c r="D747" i="41"/>
  <c r="C747" i="41"/>
  <c r="F746" i="41"/>
  <c r="E746" i="41"/>
  <c r="D746" i="41"/>
  <c r="C746" i="41"/>
  <c r="F745" i="41"/>
  <c r="E745" i="41"/>
  <c r="D745" i="41"/>
  <c r="C745" i="41"/>
  <c r="F744" i="41"/>
  <c r="E744" i="41"/>
  <c r="D744" i="41"/>
  <c r="C744" i="41"/>
  <c r="F743" i="41"/>
  <c r="E743" i="41"/>
  <c r="D743" i="41"/>
  <c r="C743" i="41"/>
  <c r="F742" i="41"/>
  <c r="E742" i="41"/>
  <c r="D742" i="41"/>
  <c r="C742" i="41"/>
  <c r="F741" i="41"/>
  <c r="E741" i="41"/>
  <c r="D741" i="41"/>
  <c r="C741" i="41"/>
  <c r="F740" i="41"/>
  <c r="E740" i="41"/>
  <c r="D740" i="41"/>
  <c r="C740" i="41"/>
  <c r="F739" i="41"/>
  <c r="E739" i="41"/>
  <c r="D739" i="41"/>
  <c r="C739" i="41"/>
  <c r="F738" i="41"/>
  <c r="E738" i="41"/>
  <c r="D738" i="41"/>
  <c r="C738" i="41"/>
  <c r="F737" i="41"/>
  <c r="E737" i="41"/>
  <c r="D737" i="41"/>
  <c r="C737" i="41"/>
  <c r="F736" i="41"/>
  <c r="E736" i="41"/>
  <c r="D736" i="41"/>
  <c r="C736" i="41"/>
  <c r="F735" i="41"/>
  <c r="E735" i="41"/>
  <c r="D735" i="41"/>
  <c r="C735" i="41"/>
  <c r="F734" i="41"/>
  <c r="E734" i="41"/>
  <c r="D734" i="41"/>
  <c r="C734" i="41"/>
  <c r="F733" i="41"/>
  <c r="E733" i="41"/>
  <c r="D733" i="41"/>
  <c r="C733" i="41"/>
  <c r="F732" i="41"/>
  <c r="E732" i="41"/>
  <c r="D732" i="41"/>
  <c r="C732" i="41"/>
  <c r="F731" i="41"/>
  <c r="E731" i="41"/>
  <c r="D731" i="41"/>
  <c r="C731" i="41"/>
  <c r="F730" i="41"/>
  <c r="E730" i="41"/>
  <c r="D730" i="41"/>
  <c r="C730" i="41"/>
  <c r="F729" i="41"/>
  <c r="E729" i="41"/>
  <c r="D729" i="41"/>
  <c r="C729" i="41"/>
  <c r="F728" i="41"/>
  <c r="E728" i="41"/>
  <c r="D728" i="41"/>
  <c r="C728" i="41"/>
  <c r="F727" i="41"/>
  <c r="E727" i="41"/>
  <c r="D727" i="41"/>
  <c r="C727" i="41"/>
  <c r="F726" i="41"/>
  <c r="E726" i="41"/>
  <c r="D726" i="41"/>
  <c r="C726" i="41"/>
  <c r="F725" i="41"/>
  <c r="E725" i="41"/>
  <c r="D725" i="41"/>
  <c r="C725" i="41"/>
  <c r="F724" i="41"/>
  <c r="E724" i="41"/>
  <c r="D724" i="41"/>
  <c r="C724" i="41"/>
  <c r="F723" i="41"/>
  <c r="E723" i="41"/>
  <c r="D723" i="41"/>
  <c r="C723" i="41"/>
  <c r="F722" i="41"/>
  <c r="E722" i="41"/>
  <c r="D722" i="41"/>
  <c r="C722" i="41"/>
  <c r="F721" i="41"/>
  <c r="E721" i="41"/>
  <c r="D721" i="41"/>
  <c r="C721" i="41"/>
  <c r="F720" i="41"/>
  <c r="E720" i="41"/>
  <c r="D720" i="41"/>
  <c r="C720" i="41"/>
  <c r="F719" i="41"/>
  <c r="E719" i="41"/>
  <c r="D719" i="41"/>
  <c r="C719" i="41"/>
  <c r="F718" i="41"/>
  <c r="E718" i="41"/>
  <c r="D718" i="41"/>
  <c r="C718" i="41"/>
  <c r="F717" i="41"/>
  <c r="E717" i="41"/>
  <c r="D717" i="41"/>
  <c r="C717" i="41"/>
  <c r="F716" i="41"/>
  <c r="E716" i="41"/>
  <c r="D716" i="41"/>
  <c r="C716" i="41"/>
  <c r="F715" i="41"/>
  <c r="E715" i="41"/>
  <c r="D715" i="41"/>
  <c r="C715" i="41"/>
  <c r="F714" i="41"/>
  <c r="E714" i="41"/>
  <c r="D714" i="41"/>
  <c r="C714" i="41"/>
  <c r="F713" i="41"/>
  <c r="E713" i="41"/>
  <c r="D713" i="41"/>
  <c r="C713" i="41"/>
  <c r="F712" i="41"/>
  <c r="E712" i="41"/>
  <c r="D712" i="41"/>
  <c r="C712" i="41"/>
  <c r="F711" i="41"/>
  <c r="E711" i="41"/>
  <c r="D711" i="41"/>
  <c r="C711" i="41"/>
  <c r="F710" i="41"/>
  <c r="E710" i="41"/>
  <c r="D710" i="41"/>
  <c r="C710" i="41"/>
  <c r="F709" i="41"/>
  <c r="E709" i="41"/>
  <c r="D709" i="41"/>
  <c r="C709" i="41"/>
  <c r="F708" i="41"/>
  <c r="E708" i="41"/>
  <c r="D708" i="41"/>
  <c r="C708" i="41"/>
  <c r="F707" i="41"/>
  <c r="E707" i="41"/>
  <c r="D707" i="41"/>
  <c r="C707" i="41"/>
  <c r="F706" i="41"/>
  <c r="E706" i="41"/>
  <c r="D706" i="41"/>
  <c r="C706" i="41"/>
  <c r="F705" i="41"/>
  <c r="E705" i="41"/>
  <c r="D705" i="41"/>
  <c r="C705" i="41"/>
  <c r="F704" i="41"/>
  <c r="E704" i="41"/>
  <c r="D704" i="41"/>
  <c r="C704" i="41"/>
  <c r="F703" i="41"/>
  <c r="E703" i="41"/>
  <c r="D703" i="41"/>
  <c r="C703" i="41"/>
  <c r="F702" i="41"/>
  <c r="E702" i="41"/>
  <c r="D702" i="41"/>
  <c r="C702" i="41"/>
  <c r="F701" i="41"/>
  <c r="E701" i="41"/>
  <c r="D701" i="41"/>
  <c r="C701" i="41"/>
  <c r="F700" i="41"/>
  <c r="E700" i="41"/>
  <c r="D700" i="41"/>
  <c r="C700" i="41"/>
  <c r="F699" i="41"/>
  <c r="E699" i="41"/>
  <c r="D699" i="41"/>
  <c r="C699" i="41"/>
  <c r="F698" i="41"/>
  <c r="E698" i="41"/>
  <c r="D698" i="41"/>
  <c r="C698" i="41"/>
  <c r="F697" i="41"/>
  <c r="E697" i="41"/>
  <c r="D697" i="41"/>
  <c r="C697" i="41"/>
  <c r="F696" i="41"/>
  <c r="E696" i="41"/>
  <c r="D696" i="41"/>
  <c r="C696" i="41"/>
  <c r="F695" i="41"/>
  <c r="E695" i="41"/>
  <c r="D695" i="41"/>
  <c r="C695" i="41"/>
  <c r="F694" i="41"/>
  <c r="E694" i="41"/>
  <c r="D694" i="41"/>
  <c r="C694" i="41"/>
  <c r="F693" i="41"/>
  <c r="E693" i="41"/>
  <c r="D693" i="41"/>
  <c r="C693" i="41"/>
  <c r="F692" i="41"/>
  <c r="E692" i="41"/>
  <c r="D692" i="41"/>
  <c r="C692" i="41"/>
  <c r="F691" i="41"/>
  <c r="E691" i="41"/>
  <c r="D691" i="41"/>
  <c r="C691" i="41"/>
  <c r="F690" i="41"/>
  <c r="E690" i="41"/>
  <c r="D690" i="41"/>
  <c r="C690" i="41"/>
  <c r="F689" i="41"/>
  <c r="E689" i="41"/>
  <c r="D689" i="41"/>
  <c r="C689" i="41"/>
  <c r="F688" i="41"/>
  <c r="E688" i="41"/>
  <c r="D688" i="41"/>
  <c r="C688" i="41"/>
  <c r="F687" i="41"/>
  <c r="E687" i="41"/>
  <c r="D687" i="41"/>
  <c r="C687" i="41"/>
  <c r="F686" i="41"/>
  <c r="E686" i="41"/>
  <c r="D686" i="41"/>
  <c r="C686" i="41"/>
  <c r="F685" i="41"/>
  <c r="E685" i="41"/>
  <c r="D685" i="41"/>
  <c r="C685" i="41"/>
  <c r="F684" i="41"/>
  <c r="E684" i="41"/>
  <c r="D684" i="41"/>
  <c r="C684" i="41"/>
  <c r="F683" i="41"/>
  <c r="E683" i="41"/>
  <c r="D683" i="41"/>
  <c r="C683" i="41"/>
  <c r="F682" i="41"/>
  <c r="E682" i="41"/>
  <c r="D682" i="41"/>
  <c r="C682" i="41"/>
  <c r="F681" i="41"/>
  <c r="E681" i="41"/>
  <c r="D681" i="41"/>
  <c r="C681" i="41"/>
  <c r="F680" i="41"/>
  <c r="E680" i="41"/>
  <c r="D680" i="41"/>
  <c r="C680" i="41"/>
  <c r="F679" i="41"/>
  <c r="E679" i="41"/>
  <c r="D679" i="41"/>
  <c r="C679" i="41"/>
  <c r="F678" i="41"/>
  <c r="E678" i="41"/>
  <c r="D678" i="41"/>
  <c r="C678" i="41"/>
  <c r="F677" i="41"/>
  <c r="E677" i="41"/>
  <c r="D677" i="41"/>
  <c r="C677" i="41"/>
  <c r="F676" i="41"/>
  <c r="E676" i="41"/>
  <c r="D676" i="41"/>
  <c r="C676" i="41"/>
  <c r="F675" i="41"/>
  <c r="E675" i="41"/>
  <c r="D675" i="41"/>
  <c r="C675" i="41"/>
  <c r="F674" i="41"/>
  <c r="E674" i="41"/>
  <c r="D674" i="41"/>
  <c r="C674" i="41"/>
  <c r="F673" i="41"/>
  <c r="E673" i="41"/>
  <c r="D673" i="41"/>
  <c r="C673" i="41"/>
  <c r="F672" i="41"/>
  <c r="E672" i="41"/>
  <c r="D672" i="41"/>
  <c r="C672" i="41"/>
  <c r="F671" i="41"/>
  <c r="E671" i="41"/>
  <c r="D671" i="41"/>
  <c r="C671" i="41"/>
  <c r="F670" i="41"/>
  <c r="E670" i="41"/>
  <c r="D670" i="41"/>
  <c r="C670" i="41"/>
  <c r="F669" i="41"/>
  <c r="E669" i="41"/>
  <c r="D669" i="41"/>
  <c r="C669" i="41"/>
  <c r="F668" i="41"/>
  <c r="E668" i="41"/>
  <c r="D668" i="41"/>
  <c r="C668" i="41"/>
  <c r="F667" i="41"/>
  <c r="E667" i="41"/>
  <c r="D667" i="41"/>
  <c r="C667" i="41"/>
  <c r="F666" i="41"/>
  <c r="E666" i="41"/>
  <c r="D666" i="41"/>
  <c r="C666" i="41"/>
  <c r="F665" i="41"/>
  <c r="E665" i="41"/>
  <c r="D665" i="41"/>
  <c r="C665" i="41"/>
  <c r="F664" i="41"/>
  <c r="E664" i="41"/>
  <c r="D664" i="41"/>
  <c r="C664" i="41"/>
  <c r="F663" i="41"/>
  <c r="E663" i="41"/>
  <c r="D663" i="41"/>
  <c r="C663" i="41"/>
  <c r="F662" i="41"/>
  <c r="E662" i="41"/>
  <c r="D662" i="41"/>
  <c r="C662" i="41"/>
  <c r="F661" i="41"/>
  <c r="E661" i="41"/>
  <c r="D661" i="41"/>
  <c r="C661" i="41"/>
  <c r="F660" i="41"/>
  <c r="E660" i="41"/>
  <c r="D660" i="41"/>
  <c r="C660" i="41"/>
  <c r="F659" i="41"/>
  <c r="E659" i="41"/>
  <c r="D659" i="41"/>
  <c r="C659" i="41"/>
  <c r="F658" i="41"/>
  <c r="E658" i="41"/>
  <c r="D658" i="41"/>
  <c r="C658" i="41"/>
  <c r="F657" i="41"/>
  <c r="E657" i="41"/>
  <c r="D657" i="41"/>
  <c r="C657" i="41"/>
  <c r="F656" i="41"/>
  <c r="E656" i="41"/>
  <c r="D656" i="41"/>
  <c r="C656" i="41"/>
  <c r="F655" i="41"/>
  <c r="E655" i="41"/>
  <c r="D655" i="41"/>
  <c r="C655" i="41"/>
  <c r="F654" i="41"/>
  <c r="E654" i="41"/>
  <c r="D654" i="41"/>
  <c r="C654" i="41"/>
  <c r="F653" i="41"/>
  <c r="E653" i="41"/>
  <c r="D653" i="41"/>
  <c r="C653" i="41"/>
  <c r="F652" i="41"/>
  <c r="E652" i="41"/>
  <c r="D652" i="41"/>
  <c r="C652" i="41"/>
  <c r="F651" i="41"/>
  <c r="E651" i="41"/>
  <c r="D651" i="41"/>
  <c r="C651" i="41"/>
  <c r="F650" i="41"/>
  <c r="E650" i="41"/>
  <c r="D650" i="41"/>
  <c r="C650" i="41"/>
  <c r="F649" i="41"/>
  <c r="E649" i="41"/>
  <c r="D649" i="41"/>
  <c r="C649" i="41"/>
  <c r="F648" i="41"/>
  <c r="E648" i="41"/>
  <c r="D648" i="41"/>
  <c r="C648" i="41"/>
  <c r="F647" i="41"/>
  <c r="E647" i="41"/>
  <c r="D647" i="41"/>
  <c r="C647" i="41"/>
  <c r="F646" i="41"/>
  <c r="E646" i="41"/>
  <c r="D646" i="41"/>
  <c r="C646" i="41"/>
  <c r="F645" i="41"/>
  <c r="E645" i="41"/>
  <c r="D645" i="41"/>
  <c r="C645" i="41"/>
  <c r="F644" i="41"/>
  <c r="E644" i="41"/>
  <c r="D644" i="41"/>
  <c r="C644" i="41"/>
  <c r="F643" i="41"/>
  <c r="E643" i="41"/>
  <c r="D643" i="41"/>
  <c r="C643" i="41"/>
  <c r="F642" i="41"/>
  <c r="E642" i="41"/>
  <c r="D642" i="41"/>
  <c r="C642" i="41"/>
  <c r="F641" i="41"/>
  <c r="E641" i="41"/>
  <c r="D641" i="41"/>
  <c r="C641" i="41"/>
  <c r="F640" i="41"/>
  <c r="E640" i="41"/>
  <c r="D640" i="41"/>
  <c r="C640" i="41"/>
  <c r="F639" i="41"/>
  <c r="E639" i="41"/>
  <c r="D639" i="41"/>
  <c r="C639" i="41"/>
  <c r="F638" i="41"/>
  <c r="E638" i="41"/>
  <c r="D638" i="41"/>
  <c r="C638" i="41"/>
  <c r="F637" i="41"/>
  <c r="E637" i="41"/>
  <c r="D637" i="41"/>
  <c r="C637" i="41"/>
  <c r="F636" i="41"/>
  <c r="E636" i="41"/>
  <c r="D636" i="41"/>
  <c r="C636" i="41"/>
  <c r="F635" i="41"/>
  <c r="E635" i="41"/>
  <c r="D635" i="41"/>
  <c r="C635" i="41"/>
  <c r="F634" i="41"/>
  <c r="E634" i="41"/>
  <c r="D634" i="41"/>
  <c r="C634" i="41"/>
  <c r="F633" i="41"/>
  <c r="E633" i="41"/>
  <c r="D633" i="41"/>
  <c r="C633" i="41"/>
  <c r="F632" i="41"/>
  <c r="E632" i="41"/>
  <c r="D632" i="41"/>
  <c r="C632" i="41"/>
  <c r="F631" i="41"/>
  <c r="E631" i="41"/>
  <c r="D631" i="41"/>
  <c r="C631" i="41"/>
  <c r="F630" i="41"/>
  <c r="E630" i="41"/>
  <c r="D630" i="41"/>
  <c r="C630" i="41"/>
  <c r="F629" i="41"/>
  <c r="E629" i="41"/>
  <c r="D629" i="41"/>
  <c r="C629" i="41"/>
  <c r="F628" i="41"/>
  <c r="E628" i="41"/>
  <c r="D628" i="41"/>
  <c r="C628" i="41"/>
  <c r="F627" i="41"/>
  <c r="E627" i="41"/>
  <c r="D627" i="41"/>
  <c r="C627" i="41"/>
  <c r="F626" i="41"/>
  <c r="E626" i="41"/>
  <c r="D626" i="41"/>
  <c r="C626" i="41"/>
  <c r="F625" i="41"/>
  <c r="E625" i="41"/>
  <c r="D625" i="41"/>
  <c r="C625" i="41"/>
  <c r="F624" i="41"/>
  <c r="E624" i="41"/>
  <c r="D624" i="41"/>
  <c r="C624" i="41"/>
  <c r="F623" i="41"/>
  <c r="E623" i="41"/>
  <c r="D623" i="41"/>
  <c r="C623" i="41"/>
  <c r="F622" i="41"/>
  <c r="E622" i="41"/>
  <c r="D622" i="41"/>
  <c r="C622" i="41"/>
  <c r="F621" i="41"/>
  <c r="E621" i="41"/>
  <c r="D621" i="41"/>
  <c r="C621" i="41"/>
  <c r="F620" i="41"/>
  <c r="E620" i="41"/>
  <c r="D620" i="41"/>
  <c r="C620" i="41"/>
  <c r="F619" i="41"/>
  <c r="E619" i="41"/>
  <c r="D619" i="41"/>
  <c r="C619" i="41"/>
  <c r="F618" i="41"/>
  <c r="E618" i="41"/>
  <c r="D618" i="41"/>
  <c r="C618" i="41"/>
  <c r="F617" i="41"/>
  <c r="E617" i="41"/>
  <c r="D617" i="41"/>
  <c r="C617" i="41"/>
  <c r="F616" i="41"/>
  <c r="E616" i="41"/>
  <c r="D616" i="41"/>
  <c r="C616" i="41"/>
  <c r="F615" i="41"/>
  <c r="E615" i="41"/>
  <c r="D615" i="41"/>
  <c r="C615" i="41"/>
  <c r="F614" i="41"/>
  <c r="E614" i="41"/>
  <c r="D614" i="41"/>
  <c r="C614" i="41"/>
  <c r="F613" i="41"/>
  <c r="E613" i="41"/>
  <c r="D613" i="41"/>
  <c r="C613" i="41"/>
  <c r="F612" i="41"/>
  <c r="E612" i="41"/>
  <c r="D612" i="41"/>
  <c r="C612" i="41"/>
  <c r="F611" i="41"/>
  <c r="E611" i="41"/>
  <c r="D611" i="41"/>
  <c r="C611" i="41"/>
  <c r="F610" i="41"/>
  <c r="E610" i="41"/>
  <c r="D610" i="41"/>
  <c r="C610" i="41"/>
  <c r="F609" i="41"/>
  <c r="E609" i="41"/>
  <c r="D609" i="41"/>
  <c r="C609" i="41"/>
  <c r="F608" i="41"/>
  <c r="E608" i="41"/>
  <c r="D608" i="41"/>
  <c r="C608" i="41"/>
  <c r="F607" i="41"/>
  <c r="E607" i="41"/>
  <c r="D607" i="41"/>
  <c r="C607" i="41"/>
  <c r="F606" i="41"/>
  <c r="E606" i="41"/>
  <c r="D606" i="41"/>
  <c r="C606" i="41"/>
  <c r="F605" i="41"/>
  <c r="E605" i="41"/>
  <c r="D605" i="41"/>
  <c r="C605" i="41"/>
  <c r="F604" i="41"/>
  <c r="E604" i="41"/>
  <c r="D604" i="41"/>
  <c r="C604" i="41"/>
  <c r="F603" i="41"/>
  <c r="E603" i="41"/>
  <c r="D603" i="41"/>
  <c r="C603" i="41"/>
  <c r="F602" i="41"/>
  <c r="E602" i="41"/>
  <c r="D602" i="41"/>
  <c r="C602" i="41"/>
  <c r="F601" i="41"/>
  <c r="E601" i="41"/>
  <c r="D601" i="41"/>
  <c r="C601" i="41"/>
  <c r="F600" i="41"/>
  <c r="E600" i="41"/>
  <c r="D600" i="41"/>
  <c r="C600" i="41"/>
  <c r="F599" i="41"/>
  <c r="E599" i="41"/>
  <c r="D599" i="41"/>
  <c r="C599" i="41"/>
  <c r="F598" i="41"/>
  <c r="E598" i="41"/>
  <c r="D598" i="41"/>
  <c r="C598" i="41"/>
  <c r="F597" i="41"/>
  <c r="E597" i="41"/>
  <c r="D597" i="41"/>
  <c r="C597" i="41"/>
  <c r="F596" i="41"/>
  <c r="E596" i="41"/>
  <c r="D596" i="41"/>
  <c r="C596" i="41"/>
  <c r="F595" i="41"/>
  <c r="E595" i="41"/>
  <c r="D595" i="41"/>
  <c r="C595" i="41"/>
  <c r="F594" i="41"/>
  <c r="E594" i="41"/>
  <c r="D594" i="41"/>
  <c r="C594" i="41"/>
  <c r="F593" i="41"/>
  <c r="E593" i="41"/>
  <c r="D593" i="41"/>
  <c r="C593" i="41"/>
  <c r="F592" i="41"/>
  <c r="E592" i="41"/>
  <c r="D592" i="41"/>
  <c r="C592" i="41"/>
  <c r="F591" i="41"/>
  <c r="E591" i="41"/>
  <c r="D591" i="41"/>
  <c r="C591" i="41"/>
  <c r="F590" i="41"/>
  <c r="E590" i="41"/>
  <c r="D590" i="41"/>
  <c r="C590" i="41"/>
  <c r="F589" i="41"/>
  <c r="E589" i="41"/>
  <c r="D589" i="41"/>
  <c r="C589" i="41"/>
  <c r="F588" i="41"/>
  <c r="E588" i="41"/>
  <c r="D588" i="41"/>
  <c r="C588" i="41"/>
  <c r="F587" i="41"/>
  <c r="E587" i="41"/>
  <c r="D587" i="41"/>
  <c r="C587" i="41"/>
  <c r="F586" i="41"/>
  <c r="E586" i="41"/>
  <c r="D586" i="41"/>
  <c r="C586" i="41"/>
  <c r="F585" i="41"/>
  <c r="E585" i="41"/>
  <c r="D585" i="41"/>
  <c r="C585" i="41"/>
  <c r="F584" i="41"/>
  <c r="E584" i="41"/>
  <c r="D584" i="41"/>
  <c r="C584" i="41"/>
  <c r="F583" i="41"/>
  <c r="E583" i="41"/>
  <c r="D583" i="41"/>
  <c r="C583" i="41"/>
  <c r="F582" i="41"/>
  <c r="E582" i="41"/>
  <c r="D582" i="41"/>
  <c r="C582" i="41"/>
  <c r="F581" i="41"/>
  <c r="E581" i="41"/>
  <c r="D581" i="41"/>
  <c r="C581" i="41"/>
  <c r="F580" i="41"/>
  <c r="E580" i="41"/>
  <c r="D580" i="41"/>
  <c r="C580" i="41"/>
  <c r="F579" i="41"/>
  <c r="E579" i="41"/>
  <c r="D579" i="41"/>
  <c r="C579" i="41"/>
  <c r="F578" i="41"/>
  <c r="E578" i="41"/>
  <c r="D578" i="41"/>
  <c r="C578" i="41"/>
  <c r="F577" i="41"/>
  <c r="E577" i="41"/>
  <c r="D577" i="41"/>
  <c r="C577" i="41"/>
  <c r="F576" i="41"/>
  <c r="E576" i="41"/>
  <c r="D576" i="41"/>
  <c r="C576" i="41"/>
  <c r="F575" i="41"/>
  <c r="E575" i="41"/>
  <c r="D575" i="41"/>
  <c r="C575" i="41"/>
  <c r="F574" i="41"/>
  <c r="E574" i="41"/>
  <c r="D574" i="41"/>
  <c r="C574" i="41"/>
  <c r="F573" i="41"/>
  <c r="E573" i="41"/>
  <c r="D573" i="41"/>
  <c r="C573" i="41"/>
  <c r="F572" i="41"/>
  <c r="E572" i="41"/>
  <c r="D572" i="41"/>
  <c r="C572" i="41"/>
  <c r="F571" i="41"/>
  <c r="E571" i="41"/>
  <c r="D571" i="41"/>
  <c r="C571" i="41"/>
  <c r="F570" i="41"/>
  <c r="E570" i="41"/>
  <c r="D570" i="41"/>
  <c r="C570" i="41"/>
  <c r="F569" i="41"/>
  <c r="E569" i="41"/>
  <c r="D569" i="41"/>
  <c r="C569" i="41"/>
  <c r="F568" i="41"/>
  <c r="E568" i="41"/>
  <c r="D568" i="41"/>
  <c r="C568" i="41"/>
  <c r="F567" i="41"/>
  <c r="E567" i="41"/>
  <c r="D567" i="41"/>
  <c r="C567" i="41"/>
  <c r="F566" i="41"/>
  <c r="E566" i="41"/>
  <c r="D566" i="41"/>
  <c r="C566" i="41"/>
  <c r="F565" i="41"/>
  <c r="E565" i="41"/>
  <c r="D565" i="41"/>
  <c r="C565" i="41"/>
  <c r="F564" i="41"/>
  <c r="E564" i="41"/>
  <c r="D564" i="41"/>
  <c r="C564" i="41"/>
  <c r="F563" i="41"/>
  <c r="E563" i="41"/>
  <c r="D563" i="41"/>
  <c r="C563" i="41"/>
  <c r="F562" i="41"/>
  <c r="E562" i="41"/>
  <c r="D562" i="41"/>
  <c r="C562" i="41"/>
  <c r="F561" i="41"/>
  <c r="E561" i="41"/>
  <c r="D561" i="41"/>
  <c r="C561" i="41"/>
  <c r="F560" i="41"/>
  <c r="E560" i="41"/>
  <c r="D560" i="41"/>
  <c r="C560" i="41"/>
  <c r="F559" i="41"/>
  <c r="E559" i="41"/>
  <c r="D559" i="41"/>
  <c r="C559" i="41"/>
  <c r="F558" i="41"/>
  <c r="E558" i="41"/>
  <c r="D558" i="41"/>
  <c r="C558" i="41"/>
  <c r="F557" i="41"/>
  <c r="E557" i="41"/>
  <c r="D557" i="41"/>
  <c r="C557" i="41"/>
  <c r="F556" i="41"/>
  <c r="E556" i="41"/>
  <c r="D556" i="41"/>
  <c r="C556" i="41"/>
  <c r="F555" i="41"/>
  <c r="E555" i="41"/>
  <c r="D555" i="41"/>
  <c r="C555" i="41"/>
  <c r="F554" i="41"/>
  <c r="E554" i="41"/>
  <c r="D554" i="41"/>
  <c r="C554" i="41"/>
  <c r="F553" i="41"/>
  <c r="E553" i="41"/>
  <c r="D553" i="41"/>
  <c r="C553" i="41"/>
  <c r="F552" i="41"/>
  <c r="E552" i="41"/>
  <c r="D552" i="41"/>
  <c r="C552" i="41"/>
  <c r="F551" i="41"/>
  <c r="E551" i="41"/>
  <c r="D551" i="41"/>
  <c r="C551" i="41"/>
  <c r="F550" i="41"/>
  <c r="E550" i="41"/>
  <c r="D550" i="41"/>
  <c r="C550" i="41"/>
  <c r="F549" i="41"/>
  <c r="E549" i="41"/>
  <c r="D549" i="41"/>
  <c r="C549" i="41"/>
  <c r="F548" i="41"/>
  <c r="E548" i="41"/>
  <c r="D548" i="41"/>
  <c r="C548" i="41"/>
  <c r="F547" i="41"/>
  <c r="E547" i="41"/>
  <c r="D547" i="41"/>
  <c r="C547" i="41"/>
  <c r="F546" i="41"/>
  <c r="E546" i="41"/>
  <c r="D546" i="41"/>
  <c r="C546" i="41"/>
  <c r="F545" i="41"/>
  <c r="E545" i="41"/>
  <c r="D545" i="41"/>
  <c r="C545" i="41"/>
  <c r="F544" i="41"/>
  <c r="E544" i="41"/>
  <c r="D544" i="41"/>
  <c r="C544" i="41"/>
  <c r="F543" i="41"/>
  <c r="E543" i="41"/>
  <c r="D543" i="41"/>
  <c r="C543" i="41"/>
  <c r="F542" i="41"/>
  <c r="E542" i="41"/>
  <c r="D542" i="41"/>
  <c r="C542" i="41"/>
  <c r="F541" i="41"/>
  <c r="E541" i="41"/>
  <c r="D541" i="41"/>
  <c r="C541" i="41"/>
  <c r="F540" i="41"/>
  <c r="E540" i="41"/>
  <c r="D540" i="41"/>
  <c r="C540" i="41"/>
  <c r="F539" i="41"/>
  <c r="E539" i="41"/>
  <c r="D539" i="41"/>
  <c r="C539" i="41"/>
  <c r="F538" i="41"/>
  <c r="E538" i="41"/>
  <c r="D538" i="41"/>
  <c r="C538" i="41"/>
  <c r="F537" i="41"/>
  <c r="E537" i="41"/>
  <c r="D537" i="41"/>
  <c r="C537" i="41"/>
  <c r="F536" i="41"/>
  <c r="E536" i="41"/>
  <c r="D536" i="41"/>
  <c r="C536" i="41"/>
  <c r="F535" i="41"/>
  <c r="E535" i="41"/>
  <c r="D535" i="41"/>
  <c r="C535" i="41"/>
  <c r="F534" i="41"/>
  <c r="E534" i="41"/>
  <c r="D534" i="41"/>
  <c r="C534" i="41"/>
  <c r="F533" i="41"/>
  <c r="E533" i="41"/>
  <c r="D533" i="41"/>
  <c r="C533" i="41"/>
  <c r="F532" i="41"/>
  <c r="E532" i="41"/>
  <c r="D532" i="41"/>
  <c r="C532" i="41"/>
  <c r="F531" i="41"/>
  <c r="E531" i="41"/>
  <c r="D531" i="41"/>
  <c r="C531" i="41"/>
  <c r="F530" i="41"/>
  <c r="E530" i="41"/>
  <c r="D530" i="41"/>
  <c r="C530" i="41"/>
  <c r="F529" i="41"/>
  <c r="E529" i="41"/>
  <c r="D529" i="41"/>
  <c r="C529" i="41"/>
  <c r="F528" i="41"/>
  <c r="E528" i="41"/>
  <c r="D528" i="41"/>
  <c r="C528" i="41"/>
  <c r="F527" i="41"/>
  <c r="E527" i="41"/>
  <c r="D527" i="41"/>
  <c r="C527" i="41"/>
  <c r="F526" i="41"/>
  <c r="E526" i="41"/>
  <c r="D526" i="41"/>
  <c r="C526" i="41"/>
  <c r="F525" i="41"/>
  <c r="E525" i="41"/>
  <c r="D525" i="41"/>
  <c r="C525" i="41"/>
  <c r="F524" i="41"/>
  <c r="E524" i="41"/>
  <c r="D524" i="41"/>
  <c r="C524" i="41"/>
  <c r="F523" i="41"/>
  <c r="E523" i="41"/>
  <c r="D523" i="41"/>
  <c r="C523" i="41"/>
  <c r="F522" i="41"/>
  <c r="E522" i="41"/>
  <c r="D522" i="41"/>
  <c r="C522" i="41"/>
  <c r="F521" i="41"/>
  <c r="E521" i="41"/>
  <c r="D521" i="41"/>
  <c r="C521" i="41"/>
  <c r="F520" i="41"/>
  <c r="E520" i="41"/>
  <c r="D520" i="41"/>
  <c r="C520" i="41"/>
  <c r="F519" i="41"/>
  <c r="E519" i="41"/>
  <c r="D519" i="41"/>
  <c r="C519" i="41"/>
  <c r="F518" i="41"/>
  <c r="E518" i="41"/>
  <c r="D518" i="41"/>
  <c r="C518" i="41"/>
  <c r="F517" i="41"/>
  <c r="E517" i="41"/>
  <c r="D517" i="41"/>
  <c r="C517" i="41"/>
  <c r="F516" i="41"/>
  <c r="E516" i="41"/>
  <c r="D516" i="41"/>
  <c r="C516" i="41"/>
  <c r="F515" i="41"/>
  <c r="E515" i="41"/>
  <c r="D515" i="41"/>
  <c r="C515" i="41"/>
  <c r="F514" i="41"/>
  <c r="E514" i="41"/>
  <c r="D514" i="41"/>
  <c r="C514" i="41"/>
  <c r="F513" i="41"/>
  <c r="E513" i="41"/>
  <c r="D513" i="41"/>
  <c r="C513" i="41"/>
  <c r="F512" i="41"/>
  <c r="E512" i="41"/>
  <c r="D512" i="41"/>
  <c r="C512" i="41"/>
  <c r="F511" i="41"/>
  <c r="E511" i="41"/>
  <c r="D511" i="41"/>
  <c r="C511" i="41"/>
  <c r="F510" i="41"/>
  <c r="E510" i="41"/>
  <c r="D510" i="41"/>
  <c r="C510" i="41"/>
  <c r="F509" i="41"/>
  <c r="E509" i="41"/>
  <c r="D509" i="41"/>
  <c r="C509" i="41"/>
  <c r="F508" i="41"/>
  <c r="E508" i="41"/>
  <c r="D508" i="41"/>
  <c r="C508" i="41"/>
  <c r="F507" i="41"/>
  <c r="E507" i="41"/>
  <c r="D507" i="41"/>
  <c r="C507" i="41"/>
  <c r="F506" i="41"/>
  <c r="E506" i="41"/>
  <c r="D506" i="41"/>
  <c r="C506" i="41"/>
  <c r="F505" i="41"/>
  <c r="E505" i="41"/>
  <c r="D505" i="41"/>
  <c r="C505" i="41"/>
  <c r="F504" i="41"/>
  <c r="E504" i="41"/>
  <c r="D504" i="41"/>
  <c r="C504" i="41"/>
  <c r="F503" i="41"/>
  <c r="E503" i="41"/>
  <c r="D503" i="41"/>
  <c r="C503" i="41"/>
  <c r="F502" i="41"/>
  <c r="E502" i="41"/>
  <c r="D502" i="41"/>
  <c r="C502" i="41"/>
  <c r="F501" i="41"/>
  <c r="E501" i="41"/>
  <c r="D501" i="41"/>
  <c r="C501" i="41"/>
  <c r="F500" i="41"/>
  <c r="E500" i="41"/>
  <c r="D500" i="41"/>
  <c r="C500" i="41"/>
  <c r="F499" i="41"/>
  <c r="E499" i="41"/>
  <c r="D499" i="41"/>
  <c r="C499" i="41"/>
  <c r="F498" i="41"/>
  <c r="E498" i="41"/>
  <c r="D498" i="41"/>
  <c r="C498" i="41"/>
  <c r="F497" i="41"/>
  <c r="E497" i="41"/>
  <c r="D497" i="41"/>
  <c r="C497" i="41"/>
  <c r="F496" i="41"/>
  <c r="E496" i="41"/>
  <c r="D496" i="41"/>
  <c r="C496" i="41"/>
  <c r="F495" i="41"/>
  <c r="E495" i="41"/>
  <c r="D495" i="41"/>
  <c r="C495" i="41"/>
  <c r="F494" i="41"/>
  <c r="E494" i="41"/>
  <c r="D494" i="41"/>
  <c r="C494" i="41"/>
  <c r="F493" i="41"/>
  <c r="E493" i="41"/>
  <c r="D493" i="41"/>
  <c r="C493" i="41"/>
  <c r="F492" i="41"/>
  <c r="E492" i="41"/>
  <c r="D492" i="41"/>
  <c r="C492" i="41"/>
  <c r="F491" i="41"/>
  <c r="E491" i="41"/>
  <c r="D491" i="41"/>
  <c r="C491" i="41"/>
  <c r="F490" i="41"/>
  <c r="E490" i="41"/>
  <c r="D490" i="41"/>
  <c r="C490" i="41"/>
  <c r="F489" i="41"/>
  <c r="E489" i="41"/>
  <c r="D489" i="41"/>
  <c r="C489" i="41"/>
  <c r="F488" i="41"/>
  <c r="E488" i="41"/>
  <c r="D488" i="41"/>
  <c r="C488" i="41"/>
  <c r="F487" i="41"/>
  <c r="E487" i="41"/>
  <c r="D487" i="41"/>
  <c r="C487" i="41"/>
  <c r="F486" i="41"/>
  <c r="E486" i="41"/>
  <c r="D486" i="41"/>
  <c r="C486" i="41"/>
  <c r="F485" i="41"/>
  <c r="E485" i="41"/>
  <c r="D485" i="41"/>
  <c r="C485" i="41"/>
  <c r="F484" i="41"/>
  <c r="E484" i="41"/>
  <c r="D484" i="41"/>
  <c r="C484" i="41"/>
  <c r="F483" i="41"/>
  <c r="E483" i="41"/>
  <c r="D483" i="41"/>
  <c r="C483" i="41"/>
  <c r="F482" i="41"/>
  <c r="E482" i="41"/>
  <c r="D482" i="41"/>
  <c r="C482" i="41"/>
  <c r="F481" i="41"/>
  <c r="E481" i="41"/>
  <c r="D481" i="41"/>
  <c r="C481" i="41"/>
  <c r="F480" i="41"/>
  <c r="E480" i="41"/>
  <c r="D480" i="41"/>
  <c r="C480" i="41"/>
  <c r="F479" i="41"/>
  <c r="E479" i="41"/>
  <c r="D479" i="41"/>
  <c r="C479" i="41"/>
  <c r="F478" i="41"/>
  <c r="E478" i="41"/>
  <c r="D478" i="41"/>
  <c r="C478" i="41"/>
  <c r="F477" i="41"/>
  <c r="E477" i="41"/>
  <c r="D477" i="41"/>
  <c r="C477" i="41"/>
  <c r="F476" i="41"/>
  <c r="E476" i="41"/>
  <c r="D476" i="41"/>
  <c r="C476" i="41"/>
  <c r="F475" i="41"/>
  <c r="E475" i="41"/>
  <c r="D475" i="41"/>
  <c r="C475" i="41"/>
  <c r="F474" i="41"/>
  <c r="E474" i="41"/>
  <c r="D474" i="41"/>
  <c r="C474" i="41"/>
  <c r="F473" i="41"/>
  <c r="E473" i="41"/>
  <c r="D473" i="41"/>
  <c r="C473" i="41"/>
  <c r="F472" i="41"/>
  <c r="E472" i="41"/>
  <c r="D472" i="41"/>
  <c r="C472" i="41"/>
  <c r="F471" i="41"/>
  <c r="E471" i="41"/>
  <c r="D471" i="41"/>
  <c r="C471" i="41"/>
  <c r="F470" i="41"/>
  <c r="E470" i="41"/>
  <c r="D470" i="41"/>
  <c r="C470" i="41"/>
  <c r="F469" i="41"/>
  <c r="E469" i="41"/>
  <c r="D469" i="41"/>
  <c r="C469" i="41"/>
  <c r="F468" i="41"/>
  <c r="E468" i="41"/>
  <c r="D468" i="41"/>
  <c r="C468" i="41"/>
  <c r="F467" i="41"/>
  <c r="E467" i="41"/>
  <c r="D467" i="41"/>
  <c r="C467" i="41"/>
  <c r="F466" i="41"/>
  <c r="E466" i="41"/>
  <c r="D466" i="41"/>
  <c r="C466" i="41"/>
  <c r="F465" i="41"/>
  <c r="E465" i="41"/>
  <c r="D465" i="41"/>
  <c r="C465" i="41"/>
  <c r="F464" i="41"/>
  <c r="E464" i="41"/>
  <c r="D464" i="41"/>
  <c r="C464" i="41"/>
  <c r="F463" i="41"/>
  <c r="E463" i="41"/>
  <c r="D463" i="41"/>
  <c r="C463" i="41"/>
  <c r="F462" i="41"/>
  <c r="E462" i="41"/>
  <c r="D462" i="41"/>
  <c r="C462" i="41"/>
  <c r="F461" i="41"/>
  <c r="E461" i="41"/>
  <c r="D461" i="41"/>
  <c r="C461" i="41"/>
  <c r="F460" i="41"/>
  <c r="E460" i="41"/>
  <c r="D460" i="41"/>
  <c r="C460" i="41"/>
  <c r="F459" i="41"/>
  <c r="E459" i="41"/>
  <c r="D459" i="41"/>
  <c r="C459" i="41"/>
  <c r="F458" i="41"/>
  <c r="E458" i="41"/>
  <c r="D458" i="41"/>
  <c r="C458" i="41"/>
  <c r="F457" i="41"/>
  <c r="E457" i="41"/>
  <c r="D457" i="41"/>
  <c r="C457" i="41"/>
  <c r="F456" i="41"/>
  <c r="E456" i="41"/>
  <c r="D456" i="41"/>
  <c r="C456" i="41"/>
  <c r="F455" i="41"/>
  <c r="E455" i="41"/>
  <c r="D455" i="41"/>
  <c r="C455" i="41"/>
  <c r="F454" i="41"/>
  <c r="E454" i="41"/>
  <c r="D454" i="41"/>
  <c r="C454" i="41"/>
  <c r="F453" i="41"/>
  <c r="E453" i="41"/>
  <c r="D453" i="41"/>
  <c r="C453" i="41"/>
  <c r="F452" i="41"/>
  <c r="E452" i="41"/>
  <c r="D452" i="41"/>
  <c r="C452" i="41"/>
  <c r="F451" i="41"/>
  <c r="E451" i="41"/>
  <c r="D451" i="41"/>
  <c r="C451" i="41"/>
  <c r="F450" i="41"/>
  <c r="E450" i="41"/>
  <c r="D450" i="41"/>
  <c r="C450" i="41"/>
  <c r="F449" i="41"/>
  <c r="E449" i="41"/>
  <c r="D449" i="41"/>
  <c r="C449" i="41"/>
  <c r="F448" i="41"/>
  <c r="E448" i="41"/>
  <c r="D448" i="41"/>
  <c r="C448" i="41"/>
  <c r="F447" i="41"/>
  <c r="E447" i="41"/>
  <c r="D447" i="41"/>
  <c r="C447" i="41"/>
  <c r="F446" i="41"/>
  <c r="E446" i="41"/>
  <c r="D446" i="41"/>
  <c r="C446" i="41"/>
  <c r="F445" i="41"/>
  <c r="E445" i="41"/>
  <c r="D445" i="41"/>
  <c r="C445" i="41"/>
  <c r="F444" i="41"/>
  <c r="E444" i="41"/>
  <c r="D444" i="41"/>
  <c r="C444" i="41"/>
  <c r="F443" i="41"/>
  <c r="E443" i="41"/>
  <c r="D443" i="41"/>
  <c r="C443" i="41"/>
  <c r="F442" i="41"/>
  <c r="E442" i="41"/>
  <c r="D442" i="41"/>
  <c r="C442" i="41"/>
  <c r="F441" i="41"/>
  <c r="E441" i="41"/>
  <c r="D441" i="41"/>
  <c r="C441" i="41"/>
  <c r="F440" i="41"/>
  <c r="E440" i="41"/>
  <c r="D440" i="41"/>
  <c r="C440" i="41"/>
  <c r="F439" i="41"/>
  <c r="E439" i="41"/>
  <c r="D439" i="41"/>
  <c r="C439" i="41"/>
  <c r="F438" i="41"/>
  <c r="E438" i="41"/>
  <c r="D438" i="41"/>
  <c r="C438" i="41"/>
  <c r="F437" i="41"/>
  <c r="E437" i="41"/>
  <c r="D437" i="41"/>
  <c r="C437" i="41"/>
  <c r="F436" i="41"/>
  <c r="E436" i="41"/>
  <c r="D436" i="41"/>
  <c r="C436" i="41"/>
  <c r="F435" i="41"/>
  <c r="E435" i="41"/>
  <c r="D435" i="41"/>
  <c r="C435" i="41"/>
  <c r="F434" i="41"/>
  <c r="E434" i="41"/>
  <c r="D434" i="41"/>
  <c r="C434" i="41"/>
  <c r="F433" i="41"/>
  <c r="E433" i="41"/>
  <c r="D433" i="41"/>
  <c r="C433" i="41"/>
  <c r="F432" i="41"/>
  <c r="E432" i="41"/>
  <c r="D432" i="41"/>
  <c r="C432" i="41"/>
  <c r="F431" i="41"/>
  <c r="E431" i="41"/>
  <c r="D431" i="41"/>
  <c r="C431" i="41"/>
  <c r="F430" i="41"/>
  <c r="E430" i="41"/>
  <c r="D430" i="41"/>
  <c r="C430" i="41"/>
  <c r="F429" i="41"/>
  <c r="E429" i="41"/>
  <c r="D429" i="41"/>
  <c r="C429" i="41"/>
  <c r="F428" i="41"/>
  <c r="E428" i="41"/>
  <c r="D428" i="41"/>
  <c r="C428" i="41"/>
  <c r="F427" i="41"/>
  <c r="E427" i="41"/>
  <c r="D427" i="41"/>
  <c r="C427" i="41"/>
  <c r="F426" i="41"/>
  <c r="E426" i="41"/>
  <c r="D426" i="41"/>
  <c r="C426" i="41"/>
  <c r="F425" i="41"/>
  <c r="E425" i="41"/>
  <c r="D425" i="41"/>
  <c r="C425" i="41"/>
  <c r="F424" i="41"/>
  <c r="E424" i="41"/>
  <c r="D424" i="41"/>
  <c r="C424" i="41"/>
  <c r="F423" i="41"/>
  <c r="E423" i="41"/>
  <c r="D423" i="41"/>
  <c r="C423" i="41"/>
  <c r="F422" i="41"/>
  <c r="E422" i="41"/>
  <c r="D422" i="41"/>
  <c r="C422" i="41"/>
  <c r="F421" i="41"/>
  <c r="E421" i="41"/>
  <c r="D421" i="41"/>
  <c r="C421" i="41"/>
  <c r="F420" i="41"/>
  <c r="E420" i="41"/>
  <c r="D420" i="41"/>
  <c r="C420" i="41"/>
  <c r="F419" i="41"/>
  <c r="E419" i="41"/>
  <c r="D419" i="41"/>
  <c r="C419" i="41"/>
  <c r="F418" i="41"/>
  <c r="E418" i="41"/>
  <c r="D418" i="41"/>
  <c r="C418" i="41"/>
  <c r="F417" i="41"/>
  <c r="E417" i="41"/>
  <c r="D417" i="41"/>
  <c r="C417" i="41"/>
  <c r="F416" i="41"/>
  <c r="E416" i="41"/>
  <c r="D416" i="41"/>
  <c r="C416" i="41"/>
  <c r="F415" i="41"/>
  <c r="E415" i="41"/>
  <c r="D415" i="41"/>
  <c r="C415" i="41"/>
  <c r="F414" i="41"/>
  <c r="E414" i="41"/>
  <c r="D414" i="41"/>
  <c r="C414" i="41"/>
  <c r="F413" i="41"/>
  <c r="E413" i="41"/>
  <c r="D413" i="41"/>
  <c r="C413" i="41"/>
  <c r="F412" i="41"/>
  <c r="E412" i="41"/>
  <c r="D412" i="41"/>
  <c r="C412" i="41"/>
  <c r="F411" i="41"/>
  <c r="E411" i="41"/>
  <c r="D411" i="41"/>
  <c r="C411" i="41"/>
  <c r="F410" i="41"/>
  <c r="E410" i="41"/>
  <c r="D410" i="41"/>
  <c r="C410" i="41"/>
  <c r="F409" i="41"/>
  <c r="E409" i="41"/>
  <c r="D409" i="41"/>
  <c r="C409" i="41"/>
  <c r="F408" i="41"/>
  <c r="E408" i="41"/>
  <c r="D408" i="41"/>
  <c r="C408" i="41"/>
  <c r="F407" i="41"/>
  <c r="E407" i="41"/>
  <c r="D407" i="41"/>
  <c r="C407" i="41"/>
  <c r="F406" i="41"/>
  <c r="E406" i="41"/>
  <c r="D406" i="41"/>
  <c r="C406" i="41"/>
  <c r="F405" i="41"/>
  <c r="E405" i="41"/>
  <c r="D405" i="41"/>
  <c r="C405" i="41"/>
  <c r="F404" i="41"/>
  <c r="E404" i="41"/>
  <c r="D404" i="41"/>
  <c r="C404" i="41"/>
  <c r="F403" i="41"/>
  <c r="E403" i="41"/>
  <c r="D403" i="41"/>
  <c r="C403" i="41"/>
  <c r="F402" i="41"/>
  <c r="E402" i="41"/>
  <c r="D402" i="41"/>
  <c r="C402" i="41"/>
  <c r="F401" i="41"/>
  <c r="E401" i="41"/>
  <c r="D401" i="41"/>
  <c r="C401" i="41"/>
  <c r="F400" i="41"/>
  <c r="E400" i="41"/>
  <c r="D400" i="41"/>
  <c r="C400" i="41"/>
  <c r="F399" i="41"/>
  <c r="E399" i="41"/>
  <c r="D399" i="41"/>
  <c r="C399" i="41"/>
  <c r="F398" i="41"/>
  <c r="E398" i="41"/>
  <c r="D398" i="41"/>
  <c r="C398" i="41"/>
  <c r="F397" i="41"/>
  <c r="E397" i="41"/>
  <c r="D397" i="41"/>
  <c r="C397" i="41"/>
  <c r="F396" i="41"/>
  <c r="E396" i="41"/>
  <c r="D396" i="41"/>
  <c r="C396" i="41"/>
  <c r="F395" i="41"/>
  <c r="E395" i="41"/>
  <c r="D395" i="41"/>
  <c r="C395" i="41"/>
  <c r="F394" i="41"/>
  <c r="E394" i="41"/>
  <c r="D394" i="41"/>
  <c r="C394" i="41"/>
  <c r="F393" i="41"/>
  <c r="E393" i="41"/>
  <c r="D393" i="41"/>
  <c r="C393" i="41"/>
  <c r="F392" i="41"/>
  <c r="E392" i="41"/>
  <c r="D392" i="41"/>
  <c r="C392" i="41"/>
  <c r="F391" i="41"/>
  <c r="E391" i="41"/>
  <c r="D391" i="41"/>
  <c r="C391" i="41"/>
  <c r="F390" i="41"/>
  <c r="E390" i="41"/>
  <c r="D390" i="41"/>
  <c r="C390" i="41"/>
  <c r="F389" i="41"/>
  <c r="E389" i="41"/>
  <c r="D389" i="41"/>
  <c r="C389" i="41"/>
  <c r="F388" i="41"/>
  <c r="E388" i="41"/>
  <c r="D388" i="41"/>
  <c r="C388" i="41"/>
  <c r="F387" i="41"/>
  <c r="E387" i="41"/>
  <c r="D387" i="41"/>
  <c r="C387" i="41"/>
  <c r="F386" i="41"/>
  <c r="E386" i="41"/>
  <c r="D386" i="41"/>
  <c r="C386" i="41"/>
  <c r="F385" i="41"/>
  <c r="E385" i="41"/>
  <c r="D385" i="41"/>
  <c r="C385" i="41"/>
  <c r="F384" i="41"/>
  <c r="E384" i="41"/>
  <c r="D384" i="41"/>
  <c r="C384" i="41"/>
  <c r="F383" i="41"/>
  <c r="E383" i="41"/>
  <c r="D383" i="41"/>
  <c r="C383" i="41"/>
  <c r="F382" i="41"/>
  <c r="E382" i="41"/>
  <c r="D382" i="41"/>
  <c r="C382" i="41"/>
  <c r="F381" i="41"/>
  <c r="E381" i="41"/>
  <c r="D381" i="41"/>
  <c r="C381" i="41"/>
  <c r="F380" i="41"/>
  <c r="E380" i="41"/>
  <c r="D380" i="41"/>
  <c r="C380" i="41"/>
  <c r="F379" i="41"/>
  <c r="E379" i="41"/>
  <c r="D379" i="41"/>
  <c r="C379" i="41"/>
  <c r="F378" i="41"/>
  <c r="E378" i="41"/>
  <c r="D378" i="41"/>
  <c r="C378" i="41"/>
  <c r="F377" i="41"/>
  <c r="E377" i="41"/>
  <c r="D377" i="41"/>
  <c r="C377" i="41"/>
  <c r="F376" i="41"/>
  <c r="E376" i="41"/>
  <c r="D376" i="41"/>
  <c r="C376" i="41"/>
  <c r="F375" i="41"/>
  <c r="E375" i="41"/>
  <c r="D375" i="41"/>
  <c r="C375" i="41"/>
  <c r="F374" i="41"/>
  <c r="E374" i="41"/>
  <c r="D374" i="41"/>
  <c r="C374" i="41"/>
  <c r="F373" i="41"/>
  <c r="E373" i="41"/>
  <c r="D373" i="41"/>
  <c r="C373" i="41"/>
  <c r="F372" i="41"/>
  <c r="E372" i="41"/>
  <c r="D372" i="41"/>
  <c r="C372" i="41"/>
  <c r="F371" i="41"/>
  <c r="E371" i="41"/>
  <c r="D371" i="41"/>
  <c r="C371" i="41"/>
  <c r="F370" i="41"/>
  <c r="E370" i="41"/>
  <c r="D370" i="41"/>
  <c r="C370" i="41"/>
  <c r="F369" i="41"/>
  <c r="E369" i="41"/>
  <c r="D369" i="41"/>
  <c r="C369" i="41"/>
  <c r="F368" i="41"/>
  <c r="E368" i="41"/>
  <c r="D368" i="41"/>
  <c r="C368" i="41"/>
  <c r="F367" i="41"/>
  <c r="E367" i="41"/>
  <c r="D367" i="41"/>
  <c r="C367" i="41"/>
  <c r="F366" i="41"/>
  <c r="E366" i="41"/>
  <c r="D366" i="41"/>
  <c r="C366" i="41"/>
  <c r="F365" i="41"/>
  <c r="E365" i="41"/>
  <c r="D365" i="41"/>
  <c r="C365" i="41"/>
  <c r="F364" i="41"/>
  <c r="E364" i="41"/>
  <c r="D364" i="41"/>
  <c r="C364" i="41"/>
  <c r="F363" i="41"/>
  <c r="E363" i="41"/>
  <c r="D363" i="41"/>
  <c r="C363" i="41"/>
  <c r="F362" i="41"/>
  <c r="E362" i="41"/>
  <c r="D362" i="41"/>
  <c r="C362" i="41"/>
  <c r="F361" i="41"/>
  <c r="E361" i="41"/>
  <c r="D361" i="41"/>
  <c r="C361" i="41"/>
  <c r="F360" i="41"/>
  <c r="E360" i="41"/>
  <c r="D360" i="41"/>
  <c r="C360" i="41"/>
  <c r="F359" i="41"/>
  <c r="E359" i="41"/>
  <c r="D359" i="41"/>
  <c r="C359" i="41"/>
  <c r="F358" i="41"/>
  <c r="E358" i="41"/>
  <c r="D358" i="41"/>
  <c r="C358" i="41"/>
  <c r="F357" i="41"/>
  <c r="E357" i="41"/>
  <c r="D357" i="41"/>
  <c r="C357" i="41"/>
  <c r="F356" i="41"/>
  <c r="E356" i="41"/>
  <c r="D356" i="41"/>
  <c r="C356" i="41"/>
  <c r="F355" i="41"/>
  <c r="E355" i="41"/>
  <c r="D355" i="41"/>
  <c r="C355" i="41"/>
  <c r="F354" i="41"/>
  <c r="E354" i="41"/>
  <c r="D354" i="41"/>
  <c r="C354" i="41"/>
  <c r="F353" i="41"/>
  <c r="E353" i="41"/>
  <c r="D353" i="41"/>
  <c r="C353" i="41"/>
  <c r="F352" i="41"/>
  <c r="E352" i="41"/>
  <c r="D352" i="41"/>
  <c r="C352" i="41"/>
  <c r="F351" i="41"/>
  <c r="E351" i="41"/>
  <c r="D351" i="41"/>
  <c r="C351" i="41"/>
  <c r="F350" i="41"/>
  <c r="E350" i="41"/>
  <c r="D350" i="41"/>
  <c r="C350" i="41"/>
  <c r="F349" i="41"/>
  <c r="E349" i="41"/>
  <c r="D349" i="41"/>
  <c r="C349" i="41"/>
  <c r="F348" i="41"/>
  <c r="E348" i="41"/>
  <c r="D348" i="41"/>
  <c r="C348" i="41"/>
  <c r="F347" i="41"/>
  <c r="E347" i="41"/>
  <c r="D347" i="41"/>
  <c r="C347" i="41"/>
  <c r="F346" i="41"/>
  <c r="E346" i="41"/>
  <c r="D346" i="41"/>
  <c r="C346" i="41"/>
  <c r="F345" i="41"/>
  <c r="E345" i="41"/>
  <c r="D345" i="41"/>
  <c r="C345" i="41"/>
  <c r="F344" i="41"/>
  <c r="E344" i="41"/>
  <c r="D344" i="41"/>
  <c r="C344" i="41"/>
  <c r="F343" i="41"/>
  <c r="E343" i="41"/>
  <c r="D343" i="41"/>
  <c r="C343" i="41"/>
  <c r="F342" i="41"/>
  <c r="E342" i="41"/>
  <c r="D342" i="41"/>
  <c r="C342" i="41"/>
  <c r="F341" i="41"/>
  <c r="E341" i="41"/>
  <c r="D341" i="41"/>
  <c r="C341" i="41"/>
  <c r="F340" i="41"/>
  <c r="E340" i="41"/>
  <c r="D340" i="41"/>
  <c r="C340" i="41"/>
  <c r="F339" i="41"/>
  <c r="E339" i="41"/>
  <c r="D339" i="41"/>
  <c r="C339" i="41"/>
  <c r="F338" i="41"/>
  <c r="E338" i="41"/>
  <c r="D338" i="41"/>
  <c r="C338" i="41"/>
  <c r="F337" i="41"/>
  <c r="E337" i="41"/>
  <c r="D337" i="41"/>
  <c r="C337" i="41"/>
  <c r="F336" i="41"/>
  <c r="E336" i="41"/>
  <c r="D336" i="41"/>
  <c r="C336" i="41"/>
  <c r="F335" i="41"/>
  <c r="E335" i="41"/>
  <c r="D335" i="41"/>
  <c r="C335" i="41"/>
  <c r="F334" i="41"/>
  <c r="E334" i="41"/>
  <c r="D334" i="41"/>
  <c r="C334" i="41"/>
  <c r="F333" i="41"/>
  <c r="E333" i="41"/>
  <c r="D333" i="41"/>
  <c r="C333" i="41"/>
  <c r="F332" i="41"/>
  <c r="E332" i="41"/>
  <c r="D332" i="41"/>
  <c r="C332" i="41"/>
  <c r="F331" i="41"/>
  <c r="E331" i="41"/>
  <c r="D331" i="41"/>
  <c r="C331" i="41"/>
  <c r="F330" i="41"/>
  <c r="E330" i="41"/>
  <c r="D330" i="41"/>
  <c r="C330" i="41"/>
  <c r="F329" i="41"/>
  <c r="E329" i="41"/>
  <c r="D329" i="41"/>
  <c r="C329" i="41"/>
  <c r="F328" i="41"/>
  <c r="E328" i="41"/>
  <c r="D328" i="41"/>
  <c r="C328" i="41"/>
  <c r="F327" i="41"/>
  <c r="E327" i="41"/>
  <c r="D327" i="41"/>
  <c r="C327" i="41"/>
  <c r="F326" i="41"/>
  <c r="E326" i="41"/>
  <c r="D326" i="41"/>
  <c r="C326" i="41"/>
  <c r="F325" i="41"/>
  <c r="E325" i="41"/>
  <c r="D325" i="41"/>
  <c r="C325" i="41"/>
  <c r="F324" i="41"/>
  <c r="E324" i="41"/>
  <c r="D324" i="41"/>
  <c r="C324" i="41"/>
  <c r="F323" i="41"/>
  <c r="E323" i="41"/>
  <c r="D323" i="41"/>
  <c r="C323" i="41"/>
  <c r="F322" i="41"/>
  <c r="E322" i="41"/>
  <c r="D322" i="41"/>
  <c r="C322" i="41"/>
  <c r="F321" i="41"/>
  <c r="E321" i="41"/>
  <c r="D321" i="41"/>
  <c r="C321" i="41"/>
  <c r="F320" i="41"/>
  <c r="E320" i="41"/>
  <c r="D320" i="41"/>
  <c r="C320" i="41"/>
  <c r="F319" i="41"/>
  <c r="E319" i="41"/>
  <c r="D319" i="41"/>
  <c r="C319" i="41"/>
  <c r="F318" i="41"/>
  <c r="E318" i="41"/>
  <c r="D318" i="41"/>
  <c r="C318" i="41"/>
  <c r="F317" i="41"/>
  <c r="E317" i="41"/>
  <c r="D317" i="41"/>
  <c r="C317" i="41"/>
  <c r="F316" i="41"/>
  <c r="E316" i="41"/>
  <c r="D316" i="41"/>
  <c r="C316" i="41"/>
  <c r="F315" i="41"/>
  <c r="E315" i="41"/>
  <c r="D315" i="41"/>
  <c r="C315" i="41"/>
  <c r="F314" i="41"/>
  <c r="E314" i="41"/>
  <c r="D314" i="41"/>
  <c r="C314" i="41"/>
  <c r="F313" i="41"/>
  <c r="E313" i="41"/>
  <c r="D313" i="41"/>
  <c r="C313" i="41"/>
  <c r="F312" i="41"/>
  <c r="E312" i="41"/>
  <c r="D312" i="41"/>
  <c r="C312" i="41"/>
  <c r="F311" i="41"/>
  <c r="E311" i="41"/>
  <c r="D311" i="41"/>
  <c r="C311" i="41"/>
  <c r="F310" i="41"/>
  <c r="E310" i="41"/>
  <c r="D310" i="41"/>
  <c r="C310" i="41"/>
  <c r="F309" i="41"/>
  <c r="E309" i="41"/>
  <c r="D309" i="41"/>
  <c r="C309" i="41"/>
  <c r="F308" i="41"/>
  <c r="E308" i="41"/>
  <c r="D308" i="41"/>
  <c r="C308" i="41"/>
  <c r="F307" i="41"/>
  <c r="E307" i="41"/>
  <c r="D307" i="41"/>
  <c r="C307" i="41"/>
  <c r="F306" i="41"/>
  <c r="E306" i="41"/>
  <c r="D306" i="41"/>
  <c r="C306" i="41"/>
  <c r="F305" i="41"/>
  <c r="E305" i="41"/>
  <c r="D305" i="41"/>
  <c r="C305" i="41"/>
  <c r="F304" i="41"/>
  <c r="E304" i="41"/>
  <c r="D304" i="41"/>
  <c r="C304" i="41"/>
  <c r="F303" i="41"/>
  <c r="E303" i="41"/>
  <c r="D303" i="41"/>
  <c r="C303" i="41"/>
  <c r="F302" i="41"/>
  <c r="E302" i="41"/>
  <c r="D302" i="41"/>
  <c r="C302" i="41"/>
  <c r="F301" i="41"/>
  <c r="E301" i="41"/>
  <c r="D301" i="41"/>
  <c r="C301" i="41"/>
  <c r="F300" i="41"/>
  <c r="E300" i="41"/>
  <c r="D300" i="41"/>
  <c r="C300" i="41"/>
  <c r="F299" i="41"/>
  <c r="E299" i="41"/>
  <c r="D299" i="41"/>
  <c r="C299" i="41"/>
  <c r="F298" i="41"/>
  <c r="E298" i="41"/>
  <c r="D298" i="41"/>
  <c r="C298" i="41"/>
  <c r="F297" i="41"/>
  <c r="E297" i="41"/>
  <c r="D297" i="41"/>
  <c r="C297" i="41"/>
  <c r="F296" i="41"/>
  <c r="E296" i="41"/>
  <c r="D296" i="41"/>
  <c r="C296" i="41"/>
  <c r="F295" i="41"/>
  <c r="E295" i="41"/>
  <c r="D295" i="41"/>
  <c r="C295" i="41"/>
  <c r="F294" i="41"/>
  <c r="E294" i="41"/>
  <c r="D294" i="41"/>
  <c r="C294" i="41"/>
  <c r="F293" i="41"/>
  <c r="E293" i="41"/>
  <c r="D293" i="41"/>
  <c r="C293" i="41"/>
  <c r="F292" i="41"/>
  <c r="E292" i="41"/>
  <c r="D292" i="41"/>
  <c r="C292" i="41"/>
  <c r="F291" i="41"/>
  <c r="E291" i="41"/>
  <c r="D291" i="41"/>
  <c r="C291" i="41"/>
  <c r="F290" i="41"/>
  <c r="E290" i="41"/>
  <c r="D290" i="41"/>
  <c r="C290" i="41"/>
  <c r="F289" i="41"/>
  <c r="E289" i="41"/>
  <c r="D289" i="41"/>
  <c r="C289" i="41"/>
  <c r="F288" i="41"/>
  <c r="E288" i="41"/>
  <c r="D288" i="41"/>
  <c r="C288" i="41"/>
  <c r="F287" i="41"/>
  <c r="E287" i="41"/>
  <c r="D287" i="41"/>
  <c r="C287" i="41"/>
  <c r="F286" i="41"/>
  <c r="E286" i="41"/>
  <c r="D286" i="41"/>
  <c r="C286" i="41"/>
  <c r="F285" i="41"/>
  <c r="E285" i="41"/>
  <c r="D285" i="41"/>
  <c r="C285" i="41"/>
  <c r="F284" i="41"/>
  <c r="E284" i="41"/>
  <c r="D284" i="41"/>
  <c r="C284" i="41"/>
  <c r="F283" i="41"/>
  <c r="E283" i="41"/>
  <c r="D283" i="41"/>
  <c r="C283" i="41"/>
  <c r="F282" i="41"/>
  <c r="E282" i="41"/>
  <c r="D282" i="41"/>
  <c r="C282" i="41"/>
  <c r="F281" i="41"/>
  <c r="E281" i="41"/>
  <c r="D281" i="41"/>
  <c r="C281" i="41"/>
  <c r="F280" i="41"/>
  <c r="E280" i="41"/>
  <c r="D280" i="41"/>
  <c r="C280" i="41"/>
  <c r="F279" i="41"/>
  <c r="E279" i="41"/>
  <c r="D279" i="41"/>
  <c r="C279" i="41"/>
  <c r="F278" i="41"/>
  <c r="E278" i="41"/>
  <c r="D278" i="41"/>
  <c r="C278" i="41"/>
  <c r="F277" i="41"/>
  <c r="E277" i="41"/>
  <c r="D277" i="41"/>
  <c r="C277" i="41"/>
  <c r="F276" i="41"/>
  <c r="E276" i="41"/>
  <c r="D276" i="41"/>
  <c r="C276" i="41"/>
  <c r="F275" i="41"/>
  <c r="E275" i="41"/>
  <c r="D275" i="41"/>
  <c r="C275" i="41"/>
  <c r="F274" i="41"/>
  <c r="E274" i="41"/>
  <c r="D274" i="41"/>
  <c r="C274" i="41"/>
  <c r="F273" i="41"/>
  <c r="E273" i="41"/>
  <c r="D273" i="41"/>
  <c r="C273" i="41"/>
  <c r="F272" i="41"/>
  <c r="E272" i="41"/>
  <c r="D272" i="41"/>
  <c r="C272" i="41"/>
  <c r="F271" i="41"/>
  <c r="E271" i="41"/>
  <c r="D271" i="41"/>
  <c r="C271" i="41"/>
  <c r="F270" i="41"/>
  <c r="E270" i="41"/>
  <c r="D270" i="41"/>
  <c r="C270" i="41"/>
  <c r="F269" i="41"/>
  <c r="E269" i="41"/>
  <c r="D269" i="41"/>
  <c r="C269" i="41"/>
  <c r="F268" i="41"/>
  <c r="E268" i="41"/>
  <c r="D268" i="41"/>
  <c r="C268" i="41"/>
  <c r="F267" i="41"/>
  <c r="E267" i="41"/>
  <c r="D267" i="41"/>
  <c r="C267" i="41"/>
  <c r="F266" i="41"/>
  <c r="E266" i="41"/>
  <c r="D266" i="41"/>
  <c r="C266" i="41"/>
  <c r="F265" i="41"/>
  <c r="E265" i="41"/>
  <c r="D265" i="41"/>
  <c r="C265" i="41"/>
  <c r="F264" i="41"/>
  <c r="E264" i="41"/>
  <c r="D264" i="41"/>
  <c r="C264" i="41"/>
  <c r="F263" i="41"/>
  <c r="E263" i="41"/>
  <c r="D263" i="41"/>
  <c r="C263" i="41"/>
  <c r="F262" i="41"/>
  <c r="E262" i="41"/>
  <c r="D262" i="41"/>
  <c r="C262" i="41"/>
  <c r="F261" i="41"/>
  <c r="E261" i="41"/>
  <c r="D261" i="41"/>
  <c r="C261" i="41"/>
  <c r="F260" i="41"/>
  <c r="E260" i="41"/>
  <c r="D260" i="41"/>
  <c r="C260" i="41"/>
  <c r="F259" i="41"/>
  <c r="E259" i="41"/>
  <c r="D259" i="41"/>
  <c r="C259" i="41"/>
  <c r="F258" i="41"/>
  <c r="E258" i="41"/>
  <c r="D258" i="41"/>
  <c r="C258" i="41"/>
  <c r="F257" i="41"/>
  <c r="E257" i="41"/>
  <c r="D257" i="41"/>
  <c r="C257" i="41"/>
  <c r="F256" i="41"/>
  <c r="E256" i="41"/>
  <c r="D256" i="41"/>
  <c r="C256" i="41"/>
  <c r="F255" i="41"/>
  <c r="E255" i="41"/>
  <c r="D255" i="41"/>
  <c r="C255" i="41"/>
  <c r="F254" i="41"/>
  <c r="E254" i="41"/>
  <c r="D254" i="41"/>
  <c r="C254" i="41"/>
  <c r="F253" i="41"/>
  <c r="E253" i="41"/>
  <c r="D253" i="41"/>
  <c r="C253" i="41"/>
  <c r="F252" i="41"/>
  <c r="E252" i="41"/>
  <c r="D252" i="41"/>
  <c r="C252" i="41"/>
  <c r="F251" i="41"/>
  <c r="E251" i="41"/>
  <c r="D251" i="41"/>
  <c r="C251" i="41"/>
  <c r="F250" i="41"/>
  <c r="E250" i="41"/>
  <c r="D250" i="41"/>
  <c r="C250" i="41"/>
  <c r="F249" i="41"/>
  <c r="E249" i="41"/>
  <c r="D249" i="41"/>
  <c r="C249" i="41"/>
  <c r="F248" i="41"/>
  <c r="E248" i="41"/>
  <c r="D248" i="41"/>
  <c r="C248" i="41"/>
  <c r="F247" i="41"/>
  <c r="E247" i="41"/>
  <c r="D247" i="41"/>
  <c r="C247" i="41"/>
  <c r="F246" i="41"/>
  <c r="E246" i="41"/>
  <c r="D246" i="41"/>
  <c r="C246" i="41"/>
  <c r="F245" i="41"/>
  <c r="E245" i="41"/>
  <c r="D245" i="41"/>
  <c r="C245" i="41"/>
  <c r="F244" i="41"/>
  <c r="E244" i="41"/>
  <c r="D244" i="41"/>
  <c r="C244" i="41"/>
  <c r="F243" i="41"/>
  <c r="E243" i="41"/>
  <c r="D243" i="41"/>
  <c r="C243" i="41"/>
  <c r="F242" i="41"/>
  <c r="E242" i="41"/>
  <c r="D242" i="41"/>
  <c r="C242" i="41"/>
  <c r="F241" i="41"/>
  <c r="E241" i="41"/>
  <c r="D241" i="41"/>
  <c r="C241" i="41"/>
  <c r="F240" i="41"/>
  <c r="E240" i="41"/>
  <c r="D240" i="41"/>
  <c r="C240" i="41"/>
  <c r="F239" i="41"/>
  <c r="E239" i="41"/>
  <c r="D239" i="41"/>
  <c r="C239" i="41"/>
  <c r="F238" i="41"/>
  <c r="E238" i="41"/>
  <c r="D238" i="41"/>
  <c r="C238" i="41"/>
  <c r="F237" i="41"/>
  <c r="E237" i="41"/>
  <c r="D237" i="41"/>
  <c r="C237" i="41"/>
  <c r="F236" i="41"/>
  <c r="E236" i="41"/>
  <c r="D236" i="41"/>
  <c r="C236" i="41"/>
  <c r="F235" i="41"/>
  <c r="E235" i="41"/>
  <c r="D235" i="41"/>
  <c r="C235" i="41"/>
  <c r="F234" i="41"/>
  <c r="E234" i="41"/>
  <c r="D234" i="41"/>
  <c r="C234" i="41"/>
  <c r="F233" i="41"/>
  <c r="E233" i="41"/>
  <c r="D233" i="41"/>
  <c r="C233" i="41"/>
  <c r="F232" i="41"/>
  <c r="E232" i="41"/>
  <c r="D232" i="41"/>
  <c r="C232" i="41"/>
  <c r="F231" i="41"/>
  <c r="E231" i="41"/>
  <c r="D231" i="41"/>
  <c r="C231" i="41"/>
  <c r="F230" i="41"/>
  <c r="E230" i="41"/>
  <c r="D230" i="41"/>
  <c r="C230" i="41"/>
  <c r="F229" i="41"/>
  <c r="E229" i="41"/>
  <c r="D229" i="41"/>
  <c r="C229" i="41"/>
  <c r="F228" i="41"/>
  <c r="E228" i="41"/>
  <c r="D228" i="41"/>
  <c r="C228" i="41"/>
  <c r="F227" i="41"/>
  <c r="E227" i="41"/>
  <c r="D227" i="41"/>
  <c r="C227" i="41"/>
  <c r="F226" i="41"/>
  <c r="E226" i="41"/>
  <c r="D226" i="41"/>
  <c r="C226" i="41"/>
  <c r="F225" i="41"/>
  <c r="E225" i="41"/>
  <c r="D225" i="41"/>
  <c r="C225" i="41"/>
  <c r="F224" i="41"/>
  <c r="E224" i="41"/>
  <c r="D224" i="41"/>
  <c r="C224" i="41"/>
  <c r="F223" i="41"/>
  <c r="E223" i="41"/>
  <c r="D223" i="41"/>
  <c r="C223" i="41"/>
  <c r="F222" i="41"/>
  <c r="E222" i="41"/>
  <c r="D222" i="41"/>
  <c r="C222" i="41"/>
  <c r="F221" i="41"/>
  <c r="E221" i="41"/>
  <c r="D221" i="41"/>
  <c r="C221" i="41"/>
  <c r="F220" i="41"/>
  <c r="E220" i="41"/>
  <c r="D220" i="41"/>
  <c r="C220" i="41"/>
  <c r="F219" i="41"/>
  <c r="E219" i="41"/>
  <c r="D219" i="41"/>
  <c r="C219" i="41"/>
  <c r="F218" i="41"/>
  <c r="E218" i="41"/>
  <c r="D218" i="41"/>
  <c r="C218" i="41"/>
  <c r="F217" i="41"/>
  <c r="E217" i="41"/>
  <c r="D217" i="41"/>
  <c r="C217" i="41"/>
  <c r="F216" i="41"/>
  <c r="E216" i="41"/>
  <c r="D216" i="41"/>
  <c r="C216" i="41"/>
  <c r="F215" i="41"/>
  <c r="E215" i="41"/>
  <c r="D215" i="41"/>
  <c r="C215" i="41"/>
  <c r="F214" i="41"/>
  <c r="E214" i="41"/>
  <c r="D214" i="41"/>
  <c r="C214" i="41"/>
  <c r="F213" i="41"/>
  <c r="E213" i="41"/>
  <c r="D213" i="41"/>
  <c r="C213" i="41"/>
  <c r="F212" i="41"/>
  <c r="E212" i="41"/>
  <c r="D212" i="41"/>
  <c r="C212" i="41"/>
  <c r="F211" i="41"/>
  <c r="E211" i="41"/>
  <c r="D211" i="41"/>
  <c r="C211" i="41"/>
  <c r="F210" i="41"/>
  <c r="E210" i="41"/>
  <c r="D210" i="41"/>
  <c r="C210" i="41"/>
  <c r="F209" i="41"/>
  <c r="E209" i="41"/>
  <c r="D209" i="41"/>
  <c r="C209" i="41"/>
  <c r="F208" i="41"/>
  <c r="E208" i="41"/>
  <c r="D208" i="41"/>
  <c r="C208" i="41"/>
  <c r="F207" i="41"/>
  <c r="E207" i="41"/>
  <c r="D207" i="41"/>
  <c r="C207" i="41"/>
  <c r="F206" i="41"/>
  <c r="E206" i="41"/>
  <c r="D206" i="41"/>
  <c r="C206" i="41"/>
  <c r="F205" i="41"/>
  <c r="E205" i="41"/>
  <c r="D205" i="41"/>
  <c r="C205" i="41"/>
  <c r="F204" i="41"/>
  <c r="E204" i="41"/>
  <c r="D204" i="41"/>
  <c r="C204" i="41"/>
  <c r="F203" i="41"/>
  <c r="E203" i="41"/>
  <c r="D203" i="41"/>
  <c r="C203" i="41"/>
  <c r="F202" i="41"/>
  <c r="E202" i="41"/>
  <c r="D202" i="41"/>
  <c r="C202" i="41"/>
  <c r="F201" i="41"/>
  <c r="E201" i="41"/>
  <c r="D201" i="41"/>
  <c r="C201" i="41"/>
  <c r="F200" i="41"/>
  <c r="E200" i="41"/>
  <c r="D200" i="41"/>
  <c r="C200" i="41"/>
  <c r="F199" i="41"/>
  <c r="E199" i="41"/>
  <c r="D199" i="41"/>
  <c r="C199" i="41"/>
  <c r="F198" i="41"/>
  <c r="E198" i="41"/>
  <c r="D198" i="41"/>
  <c r="C198" i="41"/>
  <c r="F197" i="41"/>
  <c r="E197" i="41"/>
  <c r="D197" i="41"/>
  <c r="C197" i="41"/>
  <c r="F196" i="41"/>
  <c r="E196" i="41"/>
  <c r="D196" i="41"/>
  <c r="C196" i="41"/>
  <c r="F195" i="41"/>
  <c r="E195" i="41"/>
  <c r="D195" i="41"/>
  <c r="C195" i="41"/>
  <c r="F194" i="41"/>
  <c r="E194" i="41"/>
  <c r="D194" i="41"/>
  <c r="C194" i="41"/>
  <c r="F193" i="41"/>
  <c r="E193" i="41"/>
  <c r="D193" i="41"/>
  <c r="C193" i="41"/>
  <c r="F192" i="41"/>
  <c r="E192" i="41"/>
  <c r="D192" i="41"/>
  <c r="C192" i="41"/>
  <c r="F191" i="41"/>
  <c r="E191" i="41"/>
  <c r="D191" i="41"/>
  <c r="C191" i="41"/>
  <c r="F190" i="41"/>
  <c r="E190" i="41"/>
  <c r="D190" i="41"/>
  <c r="C190" i="41"/>
  <c r="F189" i="41"/>
  <c r="E189" i="41"/>
  <c r="D189" i="41"/>
  <c r="C189" i="41"/>
  <c r="F188" i="41"/>
  <c r="E188" i="41"/>
  <c r="D188" i="41"/>
  <c r="C188" i="41"/>
  <c r="F187" i="41"/>
  <c r="E187" i="41"/>
  <c r="D187" i="41"/>
  <c r="C187" i="41"/>
  <c r="F186" i="41"/>
  <c r="E186" i="41"/>
  <c r="D186" i="41"/>
  <c r="C186" i="41"/>
  <c r="F185" i="41"/>
  <c r="E185" i="41"/>
  <c r="D185" i="41"/>
  <c r="C185" i="41"/>
  <c r="F184" i="41"/>
  <c r="E184" i="41"/>
  <c r="D184" i="41"/>
  <c r="C184" i="41"/>
  <c r="F183" i="41"/>
  <c r="E183" i="41"/>
  <c r="D183" i="41"/>
  <c r="C183" i="41"/>
  <c r="F182" i="41"/>
  <c r="E182" i="41"/>
  <c r="D182" i="41"/>
  <c r="C182" i="41"/>
  <c r="F181" i="41"/>
  <c r="E181" i="41"/>
  <c r="D181" i="41"/>
  <c r="C181" i="41"/>
  <c r="F180" i="41"/>
  <c r="E180" i="41"/>
  <c r="D180" i="41"/>
  <c r="C180" i="41"/>
  <c r="F179" i="41"/>
  <c r="E179" i="41"/>
  <c r="D179" i="41"/>
  <c r="C179" i="41"/>
  <c r="F178" i="41"/>
  <c r="E178" i="41"/>
  <c r="D178" i="41"/>
  <c r="C178" i="41"/>
  <c r="F177" i="41"/>
  <c r="E177" i="41"/>
  <c r="D177" i="41"/>
  <c r="C177" i="41"/>
  <c r="F176" i="41"/>
  <c r="E176" i="41"/>
  <c r="D176" i="41"/>
  <c r="C176" i="41"/>
  <c r="F175" i="41"/>
  <c r="E175" i="41"/>
  <c r="D175" i="41"/>
  <c r="C175" i="41"/>
  <c r="F174" i="41"/>
  <c r="E174" i="41"/>
  <c r="D174" i="41"/>
  <c r="C174" i="41"/>
  <c r="F173" i="41"/>
  <c r="E173" i="41"/>
  <c r="D173" i="41"/>
  <c r="C173" i="41"/>
  <c r="F172" i="41"/>
  <c r="E172" i="41"/>
  <c r="D172" i="41"/>
  <c r="C172" i="41"/>
  <c r="F171" i="41"/>
  <c r="E171" i="41"/>
  <c r="D171" i="41"/>
  <c r="C171" i="41"/>
  <c r="F170" i="41"/>
  <c r="E170" i="41"/>
  <c r="D170" i="41"/>
  <c r="C170" i="41"/>
  <c r="F169" i="41"/>
  <c r="E169" i="41"/>
  <c r="D169" i="41"/>
  <c r="C169" i="41"/>
  <c r="F168" i="41"/>
  <c r="E168" i="41"/>
  <c r="D168" i="41"/>
  <c r="C168" i="41"/>
  <c r="F167" i="41"/>
  <c r="E167" i="41"/>
  <c r="D167" i="41"/>
  <c r="C167" i="41"/>
  <c r="F166" i="41"/>
  <c r="E166" i="41"/>
  <c r="D166" i="41"/>
  <c r="C166" i="41"/>
  <c r="F165" i="41"/>
  <c r="E165" i="41"/>
  <c r="D165" i="41"/>
  <c r="C165" i="41"/>
  <c r="F164" i="41"/>
  <c r="E164" i="41"/>
  <c r="D164" i="41"/>
  <c r="C164" i="41"/>
  <c r="F163" i="41"/>
  <c r="E163" i="41"/>
  <c r="D163" i="41"/>
  <c r="C163" i="41"/>
  <c r="F162" i="41"/>
  <c r="E162" i="41"/>
  <c r="D162" i="41"/>
  <c r="C162" i="41"/>
  <c r="F161" i="41"/>
  <c r="E161" i="41"/>
  <c r="D161" i="41"/>
  <c r="C161" i="41"/>
  <c r="F160" i="41"/>
  <c r="E160" i="41"/>
  <c r="D160" i="41"/>
  <c r="C160" i="41"/>
  <c r="F159" i="41"/>
  <c r="E159" i="41"/>
  <c r="D159" i="41"/>
  <c r="C159" i="41"/>
  <c r="F158" i="41"/>
  <c r="E158" i="41"/>
  <c r="D158" i="41"/>
  <c r="C158" i="41"/>
  <c r="F157" i="41"/>
  <c r="E157" i="41"/>
  <c r="D157" i="41"/>
  <c r="C157" i="41"/>
  <c r="F156" i="41"/>
  <c r="E156" i="41"/>
  <c r="D156" i="41"/>
  <c r="C156" i="41"/>
  <c r="F155" i="41"/>
  <c r="E155" i="41"/>
  <c r="D155" i="41"/>
  <c r="C155" i="41"/>
  <c r="F154" i="41"/>
  <c r="E154" i="41"/>
  <c r="D154" i="41"/>
  <c r="C154" i="41"/>
  <c r="F153" i="41"/>
  <c r="E153" i="41"/>
  <c r="D153" i="41"/>
  <c r="C153" i="41"/>
  <c r="F152" i="41"/>
  <c r="E152" i="41"/>
  <c r="D152" i="41"/>
  <c r="C152" i="41"/>
  <c r="F151" i="41"/>
  <c r="E151" i="41"/>
  <c r="D151" i="41"/>
  <c r="C151" i="41"/>
  <c r="F150" i="41"/>
  <c r="E150" i="41"/>
  <c r="D150" i="41"/>
  <c r="C150" i="41"/>
  <c r="F149" i="41"/>
  <c r="E149" i="41"/>
  <c r="D149" i="41"/>
  <c r="C149" i="41"/>
  <c r="F148" i="41"/>
  <c r="E148" i="41"/>
  <c r="D148" i="41"/>
  <c r="C148" i="41"/>
  <c r="F147" i="41"/>
  <c r="E147" i="41"/>
  <c r="D147" i="41"/>
  <c r="C147" i="41"/>
  <c r="F146" i="41"/>
  <c r="E146" i="41"/>
  <c r="D146" i="41"/>
  <c r="C146" i="41"/>
  <c r="F145" i="41"/>
  <c r="E145" i="41"/>
  <c r="D145" i="41"/>
  <c r="C145" i="41"/>
  <c r="F144" i="41"/>
  <c r="E144" i="41"/>
  <c r="D144" i="41"/>
  <c r="C144" i="41"/>
  <c r="F143" i="41"/>
  <c r="E143" i="41"/>
  <c r="D143" i="41"/>
  <c r="C143" i="41"/>
  <c r="F142" i="41"/>
  <c r="E142" i="41"/>
  <c r="D142" i="41"/>
  <c r="C142" i="41"/>
  <c r="F141" i="41"/>
  <c r="E141" i="41"/>
  <c r="D141" i="41"/>
  <c r="C141" i="41"/>
  <c r="F140" i="41"/>
  <c r="E140" i="41"/>
  <c r="D140" i="41"/>
  <c r="C140" i="41"/>
  <c r="F139" i="41"/>
  <c r="E139" i="41"/>
  <c r="D139" i="41"/>
  <c r="C139" i="41"/>
  <c r="F138" i="41"/>
  <c r="E138" i="41"/>
  <c r="D138" i="41"/>
  <c r="C138" i="41"/>
  <c r="F137" i="41"/>
  <c r="E137" i="41"/>
  <c r="D137" i="41"/>
  <c r="C137" i="41"/>
  <c r="F136" i="41"/>
  <c r="E136" i="41"/>
  <c r="D136" i="41"/>
  <c r="C136" i="41"/>
  <c r="F135" i="41"/>
  <c r="E135" i="41"/>
  <c r="D135" i="41"/>
  <c r="C135" i="41"/>
  <c r="F134" i="41"/>
  <c r="E134" i="41"/>
  <c r="D134" i="41"/>
  <c r="C134" i="41"/>
  <c r="F133" i="41"/>
  <c r="E133" i="41"/>
  <c r="D133" i="41"/>
  <c r="C133" i="41"/>
  <c r="F132" i="41"/>
  <c r="E132" i="41"/>
  <c r="D132" i="41"/>
  <c r="C132" i="41"/>
  <c r="F131" i="41"/>
  <c r="E131" i="41"/>
  <c r="D131" i="41"/>
  <c r="C131" i="41"/>
  <c r="F130" i="41"/>
  <c r="E130" i="41"/>
  <c r="D130" i="41"/>
  <c r="C130" i="41"/>
  <c r="F129" i="41"/>
  <c r="E129" i="41"/>
  <c r="D129" i="41"/>
  <c r="C129" i="41"/>
  <c r="F128" i="41"/>
  <c r="E128" i="41"/>
  <c r="D128" i="41"/>
  <c r="C128" i="41"/>
  <c r="F127" i="41"/>
  <c r="E127" i="41"/>
  <c r="D127" i="41"/>
  <c r="C127" i="41"/>
  <c r="F126" i="41"/>
  <c r="E126" i="41"/>
  <c r="D126" i="41"/>
  <c r="C126" i="41"/>
  <c r="F125" i="41"/>
  <c r="E125" i="41"/>
  <c r="D125" i="41"/>
  <c r="C125" i="41"/>
  <c r="F124" i="41"/>
  <c r="E124" i="41"/>
  <c r="D124" i="41"/>
  <c r="C124" i="41"/>
  <c r="F123" i="41"/>
  <c r="E123" i="41"/>
  <c r="D123" i="41"/>
  <c r="C123" i="41"/>
  <c r="F122" i="41"/>
  <c r="E122" i="41"/>
  <c r="D122" i="41"/>
  <c r="C122" i="41"/>
  <c r="F121" i="41"/>
  <c r="E121" i="41"/>
  <c r="D121" i="41"/>
  <c r="C121" i="41"/>
  <c r="F120" i="41"/>
  <c r="E120" i="41"/>
  <c r="D120" i="41"/>
  <c r="C120" i="41"/>
  <c r="F119" i="41"/>
  <c r="E119" i="41"/>
  <c r="D119" i="41"/>
  <c r="C119" i="41"/>
  <c r="F118" i="41"/>
  <c r="E118" i="41"/>
  <c r="D118" i="41"/>
  <c r="C118" i="41"/>
  <c r="F117" i="41"/>
  <c r="E117" i="41"/>
  <c r="D117" i="41"/>
  <c r="C117" i="41"/>
  <c r="F116" i="41"/>
  <c r="E116" i="41"/>
  <c r="D116" i="41"/>
  <c r="C116" i="41"/>
  <c r="F115" i="41"/>
  <c r="E115" i="41"/>
  <c r="D115" i="41"/>
  <c r="C115" i="41"/>
  <c r="F114" i="41"/>
  <c r="E114" i="41"/>
  <c r="D114" i="41"/>
  <c r="C114" i="41"/>
  <c r="F113" i="41"/>
  <c r="E113" i="41"/>
  <c r="D113" i="41"/>
  <c r="C113" i="41"/>
  <c r="F112" i="41"/>
  <c r="E112" i="41"/>
  <c r="D112" i="41"/>
  <c r="C112" i="41"/>
  <c r="F111" i="41"/>
  <c r="E111" i="41"/>
  <c r="D111" i="41"/>
  <c r="C111" i="41"/>
  <c r="F110" i="41"/>
  <c r="E110" i="41"/>
  <c r="D110" i="41"/>
  <c r="C110" i="41"/>
  <c r="F109" i="41"/>
  <c r="E109" i="41"/>
  <c r="D109" i="41"/>
  <c r="C109" i="41"/>
  <c r="F108" i="41"/>
  <c r="E108" i="41"/>
  <c r="D108" i="41"/>
  <c r="C108" i="41"/>
  <c r="F107" i="41"/>
  <c r="E107" i="41"/>
  <c r="D107" i="41"/>
  <c r="C107" i="41"/>
  <c r="F106" i="41"/>
  <c r="E106" i="41"/>
  <c r="D106" i="41"/>
  <c r="C106" i="41"/>
  <c r="F105" i="41"/>
  <c r="E105" i="41"/>
  <c r="D105" i="41"/>
  <c r="C105" i="41"/>
  <c r="F104" i="41"/>
  <c r="E104" i="41"/>
  <c r="D104" i="41"/>
  <c r="C104" i="41"/>
  <c r="F103" i="41"/>
  <c r="E103" i="41"/>
  <c r="D103" i="41"/>
  <c r="C103" i="41"/>
  <c r="F102" i="41"/>
  <c r="E102" i="41"/>
  <c r="D102" i="41"/>
  <c r="C102" i="41"/>
  <c r="F101" i="41"/>
  <c r="E101" i="41"/>
  <c r="D101" i="41"/>
  <c r="C101" i="41"/>
  <c r="F100" i="41"/>
  <c r="E100" i="41"/>
  <c r="D100" i="41"/>
  <c r="C100" i="41"/>
  <c r="F99" i="41"/>
  <c r="E99" i="41"/>
  <c r="D99" i="41"/>
  <c r="C99" i="41"/>
  <c r="F98" i="41"/>
  <c r="E98" i="41"/>
  <c r="D98" i="41"/>
  <c r="C98" i="41"/>
  <c r="F97" i="41"/>
  <c r="E97" i="41"/>
  <c r="D97" i="41"/>
  <c r="C97" i="41"/>
  <c r="F96" i="41"/>
  <c r="E96" i="41"/>
  <c r="D96" i="41"/>
  <c r="C96" i="41"/>
  <c r="F95" i="41"/>
  <c r="E95" i="41"/>
  <c r="D95" i="41"/>
  <c r="C95" i="41"/>
  <c r="F94" i="41"/>
  <c r="E94" i="41"/>
  <c r="D94" i="41"/>
  <c r="C94" i="41"/>
  <c r="F93" i="41"/>
  <c r="E93" i="41"/>
  <c r="D93" i="41"/>
  <c r="C93" i="41"/>
  <c r="F92" i="41"/>
  <c r="E92" i="41"/>
  <c r="D92" i="41"/>
  <c r="C92" i="41"/>
  <c r="F91" i="41"/>
  <c r="E91" i="41"/>
  <c r="D91" i="41"/>
  <c r="C91" i="41"/>
  <c r="F90" i="41"/>
  <c r="E90" i="41"/>
  <c r="D90" i="41"/>
  <c r="C90" i="41"/>
  <c r="F89" i="41"/>
  <c r="E89" i="41"/>
  <c r="D89" i="41"/>
  <c r="C89" i="41"/>
  <c r="F88" i="41"/>
  <c r="E88" i="41"/>
  <c r="D88" i="41"/>
  <c r="C88" i="41"/>
  <c r="F87" i="41"/>
  <c r="E87" i="41"/>
  <c r="D87" i="41"/>
  <c r="C87" i="41"/>
  <c r="F86" i="41"/>
  <c r="E86" i="41"/>
  <c r="D86" i="41"/>
  <c r="C86" i="41"/>
  <c r="F85" i="41"/>
  <c r="E85" i="41"/>
  <c r="D85" i="41"/>
  <c r="C85" i="41"/>
  <c r="F84" i="41"/>
  <c r="E84" i="41"/>
  <c r="D84" i="41"/>
  <c r="C84" i="41"/>
  <c r="F83" i="41"/>
  <c r="E83" i="41"/>
  <c r="D83" i="41"/>
  <c r="C83" i="41"/>
  <c r="F82" i="41"/>
  <c r="E82" i="41"/>
  <c r="D82" i="41"/>
  <c r="C82" i="41"/>
  <c r="F81" i="41"/>
  <c r="E81" i="41"/>
  <c r="D81" i="41"/>
  <c r="C81" i="41"/>
  <c r="F80" i="41"/>
  <c r="E80" i="41"/>
  <c r="D80" i="41"/>
  <c r="C80" i="41"/>
  <c r="F79" i="41"/>
  <c r="E79" i="41"/>
  <c r="D79" i="41"/>
  <c r="C79" i="41"/>
  <c r="F78" i="41"/>
  <c r="E78" i="41"/>
  <c r="D78" i="41"/>
  <c r="C78" i="41"/>
  <c r="F77" i="41"/>
  <c r="E77" i="41"/>
  <c r="D77" i="41"/>
  <c r="C77" i="41"/>
  <c r="F76" i="41"/>
  <c r="E76" i="41"/>
  <c r="D76" i="41"/>
  <c r="C76" i="41"/>
  <c r="F75" i="41"/>
  <c r="E75" i="41"/>
  <c r="D75" i="41"/>
  <c r="C75" i="41"/>
  <c r="F74" i="41"/>
  <c r="E74" i="41"/>
  <c r="D74" i="41"/>
  <c r="C74" i="41"/>
  <c r="F73" i="41"/>
  <c r="E73" i="41"/>
  <c r="D73" i="41"/>
  <c r="C73" i="41"/>
  <c r="F72" i="41"/>
  <c r="E72" i="41"/>
  <c r="D72" i="41"/>
  <c r="C72" i="41"/>
  <c r="F71" i="41"/>
  <c r="E71" i="41"/>
  <c r="D71" i="41"/>
  <c r="C71" i="41"/>
  <c r="F70" i="41"/>
  <c r="E70" i="41"/>
  <c r="D70" i="41"/>
  <c r="C70" i="41"/>
  <c r="F69" i="41"/>
  <c r="E69" i="41"/>
  <c r="D69" i="41"/>
  <c r="C69" i="41"/>
  <c r="F68" i="41"/>
  <c r="E68" i="41"/>
  <c r="D68" i="41"/>
  <c r="C68" i="41"/>
  <c r="F67" i="41"/>
  <c r="E67" i="41"/>
  <c r="D67" i="41"/>
  <c r="C67" i="41"/>
  <c r="F66" i="41"/>
  <c r="E66" i="41"/>
  <c r="D66" i="41"/>
  <c r="C66" i="41"/>
  <c r="F65" i="41"/>
  <c r="E65" i="41"/>
  <c r="D65" i="41"/>
  <c r="C65" i="41"/>
  <c r="F64" i="41"/>
  <c r="E64" i="41"/>
  <c r="D64" i="41"/>
  <c r="C64" i="41"/>
  <c r="F63" i="41"/>
  <c r="E63" i="41"/>
  <c r="D63" i="41"/>
  <c r="C63" i="41"/>
  <c r="F62" i="41"/>
  <c r="E62" i="41"/>
  <c r="D62" i="41"/>
  <c r="C62" i="41"/>
  <c r="F61" i="41"/>
  <c r="E61" i="41"/>
  <c r="D61" i="41"/>
  <c r="C61" i="41"/>
  <c r="F60" i="41"/>
  <c r="E60" i="41"/>
  <c r="D60" i="41"/>
  <c r="C60" i="41"/>
  <c r="F59" i="41"/>
  <c r="E59" i="41"/>
  <c r="D59" i="41"/>
  <c r="C59" i="41"/>
  <c r="F58" i="41"/>
  <c r="E58" i="41"/>
  <c r="D58" i="41"/>
  <c r="C58" i="41"/>
  <c r="F57" i="41"/>
  <c r="E57" i="41"/>
  <c r="D57" i="41"/>
  <c r="C57" i="41"/>
  <c r="F56" i="41"/>
  <c r="E56" i="41"/>
  <c r="D56" i="41"/>
  <c r="C56" i="41"/>
  <c r="F55" i="41"/>
  <c r="E55" i="41"/>
  <c r="D55" i="41"/>
  <c r="C55" i="41"/>
  <c r="F54" i="41"/>
  <c r="E54" i="41"/>
  <c r="D54" i="41"/>
  <c r="C54" i="41"/>
  <c r="F53" i="41"/>
  <c r="E53" i="41"/>
  <c r="D53" i="41"/>
  <c r="C53" i="41"/>
  <c r="F52" i="41"/>
  <c r="E52" i="41"/>
  <c r="D52" i="41"/>
  <c r="C52" i="41"/>
  <c r="F51" i="41"/>
  <c r="E51" i="41"/>
  <c r="D51" i="41"/>
  <c r="C51" i="41"/>
  <c r="F50" i="41"/>
  <c r="E50" i="41"/>
  <c r="D50" i="41"/>
  <c r="C50" i="41"/>
  <c r="F49" i="41"/>
  <c r="E49" i="41"/>
  <c r="D49" i="41"/>
  <c r="C49" i="41"/>
  <c r="F48" i="41"/>
  <c r="E48" i="41"/>
  <c r="D48" i="41"/>
  <c r="C48" i="41"/>
  <c r="F47" i="41"/>
  <c r="E47" i="41"/>
  <c r="D47" i="41"/>
  <c r="C47" i="41"/>
  <c r="F46" i="41"/>
  <c r="E46" i="41"/>
  <c r="D46" i="41"/>
  <c r="C46" i="41"/>
  <c r="F45" i="41"/>
  <c r="E45" i="41"/>
  <c r="D45" i="41"/>
  <c r="C45" i="41"/>
  <c r="F44" i="41"/>
  <c r="E44" i="41"/>
  <c r="D44" i="41"/>
  <c r="C44" i="41"/>
  <c r="F43" i="41"/>
  <c r="E43" i="41"/>
  <c r="D43" i="41"/>
  <c r="C43" i="41"/>
  <c r="F42" i="41"/>
  <c r="E42" i="41"/>
  <c r="D42" i="41"/>
  <c r="C42" i="41"/>
  <c r="F41" i="41"/>
  <c r="E41" i="41"/>
  <c r="D41" i="41"/>
  <c r="C41" i="41"/>
  <c r="F40" i="41"/>
  <c r="E40" i="41"/>
  <c r="D40" i="41"/>
  <c r="C40" i="41"/>
  <c r="F39" i="41"/>
  <c r="E39" i="41"/>
  <c r="D39" i="41"/>
  <c r="C39" i="41"/>
  <c r="F38" i="41"/>
  <c r="E38" i="41"/>
  <c r="D38" i="41"/>
  <c r="C38" i="41"/>
  <c r="F37" i="41"/>
  <c r="E37" i="41"/>
  <c r="D37" i="41"/>
  <c r="C37" i="41"/>
  <c r="F36" i="41"/>
  <c r="E36" i="41"/>
  <c r="D36" i="41"/>
  <c r="C36" i="41"/>
  <c r="F35" i="41"/>
  <c r="E35" i="41"/>
  <c r="D35" i="41"/>
  <c r="C35" i="41"/>
  <c r="F34" i="41"/>
  <c r="E34" i="41"/>
  <c r="D34" i="41"/>
  <c r="C34" i="41"/>
  <c r="F33" i="41"/>
  <c r="E33" i="41"/>
  <c r="D33" i="41"/>
  <c r="C33" i="41"/>
  <c r="F32" i="41"/>
  <c r="E32" i="41"/>
  <c r="D32" i="41"/>
  <c r="C32" i="41"/>
  <c r="F31" i="41"/>
  <c r="E31" i="41"/>
  <c r="D31" i="41"/>
  <c r="C31" i="41"/>
  <c r="F30" i="41"/>
  <c r="E30" i="41"/>
  <c r="D30" i="41"/>
  <c r="C30" i="41"/>
  <c r="F29" i="41"/>
  <c r="E29" i="41"/>
  <c r="D29" i="41"/>
  <c r="C29" i="41"/>
  <c r="F28" i="41"/>
  <c r="E28" i="41"/>
  <c r="D28" i="41"/>
  <c r="C28" i="41"/>
  <c r="F27" i="41"/>
  <c r="E27" i="41"/>
  <c r="D27" i="41"/>
  <c r="C27" i="41"/>
  <c r="F26" i="41"/>
  <c r="E26" i="41"/>
  <c r="D26" i="41"/>
  <c r="C26" i="41"/>
  <c r="F25" i="41"/>
  <c r="E25" i="41"/>
  <c r="D25" i="41"/>
  <c r="C25" i="41"/>
  <c r="F24" i="41"/>
  <c r="E24" i="41"/>
  <c r="D24" i="41"/>
  <c r="C24" i="41"/>
  <c r="F23" i="41"/>
  <c r="E23" i="41"/>
  <c r="D23" i="41"/>
  <c r="C23" i="41"/>
  <c r="F22" i="41"/>
  <c r="E22" i="41"/>
  <c r="D22" i="41"/>
  <c r="C22" i="41"/>
  <c r="F21" i="41"/>
  <c r="E21" i="41"/>
  <c r="D21" i="41"/>
  <c r="C21" i="41"/>
  <c r="F20" i="41"/>
  <c r="E20" i="41"/>
  <c r="D20" i="41"/>
  <c r="C20" i="41"/>
  <c r="F19" i="41"/>
  <c r="E19" i="41"/>
  <c r="D19" i="41"/>
  <c r="C19" i="41"/>
  <c r="F18" i="41"/>
  <c r="E18" i="41"/>
  <c r="D18" i="41"/>
  <c r="C18" i="41"/>
  <c r="F17" i="41"/>
  <c r="E17" i="41"/>
  <c r="D17" i="41"/>
  <c r="C17" i="41"/>
  <c r="F16" i="41"/>
  <c r="E16" i="41"/>
  <c r="D16" i="41"/>
  <c r="C16" i="41"/>
  <c r="F15" i="41"/>
  <c r="E15" i="41"/>
  <c r="D15" i="41"/>
  <c r="C15" i="41"/>
  <c r="F14" i="41"/>
  <c r="E14" i="41"/>
  <c r="D14" i="41"/>
  <c r="C14" i="41"/>
  <c r="H13" i="41"/>
  <c r="F13" i="41"/>
  <c r="E13" i="41"/>
  <c r="D13" i="41"/>
  <c r="C13" i="41"/>
  <c r="H12" i="41"/>
  <c r="F12" i="41"/>
  <c r="E12" i="41"/>
  <c r="D12" i="41"/>
  <c r="C12" i="41"/>
  <c r="H11" i="41"/>
  <c r="F11" i="41"/>
  <c r="E11" i="41"/>
  <c r="D11" i="41"/>
  <c r="C11" i="41"/>
  <c r="F10" i="41"/>
  <c r="E10" i="41"/>
  <c r="D10" i="41"/>
  <c r="C10" i="41"/>
  <c r="L9" i="41"/>
  <c r="F9" i="41"/>
  <c r="E9" i="41"/>
  <c r="D9" i="41"/>
  <c r="C9" i="41"/>
  <c r="L8" i="41"/>
  <c r="F8" i="41"/>
  <c r="E8" i="41"/>
  <c r="D8" i="41"/>
  <c r="C8" i="41"/>
  <c r="L7" i="41"/>
  <c r="F7" i="41"/>
  <c r="E7" i="41"/>
  <c r="D7" i="41"/>
  <c r="C7" i="41"/>
  <c r="F6" i="41"/>
  <c r="E6" i="41"/>
  <c r="D6" i="41"/>
  <c r="C6" i="41"/>
  <c r="F5" i="41"/>
  <c r="E5" i="41"/>
  <c r="D5" i="41"/>
  <c r="C5" i="41"/>
  <c r="F4" i="41"/>
  <c r="E4" i="41"/>
  <c r="D4" i="41"/>
  <c r="C4" i="41"/>
  <c r="H3" i="41"/>
  <c r="F3" i="41"/>
  <c r="E3" i="41"/>
  <c r="D3" i="41"/>
  <c r="C3" i="41"/>
  <c r="H2" i="41"/>
  <c r="F2" i="41"/>
  <c r="E2" i="41"/>
  <c r="K8" i="41" s="1"/>
  <c r="D2" i="41"/>
  <c r="C2" i="41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D114" i="40"/>
  <c r="D115" i="40"/>
  <c r="D116" i="40"/>
  <c r="D117" i="40"/>
  <c r="D118" i="40"/>
  <c r="D119" i="40"/>
  <c r="D120" i="40"/>
  <c r="D121" i="40"/>
  <c r="D122" i="40"/>
  <c r="D123" i="40"/>
  <c r="D124" i="40"/>
  <c r="D125" i="40"/>
  <c r="D126" i="40"/>
  <c r="D127" i="40"/>
  <c r="D128" i="40"/>
  <c r="D129" i="40"/>
  <c r="D130" i="40"/>
  <c r="D131" i="40"/>
  <c r="D132" i="40"/>
  <c r="D133" i="40"/>
  <c r="D134" i="40"/>
  <c r="D135" i="40"/>
  <c r="D136" i="40"/>
  <c r="D137" i="40"/>
  <c r="D138" i="40"/>
  <c r="D139" i="40"/>
  <c r="D140" i="40"/>
  <c r="D141" i="40"/>
  <c r="D142" i="40"/>
  <c r="D143" i="40"/>
  <c r="D144" i="40"/>
  <c r="D145" i="40"/>
  <c r="D146" i="40"/>
  <c r="D147" i="40"/>
  <c r="D148" i="40"/>
  <c r="D149" i="40"/>
  <c r="D150" i="40"/>
  <c r="D151" i="40"/>
  <c r="D152" i="40"/>
  <c r="D153" i="40"/>
  <c r="D154" i="40"/>
  <c r="D155" i="40"/>
  <c r="D156" i="40"/>
  <c r="D157" i="40"/>
  <c r="D158" i="40"/>
  <c r="D159" i="40"/>
  <c r="D160" i="40"/>
  <c r="D161" i="40"/>
  <c r="D162" i="40"/>
  <c r="D163" i="40"/>
  <c r="D164" i="40"/>
  <c r="D165" i="40"/>
  <c r="D166" i="40"/>
  <c r="D167" i="40"/>
  <c r="D168" i="40"/>
  <c r="D169" i="40"/>
  <c r="D170" i="40"/>
  <c r="D171" i="40"/>
  <c r="D172" i="40"/>
  <c r="D173" i="40"/>
  <c r="D174" i="40"/>
  <c r="D175" i="40"/>
  <c r="D176" i="40"/>
  <c r="D177" i="40"/>
  <c r="D178" i="40"/>
  <c r="D179" i="40"/>
  <c r="D180" i="40"/>
  <c r="D181" i="40"/>
  <c r="D182" i="40"/>
  <c r="D183" i="40"/>
  <c r="D184" i="40"/>
  <c r="D185" i="40"/>
  <c r="D186" i="40"/>
  <c r="D187" i="40"/>
  <c r="D188" i="40"/>
  <c r="D189" i="40"/>
  <c r="D190" i="40"/>
  <c r="D191" i="40"/>
  <c r="D192" i="40"/>
  <c r="D193" i="40"/>
  <c r="D194" i="40"/>
  <c r="D195" i="40"/>
  <c r="D196" i="40"/>
  <c r="D197" i="40"/>
  <c r="D198" i="40"/>
  <c r="D199" i="40"/>
  <c r="D200" i="40"/>
  <c r="D201" i="40"/>
  <c r="D202" i="40"/>
  <c r="D203" i="40"/>
  <c r="D204" i="40"/>
  <c r="D205" i="40"/>
  <c r="D206" i="40"/>
  <c r="D207" i="40"/>
  <c r="D208" i="40"/>
  <c r="D209" i="40"/>
  <c r="D210" i="40"/>
  <c r="D211" i="40"/>
  <c r="D212" i="40"/>
  <c r="D213" i="40"/>
  <c r="D214" i="40"/>
  <c r="D215" i="40"/>
  <c r="D216" i="40"/>
  <c r="D217" i="40"/>
  <c r="D218" i="40"/>
  <c r="D219" i="40"/>
  <c r="D220" i="40"/>
  <c r="D221" i="40"/>
  <c r="D222" i="40"/>
  <c r="D223" i="40"/>
  <c r="D224" i="40"/>
  <c r="D225" i="40"/>
  <c r="D226" i="40"/>
  <c r="D227" i="40"/>
  <c r="D228" i="40"/>
  <c r="D229" i="40"/>
  <c r="D230" i="40"/>
  <c r="D231" i="40"/>
  <c r="D232" i="40"/>
  <c r="D233" i="40"/>
  <c r="D234" i="40"/>
  <c r="D235" i="40"/>
  <c r="D236" i="40"/>
  <c r="D237" i="40"/>
  <c r="D238" i="40"/>
  <c r="D239" i="40"/>
  <c r="D240" i="40"/>
  <c r="D241" i="40"/>
  <c r="D242" i="40"/>
  <c r="D243" i="40"/>
  <c r="D244" i="40"/>
  <c r="D245" i="40"/>
  <c r="D246" i="40"/>
  <c r="D247" i="40"/>
  <c r="D248" i="40"/>
  <c r="D249" i="40"/>
  <c r="D250" i="40"/>
  <c r="D251" i="40"/>
  <c r="D252" i="40"/>
  <c r="D253" i="40"/>
  <c r="D254" i="40"/>
  <c r="D255" i="40"/>
  <c r="D256" i="40"/>
  <c r="D257" i="40"/>
  <c r="D258" i="40"/>
  <c r="D259" i="40"/>
  <c r="D260" i="40"/>
  <c r="D261" i="40"/>
  <c r="D262" i="40"/>
  <c r="D263" i="40"/>
  <c r="D264" i="40"/>
  <c r="D265" i="40"/>
  <c r="D266" i="40"/>
  <c r="D267" i="40"/>
  <c r="D268" i="40"/>
  <c r="D269" i="40"/>
  <c r="D270" i="40"/>
  <c r="D271" i="40"/>
  <c r="D272" i="40"/>
  <c r="D273" i="40"/>
  <c r="D274" i="40"/>
  <c r="D275" i="40"/>
  <c r="D276" i="40"/>
  <c r="D277" i="40"/>
  <c r="D278" i="40"/>
  <c r="D279" i="40"/>
  <c r="D280" i="40"/>
  <c r="D281" i="40"/>
  <c r="D282" i="40"/>
  <c r="D283" i="40"/>
  <c r="D284" i="40"/>
  <c r="D285" i="40"/>
  <c r="D286" i="40"/>
  <c r="D287" i="40"/>
  <c r="D288" i="40"/>
  <c r="D289" i="40"/>
  <c r="D290" i="40"/>
  <c r="D291" i="40"/>
  <c r="D292" i="40"/>
  <c r="D293" i="40"/>
  <c r="D294" i="40"/>
  <c r="D295" i="40"/>
  <c r="D296" i="40"/>
  <c r="D297" i="40"/>
  <c r="D298" i="40"/>
  <c r="D299" i="40"/>
  <c r="D300" i="40"/>
  <c r="D301" i="40"/>
  <c r="D302" i="40"/>
  <c r="D303" i="40"/>
  <c r="D304" i="40"/>
  <c r="D305" i="40"/>
  <c r="D306" i="40"/>
  <c r="D307" i="40"/>
  <c r="D308" i="40"/>
  <c r="D309" i="40"/>
  <c r="D310" i="40"/>
  <c r="D311" i="40"/>
  <c r="D312" i="40"/>
  <c r="D313" i="40"/>
  <c r="D314" i="40"/>
  <c r="D315" i="40"/>
  <c r="D316" i="40"/>
  <c r="D317" i="40"/>
  <c r="D318" i="40"/>
  <c r="D319" i="40"/>
  <c r="D320" i="40"/>
  <c r="D321" i="40"/>
  <c r="D322" i="40"/>
  <c r="D323" i="40"/>
  <c r="D324" i="40"/>
  <c r="D325" i="40"/>
  <c r="D326" i="40"/>
  <c r="D327" i="40"/>
  <c r="D328" i="40"/>
  <c r="D329" i="40"/>
  <c r="D330" i="40"/>
  <c r="D331" i="40"/>
  <c r="D332" i="40"/>
  <c r="D333" i="40"/>
  <c r="D334" i="40"/>
  <c r="D335" i="40"/>
  <c r="D336" i="40"/>
  <c r="D337" i="40"/>
  <c r="D338" i="40"/>
  <c r="D339" i="40"/>
  <c r="D340" i="40"/>
  <c r="D341" i="40"/>
  <c r="D342" i="40"/>
  <c r="D343" i="40"/>
  <c r="D344" i="40"/>
  <c r="D345" i="40"/>
  <c r="D346" i="40"/>
  <c r="D347" i="40"/>
  <c r="D348" i="40"/>
  <c r="D349" i="40"/>
  <c r="D350" i="40"/>
  <c r="D351" i="40"/>
  <c r="D352" i="40"/>
  <c r="D353" i="40"/>
  <c r="D354" i="40"/>
  <c r="D355" i="40"/>
  <c r="D356" i="40"/>
  <c r="D357" i="40"/>
  <c r="D358" i="40"/>
  <c r="D359" i="40"/>
  <c r="D360" i="40"/>
  <c r="D361" i="40"/>
  <c r="D362" i="40"/>
  <c r="D363" i="40"/>
  <c r="D364" i="40"/>
  <c r="D365" i="40"/>
  <c r="D366" i="40"/>
  <c r="D367" i="40"/>
  <c r="D368" i="40"/>
  <c r="D369" i="40"/>
  <c r="D370" i="40"/>
  <c r="D371" i="40"/>
  <c r="D372" i="40"/>
  <c r="D373" i="40"/>
  <c r="D374" i="40"/>
  <c r="D375" i="40"/>
  <c r="D376" i="40"/>
  <c r="D377" i="40"/>
  <c r="D378" i="40"/>
  <c r="D379" i="40"/>
  <c r="D380" i="40"/>
  <c r="D381" i="40"/>
  <c r="D382" i="40"/>
  <c r="D383" i="40"/>
  <c r="D384" i="40"/>
  <c r="D385" i="40"/>
  <c r="D386" i="40"/>
  <c r="D387" i="40"/>
  <c r="D388" i="40"/>
  <c r="D389" i="40"/>
  <c r="D390" i="40"/>
  <c r="D391" i="40"/>
  <c r="D392" i="40"/>
  <c r="D393" i="40"/>
  <c r="D394" i="40"/>
  <c r="D395" i="40"/>
  <c r="D396" i="40"/>
  <c r="D397" i="40"/>
  <c r="D398" i="40"/>
  <c r="D399" i="40"/>
  <c r="D400" i="40"/>
  <c r="D401" i="40"/>
  <c r="D402" i="40"/>
  <c r="D403" i="40"/>
  <c r="D404" i="40"/>
  <c r="D405" i="40"/>
  <c r="D406" i="40"/>
  <c r="D407" i="40"/>
  <c r="D408" i="40"/>
  <c r="D409" i="40"/>
  <c r="D410" i="40"/>
  <c r="D411" i="40"/>
  <c r="D412" i="40"/>
  <c r="D413" i="40"/>
  <c r="D414" i="40"/>
  <c r="D415" i="40"/>
  <c r="D416" i="40"/>
  <c r="D417" i="40"/>
  <c r="D418" i="40"/>
  <c r="D419" i="40"/>
  <c r="D420" i="40"/>
  <c r="D421" i="40"/>
  <c r="D422" i="40"/>
  <c r="D423" i="40"/>
  <c r="D424" i="40"/>
  <c r="D425" i="40"/>
  <c r="D426" i="40"/>
  <c r="D427" i="40"/>
  <c r="D428" i="40"/>
  <c r="D429" i="40"/>
  <c r="D430" i="40"/>
  <c r="D431" i="40"/>
  <c r="D432" i="40"/>
  <c r="D433" i="40"/>
  <c r="D434" i="40"/>
  <c r="D435" i="40"/>
  <c r="D436" i="40"/>
  <c r="D437" i="40"/>
  <c r="D438" i="40"/>
  <c r="D439" i="40"/>
  <c r="D440" i="40"/>
  <c r="D441" i="40"/>
  <c r="D442" i="40"/>
  <c r="D443" i="40"/>
  <c r="D444" i="40"/>
  <c r="D445" i="40"/>
  <c r="D446" i="40"/>
  <c r="D447" i="40"/>
  <c r="D448" i="40"/>
  <c r="D449" i="40"/>
  <c r="D450" i="40"/>
  <c r="D451" i="40"/>
  <c r="D452" i="40"/>
  <c r="D453" i="40"/>
  <c r="D454" i="40"/>
  <c r="D455" i="40"/>
  <c r="D456" i="40"/>
  <c r="D457" i="40"/>
  <c r="D458" i="40"/>
  <c r="D459" i="40"/>
  <c r="D460" i="40"/>
  <c r="D461" i="40"/>
  <c r="D462" i="40"/>
  <c r="D463" i="40"/>
  <c r="D464" i="40"/>
  <c r="D465" i="40"/>
  <c r="D466" i="40"/>
  <c r="D467" i="40"/>
  <c r="D468" i="40"/>
  <c r="D469" i="40"/>
  <c r="D470" i="40"/>
  <c r="D471" i="40"/>
  <c r="D472" i="40"/>
  <c r="D473" i="40"/>
  <c r="D474" i="40"/>
  <c r="D475" i="40"/>
  <c r="D476" i="40"/>
  <c r="D477" i="40"/>
  <c r="D478" i="40"/>
  <c r="D479" i="40"/>
  <c r="D480" i="40"/>
  <c r="D481" i="40"/>
  <c r="D482" i="40"/>
  <c r="D483" i="40"/>
  <c r="D484" i="40"/>
  <c r="D485" i="40"/>
  <c r="D486" i="40"/>
  <c r="D487" i="40"/>
  <c r="D488" i="40"/>
  <c r="D489" i="40"/>
  <c r="D490" i="40"/>
  <c r="D491" i="40"/>
  <c r="D492" i="40"/>
  <c r="D493" i="40"/>
  <c r="D494" i="40"/>
  <c r="D495" i="40"/>
  <c r="D496" i="40"/>
  <c r="D497" i="40"/>
  <c r="D498" i="40"/>
  <c r="D499" i="40"/>
  <c r="D500" i="40"/>
  <c r="D501" i="40"/>
  <c r="D502" i="40"/>
  <c r="D503" i="40"/>
  <c r="D504" i="40"/>
  <c r="D505" i="40"/>
  <c r="D506" i="40"/>
  <c r="D507" i="40"/>
  <c r="D508" i="40"/>
  <c r="D509" i="40"/>
  <c r="D510" i="40"/>
  <c r="D511" i="40"/>
  <c r="D512" i="40"/>
  <c r="D513" i="40"/>
  <c r="D514" i="40"/>
  <c r="D515" i="40"/>
  <c r="D516" i="40"/>
  <c r="D517" i="40"/>
  <c r="D518" i="40"/>
  <c r="D519" i="40"/>
  <c r="D520" i="40"/>
  <c r="D521" i="40"/>
  <c r="D522" i="40"/>
  <c r="D523" i="40"/>
  <c r="D524" i="40"/>
  <c r="D525" i="40"/>
  <c r="D526" i="40"/>
  <c r="D527" i="40"/>
  <c r="D528" i="40"/>
  <c r="D529" i="40"/>
  <c r="D530" i="40"/>
  <c r="D531" i="40"/>
  <c r="D532" i="40"/>
  <c r="D533" i="40"/>
  <c r="D534" i="40"/>
  <c r="D535" i="40"/>
  <c r="D536" i="40"/>
  <c r="D537" i="40"/>
  <c r="D538" i="40"/>
  <c r="D539" i="40"/>
  <c r="D540" i="40"/>
  <c r="D541" i="40"/>
  <c r="D542" i="40"/>
  <c r="D543" i="40"/>
  <c r="D544" i="40"/>
  <c r="D545" i="40"/>
  <c r="D546" i="40"/>
  <c r="D547" i="40"/>
  <c r="D548" i="40"/>
  <c r="D549" i="40"/>
  <c r="D550" i="40"/>
  <c r="D551" i="40"/>
  <c r="D552" i="40"/>
  <c r="D553" i="40"/>
  <c r="D554" i="40"/>
  <c r="D555" i="40"/>
  <c r="D556" i="40"/>
  <c r="D557" i="40"/>
  <c r="D558" i="40"/>
  <c r="D559" i="40"/>
  <c r="D560" i="40"/>
  <c r="D561" i="40"/>
  <c r="D562" i="40"/>
  <c r="D563" i="40"/>
  <c r="D564" i="40"/>
  <c r="D565" i="40"/>
  <c r="D566" i="40"/>
  <c r="D567" i="40"/>
  <c r="D568" i="40"/>
  <c r="D569" i="40"/>
  <c r="D570" i="40"/>
  <c r="D571" i="40"/>
  <c r="D572" i="40"/>
  <c r="D573" i="40"/>
  <c r="D574" i="40"/>
  <c r="D575" i="40"/>
  <c r="D576" i="40"/>
  <c r="D577" i="40"/>
  <c r="D578" i="40"/>
  <c r="D579" i="40"/>
  <c r="D580" i="40"/>
  <c r="D581" i="40"/>
  <c r="D582" i="40"/>
  <c r="D583" i="40"/>
  <c r="D584" i="40"/>
  <c r="D585" i="40"/>
  <c r="D586" i="40"/>
  <c r="D587" i="40"/>
  <c r="D588" i="40"/>
  <c r="D589" i="40"/>
  <c r="D590" i="40"/>
  <c r="D591" i="40"/>
  <c r="D592" i="40"/>
  <c r="D593" i="40"/>
  <c r="D594" i="40"/>
  <c r="D595" i="40"/>
  <c r="D596" i="40"/>
  <c r="D597" i="40"/>
  <c r="D598" i="40"/>
  <c r="D599" i="40"/>
  <c r="D600" i="40"/>
  <c r="D601" i="40"/>
  <c r="D602" i="40"/>
  <c r="D603" i="40"/>
  <c r="D604" i="40"/>
  <c r="D605" i="40"/>
  <c r="D606" i="40"/>
  <c r="D607" i="40"/>
  <c r="D608" i="40"/>
  <c r="D609" i="40"/>
  <c r="D610" i="40"/>
  <c r="D611" i="40"/>
  <c r="D612" i="40"/>
  <c r="D613" i="40"/>
  <c r="D614" i="40"/>
  <c r="D615" i="40"/>
  <c r="D616" i="40"/>
  <c r="D617" i="40"/>
  <c r="D618" i="40"/>
  <c r="D619" i="40"/>
  <c r="D620" i="40"/>
  <c r="D621" i="40"/>
  <c r="D622" i="40"/>
  <c r="D623" i="40"/>
  <c r="D624" i="40"/>
  <c r="D625" i="40"/>
  <c r="D626" i="40"/>
  <c r="D627" i="40"/>
  <c r="D628" i="40"/>
  <c r="D629" i="40"/>
  <c r="D630" i="40"/>
  <c r="D631" i="40"/>
  <c r="D632" i="40"/>
  <c r="D633" i="40"/>
  <c r="D634" i="40"/>
  <c r="D635" i="40"/>
  <c r="D636" i="40"/>
  <c r="D637" i="40"/>
  <c r="D638" i="40"/>
  <c r="D639" i="40"/>
  <c r="D640" i="40"/>
  <c r="D641" i="40"/>
  <c r="D642" i="40"/>
  <c r="D643" i="40"/>
  <c r="D644" i="40"/>
  <c r="D645" i="40"/>
  <c r="D646" i="40"/>
  <c r="D647" i="40"/>
  <c r="D648" i="40"/>
  <c r="D649" i="40"/>
  <c r="D650" i="40"/>
  <c r="D651" i="40"/>
  <c r="D652" i="40"/>
  <c r="D653" i="40"/>
  <c r="D654" i="40"/>
  <c r="D655" i="40"/>
  <c r="D656" i="40"/>
  <c r="D657" i="40"/>
  <c r="D658" i="40"/>
  <c r="D659" i="40"/>
  <c r="D660" i="40"/>
  <c r="D661" i="40"/>
  <c r="D662" i="40"/>
  <c r="D663" i="40"/>
  <c r="D664" i="40"/>
  <c r="D665" i="40"/>
  <c r="D666" i="40"/>
  <c r="D667" i="40"/>
  <c r="D668" i="40"/>
  <c r="D669" i="40"/>
  <c r="D670" i="40"/>
  <c r="D671" i="40"/>
  <c r="D672" i="40"/>
  <c r="D673" i="40"/>
  <c r="D674" i="40"/>
  <c r="D675" i="40"/>
  <c r="D676" i="40"/>
  <c r="D677" i="40"/>
  <c r="D678" i="40"/>
  <c r="D679" i="40"/>
  <c r="D680" i="40"/>
  <c r="D681" i="40"/>
  <c r="D682" i="40"/>
  <c r="D683" i="40"/>
  <c r="D684" i="40"/>
  <c r="D685" i="40"/>
  <c r="D686" i="40"/>
  <c r="D687" i="40"/>
  <c r="D688" i="40"/>
  <c r="D689" i="40"/>
  <c r="D690" i="40"/>
  <c r="D691" i="40"/>
  <c r="D692" i="40"/>
  <c r="D693" i="40"/>
  <c r="D694" i="40"/>
  <c r="D695" i="40"/>
  <c r="D696" i="40"/>
  <c r="D697" i="40"/>
  <c r="D698" i="40"/>
  <c r="D699" i="40"/>
  <c r="D700" i="40"/>
  <c r="D701" i="40"/>
  <c r="D702" i="40"/>
  <c r="D703" i="40"/>
  <c r="D704" i="40"/>
  <c r="D705" i="40"/>
  <c r="D706" i="40"/>
  <c r="D707" i="40"/>
  <c r="D708" i="40"/>
  <c r="D709" i="40"/>
  <c r="D710" i="40"/>
  <c r="D711" i="40"/>
  <c r="D712" i="40"/>
  <c r="D713" i="40"/>
  <c r="D714" i="40"/>
  <c r="D715" i="40"/>
  <c r="D716" i="40"/>
  <c r="D717" i="40"/>
  <c r="D718" i="40"/>
  <c r="D719" i="40"/>
  <c r="D720" i="40"/>
  <c r="D721" i="40"/>
  <c r="D722" i="40"/>
  <c r="D723" i="40"/>
  <c r="D724" i="40"/>
  <c r="D725" i="40"/>
  <c r="D726" i="40"/>
  <c r="D727" i="40"/>
  <c r="D728" i="40"/>
  <c r="D729" i="40"/>
  <c r="D730" i="40"/>
  <c r="D731" i="40"/>
  <c r="D732" i="40"/>
  <c r="D733" i="40"/>
  <c r="D734" i="40"/>
  <c r="D735" i="40"/>
  <c r="D736" i="40"/>
  <c r="D737" i="40"/>
  <c r="D738" i="40"/>
  <c r="D739" i="40"/>
  <c r="D740" i="40"/>
  <c r="D741" i="40"/>
  <c r="D742" i="40"/>
  <c r="D743" i="40"/>
  <c r="D744" i="40"/>
  <c r="D745" i="40"/>
  <c r="D746" i="40"/>
  <c r="D747" i="40"/>
  <c r="D748" i="40"/>
  <c r="D749" i="40"/>
  <c r="D750" i="40"/>
  <c r="D751" i="40"/>
  <c r="D752" i="40"/>
  <c r="D753" i="40"/>
  <c r="D754" i="40"/>
  <c r="D755" i="40"/>
  <c r="D756" i="40"/>
  <c r="D757" i="40"/>
  <c r="D758" i="40"/>
  <c r="D759" i="40"/>
  <c r="D760" i="40"/>
  <c r="D761" i="40"/>
  <c r="D762" i="40"/>
  <c r="D763" i="40"/>
  <c r="D764" i="40"/>
  <c r="D765" i="40"/>
  <c r="D766" i="40"/>
  <c r="D767" i="40"/>
  <c r="D768" i="40"/>
  <c r="D769" i="40"/>
  <c r="D770" i="40"/>
  <c r="D771" i="40"/>
  <c r="D772" i="40"/>
  <c r="D773" i="40"/>
  <c r="D774" i="40"/>
  <c r="D775" i="40"/>
  <c r="D776" i="40"/>
  <c r="D777" i="40"/>
  <c r="D778" i="40"/>
  <c r="D779" i="40"/>
  <c r="D780" i="40"/>
  <c r="D781" i="40"/>
  <c r="D782" i="40"/>
  <c r="D783" i="40"/>
  <c r="D784" i="40"/>
  <c r="D785" i="40"/>
  <c r="D786" i="40"/>
  <c r="D787" i="40"/>
  <c r="D788" i="40"/>
  <c r="D789" i="40"/>
  <c r="D790" i="40"/>
  <c r="D791" i="40"/>
  <c r="D792" i="40"/>
  <c r="D793" i="40"/>
  <c r="D794" i="40"/>
  <c r="D795" i="40"/>
  <c r="D796" i="40"/>
  <c r="D797" i="40"/>
  <c r="D798" i="40"/>
  <c r="D799" i="40"/>
  <c r="D800" i="40"/>
  <c r="D801" i="40"/>
  <c r="D802" i="40"/>
  <c r="D803" i="40"/>
  <c r="D804" i="40"/>
  <c r="D805" i="40"/>
  <c r="D806" i="40"/>
  <c r="D807" i="40"/>
  <c r="D808" i="40"/>
  <c r="D809" i="40"/>
  <c r="D810" i="40"/>
  <c r="D811" i="40"/>
  <c r="D812" i="40"/>
  <c r="D813" i="40"/>
  <c r="D814" i="40"/>
  <c r="D815" i="40"/>
  <c r="D816" i="40"/>
  <c r="D817" i="40"/>
  <c r="D818" i="40"/>
  <c r="D819" i="40"/>
  <c r="D820" i="40"/>
  <c r="D821" i="40"/>
  <c r="D822" i="40"/>
  <c r="D823" i="40"/>
  <c r="D824" i="40"/>
  <c r="D825" i="40"/>
  <c r="D826" i="40"/>
  <c r="D827" i="40"/>
  <c r="D828" i="40"/>
  <c r="D829" i="40"/>
  <c r="D830" i="40"/>
  <c r="D831" i="40"/>
  <c r="D832" i="40"/>
  <c r="D833" i="40"/>
  <c r="D834" i="40"/>
  <c r="D835" i="40"/>
  <c r="D836" i="40"/>
  <c r="D837" i="40"/>
  <c r="D838" i="40"/>
  <c r="D839" i="40"/>
  <c r="D840" i="40"/>
  <c r="D841" i="40"/>
  <c r="D842" i="40"/>
  <c r="D843" i="40"/>
  <c r="D844" i="40"/>
  <c r="D845" i="40"/>
  <c r="D846" i="40"/>
  <c r="D847" i="40"/>
  <c r="D848" i="40"/>
  <c r="D849" i="40"/>
  <c r="D850" i="40"/>
  <c r="D851" i="40"/>
  <c r="D852" i="40"/>
  <c r="D853" i="40"/>
  <c r="D854" i="40"/>
  <c r="D855" i="40"/>
  <c r="D856" i="40"/>
  <c r="D857" i="40"/>
  <c r="D858" i="40"/>
  <c r="D859" i="40"/>
  <c r="D860" i="40"/>
  <c r="D861" i="40"/>
  <c r="D862" i="40"/>
  <c r="D863" i="40"/>
  <c r="D864" i="40"/>
  <c r="D865" i="40"/>
  <c r="D866" i="40"/>
  <c r="D867" i="40"/>
  <c r="D868" i="40"/>
  <c r="D869" i="40"/>
  <c r="D870" i="40"/>
  <c r="D871" i="40"/>
  <c r="D872" i="40"/>
  <c r="D873" i="40"/>
  <c r="D874" i="40"/>
  <c r="D875" i="40"/>
  <c r="D876" i="40"/>
  <c r="D877" i="40"/>
  <c r="D878" i="40"/>
  <c r="D879" i="40"/>
  <c r="D880" i="40"/>
  <c r="D881" i="40"/>
  <c r="D882" i="40"/>
  <c r="D883" i="40"/>
  <c r="D884" i="40"/>
  <c r="D885" i="40"/>
  <c r="D886" i="40"/>
  <c r="D887" i="40"/>
  <c r="D888" i="40"/>
  <c r="D889" i="40"/>
  <c r="D890" i="40"/>
  <c r="D891" i="40"/>
  <c r="D892" i="40"/>
  <c r="D893" i="40"/>
  <c r="D894" i="40"/>
  <c r="D895" i="40"/>
  <c r="D896" i="40"/>
  <c r="D897" i="40"/>
  <c r="D898" i="40"/>
  <c r="D899" i="40"/>
  <c r="D900" i="40"/>
  <c r="D901" i="40"/>
  <c r="D902" i="40"/>
  <c r="D903" i="40"/>
  <c r="D904" i="40"/>
  <c r="D905" i="40"/>
  <c r="D906" i="40"/>
  <c r="D907" i="40"/>
  <c r="D908" i="40"/>
  <c r="D909" i="40"/>
  <c r="D910" i="40"/>
  <c r="D911" i="40"/>
  <c r="D912" i="40"/>
  <c r="D913" i="40"/>
  <c r="D914" i="40"/>
  <c r="D915" i="40"/>
  <c r="D916" i="40"/>
  <c r="D917" i="40"/>
  <c r="D918" i="40"/>
  <c r="D919" i="40"/>
  <c r="D920" i="40"/>
  <c r="D921" i="40"/>
  <c r="D922" i="40"/>
  <c r="D923" i="40"/>
  <c r="D924" i="40"/>
  <c r="D925" i="40"/>
  <c r="D926" i="40"/>
  <c r="D927" i="40"/>
  <c r="D928" i="40"/>
  <c r="D929" i="40"/>
  <c r="D930" i="40"/>
  <c r="D931" i="40"/>
  <c r="D932" i="40"/>
  <c r="D933" i="40"/>
  <c r="D934" i="40"/>
  <c r="D935" i="40"/>
  <c r="D936" i="40"/>
  <c r="D937" i="40"/>
  <c r="D938" i="40"/>
  <c r="D939" i="40"/>
  <c r="D940" i="40"/>
  <c r="D941" i="40"/>
  <c r="D942" i="40"/>
  <c r="D943" i="40"/>
  <c r="D944" i="40"/>
  <c r="D945" i="40"/>
  <c r="D946" i="40"/>
  <c r="D947" i="40"/>
  <c r="D948" i="40"/>
  <c r="D949" i="40"/>
  <c r="D950" i="40"/>
  <c r="D951" i="40"/>
  <c r="D952" i="40"/>
  <c r="D953" i="40"/>
  <c r="D954" i="40"/>
  <c r="D955" i="40"/>
  <c r="D956" i="40"/>
  <c r="D957" i="40"/>
  <c r="D958" i="40"/>
  <c r="D959" i="40"/>
  <c r="D960" i="40"/>
  <c r="D961" i="40"/>
  <c r="D962" i="40"/>
  <c r="D963" i="40"/>
  <c r="D964" i="40"/>
  <c r="D965" i="40"/>
  <c r="D966" i="40"/>
  <c r="D967" i="40"/>
  <c r="D968" i="40"/>
  <c r="D969" i="40"/>
  <c r="D970" i="40"/>
  <c r="D971" i="40"/>
  <c r="D972" i="40"/>
  <c r="D973" i="40"/>
  <c r="D974" i="40"/>
  <c r="D975" i="40"/>
  <c r="D976" i="40"/>
  <c r="D977" i="40"/>
  <c r="D978" i="40"/>
  <c r="D979" i="40"/>
  <c r="D980" i="40"/>
  <c r="D981" i="40"/>
  <c r="D982" i="40"/>
  <c r="D983" i="40"/>
  <c r="D984" i="40"/>
  <c r="D985" i="40"/>
  <c r="D986" i="40"/>
  <c r="D987" i="40"/>
  <c r="D988" i="40"/>
  <c r="D989" i="40"/>
  <c r="D990" i="40"/>
  <c r="D991" i="40"/>
  <c r="D992" i="40"/>
  <c r="D993" i="40"/>
  <c r="D994" i="40"/>
  <c r="D995" i="40"/>
  <c r="D996" i="40"/>
  <c r="D997" i="40"/>
  <c r="D998" i="40"/>
  <c r="D999" i="40"/>
  <c r="D1000" i="40"/>
  <c r="D1001" i="40"/>
  <c r="D1002" i="40"/>
  <c r="D1003" i="40"/>
  <c r="D1004" i="40"/>
  <c r="D1005" i="40"/>
  <c r="D1006" i="40"/>
  <c r="D1007" i="40"/>
  <c r="D1008" i="40"/>
  <c r="D1009" i="40"/>
  <c r="D1010" i="40"/>
  <c r="D1011" i="40"/>
  <c r="D1012" i="40"/>
  <c r="D1013" i="40"/>
  <c r="D1014" i="40"/>
  <c r="D1015" i="40"/>
  <c r="D1016" i="40"/>
  <c r="D1017" i="40"/>
  <c r="D1018" i="40"/>
  <c r="D1019" i="40"/>
  <c r="D1020" i="40"/>
  <c r="D1021" i="40"/>
  <c r="D1022" i="40"/>
  <c r="D1023" i="40"/>
  <c r="D1024" i="40"/>
  <c r="D1025" i="40"/>
  <c r="D1026" i="40"/>
  <c r="D1027" i="40"/>
  <c r="D1028" i="40"/>
  <c r="D1029" i="40"/>
  <c r="D1030" i="40"/>
  <c r="D1031" i="40"/>
  <c r="D1032" i="40"/>
  <c r="D1033" i="40"/>
  <c r="D1034" i="40"/>
  <c r="D1035" i="40"/>
  <c r="D1036" i="40"/>
  <c r="D1037" i="40"/>
  <c r="D1038" i="40"/>
  <c r="D1039" i="40"/>
  <c r="D1040" i="40"/>
  <c r="D1041" i="40"/>
  <c r="D1042" i="40"/>
  <c r="D1043" i="40"/>
  <c r="D1044" i="40"/>
  <c r="D1045" i="40"/>
  <c r="D1046" i="40"/>
  <c r="D1047" i="40"/>
  <c r="D1048" i="40"/>
  <c r="D1049" i="40"/>
  <c r="D1050" i="40"/>
  <c r="D1051" i="40"/>
  <c r="D1052" i="40"/>
  <c r="D1053" i="40"/>
  <c r="D1054" i="40"/>
  <c r="D1055" i="40"/>
  <c r="D1056" i="40"/>
  <c r="D1057" i="40"/>
  <c r="D1058" i="40"/>
  <c r="D1059" i="40"/>
  <c r="D1060" i="40"/>
  <c r="D1061" i="40"/>
  <c r="D1062" i="40"/>
  <c r="D1063" i="40"/>
  <c r="D1064" i="40"/>
  <c r="D1065" i="40"/>
  <c r="D1066" i="40"/>
  <c r="D1067" i="40"/>
  <c r="D1068" i="40"/>
  <c r="D1069" i="40"/>
  <c r="D1070" i="40"/>
  <c r="D1071" i="40"/>
  <c r="D1072" i="40"/>
  <c r="D1073" i="40"/>
  <c r="D1074" i="40"/>
  <c r="D1075" i="40"/>
  <c r="D1076" i="40"/>
  <c r="D1077" i="40"/>
  <c r="D1078" i="40"/>
  <c r="D1079" i="40"/>
  <c r="D1080" i="40"/>
  <c r="D1081" i="40"/>
  <c r="D1082" i="40"/>
  <c r="D1083" i="40"/>
  <c r="D1084" i="40"/>
  <c r="D1085" i="40"/>
  <c r="D1086" i="40"/>
  <c r="D1087" i="40"/>
  <c r="D1088" i="40"/>
  <c r="D1089" i="40"/>
  <c r="D1090" i="40"/>
  <c r="D1091" i="40"/>
  <c r="D1092" i="40"/>
  <c r="D1093" i="40"/>
  <c r="D1094" i="40"/>
  <c r="D1095" i="40"/>
  <c r="D1096" i="40"/>
  <c r="D1097" i="40"/>
  <c r="D1098" i="40"/>
  <c r="D1099" i="40"/>
  <c r="D1100" i="40"/>
  <c r="D1101" i="40"/>
  <c r="D1102" i="40"/>
  <c r="D1103" i="40"/>
  <c r="D1104" i="40"/>
  <c r="D1105" i="40"/>
  <c r="D1106" i="40"/>
  <c r="D1107" i="40"/>
  <c r="D1108" i="40"/>
  <c r="D1109" i="40"/>
  <c r="D1110" i="40"/>
  <c r="D1111" i="40"/>
  <c r="D1112" i="40"/>
  <c r="D1113" i="40"/>
  <c r="D1114" i="40"/>
  <c r="D1115" i="40"/>
  <c r="D1116" i="40"/>
  <c r="D1117" i="40"/>
  <c r="D1118" i="40"/>
  <c r="D1119" i="40"/>
  <c r="D1120" i="40"/>
  <c r="D1121" i="40"/>
  <c r="D1122" i="40"/>
  <c r="D1123" i="40"/>
  <c r="D1124" i="40"/>
  <c r="D1125" i="40"/>
  <c r="D1126" i="40"/>
  <c r="D1127" i="40"/>
  <c r="D1128" i="40"/>
  <c r="D1129" i="40"/>
  <c r="D1130" i="40"/>
  <c r="D1131" i="40"/>
  <c r="D1132" i="40"/>
  <c r="D1133" i="40"/>
  <c r="D1134" i="40"/>
  <c r="D1135" i="40"/>
  <c r="D1136" i="40"/>
  <c r="D1137" i="40"/>
  <c r="D1138" i="40"/>
  <c r="D1139" i="40"/>
  <c r="D1140" i="40"/>
  <c r="D1141" i="40"/>
  <c r="D1142" i="40"/>
  <c r="D1143" i="40"/>
  <c r="D1144" i="40"/>
  <c r="D1145" i="40"/>
  <c r="D1146" i="40"/>
  <c r="D1147" i="40"/>
  <c r="D1148" i="40"/>
  <c r="D1149" i="40"/>
  <c r="D1150" i="40"/>
  <c r="D1151" i="40"/>
  <c r="D1152" i="40"/>
  <c r="D1153" i="40"/>
  <c r="D1154" i="40"/>
  <c r="D1155" i="40"/>
  <c r="D1156" i="40"/>
  <c r="D1157" i="40"/>
  <c r="D1158" i="40"/>
  <c r="D1159" i="40"/>
  <c r="D1160" i="40"/>
  <c r="D1161" i="40"/>
  <c r="D1162" i="40"/>
  <c r="D1163" i="40"/>
  <c r="D1164" i="40"/>
  <c r="D1165" i="40"/>
  <c r="D1166" i="40"/>
  <c r="D1167" i="40"/>
  <c r="D1168" i="40"/>
  <c r="D1169" i="40"/>
  <c r="D1170" i="40"/>
  <c r="D1171" i="40"/>
  <c r="D1172" i="40"/>
  <c r="D1173" i="40"/>
  <c r="D1174" i="40"/>
  <c r="D1175" i="40"/>
  <c r="D1176" i="40"/>
  <c r="D1177" i="40"/>
  <c r="D1178" i="40"/>
  <c r="D1179" i="40"/>
  <c r="D1180" i="40"/>
  <c r="D1181" i="40"/>
  <c r="D1182" i="40"/>
  <c r="D1183" i="40"/>
  <c r="D1184" i="40"/>
  <c r="D1185" i="40"/>
  <c r="D1186" i="40"/>
  <c r="D1187" i="40"/>
  <c r="D1188" i="40"/>
  <c r="D1189" i="40"/>
  <c r="D1190" i="40"/>
  <c r="D1191" i="40"/>
  <c r="D1192" i="40"/>
  <c r="D1193" i="40"/>
  <c r="D1194" i="40"/>
  <c r="D1195" i="40"/>
  <c r="D1196" i="40"/>
  <c r="D1197" i="40"/>
  <c r="D1198" i="40"/>
  <c r="D1199" i="40"/>
  <c r="D1200" i="40"/>
  <c r="D1201" i="40"/>
  <c r="D1202" i="40"/>
  <c r="D1203" i="40"/>
  <c r="D1204" i="40"/>
  <c r="D1205" i="40"/>
  <c r="D1206" i="40"/>
  <c r="D1207" i="40"/>
  <c r="D1208" i="40"/>
  <c r="D1209" i="40"/>
  <c r="D1210" i="40"/>
  <c r="D1211" i="40"/>
  <c r="D1212" i="40"/>
  <c r="D1213" i="40"/>
  <c r="D1214" i="40"/>
  <c r="D1215" i="40"/>
  <c r="D1216" i="40"/>
  <c r="D1217" i="40"/>
  <c r="D1218" i="40"/>
  <c r="D1219" i="40"/>
  <c r="D1220" i="40"/>
  <c r="D1221" i="40"/>
  <c r="D1222" i="40"/>
  <c r="D1223" i="40"/>
  <c r="D1224" i="40"/>
  <c r="D1225" i="40"/>
  <c r="D1226" i="40"/>
  <c r="D1227" i="40"/>
  <c r="D1228" i="40"/>
  <c r="D1229" i="40"/>
  <c r="D1230" i="40"/>
  <c r="D1231" i="40"/>
  <c r="D1232" i="40"/>
  <c r="D1233" i="40"/>
  <c r="D1234" i="40"/>
  <c r="D1235" i="40"/>
  <c r="D1236" i="40"/>
  <c r="D1237" i="40"/>
  <c r="D1238" i="40"/>
  <c r="D1239" i="40"/>
  <c r="D1240" i="40"/>
  <c r="D1241" i="40"/>
  <c r="D1242" i="40"/>
  <c r="D1243" i="40"/>
  <c r="D1244" i="40"/>
  <c r="D1245" i="40"/>
  <c r="D1246" i="40"/>
  <c r="D1247" i="40"/>
  <c r="D1248" i="40"/>
  <c r="D1249" i="40"/>
  <c r="D1250" i="40"/>
  <c r="D1251" i="40"/>
  <c r="D1252" i="40"/>
  <c r="D1253" i="40"/>
  <c r="D1254" i="40"/>
  <c r="D1255" i="40"/>
  <c r="D1256" i="40"/>
  <c r="D1257" i="40"/>
  <c r="D1258" i="40"/>
  <c r="D1259" i="40"/>
  <c r="D1260" i="40"/>
  <c r="D1261" i="40"/>
  <c r="D1262" i="40"/>
  <c r="D1263" i="40"/>
  <c r="D1264" i="40"/>
  <c r="D1265" i="40"/>
  <c r="D1266" i="40"/>
  <c r="D1267" i="40"/>
  <c r="D1268" i="40"/>
  <c r="D1269" i="40"/>
  <c r="D1270" i="40"/>
  <c r="D1271" i="40"/>
  <c r="D1272" i="40"/>
  <c r="D1273" i="40"/>
  <c r="D1274" i="40"/>
  <c r="D1275" i="40"/>
  <c r="D1276" i="40"/>
  <c r="D1277" i="40"/>
  <c r="D1278" i="40"/>
  <c r="D1279" i="40"/>
  <c r="D1280" i="40"/>
  <c r="D1281" i="40"/>
  <c r="D1282" i="40"/>
  <c r="D1283" i="40"/>
  <c r="D1284" i="40"/>
  <c r="D1285" i="40"/>
  <c r="D1286" i="40"/>
  <c r="D1287" i="40"/>
  <c r="D1288" i="40"/>
  <c r="D1289" i="40"/>
  <c r="D1290" i="40"/>
  <c r="D1291" i="40"/>
  <c r="D1292" i="40"/>
  <c r="D1293" i="40"/>
  <c r="D1294" i="40"/>
  <c r="D1295" i="40"/>
  <c r="D1296" i="40"/>
  <c r="D1297" i="40"/>
  <c r="D1298" i="40"/>
  <c r="D1299" i="40"/>
  <c r="D1300" i="40"/>
  <c r="D1301" i="40"/>
  <c r="D1302" i="40"/>
  <c r="D1303" i="40"/>
  <c r="D1304" i="40"/>
  <c r="D1305" i="40"/>
  <c r="D1306" i="40"/>
  <c r="D1307" i="40"/>
  <c r="D1308" i="40"/>
  <c r="D1309" i="40"/>
  <c r="D1310" i="40"/>
  <c r="D1311" i="40"/>
  <c r="D1312" i="40"/>
  <c r="D1313" i="40"/>
  <c r="D1314" i="40"/>
  <c r="D1315" i="40"/>
  <c r="D1316" i="40"/>
  <c r="D1317" i="40"/>
  <c r="D1318" i="40"/>
  <c r="D1319" i="40"/>
  <c r="D1320" i="40"/>
  <c r="D1321" i="40"/>
  <c r="D1322" i="40"/>
  <c r="D1323" i="40"/>
  <c r="D1324" i="40"/>
  <c r="D1325" i="40"/>
  <c r="D1326" i="40"/>
  <c r="D1327" i="40"/>
  <c r="D1328" i="40"/>
  <c r="D1329" i="40"/>
  <c r="D1330" i="40"/>
  <c r="D1331" i="40"/>
  <c r="D1332" i="40"/>
  <c r="D1333" i="40"/>
  <c r="D1334" i="40"/>
  <c r="D1335" i="40"/>
  <c r="D1336" i="40"/>
  <c r="D1337" i="40"/>
  <c r="D1338" i="40"/>
  <c r="D1339" i="40"/>
  <c r="D1340" i="40"/>
  <c r="D1341" i="40"/>
  <c r="D1342" i="40"/>
  <c r="D1343" i="40"/>
  <c r="D1344" i="40"/>
  <c r="D1345" i="40"/>
  <c r="D1346" i="40"/>
  <c r="D1347" i="40"/>
  <c r="D1348" i="40"/>
  <c r="D1349" i="40"/>
  <c r="D1350" i="40"/>
  <c r="D1351" i="40"/>
  <c r="D1352" i="40"/>
  <c r="D1353" i="40"/>
  <c r="D1354" i="40"/>
  <c r="D1355" i="40"/>
  <c r="D1356" i="40"/>
  <c r="D1357" i="40"/>
  <c r="D1358" i="40"/>
  <c r="D1359" i="40"/>
  <c r="D1360" i="40"/>
  <c r="D1361" i="40"/>
  <c r="D1362" i="40"/>
  <c r="D1363" i="40"/>
  <c r="D1364" i="40"/>
  <c r="D1365" i="40"/>
  <c r="D1366" i="40"/>
  <c r="D1367" i="40"/>
  <c r="D1368" i="40"/>
  <c r="D1369" i="40"/>
  <c r="D1370" i="40"/>
  <c r="D1371" i="40"/>
  <c r="D1372" i="40"/>
  <c r="D1373" i="40"/>
  <c r="D1374" i="40"/>
  <c r="D1375" i="40"/>
  <c r="D1376" i="40"/>
  <c r="D1377" i="40"/>
  <c r="D1378" i="40"/>
  <c r="D1379" i="40"/>
  <c r="D1380" i="40"/>
  <c r="D1381" i="40"/>
  <c r="D1382" i="40"/>
  <c r="D1383" i="40"/>
  <c r="D1384" i="40"/>
  <c r="D1385" i="40"/>
  <c r="D1386" i="40"/>
  <c r="D1387" i="40"/>
  <c r="D1388" i="40"/>
  <c r="D1389" i="40"/>
  <c r="D1390" i="40"/>
  <c r="D1391" i="40"/>
  <c r="D1392" i="40"/>
  <c r="D1393" i="40"/>
  <c r="D1394" i="40"/>
  <c r="D1395" i="40"/>
  <c r="D1396" i="40"/>
  <c r="D1397" i="40"/>
  <c r="D1398" i="40"/>
  <c r="D1399" i="40"/>
  <c r="D1400" i="40"/>
  <c r="D1401" i="40"/>
  <c r="D1402" i="40"/>
  <c r="D1403" i="40"/>
  <c r="D1404" i="40"/>
  <c r="D1405" i="40"/>
  <c r="D1406" i="40"/>
  <c r="D1407" i="40"/>
  <c r="D1408" i="40"/>
  <c r="D1409" i="40"/>
  <c r="D1410" i="40"/>
  <c r="D1411" i="40"/>
  <c r="D1412" i="40"/>
  <c r="D1413" i="40"/>
  <c r="D1414" i="40"/>
  <c r="D1415" i="40"/>
  <c r="D1416" i="40"/>
  <c r="D1417" i="40"/>
  <c r="D1418" i="40"/>
  <c r="D1419" i="40"/>
  <c r="D1420" i="40"/>
  <c r="D1421" i="40"/>
  <c r="D1422" i="40"/>
  <c r="D1423" i="40"/>
  <c r="D1424" i="40"/>
  <c r="D1425" i="40"/>
  <c r="D1426" i="40"/>
  <c r="D1427" i="40"/>
  <c r="D1428" i="40"/>
  <c r="D1429" i="40"/>
  <c r="D1430" i="40"/>
  <c r="D1431" i="40"/>
  <c r="D1432" i="40"/>
  <c r="D1433" i="40"/>
  <c r="D1434" i="40"/>
  <c r="D1435" i="40"/>
  <c r="D1436" i="40"/>
  <c r="D1437" i="40"/>
  <c r="D1438" i="40"/>
  <c r="D1439" i="40"/>
  <c r="D1440" i="40"/>
  <c r="D1441" i="40"/>
  <c r="D1442" i="40"/>
  <c r="D1443" i="40"/>
  <c r="D1444" i="40"/>
  <c r="D1445" i="40"/>
  <c r="D1446" i="40"/>
  <c r="D1447" i="40"/>
  <c r="D1448" i="40"/>
  <c r="D1449" i="40"/>
  <c r="D1450" i="40"/>
  <c r="D1451" i="40"/>
  <c r="D1452" i="40"/>
  <c r="D1453" i="40"/>
  <c r="D1454" i="40"/>
  <c r="D1455" i="40"/>
  <c r="D1456" i="40"/>
  <c r="D1457" i="40"/>
  <c r="D1458" i="40"/>
  <c r="D1459" i="40"/>
  <c r="D1460" i="40"/>
  <c r="D1461" i="40"/>
  <c r="D1462" i="40"/>
  <c r="D1463" i="40"/>
  <c r="D1464" i="40"/>
  <c r="D1465" i="40"/>
  <c r="D1466" i="40"/>
  <c r="D1467" i="40"/>
  <c r="D1468" i="40"/>
  <c r="D1469" i="40"/>
  <c r="D1470" i="40"/>
  <c r="D1471" i="40"/>
  <c r="D1472" i="40"/>
  <c r="D1473" i="40"/>
  <c r="D1474" i="40"/>
  <c r="D1475" i="40"/>
  <c r="D1476" i="40"/>
  <c r="D1477" i="40"/>
  <c r="D1478" i="40"/>
  <c r="D1479" i="40"/>
  <c r="D1480" i="40"/>
  <c r="D1481" i="40"/>
  <c r="D1482" i="40"/>
  <c r="D1483" i="40"/>
  <c r="D1484" i="40"/>
  <c r="D1485" i="40"/>
  <c r="D1486" i="40"/>
  <c r="D1487" i="40"/>
  <c r="D1488" i="40"/>
  <c r="D1489" i="40"/>
  <c r="D1490" i="40"/>
  <c r="D1491" i="40"/>
  <c r="D1492" i="40"/>
  <c r="D1493" i="40"/>
  <c r="D1494" i="40"/>
  <c r="D1495" i="40"/>
  <c r="D1496" i="40"/>
  <c r="D1497" i="40"/>
  <c r="D1498" i="40"/>
  <c r="D1499" i="40"/>
  <c r="D1500" i="40"/>
  <c r="D1501" i="40"/>
  <c r="D1502" i="40"/>
  <c r="D1503" i="40"/>
  <c r="D1504" i="40"/>
  <c r="D1505" i="40"/>
  <c r="D1506" i="40"/>
  <c r="D1507" i="40"/>
  <c r="D1508" i="40"/>
  <c r="D1509" i="40"/>
  <c r="D1510" i="40"/>
  <c r="D1511" i="40"/>
  <c r="D1512" i="40"/>
  <c r="D1513" i="40"/>
  <c r="D1514" i="40"/>
  <c r="D1515" i="40"/>
  <c r="D1516" i="40"/>
  <c r="D1517" i="40"/>
  <c r="D1518" i="40"/>
  <c r="D1519" i="40"/>
  <c r="D1520" i="40"/>
  <c r="D1521" i="40"/>
  <c r="D1522" i="40"/>
  <c r="D1523" i="40"/>
  <c r="D1524" i="40"/>
  <c r="D1525" i="40"/>
  <c r="D1526" i="40"/>
  <c r="D1527" i="40"/>
  <c r="D1528" i="40"/>
  <c r="D1529" i="40"/>
  <c r="D1530" i="40"/>
  <c r="D1531" i="40"/>
  <c r="D1532" i="40"/>
  <c r="D1533" i="40"/>
  <c r="D1534" i="40"/>
  <c r="D1535" i="40"/>
  <c r="D1536" i="40"/>
  <c r="D1537" i="40"/>
  <c r="D1538" i="40"/>
  <c r="D1539" i="40"/>
  <c r="D1540" i="40"/>
  <c r="D1541" i="40"/>
  <c r="D1542" i="40"/>
  <c r="D1543" i="40"/>
  <c r="D1544" i="40"/>
  <c r="D1545" i="40"/>
  <c r="D1546" i="40"/>
  <c r="D1547" i="40"/>
  <c r="D1548" i="40"/>
  <c r="D1549" i="40"/>
  <c r="D1550" i="40"/>
  <c r="D1551" i="40"/>
  <c r="D1552" i="40"/>
  <c r="D1553" i="40"/>
  <c r="D1554" i="40"/>
  <c r="D1555" i="40"/>
  <c r="D1556" i="40"/>
  <c r="D1557" i="40"/>
  <c r="D1558" i="40"/>
  <c r="D1559" i="40"/>
  <c r="D1560" i="40"/>
  <c r="D1561" i="40"/>
  <c r="D1562" i="40"/>
  <c r="D1563" i="40"/>
  <c r="D1564" i="40"/>
  <c r="D1565" i="40"/>
  <c r="D1566" i="40"/>
  <c r="D1567" i="40"/>
  <c r="D1568" i="40"/>
  <c r="D1569" i="40"/>
  <c r="D1570" i="40"/>
  <c r="D1571" i="40"/>
  <c r="D1572" i="40"/>
  <c r="D1573" i="40"/>
  <c r="D1574" i="40"/>
  <c r="D1575" i="40"/>
  <c r="D1576" i="40"/>
  <c r="D1577" i="40"/>
  <c r="D1578" i="40"/>
  <c r="D1579" i="40"/>
  <c r="D1580" i="40"/>
  <c r="D1581" i="40"/>
  <c r="D1582" i="40"/>
  <c r="D1583" i="40"/>
  <c r="D1584" i="40"/>
  <c r="D1585" i="40"/>
  <c r="D1586" i="40"/>
  <c r="D1587" i="40"/>
  <c r="D1588" i="40"/>
  <c r="D1589" i="40"/>
  <c r="D1590" i="40"/>
  <c r="D1591" i="40"/>
  <c r="D1592" i="40"/>
  <c r="D1593" i="40"/>
  <c r="D1594" i="40"/>
  <c r="D1595" i="40"/>
  <c r="D1596" i="40"/>
  <c r="D1597" i="40"/>
  <c r="D1598" i="40"/>
  <c r="D1599" i="40"/>
  <c r="D1600" i="40"/>
  <c r="D1601" i="40"/>
  <c r="D1602" i="40"/>
  <c r="D1603" i="40"/>
  <c r="D1604" i="40"/>
  <c r="D1605" i="40"/>
  <c r="D1606" i="40"/>
  <c r="D1607" i="40"/>
  <c r="D1608" i="40"/>
  <c r="D1609" i="40"/>
  <c r="D1610" i="40"/>
  <c r="D1611" i="40"/>
  <c r="D1612" i="40"/>
  <c r="D1613" i="40"/>
  <c r="D1614" i="40"/>
  <c r="D1615" i="40"/>
  <c r="D1616" i="40"/>
  <c r="D1617" i="40"/>
  <c r="D1618" i="40"/>
  <c r="D1619" i="40"/>
  <c r="D1620" i="40"/>
  <c r="D1621" i="40"/>
  <c r="D1622" i="40"/>
  <c r="D1623" i="40"/>
  <c r="D1624" i="40"/>
  <c r="D1625" i="40"/>
  <c r="D1626" i="40"/>
  <c r="D1627" i="40"/>
  <c r="D1628" i="40"/>
  <c r="D1629" i="40"/>
  <c r="D1630" i="40"/>
  <c r="D1631" i="40"/>
  <c r="D1632" i="40"/>
  <c r="D1633" i="40"/>
  <c r="D1634" i="40"/>
  <c r="D1635" i="40"/>
  <c r="D1636" i="40"/>
  <c r="D1637" i="40"/>
  <c r="D1638" i="40"/>
  <c r="D1639" i="40"/>
  <c r="D1640" i="40"/>
  <c r="D1641" i="40"/>
  <c r="D1642" i="40"/>
  <c r="D1643" i="40"/>
  <c r="D1644" i="40"/>
  <c r="D1645" i="40"/>
  <c r="D1646" i="40"/>
  <c r="D1647" i="40"/>
  <c r="D1648" i="40"/>
  <c r="D1649" i="40"/>
  <c r="D1650" i="40"/>
  <c r="D1651" i="40"/>
  <c r="D1652" i="40"/>
  <c r="D1653" i="40"/>
  <c r="D1654" i="40"/>
  <c r="D1655" i="40"/>
  <c r="D1656" i="40"/>
  <c r="D1657" i="40"/>
  <c r="D1658" i="40"/>
  <c r="D1659" i="40"/>
  <c r="D1660" i="40"/>
  <c r="D1661" i="40"/>
  <c r="D1662" i="40"/>
  <c r="D1663" i="40"/>
  <c r="D1664" i="40"/>
  <c r="D1665" i="40"/>
  <c r="D1666" i="40"/>
  <c r="D1667" i="40"/>
  <c r="D1668" i="40"/>
  <c r="D1669" i="40"/>
  <c r="D1670" i="40"/>
  <c r="D1671" i="40"/>
  <c r="D1672" i="40"/>
  <c r="D1673" i="40"/>
  <c r="D1674" i="40"/>
  <c r="D1675" i="40"/>
  <c r="D1676" i="40"/>
  <c r="D1677" i="40"/>
  <c r="D1678" i="40"/>
  <c r="D1679" i="40"/>
  <c r="D1680" i="40"/>
  <c r="D1681" i="40"/>
  <c r="D1682" i="40"/>
  <c r="D1683" i="40"/>
  <c r="D1684" i="40"/>
  <c r="D1685" i="40"/>
  <c r="D1686" i="40"/>
  <c r="D1687" i="40"/>
  <c r="D1688" i="40"/>
  <c r="D1689" i="40"/>
  <c r="D1690" i="40"/>
  <c r="D1691" i="40"/>
  <c r="D1692" i="40"/>
  <c r="D1693" i="40"/>
  <c r="D1694" i="40"/>
  <c r="D1695" i="40"/>
  <c r="D1696" i="40"/>
  <c r="D1697" i="40"/>
  <c r="D1698" i="40"/>
  <c r="D1699" i="40"/>
  <c r="D1700" i="40"/>
  <c r="D1701" i="40"/>
  <c r="D1702" i="40"/>
  <c r="D1703" i="40"/>
  <c r="D1704" i="40"/>
  <c r="D1705" i="40"/>
  <c r="D1706" i="40"/>
  <c r="D1707" i="40"/>
  <c r="D1708" i="40"/>
  <c r="D1709" i="40"/>
  <c r="D1710" i="40"/>
  <c r="D1711" i="40"/>
  <c r="D1712" i="40"/>
  <c r="D1713" i="40"/>
  <c r="D1714" i="40"/>
  <c r="D1715" i="40"/>
  <c r="D1716" i="40"/>
  <c r="D1717" i="40"/>
  <c r="D1718" i="40"/>
  <c r="D1719" i="40"/>
  <c r="D1720" i="40"/>
  <c r="D1721" i="40"/>
  <c r="D1722" i="40"/>
  <c r="D1723" i="40"/>
  <c r="D1724" i="40"/>
  <c r="D1725" i="40"/>
  <c r="D1726" i="40"/>
  <c r="D1727" i="40"/>
  <c r="D1728" i="40"/>
  <c r="D1729" i="40"/>
  <c r="D1730" i="40"/>
  <c r="D1731" i="40"/>
  <c r="D1732" i="40"/>
  <c r="D1733" i="40"/>
  <c r="D1734" i="40"/>
  <c r="D1735" i="40"/>
  <c r="D1736" i="40"/>
  <c r="D1737" i="40"/>
  <c r="D1738" i="40"/>
  <c r="D1739" i="40"/>
  <c r="D1740" i="40"/>
  <c r="D1741" i="40"/>
  <c r="D1742" i="40"/>
  <c r="D1743" i="40"/>
  <c r="D1744" i="40"/>
  <c r="D1745" i="40"/>
  <c r="D1746" i="40"/>
  <c r="D1747" i="40"/>
  <c r="D1748" i="40"/>
  <c r="D1749" i="40"/>
  <c r="D1750" i="40"/>
  <c r="D2" i="40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189" i="25"/>
  <c r="M190" i="25"/>
  <c r="M191" i="25"/>
  <c r="M192" i="25"/>
  <c r="M193" i="25"/>
  <c r="M194" i="25"/>
  <c r="M195" i="25"/>
  <c r="M196" i="25"/>
  <c r="M197" i="25"/>
  <c r="M198" i="25"/>
  <c r="M199" i="25"/>
  <c r="M200" i="25"/>
  <c r="M201" i="25"/>
  <c r="M202" i="25"/>
  <c r="M203" i="25"/>
  <c r="M204" i="25"/>
  <c r="M205" i="25"/>
  <c r="M206" i="25"/>
  <c r="M207" i="25"/>
  <c r="M208" i="25"/>
  <c r="M209" i="25"/>
  <c r="M210" i="25"/>
  <c r="M211" i="25"/>
  <c r="M212" i="25"/>
  <c r="M213" i="25"/>
  <c r="M214" i="25"/>
  <c r="M215" i="25"/>
  <c r="M216" i="25"/>
  <c r="M217" i="25"/>
  <c r="M218" i="25"/>
  <c r="M219" i="25"/>
  <c r="M220" i="25"/>
  <c r="M221" i="25"/>
  <c r="M222" i="25"/>
  <c r="M223" i="25"/>
  <c r="M224" i="25"/>
  <c r="M225" i="25"/>
  <c r="M226" i="25"/>
  <c r="M227" i="25"/>
  <c r="M228" i="25"/>
  <c r="M229" i="25"/>
  <c r="M230" i="25"/>
  <c r="M231" i="25"/>
  <c r="M232" i="25"/>
  <c r="M233" i="25"/>
  <c r="M234" i="25"/>
  <c r="M235" i="25"/>
  <c r="M236" i="25"/>
  <c r="M237" i="25"/>
  <c r="M238" i="25"/>
  <c r="M239" i="25"/>
  <c r="M240" i="25"/>
  <c r="M241" i="25"/>
  <c r="M242" i="25"/>
  <c r="M243" i="25"/>
  <c r="M244" i="25"/>
  <c r="M245" i="25"/>
  <c r="M246" i="25"/>
  <c r="M247" i="25"/>
  <c r="M248" i="25"/>
  <c r="M249" i="25"/>
  <c r="M250" i="25"/>
  <c r="M251" i="25"/>
  <c r="M252" i="25"/>
  <c r="M253" i="25"/>
  <c r="M254" i="25"/>
  <c r="M255" i="25"/>
  <c r="M256" i="25"/>
  <c r="M257" i="25"/>
  <c r="M258" i="25"/>
  <c r="M259" i="25"/>
  <c r="M260" i="25"/>
  <c r="M261" i="25"/>
  <c r="M262" i="25"/>
  <c r="M263" i="25"/>
  <c r="M264" i="25"/>
  <c r="M265" i="25"/>
  <c r="M266" i="25"/>
  <c r="M267" i="25"/>
  <c r="M268" i="25"/>
  <c r="M269" i="25"/>
  <c r="M270" i="25"/>
  <c r="M271" i="25"/>
  <c r="M272" i="25"/>
  <c r="M273" i="25"/>
  <c r="M274" i="25"/>
  <c r="M275" i="25"/>
  <c r="M276" i="25"/>
  <c r="M277" i="25"/>
  <c r="M278" i="25"/>
  <c r="M279" i="25"/>
  <c r="M280" i="25"/>
  <c r="M281" i="25"/>
  <c r="M282" i="25"/>
  <c r="M283" i="25"/>
  <c r="M284" i="25"/>
  <c r="M285" i="25"/>
  <c r="M286" i="25"/>
  <c r="M287" i="25"/>
  <c r="M288" i="25"/>
  <c r="M289" i="25"/>
  <c r="M290" i="25"/>
  <c r="M291" i="25"/>
  <c r="M292" i="25"/>
  <c r="M293" i="25"/>
  <c r="M294" i="25"/>
  <c r="M295" i="25"/>
  <c r="M296" i="25"/>
  <c r="M297" i="25"/>
  <c r="M298" i="25"/>
  <c r="M299" i="25"/>
  <c r="M300" i="25"/>
  <c r="M301" i="25"/>
  <c r="M302" i="25"/>
  <c r="M303" i="25"/>
  <c r="M304" i="25"/>
  <c r="M305" i="25"/>
  <c r="M306" i="25"/>
  <c r="M307" i="25"/>
  <c r="M308" i="25"/>
  <c r="M309" i="25"/>
  <c r="M310" i="25"/>
  <c r="M311" i="25"/>
  <c r="M312" i="25"/>
  <c r="M313" i="25"/>
  <c r="M314" i="25"/>
  <c r="M315" i="25"/>
  <c r="M316" i="25"/>
  <c r="M317" i="25"/>
  <c r="M318" i="25"/>
  <c r="M319" i="25"/>
  <c r="M320" i="25"/>
  <c r="M321" i="25"/>
  <c r="M322" i="25"/>
  <c r="M323" i="25"/>
  <c r="M324" i="25"/>
  <c r="M325" i="25"/>
  <c r="M326" i="25"/>
  <c r="M327" i="25"/>
  <c r="M328" i="25"/>
  <c r="M329" i="25"/>
  <c r="M330" i="25"/>
  <c r="M331" i="25"/>
  <c r="M332" i="25"/>
  <c r="M333" i="25"/>
  <c r="M334" i="25"/>
  <c r="M335" i="25"/>
  <c r="M336" i="25"/>
  <c r="M337" i="25"/>
  <c r="M338" i="25"/>
  <c r="M339" i="25"/>
  <c r="M340" i="25"/>
  <c r="M341" i="25"/>
  <c r="M342" i="25"/>
  <c r="M343" i="25"/>
  <c r="M344" i="25"/>
  <c r="M345" i="25"/>
  <c r="M346" i="25"/>
  <c r="M347" i="25"/>
  <c r="M348" i="25"/>
  <c r="M349" i="25"/>
  <c r="M350" i="25"/>
  <c r="M351" i="25"/>
  <c r="M352" i="25"/>
  <c r="M353" i="25"/>
  <c r="M354" i="25"/>
  <c r="M355" i="25"/>
  <c r="M356" i="25"/>
  <c r="M357" i="25"/>
  <c r="M358" i="25"/>
  <c r="M359" i="25"/>
  <c r="M360" i="25"/>
  <c r="M361" i="25"/>
  <c r="M362" i="25"/>
  <c r="M363" i="25"/>
  <c r="M364" i="25"/>
  <c r="M365" i="25"/>
  <c r="M366" i="25"/>
  <c r="M367" i="25"/>
  <c r="M368" i="25"/>
  <c r="M369" i="25"/>
  <c r="M370" i="25"/>
  <c r="M371" i="25"/>
  <c r="M372" i="25"/>
  <c r="M373" i="25"/>
  <c r="M374" i="25"/>
  <c r="M375" i="25"/>
  <c r="M376" i="25"/>
  <c r="M377" i="25"/>
  <c r="M378" i="25"/>
  <c r="M379" i="25"/>
  <c r="M380" i="25"/>
  <c r="M381" i="25"/>
  <c r="M382" i="25"/>
  <c r="M383" i="25"/>
  <c r="M384" i="25"/>
  <c r="M385" i="25"/>
  <c r="M386" i="25"/>
  <c r="M387" i="25"/>
  <c r="M388" i="25"/>
  <c r="M389" i="25"/>
  <c r="M390" i="25"/>
  <c r="M391" i="25"/>
  <c r="M392" i="25"/>
  <c r="M393" i="25"/>
  <c r="M394" i="25"/>
  <c r="M395" i="25"/>
  <c r="M396" i="25"/>
  <c r="M397" i="25"/>
  <c r="M398" i="25"/>
  <c r="M399" i="25"/>
  <c r="M400" i="25"/>
  <c r="M401" i="25"/>
  <c r="M402" i="25"/>
  <c r="M403" i="25"/>
  <c r="M404" i="25"/>
  <c r="M405" i="25"/>
  <c r="M406" i="25"/>
  <c r="M407" i="25"/>
  <c r="M408" i="25"/>
  <c r="M409" i="25"/>
  <c r="M410" i="25"/>
  <c r="M411" i="25"/>
  <c r="M412" i="25"/>
  <c r="M413" i="25"/>
  <c r="M414" i="25"/>
  <c r="M415" i="25"/>
  <c r="M416" i="25"/>
  <c r="M417" i="25"/>
  <c r="M418" i="25"/>
  <c r="M419" i="25"/>
  <c r="M420" i="25"/>
  <c r="M421" i="25"/>
  <c r="M422" i="25"/>
  <c r="M423" i="25"/>
  <c r="M424" i="25"/>
  <c r="M425" i="25"/>
  <c r="M426" i="25"/>
  <c r="M427" i="25"/>
  <c r="M428" i="25"/>
  <c r="M429" i="25"/>
  <c r="M430" i="25"/>
  <c r="M431" i="25"/>
  <c r="M432" i="25"/>
  <c r="M433" i="25"/>
  <c r="M434" i="25"/>
  <c r="M435" i="25"/>
  <c r="M436" i="25"/>
  <c r="M437" i="25"/>
  <c r="M438" i="25"/>
  <c r="M439" i="25"/>
  <c r="M440" i="25"/>
  <c r="M441" i="25"/>
  <c r="M442" i="25"/>
  <c r="M443" i="25"/>
  <c r="M444" i="25"/>
  <c r="M445" i="25"/>
  <c r="M446" i="25"/>
  <c r="M447" i="25"/>
  <c r="M448" i="25"/>
  <c r="M449" i="25"/>
  <c r="M450" i="25"/>
  <c r="M451" i="25"/>
  <c r="M452" i="25"/>
  <c r="M453" i="25"/>
  <c r="M454" i="25"/>
  <c r="M455" i="25"/>
  <c r="M456" i="25"/>
  <c r="M457" i="25"/>
  <c r="M458" i="25"/>
  <c r="M459" i="25"/>
  <c r="M460" i="25"/>
  <c r="M461" i="25"/>
  <c r="M462" i="25"/>
  <c r="M463" i="25"/>
  <c r="M464" i="25"/>
  <c r="M465" i="25"/>
  <c r="M466" i="25"/>
  <c r="M467" i="25"/>
  <c r="M468" i="25"/>
  <c r="M469" i="25"/>
  <c r="M470" i="25"/>
  <c r="M471" i="25"/>
  <c r="M472" i="25"/>
  <c r="M473" i="25"/>
  <c r="M474" i="25"/>
  <c r="M475" i="25"/>
  <c r="M476" i="25"/>
  <c r="M477" i="25"/>
  <c r="M478" i="25"/>
  <c r="M479" i="25"/>
  <c r="M480" i="25"/>
  <c r="M481" i="25"/>
  <c r="M482" i="25"/>
  <c r="M483" i="25"/>
  <c r="M484" i="25"/>
  <c r="M485" i="25"/>
  <c r="M486" i="25"/>
  <c r="M487" i="25"/>
  <c r="M488" i="25"/>
  <c r="M489" i="25"/>
  <c r="M490" i="25"/>
  <c r="M491" i="25"/>
  <c r="M492" i="25"/>
  <c r="M493" i="25"/>
  <c r="M494" i="25"/>
  <c r="M495" i="25"/>
  <c r="M496" i="25"/>
  <c r="M497" i="25"/>
  <c r="M498" i="25"/>
  <c r="M499" i="25"/>
  <c r="M500" i="25"/>
  <c r="M501" i="25"/>
  <c r="M502" i="25"/>
  <c r="M503" i="25"/>
  <c r="M504" i="25"/>
  <c r="M505" i="25"/>
  <c r="M506" i="25"/>
  <c r="M507" i="25"/>
  <c r="M508" i="25"/>
  <c r="M509" i="25"/>
  <c r="M510" i="25"/>
  <c r="M511" i="25"/>
  <c r="M512" i="25"/>
  <c r="M513" i="25"/>
  <c r="M514" i="25"/>
  <c r="M515" i="25"/>
  <c r="M516" i="25"/>
  <c r="M517" i="25"/>
  <c r="M518" i="25"/>
  <c r="M519" i="25"/>
  <c r="M520" i="25"/>
  <c r="M521" i="25"/>
  <c r="M522" i="25"/>
  <c r="M523" i="25"/>
  <c r="M524" i="25"/>
  <c r="M525" i="25"/>
  <c r="M526" i="25"/>
  <c r="M527" i="25"/>
  <c r="M528" i="25"/>
  <c r="M529" i="25"/>
  <c r="M530" i="25"/>
  <c r="M531" i="25"/>
  <c r="M532" i="25"/>
  <c r="M533" i="25"/>
  <c r="M534" i="25"/>
  <c r="M535" i="25"/>
  <c r="M536" i="25"/>
  <c r="M537" i="25"/>
  <c r="M538" i="25"/>
  <c r="M539" i="25"/>
  <c r="M540" i="25"/>
  <c r="M541" i="25"/>
  <c r="M542" i="25"/>
  <c r="M543" i="25"/>
  <c r="M544" i="25"/>
  <c r="M545" i="25"/>
  <c r="M546" i="25"/>
  <c r="M547" i="25"/>
  <c r="M548" i="25"/>
  <c r="M549" i="25"/>
  <c r="M550" i="25"/>
  <c r="M551" i="25"/>
  <c r="M552" i="25"/>
  <c r="M553" i="25"/>
  <c r="M554" i="25"/>
  <c r="M555" i="25"/>
  <c r="M556" i="25"/>
  <c r="M557" i="25"/>
  <c r="M558" i="25"/>
  <c r="M559" i="25"/>
  <c r="M560" i="25"/>
  <c r="M561" i="25"/>
  <c r="M562" i="25"/>
  <c r="M563" i="25"/>
  <c r="M564" i="25"/>
  <c r="M565" i="25"/>
  <c r="M566" i="25"/>
  <c r="M567" i="25"/>
  <c r="M568" i="25"/>
  <c r="M569" i="25"/>
  <c r="M570" i="25"/>
  <c r="M571" i="25"/>
  <c r="M572" i="25"/>
  <c r="M573" i="25"/>
  <c r="M574" i="25"/>
  <c r="M575" i="25"/>
  <c r="M576" i="25"/>
  <c r="M577" i="25"/>
  <c r="M578" i="25"/>
  <c r="M579" i="25"/>
  <c r="M580" i="25"/>
  <c r="M581" i="25"/>
  <c r="M582" i="25"/>
  <c r="M583" i="25"/>
  <c r="M584" i="25"/>
  <c r="M585" i="25"/>
  <c r="M586" i="25"/>
  <c r="M587" i="25"/>
  <c r="M588" i="25"/>
  <c r="M589" i="25"/>
  <c r="M590" i="25"/>
  <c r="M591" i="25"/>
  <c r="M592" i="25"/>
  <c r="M593" i="25"/>
  <c r="M594" i="25"/>
  <c r="M595" i="25"/>
  <c r="M596" i="25"/>
  <c r="M597" i="25"/>
  <c r="M598" i="25"/>
  <c r="M599" i="25"/>
  <c r="M600" i="25"/>
  <c r="M601" i="25"/>
  <c r="M602" i="25"/>
  <c r="M603" i="25"/>
  <c r="M604" i="25"/>
  <c r="M605" i="25"/>
  <c r="M606" i="25"/>
  <c r="M607" i="25"/>
  <c r="M608" i="25"/>
  <c r="M609" i="25"/>
  <c r="M610" i="25"/>
  <c r="M611" i="25"/>
  <c r="M612" i="25"/>
  <c r="M613" i="25"/>
  <c r="M614" i="25"/>
  <c r="M615" i="25"/>
  <c r="M616" i="25"/>
  <c r="M617" i="25"/>
  <c r="M618" i="25"/>
  <c r="M619" i="25"/>
  <c r="M620" i="25"/>
  <c r="M621" i="25"/>
  <c r="M622" i="25"/>
  <c r="M623" i="25"/>
  <c r="M624" i="25"/>
  <c r="M625" i="25"/>
  <c r="M626" i="25"/>
  <c r="M627" i="25"/>
  <c r="M628" i="25"/>
  <c r="M629" i="25"/>
  <c r="M630" i="25"/>
  <c r="M631" i="25"/>
  <c r="M632" i="25"/>
  <c r="M633" i="25"/>
  <c r="M634" i="25"/>
  <c r="M635" i="25"/>
  <c r="M636" i="25"/>
  <c r="M637" i="25"/>
  <c r="M638" i="25"/>
  <c r="M639" i="25"/>
  <c r="M640" i="25"/>
  <c r="M641" i="25"/>
  <c r="M642" i="25"/>
  <c r="M643" i="25"/>
  <c r="M644" i="25"/>
  <c r="M645" i="25"/>
  <c r="M646" i="25"/>
  <c r="M647" i="25"/>
  <c r="M648" i="25"/>
  <c r="M649" i="25"/>
  <c r="M650" i="25"/>
  <c r="M651" i="25"/>
  <c r="M652" i="25"/>
  <c r="M653" i="25"/>
  <c r="M654" i="25"/>
  <c r="M655" i="25"/>
  <c r="M656" i="25"/>
  <c r="M657" i="25"/>
  <c r="M658" i="25"/>
  <c r="M659" i="25"/>
  <c r="M660" i="25"/>
  <c r="M661" i="25"/>
  <c r="M662" i="25"/>
  <c r="M663" i="25"/>
  <c r="M664" i="25"/>
  <c r="M665" i="25"/>
  <c r="M666" i="25"/>
  <c r="M667" i="25"/>
  <c r="M668" i="25"/>
  <c r="M669" i="25"/>
  <c r="M670" i="25"/>
  <c r="M671" i="25"/>
  <c r="M672" i="25"/>
  <c r="M673" i="25"/>
  <c r="M674" i="25"/>
  <c r="M675" i="25"/>
  <c r="M676" i="25"/>
  <c r="M677" i="25"/>
  <c r="M678" i="25"/>
  <c r="M679" i="25"/>
  <c r="M680" i="25"/>
  <c r="M681" i="25"/>
  <c r="M682" i="25"/>
  <c r="M683" i="25"/>
  <c r="M684" i="25"/>
  <c r="M685" i="25"/>
  <c r="M686" i="25"/>
  <c r="M687" i="25"/>
  <c r="M688" i="25"/>
  <c r="M689" i="25"/>
  <c r="M690" i="25"/>
  <c r="M691" i="25"/>
  <c r="M692" i="25"/>
  <c r="M693" i="25"/>
  <c r="M694" i="25"/>
  <c r="M695" i="25"/>
  <c r="M696" i="25"/>
  <c r="M697" i="25"/>
  <c r="M698" i="25"/>
  <c r="M699" i="25"/>
  <c r="M700" i="25"/>
  <c r="M701" i="25"/>
  <c r="M702" i="25"/>
  <c r="M703" i="25"/>
  <c r="M704" i="25"/>
  <c r="M705" i="25"/>
  <c r="M706" i="25"/>
  <c r="M707" i="25"/>
  <c r="M708" i="25"/>
  <c r="M709" i="25"/>
  <c r="M710" i="25"/>
  <c r="M711" i="25"/>
  <c r="M712" i="25"/>
  <c r="M713" i="25"/>
  <c r="M714" i="25"/>
  <c r="M715" i="25"/>
  <c r="M716" i="25"/>
  <c r="M717" i="25"/>
  <c r="M718" i="25"/>
  <c r="M719" i="25"/>
  <c r="M720" i="25"/>
  <c r="M721" i="25"/>
  <c r="M722" i="25"/>
  <c r="M723" i="25"/>
  <c r="M724" i="25"/>
  <c r="M725" i="25"/>
  <c r="M726" i="25"/>
  <c r="M727" i="25"/>
  <c r="M728" i="25"/>
  <c r="M729" i="25"/>
  <c r="M730" i="25"/>
  <c r="M731" i="25"/>
  <c r="M732" i="25"/>
  <c r="M733" i="25"/>
  <c r="M734" i="25"/>
  <c r="M735" i="25"/>
  <c r="M736" i="25"/>
  <c r="M737" i="25"/>
  <c r="M738" i="25"/>
  <c r="M739" i="25"/>
  <c r="M740" i="25"/>
  <c r="M741" i="25"/>
  <c r="M742" i="25"/>
  <c r="M743" i="25"/>
  <c r="M744" i="25"/>
  <c r="M745" i="25"/>
  <c r="M746" i="25"/>
  <c r="M747" i="25"/>
  <c r="M748" i="25"/>
  <c r="M749" i="25"/>
  <c r="M750" i="25"/>
  <c r="M751" i="25"/>
  <c r="M752" i="25"/>
  <c r="M753" i="25"/>
  <c r="M754" i="25"/>
  <c r="M755" i="25"/>
  <c r="M756" i="25"/>
  <c r="M757" i="25"/>
  <c r="M758" i="25"/>
  <c r="M759" i="25"/>
  <c r="M760" i="25"/>
  <c r="M761" i="25"/>
  <c r="M762" i="25"/>
  <c r="M763" i="25"/>
  <c r="M764" i="25"/>
  <c r="M765" i="25"/>
  <c r="M766" i="25"/>
  <c r="M767" i="25"/>
  <c r="M768" i="25"/>
  <c r="M769" i="25"/>
  <c r="M770" i="25"/>
  <c r="M771" i="25"/>
  <c r="M772" i="25"/>
  <c r="M773" i="25"/>
  <c r="M774" i="25"/>
  <c r="M775" i="25"/>
  <c r="M776" i="25"/>
  <c r="M777" i="25"/>
  <c r="M778" i="25"/>
  <c r="M779" i="25"/>
  <c r="M780" i="25"/>
  <c r="M781" i="25"/>
  <c r="M782" i="25"/>
  <c r="M783" i="25"/>
  <c r="M784" i="25"/>
  <c r="M785" i="25"/>
  <c r="M786" i="25"/>
  <c r="M787" i="25"/>
  <c r="M788" i="25"/>
  <c r="M789" i="25"/>
  <c r="M790" i="25"/>
  <c r="M791" i="25"/>
  <c r="M792" i="25"/>
  <c r="M793" i="25"/>
  <c r="M794" i="25"/>
  <c r="M795" i="25"/>
  <c r="M796" i="25"/>
  <c r="M797" i="25"/>
  <c r="M798" i="25"/>
  <c r="M799" i="25"/>
  <c r="M800" i="25"/>
  <c r="M801" i="25"/>
  <c r="M802" i="25"/>
  <c r="M803" i="25"/>
  <c r="M804" i="25"/>
  <c r="M805" i="25"/>
  <c r="M806" i="25"/>
  <c r="M807" i="25"/>
  <c r="M808" i="25"/>
  <c r="M809" i="25"/>
  <c r="M810" i="25"/>
  <c r="M811" i="25"/>
  <c r="M812" i="25"/>
  <c r="M813" i="25"/>
  <c r="M814" i="25"/>
  <c r="M815" i="25"/>
  <c r="M816" i="25"/>
  <c r="M817" i="25"/>
  <c r="M818" i="25"/>
  <c r="M819" i="25"/>
  <c r="M820" i="25"/>
  <c r="M821" i="25"/>
  <c r="M822" i="25"/>
  <c r="M823" i="25"/>
  <c r="M824" i="25"/>
  <c r="M825" i="25"/>
  <c r="M826" i="25"/>
  <c r="M827" i="25"/>
  <c r="M828" i="25"/>
  <c r="M829" i="25"/>
  <c r="M830" i="25"/>
  <c r="M831" i="25"/>
  <c r="M832" i="25"/>
  <c r="M833" i="25"/>
  <c r="M834" i="25"/>
  <c r="M835" i="25"/>
  <c r="M836" i="25"/>
  <c r="M837" i="25"/>
  <c r="M838" i="25"/>
  <c r="M839" i="25"/>
  <c r="M840" i="25"/>
  <c r="M841" i="25"/>
  <c r="M842" i="25"/>
  <c r="M843" i="25"/>
  <c r="M844" i="25"/>
  <c r="M845" i="25"/>
  <c r="M846" i="25"/>
  <c r="M847" i="25"/>
  <c r="M848" i="25"/>
  <c r="M849" i="25"/>
  <c r="M850" i="25"/>
  <c r="M851" i="25"/>
  <c r="M852" i="25"/>
  <c r="M853" i="25"/>
  <c r="M854" i="25"/>
  <c r="M855" i="25"/>
  <c r="M856" i="25"/>
  <c r="M857" i="25"/>
  <c r="M858" i="25"/>
  <c r="M859" i="25"/>
  <c r="M860" i="25"/>
  <c r="M861" i="25"/>
  <c r="M862" i="25"/>
  <c r="M863" i="25"/>
  <c r="M864" i="25"/>
  <c r="M865" i="25"/>
  <c r="M866" i="25"/>
  <c r="M867" i="25"/>
  <c r="M868" i="25"/>
  <c r="M869" i="25"/>
  <c r="M870" i="25"/>
  <c r="M871" i="25"/>
  <c r="M872" i="25"/>
  <c r="M873" i="25"/>
  <c r="M874" i="25"/>
  <c r="M875" i="25"/>
  <c r="M876" i="25"/>
  <c r="M877" i="25"/>
  <c r="M878" i="25"/>
  <c r="M879" i="25"/>
  <c r="M880" i="25"/>
  <c r="M881" i="25"/>
  <c r="M882" i="25"/>
  <c r="M883" i="25"/>
  <c r="M884" i="25"/>
  <c r="M885" i="25"/>
  <c r="M886" i="25"/>
  <c r="M887" i="25"/>
  <c r="M888" i="25"/>
  <c r="M889" i="25"/>
  <c r="M890" i="25"/>
  <c r="M891" i="25"/>
  <c r="M892" i="25"/>
  <c r="M893" i="25"/>
  <c r="M894" i="25"/>
  <c r="M895" i="25"/>
  <c r="M896" i="25"/>
  <c r="M897" i="25"/>
  <c r="M898" i="25"/>
  <c r="M899" i="25"/>
  <c r="M900" i="25"/>
  <c r="M901" i="25"/>
  <c r="M902" i="25"/>
  <c r="M903" i="25"/>
  <c r="M904" i="25"/>
  <c r="M905" i="25"/>
  <c r="M906" i="25"/>
  <c r="M907" i="25"/>
  <c r="M908" i="25"/>
  <c r="M909" i="25"/>
  <c r="M910" i="25"/>
  <c r="M911" i="25"/>
  <c r="M912" i="25"/>
  <c r="M913" i="25"/>
  <c r="M914" i="25"/>
  <c r="M915" i="25"/>
  <c r="M916" i="25"/>
  <c r="M917" i="25"/>
  <c r="M918" i="25"/>
  <c r="M919" i="25"/>
  <c r="M920" i="25"/>
  <c r="M921" i="25"/>
  <c r="M922" i="25"/>
  <c r="M923" i="25"/>
  <c r="M924" i="25"/>
  <c r="M925" i="25"/>
  <c r="M926" i="25"/>
  <c r="M927" i="25"/>
  <c r="M928" i="25"/>
  <c r="M929" i="25"/>
  <c r="M930" i="25"/>
  <c r="M931" i="25"/>
  <c r="M932" i="25"/>
  <c r="M933" i="25"/>
  <c r="M934" i="25"/>
  <c r="M935" i="25"/>
  <c r="M936" i="25"/>
  <c r="M937" i="25"/>
  <c r="M938" i="25"/>
  <c r="M939" i="25"/>
  <c r="M940" i="25"/>
  <c r="M941" i="25"/>
  <c r="M942" i="25"/>
  <c r="M943" i="25"/>
  <c r="M944" i="25"/>
  <c r="M945" i="25"/>
  <c r="M946" i="25"/>
  <c r="M947" i="25"/>
  <c r="M948" i="25"/>
  <c r="M949" i="25"/>
  <c r="M950" i="25"/>
  <c r="M951" i="25"/>
  <c r="M952" i="25"/>
  <c r="M953" i="25"/>
  <c r="M954" i="25"/>
  <c r="M955" i="25"/>
  <c r="M956" i="25"/>
  <c r="M957" i="25"/>
  <c r="M958" i="25"/>
  <c r="M959" i="25"/>
  <c r="M960" i="25"/>
  <c r="M961" i="25"/>
  <c r="M962" i="25"/>
  <c r="M963" i="25"/>
  <c r="M964" i="25"/>
  <c r="M965" i="25"/>
  <c r="M966" i="25"/>
  <c r="M967" i="25"/>
  <c r="M968" i="25"/>
  <c r="M969" i="25"/>
  <c r="M970" i="25"/>
  <c r="M971" i="25"/>
  <c r="M972" i="25"/>
  <c r="M973" i="25"/>
  <c r="M974" i="25"/>
  <c r="M975" i="25"/>
  <c r="M976" i="25"/>
  <c r="M977" i="25"/>
  <c r="M978" i="25"/>
  <c r="M979" i="25"/>
  <c r="M980" i="25"/>
  <c r="M981" i="25"/>
  <c r="M982" i="25"/>
  <c r="M983" i="25"/>
  <c r="M984" i="25"/>
  <c r="M985" i="25"/>
  <c r="M986" i="25"/>
  <c r="M987" i="25"/>
  <c r="M988" i="25"/>
  <c r="M989" i="25"/>
  <c r="M990" i="25"/>
  <c r="M991" i="25"/>
  <c r="M992" i="25"/>
  <c r="M993" i="25"/>
  <c r="M994" i="25"/>
  <c r="M995" i="25"/>
  <c r="M996" i="25"/>
  <c r="M997" i="25"/>
  <c r="M998" i="25"/>
  <c r="M999" i="25"/>
  <c r="M1000" i="25"/>
  <c r="M1001" i="25"/>
  <c r="M1002" i="25"/>
  <c r="M1003" i="25"/>
  <c r="M1004" i="25"/>
  <c r="M1005" i="25"/>
  <c r="M1006" i="25"/>
  <c r="M1007" i="25"/>
  <c r="M1008" i="25"/>
  <c r="M1009" i="25"/>
  <c r="M1010" i="25"/>
  <c r="M1011" i="25"/>
  <c r="M1012" i="25"/>
  <c r="M1013" i="25"/>
  <c r="M1014" i="25"/>
  <c r="M1015" i="25"/>
  <c r="M1016" i="25"/>
  <c r="M1017" i="25"/>
  <c r="M1018" i="25"/>
  <c r="M1019" i="25"/>
  <c r="M1020" i="25"/>
  <c r="M1021" i="25"/>
  <c r="M1022" i="25"/>
  <c r="M1023" i="25"/>
  <c r="M1024" i="25"/>
  <c r="M1025" i="25"/>
  <c r="M1026" i="25"/>
  <c r="M1027" i="25"/>
  <c r="M1028" i="25"/>
  <c r="M1029" i="25"/>
  <c r="M1030" i="25"/>
  <c r="M1031" i="25"/>
  <c r="M1032" i="25"/>
  <c r="M1033" i="25"/>
  <c r="M1034" i="25"/>
  <c r="M1035" i="25"/>
  <c r="M1036" i="25"/>
  <c r="M1037" i="25"/>
  <c r="M1038" i="25"/>
  <c r="M1039" i="25"/>
  <c r="M1040" i="25"/>
  <c r="M1041" i="25"/>
  <c r="M1042" i="25"/>
  <c r="M1043" i="25"/>
  <c r="M1044" i="25"/>
  <c r="M1045" i="25"/>
  <c r="M1046" i="25"/>
  <c r="M1047" i="25"/>
  <c r="M1048" i="25"/>
  <c r="M1049" i="25"/>
  <c r="M1050" i="25"/>
  <c r="M1051" i="25"/>
  <c r="M1052" i="25"/>
  <c r="M1053" i="25"/>
  <c r="M1054" i="25"/>
  <c r="M1055" i="25"/>
  <c r="M1056" i="25"/>
  <c r="M1057" i="25"/>
  <c r="M1058" i="25"/>
  <c r="M1059" i="25"/>
  <c r="M1060" i="25"/>
  <c r="M1061" i="25"/>
  <c r="M1062" i="25"/>
  <c r="M1063" i="25"/>
  <c r="M1064" i="25"/>
  <c r="M1065" i="25"/>
  <c r="M1066" i="25"/>
  <c r="M1067" i="25"/>
  <c r="M1068" i="25"/>
  <c r="M1069" i="25"/>
  <c r="M1070" i="25"/>
  <c r="M1071" i="25"/>
  <c r="M1072" i="25"/>
  <c r="M1073" i="25"/>
  <c r="M1074" i="25"/>
  <c r="M1075" i="25"/>
  <c r="M1076" i="25"/>
  <c r="M1077" i="25"/>
  <c r="M1078" i="25"/>
  <c r="M1079" i="25"/>
  <c r="M1080" i="25"/>
  <c r="M1081" i="25"/>
  <c r="M1082" i="25"/>
  <c r="M1083" i="25"/>
  <c r="M1084" i="25"/>
  <c r="M1085" i="25"/>
  <c r="M1086" i="25"/>
  <c r="M1087" i="25"/>
  <c r="M1088" i="25"/>
  <c r="M1089" i="25"/>
  <c r="M1090" i="25"/>
  <c r="M1091" i="25"/>
  <c r="M1092" i="25"/>
  <c r="M1093" i="25"/>
  <c r="M1094" i="25"/>
  <c r="M1095" i="25"/>
  <c r="M1096" i="25"/>
  <c r="M1097" i="25"/>
  <c r="M1098" i="25"/>
  <c r="M1099" i="25"/>
  <c r="M1100" i="25"/>
  <c r="M1101" i="25"/>
  <c r="M1102" i="25"/>
  <c r="M1103" i="25"/>
  <c r="M1104" i="25"/>
  <c r="M1105" i="25"/>
  <c r="M1106" i="25"/>
  <c r="M1107" i="25"/>
  <c r="M1108" i="25"/>
  <c r="M1109" i="25"/>
  <c r="M1110" i="25"/>
  <c r="M1111" i="25"/>
  <c r="M1112" i="25"/>
  <c r="M1113" i="25"/>
  <c r="M1114" i="25"/>
  <c r="M1115" i="25"/>
  <c r="M1116" i="25"/>
  <c r="M1117" i="25"/>
  <c r="M1118" i="25"/>
  <c r="M1119" i="25"/>
  <c r="M1120" i="25"/>
  <c r="M1121" i="25"/>
  <c r="M1122" i="25"/>
  <c r="M1123" i="25"/>
  <c r="M1124" i="25"/>
  <c r="M1125" i="25"/>
  <c r="M1126" i="25"/>
  <c r="M1127" i="25"/>
  <c r="M1128" i="25"/>
  <c r="M1129" i="25"/>
  <c r="M1130" i="25"/>
  <c r="M1131" i="25"/>
  <c r="M1132" i="25"/>
  <c r="M1133" i="25"/>
  <c r="M1134" i="25"/>
  <c r="M1135" i="25"/>
  <c r="M1136" i="25"/>
  <c r="M1137" i="25"/>
  <c r="M1138" i="25"/>
  <c r="M1139" i="25"/>
  <c r="M1140" i="25"/>
  <c r="M1141" i="25"/>
  <c r="M1142" i="25"/>
  <c r="M1143" i="25"/>
  <c r="M1144" i="25"/>
  <c r="M1145" i="25"/>
  <c r="M1146" i="25"/>
  <c r="M1147" i="25"/>
  <c r="M1148" i="25"/>
  <c r="M1149" i="25"/>
  <c r="M1150" i="25"/>
  <c r="M1151" i="25"/>
  <c r="M1152" i="25"/>
  <c r="M1153" i="25"/>
  <c r="M1154" i="25"/>
  <c r="M1155" i="25"/>
  <c r="M1156" i="25"/>
  <c r="M1157" i="25"/>
  <c r="M1158" i="25"/>
  <c r="M1159" i="25"/>
  <c r="M1160" i="25"/>
  <c r="M1161" i="25"/>
  <c r="M1162" i="25"/>
  <c r="M1163" i="25"/>
  <c r="M1164" i="25"/>
  <c r="M1165" i="25"/>
  <c r="M1166" i="25"/>
  <c r="M1167" i="25"/>
  <c r="M1168" i="25"/>
  <c r="M1169" i="25"/>
  <c r="M1170" i="25"/>
  <c r="M1171" i="25"/>
  <c r="M1172" i="25"/>
  <c r="M1173" i="25"/>
  <c r="M1174" i="25"/>
  <c r="M1175" i="25"/>
  <c r="M1176" i="25"/>
  <c r="M1177" i="25"/>
  <c r="M1178" i="25"/>
  <c r="M1179" i="25"/>
  <c r="M1180" i="25"/>
  <c r="M1181" i="25"/>
  <c r="M1182" i="25"/>
  <c r="M1183" i="25"/>
  <c r="M1184" i="25"/>
  <c r="M1185" i="25"/>
  <c r="M1186" i="25"/>
  <c r="M1187" i="25"/>
  <c r="M1188" i="25"/>
  <c r="M1189" i="25"/>
  <c r="M1190" i="25"/>
  <c r="M1191" i="25"/>
  <c r="M1192" i="25"/>
  <c r="M1193" i="25"/>
  <c r="M1194" i="25"/>
  <c r="M1195" i="25"/>
  <c r="M1196" i="25"/>
  <c r="M1197" i="25"/>
  <c r="M1198" i="25"/>
  <c r="M1199" i="25"/>
  <c r="M1200" i="25"/>
  <c r="M1201" i="25"/>
  <c r="M1202" i="25"/>
  <c r="M1203" i="25"/>
  <c r="M1204" i="25"/>
  <c r="M1205" i="25"/>
  <c r="M1206" i="25"/>
  <c r="M1207" i="25"/>
  <c r="M1208" i="25"/>
  <c r="M1209" i="25"/>
  <c r="M1210" i="25"/>
  <c r="M1211" i="25"/>
  <c r="M1212" i="25"/>
  <c r="M1213" i="25"/>
  <c r="M1214" i="25"/>
  <c r="M1215" i="25"/>
  <c r="M1216" i="25"/>
  <c r="M1217" i="25"/>
  <c r="M1218" i="25"/>
  <c r="M1219" i="25"/>
  <c r="M1220" i="25"/>
  <c r="M1221" i="25"/>
  <c r="M1222" i="25"/>
  <c r="M1223" i="25"/>
  <c r="M1224" i="25"/>
  <c r="M1225" i="25"/>
  <c r="M1226" i="25"/>
  <c r="M1227" i="25"/>
  <c r="M1228" i="25"/>
  <c r="M1229" i="25"/>
  <c r="M1230" i="25"/>
  <c r="M1231" i="25"/>
  <c r="M1232" i="25"/>
  <c r="M1233" i="25"/>
  <c r="M1234" i="25"/>
  <c r="M1235" i="25"/>
  <c r="M1236" i="25"/>
  <c r="M1237" i="25"/>
  <c r="M1238" i="25"/>
  <c r="M1239" i="25"/>
  <c r="M1240" i="25"/>
  <c r="M1241" i="25"/>
  <c r="M1242" i="25"/>
  <c r="M1243" i="25"/>
  <c r="M1244" i="25"/>
  <c r="M1245" i="25"/>
  <c r="M1246" i="25"/>
  <c r="M1247" i="25"/>
  <c r="M1248" i="25"/>
  <c r="M1249" i="25"/>
  <c r="M1250" i="25"/>
  <c r="M1251" i="25"/>
  <c r="M1252" i="25"/>
  <c r="M1253" i="25"/>
  <c r="M1254" i="25"/>
  <c r="M1255" i="25"/>
  <c r="M1256" i="25"/>
  <c r="M1257" i="25"/>
  <c r="M1258" i="25"/>
  <c r="M1259" i="25"/>
  <c r="M1260" i="25"/>
  <c r="M1261" i="25"/>
  <c r="M1262" i="25"/>
  <c r="M1263" i="25"/>
  <c r="M1264" i="25"/>
  <c r="M1265" i="25"/>
  <c r="M1266" i="25"/>
  <c r="M1267" i="25"/>
  <c r="M1268" i="25"/>
  <c r="M1269" i="25"/>
  <c r="M1270" i="25"/>
  <c r="M1271" i="25"/>
  <c r="M1272" i="25"/>
  <c r="M1273" i="25"/>
  <c r="M1274" i="25"/>
  <c r="M1275" i="25"/>
  <c r="M1276" i="25"/>
  <c r="M1277" i="25"/>
  <c r="M1278" i="25"/>
  <c r="M1279" i="25"/>
  <c r="M1280" i="25"/>
  <c r="M1281" i="25"/>
  <c r="M1282" i="25"/>
  <c r="M1283" i="25"/>
  <c r="M1284" i="25"/>
  <c r="M1285" i="25"/>
  <c r="M1286" i="25"/>
  <c r="M1287" i="25"/>
  <c r="M1288" i="25"/>
  <c r="M1289" i="25"/>
  <c r="M1290" i="25"/>
  <c r="M1291" i="25"/>
  <c r="M1292" i="25"/>
  <c r="M1293" i="25"/>
  <c r="M1294" i="25"/>
  <c r="M1295" i="25"/>
  <c r="M1296" i="25"/>
  <c r="M1297" i="25"/>
  <c r="M1298" i="25"/>
  <c r="M1299" i="25"/>
  <c r="M1300" i="25"/>
  <c r="M1301" i="25"/>
  <c r="M1302" i="25"/>
  <c r="M1303" i="25"/>
  <c r="M1304" i="25"/>
  <c r="M1305" i="25"/>
  <c r="M1306" i="25"/>
  <c r="M1307" i="25"/>
  <c r="M1308" i="25"/>
  <c r="M1309" i="25"/>
  <c r="M1310" i="25"/>
  <c r="M1311" i="25"/>
  <c r="M1312" i="25"/>
  <c r="M1313" i="25"/>
  <c r="M1314" i="25"/>
  <c r="M1315" i="25"/>
  <c r="M1316" i="25"/>
  <c r="M1317" i="25"/>
  <c r="M1318" i="25"/>
  <c r="M1319" i="25"/>
  <c r="M1320" i="25"/>
  <c r="M1321" i="25"/>
  <c r="M1322" i="25"/>
  <c r="M1323" i="25"/>
  <c r="M1324" i="25"/>
  <c r="M1325" i="25"/>
  <c r="M1326" i="25"/>
  <c r="M1327" i="25"/>
  <c r="M1328" i="25"/>
  <c r="M1329" i="25"/>
  <c r="M1330" i="25"/>
  <c r="M1331" i="25"/>
  <c r="M1332" i="25"/>
  <c r="M1333" i="25"/>
  <c r="M1334" i="25"/>
  <c r="M1335" i="25"/>
  <c r="M1336" i="25"/>
  <c r="M1337" i="25"/>
  <c r="M1338" i="25"/>
  <c r="M1339" i="25"/>
  <c r="M1340" i="25"/>
  <c r="M1341" i="25"/>
  <c r="M1342" i="25"/>
  <c r="M1343" i="25"/>
  <c r="M1344" i="25"/>
  <c r="M1345" i="25"/>
  <c r="M1346" i="25"/>
  <c r="M1347" i="25"/>
  <c r="M1348" i="25"/>
  <c r="M1349" i="25"/>
  <c r="M1350" i="25"/>
  <c r="M1351" i="25"/>
  <c r="M1352" i="25"/>
  <c r="M1353" i="25"/>
  <c r="M1354" i="25"/>
  <c r="M1355" i="25"/>
  <c r="M1356" i="25"/>
  <c r="M1357" i="25"/>
  <c r="M1358" i="25"/>
  <c r="M1359" i="25"/>
  <c r="M1360" i="25"/>
  <c r="M1361" i="25"/>
  <c r="M1362" i="25"/>
  <c r="M1363" i="25"/>
  <c r="M1364" i="25"/>
  <c r="M1365" i="25"/>
  <c r="M1366" i="25"/>
  <c r="M1367" i="25"/>
  <c r="M1368" i="25"/>
  <c r="M1369" i="25"/>
  <c r="M1370" i="25"/>
  <c r="M1371" i="25"/>
  <c r="M1372" i="25"/>
  <c r="M1373" i="25"/>
  <c r="M1374" i="25"/>
  <c r="M1375" i="25"/>
  <c r="M1376" i="25"/>
  <c r="M1377" i="25"/>
  <c r="M1378" i="25"/>
  <c r="M1379" i="25"/>
  <c r="M1380" i="25"/>
  <c r="M1381" i="25"/>
  <c r="M1382" i="25"/>
  <c r="M1383" i="25"/>
  <c r="M1384" i="25"/>
  <c r="M1385" i="25"/>
  <c r="M1386" i="25"/>
  <c r="M1387" i="25"/>
  <c r="M1388" i="25"/>
  <c r="M1389" i="25"/>
  <c r="M1390" i="25"/>
  <c r="M1391" i="25"/>
  <c r="M1392" i="25"/>
  <c r="M1393" i="25"/>
  <c r="M1394" i="25"/>
  <c r="M1395" i="25"/>
  <c r="M1396" i="25"/>
  <c r="M1397" i="25"/>
  <c r="M1398" i="25"/>
  <c r="M1399" i="25"/>
  <c r="M1400" i="25"/>
  <c r="M1401" i="25"/>
  <c r="M1402" i="25"/>
  <c r="M1403" i="25"/>
  <c r="M1404" i="25"/>
  <c r="M1405" i="25"/>
  <c r="M1406" i="25"/>
  <c r="M1407" i="25"/>
  <c r="M1408" i="25"/>
  <c r="M1409" i="25"/>
  <c r="M1410" i="25"/>
  <c r="M1411" i="25"/>
  <c r="M1412" i="25"/>
  <c r="M1413" i="25"/>
  <c r="M1414" i="25"/>
  <c r="M1415" i="25"/>
  <c r="M1416" i="25"/>
  <c r="M1417" i="25"/>
  <c r="M1418" i="25"/>
  <c r="M1419" i="25"/>
  <c r="M1420" i="25"/>
  <c r="M1421" i="25"/>
  <c r="M1422" i="25"/>
  <c r="M1423" i="25"/>
  <c r="M1424" i="25"/>
  <c r="M1425" i="25"/>
  <c r="M1426" i="25"/>
  <c r="M1427" i="25"/>
  <c r="M1428" i="25"/>
  <c r="M1429" i="25"/>
  <c r="M1430" i="25"/>
  <c r="M1431" i="25"/>
  <c r="M1432" i="25"/>
  <c r="M1433" i="25"/>
  <c r="M1434" i="25"/>
  <c r="M1435" i="25"/>
  <c r="M1436" i="25"/>
  <c r="M1437" i="25"/>
  <c r="M1438" i="25"/>
  <c r="M1439" i="25"/>
  <c r="M1440" i="25"/>
  <c r="M1441" i="25"/>
  <c r="M1442" i="25"/>
  <c r="M1443" i="25"/>
  <c r="M1444" i="25"/>
  <c r="M1445" i="25"/>
  <c r="M1446" i="25"/>
  <c r="M1447" i="25"/>
  <c r="M1448" i="25"/>
  <c r="M1449" i="25"/>
  <c r="M1450" i="25"/>
  <c r="M1451" i="25"/>
  <c r="M1452" i="25"/>
  <c r="M1453" i="25"/>
  <c r="M1454" i="25"/>
  <c r="M1455" i="25"/>
  <c r="M1456" i="25"/>
  <c r="M1457" i="25"/>
  <c r="M1458" i="25"/>
  <c r="M1459" i="25"/>
  <c r="M1460" i="25"/>
  <c r="M1461" i="25"/>
  <c r="M1462" i="25"/>
  <c r="M1463" i="25"/>
  <c r="M1464" i="25"/>
  <c r="M1465" i="25"/>
  <c r="M1466" i="25"/>
  <c r="M1467" i="25"/>
  <c r="M1468" i="25"/>
  <c r="M1469" i="25"/>
  <c r="M1470" i="25"/>
  <c r="M1471" i="25"/>
  <c r="M1472" i="25"/>
  <c r="M1473" i="25"/>
  <c r="M1474" i="25"/>
  <c r="M1475" i="25"/>
  <c r="M1476" i="25"/>
  <c r="M1477" i="25"/>
  <c r="M1478" i="25"/>
  <c r="M1479" i="25"/>
  <c r="M1480" i="25"/>
  <c r="M1481" i="25"/>
  <c r="M1482" i="25"/>
  <c r="M1483" i="25"/>
  <c r="M1484" i="25"/>
  <c r="M1485" i="25"/>
  <c r="M1486" i="25"/>
  <c r="M1487" i="25"/>
  <c r="M1488" i="25"/>
  <c r="M1489" i="25"/>
  <c r="M1490" i="25"/>
  <c r="M1491" i="25"/>
  <c r="M1492" i="25"/>
  <c r="M1493" i="25"/>
  <c r="M1494" i="25"/>
  <c r="M1495" i="25"/>
  <c r="M1496" i="25"/>
  <c r="M1497" i="25"/>
  <c r="M1498" i="25"/>
  <c r="M1499" i="25"/>
  <c r="M1500" i="25"/>
  <c r="M1501" i="25"/>
  <c r="M1502" i="25"/>
  <c r="M1503" i="25"/>
  <c r="M1504" i="25"/>
  <c r="M1505" i="25"/>
  <c r="M1506" i="25"/>
  <c r="M1507" i="25"/>
  <c r="M1508" i="25"/>
  <c r="M1509" i="25"/>
  <c r="M1510" i="25"/>
  <c r="M1511" i="25"/>
  <c r="M1512" i="25"/>
  <c r="M1513" i="25"/>
  <c r="M1514" i="25"/>
  <c r="M1515" i="25"/>
  <c r="M1516" i="25"/>
  <c r="M1517" i="25"/>
  <c r="M1518" i="25"/>
  <c r="M1519" i="25"/>
  <c r="M1520" i="25"/>
  <c r="M1521" i="25"/>
  <c r="M1522" i="25"/>
  <c r="M1523" i="25"/>
  <c r="M1524" i="25"/>
  <c r="M1525" i="25"/>
  <c r="M1526" i="25"/>
  <c r="M1527" i="25"/>
  <c r="M1528" i="25"/>
  <c r="M1529" i="25"/>
  <c r="M1530" i="25"/>
  <c r="M1531" i="25"/>
  <c r="M1532" i="25"/>
  <c r="M1533" i="25"/>
  <c r="M1534" i="25"/>
  <c r="M1535" i="25"/>
  <c r="M1536" i="25"/>
  <c r="M1537" i="25"/>
  <c r="M1538" i="25"/>
  <c r="M1539" i="25"/>
  <c r="M1540" i="25"/>
  <c r="M1541" i="25"/>
  <c r="M1542" i="25"/>
  <c r="M1543" i="25"/>
  <c r="M1544" i="25"/>
  <c r="M1545" i="25"/>
  <c r="M1546" i="25"/>
  <c r="M1547" i="25"/>
  <c r="M1548" i="25"/>
  <c r="M1549" i="25"/>
  <c r="M1550" i="25"/>
  <c r="M1551" i="25"/>
  <c r="M1552" i="25"/>
  <c r="M1553" i="25"/>
  <c r="M1554" i="25"/>
  <c r="M1555" i="25"/>
  <c r="M1556" i="25"/>
  <c r="M1557" i="25"/>
  <c r="M1558" i="25"/>
  <c r="M1559" i="25"/>
  <c r="M1560" i="25"/>
  <c r="M1561" i="25"/>
  <c r="M1562" i="25"/>
  <c r="M1563" i="25"/>
  <c r="M1564" i="25"/>
  <c r="M1565" i="25"/>
  <c r="M1566" i="25"/>
  <c r="M1567" i="25"/>
  <c r="M1568" i="25"/>
  <c r="M1569" i="25"/>
  <c r="M1570" i="25"/>
  <c r="M1571" i="25"/>
  <c r="M1572" i="25"/>
  <c r="M1573" i="25"/>
  <c r="M1574" i="25"/>
  <c r="M1575" i="25"/>
  <c r="M1576" i="25"/>
  <c r="M1577" i="25"/>
  <c r="M1578" i="25"/>
  <c r="M1579" i="25"/>
  <c r="M1580" i="25"/>
  <c r="M1581" i="25"/>
  <c r="M1582" i="25"/>
  <c r="M1583" i="25"/>
  <c r="M1584" i="25"/>
  <c r="M1585" i="25"/>
  <c r="M1586" i="25"/>
  <c r="M1587" i="25"/>
  <c r="M1588" i="25"/>
  <c r="M1589" i="25"/>
  <c r="M1590" i="25"/>
  <c r="M1591" i="25"/>
  <c r="M1592" i="25"/>
  <c r="M1593" i="25"/>
  <c r="M1594" i="25"/>
  <c r="M1595" i="25"/>
  <c r="M1596" i="25"/>
  <c r="M1597" i="25"/>
  <c r="M1598" i="25"/>
  <c r="M1599" i="25"/>
  <c r="M1600" i="25"/>
  <c r="M1601" i="25"/>
  <c r="M1602" i="25"/>
  <c r="M1603" i="25"/>
  <c r="M1604" i="25"/>
  <c r="M1605" i="25"/>
  <c r="M1606" i="25"/>
  <c r="M1607" i="25"/>
  <c r="M1608" i="25"/>
  <c r="M1609" i="25"/>
  <c r="M1610" i="25"/>
  <c r="M1611" i="25"/>
  <c r="M1612" i="25"/>
  <c r="M1613" i="25"/>
  <c r="M1614" i="25"/>
  <c r="M1615" i="25"/>
  <c r="M1616" i="25"/>
  <c r="M1617" i="25"/>
  <c r="M1618" i="25"/>
  <c r="M1619" i="25"/>
  <c r="M1620" i="25"/>
  <c r="M1621" i="25"/>
  <c r="M1622" i="25"/>
  <c r="M1623" i="25"/>
  <c r="M1624" i="25"/>
  <c r="M1625" i="25"/>
  <c r="M1626" i="25"/>
  <c r="M1627" i="25"/>
  <c r="M1628" i="25"/>
  <c r="M1629" i="25"/>
  <c r="M1630" i="25"/>
  <c r="M1631" i="25"/>
  <c r="M1632" i="25"/>
  <c r="M1633" i="25"/>
  <c r="M1634" i="25"/>
  <c r="M1635" i="25"/>
  <c r="M1636" i="25"/>
  <c r="M1637" i="25"/>
  <c r="M1638" i="25"/>
  <c r="M1639" i="25"/>
  <c r="M1640" i="25"/>
  <c r="M1641" i="25"/>
  <c r="M1642" i="25"/>
  <c r="M1643" i="25"/>
  <c r="M1644" i="25"/>
  <c r="M1645" i="25"/>
  <c r="M1646" i="25"/>
  <c r="M1647" i="25"/>
  <c r="M1648" i="25"/>
  <c r="M1649" i="25"/>
  <c r="M1650" i="25"/>
  <c r="M1651" i="25"/>
  <c r="M1652" i="25"/>
  <c r="M1653" i="25"/>
  <c r="M1654" i="25"/>
  <c r="M1655" i="25"/>
  <c r="M1656" i="25"/>
  <c r="M1657" i="25"/>
  <c r="M1658" i="25"/>
  <c r="M1659" i="25"/>
  <c r="M1660" i="25"/>
  <c r="M1661" i="25"/>
  <c r="M1662" i="25"/>
  <c r="M1663" i="25"/>
  <c r="M1664" i="25"/>
  <c r="M1665" i="25"/>
  <c r="M1666" i="25"/>
  <c r="M1667" i="25"/>
  <c r="M1668" i="25"/>
  <c r="M1669" i="25"/>
  <c r="M1670" i="25"/>
  <c r="M1671" i="25"/>
  <c r="M1672" i="25"/>
  <c r="M1673" i="25"/>
  <c r="M1674" i="25"/>
  <c r="M1675" i="25"/>
  <c r="M1676" i="25"/>
  <c r="M1677" i="25"/>
  <c r="M1678" i="25"/>
  <c r="M1679" i="25"/>
  <c r="M1680" i="25"/>
  <c r="M1681" i="25"/>
  <c r="M1682" i="25"/>
  <c r="M1683" i="25"/>
  <c r="M1684" i="25"/>
  <c r="M1685" i="25"/>
  <c r="M1686" i="25"/>
  <c r="M1687" i="25"/>
  <c r="M1688" i="25"/>
  <c r="M1689" i="25"/>
  <c r="M1690" i="25"/>
  <c r="M1691" i="25"/>
  <c r="M1692" i="25"/>
  <c r="M1693" i="25"/>
  <c r="M1694" i="25"/>
  <c r="M1695" i="25"/>
  <c r="M1696" i="25"/>
  <c r="M1697" i="25"/>
  <c r="M1698" i="25"/>
  <c r="M1699" i="25"/>
  <c r="M1700" i="25"/>
  <c r="M1701" i="25"/>
  <c r="M1702" i="25"/>
  <c r="M1703" i="25"/>
  <c r="M1704" i="25"/>
  <c r="M1705" i="25"/>
  <c r="M1706" i="25"/>
  <c r="M1707" i="25"/>
  <c r="M1708" i="25"/>
  <c r="M1709" i="25"/>
  <c r="M1710" i="25"/>
  <c r="M1711" i="25"/>
  <c r="M1712" i="25"/>
  <c r="M1713" i="25"/>
  <c r="M1714" i="25"/>
  <c r="M1715" i="25"/>
  <c r="M1716" i="25"/>
  <c r="M1717" i="25"/>
  <c r="M1718" i="25"/>
  <c r="M1719" i="25"/>
  <c r="M1720" i="25"/>
  <c r="M1721" i="25"/>
  <c r="M1722" i="25"/>
  <c r="M1723" i="25"/>
  <c r="M1724" i="25"/>
  <c r="M1725" i="25"/>
  <c r="M1726" i="25"/>
  <c r="M1727" i="25"/>
  <c r="M1728" i="25"/>
  <c r="M1729" i="25"/>
  <c r="M1730" i="25"/>
  <c r="M1731" i="25"/>
  <c r="M1732" i="25"/>
  <c r="M1733" i="25"/>
  <c r="M1734" i="25"/>
  <c r="M1735" i="25"/>
  <c r="M1736" i="25"/>
  <c r="M1737" i="25"/>
  <c r="M1738" i="25"/>
  <c r="M1739" i="25"/>
  <c r="M1740" i="25"/>
  <c r="M1741" i="25"/>
  <c r="M1742" i="25"/>
  <c r="M1743" i="25"/>
  <c r="M1744" i="25"/>
  <c r="M1745" i="25"/>
  <c r="M1746" i="25"/>
  <c r="M1747" i="25"/>
  <c r="M1748" i="25"/>
  <c r="M1749" i="25"/>
  <c r="M1750" i="25"/>
  <c r="M1751" i="25"/>
  <c r="M1752" i="25"/>
  <c r="M3" i="25"/>
  <c r="O11" i="25"/>
  <c r="O14" i="25"/>
  <c r="I1506" i="25"/>
  <c r="I1507" i="25"/>
  <c r="I1508" i="25"/>
  <c r="I1509" i="25"/>
  <c r="I1510" i="25"/>
  <c r="I1511" i="25"/>
  <c r="I1512" i="25"/>
  <c r="I1513" i="25"/>
  <c r="I1514" i="25"/>
  <c r="I1515" i="25"/>
  <c r="I1516" i="25"/>
  <c r="I1517" i="25"/>
  <c r="I1518" i="25"/>
  <c r="I1519" i="25"/>
  <c r="I1520" i="25"/>
  <c r="I1521" i="25"/>
  <c r="I1522" i="25"/>
  <c r="I1523" i="25"/>
  <c r="I1524" i="25"/>
  <c r="I1525" i="25"/>
  <c r="I1526" i="25"/>
  <c r="I1527" i="25"/>
  <c r="I1528" i="25"/>
  <c r="I1529" i="25"/>
  <c r="I1530" i="25"/>
  <c r="I1531" i="25"/>
  <c r="I1532" i="25"/>
  <c r="I1533" i="25"/>
  <c r="I1534" i="25"/>
  <c r="I1535" i="25"/>
  <c r="I1536" i="25"/>
  <c r="I1537" i="25"/>
  <c r="I1538" i="25"/>
  <c r="I1539" i="25"/>
  <c r="I1540" i="25"/>
  <c r="I1541" i="25"/>
  <c r="I1542" i="25"/>
  <c r="I1543" i="25"/>
  <c r="I1544" i="25"/>
  <c r="I1545" i="25"/>
  <c r="I1546" i="25"/>
  <c r="I1547" i="25"/>
  <c r="I1548" i="25"/>
  <c r="I1549" i="25"/>
  <c r="I1550" i="25"/>
  <c r="I1551" i="25"/>
  <c r="I1552" i="25"/>
  <c r="I1553" i="25"/>
  <c r="I1554" i="25"/>
  <c r="I1555" i="25"/>
  <c r="I1556" i="25"/>
  <c r="I1557" i="25"/>
  <c r="I1558" i="25"/>
  <c r="I1559" i="25"/>
  <c r="I1560" i="25"/>
  <c r="I1561" i="25"/>
  <c r="I1562" i="25"/>
  <c r="I1563" i="25"/>
  <c r="I1564" i="25"/>
  <c r="I1565" i="25"/>
  <c r="I1566" i="25"/>
  <c r="I1567" i="25"/>
  <c r="I1568" i="25"/>
  <c r="I1569" i="25"/>
  <c r="I1570" i="25"/>
  <c r="I1571" i="25"/>
  <c r="I1572" i="25"/>
  <c r="I1573" i="25"/>
  <c r="I1574" i="25"/>
  <c r="I1575" i="25"/>
  <c r="I1576" i="25"/>
  <c r="I1577" i="25"/>
  <c r="I1578" i="25"/>
  <c r="I1579" i="25"/>
  <c r="I1580" i="25"/>
  <c r="I1581" i="25"/>
  <c r="I1582" i="25"/>
  <c r="I1583" i="25"/>
  <c r="I1584" i="25"/>
  <c r="I1585" i="25"/>
  <c r="I1586" i="25"/>
  <c r="I1587" i="25"/>
  <c r="I1588" i="25"/>
  <c r="I1589" i="25"/>
  <c r="I1590" i="25"/>
  <c r="I1591" i="25"/>
  <c r="I1592" i="25"/>
  <c r="I1593" i="25"/>
  <c r="I1594" i="25"/>
  <c r="I1595" i="25"/>
  <c r="I1596" i="25"/>
  <c r="I1597" i="25"/>
  <c r="I1598" i="25"/>
  <c r="I1599" i="25"/>
  <c r="I1600" i="25"/>
  <c r="I1601" i="25"/>
  <c r="I1602" i="25"/>
  <c r="I1603" i="25"/>
  <c r="I1604" i="25"/>
  <c r="I1605" i="25"/>
  <c r="I1606" i="25"/>
  <c r="I1607" i="25"/>
  <c r="I1608" i="25"/>
  <c r="I1609" i="25"/>
  <c r="I1610" i="25"/>
  <c r="I1611" i="25"/>
  <c r="I1612" i="25"/>
  <c r="I1613" i="25"/>
  <c r="I1614" i="25"/>
  <c r="I1615" i="25"/>
  <c r="I1616" i="25"/>
  <c r="I1617" i="25"/>
  <c r="I1618" i="25"/>
  <c r="I1619" i="25"/>
  <c r="I1620" i="25"/>
  <c r="I1621" i="25"/>
  <c r="I1622" i="25"/>
  <c r="I1623" i="25"/>
  <c r="I1624" i="25"/>
  <c r="I1625" i="25"/>
  <c r="I1626" i="25"/>
  <c r="I1627" i="25"/>
  <c r="I1628" i="25"/>
  <c r="I1629" i="25"/>
  <c r="I1630" i="25"/>
  <c r="I1631" i="25"/>
  <c r="I1632" i="25"/>
  <c r="I1633" i="25"/>
  <c r="I1634" i="25"/>
  <c r="I1635" i="25"/>
  <c r="I1636" i="25"/>
  <c r="I1637" i="25"/>
  <c r="I1638" i="25"/>
  <c r="I1639" i="25"/>
  <c r="I1640" i="25"/>
  <c r="I1641" i="25"/>
  <c r="I1642" i="25"/>
  <c r="I1643" i="25"/>
  <c r="I1644" i="25"/>
  <c r="I1645" i="25"/>
  <c r="I1646" i="25"/>
  <c r="I1647" i="25"/>
  <c r="I1648" i="25"/>
  <c r="I1649" i="25"/>
  <c r="I1650" i="25"/>
  <c r="I1651" i="25"/>
  <c r="I1652" i="25"/>
  <c r="I1653" i="25"/>
  <c r="I1654" i="25"/>
  <c r="I1655" i="25"/>
  <c r="I1656" i="25"/>
  <c r="I1657" i="25"/>
  <c r="I1658" i="25"/>
  <c r="I1659" i="25"/>
  <c r="I1660" i="25"/>
  <c r="I1661" i="25"/>
  <c r="I1662" i="25"/>
  <c r="I1663" i="25"/>
  <c r="I1664" i="25"/>
  <c r="I1665" i="25"/>
  <c r="I1666" i="25"/>
  <c r="I1667" i="25"/>
  <c r="I1668" i="25"/>
  <c r="I1669" i="25"/>
  <c r="I1670" i="25"/>
  <c r="I1671" i="25"/>
  <c r="I1672" i="25"/>
  <c r="I1673" i="25"/>
  <c r="I1674" i="25"/>
  <c r="I1675" i="25"/>
  <c r="I1676" i="25"/>
  <c r="I1677" i="25"/>
  <c r="I1678" i="25"/>
  <c r="I1679" i="25"/>
  <c r="I1680" i="25"/>
  <c r="I1681" i="25"/>
  <c r="I1682" i="25"/>
  <c r="I1683" i="25"/>
  <c r="I1684" i="25"/>
  <c r="I1685" i="25"/>
  <c r="I1686" i="25"/>
  <c r="I1687" i="25"/>
  <c r="I1688" i="25"/>
  <c r="I1689" i="25"/>
  <c r="I1690" i="25"/>
  <c r="I1691" i="25"/>
  <c r="I1692" i="25"/>
  <c r="I1693" i="25"/>
  <c r="I1694" i="25"/>
  <c r="I1695" i="25"/>
  <c r="I1696" i="25"/>
  <c r="I1697" i="25"/>
  <c r="I1698" i="25"/>
  <c r="I1699" i="25"/>
  <c r="I1700" i="25"/>
  <c r="I1701" i="25"/>
  <c r="I1702" i="25"/>
  <c r="I1703" i="25"/>
  <c r="I1704" i="25"/>
  <c r="I1705" i="25"/>
  <c r="I1706" i="25"/>
  <c r="I1707" i="25"/>
  <c r="I1708" i="25"/>
  <c r="I1709" i="25"/>
  <c r="I1710" i="25"/>
  <c r="I1711" i="25"/>
  <c r="I1712" i="25"/>
  <c r="I1713" i="25"/>
  <c r="I1714" i="25"/>
  <c r="I1715" i="25"/>
  <c r="I1716" i="25"/>
  <c r="I1717" i="25"/>
  <c r="I1718" i="25"/>
  <c r="I1719" i="25"/>
  <c r="I1720" i="25"/>
  <c r="I1721" i="25"/>
  <c r="I1722" i="25"/>
  <c r="I1723" i="25"/>
  <c r="I1724" i="25"/>
  <c r="I1725" i="25"/>
  <c r="I1726" i="25"/>
  <c r="I1727" i="25"/>
  <c r="I1728" i="25"/>
  <c r="I1729" i="25"/>
  <c r="I1730" i="25"/>
  <c r="I1731" i="25"/>
  <c r="I1732" i="25"/>
  <c r="I1733" i="25"/>
  <c r="I1734" i="25"/>
  <c r="I1735" i="25"/>
  <c r="I1736" i="25"/>
  <c r="I1737" i="25"/>
  <c r="I1738" i="25"/>
  <c r="I1739" i="25"/>
  <c r="I1740" i="25"/>
  <c r="I1741" i="25"/>
  <c r="I1742" i="25"/>
  <c r="I1743" i="25"/>
  <c r="I1744" i="25"/>
  <c r="B1743" i="40" s="1"/>
  <c r="I1745" i="25"/>
  <c r="I1746" i="25"/>
  <c r="I1747" i="25"/>
  <c r="I1748" i="25"/>
  <c r="I1749" i="25"/>
  <c r="I1750" i="25"/>
  <c r="I1751" i="25"/>
  <c r="I1752" i="25"/>
  <c r="I1505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I21" i="25" s="1"/>
  <c r="B20" i="40" s="1"/>
  <c r="B22" i="25"/>
  <c r="B23" i="25"/>
  <c r="I23" i="25" s="1"/>
  <c r="B22" i="40" s="1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I43" i="25" s="1"/>
  <c r="B42" i="40" s="1"/>
  <c r="B44" i="25"/>
  <c r="B45" i="25"/>
  <c r="B46" i="25"/>
  <c r="B47" i="25"/>
  <c r="I47" i="25" s="1"/>
  <c r="B46" i="40" s="1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I83" i="25" s="1"/>
  <c r="B82" i="40" s="1"/>
  <c r="B84" i="25"/>
  <c r="B85" i="25"/>
  <c r="B86" i="25"/>
  <c r="B87" i="25"/>
  <c r="I87" i="25" s="1"/>
  <c r="B86" i="40" s="1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I103" i="25" s="1"/>
  <c r="B102" i="40" s="1"/>
  <c r="B104" i="25"/>
  <c r="B105" i="25"/>
  <c r="B106" i="25"/>
  <c r="I106" i="25" s="1"/>
  <c r="B105" i="40" s="1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I142" i="25" s="1"/>
  <c r="B141" i="40" s="1"/>
  <c r="B143" i="25"/>
  <c r="I143" i="25" s="1"/>
  <c r="B142" i="40" s="1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I163" i="25" s="1"/>
  <c r="B162" i="40" s="1"/>
  <c r="B164" i="25"/>
  <c r="B165" i="25"/>
  <c r="B166" i="25"/>
  <c r="I166" i="25" s="1"/>
  <c r="B165" i="40" s="1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I187" i="25" s="1"/>
  <c r="B186" i="40" s="1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I261" i="25" s="1"/>
  <c r="B260" i="40" s="1"/>
  <c r="B262" i="25"/>
  <c r="I262" i="25" s="1"/>
  <c r="B261" i="40" s="1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I283" i="25" s="1"/>
  <c r="B282" i="40" s="1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I309" i="25" s="1"/>
  <c r="B308" i="40" s="1"/>
  <c r="B310" i="25"/>
  <c r="B311" i="25"/>
  <c r="B312" i="25"/>
  <c r="B313" i="25"/>
  <c r="I313" i="25" s="1"/>
  <c r="B312" i="40" s="1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I369" i="25" s="1"/>
  <c r="B368" i="40" s="1"/>
  <c r="B370" i="25"/>
  <c r="B371" i="25"/>
  <c r="B372" i="25"/>
  <c r="B373" i="25"/>
  <c r="I373" i="25" s="1"/>
  <c r="B372" i="40" s="1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I439" i="25" s="1"/>
  <c r="B438" i="40" s="1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B466" i="25"/>
  <c r="B467" i="25"/>
  <c r="B468" i="25"/>
  <c r="B469" i="25"/>
  <c r="B470" i="25"/>
  <c r="B471" i="25"/>
  <c r="B472" i="25"/>
  <c r="B473" i="25"/>
  <c r="B474" i="25"/>
  <c r="B475" i="25"/>
  <c r="I475" i="25" s="1"/>
  <c r="B474" i="40" s="1"/>
  <c r="B476" i="25"/>
  <c r="B477" i="25"/>
  <c r="B478" i="25"/>
  <c r="I478" i="25" s="1"/>
  <c r="B477" i="40" s="1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I513" i="25" s="1"/>
  <c r="B512" i="40" s="1"/>
  <c r="B514" i="25"/>
  <c r="I514" i="25" s="1"/>
  <c r="B513" i="40" s="1"/>
  <c r="B515" i="25"/>
  <c r="B516" i="25"/>
  <c r="B517" i="25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I547" i="25" s="1"/>
  <c r="B546" i="40" s="1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I583" i="25" s="1"/>
  <c r="B582" i="40" s="1"/>
  <c r="B584" i="25"/>
  <c r="B585" i="25"/>
  <c r="B586" i="25"/>
  <c r="I586" i="25" s="1"/>
  <c r="B585" i="40" s="1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604" i="25"/>
  <c r="B605" i="25"/>
  <c r="B606" i="25"/>
  <c r="B607" i="25"/>
  <c r="B608" i="25"/>
  <c r="B609" i="25"/>
  <c r="I609" i="25" s="1"/>
  <c r="B608" i="40" s="1"/>
  <c r="B610" i="25"/>
  <c r="B611" i="25"/>
  <c r="B612" i="25"/>
  <c r="B613" i="25"/>
  <c r="I613" i="25" s="1"/>
  <c r="B612" i="40" s="1"/>
  <c r="B614" i="25"/>
  <c r="B615" i="25"/>
  <c r="B616" i="25"/>
  <c r="B617" i="25"/>
  <c r="B618" i="25"/>
  <c r="B619" i="25"/>
  <c r="B620" i="25"/>
  <c r="B621" i="25"/>
  <c r="B622" i="25"/>
  <c r="B623" i="25"/>
  <c r="B624" i="25"/>
  <c r="B625" i="25"/>
  <c r="B626" i="25"/>
  <c r="B627" i="25"/>
  <c r="B628" i="25"/>
  <c r="B629" i="25"/>
  <c r="B630" i="25"/>
  <c r="B631" i="25"/>
  <c r="B632" i="25"/>
  <c r="B633" i="25"/>
  <c r="B634" i="25"/>
  <c r="B635" i="25"/>
  <c r="B636" i="25"/>
  <c r="B637" i="25"/>
  <c r="B638" i="25"/>
  <c r="B639" i="25"/>
  <c r="B640" i="25"/>
  <c r="B641" i="25"/>
  <c r="B642" i="25"/>
  <c r="B643" i="25"/>
  <c r="I643" i="25" s="1"/>
  <c r="B642" i="40" s="1"/>
  <c r="B644" i="25"/>
  <c r="B645" i="25"/>
  <c r="B646" i="25"/>
  <c r="B647" i="25"/>
  <c r="B648" i="25"/>
  <c r="B649" i="25"/>
  <c r="B650" i="25"/>
  <c r="B651" i="25"/>
  <c r="B652" i="25"/>
  <c r="B653" i="25"/>
  <c r="B654" i="25"/>
  <c r="B655" i="25"/>
  <c r="B656" i="25"/>
  <c r="B657" i="25"/>
  <c r="B658" i="25"/>
  <c r="B659" i="25"/>
  <c r="B660" i="25"/>
  <c r="B661" i="25"/>
  <c r="I661" i="25" s="1"/>
  <c r="B660" i="40" s="1"/>
  <c r="B662" i="25"/>
  <c r="B663" i="25"/>
  <c r="B664" i="25"/>
  <c r="B665" i="25"/>
  <c r="B666" i="25"/>
  <c r="B667" i="25"/>
  <c r="B668" i="25"/>
  <c r="B669" i="25"/>
  <c r="B670" i="25"/>
  <c r="B671" i="25"/>
  <c r="B672" i="25"/>
  <c r="B673" i="25"/>
  <c r="B674" i="25"/>
  <c r="B675" i="25"/>
  <c r="B676" i="25"/>
  <c r="B677" i="25"/>
  <c r="B678" i="25"/>
  <c r="B679" i="25"/>
  <c r="I679" i="25" s="1"/>
  <c r="B678" i="40" s="1"/>
  <c r="B680" i="25"/>
  <c r="B681" i="25"/>
  <c r="I681" i="25" s="1"/>
  <c r="B680" i="40" s="1"/>
  <c r="B682" i="25"/>
  <c r="B683" i="25"/>
  <c r="B684" i="25"/>
  <c r="B685" i="25"/>
  <c r="B686" i="25"/>
  <c r="B687" i="25"/>
  <c r="B688" i="25"/>
  <c r="B689" i="25"/>
  <c r="B690" i="25"/>
  <c r="B691" i="25"/>
  <c r="B692" i="25"/>
  <c r="B693" i="25"/>
  <c r="B694" i="25"/>
  <c r="B695" i="25"/>
  <c r="B696" i="25"/>
  <c r="B697" i="25"/>
  <c r="B698" i="25"/>
  <c r="B699" i="25"/>
  <c r="B700" i="25"/>
  <c r="B701" i="25"/>
  <c r="B702" i="25"/>
  <c r="B703" i="25"/>
  <c r="B704" i="25"/>
  <c r="B705" i="25"/>
  <c r="B706" i="25"/>
  <c r="B707" i="25"/>
  <c r="B708" i="25"/>
  <c r="B709" i="25"/>
  <c r="B710" i="25"/>
  <c r="B711" i="25"/>
  <c r="B712" i="25"/>
  <c r="B713" i="25"/>
  <c r="B714" i="25"/>
  <c r="B715" i="25"/>
  <c r="I715" i="25" s="1"/>
  <c r="B714" i="40" s="1"/>
  <c r="B716" i="25"/>
  <c r="B717" i="25"/>
  <c r="I717" i="25" s="1"/>
  <c r="B716" i="40" s="1"/>
  <c r="B718" i="25"/>
  <c r="B719" i="25"/>
  <c r="B720" i="25"/>
  <c r="B721" i="25"/>
  <c r="B722" i="25"/>
  <c r="B723" i="25"/>
  <c r="B724" i="25"/>
  <c r="B725" i="25"/>
  <c r="B726" i="25"/>
  <c r="B727" i="25"/>
  <c r="B728" i="25"/>
  <c r="B729" i="25"/>
  <c r="B730" i="25"/>
  <c r="B731" i="25"/>
  <c r="B732" i="25"/>
  <c r="B733" i="25"/>
  <c r="B734" i="25"/>
  <c r="B735" i="25"/>
  <c r="B736" i="25"/>
  <c r="B737" i="25"/>
  <c r="B738" i="25"/>
  <c r="B739" i="25"/>
  <c r="B740" i="25"/>
  <c r="B741" i="25"/>
  <c r="B742" i="25"/>
  <c r="B743" i="25"/>
  <c r="B744" i="25"/>
  <c r="B745" i="25"/>
  <c r="B746" i="25"/>
  <c r="B747" i="25"/>
  <c r="B748" i="25"/>
  <c r="B749" i="25"/>
  <c r="B750" i="25"/>
  <c r="B751" i="25"/>
  <c r="I751" i="25" s="1"/>
  <c r="B750" i="40" s="1"/>
  <c r="B752" i="25"/>
  <c r="B753" i="25"/>
  <c r="B754" i="25"/>
  <c r="B755" i="25"/>
  <c r="B756" i="25"/>
  <c r="B757" i="25"/>
  <c r="B758" i="25"/>
  <c r="B759" i="25"/>
  <c r="B760" i="25"/>
  <c r="B761" i="25"/>
  <c r="B762" i="25"/>
  <c r="B763" i="25"/>
  <c r="B764" i="25"/>
  <c r="B765" i="25"/>
  <c r="B766" i="25"/>
  <c r="B767" i="25"/>
  <c r="B768" i="25"/>
  <c r="B769" i="25"/>
  <c r="B770" i="25"/>
  <c r="B771" i="25"/>
  <c r="B772" i="25"/>
  <c r="B773" i="25"/>
  <c r="B774" i="25"/>
  <c r="B775" i="25"/>
  <c r="B776" i="25"/>
  <c r="B777" i="25"/>
  <c r="B778" i="25"/>
  <c r="B779" i="25"/>
  <c r="B780" i="25"/>
  <c r="B781" i="25"/>
  <c r="B782" i="25"/>
  <c r="B783" i="25"/>
  <c r="B784" i="25"/>
  <c r="B785" i="25"/>
  <c r="B786" i="25"/>
  <c r="B787" i="25"/>
  <c r="B788" i="25"/>
  <c r="B789" i="25"/>
  <c r="B790" i="25"/>
  <c r="B791" i="25"/>
  <c r="B792" i="25"/>
  <c r="B793" i="25"/>
  <c r="B794" i="25"/>
  <c r="B795" i="25"/>
  <c r="B796" i="25"/>
  <c r="B797" i="25"/>
  <c r="B798" i="25"/>
  <c r="B799" i="25"/>
  <c r="B800" i="25"/>
  <c r="B801" i="25"/>
  <c r="B802" i="25"/>
  <c r="B803" i="25"/>
  <c r="B804" i="25"/>
  <c r="B805" i="25"/>
  <c r="B806" i="25"/>
  <c r="B807" i="25"/>
  <c r="B808" i="25"/>
  <c r="B809" i="25"/>
  <c r="B810" i="25"/>
  <c r="B811" i="25"/>
  <c r="B812" i="25"/>
  <c r="B813" i="25"/>
  <c r="B814" i="25"/>
  <c r="B815" i="25"/>
  <c r="B816" i="25"/>
  <c r="B817" i="25"/>
  <c r="B818" i="25"/>
  <c r="B819" i="25"/>
  <c r="B820" i="25"/>
  <c r="B821" i="25"/>
  <c r="B822" i="25"/>
  <c r="B823" i="25"/>
  <c r="B824" i="25"/>
  <c r="B825" i="25"/>
  <c r="I825" i="25" s="1"/>
  <c r="B824" i="40" s="1"/>
  <c r="B826" i="25"/>
  <c r="B827" i="25"/>
  <c r="B828" i="25"/>
  <c r="B829" i="25"/>
  <c r="B830" i="25"/>
  <c r="B831" i="25"/>
  <c r="B832" i="25"/>
  <c r="B833" i="25"/>
  <c r="B834" i="25"/>
  <c r="B835" i="25"/>
  <c r="B836" i="25"/>
  <c r="B837" i="25"/>
  <c r="B838" i="25"/>
  <c r="I838" i="25" s="1"/>
  <c r="B837" i="40" s="1"/>
  <c r="B839" i="25"/>
  <c r="B840" i="25"/>
  <c r="B841" i="25"/>
  <c r="B842" i="25"/>
  <c r="B843" i="25"/>
  <c r="B844" i="25"/>
  <c r="B845" i="25"/>
  <c r="B846" i="25"/>
  <c r="B847" i="25"/>
  <c r="B848" i="25"/>
  <c r="B849" i="25"/>
  <c r="B850" i="25"/>
  <c r="B851" i="25"/>
  <c r="B852" i="25"/>
  <c r="B853" i="25"/>
  <c r="B854" i="25"/>
  <c r="B855" i="25"/>
  <c r="B856" i="25"/>
  <c r="B857" i="25"/>
  <c r="B858" i="25"/>
  <c r="B859" i="25"/>
  <c r="B860" i="25"/>
  <c r="B861" i="25"/>
  <c r="B862" i="25"/>
  <c r="B863" i="25"/>
  <c r="B864" i="25"/>
  <c r="B865" i="25"/>
  <c r="B866" i="25"/>
  <c r="B867" i="25"/>
  <c r="B868" i="25"/>
  <c r="B869" i="25"/>
  <c r="B870" i="25"/>
  <c r="B871" i="25"/>
  <c r="B872" i="25"/>
  <c r="B873" i="25"/>
  <c r="I873" i="25" s="1"/>
  <c r="B872" i="40" s="1"/>
  <c r="B874" i="25"/>
  <c r="B875" i="25"/>
  <c r="B876" i="25"/>
  <c r="B877" i="25"/>
  <c r="I877" i="25" s="1"/>
  <c r="B876" i="40" s="1"/>
  <c r="B878" i="25"/>
  <c r="B879" i="25"/>
  <c r="B880" i="25"/>
  <c r="B881" i="25"/>
  <c r="B882" i="25"/>
  <c r="B883" i="25"/>
  <c r="B884" i="25"/>
  <c r="B885" i="25"/>
  <c r="B886" i="25"/>
  <c r="B887" i="25"/>
  <c r="B888" i="25"/>
  <c r="B889" i="25"/>
  <c r="B890" i="25"/>
  <c r="B891" i="25"/>
  <c r="B892" i="25"/>
  <c r="B893" i="25"/>
  <c r="B894" i="25"/>
  <c r="B895" i="25"/>
  <c r="B896" i="25"/>
  <c r="B897" i="25"/>
  <c r="B898" i="25"/>
  <c r="B899" i="25"/>
  <c r="B900" i="25"/>
  <c r="B901" i="25"/>
  <c r="I901" i="25" s="1"/>
  <c r="B900" i="40" s="1"/>
  <c r="B902" i="25"/>
  <c r="B903" i="25"/>
  <c r="B904" i="25"/>
  <c r="B905" i="25"/>
  <c r="B906" i="25"/>
  <c r="B907" i="25"/>
  <c r="B908" i="25"/>
  <c r="B909" i="25"/>
  <c r="I909" i="25" s="1"/>
  <c r="B908" i="40" s="1"/>
  <c r="B910" i="25"/>
  <c r="B911" i="25"/>
  <c r="B912" i="25"/>
  <c r="B913" i="25"/>
  <c r="B914" i="25"/>
  <c r="B915" i="25"/>
  <c r="B916" i="25"/>
  <c r="B917" i="25"/>
  <c r="B918" i="25"/>
  <c r="B919" i="25"/>
  <c r="B920" i="25"/>
  <c r="B921" i="25"/>
  <c r="B922" i="25"/>
  <c r="B923" i="25"/>
  <c r="B924" i="25"/>
  <c r="B925" i="25"/>
  <c r="B926" i="25"/>
  <c r="B927" i="25"/>
  <c r="B928" i="25"/>
  <c r="B929" i="25"/>
  <c r="B930" i="25"/>
  <c r="B931" i="25"/>
  <c r="B932" i="25"/>
  <c r="B933" i="25"/>
  <c r="B934" i="25"/>
  <c r="I934" i="25" s="1"/>
  <c r="B933" i="40" s="1"/>
  <c r="B935" i="25"/>
  <c r="B936" i="25"/>
  <c r="B937" i="25"/>
  <c r="B938" i="25"/>
  <c r="B939" i="25"/>
  <c r="B940" i="25"/>
  <c r="B941" i="25"/>
  <c r="B942" i="25"/>
  <c r="B943" i="25"/>
  <c r="B944" i="25"/>
  <c r="B945" i="25"/>
  <c r="B946" i="25"/>
  <c r="B947" i="25"/>
  <c r="B948" i="25"/>
  <c r="B949" i="25"/>
  <c r="B950" i="25"/>
  <c r="B951" i="25"/>
  <c r="B952" i="25"/>
  <c r="B953" i="25"/>
  <c r="B954" i="25"/>
  <c r="B955" i="25"/>
  <c r="B956" i="25"/>
  <c r="B957" i="25"/>
  <c r="B958" i="25"/>
  <c r="B959" i="25"/>
  <c r="B960" i="25"/>
  <c r="B961" i="25"/>
  <c r="B962" i="25"/>
  <c r="B963" i="25"/>
  <c r="B964" i="25"/>
  <c r="B965" i="25"/>
  <c r="B966" i="25"/>
  <c r="B967" i="25"/>
  <c r="B968" i="25"/>
  <c r="B969" i="25"/>
  <c r="B970" i="25"/>
  <c r="B971" i="25"/>
  <c r="B972" i="25"/>
  <c r="B973" i="25"/>
  <c r="B974" i="25"/>
  <c r="B975" i="25"/>
  <c r="B976" i="25"/>
  <c r="B977" i="25"/>
  <c r="B978" i="25"/>
  <c r="B979" i="25"/>
  <c r="B980" i="25"/>
  <c r="B981" i="25"/>
  <c r="B982" i="25"/>
  <c r="B983" i="25"/>
  <c r="B984" i="25"/>
  <c r="B985" i="25"/>
  <c r="B986" i="25"/>
  <c r="B987" i="25"/>
  <c r="B988" i="25"/>
  <c r="B989" i="25"/>
  <c r="B990" i="25"/>
  <c r="B991" i="25"/>
  <c r="I991" i="25" s="1"/>
  <c r="B990" i="40" s="1"/>
  <c r="B992" i="25"/>
  <c r="B993" i="25"/>
  <c r="B994" i="25"/>
  <c r="B995" i="25"/>
  <c r="B996" i="25"/>
  <c r="B997" i="25"/>
  <c r="B998" i="25"/>
  <c r="B999" i="25"/>
  <c r="B1000" i="25"/>
  <c r="B1001" i="25"/>
  <c r="B1002" i="25"/>
  <c r="B1003" i="25"/>
  <c r="B1004" i="25"/>
  <c r="B1005" i="25"/>
  <c r="B1006" i="25"/>
  <c r="B1007" i="25"/>
  <c r="B1008" i="25"/>
  <c r="B1009" i="25"/>
  <c r="B1010" i="25"/>
  <c r="B1011" i="25"/>
  <c r="B1012" i="25"/>
  <c r="B1013" i="25"/>
  <c r="B1014" i="25"/>
  <c r="B1015" i="25"/>
  <c r="B1016" i="25"/>
  <c r="B1017" i="25"/>
  <c r="B1018" i="25"/>
  <c r="B1019" i="25"/>
  <c r="B1020" i="25"/>
  <c r="B1021" i="25"/>
  <c r="B1022" i="25"/>
  <c r="B1023" i="25"/>
  <c r="B1024" i="25"/>
  <c r="B1025" i="25"/>
  <c r="B1026" i="25"/>
  <c r="B1027" i="25"/>
  <c r="B1028" i="25"/>
  <c r="B1029" i="25"/>
  <c r="B1030" i="25"/>
  <c r="B1031" i="25"/>
  <c r="B1032" i="25"/>
  <c r="B1033" i="25"/>
  <c r="B1034" i="25"/>
  <c r="B1035" i="25"/>
  <c r="B1036" i="25"/>
  <c r="B1037" i="25"/>
  <c r="B1038" i="25"/>
  <c r="B1039" i="25"/>
  <c r="B1040" i="25"/>
  <c r="B1041" i="25"/>
  <c r="B1042" i="25"/>
  <c r="B1043" i="25"/>
  <c r="B1044" i="25"/>
  <c r="B1045" i="25"/>
  <c r="B1046" i="25"/>
  <c r="B1047" i="25"/>
  <c r="B1048" i="25"/>
  <c r="B1049" i="25"/>
  <c r="B1050" i="25"/>
  <c r="B1051" i="25"/>
  <c r="B1052" i="25"/>
  <c r="B1053" i="25"/>
  <c r="B1054" i="25"/>
  <c r="B1055" i="25"/>
  <c r="B1056" i="25"/>
  <c r="B1057" i="25"/>
  <c r="B1058" i="25"/>
  <c r="B1059" i="25"/>
  <c r="B1060" i="25"/>
  <c r="B1061" i="25"/>
  <c r="B1062" i="25"/>
  <c r="B1063" i="25"/>
  <c r="B1064" i="25"/>
  <c r="B1065" i="25"/>
  <c r="B1066" i="25"/>
  <c r="B1067" i="25"/>
  <c r="B1068" i="25"/>
  <c r="B1069" i="25"/>
  <c r="B1070" i="25"/>
  <c r="B1071" i="25"/>
  <c r="B1072" i="25"/>
  <c r="B1073" i="25"/>
  <c r="B1074" i="25"/>
  <c r="B1075" i="25"/>
  <c r="B1076" i="25"/>
  <c r="B1077" i="25"/>
  <c r="I1077" i="25" s="1"/>
  <c r="B1076" i="40" s="1"/>
  <c r="B1078" i="25"/>
  <c r="B1079" i="25"/>
  <c r="B1080" i="25"/>
  <c r="B1081" i="25"/>
  <c r="B1082" i="25"/>
  <c r="B1083" i="25"/>
  <c r="B1084" i="25"/>
  <c r="B1085" i="25"/>
  <c r="B1086" i="25"/>
  <c r="B1087" i="25"/>
  <c r="B1088" i="25"/>
  <c r="B1089" i="25"/>
  <c r="B1090" i="25"/>
  <c r="B1091" i="25"/>
  <c r="B1092" i="25"/>
  <c r="B1093" i="25"/>
  <c r="B1094" i="25"/>
  <c r="B1095" i="25"/>
  <c r="B1096" i="25"/>
  <c r="B1097" i="25"/>
  <c r="B1098" i="25"/>
  <c r="B1099" i="25"/>
  <c r="B1100" i="25"/>
  <c r="B1101" i="25"/>
  <c r="B1102" i="25"/>
  <c r="B1103" i="25"/>
  <c r="B1104" i="25"/>
  <c r="B1105" i="25"/>
  <c r="B1106" i="25"/>
  <c r="B1107" i="25"/>
  <c r="B1108" i="25"/>
  <c r="B1109" i="25"/>
  <c r="B1110" i="25"/>
  <c r="B1111" i="25"/>
  <c r="B1112" i="25"/>
  <c r="B1113" i="25"/>
  <c r="B1114" i="25"/>
  <c r="B1115" i="25"/>
  <c r="B1116" i="25"/>
  <c r="B1117" i="25"/>
  <c r="B1118" i="25"/>
  <c r="B1119" i="25"/>
  <c r="B1120" i="25"/>
  <c r="B1121" i="25"/>
  <c r="B1122" i="25"/>
  <c r="B1123" i="25"/>
  <c r="B1124" i="25"/>
  <c r="B1125" i="25"/>
  <c r="B1126" i="25"/>
  <c r="B1127" i="25"/>
  <c r="B1128" i="25"/>
  <c r="B1129" i="25"/>
  <c r="B1130" i="25"/>
  <c r="B1131" i="25"/>
  <c r="B1132" i="25"/>
  <c r="B1133" i="25"/>
  <c r="B1134" i="25"/>
  <c r="B1135" i="25"/>
  <c r="B1136" i="25"/>
  <c r="B1137" i="25"/>
  <c r="B1138" i="25"/>
  <c r="B1139" i="25"/>
  <c r="B1140" i="25"/>
  <c r="I1140" i="25" s="1"/>
  <c r="B1139" i="40" s="1"/>
  <c r="B1141" i="25"/>
  <c r="B1142" i="25"/>
  <c r="B1143" i="25"/>
  <c r="B1144" i="25"/>
  <c r="B1145" i="25"/>
  <c r="B1146" i="25"/>
  <c r="B1147" i="25"/>
  <c r="B1148" i="25"/>
  <c r="B1149" i="25"/>
  <c r="B1150" i="25"/>
  <c r="B1151" i="25"/>
  <c r="B1152" i="25"/>
  <c r="B1153" i="25"/>
  <c r="B1154" i="25"/>
  <c r="B1155" i="25"/>
  <c r="B1156" i="25"/>
  <c r="B1157" i="25"/>
  <c r="B1158" i="25"/>
  <c r="B1159" i="25"/>
  <c r="I1159" i="25" s="1"/>
  <c r="B1158" i="40" s="1"/>
  <c r="B1160" i="25"/>
  <c r="B1161" i="25"/>
  <c r="B1162" i="25"/>
  <c r="B1163" i="25"/>
  <c r="B1164" i="25"/>
  <c r="B1165" i="25"/>
  <c r="B1166" i="25"/>
  <c r="B1167" i="25"/>
  <c r="B1168" i="25"/>
  <c r="B1169" i="25"/>
  <c r="B1170" i="25"/>
  <c r="B1171" i="25"/>
  <c r="B1172" i="25"/>
  <c r="B1173" i="25"/>
  <c r="B1174" i="25"/>
  <c r="B1175" i="25"/>
  <c r="B1176" i="25"/>
  <c r="B1177" i="25"/>
  <c r="B1178" i="25"/>
  <c r="B1179" i="25"/>
  <c r="B1180" i="25"/>
  <c r="B1181" i="25"/>
  <c r="B1182" i="25"/>
  <c r="B1183" i="25"/>
  <c r="B1184" i="25"/>
  <c r="B1185" i="25"/>
  <c r="B1186" i="25"/>
  <c r="B1187" i="25"/>
  <c r="B1188" i="25"/>
  <c r="B1189" i="25"/>
  <c r="B1190" i="25"/>
  <c r="B1191" i="25"/>
  <c r="B1192" i="25"/>
  <c r="B1193" i="25"/>
  <c r="B1194" i="25"/>
  <c r="B1195" i="25"/>
  <c r="B1196" i="25"/>
  <c r="B1197" i="25"/>
  <c r="B1198" i="25"/>
  <c r="B1199" i="25"/>
  <c r="B1200" i="25"/>
  <c r="B1201" i="25"/>
  <c r="B1202" i="25"/>
  <c r="B1203" i="25"/>
  <c r="B1204" i="25"/>
  <c r="B1205" i="25"/>
  <c r="B1206" i="25"/>
  <c r="B1207" i="25"/>
  <c r="B1208" i="25"/>
  <c r="B1209" i="25"/>
  <c r="I1209" i="25" s="1"/>
  <c r="B1208" i="40" s="1"/>
  <c r="B1210" i="25"/>
  <c r="B1211" i="25"/>
  <c r="B1212" i="25"/>
  <c r="B1213" i="25"/>
  <c r="B1214" i="25"/>
  <c r="B1215" i="25"/>
  <c r="B1216" i="25"/>
  <c r="B1217" i="25"/>
  <c r="B1218" i="25"/>
  <c r="B1219" i="25"/>
  <c r="B1220" i="25"/>
  <c r="B1221" i="25"/>
  <c r="B1222" i="25"/>
  <c r="B1223" i="25"/>
  <c r="B1224" i="25"/>
  <c r="B1225" i="25"/>
  <c r="B1226" i="25"/>
  <c r="B1227" i="25"/>
  <c r="B1228" i="25"/>
  <c r="B1229" i="25"/>
  <c r="B1230" i="25"/>
  <c r="B1231" i="25"/>
  <c r="B1232" i="25"/>
  <c r="B1233" i="25"/>
  <c r="B1234" i="25"/>
  <c r="B1235" i="25"/>
  <c r="B1236" i="25"/>
  <c r="B1237" i="25"/>
  <c r="B1238" i="25"/>
  <c r="B1239" i="25"/>
  <c r="B1240" i="25"/>
  <c r="B1241" i="25"/>
  <c r="B1242" i="25"/>
  <c r="B1243" i="25"/>
  <c r="B1244" i="25"/>
  <c r="B1245" i="25"/>
  <c r="B1246" i="25"/>
  <c r="B1247" i="25"/>
  <c r="B1248" i="25"/>
  <c r="B1249" i="25"/>
  <c r="B1250" i="25"/>
  <c r="B1251" i="25"/>
  <c r="B1252" i="25"/>
  <c r="B1253" i="25"/>
  <c r="B1254" i="25"/>
  <c r="B1255" i="25"/>
  <c r="B1256" i="25"/>
  <c r="B1257" i="25"/>
  <c r="I1257" i="25" s="1"/>
  <c r="B1256" i="40" s="1"/>
  <c r="B1258" i="25"/>
  <c r="B1259" i="25"/>
  <c r="B1260" i="25"/>
  <c r="B1261" i="25"/>
  <c r="B1262" i="25"/>
  <c r="B1263" i="25"/>
  <c r="B1264" i="25"/>
  <c r="B1265" i="25"/>
  <c r="B1266" i="25"/>
  <c r="B1267" i="25"/>
  <c r="B1268" i="25"/>
  <c r="B1269" i="25"/>
  <c r="B1270" i="25"/>
  <c r="B1271" i="25"/>
  <c r="B1272" i="25"/>
  <c r="B1273" i="25"/>
  <c r="B1274" i="25"/>
  <c r="B1275" i="25"/>
  <c r="B1276" i="25"/>
  <c r="B1277" i="25"/>
  <c r="B1278" i="25"/>
  <c r="B1279" i="25"/>
  <c r="B1280" i="25"/>
  <c r="B1281" i="25"/>
  <c r="B1282" i="25"/>
  <c r="B1283" i="25"/>
  <c r="B1284" i="25"/>
  <c r="B1285" i="25"/>
  <c r="B1286" i="25"/>
  <c r="B1287" i="25"/>
  <c r="B1288" i="25"/>
  <c r="B1289" i="25"/>
  <c r="B1290" i="25"/>
  <c r="B1291" i="25"/>
  <c r="B1292" i="25"/>
  <c r="B1293" i="25"/>
  <c r="B1294" i="25"/>
  <c r="B1295" i="25"/>
  <c r="B1296" i="25"/>
  <c r="B1297" i="25"/>
  <c r="B1298" i="25"/>
  <c r="B1299" i="25"/>
  <c r="B1300" i="25"/>
  <c r="B1301" i="25"/>
  <c r="B1302" i="25"/>
  <c r="B1303" i="25"/>
  <c r="B1304" i="25"/>
  <c r="B1305" i="25"/>
  <c r="B1306" i="25"/>
  <c r="B1307" i="25"/>
  <c r="B1308" i="25"/>
  <c r="B1309" i="25"/>
  <c r="B1310" i="25"/>
  <c r="B1311" i="25"/>
  <c r="B1312" i="25"/>
  <c r="B1313" i="25"/>
  <c r="B1314" i="25"/>
  <c r="B1315" i="25"/>
  <c r="B1316" i="25"/>
  <c r="B1317" i="25"/>
  <c r="B1318" i="25"/>
  <c r="B1319" i="25"/>
  <c r="B1320" i="25"/>
  <c r="B1321" i="25"/>
  <c r="B1322" i="25"/>
  <c r="B1323" i="25"/>
  <c r="B1324" i="25"/>
  <c r="B1325" i="25"/>
  <c r="B1326" i="25"/>
  <c r="B1327" i="25"/>
  <c r="B1328" i="25"/>
  <c r="B1329" i="25"/>
  <c r="B1330" i="25"/>
  <c r="B1331" i="25"/>
  <c r="B1332" i="25"/>
  <c r="B1333" i="25"/>
  <c r="B1334" i="25"/>
  <c r="B1335" i="25"/>
  <c r="B1336" i="25"/>
  <c r="B1337" i="25"/>
  <c r="B1338" i="25"/>
  <c r="B1339" i="25"/>
  <c r="B1340" i="25"/>
  <c r="B1341" i="25"/>
  <c r="B1342" i="25"/>
  <c r="B1343" i="25"/>
  <c r="B1344" i="25"/>
  <c r="B1345" i="25"/>
  <c r="I1345" i="25" s="1"/>
  <c r="B1344" i="40" s="1"/>
  <c r="B1346" i="25"/>
  <c r="B1347" i="25"/>
  <c r="B1348" i="25"/>
  <c r="B1349" i="25"/>
  <c r="B1350" i="25"/>
  <c r="B1351" i="25"/>
  <c r="B1352" i="25"/>
  <c r="B1353" i="25"/>
  <c r="B1354" i="25"/>
  <c r="B1355" i="25"/>
  <c r="B1356" i="25"/>
  <c r="B1357" i="25"/>
  <c r="B1358" i="25"/>
  <c r="B1359" i="25"/>
  <c r="B1360" i="25"/>
  <c r="B1361" i="25"/>
  <c r="B1362" i="25"/>
  <c r="B1363" i="25"/>
  <c r="B1364" i="25"/>
  <c r="B1365" i="25"/>
  <c r="B1366" i="25"/>
  <c r="B1367" i="25"/>
  <c r="B1368" i="25"/>
  <c r="B1369" i="25"/>
  <c r="B1370" i="25"/>
  <c r="B1371" i="25"/>
  <c r="B1372" i="25"/>
  <c r="B1373" i="25"/>
  <c r="B1374" i="25"/>
  <c r="B1375" i="25"/>
  <c r="B1376" i="25"/>
  <c r="B1377" i="25"/>
  <c r="B1378" i="25"/>
  <c r="B1379" i="25"/>
  <c r="B1380" i="25"/>
  <c r="B1381" i="25"/>
  <c r="B1382" i="25"/>
  <c r="B1383" i="25"/>
  <c r="B1384" i="25"/>
  <c r="B1385" i="25"/>
  <c r="B1386" i="25"/>
  <c r="B1387" i="25"/>
  <c r="B1388" i="25"/>
  <c r="B1389" i="25"/>
  <c r="B1390" i="25"/>
  <c r="B1391" i="25"/>
  <c r="B1392" i="25"/>
  <c r="B1393" i="25"/>
  <c r="B1394" i="25"/>
  <c r="B1395" i="25"/>
  <c r="B1396" i="25"/>
  <c r="B1397" i="25"/>
  <c r="B1398" i="25"/>
  <c r="B1399" i="25"/>
  <c r="B1400" i="25"/>
  <c r="B1401" i="25"/>
  <c r="B1402" i="25"/>
  <c r="B1403" i="25"/>
  <c r="B1404" i="25"/>
  <c r="B1405" i="25"/>
  <c r="B1406" i="25"/>
  <c r="B1407" i="25"/>
  <c r="B1408" i="25"/>
  <c r="B1409" i="25"/>
  <c r="B1410" i="25"/>
  <c r="B1411" i="25"/>
  <c r="B1412" i="25"/>
  <c r="B1413" i="25"/>
  <c r="B1414" i="25"/>
  <c r="B1415" i="25"/>
  <c r="B1416" i="25"/>
  <c r="B1417" i="25"/>
  <c r="B1418" i="25"/>
  <c r="B1419" i="25"/>
  <c r="B1420" i="25"/>
  <c r="B1421" i="25"/>
  <c r="B1422" i="25"/>
  <c r="B1423" i="25"/>
  <c r="B1424" i="25"/>
  <c r="B1425" i="25"/>
  <c r="B1426" i="25"/>
  <c r="B1427" i="25"/>
  <c r="B1428" i="25"/>
  <c r="B1429" i="25"/>
  <c r="B1430" i="25"/>
  <c r="B1431" i="25"/>
  <c r="B1432" i="25"/>
  <c r="B1433" i="25"/>
  <c r="B1434" i="25"/>
  <c r="B1435" i="25"/>
  <c r="B1436" i="25"/>
  <c r="B1437" i="25"/>
  <c r="B1438" i="25"/>
  <c r="B1439" i="25"/>
  <c r="B1440" i="25"/>
  <c r="B1441" i="25"/>
  <c r="I1441" i="25" s="1"/>
  <c r="B1440" i="40" s="1"/>
  <c r="B1442" i="25"/>
  <c r="B1443" i="25"/>
  <c r="B1444" i="25"/>
  <c r="B1445" i="25"/>
  <c r="B1446" i="25"/>
  <c r="B1447" i="25"/>
  <c r="B1448" i="25"/>
  <c r="B1449" i="25"/>
  <c r="B1450" i="25"/>
  <c r="B1451" i="25"/>
  <c r="B1452" i="25"/>
  <c r="B1453" i="25"/>
  <c r="B1454" i="25"/>
  <c r="B1455" i="25"/>
  <c r="B1456" i="25"/>
  <c r="B1457" i="25"/>
  <c r="B1458" i="25"/>
  <c r="B1459" i="25"/>
  <c r="B1460" i="25"/>
  <c r="B1461" i="25"/>
  <c r="B1462" i="25"/>
  <c r="B1463" i="25"/>
  <c r="B1464" i="25"/>
  <c r="B1465" i="25"/>
  <c r="B1466" i="25"/>
  <c r="B1467" i="25"/>
  <c r="B1468" i="25"/>
  <c r="B1469" i="25"/>
  <c r="B1470" i="25"/>
  <c r="B1471" i="25"/>
  <c r="B1472" i="25"/>
  <c r="B1473" i="25"/>
  <c r="B1474" i="25"/>
  <c r="B1475" i="25"/>
  <c r="B1476" i="25"/>
  <c r="B1477" i="25"/>
  <c r="B1478" i="25"/>
  <c r="B1479" i="25"/>
  <c r="B1480" i="25"/>
  <c r="B1481" i="25"/>
  <c r="B1482" i="25"/>
  <c r="B1483" i="25"/>
  <c r="B1484" i="25"/>
  <c r="B1485" i="25"/>
  <c r="B1486" i="25"/>
  <c r="B1487" i="25"/>
  <c r="B1488" i="25"/>
  <c r="B1489" i="25"/>
  <c r="B1490" i="25"/>
  <c r="B1491" i="25"/>
  <c r="B1492" i="25"/>
  <c r="B1493" i="25"/>
  <c r="B1494" i="25"/>
  <c r="B1495" i="25"/>
  <c r="B1496" i="25"/>
  <c r="B1497" i="25"/>
  <c r="B1498" i="25"/>
  <c r="B1499" i="25"/>
  <c r="B1500" i="25"/>
  <c r="B1501" i="25"/>
  <c r="B1502" i="25"/>
  <c r="B1503" i="25"/>
  <c r="B1504" i="25"/>
  <c r="B1505" i="25"/>
  <c r="B1506" i="25"/>
  <c r="B1507" i="25"/>
  <c r="B1508" i="25"/>
  <c r="B1509" i="25"/>
  <c r="B1510" i="25"/>
  <c r="B1511" i="25"/>
  <c r="B1512" i="25"/>
  <c r="B1513" i="25"/>
  <c r="B1514" i="25"/>
  <c r="B1515" i="25"/>
  <c r="B1516" i="25"/>
  <c r="B1517" i="25"/>
  <c r="B1518" i="25"/>
  <c r="B1519" i="25"/>
  <c r="B1520" i="25"/>
  <c r="B1521" i="25"/>
  <c r="B1522" i="25"/>
  <c r="B1523" i="25"/>
  <c r="B1524" i="25"/>
  <c r="B1525" i="25"/>
  <c r="B1526" i="25"/>
  <c r="B1527" i="25"/>
  <c r="B1528" i="25"/>
  <c r="B1529" i="25"/>
  <c r="B1530" i="25"/>
  <c r="B1531" i="25"/>
  <c r="B1532" i="25"/>
  <c r="B1533" i="25"/>
  <c r="B1534" i="25"/>
  <c r="B1535" i="25"/>
  <c r="B1536" i="25"/>
  <c r="B1537" i="25"/>
  <c r="B1538" i="25"/>
  <c r="B1539" i="25"/>
  <c r="B1540" i="25"/>
  <c r="B1541" i="25"/>
  <c r="B1542" i="25"/>
  <c r="B1543" i="25"/>
  <c r="B1544" i="25"/>
  <c r="B1545" i="25"/>
  <c r="B1546" i="25"/>
  <c r="B1547" i="25"/>
  <c r="B1548" i="25"/>
  <c r="B1549" i="25"/>
  <c r="B1548" i="40" s="1"/>
  <c r="B1550" i="25"/>
  <c r="B1551" i="25"/>
  <c r="B1552" i="25"/>
  <c r="B1553" i="25"/>
  <c r="B1554" i="25"/>
  <c r="B1555" i="25"/>
  <c r="B1556" i="25"/>
  <c r="B1557" i="25"/>
  <c r="B1558" i="25"/>
  <c r="B1559" i="25"/>
  <c r="B1560" i="25"/>
  <c r="B1561" i="25"/>
  <c r="B1562" i="25"/>
  <c r="B1563" i="25"/>
  <c r="B1564" i="25"/>
  <c r="B1565" i="25"/>
  <c r="B1566" i="25"/>
  <c r="B1567" i="25"/>
  <c r="B1568" i="25"/>
  <c r="B1569" i="25"/>
  <c r="B1570" i="25"/>
  <c r="B1571" i="25"/>
  <c r="B1572" i="25"/>
  <c r="B1573" i="25"/>
  <c r="B1574" i="25"/>
  <c r="B1575" i="25"/>
  <c r="B1576" i="25"/>
  <c r="B1577" i="25"/>
  <c r="B1578" i="25"/>
  <c r="B1579" i="25"/>
  <c r="B1580" i="25"/>
  <c r="B1581" i="25"/>
  <c r="B1582" i="25"/>
  <c r="B1583" i="25"/>
  <c r="B1584" i="25"/>
  <c r="B1585" i="25"/>
  <c r="B1586" i="25"/>
  <c r="B1587" i="25"/>
  <c r="B1588" i="25"/>
  <c r="B1589" i="25"/>
  <c r="B1590" i="25"/>
  <c r="B1591" i="25"/>
  <c r="B1592" i="25"/>
  <c r="B1593" i="25"/>
  <c r="B1594" i="25"/>
  <c r="B1595" i="25"/>
  <c r="B1596" i="25"/>
  <c r="B1597" i="25"/>
  <c r="B1596" i="40" s="1"/>
  <c r="B1598" i="25"/>
  <c r="B1599" i="25"/>
  <c r="B1600" i="25"/>
  <c r="B1601" i="25"/>
  <c r="B1602" i="25"/>
  <c r="B1603" i="25"/>
  <c r="B1604" i="25"/>
  <c r="B1605" i="25"/>
  <c r="B1606" i="25"/>
  <c r="B1607" i="25"/>
  <c r="B1608" i="25"/>
  <c r="B1609" i="25"/>
  <c r="B1610" i="25"/>
  <c r="B1611" i="25"/>
  <c r="B1612" i="25"/>
  <c r="B1613" i="25"/>
  <c r="B1614" i="25"/>
  <c r="B1615" i="25"/>
  <c r="B1616" i="25"/>
  <c r="B1617" i="25"/>
  <c r="B1618" i="25"/>
  <c r="B1619" i="25"/>
  <c r="B1620" i="25"/>
  <c r="B1621" i="25"/>
  <c r="B1622" i="25"/>
  <c r="B1623" i="25"/>
  <c r="B1624" i="25"/>
  <c r="B1625" i="25"/>
  <c r="B1626" i="25"/>
  <c r="B1627" i="25"/>
  <c r="B1628" i="25"/>
  <c r="B1629" i="25"/>
  <c r="B1630" i="25"/>
  <c r="B1631" i="25"/>
  <c r="B1632" i="25"/>
  <c r="B1633" i="25"/>
  <c r="B1634" i="25"/>
  <c r="B1635" i="25"/>
  <c r="B1636" i="25"/>
  <c r="B1637" i="25"/>
  <c r="B1638" i="25"/>
  <c r="B1639" i="25"/>
  <c r="B1640" i="25"/>
  <c r="B1641" i="25"/>
  <c r="B1642" i="25"/>
  <c r="B1643" i="25"/>
  <c r="B1644" i="25"/>
  <c r="B1645" i="25"/>
  <c r="B1644" i="40" s="1"/>
  <c r="B1646" i="25"/>
  <c r="B1647" i="25"/>
  <c r="B1648" i="25"/>
  <c r="B1649" i="25"/>
  <c r="B1650" i="25"/>
  <c r="B1651" i="25"/>
  <c r="B1652" i="25"/>
  <c r="B1653" i="25"/>
  <c r="B1654" i="25"/>
  <c r="B1655" i="25"/>
  <c r="B1656" i="25"/>
  <c r="B1657" i="25"/>
  <c r="B1658" i="25"/>
  <c r="B1659" i="25"/>
  <c r="B1660" i="25"/>
  <c r="B1661" i="25"/>
  <c r="B1662" i="25"/>
  <c r="B1663" i="25"/>
  <c r="B1664" i="25"/>
  <c r="B1665" i="25"/>
  <c r="B1666" i="25"/>
  <c r="B1667" i="25"/>
  <c r="B1668" i="25"/>
  <c r="B1669" i="25"/>
  <c r="B1670" i="25"/>
  <c r="B1671" i="25"/>
  <c r="B1672" i="25"/>
  <c r="B1673" i="25"/>
  <c r="B1674" i="25"/>
  <c r="B1675" i="25"/>
  <c r="B1676" i="25"/>
  <c r="B1677" i="25"/>
  <c r="B1678" i="25"/>
  <c r="B1679" i="25"/>
  <c r="B1680" i="25"/>
  <c r="B1681" i="25"/>
  <c r="B1682" i="25"/>
  <c r="B1683" i="25"/>
  <c r="B1684" i="25"/>
  <c r="B1685" i="25"/>
  <c r="B1686" i="25"/>
  <c r="B1687" i="25"/>
  <c r="B1688" i="25"/>
  <c r="B1689" i="25"/>
  <c r="B1690" i="25"/>
  <c r="B1691" i="25"/>
  <c r="B1692" i="25"/>
  <c r="B1693" i="25"/>
  <c r="B1692" i="40" s="1"/>
  <c r="B1694" i="25"/>
  <c r="B1695" i="25"/>
  <c r="B1696" i="25"/>
  <c r="B1697" i="25"/>
  <c r="B1698" i="25"/>
  <c r="B1699" i="25"/>
  <c r="B1700" i="25"/>
  <c r="B1701" i="25"/>
  <c r="B1702" i="25"/>
  <c r="B1703" i="25"/>
  <c r="B1704" i="25"/>
  <c r="B1705" i="25"/>
  <c r="B1706" i="25"/>
  <c r="B1707" i="25"/>
  <c r="B1708" i="25"/>
  <c r="B1709" i="25"/>
  <c r="B1710" i="25"/>
  <c r="B1711" i="25"/>
  <c r="B1712" i="25"/>
  <c r="B1713" i="25"/>
  <c r="B1714" i="25"/>
  <c r="B1715" i="25"/>
  <c r="B1716" i="25"/>
  <c r="B1717" i="25"/>
  <c r="B1718" i="25"/>
  <c r="B1719" i="25"/>
  <c r="B1720" i="25"/>
  <c r="B1721" i="25"/>
  <c r="B1722" i="25"/>
  <c r="B1723" i="25"/>
  <c r="B1724" i="25"/>
  <c r="B1725" i="25"/>
  <c r="B1726" i="25"/>
  <c r="B1727" i="25"/>
  <c r="B1728" i="25"/>
  <c r="B1729" i="25"/>
  <c r="B1730" i="25"/>
  <c r="B1731" i="25"/>
  <c r="B1732" i="25"/>
  <c r="B1733" i="25"/>
  <c r="B1734" i="25"/>
  <c r="B1735" i="25"/>
  <c r="B1736" i="25"/>
  <c r="B1737" i="25"/>
  <c r="B1738" i="25"/>
  <c r="B1739" i="25"/>
  <c r="B1740" i="25"/>
  <c r="B1741" i="25"/>
  <c r="B1742" i="25"/>
  <c r="B1743" i="25"/>
  <c r="B1744" i="25"/>
  <c r="B1745" i="25"/>
  <c r="B1746" i="25"/>
  <c r="B1747" i="25"/>
  <c r="B1748" i="25"/>
  <c r="B1749" i="25"/>
  <c r="B1750" i="25"/>
  <c r="B1751" i="25"/>
  <c r="B1752" i="25"/>
  <c r="B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I165" i="25" s="1"/>
  <c r="B164" i="40" s="1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I189" i="25" s="1"/>
  <c r="B188" i="40" s="1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I213" i="25" s="1"/>
  <c r="B212" i="40" s="1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I345" i="25" s="1"/>
  <c r="B344" i="40" s="1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I381" i="25" s="1"/>
  <c r="B380" i="40" s="1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I405" i="25" s="1"/>
  <c r="B404" i="40" s="1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I429" i="25" s="1"/>
  <c r="B428" i="40" s="1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I465" i="25" s="1"/>
  <c r="B464" i="40" s="1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I501" i="25" s="1"/>
  <c r="B500" i="40" s="1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I525" i="25" s="1"/>
  <c r="B524" i="40" s="1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I645" i="25" s="1"/>
  <c r="B644" i="40" s="1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C724" i="25"/>
  <c r="C725" i="25"/>
  <c r="C726" i="25"/>
  <c r="C727" i="25"/>
  <c r="C728" i="25"/>
  <c r="C729" i="25"/>
  <c r="C730" i="25"/>
  <c r="C731" i="25"/>
  <c r="C732" i="25"/>
  <c r="C733" i="25"/>
  <c r="C734" i="25"/>
  <c r="C735" i="25"/>
  <c r="C736" i="25"/>
  <c r="C737" i="25"/>
  <c r="C738" i="25"/>
  <c r="C739" i="25"/>
  <c r="C740" i="25"/>
  <c r="C741" i="25"/>
  <c r="C742" i="25"/>
  <c r="C743" i="25"/>
  <c r="C744" i="25"/>
  <c r="C745" i="25"/>
  <c r="C746" i="25"/>
  <c r="C747" i="25"/>
  <c r="C748" i="25"/>
  <c r="C749" i="25"/>
  <c r="C750" i="25"/>
  <c r="C751" i="25"/>
  <c r="C752" i="25"/>
  <c r="C753" i="25"/>
  <c r="C754" i="25"/>
  <c r="C755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772" i="25"/>
  <c r="C773" i="25"/>
  <c r="C774" i="25"/>
  <c r="C775" i="25"/>
  <c r="C776" i="25"/>
  <c r="C777" i="25"/>
  <c r="C778" i="25"/>
  <c r="C779" i="25"/>
  <c r="C780" i="25"/>
  <c r="C781" i="25"/>
  <c r="C782" i="25"/>
  <c r="C783" i="25"/>
  <c r="C784" i="25"/>
  <c r="C785" i="25"/>
  <c r="C786" i="25"/>
  <c r="C787" i="25"/>
  <c r="C788" i="25"/>
  <c r="C789" i="25"/>
  <c r="C790" i="25"/>
  <c r="C791" i="25"/>
  <c r="C792" i="25"/>
  <c r="C793" i="25"/>
  <c r="C794" i="25"/>
  <c r="C795" i="25"/>
  <c r="C796" i="25"/>
  <c r="C797" i="25"/>
  <c r="C798" i="25"/>
  <c r="C799" i="25"/>
  <c r="C800" i="25"/>
  <c r="C801" i="25"/>
  <c r="C802" i="25"/>
  <c r="C803" i="25"/>
  <c r="C804" i="25"/>
  <c r="C805" i="25"/>
  <c r="C806" i="25"/>
  <c r="C807" i="25"/>
  <c r="C808" i="25"/>
  <c r="C809" i="25"/>
  <c r="C810" i="25"/>
  <c r="C811" i="25"/>
  <c r="C812" i="25"/>
  <c r="C813" i="25"/>
  <c r="C814" i="25"/>
  <c r="C815" i="25"/>
  <c r="C816" i="25"/>
  <c r="C817" i="25"/>
  <c r="C818" i="25"/>
  <c r="C819" i="25"/>
  <c r="C820" i="25"/>
  <c r="C821" i="25"/>
  <c r="C822" i="25"/>
  <c r="C823" i="25"/>
  <c r="C824" i="25"/>
  <c r="C825" i="25"/>
  <c r="C826" i="25"/>
  <c r="C827" i="25"/>
  <c r="C828" i="25"/>
  <c r="C829" i="25"/>
  <c r="C830" i="25"/>
  <c r="C831" i="25"/>
  <c r="C832" i="25"/>
  <c r="C833" i="25"/>
  <c r="C834" i="25"/>
  <c r="C835" i="25"/>
  <c r="C836" i="25"/>
  <c r="C837" i="25"/>
  <c r="C838" i="25"/>
  <c r="C839" i="25"/>
  <c r="C840" i="25"/>
  <c r="C841" i="25"/>
  <c r="C842" i="25"/>
  <c r="C843" i="25"/>
  <c r="C844" i="25"/>
  <c r="C845" i="25"/>
  <c r="C846" i="25"/>
  <c r="C847" i="25"/>
  <c r="C848" i="25"/>
  <c r="C849" i="25"/>
  <c r="C850" i="25"/>
  <c r="C851" i="25"/>
  <c r="C852" i="25"/>
  <c r="C853" i="25"/>
  <c r="C854" i="25"/>
  <c r="C855" i="25"/>
  <c r="C856" i="25"/>
  <c r="C857" i="25"/>
  <c r="C858" i="25"/>
  <c r="C859" i="25"/>
  <c r="C860" i="25"/>
  <c r="C861" i="25"/>
  <c r="C862" i="25"/>
  <c r="C863" i="25"/>
  <c r="C864" i="25"/>
  <c r="C865" i="25"/>
  <c r="C866" i="25"/>
  <c r="C867" i="25"/>
  <c r="C868" i="25"/>
  <c r="C869" i="25"/>
  <c r="C870" i="25"/>
  <c r="C871" i="25"/>
  <c r="C872" i="25"/>
  <c r="C873" i="25"/>
  <c r="C874" i="25"/>
  <c r="C875" i="25"/>
  <c r="C876" i="25"/>
  <c r="C877" i="25"/>
  <c r="C878" i="25"/>
  <c r="C879" i="25"/>
  <c r="C880" i="25"/>
  <c r="C881" i="25"/>
  <c r="C882" i="25"/>
  <c r="C883" i="25"/>
  <c r="C884" i="25"/>
  <c r="C885" i="25"/>
  <c r="C886" i="25"/>
  <c r="C887" i="25"/>
  <c r="C888" i="25"/>
  <c r="C889" i="25"/>
  <c r="C890" i="25"/>
  <c r="C891" i="25"/>
  <c r="C892" i="25"/>
  <c r="C893" i="25"/>
  <c r="C894" i="25"/>
  <c r="C895" i="25"/>
  <c r="C896" i="25"/>
  <c r="C897" i="25"/>
  <c r="C898" i="25"/>
  <c r="C899" i="25"/>
  <c r="C900" i="25"/>
  <c r="C901" i="25"/>
  <c r="C902" i="25"/>
  <c r="C903" i="25"/>
  <c r="C904" i="25"/>
  <c r="C905" i="25"/>
  <c r="C906" i="25"/>
  <c r="C907" i="25"/>
  <c r="C908" i="25"/>
  <c r="C909" i="25"/>
  <c r="C910" i="25"/>
  <c r="C911" i="25"/>
  <c r="C912" i="25"/>
  <c r="C913" i="25"/>
  <c r="C914" i="25"/>
  <c r="C915" i="25"/>
  <c r="C916" i="25"/>
  <c r="C917" i="25"/>
  <c r="C918" i="25"/>
  <c r="C919" i="25"/>
  <c r="C920" i="25"/>
  <c r="C921" i="25"/>
  <c r="C922" i="25"/>
  <c r="C923" i="25"/>
  <c r="C924" i="25"/>
  <c r="C925" i="25"/>
  <c r="C926" i="25"/>
  <c r="C927" i="25"/>
  <c r="C928" i="25"/>
  <c r="C929" i="25"/>
  <c r="C930" i="25"/>
  <c r="C931" i="25"/>
  <c r="C932" i="25"/>
  <c r="C933" i="25"/>
  <c r="C934" i="25"/>
  <c r="C935" i="25"/>
  <c r="C936" i="25"/>
  <c r="C937" i="25"/>
  <c r="C938" i="25"/>
  <c r="C939" i="25"/>
  <c r="C940" i="25"/>
  <c r="C941" i="25"/>
  <c r="C942" i="25"/>
  <c r="C943" i="25"/>
  <c r="C944" i="25"/>
  <c r="C945" i="25"/>
  <c r="C946" i="25"/>
  <c r="C947" i="25"/>
  <c r="C948" i="25"/>
  <c r="C949" i="25"/>
  <c r="C950" i="25"/>
  <c r="C951" i="25"/>
  <c r="C952" i="25"/>
  <c r="C953" i="25"/>
  <c r="C954" i="25"/>
  <c r="C955" i="25"/>
  <c r="C956" i="25"/>
  <c r="C957" i="25"/>
  <c r="C958" i="25"/>
  <c r="C959" i="25"/>
  <c r="C960" i="25"/>
  <c r="C961" i="25"/>
  <c r="C962" i="25"/>
  <c r="C963" i="25"/>
  <c r="C964" i="25"/>
  <c r="C965" i="25"/>
  <c r="C966" i="25"/>
  <c r="C967" i="25"/>
  <c r="C968" i="25"/>
  <c r="C969" i="25"/>
  <c r="C970" i="25"/>
  <c r="C971" i="25"/>
  <c r="C972" i="25"/>
  <c r="C973" i="25"/>
  <c r="C974" i="25"/>
  <c r="C975" i="25"/>
  <c r="C976" i="25"/>
  <c r="C977" i="25"/>
  <c r="C978" i="25"/>
  <c r="C979" i="25"/>
  <c r="C980" i="25"/>
  <c r="C981" i="25"/>
  <c r="C982" i="25"/>
  <c r="C983" i="25"/>
  <c r="C984" i="25"/>
  <c r="C985" i="25"/>
  <c r="C986" i="25"/>
  <c r="C987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01" i="25"/>
  <c r="C1002" i="25"/>
  <c r="C1003" i="25"/>
  <c r="C1004" i="25"/>
  <c r="C1005" i="25"/>
  <c r="C1006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34" i="25"/>
  <c r="C1035" i="25"/>
  <c r="C1036" i="25"/>
  <c r="C1037" i="25"/>
  <c r="C1038" i="25"/>
  <c r="C1039" i="25"/>
  <c r="C1040" i="25"/>
  <c r="C1041" i="25"/>
  <c r="C1042" i="25"/>
  <c r="C1043" i="25"/>
  <c r="C1044" i="25"/>
  <c r="C1045" i="25"/>
  <c r="C1046" i="25"/>
  <c r="C1047" i="25"/>
  <c r="C1048" i="25"/>
  <c r="C1049" i="25"/>
  <c r="C1050" i="25"/>
  <c r="C1051" i="25"/>
  <c r="C1052" i="25"/>
  <c r="C1053" i="25"/>
  <c r="C1054" i="25"/>
  <c r="C1055" i="25"/>
  <c r="C1056" i="25"/>
  <c r="C1057" i="25"/>
  <c r="C1058" i="25"/>
  <c r="C1059" i="25"/>
  <c r="C1060" i="25"/>
  <c r="C1061" i="25"/>
  <c r="C1062" i="25"/>
  <c r="C1063" i="25"/>
  <c r="C1064" i="25"/>
  <c r="C1065" i="25"/>
  <c r="C1066" i="25"/>
  <c r="C1067" i="25"/>
  <c r="C1068" i="25"/>
  <c r="C1069" i="25"/>
  <c r="C1070" i="25"/>
  <c r="C1071" i="25"/>
  <c r="C1072" i="25"/>
  <c r="C1073" i="25"/>
  <c r="C1074" i="25"/>
  <c r="C1075" i="25"/>
  <c r="C1076" i="25"/>
  <c r="C1077" i="25"/>
  <c r="C1078" i="25"/>
  <c r="C1079" i="25"/>
  <c r="C1080" i="25"/>
  <c r="C1081" i="25"/>
  <c r="C1082" i="25"/>
  <c r="C1083" i="25"/>
  <c r="C1084" i="25"/>
  <c r="C1085" i="25"/>
  <c r="C1086" i="25"/>
  <c r="C1087" i="25"/>
  <c r="C1088" i="25"/>
  <c r="C1089" i="25"/>
  <c r="C1090" i="25"/>
  <c r="C1091" i="25"/>
  <c r="C1092" i="25"/>
  <c r="C1093" i="25"/>
  <c r="C1094" i="25"/>
  <c r="C1095" i="25"/>
  <c r="C1096" i="25"/>
  <c r="C1097" i="25"/>
  <c r="C1098" i="25"/>
  <c r="C1099" i="25"/>
  <c r="C1100" i="25"/>
  <c r="C1101" i="25"/>
  <c r="C1102" i="25"/>
  <c r="C1103" i="25"/>
  <c r="C1104" i="25"/>
  <c r="C1105" i="25"/>
  <c r="C1106" i="25"/>
  <c r="C1107" i="25"/>
  <c r="C1108" i="25"/>
  <c r="C1109" i="25"/>
  <c r="C1110" i="25"/>
  <c r="C1111" i="25"/>
  <c r="C1112" i="25"/>
  <c r="C1113" i="25"/>
  <c r="C1114" i="25"/>
  <c r="C1115" i="25"/>
  <c r="C1116" i="25"/>
  <c r="C1117" i="25"/>
  <c r="C1118" i="25"/>
  <c r="C1119" i="25"/>
  <c r="C1120" i="25"/>
  <c r="C1121" i="25"/>
  <c r="C1122" i="25"/>
  <c r="C1123" i="25"/>
  <c r="C1124" i="25"/>
  <c r="C1125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142" i="25"/>
  <c r="C1143" i="25"/>
  <c r="C1144" i="25"/>
  <c r="C1145" i="25"/>
  <c r="C1146" i="25"/>
  <c r="C114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166" i="25"/>
  <c r="C1167" i="25"/>
  <c r="C1168" i="25"/>
  <c r="C1169" i="25"/>
  <c r="C1170" i="25"/>
  <c r="C1171" i="25"/>
  <c r="C1172" i="25"/>
  <c r="C1173" i="25"/>
  <c r="C1174" i="25"/>
  <c r="C1175" i="25"/>
  <c r="C1176" i="25"/>
  <c r="C1177" i="25"/>
  <c r="C1178" i="25"/>
  <c r="C1179" i="25"/>
  <c r="C1180" i="25"/>
  <c r="C1181" i="25"/>
  <c r="C1182" i="25"/>
  <c r="C1183" i="25"/>
  <c r="C1184" i="25"/>
  <c r="C1185" i="25"/>
  <c r="C1186" i="25"/>
  <c r="C1187" i="25"/>
  <c r="C1188" i="25"/>
  <c r="C1189" i="25"/>
  <c r="C1190" i="25"/>
  <c r="C1191" i="25"/>
  <c r="C1192" i="25"/>
  <c r="C1193" i="25"/>
  <c r="C1194" i="25"/>
  <c r="C1195" i="25"/>
  <c r="C1196" i="25"/>
  <c r="C1197" i="25"/>
  <c r="C1198" i="25"/>
  <c r="C1199" i="25"/>
  <c r="C1200" i="25"/>
  <c r="C1201" i="25"/>
  <c r="C1202" i="25"/>
  <c r="C1203" i="25"/>
  <c r="C1204" i="25"/>
  <c r="C1205" i="25"/>
  <c r="C1206" i="25"/>
  <c r="C1207" i="25"/>
  <c r="C1208" i="25"/>
  <c r="C1209" i="25"/>
  <c r="C1210" i="25"/>
  <c r="C1211" i="25"/>
  <c r="C1212" i="25"/>
  <c r="C1213" i="25"/>
  <c r="C1214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237" i="25"/>
  <c r="C1238" i="25"/>
  <c r="C1239" i="25"/>
  <c r="C1240" i="25"/>
  <c r="C1241" i="25"/>
  <c r="C1242" i="25"/>
  <c r="C1243" i="25"/>
  <c r="C1244" i="25"/>
  <c r="C1245" i="25"/>
  <c r="C1246" i="25"/>
  <c r="C1247" i="25"/>
  <c r="C1248" i="25"/>
  <c r="C1249" i="25"/>
  <c r="C1250" i="25"/>
  <c r="C1251" i="25"/>
  <c r="C1252" i="25"/>
  <c r="C1253" i="25"/>
  <c r="C1254" i="25"/>
  <c r="C1255" i="25"/>
  <c r="C1256" i="25"/>
  <c r="C1257" i="25"/>
  <c r="C1258" i="25"/>
  <c r="C1259" i="25"/>
  <c r="C1260" i="25"/>
  <c r="C1261" i="25"/>
  <c r="C1262" i="25"/>
  <c r="C1263" i="25"/>
  <c r="C1264" i="25"/>
  <c r="C1265" i="25"/>
  <c r="C1266" i="25"/>
  <c r="C1267" i="25"/>
  <c r="C1268" i="25"/>
  <c r="C1269" i="25"/>
  <c r="C1270" i="25"/>
  <c r="C1271" i="25"/>
  <c r="C1272" i="25"/>
  <c r="C1273" i="25"/>
  <c r="C1274" i="25"/>
  <c r="C1275" i="25"/>
  <c r="C1276" i="25"/>
  <c r="C1277" i="25"/>
  <c r="C1278" i="25"/>
  <c r="C1279" i="25"/>
  <c r="C1280" i="25"/>
  <c r="C1281" i="25"/>
  <c r="C1282" i="25"/>
  <c r="C1283" i="25"/>
  <c r="C1284" i="25"/>
  <c r="C1285" i="25"/>
  <c r="C1286" i="25"/>
  <c r="C1287" i="25"/>
  <c r="C1288" i="25"/>
  <c r="C1289" i="25"/>
  <c r="C1290" i="25"/>
  <c r="C1291" i="25"/>
  <c r="C1292" i="25"/>
  <c r="C1293" i="25"/>
  <c r="C1294" i="25"/>
  <c r="C1295" i="25"/>
  <c r="C1296" i="25"/>
  <c r="C1297" i="25"/>
  <c r="C1298" i="25"/>
  <c r="C1299" i="25"/>
  <c r="C1300" i="25"/>
  <c r="C1301" i="25"/>
  <c r="C1302" i="25"/>
  <c r="C1303" i="25"/>
  <c r="C1304" i="25"/>
  <c r="C1305" i="25"/>
  <c r="C1306" i="25"/>
  <c r="C1307" i="25"/>
  <c r="C1308" i="25"/>
  <c r="C1309" i="25"/>
  <c r="C1310" i="25"/>
  <c r="C1311" i="25"/>
  <c r="C1312" i="25"/>
  <c r="C1313" i="25"/>
  <c r="C1314" i="25"/>
  <c r="C1315" i="25"/>
  <c r="C1316" i="25"/>
  <c r="C1317" i="25"/>
  <c r="C1318" i="25"/>
  <c r="C1319" i="25"/>
  <c r="C1320" i="25"/>
  <c r="C1321" i="25"/>
  <c r="C1322" i="25"/>
  <c r="C1323" i="25"/>
  <c r="C1324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45" i="25"/>
  <c r="C1346" i="25"/>
  <c r="C1347" i="25"/>
  <c r="C1348" i="25"/>
  <c r="C1349" i="25"/>
  <c r="C1350" i="25"/>
  <c r="C1351" i="25"/>
  <c r="C1352" i="25"/>
  <c r="C1353" i="25"/>
  <c r="C1354" i="25"/>
  <c r="C1355" i="25"/>
  <c r="C1356" i="25"/>
  <c r="C1357" i="25"/>
  <c r="C1358" i="25"/>
  <c r="C1359" i="25"/>
  <c r="C1360" i="25"/>
  <c r="C1361" i="25"/>
  <c r="C1362" i="25"/>
  <c r="C1363" i="25"/>
  <c r="C1364" i="25"/>
  <c r="C1365" i="25"/>
  <c r="C1366" i="25"/>
  <c r="C1367" i="25"/>
  <c r="C1368" i="25"/>
  <c r="C1369" i="25"/>
  <c r="C1370" i="25"/>
  <c r="C1371" i="25"/>
  <c r="C1372" i="25"/>
  <c r="C1373" i="25"/>
  <c r="C1374" i="25"/>
  <c r="C1375" i="25"/>
  <c r="C1376" i="25"/>
  <c r="C1377" i="25"/>
  <c r="C1378" i="25"/>
  <c r="C1379" i="25"/>
  <c r="C1380" i="25"/>
  <c r="C1381" i="25"/>
  <c r="C1382" i="25"/>
  <c r="C1383" i="25"/>
  <c r="C1384" i="25"/>
  <c r="C1385" i="25"/>
  <c r="C1386" i="25"/>
  <c r="C1387" i="25"/>
  <c r="C1388" i="25"/>
  <c r="C1389" i="25"/>
  <c r="C1390" i="25"/>
  <c r="C1391" i="25"/>
  <c r="C1392" i="25"/>
  <c r="C1393" i="25"/>
  <c r="C1394" i="25"/>
  <c r="C1395" i="25"/>
  <c r="C1396" i="25"/>
  <c r="C1397" i="25"/>
  <c r="C1398" i="25"/>
  <c r="C1399" i="25"/>
  <c r="C1400" i="25"/>
  <c r="C1401" i="25"/>
  <c r="C1402" i="25"/>
  <c r="C1403" i="25"/>
  <c r="C1404" i="25"/>
  <c r="C1405" i="25"/>
  <c r="C1406" i="25"/>
  <c r="C1407" i="25"/>
  <c r="C1408" i="25"/>
  <c r="C1409" i="25"/>
  <c r="C1410" i="25"/>
  <c r="C1411" i="25"/>
  <c r="C1412" i="25"/>
  <c r="C1413" i="25"/>
  <c r="C1414" i="25"/>
  <c r="C1415" i="25"/>
  <c r="C1416" i="25"/>
  <c r="C1417" i="25"/>
  <c r="C1418" i="25"/>
  <c r="C1419" i="25"/>
  <c r="C1420" i="25"/>
  <c r="C1421" i="25"/>
  <c r="C1422" i="25"/>
  <c r="C1423" i="25"/>
  <c r="C1424" i="25"/>
  <c r="C1425" i="25"/>
  <c r="C1426" i="25"/>
  <c r="C1427" i="25"/>
  <c r="C1428" i="25"/>
  <c r="C1429" i="25"/>
  <c r="C1430" i="25"/>
  <c r="C1431" i="25"/>
  <c r="C1432" i="25"/>
  <c r="C1433" i="25"/>
  <c r="C1434" i="25"/>
  <c r="C1435" i="25"/>
  <c r="C1436" i="25"/>
  <c r="C1437" i="25"/>
  <c r="C1438" i="25"/>
  <c r="C1439" i="25"/>
  <c r="C1440" i="25"/>
  <c r="C1441" i="25"/>
  <c r="C1442" i="25"/>
  <c r="C1443" i="25"/>
  <c r="C1444" i="25"/>
  <c r="C1445" i="25"/>
  <c r="C1446" i="25"/>
  <c r="C1447" i="25"/>
  <c r="C1448" i="25"/>
  <c r="C1449" i="25"/>
  <c r="C1450" i="25"/>
  <c r="C1451" i="25"/>
  <c r="C1452" i="25"/>
  <c r="C1453" i="25"/>
  <c r="C1454" i="25"/>
  <c r="C1455" i="25"/>
  <c r="C1456" i="25"/>
  <c r="C1457" i="25"/>
  <c r="C1458" i="25"/>
  <c r="C1459" i="25"/>
  <c r="C1460" i="25"/>
  <c r="C1461" i="25"/>
  <c r="C1462" i="25"/>
  <c r="C1463" i="25"/>
  <c r="C1464" i="25"/>
  <c r="C1465" i="25"/>
  <c r="C1466" i="25"/>
  <c r="C1467" i="25"/>
  <c r="C1468" i="25"/>
  <c r="C1469" i="25"/>
  <c r="C1470" i="25"/>
  <c r="C1471" i="25"/>
  <c r="C1472" i="25"/>
  <c r="C1473" i="25"/>
  <c r="C1474" i="25"/>
  <c r="C1475" i="25"/>
  <c r="C1476" i="25"/>
  <c r="C1477" i="25"/>
  <c r="C1478" i="25"/>
  <c r="C1479" i="25"/>
  <c r="C1480" i="25"/>
  <c r="C1481" i="25"/>
  <c r="C1482" i="25"/>
  <c r="C1483" i="25"/>
  <c r="C1484" i="25"/>
  <c r="C1485" i="25"/>
  <c r="C1486" i="25"/>
  <c r="C1487" i="25"/>
  <c r="C1488" i="25"/>
  <c r="C1489" i="25"/>
  <c r="C1490" i="25"/>
  <c r="C1491" i="25"/>
  <c r="C1492" i="25"/>
  <c r="C1493" i="25"/>
  <c r="C1494" i="25"/>
  <c r="C1495" i="25"/>
  <c r="C1496" i="25"/>
  <c r="C1497" i="25"/>
  <c r="C1498" i="25"/>
  <c r="C1499" i="25"/>
  <c r="C1500" i="25"/>
  <c r="C1501" i="25"/>
  <c r="C1502" i="25"/>
  <c r="C1503" i="25"/>
  <c r="C1504" i="25"/>
  <c r="C1505" i="25"/>
  <c r="C1506" i="25"/>
  <c r="C1507" i="25"/>
  <c r="C1508" i="25"/>
  <c r="C1509" i="25"/>
  <c r="C1510" i="25"/>
  <c r="C1511" i="25"/>
  <c r="C1512" i="25"/>
  <c r="C1513" i="25"/>
  <c r="C1514" i="25"/>
  <c r="C1515" i="25"/>
  <c r="C1516" i="25"/>
  <c r="C1517" i="25"/>
  <c r="C1518" i="25"/>
  <c r="C1519" i="25"/>
  <c r="C1520" i="25"/>
  <c r="C1521" i="25"/>
  <c r="C1522" i="25"/>
  <c r="C1523" i="25"/>
  <c r="C1524" i="25"/>
  <c r="C1525" i="25"/>
  <c r="C1526" i="25"/>
  <c r="C1527" i="25"/>
  <c r="C1528" i="25"/>
  <c r="C1529" i="25"/>
  <c r="C1530" i="25"/>
  <c r="C1531" i="25"/>
  <c r="C1532" i="25"/>
  <c r="C1533" i="25"/>
  <c r="C1534" i="25"/>
  <c r="C1535" i="25"/>
  <c r="C1536" i="25"/>
  <c r="C1537" i="25"/>
  <c r="C1538" i="25"/>
  <c r="C1539" i="25"/>
  <c r="C1540" i="25"/>
  <c r="C1541" i="25"/>
  <c r="C1542" i="25"/>
  <c r="C1543" i="25"/>
  <c r="C1544" i="25"/>
  <c r="C1545" i="25"/>
  <c r="C1546" i="25"/>
  <c r="C1547" i="25"/>
  <c r="C1548" i="25"/>
  <c r="C1549" i="25"/>
  <c r="C1550" i="25"/>
  <c r="C1551" i="25"/>
  <c r="C1552" i="25"/>
  <c r="C1553" i="25"/>
  <c r="C1554" i="25"/>
  <c r="C1555" i="25"/>
  <c r="C1556" i="25"/>
  <c r="C1557" i="25"/>
  <c r="C1558" i="25"/>
  <c r="C1559" i="25"/>
  <c r="C1560" i="25"/>
  <c r="C1561" i="25"/>
  <c r="C1562" i="25"/>
  <c r="C1563" i="25"/>
  <c r="C1564" i="25"/>
  <c r="C1565" i="25"/>
  <c r="C1566" i="25"/>
  <c r="C1567" i="25"/>
  <c r="C1568" i="25"/>
  <c r="C1569" i="25"/>
  <c r="C1570" i="25"/>
  <c r="C1571" i="25"/>
  <c r="C1572" i="25"/>
  <c r="C1573" i="25"/>
  <c r="C1574" i="25"/>
  <c r="C1575" i="25"/>
  <c r="C1576" i="25"/>
  <c r="C1577" i="25"/>
  <c r="C157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596" i="25"/>
  <c r="C1597" i="25"/>
  <c r="C1598" i="25"/>
  <c r="C1599" i="25"/>
  <c r="C1600" i="25"/>
  <c r="C1601" i="25"/>
  <c r="C1602" i="25"/>
  <c r="C1603" i="25"/>
  <c r="C1604" i="25"/>
  <c r="C1605" i="25"/>
  <c r="C1606" i="25"/>
  <c r="C1607" i="25"/>
  <c r="C1608" i="25"/>
  <c r="C1609" i="25"/>
  <c r="C1610" i="25"/>
  <c r="C1611" i="25"/>
  <c r="C1612" i="25"/>
  <c r="C1613" i="25"/>
  <c r="C1614" i="25"/>
  <c r="C1615" i="25"/>
  <c r="C1616" i="25"/>
  <c r="C1617" i="25"/>
  <c r="C1618" i="25"/>
  <c r="C1619" i="25"/>
  <c r="C1620" i="25"/>
  <c r="C1621" i="25"/>
  <c r="C1622" i="25"/>
  <c r="C1623" i="25"/>
  <c r="C1624" i="25"/>
  <c r="C1625" i="25"/>
  <c r="C1626" i="25"/>
  <c r="C1627" i="25"/>
  <c r="C1628" i="25"/>
  <c r="C1629" i="25"/>
  <c r="C1630" i="25"/>
  <c r="C1631" i="25"/>
  <c r="C1632" i="25"/>
  <c r="C1633" i="25"/>
  <c r="C1634" i="25"/>
  <c r="C1635" i="25"/>
  <c r="C1636" i="25"/>
  <c r="C1637" i="25"/>
  <c r="C1638" i="25"/>
  <c r="C1639" i="25"/>
  <c r="C1640" i="25"/>
  <c r="C1641" i="25"/>
  <c r="C1642" i="25"/>
  <c r="C1643" i="25"/>
  <c r="C1644" i="25"/>
  <c r="C1645" i="25"/>
  <c r="C1646" i="25"/>
  <c r="C1647" i="25"/>
  <c r="C1648" i="25"/>
  <c r="C1649" i="25"/>
  <c r="C1650" i="25"/>
  <c r="C1651" i="25"/>
  <c r="C1652" i="25"/>
  <c r="C1653" i="25"/>
  <c r="C1654" i="25"/>
  <c r="C1655" i="25"/>
  <c r="C1656" i="25"/>
  <c r="C1657" i="25"/>
  <c r="C1658" i="25"/>
  <c r="C1659" i="25"/>
  <c r="C1660" i="25"/>
  <c r="C1661" i="25"/>
  <c r="C1662" i="25"/>
  <c r="C1663" i="25"/>
  <c r="C1664" i="25"/>
  <c r="C1665" i="25"/>
  <c r="C1666" i="25"/>
  <c r="C1667" i="25"/>
  <c r="C1668" i="25"/>
  <c r="C1669" i="25"/>
  <c r="C1670" i="25"/>
  <c r="C1671" i="25"/>
  <c r="C1672" i="25"/>
  <c r="C1673" i="25"/>
  <c r="C1674" i="25"/>
  <c r="C1675" i="25"/>
  <c r="C1676" i="25"/>
  <c r="C1677" i="25"/>
  <c r="C1678" i="25"/>
  <c r="C1679" i="25"/>
  <c r="C1680" i="25"/>
  <c r="C1681" i="25"/>
  <c r="C1682" i="25"/>
  <c r="C1683" i="25"/>
  <c r="C1684" i="25"/>
  <c r="C1685" i="25"/>
  <c r="C1686" i="25"/>
  <c r="C1687" i="25"/>
  <c r="C1688" i="25"/>
  <c r="C1689" i="25"/>
  <c r="C1690" i="25"/>
  <c r="C1691" i="25"/>
  <c r="C1692" i="25"/>
  <c r="C1693" i="25"/>
  <c r="C1694" i="25"/>
  <c r="C1695" i="25"/>
  <c r="C1696" i="25"/>
  <c r="C1697" i="25"/>
  <c r="C1698" i="25"/>
  <c r="C1699" i="25"/>
  <c r="C1700" i="25"/>
  <c r="C1701" i="25"/>
  <c r="C1702" i="25"/>
  <c r="C1703" i="25"/>
  <c r="C1704" i="25"/>
  <c r="C1705" i="25"/>
  <c r="C1706" i="25"/>
  <c r="C1707" i="25"/>
  <c r="C1708" i="25"/>
  <c r="C1709" i="25"/>
  <c r="C1710" i="25"/>
  <c r="C1711" i="25"/>
  <c r="C1712" i="25"/>
  <c r="C1713" i="25"/>
  <c r="C1714" i="25"/>
  <c r="C1715" i="25"/>
  <c r="C1716" i="25"/>
  <c r="C1717" i="25"/>
  <c r="C1718" i="25"/>
  <c r="C1719" i="25"/>
  <c r="C1720" i="25"/>
  <c r="C1721" i="25"/>
  <c r="C1722" i="25"/>
  <c r="C1723" i="25"/>
  <c r="C1724" i="25"/>
  <c r="C1725" i="25"/>
  <c r="C1726" i="25"/>
  <c r="C1727" i="25"/>
  <c r="C1728" i="25"/>
  <c r="C1729" i="25"/>
  <c r="C1730" i="25"/>
  <c r="C1731" i="25"/>
  <c r="C1732" i="25"/>
  <c r="C1733" i="25"/>
  <c r="C1734" i="25"/>
  <c r="C1735" i="25"/>
  <c r="C1736" i="25"/>
  <c r="C1737" i="25"/>
  <c r="C1738" i="25"/>
  <c r="C1739" i="25"/>
  <c r="C1740" i="25"/>
  <c r="C1741" i="25"/>
  <c r="C1742" i="25"/>
  <c r="C1743" i="25"/>
  <c r="C1744" i="25"/>
  <c r="C1745" i="25"/>
  <c r="C1746" i="25"/>
  <c r="C1747" i="25"/>
  <c r="C1748" i="25"/>
  <c r="C1749" i="25"/>
  <c r="C1750" i="25"/>
  <c r="C1751" i="25"/>
  <c r="C1752" i="25"/>
  <c r="C3" i="25"/>
  <c r="D4" i="25"/>
  <c r="D5" i="25"/>
  <c r="D6" i="25"/>
  <c r="D7" i="25"/>
  <c r="D8" i="25"/>
  <c r="D9" i="25"/>
  <c r="D10" i="25"/>
  <c r="D11" i="25"/>
  <c r="D12" i="25"/>
  <c r="D13" i="25"/>
  <c r="D14" i="25"/>
  <c r="D15" i="25"/>
  <c r="I15" i="25" s="1"/>
  <c r="B14" i="40" s="1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I39" i="25" s="1"/>
  <c r="B38" i="40" s="1"/>
  <c r="D40" i="25"/>
  <c r="D41" i="25"/>
  <c r="D42" i="25"/>
  <c r="D43" i="25"/>
  <c r="D44" i="25"/>
  <c r="D45" i="25"/>
  <c r="D46" i="25"/>
  <c r="D47" i="25"/>
  <c r="D48" i="25"/>
  <c r="D49" i="25"/>
  <c r="D50" i="25"/>
  <c r="D51" i="25"/>
  <c r="I51" i="25" s="1"/>
  <c r="B50" i="40" s="1"/>
  <c r="D52" i="25"/>
  <c r="D53" i="25"/>
  <c r="D54" i="25"/>
  <c r="D55" i="25"/>
  <c r="D56" i="25"/>
  <c r="D57" i="25"/>
  <c r="D58" i="25"/>
  <c r="D59" i="25"/>
  <c r="D60" i="25"/>
  <c r="D61" i="25"/>
  <c r="D62" i="25"/>
  <c r="D63" i="25"/>
  <c r="I63" i="25" s="1"/>
  <c r="B62" i="40" s="1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I99" i="25" s="1"/>
  <c r="B98" i="40" s="1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I111" i="25" s="1"/>
  <c r="B110" i="40" s="1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I135" i="25" s="1"/>
  <c r="B134" i="40" s="1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I147" i="25" s="1"/>
  <c r="B146" i="40" s="1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I184" i="25" s="1"/>
  <c r="B183" i="40" s="1"/>
  <c r="D185" i="25"/>
  <c r="I185" i="25" s="1"/>
  <c r="B184" i="40" s="1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I200" i="25" s="1"/>
  <c r="B199" i="40" s="1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I212" i="25" s="1"/>
  <c r="B211" i="40" s="1"/>
  <c r="D213" i="25"/>
  <c r="D214" i="25"/>
  <c r="D215" i="25"/>
  <c r="D216" i="25"/>
  <c r="D217" i="25"/>
  <c r="D218" i="25"/>
  <c r="D219" i="25"/>
  <c r="D220" i="25"/>
  <c r="D221" i="25"/>
  <c r="I221" i="25" s="1"/>
  <c r="B220" i="40" s="1"/>
  <c r="D222" i="25"/>
  <c r="D223" i="25"/>
  <c r="D224" i="25"/>
  <c r="D225" i="25"/>
  <c r="D226" i="25"/>
  <c r="D227" i="25"/>
  <c r="D228" i="25"/>
  <c r="D229" i="25"/>
  <c r="D230" i="25"/>
  <c r="D231" i="25"/>
  <c r="D232" i="25"/>
  <c r="I232" i="25" s="1"/>
  <c r="B231" i="40" s="1"/>
  <c r="D233" i="25"/>
  <c r="D234" i="25"/>
  <c r="D235" i="25"/>
  <c r="D236" i="25"/>
  <c r="I236" i="25" s="1"/>
  <c r="B235" i="40" s="1"/>
  <c r="D237" i="25"/>
  <c r="D238" i="25"/>
  <c r="D239" i="25"/>
  <c r="D240" i="25"/>
  <c r="D241" i="25"/>
  <c r="D242" i="25"/>
  <c r="D243" i="25"/>
  <c r="D244" i="25"/>
  <c r="I244" i="25" s="1"/>
  <c r="B243" i="40" s="1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I256" i="25" s="1"/>
  <c r="B255" i="40" s="1"/>
  <c r="D257" i="25"/>
  <c r="I257" i="25" s="1"/>
  <c r="B256" i="40" s="1"/>
  <c r="D258" i="25"/>
  <c r="D259" i="25"/>
  <c r="D260" i="25"/>
  <c r="I260" i="25" s="1"/>
  <c r="B259" i="40" s="1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I280" i="25" s="1"/>
  <c r="B279" i="40" s="1"/>
  <c r="D281" i="25"/>
  <c r="I281" i="25" s="1"/>
  <c r="B280" i="40" s="1"/>
  <c r="D282" i="25"/>
  <c r="D283" i="25"/>
  <c r="D284" i="25"/>
  <c r="D285" i="25"/>
  <c r="D286" i="25"/>
  <c r="D287" i="25"/>
  <c r="D288" i="25"/>
  <c r="D289" i="25"/>
  <c r="D290" i="25"/>
  <c r="D291" i="25"/>
  <c r="D292" i="25"/>
  <c r="I292" i="25" s="1"/>
  <c r="B291" i="40" s="1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I304" i="25" s="1"/>
  <c r="B303" i="40" s="1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I316" i="25" s="1"/>
  <c r="B315" i="40" s="1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I328" i="25" s="1"/>
  <c r="B327" i="40" s="1"/>
  <c r="D329" i="25"/>
  <c r="D330" i="25"/>
  <c r="D331" i="25"/>
  <c r="D332" i="25"/>
  <c r="I332" i="25" s="1"/>
  <c r="B331" i="40" s="1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I352" i="25" s="1"/>
  <c r="B351" i="40" s="1"/>
  <c r="D353" i="25"/>
  <c r="I353" i="25" s="1"/>
  <c r="B352" i="40" s="1"/>
  <c r="D354" i="25"/>
  <c r="D355" i="25"/>
  <c r="D356" i="25"/>
  <c r="D357" i="25"/>
  <c r="D358" i="25"/>
  <c r="D359" i="25"/>
  <c r="D360" i="25"/>
  <c r="D361" i="25"/>
  <c r="D362" i="25"/>
  <c r="D363" i="25"/>
  <c r="D364" i="25"/>
  <c r="I364" i="25" s="1"/>
  <c r="B363" i="40" s="1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I376" i="25" s="1"/>
  <c r="B375" i="40" s="1"/>
  <c r="D377" i="25"/>
  <c r="D378" i="25"/>
  <c r="D379" i="25"/>
  <c r="D380" i="25"/>
  <c r="I380" i="25" s="1"/>
  <c r="B379" i="40" s="1"/>
  <c r="D381" i="25"/>
  <c r="D382" i="25"/>
  <c r="D383" i="25"/>
  <c r="D384" i="25"/>
  <c r="D385" i="25"/>
  <c r="D386" i="25"/>
  <c r="D387" i="25"/>
  <c r="D388" i="25"/>
  <c r="I388" i="25" s="1"/>
  <c r="B387" i="40" s="1"/>
  <c r="D389" i="25"/>
  <c r="D390" i="25"/>
  <c r="D391" i="25"/>
  <c r="D392" i="25"/>
  <c r="I392" i="25" s="1"/>
  <c r="B391" i="40" s="1"/>
  <c r="D393" i="25"/>
  <c r="D394" i="25"/>
  <c r="D395" i="25"/>
  <c r="D396" i="25"/>
  <c r="D397" i="25"/>
  <c r="D398" i="25"/>
  <c r="D399" i="25"/>
  <c r="D400" i="25"/>
  <c r="I400" i="25" s="1"/>
  <c r="B399" i="40" s="1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I412" i="25" s="1"/>
  <c r="B411" i="40" s="1"/>
  <c r="D413" i="25"/>
  <c r="I413" i="25" s="1"/>
  <c r="B412" i="40" s="1"/>
  <c r="D414" i="25"/>
  <c r="D415" i="25"/>
  <c r="D416" i="25"/>
  <c r="D417" i="25"/>
  <c r="D418" i="25"/>
  <c r="D419" i="25"/>
  <c r="D420" i="25"/>
  <c r="D421" i="25"/>
  <c r="D422" i="25"/>
  <c r="D423" i="25"/>
  <c r="D424" i="25"/>
  <c r="I424" i="25" s="1"/>
  <c r="B423" i="40" s="1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I436" i="25" s="1"/>
  <c r="B435" i="40" s="1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I449" i="25" s="1"/>
  <c r="B448" i="40" s="1"/>
  <c r="D450" i="25"/>
  <c r="D451" i="25"/>
  <c r="D452" i="25"/>
  <c r="I452" i="25" s="1"/>
  <c r="B451" i="40" s="1"/>
  <c r="D453" i="25"/>
  <c r="D454" i="25"/>
  <c r="D455" i="25"/>
  <c r="D456" i="25"/>
  <c r="D457" i="25"/>
  <c r="D458" i="25"/>
  <c r="D459" i="25"/>
  <c r="D460" i="25"/>
  <c r="I460" i="25" s="1"/>
  <c r="B459" i="40" s="1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I473" i="25" s="1"/>
  <c r="B472" i="40" s="1"/>
  <c r="D474" i="25"/>
  <c r="D475" i="25"/>
  <c r="D476" i="25"/>
  <c r="I476" i="25" s="1"/>
  <c r="B475" i="40" s="1"/>
  <c r="D477" i="25"/>
  <c r="D478" i="25"/>
  <c r="D479" i="25"/>
  <c r="D480" i="25"/>
  <c r="D481" i="25"/>
  <c r="D482" i="25"/>
  <c r="D483" i="25"/>
  <c r="D484" i="25"/>
  <c r="I484" i="25" s="1"/>
  <c r="B483" i="40" s="1"/>
  <c r="D485" i="25"/>
  <c r="I485" i="25" s="1"/>
  <c r="B484" i="40" s="1"/>
  <c r="D486" i="25"/>
  <c r="D487" i="25"/>
  <c r="D488" i="25"/>
  <c r="I488" i="25" s="1"/>
  <c r="B487" i="40" s="1"/>
  <c r="D489" i="25"/>
  <c r="D490" i="25"/>
  <c r="D491" i="25"/>
  <c r="D492" i="25"/>
  <c r="D493" i="25"/>
  <c r="D494" i="25"/>
  <c r="D495" i="25"/>
  <c r="D496" i="25"/>
  <c r="I496" i="25" s="1"/>
  <c r="B495" i="40" s="1"/>
  <c r="D497" i="25"/>
  <c r="I497" i="25" s="1"/>
  <c r="B496" i="40" s="1"/>
  <c r="D498" i="25"/>
  <c r="D499" i="25"/>
  <c r="D500" i="25"/>
  <c r="D501" i="25"/>
  <c r="D502" i="25"/>
  <c r="D503" i="25"/>
  <c r="D504" i="25"/>
  <c r="D505" i="25"/>
  <c r="D506" i="25"/>
  <c r="D507" i="25"/>
  <c r="D508" i="25"/>
  <c r="I508" i="25" s="1"/>
  <c r="B507" i="40" s="1"/>
  <c r="D509" i="25"/>
  <c r="I509" i="25" s="1"/>
  <c r="B508" i="40" s="1"/>
  <c r="D510" i="25"/>
  <c r="D511" i="25"/>
  <c r="D512" i="25"/>
  <c r="I512" i="25" s="1"/>
  <c r="B511" i="40" s="1"/>
  <c r="D513" i="25"/>
  <c r="D514" i="25"/>
  <c r="D515" i="25"/>
  <c r="D516" i="25"/>
  <c r="D517" i="25"/>
  <c r="D518" i="25"/>
  <c r="D519" i="25"/>
  <c r="D520" i="25"/>
  <c r="I520" i="25" s="1"/>
  <c r="B519" i="40" s="1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I533" i="25" s="1"/>
  <c r="B532" i="40" s="1"/>
  <c r="D534" i="25"/>
  <c r="D535" i="25"/>
  <c r="D536" i="25"/>
  <c r="D537" i="25"/>
  <c r="D538" i="25"/>
  <c r="D539" i="25"/>
  <c r="D540" i="25"/>
  <c r="D541" i="25"/>
  <c r="D542" i="25"/>
  <c r="D543" i="25"/>
  <c r="D544" i="25"/>
  <c r="I544" i="25" s="1"/>
  <c r="B543" i="40" s="1"/>
  <c r="D545" i="25"/>
  <c r="I545" i="25" s="1"/>
  <c r="B544" i="40" s="1"/>
  <c r="D546" i="25"/>
  <c r="D547" i="25"/>
  <c r="D548" i="25"/>
  <c r="I548" i="25" s="1"/>
  <c r="B547" i="40" s="1"/>
  <c r="D549" i="25"/>
  <c r="D550" i="25"/>
  <c r="D551" i="25"/>
  <c r="D552" i="25"/>
  <c r="D553" i="25"/>
  <c r="D554" i="25"/>
  <c r="D555" i="25"/>
  <c r="D556" i="25"/>
  <c r="I556" i="25" s="1"/>
  <c r="B555" i="40" s="1"/>
  <c r="D557" i="25"/>
  <c r="I557" i="25" s="1"/>
  <c r="B556" i="40" s="1"/>
  <c r="D558" i="25"/>
  <c r="D559" i="25"/>
  <c r="D560" i="25"/>
  <c r="D561" i="25"/>
  <c r="D562" i="25"/>
  <c r="D563" i="25"/>
  <c r="D564" i="25"/>
  <c r="D565" i="25"/>
  <c r="D566" i="25"/>
  <c r="D567" i="25"/>
  <c r="D568" i="25"/>
  <c r="I568" i="25" s="1"/>
  <c r="B567" i="40" s="1"/>
  <c r="D569" i="25"/>
  <c r="D570" i="25"/>
  <c r="D571" i="25"/>
  <c r="D572" i="25"/>
  <c r="I572" i="25" s="1"/>
  <c r="B571" i="40" s="1"/>
  <c r="D573" i="25"/>
  <c r="D574" i="25"/>
  <c r="D575" i="25"/>
  <c r="D576" i="25"/>
  <c r="D577" i="25"/>
  <c r="D578" i="25"/>
  <c r="D579" i="25"/>
  <c r="D580" i="25"/>
  <c r="I580" i="25" s="1"/>
  <c r="B579" i="40" s="1"/>
  <c r="D581" i="25"/>
  <c r="D582" i="25"/>
  <c r="D583" i="25"/>
  <c r="D584" i="25"/>
  <c r="I584" i="25" s="1"/>
  <c r="B583" i="40" s="1"/>
  <c r="D585" i="25"/>
  <c r="D586" i="25"/>
  <c r="D587" i="25"/>
  <c r="D588" i="25"/>
  <c r="D589" i="25"/>
  <c r="D590" i="25"/>
  <c r="D591" i="25"/>
  <c r="D592" i="25"/>
  <c r="I592" i="25" s="1"/>
  <c r="B591" i="40" s="1"/>
  <c r="D593" i="25"/>
  <c r="D594" i="25"/>
  <c r="D595" i="25"/>
  <c r="D596" i="25"/>
  <c r="I596" i="25" s="1"/>
  <c r="B595" i="40" s="1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I608" i="25" s="1"/>
  <c r="B607" i="40" s="1"/>
  <c r="D609" i="25"/>
  <c r="D610" i="25"/>
  <c r="D611" i="25"/>
  <c r="D612" i="25"/>
  <c r="D613" i="25"/>
  <c r="D614" i="25"/>
  <c r="D615" i="25"/>
  <c r="D616" i="25"/>
  <c r="I616" i="25" s="1"/>
  <c r="B615" i="40" s="1"/>
  <c r="D617" i="25"/>
  <c r="D618" i="25"/>
  <c r="D619" i="25"/>
  <c r="D620" i="25"/>
  <c r="I620" i="25" s="1"/>
  <c r="B619" i="40" s="1"/>
  <c r="D621" i="25"/>
  <c r="D622" i="25"/>
  <c r="D623" i="25"/>
  <c r="D624" i="25"/>
  <c r="D625" i="25"/>
  <c r="D626" i="25"/>
  <c r="D627" i="25"/>
  <c r="D628" i="25"/>
  <c r="I628" i="25" s="1"/>
  <c r="B627" i="40" s="1"/>
  <c r="D629" i="25"/>
  <c r="D630" i="25"/>
  <c r="D631" i="25"/>
  <c r="D632" i="25"/>
  <c r="I632" i="25" s="1"/>
  <c r="B631" i="40" s="1"/>
  <c r="D633" i="25"/>
  <c r="D634" i="25"/>
  <c r="D635" i="25"/>
  <c r="D636" i="25"/>
  <c r="D637" i="25"/>
  <c r="D638" i="25"/>
  <c r="D639" i="25"/>
  <c r="D640" i="25"/>
  <c r="I640" i="25" s="1"/>
  <c r="B639" i="40" s="1"/>
  <c r="D641" i="25"/>
  <c r="D642" i="25"/>
  <c r="D643" i="25"/>
  <c r="D644" i="25"/>
  <c r="I644" i="25" s="1"/>
  <c r="B643" i="40" s="1"/>
  <c r="D645" i="25"/>
  <c r="D646" i="25"/>
  <c r="D647" i="25"/>
  <c r="D648" i="25"/>
  <c r="D649" i="25"/>
  <c r="D650" i="25"/>
  <c r="D651" i="25"/>
  <c r="D652" i="25"/>
  <c r="I652" i="25" s="1"/>
  <c r="B651" i="40" s="1"/>
  <c r="D653" i="25"/>
  <c r="I653" i="25" s="1"/>
  <c r="B652" i="40" s="1"/>
  <c r="D654" i="25"/>
  <c r="D655" i="25"/>
  <c r="D656" i="25"/>
  <c r="D657" i="25"/>
  <c r="D658" i="25"/>
  <c r="D659" i="25"/>
  <c r="D660" i="25"/>
  <c r="D661" i="25"/>
  <c r="D662" i="25"/>
  <c r="D663" i="25"/>
  <c r="D664" i="25"/>
  <c r="I664" i="25" s="1"/>
  <c r="B663" i="40" s="1"/>
  <c r="D665" i="25"/>
  <c r="D666" i="25"/>
  <c r="D667" i="25"/>
  <c r="D668" i="25"/>
  <c r="I668" i="25" s="1"/>
  <c r="B667" i="40" s="1"/>
  <c r="D669" i="25"/>
  <c r="D670" i="25"/>
  <c r="D671" i="25"/>
  <c r="D672" i="25"/>
  <c r="D673" i="25"/>
  <c r="D674" i="25"/>
  <c r="D675" i="25"/>
  <c r="D676" i="25"/>
  <c r="I676" i="25" s="1"/>
  <c r="B675" i="40" s="1"/>
  <c r="D677" i="25"/>
  <c r="D678" i="25"/>
  <c r="D679" i="25"/>
  <c r="D680" i="25"/>
  <c r="I680" i="25" s="1"/>
  <c r="B679" i="40" s="1"/>
  <c r="D681" i="25"/>
  <c r="D682" i="25"/>
  <c r="D683" i="25"/>
  <c r="D684" i="25"/>
  <c r="D685" i="25"/>
  <c r="D686" i="25"/>
  <c r="D687" i="25"/>
  <c r="D688" i="25"/>
  <c r="I688" i="25" s="1"/>
  <c r="B687" i="40" s="1"/>
  <c r="D689" i="25"/>
  <c r="D690" i="25"/>
  <c r="D691" i="25"/>
  <c r="D692" i="25"/>
  <c r="I692" i="25" s="1"/>
  <c r="B691" i="40" s="1"/>
  <c r="D693" i="25"/>
  <c r="D694" i="25"/>
  <c r="D695" i="25"/>
  <c r="D696" i="25"/>
  <c r="D697" i="25"/>
  <c r="D698" i="25"/>
  <c r="D699" i="25"/>
  <c r="D700" i="25"/>
  <c r="I700" i="25" s="1"/>
  <c r="B699" i="40" s="1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I712" i="25" s="1"/>
  <c r="B711" i="40" s="1"/>
  <c r="D713" i="25"/>
  <c r="I713" i="25" s="1"/>
  <c r="B712" i="40" s="1"/>
  <c r="D714" i="25"/>
  <c r="D715" i="25"/>
  <c r="D716" i="25"/>
  <c r="I716" i="25" s="1"/>
  <c r="B715" i="40" s="1"/>
  <c r="D717" i="25"/>
  <c r="D718" i="25"/>
  <c r="D719" i="25"/>
  <c r="D720" i="25"/>
  <c r="D721" i="25"/>
  <c r="D722" i="25"/>
  <c r="D723" i="25"/>
  <c r="D724" i="25"/>
  <c r="I724" i="25" s="1"/>
  <c r="B723" i="40" s="1"/>
  <c r="D725" i="25"/>
  <c r="D726" i="25"/>
  <c r="D727" i="25"/>
  <c r="D728" i="25"/>
  <c r="I728" i="25" s="1"/>
  <c r="B727" i="40" s="1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I740" i="25" s="1"/>
  <c r="B739" i="40" s="1"/>
  <c r="D741" i="25"/>
  <c r="D742" i="25"/>
  <c r="D743" i="25"/>
  <c r="D744" i="25"/>
  <c r="D745" i="25"/>
  <c r="D746" i="25"/>
  <c r="D747" i="25"/>
  <c r="D748" i="25"/>
  <c r="I748" i="25" s="1"/>
  <c r="B747" i="40" s="1"/>
  <c r="D749" i="25"/>
  <c r="D750" i="25"/>
  <c r="D751" i="25"/>
  <c r="D752" i="25"/>
  <c r="I752" i="25" s="1"/>
  <c r="B751" i="40" s="1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I764" i="25" s="1"/>
  <c r="B763" i="40" s="1"/>
  <c r="D765" i="25"/>
  <c r="D766" i="25"/>
  <c r="D767" i="25"/>
  <c r="D768" i="25"/>
  <c r="D769" i="25"/>
  <c r="D770" i="25"/>
  <c r="D771" i="25"/>
  <c r="D772" i="25"/>
  <c r="I772" i="25" s="1"/>
  <c r="B771" i="40" s="1"/>
  <c r="D773" i="25"/>
  <c r="I773" i="25" s="1"/>
  <c r="B772" i="40" s="1"/>
  <c r="D774" i="25"/>
  <c r="D775" i="25"/>
  <c r="D776" i="25"/>
  <c r="I776" i="25" s="1"/>
  <c r="B775" i="40" s="1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I788" i="25" s="1"/>
  <c r="B787" i="40" s="1"/>
  <c r="D789" i="25"/>
  <c r="D790" i="25"/>
  <c r="D791" i="25"/>
  <c r="D792" i="25"/>
  <c r="D793" i="25"/>
  <c r="D794" i="25"/>
  <c r="D795" i="25"/>
  <c r="D796" i="25"/>
  <c r="I796" i="25" s="1"/>
  <c r="B795" i="40" s="1"/>
  <c r="D797" i="25"/>
  <c r="I797" i="25" s="1"/>
  <c r="B796" i="40" s="1"/>
  <c r="D798" i="25"/>
  <c r="D799" i="25"/>
  <c r="D800" i="25"/>
  <c r="D801" i="25"/>
  <c r="D802" i="25"/>
  <c r="D803" i="25"/>
  <c r="D804" i="25"/>
  <c r="D805" i="25"/>
  <c r="D806" i="25"/>
  <c r="D807" i="25"/>
  <c r="D808" i="25"/>
  <c r="I808" i="25" s="1"/>
  <c r="B807" i="40" s="1"/>
  <c r="D809" i="25"/>
  <c r="I809" i="25" s="1"/>
  <c r="B808" i="40" s="1"/>
  <c r="D810" i="25"/>
  <c r="D811" i="25"/>
  <c r="D812" i="25"/>
  <c r="I812" i="25" s="1"/>
  <c r="B811" i="40" s="1"/>
  <c r="D813" i="25"/>
  <c r="D814" i="25"/>
  <c r="D815" i="25"/>
  <c r="D816" i="25"/>
  <c r="D817" i="25"/>
  <c r="D818" i="25"/>
  <c r="D819" i="25"/>
  <c r="D820" i="25"/>
  <c r="D821" i="25"/>
  <c r="I821" i="25" s="1"/>
  <c r="B820" i="40" s="1"/>
  <c r="D822" i="25"/>
  <c r="D823" i="25"/>
  <c r="D824" i="25"/>
  <c r="I824" i="25" s="1"/>
  <c r="B823" i="40" s="1"/>
  <c r="D825" i="25"/>
  <c r="D826" i="25"/>
  <c r="D827" i="25"/>
  <c r="D828" i="25"/>
  <c r="D829" i="25"/>
  <c r="D830" i="25"/>
  <c r="D831" i="25"/>
  <c r="D832" i="25"/>
  <c r="I832" i="25" s="1"/>
  <c r="B831" i="40" s="1"/>
  <c r="D833" i="25"/>
  <c r="I833" i="25" s="1"/>
  <c r="B832" i="40" s="1"/>
  <c r="D834" i="25"/>
  <c r="D835" i="25"/>
  <c r="D836" i="25"/>
  <c r="I836" i="25" s="1"/>
  <c r="B835" i="40" s="1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I848" i="25" s="1"/>
  <c r="B847" i="40" s="1"/>
  <c r="D849" i="25"/>
  <c r="D850" i="25"/>
  <c r="D851" i="25"/>
  <c r="D852" i="25"/>
  <c r="D853" i="25"/>
  <c r="D854" i="25"/>
  <c r="D855" i="25"/>
  <c r="D856" i="25"/>
  <c r="I856" i="25" s="1"/>
  <c r="B855" i="40" s="1"/>
  <c r="D857" i="25"/>
  <c r="I857" i="25" s="1"/>
  <c r="B856" i="40" s="1"/>
  <c r="D858" i="25"/>
  <c r="D859" i="25"/>
  <c r="D860" i="25"/>
  <c r="I860" i="25" s="1"/>
  <c r="B859" i="40" s="1"/>
  <c r="D861" i="25"/>
  <c r="D862" i="25"/>
  <c r="D863" i="25"/>
  <c r="D864" i="25"/>
  <c r="D865" i="25"/>
  <c r="D866" i="25"/>
  <c r="D867" i="25"/>
  <c r="D868" i="25"/>
  <c r="D869" i="25"/>
  <c r="I869" i="25" s="1"/>
  <c r="B868" i="40" s="1"/>
  <c r="D870" i="25"/>
  <c r="D871" i="25"/>
  <c r="D872" i="25"/>
  <c r="D873" i="25"/>
  <c r="D874" i="25"/>
  <c r="D875" i="25"/>
  <c r="D876" i="25"/>
  <c r="D877" i="25"/>
  <c r="D878" i="25"/>
  <c r="D879" i="25"/>
  <c r="D880" i="25"/>
  <c r="I880" i="25" s="1"/>
  <c r="B879" i="40" s="1"/>
  <c r="D881" i="25"/>
  <c r="I881" i="25" s="1"/>
  <c r="B880" i="40" s="1"/>
  <c r="D882" i="25"/>
  <c r="D883" i="25"/>
  <c r="D884" i="25"/>
  <c r="I884" i="25" s="1"/>
  <c r="B883" i="40" s="1"/>
  <c r="D885" i="25"/>
  <c r="D886" i="25"/>
  <c r="D887" i="25"/>
  <c r="D888" i="25"/>
  <c r="D889" i="25"/>
  <c r="D890" i="25"/>
  <c r="D891" i="25"/>
  <c r="D892" i="25"/>
  <c r="I892" i="25" s="1"/>
  <c r="B891" i="40" s="1"/>
  <c r="D893" i="25"/>
  <c r="D894" i="25"/>
  <c r="D895" i="25"/>
  <c r="D896" i="25"/>
  <c r="I896" i="25" s="1"/>
  <c r="B895" i="40" s="1"/>
  <c r="D897" i="25"/>
  <c r="D898" i="25"/>
  <c r="D899" i="25"/>
  <c r="D900" i="25"/>
  <c r="D901" i="25"/>
  <c r="D902" i="25"/>
  <c r="D903" i="25"/>
  <c r="D904" i="25"/>
  <c r="I904" i="25" s="1"/>
  <c r="B903" i="40" s="1"/>
  <c r="D905" i="25"/>
  <c r="I905" i="25" s="1"/>
  <c r="B904" i="40" s="1"/>
  <c r="D906" i="25"/>
  <c r="D907" i="25"/>
  <c r="D908" i="25"/>
  <c r="I908" i="25" s="1"/>
  <c r="B907" i="40" s="1"/>
  <c r="D909" i="25"/>
  <c r="D910" i="25"/>
  <c r="D911" i="25"/>
  <c r="D912" i="25"/>
  <c r="D913" i="25"/>
  <c r="D914" i="25"/>
  <c r="D915" i="25"/>
  <c r="D916" i="25"/>
  <c r="I916" i="25" s="1"/>
  <c r="B915" i="40" s="1"/>
  <c r="D917" i="25"/>
  <c r="I917" i="25" s="1"/>
  <c r="B916" i="40" s="1"/>
  <c r="D918" i="25"/>
  <c r="D919" i="25"/>
  <c r="D920" i="25"/>
  <c r="D921" i="25"/>
  <c r="D922" i="25"/>
  <c r="D923" i="25"/>
  <c r="D924" i="25"/>
  <c r="D925" i="25"/>
  <c r="D926" i="25"/>
  <c r="D927" i="25"/>
  <c r="D928" i="25"/>
  <c r="I928" i="25" s="1"/>
  <c r="B927" i="40" s="1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I940" i="25" s="1"/>
  <c r="B939" i="40" s="1"/>
  <c r="D941" i="25"/>
  <c r="I941" i="25" s="1"/>
  <c r="B940" i="40" s="1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I953" i="25" s="1"/>
  <c r="B952" i="40" s="1"/>
  <c r="D954" i="25"/>
  <c r="D955" i="25"/>
  <c r="D956" i="25"/>
  <c r="I956" i="25" s="1"/>
  <c r="B955" i="40" s="1"/>
  <c r="D957" i="25"/>
  <c r="D958" i="25"/>
  <c r="D959" i="25"/>
  <c r="D960" i="25"/>
  <c r="D961" i="25"/>
  <c r="D962" i="25"/>
  <c r="D963" i="25"/>
  <c r="D964" i="25"/>
  <c r="I964" i="25" s="1"/>
  <c r="B963" i="40" s="1"/>
  <c r="D965" i="25"/>
  <c r="I965" i="25" s="1"/>
  <c r="B964" i="40" s="1"/>
  <c r="D966" i="25"/>
  <c r="D967" i="25"/>
  <c r="D968" i="25"/>
  <c r="I968" i="25" s="1"/>
  <c r="B967" i="40" s="1"/>
  <c r="D969" i="25"/>
  <c r="D970" i="25"/>
  <c r="D971" i="25"/>
  <c r="D972" i="25"/>
  <c r="D973" i="25"/>
  <c r="D974" i="25"/>
  <c r="D975" i="25"/>
  <c r="D976" i="25"/>
  <c r="I976" i="25" s="1"/>
  <c r="B975" i="40" s="1"/>
  <c r="D977" i="25"/>
  <c r="I977" i="25" s="1"/>
  <c r="B976" i="40" s="1"/>
  <c r="D978" i="25"/>
  <c r="D979" i="25"/>
  <c r="D980" i="25"/>
  <c r="D981" i="25"/>
  <c r="D982" i="25"/>
  <c r="D983" i="25"/>
  <c r="D984" i="25"/>
  <c r="D985" i="25"/>
  <c r="D986" i="25"/>
  <c r="D987" i="25"/>
  <c r="D988" i="25"/>
  <c r="I988" i="25" s="1"/>
  <c r="B987" i="40" s="1"/>
  <c r="D989" i="25"/>
  <c r="I989" i="25" s="1"/>
  <c r="B988" i="40" s="1"/>
  <c r="D990" i="25"/>
  <c r="D991" i="25"/>
  <c r="D992" i="25"/>
  <c r="I992" i="25" s="1"/>
  <c r="B991" i="40" s="1"/>
  <c r="D993" i="25"/>
  <c r="D994" i="25"/>
  <c r="D995" i="25"/>
  <c r="D996" i="25"/>
  <c r="D997" i="25"/>
  <c r="D998" i="25"/>
  <c r="D999" i="25"/>
  <c r="D1000" i="25"/>
  <c r="I1000" i="25" s="1"/>
  <c r="B999" i="40" s="1"/>
  <c r="D1001" i="25"/>
  <c r="I1001" i="25" s="1"/>
  <c r="B1000" i="40" s="1"/>
  <c r="D1002" i="25"/>
  <c r="D1003" i="25"/>
  <c r="D1004" i="25"/>
  <c r="D1005" i="25"/>
  <c r="D1006" i="25"/>
  <c r="D1007" i="25"/>
  <c r="D1008" i="25"/>
  <c r="D1009" i="25"/>
  <c r="D1010" i="25"/>
  <c r="D1011" i="25"/>
  <c r="D1012" i="25"/>
  <c r="I1012" i="25" s="1"/>
  <c r="B1011" i="40" s="1"/>
  <c r="D1013" i="25"/>
  <c r="I1013" i="25" s="1"/>
  <c r="B1012" i="40" s="1"/>
  <c r="D1014" i="25"/>
  <c r="D1015" i="25"/>
  <c r="D1016" i="25"/>
  <c r="I1016" i="25" s="1"/>
  <c r="B1015" i="40" s="1"/>
  <c r="D1017" i="25"/>
  <c r="D1018" i="25"/>
  <c r="D1019" i="25"/>
  <c r="D1020" i="25"/>
  <c r="D1021" i="25"/>
  <c r="D1022" i="25"/>
  <c r="D1023" i="25"/>
  <c r="D1024" i="25"/>
  <c r="I1024" i="25" s="1"/>
  <c r="B1023" i="40" s="1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I1036" i="25" s="1"/>
  <c r="B1035" i="40" s="1"/>
  <c r="D1037" i="25"/>
  <c r="I1037" i="25" s="1"/>
  <c r="B1036" i="40" s="1"/>
  <c r="D1038" i="25"/>
  <c r="D1039" i="25"/>
  <c r="D1040" i="25"/>
  <c r="I1040" i="25" s="1"/>
  <c r="B1039" i="40" s="1"/>
  <c r="D1041" i="25"/>
  <c r="D1042" i="25"/>
  <c r="D1043" i="25"/>
  <c r="D1044" i="25"/>
  <c r="D1045" i="25"/>
  <c r="D1046" i="25"/>
  <c r="D1047" i="25"/>
  <c r="D1048" i="25"/>
  <c r="I1048" i="25" s="1"/>
  <c r="B1047" i="40" s="1"/>
  <c r="D1049" i="25"/>
  <c r="I1049" i="25" s="1"/>
  <c r="B1048" i="40" s="1"/>
  <c r="D1050" i="25"/>
  <c r="D1051" i="25"/>
  <c r="D1052" i="25"/>
  <c r="I1052" i="25" s="1"/>
  <c r="B1051" i="40" s="1"/>
  <c r="D1053" i="25"/>
  <c r="D1054" i="25"/>
  <c r="D1055" i="25"/>
  <c r="D1056" i="25"/>
  <c r="D1057" i="25"/>
  <c r="D1058" i="25"/>
  <c r="D1059" i="25"/>
  <c r="D1060" i="25"/>
  <c r="I1060" i="25" s="1"/>
  <c r="B1059" i="40" s="1"/>
  <c r="D1061" i="25"/>
  <c r="D1062" i="25"/>
  <c r="D1063" i="25"/>
  <c r="D1064" i="25"/>
  <c r="I1064" i="25" s="1"/>
  <c r="B1063" i="40" s="1"/>
  <c r="D1065" i="25"/>
  <c r="D1066" i="25"/>
  <c r="D1067" i="25"/>
  <c r="D1068" i="25"/>
  <c r="D1069" i="25"/>
  <c r="D1070" i="25"/>
  <c r="D1071" i="25"/>
  <c r="D1072" i="25"/>
  <c r="I1072" i="25" s="1"/>
  <c r="B1071" i="40" s="1"/>
  <c r="D1073" i="25"/>
  <c r="I1073" i="25" s="1"/>
  <c r="B1072" i="40" s="1"/>
  <c r="D1074" i="25"/>
  <c r="D1075" i="25"/>
  <c r="D1076" i="25"/>
  <c r="I1076" i="25" s="1"/>
  <c r="B1075" i="40" s="1"/>
  <c r="D1077" i="25"/>
  <c r="D1078" i="25"/>
  <c r="D1079" i="25"/>
  <c r="D1080" i="25"/>
  <c r="D1081" i="25"/>
  <c r="D1082" i="25"/>
  <c r="D1083" i="25"/>
  <c r="D1084" i="25"/>
  <c r="I1084" i="25" s="1"/>
  <c r="B1083" i="40" s="1"/>
  <c r="D1085" i="25"/>
  <c r="D1086" i="25"/>
  <c r="D1087" i="25"/>
  <c r="D1088" i="25"/>
  <c r="I1088" i="25" s="1"/>
  <c r="B1087" i="40" s="1"/>
  <c r="D1089" i="25"/>
  <c r="D1090" i="25"/>
  <c r="D1091" i="25"/>
  <c r="D1092" i="25"/>
  <c r="D1093" i="25"/>
  <c r="D1094" i="25"/>
  <c r="D1095" i="25"/>
  <c r="D1096" i="25"/>
  <c r="I1096" i="25" s="1"/>
  <c r="B1095" i="40" s="1"/>
  <c r="D1097" i="25"/>
  <c r="I1097" i="25" s="1"/>
  <c r="B1096" i="40" s="1"/>
  <c r="D1098" i="25"/>
  <c r="D1099" i="25"/>
  <c r="D1100" i="25"/>
  <c r="I1100" i="25" s="1"/>
  <c r="B1099" i="40" s="1"/>
  <c r="D1101" i="25"/>
  <c r="D1102" i="25"/>
  <c r="D1103" i="25"/>
  <c r="D1104" i="25"/>
  <c r="D1105" i="25"/>
  <c r="D1106" i="25"/>
  <c r="D1107" i="25"/>
  <c r="D1108" i="25"/>
  <c r="I1108" i="25" s="1"/>
  <c r="B1107" i="40" s="1"/>
  <c r="D1109" i="25"/>
  <c r="I1109" i="25" s="1"/>
  <c r="B1108" i="40" s="1"/>
  <c r="D1110" i="25"/>
  <c r="D1111" i="25"/>
  <c r="D1112" i="25"/>
  <c r="D1113" i="25"/>
  <c r="D1114" i="25"/>
  <c r="D1115" i="25"/>
  <c r="D1116" i="25"/>
  <c r="D1117" i="25"/>
  <c r="D1118" i="25"/>
  <c r="D1119" i="25"/>
  <c r="D1120" i="25"/>
  <c r="I1120" i="25" s="1"/>
  <c r="B1119" i="40" s="1"/>
  <c r="D1121" i="25"/>
  <c r="I1121" i="25" s="1"/>
  <c r="B1120" i="40" s="1"/>
  <c r="D1122" i="25"/>
  <c r="D1123" i="25"/>
  <c r="D1124" i="25"/>
  <c r="I1124" i="25" s="1"/>
  <c r="B1123" i="40" s="1"/>
  <c r="D1125" i="25"/>
  <c r="D1126" i="25"/>
  <c r="D1127" i="25"/>
  <c r="D1128" i="25"/>
  <c r="D1129" i="25"/>
  <c r="D1130" i="25"/>
  <c r="D1131" i="25"/>
  <c r="D1132" i="25"/>
  <c r="I1132" i="25" s="1"/>
  <c r="B1131" i="40" s="1"/>
  <c r="D1133" i="25"/>
  <c r="I1133" i="25" s="1"/>
  <c r="B1132" i="40" s="1"/>
  <c r="D1134" i="25"/>
  <c r="D1135" i="25"/>
  <c r="D1136" i="25"/>
  <c r="D1137" i="25"/>
  <c r="D1138" i="25"/>
  <c r="D1139" i="25"/>
  <c r="D1140" i="25"/>
  <c r="D1141" i="25"/>
  <c r="D1142" i="25"/>
  <c r="D1143" i="25"/>
  <c r="D1144" i="25"/>
  <c r="I1144" i="25" s="1"/>
  <c r="B1143" i="40" s="1"/>
  <c r="D1145" i="25"/>
  <c r="I1145" i="25" s="1"/>
  <c r="B1144" i="40" s="1"/>
  <c r="D1146" i="25"/>
  <c r="D1147" i="25"/>
  <c r="D1148" i="25"/>
  <c r="I1148" i="25" s="1"/>
  <c r="B1147" i="40" s="1"/>
  <c r="D1149" i="25"/>
  <c r="D1150" i="25"/>
  <c r="D1151" i="25"/>
  <c r="D1152" i="25"/>
  <c r="D1153" i="25"/>
  <c r="D1154" i="25"/>
  <c r="D1155" i="25"/>
  <c r="D1156" i="25"/>
  <c r="I1156" i="25" s="1"/>
  <c r="B1155" i="40" s="1"/>
  <c r="D1157" i="25"/>
  <c r="I1157" i="25" s="1"/>
  <c r="B1156" i="40" s="1"/>
  <c r="D1158" i="25"/>
  <c r="D1159" i="25"/>
  <c r="D1160" i="25"/>
  <c r="D1161" i="25"/>
  <c r="D1162" i="25"/>
  <c r="D1163" i="25"/>
  <c r="D1164" i="25"/>
  <c r="D1165" i="25"/>
  <c r="D1166" i="25"/>
  <c r="D1167" i="25"/>
  <c r="D1168" i="25"/>
  <c r="I1168" i="25" s="1"/>
  <c r="B1167" i="40" s="1"/>
  <c r="D1169" i="25"/>
  <c r="I1169" i="25" s="1"/>
  <c r="B1168" i="40" s="1"/>
  <c r="D1170" i="25"/>
  <c r="D1171" i="25"/>
  <c r="D1172" i="25"/>
  <c r="I1172" i="25" s="1"/>
  <c r="B1171" i="40" s="1"/>
  <c r="D1173" i="25"/>
  <c r="D1174" i="25"/>
  <c r="D1175" i="25"/>
  <c r="D1176" i="25"/>
  <c r="D1177" i="25"/>
  <c r="D1178" i="25"/>
  <c r="D1179" i="25"/>
  <c r="D1180" i="25"/>
  <c r="I1180" i="25" s="1"/>
  <c r="B1179" i="40" s="1"/>
  <c r="D1181" i="25"/>
  <c r="I1181" i="25" s="1"/>
  <c r="B1180" i="40" s="1"/>
  <c r="D1182" i="25"/>
  <c r="D1183" i="25"/>
  <c r="D1184" i="25"/>
  <c r="D1185" i="25"/>
  <c r="D1186" i="25"/>
  <c r="D1187" i="25"/>
  <c r="D1188" i="25"/>
  <c r="D1189" i="25"/>
  <c r="D1190" i="25"/>
  <c r="D1191" i="25"/>
  <c r="D1192" i="25"/>
  <c r="I1192" i="25" s="1"/>
  <c r="B1191" i="40" s="1"/>
  <c r="D1193" i="25"/>
  <c r="I1193" i="25" s="1"/>
  <c r="B1192" i="40" s="1"/>
  <c r="D1194" i="25"/>
  <c r="D1195" i="25"/>
  <c r="D1196" i="25"/>
  <c r="I1196" i="25" s="1"/>
  <c r="B1195" i="40" s="1"/>
  <c r="D1197" i="25"/>
  <c r="D1198" i="25"/>
  <c r="D1199" i="25"/>
  <c r="D1200" i="25"/>
  <c r="D1201" i="25"/>
  <c r="D1202" i="25"/>
  <c r="D1203" i="25"/>
  <c r="D1204" i="25"/>
  <c r="I1204" i="25" s="1"/>
  <c r="B1203" i="40" s="1"/>
  <c r="D1205" i="25"/>
  <c r="I1205" i="25" s="1"/>
  <c r="B1204" i="40" s="1"/>
  <c r="D1206" i="25"/>
  <c r="D1207" i="25"/>
  <c r="D1208" i="25"/>
  <c r="I1208" i="25" s="1"/>
  <c r="B1207" i="40" s="1"/>
  <c r="D1209" i="25"/>
  <c r="D1210" i="25"/>
  <c r="D1211" i="25"/>
  <c r="D1212" i="25"/>
  <c r="D1213" i="25"/>
  <c r="D1214" i="25"/>
  <c r="D1215" i="25"/>
  <c r="D1216" i="25"/>
  <c r="I1216" i="25" s="1"/>
  <c r="B1215" i="40" s="1"/>
  <c r="D1217" i="25"/>
  <c r="I1217" i="25" s="1"/>
  <c r="B1216" i="40" s="1"/>
  <c r="D1218" i="25"/>
  <c r="D1219" i="25"/>
  <c r="D1220" i="25"/>
  <c r="D1221" i="25"/>
  <c r="D1222" i="25"/>
  <c r="D1223" i="25"/>
  <c r="D1224" i="25"/>
  <c r="D1225" i="25"/>
  <c r="D1226" i="25"/>
  <c r="D1227" i="25"/>
  <c r="D1228" i="25"/>
  <c r="I1228" i="25" s="1"/>
  <c r="B1227" i="40" s="1"/>
  <c r="D1229" i="25"/>
  <c r="I1229" i="25" s="1"/>
  <c r="B1228" i="40" s="1"/>
  <c r="D1230" i="25"/>
  <c r="D1231" i="25"/>
  <c r="D1232" i="25"/>
  <c r="I1232" i="25" s="1"/>
  <c r="B1231" i="40" s="1"/>
  <c r="D1233" i="25"/>
  <c r="D1234" i="25"/>
  <c r="D1235" i="25"/>
  <c r="D1236" i="25"/>
  <c r="D1237" i="25"/>
  <c r="D1238" i="25"/>
  <c r="D1239" i="25"/>
  <c r="D1240" i="25"/>
  <c r="I1240" i="25" s="1"/>
  <c r="B1239" i="40" s="1"/>
  <c r="D1241" i="25"/>
  <c r="I1241" i="25" s="1"/>
  <c r="B1240" i="40" s="1"/>
  <c r="D1242" i="25"/>
  <c r="D1243" i="25"/>
  <c r="D1244" i="25"/>
  <c r="D1245" i="25"/>
  <c r="D1246" i="25"/>
  <c r="D1247" i="25"/>
  <c r="D1248" i="25"/>
  <c r="D1249" i="25"/>
  <c r="D1250" i="25"/>
  <c r="D1251" i="25"/>
  <c r="D1252" i="25"/>
  <c r="I1252" i="25" s="1"/>
  <c r="B1251" i="40" s="1"/>
  <c r="D1253" i="25"/>
  <c r="I1253" i="25" s="1"/>
  <c r="B1252" i="40" s="1"/>
  <c r="D1254" i="25"/>
  <c r="D1255" i="25"/>
  <c r="D1256" i="25"/>
  <c r="I1256" i="25" s="1"/>
  <c r="B1255" i="40" s="1"/>
  <c r="D1257" i="25"/>
  <c r="D1258" i="25"/>
  <c r="D1259" i="25"/>
  <c r="D1260" i="25"/>
  <c r="D1261" i="25"/>
  <c r="D1262" i="25"/>
  <c r="D1263" i="25"/>
  <c r="D1264" i="25"/>
  <c r="I1264" i="25" s="1"/>
  <c r="B1263" i="40" s="1"/>
  <c r="D1265" i="25"/>
  <c r="I1265" i="25" s="1"/>
  <c r="B1264" i="40" s="1"/>
  <c r="D1266" i="25"/>
  <c r="D1267" i="25"/>
  <c r="D1268" i="25"/>
  <c r="I1268" i="25" s="1"/>
  <c r="B1267" i="40" s="1"/>
  <c r="D1269" i="25"/>
  <c r="D1270" i="25"/>
  <c r="D1271" i="25"/>
  <c r="D1272" i="25"/>
  <c r="D1273" i="25"/>
  <c r="D1274" i="25"/>
  <c r="D1275" i="25"/>
  <c r="D1276" i="25"/>
  <c r="I1276" i="25" s="1"/>
  <c r="B1275" i="40" s="1"/>
  <c r="D1277" i="25"/>
  <c r="I1277" i="25" s="1"/>
  <c r="B1276" i="40" s="1"/>
  <c r="D1278" i="25"/>
  <c r="D1279" i="25"/>
  <c r="D1280" i="25"/>
  <c r="I1280" i="25" s="1"/>
  <c r="B1279" i="40" s="1"/>
  <c r="D1281" i="25"/>
  <c r="D1282" i="25"/>
  <c r="D1283" i="25"/>
  <c r="D1284" i="25"/>
  <c r="D1285" i="25"/>
  <c r="D1286" i="25"/>
  <c r="D1287" i="25"/>
  <c r="D1288" i="25"/>
  <c r="I1288" i="25" s="1"/>
  <c r="B1287" i="40" s="1"/>
  <c r="D1289" i="25"/>
  <c r="I1289" i="25" s="1"/>
  <c r="B1288" i="40" s="1"/>
  <c r="D1290" i="25"/>
  <c r="D1291" i="25"/>
  <c r="D1292" i="25"/>
  <c r="I1292" i="25" s="1"/>
  <c r="B1291" i="40" s="1"/>
  <c r="D1293" i="25"/>
  <c r="D1294" i="25"/>
  <c r="D1295" i="25"/>
  <c r="D1296" i="25"/>
  <c r="D1297" i="25"/>
  <c r="D1298" i="25"/>
  <c r="D1299" i="25"/>
  <c r="D1300" i="25"/>
  <c r="I1300" i="25" s="1"/>
  <c r="B1299" i="40" s="1"/>
  <c r="D1301" i="25"/>
  <c r="I1301" i="25" s="1"/>
  <c r="B1300" i="40" s="1"/>
  <c r="D1302" i="25"/>
  <c r="D1303" i="25"/>
  <c r="D1304" i="25"/>
  <c r="I1304" i="25" s="1"/>
  <c r="B1303" i="40" s="1"/>
  <c r="D1305" i="25"/>
  <c r="D1306" i="25"/>
  <c r="D1307" i="25"/>
  <c r="D1308" i="25"/>
  <c r="D1309" i="25"/>
  <c r="D1310" i="25"/>
  <c r="D1311" i="25"/>
  <c r="D1312" i="25"/>
  <c r="I1312" i="25" s="1"/>
  <c r="B1311" i="40" s="1"/>
  <c r="D1313" i="25"/>
  <c r="I1313" i="25" s="1"/>
  <c r="B1312" i="40" s="1"/>
  <c r="D1314" i="25"/>
  <c r="D1315" i="25"/>
  <c r="D1316" i="25"/>
  <c r="D1317" i="25"/>
  <c r="D1318" i="25"/>
  <c r="D1319" i="25"/>
  <c r="D1320" i="25"/>
  <c r="D1321" i="25"/>
  <c r="D1322" i="25"/>
  <c r="D1323" i="25"/>
  <c r="D1324" i="25"/>
  <c r="I1324" i="25" s="1"/>
  <c r="B1323" i="40" s="1"/>
  <c r="D1325" i="25"/>
  <c r="I1325" i="25" s="1"/>
  <c r="B1324" i="40" s="1"/>
  <c r="D1326" i="25"/>
  <c r="D1327" i="25"/>
  <c r="D1328" i="25"/>
  <c r="I1328" i="25" s="1"/>
  <c r="B1327" i="40" s="1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I1348" i="25" s="1"/>
  <c r="B1347" i="40" s="1"/>
  <c r="D1349" i="25"/>
  <c r="I1349" i="25" s="1"/>
  <c r="B1348" i="40" s="1"/>
  <c r="D1350" i="25"/>
  <c r="D1351" i="25"/>
  <c r="D1352" i="25"/>
  <c r="D1353" i="25"/>
  <c r="D1354" i="25"/>
  <c r="D1355" i="25"/>
  <c r="D1356" i="25"/>
  <c r="D1357" i="25"/>
  <c r="D1358" i="25"/>
  <c r="D1359" i="25"/>
  <c r="D1360" i="25"/>
  <c r="I1360" i="25" s="1"/>
  <c r="B1359" i="40" s="1"/>
  <c r="D1361" i="25"/>
  <c r="I1361" i="25" s="1"/>
  <c r="B1360" i="40" s="1"/>
  <c r="D1362" i="25"/>
  <c r="D1363" i="25"/>
  <c r="D1364" i="25"/>
  <c r="D1365" i="25"/>
  <c r="D1366" i="25"/>
  <c r="D1367" i="25"/>
  <c r="D1368" i="25"/>
  <c r="D1369" i="25"/>
  <c r="D1370" i="25"/>
  <c r="D1371" i="25"/>
  <c r="D1372" i="25"/>
  <c r="I1372" i="25" s="1"/>
  <c r="B1371" i="40" s="1"/>
  <c r="D1373" i="25"/>
  <c r="I1373" i="25" s="1"/>
  <c r="B1372" i="40" s="1"/>
  <c r="D1374" i="25"/>
  <c r="D1375" i="25"/>
  <c r="D1376" i="25"/>
  <c r="D1377" i="25"/>
  <c r="D1378" i="25"/>
  <c r="D1379" i="25"/>
  <c r="D1380" i="25"/>
  <c r="D1381" i="25"/>
  <c r="D1382" i="25"/>
  <c r="D1383" i="25"/>
  <c r="D1384" i="25"/>
  <c r="I1384" i="25" s="1"/>
  <c r="B1383" i="40" s="1"/>
  <c r="D1385" i="25"/>
  <c r="I1385" i="25" s="1"/>
  <c r="B1384" i="40" s="1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I1397" i="25" s="1"/>
  <c r="B1396" i="40" s="1"/>
  <c r="D1398" i="25"/>
  <c r="D1399" i="25"/>
  <c r="D1400" i="25"/>
  <c r="I1400" i="25" s="1"/>
  <c r="B1399" i="40" s="1"/>
  <c r="D1401" i="25"/>
  <c r="D1402" i="25"/>
  <c r="D1403" i="25"/>
  <c r="D1404" i="25"/>
  <c r="D1405" i="25"/>
  <c r="D1406" i="25"/>
  <c r="D1407" i="25"/>
  <c r="D1408" i="25"/>
  <c r="I1408" i="25" s="1"/>
  <c r="B1407" i="40" s="1"/>
  <c r="D1409" i="25"/>
  <c r="I1409" i="25" s="1"/>
  <c r="B1408" i="40" s="1"/>
  <c r="D1410" i="25"/>
  <c r="D1411" i="25"/>
  <c r="D1412" i="25"/>
  <c r="I1412" i="25" s="1"/>
  <c r="B1411" i="40" s="1"/>
  <c r="D1413" i="25"/>
  <c r="D1414" i="25"/>
  <c r="D1415" i="25"/>
  <c r="D1416" i="25"/>
  <c r="D1417" i="25"/>
  <c r="D1418" i="25"/>
  <c r="D1419" i="25"/>
  <c r="D1420" i="25"/>
  <c r="I1420" i="25" s="1"/>
  <c r="B1419" i="40" s="1"/>
  <c r="D1421" i="25"/>
  <c r="I1421" i="25" s="1"/>
  <c r="B1420" i="40" s="1"/>
  <c r="D1422" i="25"/>
  <c r="D1423" i="25"/>
  <c r="D1424" i="25"/>
  <c r="D1425" i="25"/>
  <c r="D1426" i="25"/>
  <c r="D1427" i="25"/>
  <c r="D1428" i="25"/>
  <c r="D1429" i="25"/>
  <c r="D1430" i="25"/>
  <c r="D1431" i="25"/>
  <c r="D1432" i="25"/>
  <c r="I1432" i="25" s="1"/>
  <c r="B1431" i="40" s="1"/>
  <c r="D1433" i="25"/>
  <c r="I1433" i="25" s="1"/>
  <c r="B1432" i="40" s="1"/>
  <c r="D1434" i="25"/>
  <c r="D1435" i="25"/>
  <c r="D1436" i="25"/>
  <c r="D1437" i="25"/>
  <c r="D1438" i="25"/>
  <c r="D1439" i="25"/>
  <c r="D1440" i="25"/>
  <c r="D1441" i="25"/>
  <c r="D1442" i="25"/>
  <c r="D1443" i="25"/>
  <c r="D1444" i="25"/>
  <c r="I1444" i="25" s="1"/>
  <c r="B1443" i="40" s="1"/>
  <c r="D1445" i="25"/>
  <c r="I1445" i="25" s="1"/>
  <c r="B1444" i="40" s="1"/>
  <c r="D1446" i="25"/>
  <c r="D1447" i="25"/>
  <c r="D1448" i="25"/>
  <c r="D1449" i="25"/>
  <c r="D1450" i="25"/>
  <c r="D1451" i="25"/>
  <c r="D1452" i="25"/>
  <c r="D1453" i="25"/>
  <c r="D1454" i="25"/>
  <c r="D1455" i="25"/>
  <c r="D1456" i="25"/>
  <c r="I1456" i="25" s="1"/>
  <c r="B1455" i="40" s="1"/>
  <c r="D1457" i="25"/>
  <c r="I1457" i="25" s="1"/>
  <c r="B1456" i="40" s="1"/>
  <c r="D1458" i="25"/>
  <c r="D1459" i="25"/>
  <c r="D1460" i="25"/>
  <c r="D1461" i="25"/>
  <c r="D1462" i="25"/>
  <c r="D1463" i="25"/>
  <c r="D1464" i="25"/>
  <c r="D1465" i="25"/>
  <c r="D1466" i="25"/>
  <c r="D1467" i="25"/>
  <c r="D1468" i="25"/>
  <c r="I1468" i="25" s="1"/>
  <c r="B1467" i="40" s="1"/>
  <c r="D1469" i="25"/>
  <c r="I1469" i="25" s="1"/>
  <c r="B1468" i="40" s="1"/>
  <c r="D1470" i="25"/>
  <c r="D1471" i="25"/>
  <c r="D1472" i="25"/>
  <c r="D1473" i="25"/>
  <c r="D1474" i="25"/>
  <c r="D1475" i="25"/>
  <c r="D1476" i="25"/>
  <c r="D1477" i="25"/>
  <c r="D1478" i="25"/>
  <c r="D1479" i="25"/>
  <c r="D1480" i="25"/>
  <c r="I1480" i="25" s="1"/>
  <c r="B1479" i="40" s="1"/>
  <c r="D1481" i="25"/>
  <c r="I1481" i="25" s="1"/>
  <c r="B1480" i="40" s="1"/>
  <c r="D1482" i="25"/>
  <c r="D1483" i="25"/>
  <c r="D1484" i="25"/>
  <c r="D1485" i="25"/>
  <c r="D1486" i="25"/>
  <c r="D1487" i="25"/>
  <c r="D1488" i="25"/>
  <c r="D1489" i="25"/>
  <c r="D1490" i="25"/>
  <c r="D1491" i="25"/>
  <c r="D1492" i="25"/>
  <c r="I1492" i="25" s="1"/>
  <c r="B1491" i="40" s="1"/>
  <c r="D1493" i="25"/>
  <c r="I1493" i="25" s="1"/>
  <c r="B1492" i="40" s="1"/>
  <c r="D1494" i="25"/>
  <c r="D1495" i="25"/>
  <c r="D1496" i="25"/>
  <c r="D1497" i="25"/>
  <c r="D1498" i="25"/>
  <c r="D1499" i="25"/>
  <c r="D1500" i="25"/>
  <c r="D1501" i="25"/>
  <c r="D1502" i="25"/>
  <c r="D1503" i="25"/>
  <c r="D1504" i="25"/>
  <c r="D1505" i="25"/>
  <c r="B1504" i="40" s="1"/>
  <c r="D1506" i="25"/>
  <c r="D1507" i="25"/>
  <c r="D1508" i="25"/>
  <c r="D1509" i="25"/>
  <c r="D1510" i="25"/>
  <c r="D1511" i="25"/>
  <c r="D1512" i="25"/>
  <c r="D1513" i="25"/>
  <c r="D1514" i="25"/>
  <c r="D1515" i="25"/>
  <c r="D1516" i="25"/>
  <c r="D1517" i="25"/>
  <c r="B1516" i="40" s="1"/>
  <c r="D1518" i="25"/>
  <c r="D1519" i="25"/>
  <c r="D1520" i="25"/>
  <c r="D1521" i="25"/>
  <c r="D1522" i="25"/>
  <c r="D1523" i="25"/>
  <c r="D1524" i="25"/>
  <c r="D1525" i="25"/>
  <c r="D1526" i="25"/>
  <c r="D1527" i="25"/>
  <c r="D1528" i="25"/>
  <c r="D1529" i="25"/>
  <c r="B1528" i="40" s="1"/>
  <c r="D1530" i="25"/>
  <c r="D1531" i="25"/>
  <c r="D1532" i="25"/>
  <c r="B1531" i="40" s="1"/>
  <c r="D1533" i="25"/>
  <c r="D1534" i="25"/>
  <c r="D1535" i="25"/>
  <c r="D1536" i="25"/>
  <c r="D1537" i="25"/>
  <c r="D1538" i="25"/>
  <c r="D1539" i="25"/>
  <c r="D1540" i="25"/>
  <c r="D1541" i="25"/>
  <c r="B1540" i="40" s="1"/>
  <c r="D1542" i="25"/>
  <c r="D1543" i="25"/>
  <c r="D1544" i="25"/>
  <c r="B1543" i="40" s="1"/>
  <c r="D1545" i="25"/>
  <c r="D1546" i="25"/>
  <c r="D1547" i="25"/>
  <c r="D1548" i="25"/>
  <c r="D1549" i="25"/>
  <c r="D1550" i="25"/>
  <c r="D1551" i="25"/>
  <c r="D1552" i="25"/>
  <c r="D1553" i="25"/>
  <c r="B1552" i="40" s="1"/>
  <c r="D1554" i="25"/>
  <c r="D1555" i="25"/>
  <c r="D1556" i="25"/>
  <c r="D1557" i="25"/>
  <c r="D1558" i="25"/>
  <c r="D1559" i="25"/>
  <c r="D1560" i="25"/>
  <c r="D1561" i="25"/>
  <c r="D1562" i="25"/>
  <c r="D1563" i="25"/>
  <c r="D1564" i="25"/>
  <c r="D1565" i="25"/>
  <c r="B1564" i="40" s="1"/>
  <c r="D1566" i="25"/>
  <c r="D1567" i="25"/>
  <c r="D1568" i="25"/>
  <c r="D1569" i="25"/>
  <c r="D1570" i="25"/>
  <c r="D1571" i="25"/>
  <c r="D1572" i="25"/>
  <c r="D1573" i="25"/>
  <c r="D1574" i="25"/>
  <c r="D1575" i="25"/>
  <c r="D1576" i="25"/>
  <c r="D1577" i="25"/>
  <c r="B1576" i="40" s="1"/>
  <c r="D1578" i="25"/>
  <c r="D1579" i="25"/>
  <c r="D1580" i="25"/>
  <c r="D1581" i="25"/>
  <c r="D1582" i="25"/>
  <c r="D1583" i="25"/>
  <c r="D1584" i="25"/>
  <c r="D1585" i="25"/>
  <c r="D1586" i="25"/>
  <c r="D1587" i="25"/>
  <c r="D1588" i="25"/>
  <c r="D1589" i="25"/>
  <c r="B1588" i="40" s="1"/>
  <c r="D1590" i="25"/>
  <c r="D1591" i="25"/>
  <c r="D1592" i="25"/>
  <c r="D1593" i="25"/>
  <c r="D1594" i="25"/>
  <c r="D1595" i="25"/>
  <c r="D1596" i="25"/>
  <c r="D1597" i="25"/>
  <c r="D1598" i="25"/>
  <c r="D1599" i="25"/>
  <c r="D1600" i="25"/>
  <c r="D1601" i="25"/>
  <c r="B1600" i="40" s="1"/>
  <c r="D1602" i="25"/>
  <c r="D1603" i="25"/>
  <c r="D1604" i="25"/>
  <c r="B1603" i="40" s="1"/>
  <c r="D1605" i="25"/>
  <c r="D1606" i="25"/>
  <c r="D1607" i="25"/>
  <c r="D1608" i="25"/>
  <c r="D1609" i="25"/>
  <c r="D1610" i="25"/>
  <c r="D1611" i="25"/>
  <c r="D1612" i="25"/>
  <c r="D1613" i="25"/>
  <c r="B1612" i="40" s="1"/>
  <c r="D1614" i="25"/>
  <c r="D1615" i="25"/>
  <c r="D1616" i="25"/>
  <c r="B1615" i="40" s="1"/>
  <c r="D1617" i="25"/>
  <c r="D1618" i="25"/>
  <c r="D1619" i="25"/>
  <c r="D1620" i="25"/>
  <c r="D1621" i="25"/>
  <c r="D1622" i="25"/>
  <c r="D1623" i="25"/>
  <c r="D1624" i="25"/>
  <c r="D1625" i="25"/>
  <c r="B1624" i="40" s="1"/>
  <c r="D1626" i="25"/>
  <c r="D1627" i="25"/>
  <c r="D1628" i="25"/>
  <c r="B1627" i="40" s="1"/>
  <c r="D1629" i="25"/>
  <c r="D1630" i="25"/>
  <c r="D1631" i="25"/>
  <c r="D1632" i="25"/>
  <c r="D1633" i="25"/>
  <c r="D1634" i="25"/>
  <c r="D1635" i="25"/>
  <c r="D1636" i="25"/>
  <c r="D1637" i="25"/>
  <c r="B1636" i="40" s="1"/>
  <c r="D1638" i="25"/>
  <c r="D1639" i="25"/>
  <c r="D1640" i="25"/>
  <c r="B1639" i="40" s="1"/>
  <c r="D1641" i="25"/>
  <c r="D1642" i="25"/>
  <c r="D1643" i="25"/>
  <c r="D1644" i="25"/>
  <c r="D1645" i="25"/>
  <c r="D1646" i="25"/>
  <c r="D1647" i="25"/>
  <c r="D1648" i="25"/>
  <c r="D1649" i="25"/>
  <c r="B1648" i="40" s="1"/>
  <c r="D1650" i="25"/>
  <c r="D1651" i="25"/>
  <c r="D1652" i="25"/>
  <c r="B1651" i="40" s="1"/>
  <c r="D1653" i="25"/>
  <c r="D1654" i="25"/>
  <c r="D1655" i="25"/>
  <c r="D1656" i="25"/>
  <c r="D1657" i="25"/>
  <c r="D1658" i="25"/>
  <c r="D1659" i="25"/>
  <c r="D1660" i="25"/>
  <c r="D1661" i="25"/>
  <c r="B1660" i="40" s="1"/>
  <c r="D1662" i="25"/>
  <c r="D1663" i="25"/>
  <c r="D1664" i="25"/>
  <c r="D1665" i="25"/>
  <c r="D1666" i="25"/>
  <c r="D1667" i="25"/>
  <c r="D1668" i="25"/>
  <c r="D1669" i="25"/>
  <c r="D1670" i="25"/>
  <c r="D1671" i="25"/>
  <c r="D1672" i="25"/>
  <c r="D1673" i="25"/>
  <c r="B1672" i="40" s="1"/>
  <c r="D1674" i="25"/>
  <c r="D1675" i="25"/>
  <c r="D1676" i="25"/>
  <c r="B1675" i="40" s="1"/>
  <c r="D1677" i="25"/>
  <c r="D1678" i="25"/>
  <c r="D1679" i="25"/>
  <c r="D1680" i="25"/>
  <c r="D1681" i="25"/>
  <c r="D1682" i="25"/>
  <c r="D1683" i="25"/>
  <c r="D1684" i="25"/>
  <c r="D1685" i="25"/>
  <c r="B1684" i="40" s="1"/>
  <c r="D1686" i="25"/>
  <c r="D1687" i="25"/>
  <c r="D1688" i="25"/>
  <c r="D1689" i="25"/>
  <c r="D1690" i="25"/>
  <c r="D1691" i="25"/>
  <c r="D1692" i="25"/>
  <c r="D1693" i="25"/>
  <c r="D1694" i="25"/>
  <c r="D1695" i="25"/>
  <c r="D1696" i="25"/>
  <c r="D1697" i="25"/>
  <c r="B1696" i="40" s="1"/>
  <c r="D1698" i="25"/>
  <c r="D1699" i="25"/>
  <c r="D1700" i="25"/>
  <c r="D1701" i="25"/>
  <c r="D1702" i="25"/>
  <c r="D1703" i="25"/>
  <c r="D1704" i="25"/>
  <c r="D1705" i="25"/>
  <c r="D1706" i="25"/>
  <c r="D1707" i="25"/>
  <c r="D1708" i="25"/>
  <c r="D1709" i="25"/>
  <c r="B1708" i="40" s="1"/>
  <c r="D1710" i="25"/>
  <c r="D1711" i="25"/>
  <c r="D1712" i="25"/>
  <c r="D1713" i="25"/>
  <c r="D1714" i="25"/>
  <c r="D1715" i="25"/>
  <c r="D1716" i="25"/>
  <c r="D1717" i="25"/>
  <c r="D1718" i="25"/>
  <c r="D1719" i="25"/>
  <c r="D1720" i="25"/>
  <c r="D1721" i="25"/>
  <c r="B1720" i="40" s="1"/>
  <c r="D1722" i="25"/>
  <c r="D1723" i="25"/>
  <c r="D1724" i="25"/>
  <c r="B1723" i="40" s="1"/>
  <c r="D1725" i="25"/>
  <c r="D1726" i="25"/>
  <c r="D1727" i="25"/>
  <c r="D1728" i="25"/>
  <c r="D1729" i="25"/>
  <c r="D1730" i="25"/>
  <c r="D1731" i="25"/>
  <c r="D1732" i="25"/>
  <c r="D1733" i="25"/>
  <c r="B1732" i="40" s="1"/>
  <c r="D1734" i="25"/>
  <c r="D1735" i="25"/>
  <c r="D1736" i="25"/>
  <c r="D1737" i="25"/>
  <c r="D1738" i="25"/>
  <c r="D1739" i="25"/>
  <c r="D1740" i="25"/>
  <c r="D1741" i="25"/>
  <c r="D1742" i="25"/>
  <c r="D1743" i="25"/>
  <c r="D1744" i="25"/>
  <c r="D1745" i="25"/>
  <c r="B1744" i="40" s="1"/>
  <c r="D1746" i="25"/>
  <c r="D1747" i="25"/>
  <c r="D1748" i="25"/>
  <c r="B1747" i="40" s="1"/>
  <c r="D1749" i="25"/>
  <c r="D1750" i="25"/>
  <c r="D1751" i="25"/>
  <c r="D1752" i="25"/>
  <c r="D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194" i="25"/>
  <c r="E195" i="25"/>
  <c r="E196" i="25"/>
  <c r="E197" i="25"/>
  <c r="E198" i="25"/>
  <c r="E199" i="25"/>
  <c r="E200" i="25"/>
  <c r="E201" i="25"/>
  <c r="E202" i="25"/>
  <c r="E203" i="25"/>
  <c r="E204" i="25"/>
  <c r="E205" i="25"/>
  <c r="E206" i="25"/>
  <c r="E207" i="25"/>
  <c r="E208" i="25"/>
  <c r="E209" i="25"/>
  <c r="E210" i="25"/>
  <c r="E211" i="25"/>
  <c r="E212" i="25"/>
  <c r="E213" i="25"/>
  <c r="E214" i="25"/>
  <c r="E215" i="25"/>
  <c r="E216" i="25"/>
  <c r="E217" i="25"/>
  <c r="E218" i="25"/>
  <c r="E219" i="25"/>
  <c r="E220" i="25"/>
  <c r="E221" i="25"/>
  <c r="E222" i="25"/>
  <c r="E223" i="25"/>
  <c r="E224" i="25"/>
  <c r="E225" i="25"/>
  <c r="E226" i="25"/>
  <c r="E227" i="25"/>
  <c r="E228" i="25"/>
  <c r="E229" i="25"/>
  <c r="E230" i="25"/>
  <c r="E231" i="25"/>
  <c r="E232" i="25"/>
  <c r="E233" i="25"/>
  <c r="E234" i="25"/>
  <c r="E235" i="25"/>
  <c r="E236" i="25"/>
  <c r="E237" i="25"/>
  <c r="E238" i="25"/>
  <c r="E239" i="25"/>
  <c r="E240" i="25"/>
  <c r="E241" i="25"/>
  <c r="E242" i="25"/>
  <c r="E243" i="25"/>
  <c r="E244" i="25"/>
  <c r="E245" i="25"/>
  <c r="E246" i="25"/>
  <c r="E247" i="25"/>
  <c r="E248" i="25"/>
  <c r="E249" i="25"/>
  <c r="E250" i="25"/>
  <c r="E251" i="25"/>
  <c r="E252" i="25"/>
  <c r="E253" i="25"/>
  <c r="E254" i="25"/>
  <c r="E255" i="25"/>
  <c r="E256" i="25"/>
  <c r="E257" i="25"/>
  <c r="E258" i="25"/>
  <c r="E259" i="25"/>
  <c r="E260" i="25"/>
  <c r="E261" i="25"/>
  <c r="E262" i="25"/>
  <c r="E263" i="25"/>
  <c r="E264" i="25"/>
  <c r="E265" i="25"/>
  <c r="E266" i="25"/>
  <c r="E267" i="25"/>
  <c r="E268" i="25"/>
  <c r="E269" i="25"/>
  <c r="E270" i="25"/>
  <c r="E271" i="25"/>
  <c r="E272" i="25"/>
  <c r="E273" i="25"/>
  <c r="E274" i="25"/>
  <c r="E275" i="25"/>
  <c r="E276" i="25"/>
  <c r="E277" i="25"/>
  <c r="E278" i="25"/>
  <c r="E279" i="25"/>
  <c r="E280" i="25"/>
  <c r="E281" i="25"/>
  <c r="E282" i="25"/>
  <c r="E283" i="25"/>
  <c r="E284" i="25"/>
  <c r="E285" i="25"/>
  <c r="E286" i="25"/>
  <c r="E287" i="25"/>
  <c r="E288" i="25"/>
  <c r="E289" i="25"/>
  <c r="E290" i="25"/>
  <c r="E291" i="25"/>
  <c r="E292" i="25"/>
  <c r="E293" i="25"/>
  <c r="E294" i="25"/>
  <c r="E295" i="25"/>
  <c r="E296" i="25"/>
  <c r="E297" i="25"/>
  <c r="E298" i="25"/>
  <c r="E299" i="25"/>
  <c r="E300" i="25"/>
  <c r="E301" i="25"/>
  <c r="E302" i="25"/>
  <c r="E303" i="25"/>
  <c r="E304" i="25"/>
  <c r="E305" i="25"/>
  <c r="E306" i="25"/>
  <c r="E307" i="25"/>
  <c r="E308" i="25"/>
  <c r="E309" i="25"/>
  <c r="E310" i="25"/>
  <c r="E311" i="25"/>
  <c r="E312" i="25"/>
  <c r="E313" i="25"/>
  <c r="E314" i="25"/>
  <c r="E315" i="25"/>
  <c r="E316" i="25"/>
  <c r="E317" i="25"/>
  <c r="E318" i="25"/>
  <c r="E319" i="25"/>
  <c r="E320" i="25"/>
  <c r="E321" i="25"/>
  <c r="E322" i="25"/>
  <c r="E323" i="25"/>
  <c r="E324" i="25"/>
  <c r="E325" i="25"/>
  <c r="E326" i="25"/>
  <c r="E327" i="25"/>
  <c r="E328" i="25"/>
  <c r="E329" i="25"/>
  <c r="E330" i="25"/>
  <c r="E331" i="25"/>
  <c r="E332" i="25"/>
  <c r="E333" i="25"/>
  <c r="E334" i="25"/>
  <c r="E335" i="25"/>
  <c r="E336" i="25"/>
  <c r="E337" i="25"/>
  <c r="E338" i="25"/>
  <c r="E339" i="25"/>
  <c r="E340" i="25"/>
  <c r="E341" i="25"/>
  <c r="E342" i="25"/>
  <c r="E343" i="25"/>
  <c r="E344" i="25"/>
  <c r="E345" i="25"/>
  <c r="E346" i="25"/>
  <c r="E347" i="25"/>
  <c r="E348" i="25"/>
  <c r="E349" i="25"/>
  <c r="E350" i="25"/>
  <c r="E351" i="25"/>
  <c r="E352" i="25"/>
  <c r="E353" i="25"/>
  <c r="E354" i="25"/>
  <c r="E355" i="25"/>
  <c r="E356" i="25"/>
  <c r="E357" i="25"/>
  <c r="E358" i="25"/>
  <c r="E359" i="25"/>
  <c r="E360" i="25"/>
  <c r="E361" i="25"/>
  <c r="E362" i="25"/>
  <c r="E363" i="25"/>
  <c r="E364" i="25"/>
  <c r="E365" i="25"/>
  <c r="E366" i="25"/>
  <c r="E367" i="25"/>
  <c r="E368" i="25"/>
  <c r="E369" i="25"/>
  <c r="E370" i="25"/>
  <c r="E371" i="25"/>
  <c r="E372" i="25"/>
  <c r="E373" i="25"/>
  <c r="E374" i="25"/>
  <c r="E375" i="25"/>
  <c r="E376" i="25"/>
  <c r="E377" i="25"/>
  <c r="E378" i="25"/>
  <c r="E379" i="25"/>
  <c r="E380" i="25"/>
  <c r="E381" i="25"/>
  <c r="E382" i="25"/>
  <c r="E383" i="25"/>
  <c r="E384" i="25"/>
  <c r="E385" i="25"/>
  <c r="E386" i="25"/>
  <c r="E387" i="25"/>
  <c r="E388" i="25"/>
  <c r="E389" i="25"/>
  <c r="E390" i="25"/>
  <c r="E391" i="25"/>
  <c r="E392" i="25"/>
  <c r="E393" i="25"/>
  <c r="E394" i="25"/>
  <c r="E395" i="25"/>
  <c r="E396" i="25"/>
  <c r="E397" i="25"/>
  <c r="E398" i="25"/>
  <c r="E399" i="25"/>
  <c r="E400" i="25"/>
  <c r="E401" i="25"/>
  <c r="E402" i="25"/>
  <c r="E403" i="25"/>
  <c r="E404" i="25"/>
  <c r="E405" i="25"/>
  <c r="E406" i="25"/>
  <c r="E407" i="25"/>
  <c r="E408" i="25"/>
  <c r="E409" i="25"/>
  <c r="E410" i="25"/>
  <c r="E411" i="25"/>
  <c r="E412" i="25"/>
  <c r="E413" i="25"/>
  <c r="E414" i="25"/>
  <c r="E415" i="25"/>
  <c r="E416" i="25"/>
  <c r="E417" i="25"/>
  <c r="E418" i="25"/>
  <c r="E419" i="25"/>
  <c r="E420" i="25"/>
  <c r="E421" i="25"/>
  <c r="E422" i="25"/>
  <c r="E423" i="25"/>
  <c r="E424" i="25"/>
  <c r="E425" i="25"/>
  <c r="E426" i="25"/>
  <c r="E427" i="25"/>
  <c r="E428" i="25"/>
  <c r="E429" i="25"/>
  <c r="E430" i="25"/>
  <c r="E431" i="25"/>
  <c r="E432" i="25"/>
  <c r="E433" i="25"/>
  <c r="E434" i="25"/>
  <c r="E435" i="25"/>
  <c r="E436" i="25"/>
  <c r="E437" i="25"/>
  <c r="E438" i="25"/>
  <c r="E439" i="25"/>
  <c r="E440" i="25"/>
  <c r="E441" i="25"/>
  <c r="E442" i="25"/>
  <c r="E443" i="25"/>
  <c r="E444" i="25"/>
  <c r="E445" i="25"/>
  <c r="E446" i="25"/>
  <c r="E447" i="25"/>
  <c r="E448" i="25"/>
  <c r="E449" i="25"/>
  <c r="E450" i="25"/>
  <c r="E451" i="25"/>
  <c r="E452" i="25"/>
  <c r="E453" i="25"/>
  <c r="E454" i="25"/>
  <c r="E455" i="25"/>
  <c r="E456" i="25"/>
  <c r="E457" i="25"/>
  <c r="E458" i="25"/>
  <c r="E459" i="25"/>
  <c r="E460" i="25"/>
  <c r="E461" i="25"/>
  <c r="E462" i="25"/>
  <c r="E463" i="25"/>
  <c r="E464" i="25"/>
  <c r="E465" i="25"/>
  <c r="E466" i="25"/>
  <c r="E467" i="25"/>
  <c r="E468" i="25"/>
  <c r="E469" i="25"/>
  <c r="E470" i="25"/>
  <c r="E471" i="25"/>
  <c r="E472" i="25"/>
  <c r="E473" i="25"/>
  <c r="E474" i="25"/>
  <c r="E475" i="25"/>
  <c r="E476" i="25"/>
  <c r="E477" i="25"/>
  <c r="E478" i="25"/>
  <c r="E479" i="25"/>
  <c r="E480" i="25"/>
  <c r="E481" i="25"/>
  <c r="E482" i="25"/>
  <c r="E483" i="25"/>
  <c r="E484" i="25"/>
  <c r="E485" i="25"/>
  <c r="E486" i="25"/>
  <c r="E487" i="25"/>
  <c r="E488" i="25"/>
  <c r="E489" i="25"/>
  <c r="E490" i="25"/>
  <c r="E491" i="25"/>
  <c r="E492" i="25"/>
  <c r="E493" i="25"/>
  <c r="E494" i="25"/>
  <c r="E495" i="25"/>
  <c r="E496" i="25"/>
  <c r="E497" i="25"/>
  <c r="E498" i="25"/>
  <c r="E499" i="25"/>
  <c r="E500" i="25"/>
  <c r="E501" i="25"/>
  <c r="E502" i="25"/>
  <c r="E503" i="25"/>
  <c r="E504" i="25"/>
  <c r="E505" i="25"/>
  <c r="E506" i="25"/>
  <c r="E507" i="25"/>
  <c r="E508" i="25"/>
  <c r="E509" i="25"/>
  <c r="E510" i="25"/>
  <c r="E511" i="25"/>
  <c r="E512" i="25"/>
  <c r="E513" i="25"/>
  <c r="E514" i="25"/>
  <c r="E515" i="25"/>
  <c r="E516" i="25"/>
  <c r="E517" i="25"/>
  <c r="E518" i="25"/>
  <c r="E519" i="25"/>
  <c r="E520" i="25"/>
  <c r="E521" i="25"/>
  <c r="E522" i="25"/>
  <c r="E523" i="25"/>
  <c r="E524" i="25"/>
  <c r="E525" i="25"/>
  <c r="E526" i="25"/>
  <c r="E527" i="25"/>
  <c r="E528" i="25"/>
  <c r="E529" i="25"/>
  <c r="E530" i="25"/>
  <c r="E531" i="25"/>
  <c r="E532" i="25"/>
  <c r="E533" i="25"/>
  <c r="E534" i="25"/>
  <c r="E535" i="25"/>
  <c r="E536" i="25"/>
  <c r="E537" i="25"/>
  <c r="E538" i="25"/>
  <c r="E539" i="25"/>
  <c r="E540" i="25"/>
  <c r="E541" i="25"/>
  <c r="E542" i="25"/>
  <c r="E543" i="25"/>
  <c r="E544" i="25"/>
  <c r="E545" i="25"/>
  <c r="E546" i="25"/>
  <c r="E547" i="25"/>
  <c r="E548" i="25"/>
  <c r="E549" i="25"/>
  <c r="E550" i="25"/>
  <c r="E551" i="25"/>
  <c r="E552" i="25"/>
  <c r="E553" i="25"/>
  <c r="E554" i="25"/>
  <c r="E555" i="25"/>
  <c r="E556" i="25"/>
  <c r="E557" i="25"/>
  <c r="E558" i="25"/>
  <c r="E559" i="25"/>
  <c r="E560" i="25"/>
  <c r="E561" i="25"/>
  <c r="E562" i="25"/>
  <c r="E563" i="25"/>
  <c r="E564" i="25"/>
  <c r="E565" i="25"/>
  <c r="E566" i="25"/>
  <c r="E567" i="25"/>
  <c r="E568" i="25"/>
  <c r="E569" i="25"/>
  <c r="E570" i="25"/>
  <c r="E571" i="25"/>
  <c r="E572" i="25"/>
  <c r="E573" i="25"/>
  <c r="E574" i="25"/>
  <c r="E575" i="25"/>
  <c r="E576" i="25"/>
  <c r="E577" i="25"/>
  <c r="E578" i="25"/>
  <c r="E579" i="25"/>
  <c r="E580" i="25"/>
  <c r="E581" i="25"/>
  <c r="E582" i="25"/>
  <c r="E583" i="25"/>
  <c r="E584" i="25"/>
  <c r="E585" i="25"/>
  <c r="E586" i="25"/>
  <c r="E587" i="25"/>
  <c r="E588" i="25"/>
  <c r="E589" i="25"/>
  <c r="E590" i="25"/>
  <c r="E591" i="25"/>
  <c r="E592" i="25"/>
  <c r="E593" i="25"/>
  <c r="E594" i="25"/>
  <c r="E595" i="25"/>
  <c r="E596" i="25"/>
  <c r="E597" i="25"/>
  <c r="E598" i="25"/>
  <c r="E599" i="25"/>
  <c r="E600" i="25"/>
  <c r="E601" i="25"/>
  <c r="E602" i="25"/>
  <c r="E603" i="25"/>
  <c r="E604" i="25"/>
  <c r="E605" i="25"/>
  <c r="E606" i="25"/>
  <c r="E607" i="25"/>
  <c r="E608" i="25"/>
  <c r="E609" i="25"/>
  <c r="E610" i="25"/>
  <c r="E611" i="25"/>
  <c r="E612" i="25"/>
  <c r="E613" i="25"/>
  <c r="E614" i="25"/>
  <c r="E615" i="25"/>
  <c r="E616" i="25"/>
  <c r="E617" i="25"/>
  <c r="E618" i="25"/>
  <c r="E619" i="25"/>
  <c r="E620" i="25"/>
  <c r="E621" i="25"/>
  <c r="E622" i="25"/>
  <c r="E623" i="25"/>
  <c r="E624" i="25"/>
  <c r="E625" i="25"/>
  <c r="E626" i="25"/>
  <c r="E627" i="25"/>
  <c r="E628" i="25"/>
  <c r="E629" i="25"/>
  <c r="E630" i="25"/>
  <c r="E631" i="25"/>
  <c r="E632" i="25"/>
  <c r="E633" i="25"/>
  <c r="E634" i="25"/>
  <c r="E635" i="25"/>
  <c r="E636" i="25"/>
  <c r="E637" i="25"/>
  <c r="E638" i="25"/>
  <c r="E639" i="25"/>
  <c r="E640" i="25"/>
  <c r="E641" i="25"/>
  <c r="E642" i="25"/>
  <c r="E643" i="25"/>
  <c r="E644" i="25"/>
  <c r="E645" i="25"/>
  <c r="E646" i="25"/>
  <c r="E647" i="25"/>
  <c r="E648" i="25"/>
  <c r="E649" i="25"/>
  <c r="E650" i="25"/>
  <c r="E651" i="25"/>
  <c r="E652" i="25"/>
  <c r="E653" i="25"/>
  <c r="E654" i="25"/>
  <c r="E655" i="25"/>
  <c r="E656" i="25"/>
  <c r="E657" i="25"/>
  <c r="E658" i="25"/>
  <c r="E659" i="25"/>
  <c r="E660" i="25"/>
  <c r="E661" i="25"/>
  <c r="E662" i="25"/>
  <c r="E663" i="25"/>
  <c r="E664" i="25"/>
  <c r="E665" i="25"/>
  <c r="E666" i="25"/>
  <c r="E667" i="25"/>
  <c r="E668" i="25"/>
  <c r="E669" i="25"/>
  <c r="E670" i="25"/>
  <c r="E671" i="25"/>
  <c r="E672" i="25"/>
  <c r="E673" i="25"/>
  <c r="E674" i="25"/>
  <c r="E675" i="25"/>
  <c r="E676" i="25"/>
  <c r="E677" i="25"/>
  <c r="E678" i="25"/>
  <c r="E679" i="25"/>
  <c r="E680" i="25"/>
  <c r="E681" i="25"/>
  <c r="E682" i="25"/>
  <c r="E683" i="25"/>
  <c r="E684" i="25"/>
  <c r="E685" i="25"/>
  <c r="E686" i="25"/>
  <c r="E687" i="25"/>
  <c r="E688" i="25"/>
  <c r="E689" i="25"/>
  <c r="E690" i="25"/>
  <c r="E691" i="25"/>
  <c r="E692" i="25"/>
  <c r="E693" i="25"/>
  <c r="E694" i="25"/>
  <c r="E695" i="25"/>
  <c r="E696" i="25"/>
  <c r="E697" i="25"/>
  <c r="E698" i="25"/>
  <c r="E699" i="25"/>
  <c r="E700" i="25"/>
  <c r="E701" i="25"/>
  <c r="E702" i="25"/>
  <c r="E703" i="25"/>
  <c r="E704" i="25"/>
  <c r="E705" i="25"/>
  <c r="E706" i="25"/>
  <c r="E707" i="25"/>
  <c r="E708" i="25"/>
  <c r="E709" i="25"/>
  <c r="E710" i="25"/>
  <c r="E711" i="25"/>
  <c r="E712" i="25"/>
  <c r="E713" i="25"/>
  <c r="E714" i="25"/>
  <c r="E715" i="25"/>
  <c r="E716" i="25"/>
  <c r="E717" i="25"/>
  <c r="E718" i="25"/>
  <c r="E719" i="25"/>
  <c r="E720" i="25"/>
  <c r="E721" i="25"/>
  <c r="E722" i="25"/>
  <c r="E723" i="25"/>
  <c r="E724" i="25"/>
  <c r="E725" i="25"/>
  <c r="E726" i="25"/>
  <c r="E727" i="25"/>
  <c r="E728" i="25"/>
  <c r="E729" i="25"/>
  <c r="E730" i="25"/>
  <c r="E731" i="25"/>
  <c r="E732" i="25"/>
  <c r="E733" i="25"/>
  <c r="E734" i="25"/>
  <c r="E735" i="25"/>
  <c r="E736" i="25"/>
  <c r="E737" i="25"/>
  <c r="E738" i="25"/>
  <c r="E739" i="25"/>
  <c r="E740" i="25"/>
  <c r="E741" i="25"/>
  <c r="E742" i="25"/>
  <c r="E743" i="25"/>
  <c r="E744" i="25"/>
  <c r="E745" i="25"/>
  <c r="E746" i="25"/>
  <c r="E747" i="25"/>
  <c r="E748" i="25"/>
  <c r="E749" i="25"/>
  <c r="E750" i="25"/>
  <c r="E751" i="25"/>
  <c r="E752" i="25"/>
  <c r="E753" i="25"/>
  <c r="E754" i="25"/>
  <c r="E755" i="25"/>
  <c r="E756" i="25"/>
  <c r="E757" i="25"/>
  <c r="E758" i="25"/>
  <c r="E759" i="25"/>
  <c r="E760" i="25"/>
  <c r="E761" i="25"/>
  <c r="E762" i="25"/>
  <c r="E763" i="25"/>
  <c r="E764" i="25"/>
  <c r="E765" i="25"/>
  <c r="E766" i="25"/>
  <c r="E767" i="25"/>
  <c r="E768" i="25"/>
  <c r="E769" i="25"/>
  <c r="E770" i="25"/>
  <c r="E771" i="25"/>
  <c r="E772" i="25"/>
  <c r="E773" i="25"/>
  <c r="E774" i="25"/>
  <c r="E775" i="25"/>
  <c r="E776" i="25"/>
  <c r="E777" i="25"/>
  <c r="E778" i="25"/>
  <c r="E779" i="25"/>
  <c r="E780" i="25"/>
  <c r="E781" i="25"/>
  <c r="E782" i="25"/>
  <c r="E783" i="25"/>
  <c r="E784" i="25"/>
  <c r="E785" i="25"/>
  <c r="E786" i="25"/>
  <c r="E787" i="25"/>
  <c r="E788" i="25"/>
  <c r="E789" i="25"/>
  <c r="E790" i="25"/>
  <c r="E791" i="25"/>
  <c r="E792" i="25"/>
  <c r="E793" i="25"/>
  <c r="E794" i="25"/>
  <c r="E795" i="25"/>
  <c r="E796" i="25"/>
  <c r="E797" i="25"/>
  <c r="E798" i="25"/>
  <c r="E799" i="25"/>
  <c r="E800" i="25"/>
  <c r="E801" i="25"/>
  <c r="E802" i="25"/>
  <c r="E803" i="25"/>
  <c r="E804" i="25"/>
  <c r="E805" i="25"/>
  <c r="E806" i="25"/>
  <c r="E807" i="25"/>
  <c r="E808" i="25"/>
  <c r="E809" i="25"/>
  <c r="E810" i="25"/>
  <c r="E811" i="25"/>
  <c r="E812" i="25"/>
  <c r="E813" i="25"/>
  <c r="E814" i="25"/>
  <c r="E815" i="25"/>
  <c r="E816" i="25"/>
  <c r="E817" i="25"/>
  <c r="E818" i="25"/>
  <c r="E819" i="25"/>
  <c r="E820" i="25"/>
  <c r="E821" i="25"/>
  <c r="E822" i="25"/>
  <c r="E823" i="25"/>
  <c r="E824" i="25"/>
  <c r="E825" i="25"/>
  <c r="E826" i="25"/>
  <c r="E827" i="25"/>
  <c r="E828" i="25"/>
  <c r="E829" i="25"/>
  <c r="E830" i="25"/>
  <c r="E831" i="25"/>
  <c r="E832" i="25"/>
  <c r="E833" i="25"/>
  <c r="E834" i="25"/>
  <c r="E835" i="25"/>
  <c r="E836" i="25"/>
  <c r="E837" i="25"/>
  <c r="E838" i="25"/>
  <c r="E839" i="25"/>
  <c r="E840" i="25"/>
  <c r="E841" i="25"/>
  <c r="E842" i="25"/>
  <c r="E843" i="25"/>
  <c r="E844" i="25"/>
  <c r="E845" i="25"/>
  <c r="E846" i="25"/>
  <c r="E847" i="25"/>
  <c r="E848" i="25"/>
  <c r="E849" i="25"/>
  <c r="E850" i="25"/>
  <c r="E851" i="25"/>
  <c r="E852" i="25"/>
  <c r="E853" i="25"/>
  <c r="E854" i="25"/>
  <c r="E855" i="25"/>
  <c r="E856" i="25"/>
  <c r="E857" i="25"/>
  <c r="E858" i="25"/>
  <c r="E859" i="25"/>
  <c r="E860" i="25"/>
  <c r="E861" i="25"/>
  <c r="E862" i="25"/>
  <c r="E863" i="25"/>
  <c r="E864" i="25"/>
  <c r="E865" i="25"/>
  <c r="E866" i="25"/>
  <c r="E867" i="25"/>
  <c r="E868" i="25"/>
  <c r="E869" i="25"/>
  <c r="E870" i="25"/>
  <c r="E871" i="25"/>
  <c r="E872" i="25"/>
  <c r="E873" i="25"/>
  <c r="E874" i="25"/>
  <c r="E875" i="25"/>
  <c r="E876" i="25"/>
  <c r="E877" i="25"/>
  <c r="E878" i="25"/>
  <c r="E879" i="25"/>
  <c r="E880" i="25"/>
  <c r="E881" i="25"/>
  <c r="E882" i="25"/>
  <c r="E883" i="25"/>
  <c r="E884" i="25"/>
  <c r="E885" i="25"/>
  <c r="E886" i="25"/>
  <c r="E887" i="25"/>
  <c r="E888" i="25"/>
  <c r="E889" i="25"/>
  <c r="E890" i="25"/>
  <c r="E891" i="25"/>
  <c r="E892" i="25"/>
  <c r="E893" i="25"/>
  <c r="E894" i="25"/>
  <c r="E895" i="25"/>
  <c r="E896" i="25"/>
  <c r="E897" i="25"/>
  <c r="E898" i="25"/>
  <c r="E899" i="25"/>
  <c r="E900" i="25"/>
  <c r="E901" i="25"/>
  <c r="E902" i="25"/>
  <c r="E903" i="25"/>
  <c r="E904" i="25"/>
  <c r="E905" i="25"/>
  <c r="E906" i="25"/>
  <c r="E907" i="25"/>
  <c r="E908" i="25"/>
  <c r="E909" i="25"/>
  <c r="E910" i="25"/>
  <c r="E911" i="25"/>
  <c r="E912" i="25"/>
  <c r="E913" i="25"/>
  <c r="E914" i="25"/>
  <c r="E915" i="25"/>
  <c r="E916" i="25"/>
  <c r="E917" i="25"/>
  <c r="E918" i="25"/>
  <c r="E919" i="25"/>
  <c r="E920" i="25"/>
  <c r="E921" i="25"/>
  <c r="E922" i="25"/>
  <c r="E923" i="25"/>
  <c r="E924" i="25"/>
  <c r="E925" i="25"/>
  <c r="E926" i="25"/>
  <c r="E927" i="25"/>
  <c r="E928" i="25"/>
  <c r="E929" i="25"/>
  <c r="E930" i="25"/>
  <c r="E931" i="25"/>
  <c r="E932" i="25"/>
  <c r="E933" i="25"/>
  <c r="E934" i="25"/>
  <c r="E935" i="25"/>
  <c r="E936" i="25"/>
  <c r="E937" i="25"/>
  <c r="E938" i="25"/>
  <c r="E939" i="25"/>
  <c r="E940" i="25"/>
  <c r="E941" i="25"/>
  <c r="E942" i="25"/>
  <c r="E943" i="25"/>
  <c r="E944" i="25"/>
  <c r="E945" i="25"/>
  <c r="E946" i="25"/>
  <c r="E947" i="25"/>
  <c r="E948" i="25"/>
  <c r="E949" i="25"/>
  <c r="E950" i="25"/>
  <c r="E951" i="25"/>
  <c r="E952" i="25"/>
  <c r="E953" i="25"/>
  <c r="E954" i="25"/>
  <c r="E955" i="25"/>
  <c r="E956" i="25"/>
  <c r="E957" i="25"/>
  <c r="E958" i="25"/>
  <c r="E959" i="25"/>
  <c r="E960" i="25"/>
  <c r="E961" i="25"/>
  <c r="E962" i="25"/>
  <c r="E963" i="25"/>
  <c r="E964" i="25"/>
  <c r="E965" i="25"/>
  <c r="E966" i="25"/>
  <c r="E967" i="25"/>
  <c r="E968" i="25"/>
  <c r="E969" i="25"/>
  <c r="E970" i="25"/>
  <c r="E971" i="25"/>
  <c r="E972" i="25"/>
  <c r="E973" i="25"/>
  <c r="E974" i="25"/>
  <c r="E975" i="25"/>
  <c r="E976" i="25"/>
  <c r="E977" i="25"/>
  <c r="E978" i="25"/>
  <c r="E979" i="25"/>
  <c r="E980" i="25"/>
  <c r="E981" i="25"/>
  <c r="E982" i="25"/>
  <c r="E983" i="25"/>
  <c r="E984" i="25"/>
  <c r="E985" i="25"/>
  <c r="E986" i="25"/>
  <c r="E987" i="25"/>
  <c r="E988" i="25"/>
  <c r="E989" i="25"/>
  <c r="E990" i="25"/>
  <c r="E991" i="25"/>
  <c r="E992" i="25"/>
  <c r="E993" i="25"/>
  <c r="E994" i="25"/>
  <c r="E995" i="25"/>
  <c r="E996" i="25"/>
  <c r="E997" i="25"/>
  <c r="E998" i="25"/>
  <c r="E999" i="25"/>
  <c r="E1000" i="25"/>
  <c r="E1001" i="25"/>
  <c r="E1002" i="25"/>
  <c r="E1003" i="25"/>
  <c r="E1004" i="25"/>
  <c r="E1005" i="25"/>
  <c r="E1006" i="25"/>
  <c r="E1007" i="25"/>
  <c r="E1008" i="25"/>
  <c r="E1009" i="25"/>
  <c r="E1010" i="25"/>
  <c r="E1011" i="25"/>
  <c r="E1012" i="25"/>
  <c r="E1013" i="25"/>
  <c r="E1014" i="25"/>
  <c r="E1015" i="25"/>
  <c r="E1016" i="25"/>
  <c r="E1017" i="25"/>
  <c r="E1018" i="25"/>
  <c r="E1019" i="25"/>
  <c r="E1020" i="25"/>
  <c r="E1021" i="25"/>
  <c r="E1022" i="25"/>
  <c r="E1023" i="25"/>
  <c r="E1024" i="25"/>
  <c r="E1025" i="25"/>
  <c r="E1026" i="25"/>
  <c r="E1027" i="25"/>
  <c r="E1028" i="25"/>
  <c r="E1029" i="25"/>
  <c r="E1030" i="25"/>
  <c r="E1031" i="25"/>
  <c r="E1032" i="25"/>
  <c r="E1033" i="25"/>
  <c r="E1034" i="25"/>
  <c r="E1035" i="25"/>
  <c r="E1036" i="25"/>
  <c r="E1037" i="25"/>
  <c r="E1038" i="25"/>
  <c r="E1039" i="25"/>
  <c r="E1040" i="25"/>
  <c r="E1041" i="25"/>
  <c r="E1042" i="25"/>
  <c r="E1043" i="25"/>
  <c r="E1044" i="25"/>
  <c r="E1045" i="25"/>
  <c r="E1046" i="25"/>
  <c r="E1047" i="25"/>
  <c r="E1048" i="25"/>
  <c r="E1049" i="25"/>
  <c r="E1050" i="25"/>
  <c r="E1051" i="25"/>
  <c r="E1052" i="25"/>
  <c r="E1053" i="25"/>
  <c r="E1054" i="25"/>
  <c r="E1055" i="25"/>
  <c r="E1056" i="25"/>
  <c r="E1057" i="25"/>
  <c r="E1058" i="25"/>
  <c r="E1059" i="25"/>
  <c r="E1060" i="25"/>
  <c r="E1061" i="25"/>
  <c r="E1062" i="25"/>
  <c r="E1063" i="25"/>
  <c r="E1064" i="25"/>
  <c r="E1065" i="25"/>
  <c r="E1066" i="25"/>
  <c r="E1067" i="25"/>
  <c r="E1068" i="25"/>
  <c r="E1069" i="25"/>
  <c r="E1070" i="25"/>
  <c r="E1071" i="25"/>
  <c r="E1072" i="25"/>
  <c r="E1073" i="25"/>
  <c r="E1074" i="25"/>
  <c r="E1075" i="25"/>
  <c r="E1076" i="25"/>
  <c r="E1077" i="25"/>
  <c r="E1078" i="25"/>
  <c r="E1079" i="25"/>
  <c r="E1080" i="25"/>
  <c r="E1081" i="25"/>
  <c r="E1082" i="25"/>
  <c r="E1083" i="25"/>
  <c r="E1084" i="25"/>
  <c r="E1085" i="25"/>
  <c r="E1086" i="25"/>
  <c r="E1087" i="25"/>
  <c r="E1088" i="25"/>
  <c r="E1089" i="25"/>
  <c r="E1090" i="25"/>
  <c r="E1091" i="25"/>
  <c r="E1092" i="25"/>
  <c r="E1093" i="25"/>
  <c r="E1094" i="25"/>
  <c r="E1095" i="25"/>
  <c r="E1096" i="25"/>
  <c r="E1097" i="25"/>
  <c r="E1098" i="25"/>
  <c r="E1099" i="25"/>
  <c r="E1100" i="25"/>
  <c r="E1101" i="25"/>
  <c r="E1102" i="25"/>
  <c r="E1103" i="25"/>
  <c r="E1104" i="25"/>
  <c r="E1105" i="25"/>
  <c r="E1106" i="25"/>
  <c r="E1107" i="25"/>
  <c r="E1108" i="25"/>
  <c r="E1109" i="25"/>
  <c r="E1110" i="25"/>
  <c r="E1111" i="25"/>
  <c r="E1112" i="25"/>
  <c r="E1113" i="25"/>
  <c r="E1114" i="25"/>
  <c r="E1115" i="25"/>
  <c r="E1116" i="25"/>
  <c r="E1117" i="25"/>
  <c r="E1118" i="25"/>
  <c r="E1119" i="25"/>
  <c r="E1120" i="25"/>
  <c r="E1121" i="25"/>
  <c r="E1122" i="25"/>
  <c r="E1123" i="25"/>
  <c r="E1124" i="25"/>
  <c r="E1125" i="25"/>
  <c r="E1126" i="25"/>
  <c r="E1127" i="25"/>
  <c r="E1128" i="25"/>
  <c r="E1129" i="25"/>
  <c r="E1130" i="25"/>
  <c r="E1131" i="25"/>
  <c r="E1132" i="25"/>
  <c r="E1133" i="25"/>
  <c r="E1134" i="25"/>
  <c r="E1135" i="25"/>
  <c r="E1136" i="25"/>
  <c r="E1137" i="25"/>
  <c r="E1138" i="25"/>
  <c r="E1139" i="25"/>
  <c r="E1140" i="25"/>
  <c r="E1141" i="25"/>
  <c r="E1142" i="25"/>
  <c r="E1143" i="25"/>
  <c r="E1144" i="25"/>
  <c r="E1145" i="25"/>
  <c r="E1146" i="25"/>
  <c r="E1147" i="25"/>
  <c r="E1148" i="25"/>
  <c r="E1149" i="25"/>
  <c r="E1150" i="25"/>
  <c r="E1151" i="25"/>
  <c r="E1152" i="25"/>
  <c r="E1153" i="25"/>
  <c r="E1154" i="25"/>
  <c r="E1155" i="25"/>
  <c r="E1156" i="25"/>
  <c r="E1157" i="25"/>
  <c r="E1158" i="25"/>
  <c r="E1159" i="25"/>
  <c r="E1160" i="25"/>
  <c r="E1161" i="25"/>
  <c r="E1162" i="25"/>
  <c r="E1163" i="25"/>
  <c r="E1164" i="25"/>
  <c r="E1165" i="25"/>
  <c r="E1166" i="25"/>
  <c r="E1167" i="25"/>
  <c r="E1168" i="25"/>
  <c r="E1169" i="25"/>
  <c r="E1170" i="25"/>
  <c r="E1171" i="25"/>
  <c r="E1172" i="25"/>
  <c r="E1173" i="25"/>
  <c r="E1174" i="25"/>
  <c r="E1175" i="25"/>
  <c r="E1176" i="25"/>
  <c r="E1177" i="25"/>
  <c r="E1178" i="25"/>
  <c r="E1179" i="25"/>
  <c r="E1180" i="25"/>
  <c r="E1181" i="25"/>
  <c r="E1182" i="25"/>
  <c r="E1183" i="25"/>
  <c r="E1184" i="25"/>
  <c r="E1185" i="25"/>
  <c r="E1186" i="25"/>
  <c r="E1187" i="25"/>
  <c r="E1188" i="25"/>
  <c r="E1189" i="25"/>
  <c r="E1190" i="25"/>
  <c r="E1191" i="25"/>
  <c r="E1192" i="25"/>
  <c r="E1193" i="25"/>
  <c r="E1194" i="25"/>
  <c r="E1195" i="25"/>
  <c r="E1196" i="25"/>
  <c r="E1197" i="25"/>
  <c r="E1198" i="25"/>
  <c r="E1199" i="25"/>
  <c r="E1200" i="25"/>
  <c r="E1201" i="25"/>
  <c r="E1202" i="25"/>
  <c r="E1203" i="25"/>
  <c r="E1204" i="25"/>
  <c r="E1205" i="25"/>
  <c r="E1206" i="25"/>
  <c r="E1207" i="25"/>
  <c r="E1208" i="25"/>
  <c r="E1209" i="25"/>
  <c r="E1210" i="25"/>
  <c r="E1211" i="25"/>
  <c r="E1212" i="25"/>
  <c r="E1213" i="25"/>
  <c r="E1214" i="25"/>
  <c r="E1215" i="25"/>
  <c r="E1216" i="25"/>
  <c r="E1217" i="25"/>
  <c r="E1218" i="25"/>
  <c r="E1219" i="25"/>
  <c r="E1220" i="25"/>
  <c r="E1221" i="25"/>
  <c r="E1222" i="25"/>
  <c r="E1223" i="25"/>
  <c r="E1224" i="25"/>
  <c r="E1225" i="25"/>
  <c r="E1226" i="25"/>
  <c r="E1227" i="25"/>
  <c r="E1228" i="25"/>
  <c r="E1229" i="25"/>
  <c r="E1230" i="25"/>
  <c r="E1231" i="25"/>
  <c r="E1232" i="25"/>
  <c r="E1233" i="25"/>
  <c r="E1234" i="25"/>
  <c r="E1235" i="25"/>
  <c r="E1236" i="25"/>
  <c r="E1237" i="25"/>
  <c r="E1238" i="25"/>
  <c r="E1239" i="25"/>
  <c r="E1240" i="25"/>
  <c r="E1241" i="25"/>
  <c r="E1242" i="25"/>
  <c r="E1243" i="25"/>
  <c r="E1244" i="25"/>
  <c r="E1245" i="25"/>
  <c r="E1246" i="25"/>
  <c r="E1247" i="25"/>
  <c r="E1248" i="25"/>
  <c r="E1249" i="25"/>
  <c r="E1250" i="25"/>
  <c r="E1251" i="25"/>
  <c r="E1252" i="25"/>
  <c r="E1253" i="25"/>
  <c r="E1254" i="25"/>
  <c r="E1255" i="25"/>
  <c r="E1256" i="25"/>
  <c r="E1257" i="25"/>
  <c r="E1258" i="25"/>
  <c r="E1259" i="25"/>
  <c r="E1260" i="25"/>
  <c r="E1261" i="25"/>
  <c r="E1262" i="25"/>
  <c r="E1263" i="25"/>
  <c r="E1264" i="25"/>
  <c r="E1265" i="25"/>
  <c r="E1266" i="25"/>
  <c r="E1267" i="25"/>
  <c r="E1268" i="25"/>
  <c r="E1269" i="25"/>
  <c r="E1270" i="25"/>
  <c r="E1271" i="25"/>
  <c r="E1272" i="25"/>
  <c r="E1273" i="25"/>
  <c r="E1274" i="25"/>
  <c r="E1275" i="25"/>
  <c r="E1276" i="25"/>
  <c r="E1277" i="25"/>
  <c r="E1278" i="25"/>
  <c r="E1279" i="25"/>
  <c r="E1280" i="25"/>
  <c r="E1281" i="25"/>
  <c r="E1282" i="25"/>
  <c r="E1283" i="25"/>
  <c r="E1284" i="25"/>
  <c r="E1285" i="25"/>
  <c r="E1286" i="25"/>
  <c r="E1287" i="25"/>
  <c r="E1288" i="25"/>
  <c r="E1289" i="25"/>
  <c r="E1290" i="25"/>
  <c r="E1291" i="25"/>
  <c r="E1292" i="25"/>
  <c r="E1293" i="25"/>
  <c r="E1294" i="25"/>
  <c r="E1295" i="25"/>
  <c r="E1296" i="25"/>
  <c r="E1297" i="25"/>
  <c r="E1298" i="25"/>
  <c r="E1299" i="25"/>
  <c r="E1300" i="25"/>
  <c r="E1301" i="25"/>
  <c r="E1302" i="25"/>
  <c r="E1303" i="25"/>
  <c r="E1304" i="25"/>
  <c r="E1305" i="25"/>
  <c r="E1306" i="25"/>
  <c r="E1307" i="25"/>
  <c r="E1308" i="25"/>
  <c r="E1309" i="25"/>
  <c r="E1310" i="25"/>
  <c r="E1311" i="25"/>
  <c r="E1312" i="25"/>
  <c r="E1313" i="25"/>
  <c r="E1314" i="25"/>
  <c r="E1315" i="25"/>
  <c r="E1316" i="25"/>
  <c r="E1317" i="25"/>
  <c r="E1318" i="25"/>
  <c r="E1319" i="25"/>
  <c r="E1320" i="25"/>
  <c r="E1321" i="25"/>
  <c r="E1322" i="25"/>
  <c r="E1323" i="25"/>
  <c r="E1324" i="25"/>
  <c r="E1325" i="25"/>
  <c r="E1326" i="25"/>
  <c r="E1327" i="25"/>
  <c r="E1328" i="25"/>
  <c r="E1329" i="25"/>
  <c r="E1330" i="25"/>
  <c r="E1331" i="25"/>
  <c r="E1332" i="25"/>
  <c r="E1333" i="25"/>
  <c r="E1334" i="25"/>
  <c r="E1335" i="25"/>
  <c r="E1336" i="25"/>
  <c r="E1337" i="25"/>
  <c r="E1338" i="25"/>
  <c r="E1339" i="25"/>
  <c r="E1340" i="25"/>
  <c r="E1341" i="25"/>
  <c r="E1342" i="25"/>
  <c r="E1343" i="25"/>
  <c r="E1344" i="25"/>
  <c r="E1345" i="25"/>
  <c r="E1346" i="25"/>
  <c r="E1347" i="25"/>
  <c r="E1348" i="25"/>
  <c r="E1349" i="25"/>
  <c r="E1350" i="25"/>
  <c r="E1351" i="25"/>
  <c r="E1352" i="25"/>
  <c r="E1353" i="25"/>
  <c r="E1354" i="25"/>
  <c r="E1355" i="25"/>
  <c r="E1356" i="25"/>
  <c r="E1357" i="25"/>
  <c r="E1358" i="25"/>
  <c r="E1359" i="25"/>
  <c r="E1360" i="25"/>
  <c r="E1361" i="25"/>
  <c r="E1362" i="25"/>
  <c r="E1363" i="25"/>
  <c r="E1364" i="25"/>
  <c r="E1365" i="25"/>
  <c r="E1366" i="25"/>
  <c r="E1367" i="25"/>
  <c r="E1368" i="25"/>
  <c r="E1369" i="25"/>
  <c r="E1370" i="25"/>
  <c r="E1371" i="25"/>
  <c r="E1372" i="25"/>
  <c r="E1373" i="25"/>
  <c r="E1374" i="25"/>
  <c r="E1375" i="25"/>
  <c r="E1376" i="25"/>
  <c r="E1377" i="25"/>
  <c r="E1378" i="25"/>
  <c r="E1379" i="25"/>
  <c r="E1380" i="25"/>
  <c r="E1381" i="25"/>
  <c r="E1382" i="25"/>
  <c r="E1383" i="25"/>
  <c r="E1384" i="25"/>
  <c r="E1385" i="25"/>
  <c r="E1386" i="25"/>
  <c r="E1387" i="25"/>
  <c r="E1388" i="25"/>
  <c r="E1389" i="25"/>
  <c r="E1390" i="25"/>
  <c r="E1391" i="25"/>
  <c r="E1392" i="25"/>
  <c r="E1393" i="25"/>
  <c r="E1394" i="25"/>
  <c r="E1395" i="25"/>
  <c r="E1396" i="25"/>
  <c r="E1397" i="25"/>
  <c r="E1398" i="25"/>
  <c r="E1399" i="25"/>
  <c r="E1400" i="25"/>
  <c r="E1401" i="25"/>
  <c r="E1402" i="25"/>
  <c r="E1403" i="25"/>
  <c r="E1404" i="25"/>
  <c r="E1405" i="25"/>
  <c r="E1406" i="25"/>
  <c r="E1407" i="25"/>
  <c r="E1408" i="25"/>
  <c r="E1409" i="25"/>
  <c r="E1410" i="25"/>
  <c r="E1411" i="25"/>
  <c r="E1412" i="25"/>
  <c r="E1413" i="25"/>
  <c r="E1414" i="25"/>
  <c r="E1415" i="25"/>
  <c r="E1416" i="25"/>
  <c r="E1417" i="25"/>
  <c r="E1418" i="25"/>
  <c r="E1419" i="25"/>
  <c r="E1420" i="25"/>
  <c r="E1421" i="25"/>
  <c r="E1422" i="25"/>
  <c r="E1423" i="25"/>
  <c r="E1424" i="25"/>
  <c r="E1425" i="25"/>
  <c r="E1426" i="25"/>
  <c r="E1427" i="25"/>
  <c r="E1428" i="25"/>
  <c r="E1429" i="25"/>
  <c r="E1430" i="25"/>
  <c r="E1431" i="25"/>
  <c r="E1432" i="25"/>
  <c r="E1433" i="25"/>
  <c r="E1434" i="25"/>
  <c r="E1435" i="25"/>
  <c r="E1436" i="25"/>
  <c r="E1437" i="25"/>
  <c r="E1438" i="25"/>
  <c r="E1439" i="25"/>
  <c r="E1440" i="25"/>
  <c r="E1441" i="25"/>
  <c r="E1442" i="25"/>
  <c r="E1443" i="25"/>
  <c r="E1444" i="25"/>
  <c r="E1445" i="25"/>
  <c r="E1446" i="25"/>
  <c r="E1447" i="25"/>
  <c r="I1447" i="25" s="1"/>
  <c r="B1446" i="40" s="1"/>
  <c r="E1448" i="25"/>
  <c r="E1449" i="25"/>
  <c r="E1450" i="25"/>
  <c r="E1451" i="25"/>
  <c r="E1452" i="25"/>
  <c r="E1453" i="25"/>
  <c r="E1454" i="25"/>
  <c r="E1455" i="25"/>
  <c r="E1456" i="25"/>
  <c r="E1457" i="25"/>
  <c r="E1458" i="25"/>
  <c r="E1459" i="25"/>
  <c r="E1460" i="25"/>
  <c r="E1461" i="25"/>
  <c r="E1462" i="25"/>
  <c r="E1463" i="25"/>
  <c r="E1464" i="25"/>
  <c r="E1465" i="25"/>
  <c r="E1466" i="25"/>
  <c r="E1467" i="25"/>
  <c r="E1468" i="25"/>
  <c r="E1469" i="25"/>
  <c r="E1470" i="25"/>
  <c r="E1471" i="25"/>
  <c r="E1472" i="25"/>
  <c r="E1473" i="25"/>
  <c r="E1474" i="25"/>
  <c r="E1475" i="25"/>
  <c r="E1476" i="25"/>
  <c r="E1477" i="25"/>
  <c r="E1478" i="25"/>
  <c r="E1479" i="25"/>
  <c r="E1480" i="25"/>
  <c r="E1481" i="25"/>
  <c r="E1482" i="25"/>
  <c r="E1483" i="25"/>
  <c r="E1484" i="25"/>
  <c r="E1485" i="25"/>
  <c r="E1486" i="25"/>
  <c r="E1487" i="25"/>
  <c r="E1488" i="25"/>
  <c r="E1489" i="25"/>
  <c r="E1490" i="25"/>
  <c r="E1491" i="25"/>
  <c r="E1492" i="25"/>
  <c r="E1493" i="25"/>
  <c r="E1494" i="25"/>
  <c r="E1495" i="25"/>
  <c r="E1496" i="25"/>
  <c r="E1497" i="25"/>
  <c r="E1498" i="25"/>
  <c r="E1499" i="25"/>
  <c r="E1500" i="25"/>
  <c r="E1501" i="25"/>
  <c r="E1502" i="25"/>
  <c r="E1503" i="25"/>
  <c r="E1504" i="25"/>
  <c r="E1505" i="25"/>
  <c r="E1506" i="25"/>
  <c r="E1507" i="25"/>
  <c r="E1508" i="25"/>
  <c r="E1509" i="25"/>
  <c r="E1510" i="25"/>
  <c r="E1511" i="25"/>
  <c r="E1512" i="25"/>
  <c r="E1513" i="25"/>
  <c r="E1514" i="25"/>
  <c r="E1515" i="25"/>
  <c r="E1516" i="25"/>
  <c r="E1517" i="25"/>
  <c r="E1518" i="25"/>
  <c r="E1519" i="25"/>
  <c r="B1518" i="40" s="1"/>
  <c r="E1520" i="25"/>
  <c r="E1521" i="25"/>
  <c r="E1522" i="25"/>
  <c r="E1523" i="25"/>
  <c r="E1524" i="25"/>
  <c r="E1525" i="25"/>
  <c r="E1526" i="25"/>
  <c r="E1527" i="25"/>
  <c r="E1528" i="25"/>
  <c r="E1529" i="25"/>
  <c r="E1530" i="25"/>
  <c r="E1531" i="25"/>
  <c r="E1532" i="25"/>
  <c r="E1533" i="25"/>
  <c r="E1534" i="25"/>
  <c r="E1535" i="25"/>
  <c r="E1536" i="25"/>
  <c r="E1537" i="25"/>
  <c r="E1538" i="25"/>
  <c r="E1539" i="25"/>
  <c r="E1540" i="25"/>
  <c r="E1541" i="25"/>
  <c r="E1542" i="25"/>
  <c r="E1543" i="25"/>
  <c r="B1542" i="40" s="1"/>
  <c r="E1544" i="25"/>
  <c r="E1545" i="25"/>
  <c r="E1546" i="25"/>
  <c r="E1547" i="25"/>
  <c r="E1548" i="25"/>
  <c r="E1549" i="25"/>
  <c r="E1550" i="25"/>
  <c r="E1551" i="25"/>
  <c r="E1552" i="25"/>
  <c r="E1553" i="25"/>
  <c r="E1554" i="25"/>
  <c r="E1555" i="25"/>
  <c r="E1556" i="25"/>
  <c r="E1557" i="25"/>
  <c r="E1558" i="25"/>
  <c r="E1559" i="25"/>
  <c r="E1560" i="25"/>
  <c r="E1561" i="25"/>
  <c r="E1562" i="25"/>
  <c r="E1563" i="25"/>
  <c r="E1564" i="25"/>
  <c r="E1565" i="25"/>
  <c r="E1566" i="25"/>
  <c r="E1567" i="25"/>
  <c r="E1568" i="25"/>
  <c r="E1569" i="25"/>
  <c r="E1570" i="25"/>
  <c r="E1571" i="25"/>
  <c r="E1572" i="25"/>
  <c r="E1573" i="25"/>
  <c r="E1574" i="25"/>
  <c r="E1575" i="25"/>
  <c r="E1576" i="25"/>
  <c r="E1577" i="25"/>
  <c r="E1578" i="25"/>
  <c r="E1579" i="25"/>
  <c r="E1580" i="25"/>
  <c r="E1581" i="25"/>
  <c r="E1582" i="25"/>
  <c r="E1583" i="25"/>
  <c r="E1584" i="25"/>
  <c r="E1585" i="25"/>
  <c r="E1586" i="25"/>
  <c r="E1587" i="25"/>
  <c r="E1588" i="25"/>
  <c r="E1589" i="25"/>
  <c r="E1590" i="25"/>
  <c r="E1591" i="25"/>
  <c r="B1590" i="40" s="1"/>
  <c r="E1592" i="25"/>
  <c r="E1593" i="25"/>
  <c r="E1594" i="25"/>
  <c r="E1595" i="25"/>
  <c r="E1596" i="25"/>
  <c r="E1597" i="25"/>
  <c r="E1598" i="25"/>
  <c r="E1599" i="25"/>
  <c r="E1600" i="25"/>
  <c r="E1601" i="25"/>
  <c r="E1602" i="25"/>
  <c r="E1603" i="25"/>
  <c r="E1604" i="25"/>
  <c r="E1605" i="25"/>
  <c r="E1606" i="25"/>
  <c r="E1607" i="25"/>
  <c r="E1608" i="25"/>
  <c r="E1609" i="25"/>
  <c r="E1610" i="25"/>
  <c r="E1611" i="25"/>
  <c r="E1612" i="25"/>
  <c r="E1613" i="25"/>
  <c r="E1614" i="25"/>
  <c r="E1615" i="25"/>
  <c r="E1616" i="25"/>
  <c r="E1617" i="25"/>
  <c r="E1618" i="25"/>
  <c r="E1619" i="25"/>
  <c r="E1620" i="25"/>
  <c r="E1621" i="25"/>
  <c r="E1622" i="25"/>
  <c r="E1623" i="25"/>
  <c r="E1624" i="25"/>
  <c r="E1625" i="25"/>
  <c r="E1626" i="25"/>
  <c r="E1627" i="25"/>
  <c r="E1628" i="25"/>
  <c r="E1629" i="25"/>
  <c r="E1630" i="25"/>
  <c r="E1631" i="25"/>
  <c r="E1632" i="25"/>
  <c r="E1633" i="25"/>
  <c r="E1634" i="25"/>
  <c r="E1635" i="25"/>
  <c r="E1636" i="25"/>
  <c r="E1637" i="25"/>
  <c r="E1638" i="25"/>
  <c r="E1639" i="25"/>
  <c r="E1640" i="25"/>
  <c r="E1641" i="25"/>
  <c r="E1642" i="25"/>
  <c r="E1643" i="25"/>
  <c r="E1644" i="25"/>
  <c r="E1645" i="25"/>
  <c r="E1646" i="25"/>
  <c r="E1647" i="25"/>
  <c r="E1648" i="25"/>
  <c r="E1649" i="25"/>
  <c r="E1650" i="25"/>
  <c r="E1651" i="25"/>
  <c r="B1650" i="40" s="1"/>
  <c r="E1652" i="25"/>
  <c r="E1653" i="25"/>
  <c r="E1654" i="25"/>
  <c r="E1655" i="25"/>
  <c r="E1656" i="25"/>
  <c r="E1657" i="25"/>
  <c r="E1658" i="25"/>
  <c r="E1659" i="25"/>
  <c r="E1660" i="25"/>
  <c r="E1661" i="25"/>
  <c r="E1662" i="25"/>
  <c r="E1663" i="25"/>
  <c r="B1662" i="40" s="1"/>
  <c r="E1664" i="25"/>
  <c r="E1665" i="25"/>
  <c r="E1666" i="25"/>
  <c r="E1667" i="25"/>
  <c r="E1668" i="25"/>
  <c r="E1669" i="25"/>
  <c r="E1670" i="25"/>
  <c r="E1671" i="25"/>
  <c r="E1672" i="25"/>
  <c r="E1673" i="25"/>
  <c r="E1674" i="25"/>
  <c r="E1675" i="25"/>
  <c r="E1676" i="25"/>
  <c r="E1677" i="25"/>
  <c r="E1678" i="25"/>
  <c r="E1679" i="25"/>
  <c r="E1680" i="25"/>
  <c r="E1681" i="25"/>
  <c r="E1682" i="25"/>
  <c r="E1683" i="25"/>
  <c r="E1684" i="25"/>
  <c r="E1685" i="25"/>
  <c r="E1686" i="25"/>
  <c r="E1687" i="25"/>
  <c r="B1686" i="40" s="1"/>
  <c r="E1688" i="25"/>
  <c r="E1689" i="25"/>
  <c r="E1690" i="25"/>
  <c r="E1691" i="25"/>
  <c r="E1692" i="25"/>
  <c r="E1693" i="25"/>
  <c r="E1694" i="25"/>
  <c r="E1695" i="25"/>
  <c r="E1696" i="25"/>
  <c r="E1697" i="25"/>
  <c r="E1698" i="25"/>
  <c r="E1699" i="25"/>
  <c r="B1698" i="40" s="1"/>
  <c r="E1700" i="25"/>
  <c r="E1701" i="25"/>
  <c r="E1702" i="25"/>
  <c r="E1703" i="25"/>
  <c r="E1704" i="25"/>
  <c r="E1705" i="25"/>
  <c r="E1706" i="25"/>
  <c r="E1707" i="25"/>
  <c r="E1708" i="25"/>
  <c r="E1709" i="25"/>
  <c r="E1710" i="25"/>
  <c r="E1711" i="25"/>
  <c r="E1712" i="25"/>
  <c r="E1713" i="25"/>
  <c r="E1714" i="25"/>
  <c r="E1715" i="25"/>
  <c r="E1716" i="25"/>
  <c r="E1717" i="25"/>
  <c r="E1718" i="25"/>
  <c r="E1719" i="25"/>
  <c r="E1720" i="25"/>
  <c r="E1721" i="25"/>
  <c r="E1722" i="25"/>
  <c r="E1723" i="25"/>
  <c r="E1724" i="25"/>
  <c r="E1725" i="25"/>
  <c r="E1726" i="25"/>
  <c r="E1727" i="25"/>
  <c r="E1728" i="25"/>
  <c r="E1729" i="25"/>
  <c r="E1730" i="25"/>
  <c r="E1731" i="25"/>
  <c r="E1732" i="25"/>
  <c r="E1733" i="25"/>
  <c r="E1734" i="25"/>
  <c r="E1735" i="25"/>
  <c r="E1736" i="25"/>
  <c r="E1737" i="25"/>
  <c r="E1738" i="25"/>
  <c r="E1739" i="25"/>
  <c r="E1740" i="25"/>
  <c r="E1741" i="25"/>
  <c r="E1742" i="25"/>
  <c r="E1743" i="25"/>
  <c r="E1744" i="25"/>
  <c r="E1745" i="25"/>
  <c r="E1746" i="25"/>
  <c r="E1747" i="25"/>
  <c r="E1748" i="25"/>
  <c r="E1749" i="25"/>
  <c r="E1750" i="25"/>
  <c r="E1751" i="25"/>
  <c r="E1752" i="25"/>
  <c r="E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I319" i="25" s="1"/>
  <c r="B318" i="40" s="1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I403" i="25" s="1"/>
  <c r="B402" i="40" s="1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0" i="25"/>
  <c r="G501" i="25"/>
  <c r="G502" i="25"/>
  <c r="G503" i="25"/>
  <c r="G504" i="25"/>
  <c r="G505" i="25"/>
  <c r="G506" i="25"/>
  <c r="G507" i="25"/>
  <c r="G508" i="25"/>
  <c r="G509" i="25"/>
  <c r="G510" i="25"/>
  <c r="G511" i="25"/>
  <c r="G512" i="25"/>
  <c r="G513" i="25"/>
  <c r="G514" i="25"/>
  <c r="G515" i="25"/>
  <c r="G516" i="25"/>
  <c r="G517" i="25"/>
  <c r="G518" i="25"/>
  <c r="G519" i="25"/>
  <c r="G520" i="25"/>
  <c r="G521" i="25"/>
  <c r="G522" i="25"/>
  <c r="G523" i="25"/>
  <c r="G524" i="25"/>
  <c r="G525" i="25"/>
  <c r="G526" i="25"/>
  <c r="G527" i="25"/>
  <c r="G528" i="25"/>
  <c r="G529" i="25"/>
  <c r="G530" i="25"/>
  <c r="G531" i="25"/>
  <c r="G532" i="25"/>
  <c r="G533" i="25"/>
  <c r="G534" i="25"/>
  <c r="G535" i="25"/>
  <c r="G536" i="25"/>
  <c r="G537" i="25"/>
  <c r="G538" i="25"/>
  <c r="G539" i="25"/>
  <c r="G540" i="25"/>
  <c r="G541" i="25"/>
  <c r="G542" i="25"/>
  <c r="G543" i="25"/>
  <c r="G544" i="25"/>
  <c r="G545" i="25"/>
  <c r="G546" i="25"/>
  <c r="G547" i="25"/>
  <c r="G548" i="25"/>
  <c r="G549" i="25"/>
  <c r="G550" i="25"/>
  <c r="G551" i="25"/>
  <c r="G552" i="25"/>
  <c r="G553" i="25"/>
  <c r="G554" i="25"/>
  <c r="G555" i="25"/>
  <c r="G556" i="25"/>
  <c r="G557" i="25"/>
  <c r="G558" i="25"/>
  <c r="G559" i="25"/>
  <c r="G560" i="25"/>
  <c r="G561" i="25"/>
  <c r="G562" i="25"/>
  <c r="G563" i="25"/>
  <c r="G564" i="25"/>
  <c r="G565" i="25"/>
  <c r="G566" i="25"/>
  <c r="G567" i="25"/>
  <c r="G568" i="25"/>
  <c r="G569" i="25"/>
  <c r="G570" i="25"/>
  <c r="G571" i="25"/>
  <c r="G572" i="25"/>
  <c r="G573" i="25"/>
  <c r="G574" i="25"/>
  <c r="G575" i="25"/>
  <c r="G576" i="25"/>
  <c r="G577" i="25"/>
  <c r="G578" i="25"/>
  <c r="G579" i="25"/>
  <c r="G580" i="25"/>
  <c r="G581" i="25"/>
  <c r="G582" i="25"/>
  <c r="G583" i="25"/>
  <c r="G584" i="25"/>
  <c r="G585" i="25"/>
  <c r="G586" i="25"/>
  <c r="G587" i="25"/>
  <c r="G588" i="25"/>
  <c r="G589" i="25"/>
  <c r="G590" i="25"/>
  <c r="G591" i="25"/>
  <c r="G592" i="25"/>
  <c r="G593" i="25"/>
  <c r="G594" i="25"/>
  <c r="G595" i="25"/>
  <c r="G596" i="25"/>
  <c r="G597" i="25"/>
  <c r="G598" i="25"/>
  <c r="G599" i="25"/>
  <c r="G600" i="25"/>
  <c r="G601" i="25"/>
  <c r="G602" i="25"/>
  <c r="G603" i="25"/>
  <c r="G604" i="25"/>
  <c r="G605" i="25"/>
  <c r="G606" i="25"/>
  <c r="G607" i="25"/>
  <c r="I607" i="25" s="1"/>
  <c r="B606" i="40" s="1"/>
  <c r="G608" i="25"/>
  <c r="G609" i="25"/>
  <c r="G610" i="25"/>
  <c r="G611" i="25"/>
  <c r="G612" i="25"/>
  <c r="G613" i="25"/>
  <c r="G614" i="25"/>
  <c r="G615" i="25"/>
  <c r="G616" i="25"/>
  <c r="G617" i="25"/>
  <c r="G618" i="25"/>
  <c r="G619" i="25"/>
  <c r="G620" i="25"/>
  <c r="G621" i="25"/>
  <c r="G622" i="25"/>
  <c r="G623" i="25"/>
  <c r="G624" i="25"/>
  <c r="G625" i="25"/>
  <c r="G626" i="25"/>
  <c r="G627" i="25"/>
  <c r="G628" i="25"/>
  <c r="G629" i="25"/>
  <c r="G630" i="25"/>
  <c r="G631" i="25"/>
  <c r="G632" i="25"/>
  <c r="G633" i="25"/>
  <c r="G634" i="25"/>
  <c r="G635" i="25"/>
  <c r="G636" i="25"/>
  <c r="G637" i="25"/>
  <c r="G638" i="25"/>
  <c r="G639" i="25"/>
  <c r="G640" i="25"/>
  <c r="G641" i="25"/>
  <c r="G642" i="25"/>
  <c r="G643" i="25"/>
  <c r="G644" i="25"/>
  <c r="G645" i="25"/>
  <c r="G646" i="25"/>
  <c r="G647" i="25"/>
  <c r="G648" i="25"/>
  <c r="G649" i="25"/>
  <c r="G650" i="25"/>
  <c r="G651" i="25"/>
  <c r="G652" i="25"/>
  <c r="G653" i="25"/>
  <c r="G654" i="25"/>
  <c r="G655" i="25"/>
  <c r="G656" i="25"/>
  <c r="G657" i="25"/>
  <c r="G658" i="25"/>
  <c r="G659" i="25"/>
  <c r="G660" i="25"/>
  <c r="G661" i="25"/>
  <c r="G662" i="25"/>
  <c r="G663" i="25"/>
  <c r="G664" i="25"/>
  <c r="G665" i="25"/>
  <c r="G666" i="25"/>
  <c r="G667" i="25"/>
  <c r="G668" i="25"/>
  <c r="G669" i="25"/>
  <c r="G670" i="25"/>
  <c r="G671" i="25"/>
  <c r="G672" i="25"/>
  <c r="G673" i="25"/>
  <c r="G674" i="25"/>
  <c r="G675" i="25"/>
  <c r="G676" i="25"/>
  <c r="G677" i="25"/>
  <c r="G678" i="25"/>
  <c r="G679" i="25"/>
  <c r="G680" i="25"/>
  <c r="G681" i="25"/>
  <c r="G682" i="25"/>
  <c r="G683" i="25"/>
  <c r="G684" i="25"/>
  <c r="G685" i="25"/>
  <c r="G686" i="25"/>
  <c r="G687" i="25"/>
  <c r="G688" i="25"/>
  <c r="G689" i="25"/>
  <c r="G690" i="25"/>
  <c r="G691" i="25"/>
  <c r="I691" i="25" s="1"/>
  <c r="B690" i="40" s="1"/>
  <c r="G692" i="25"/>
  <c r="G693" i="25"/>
  <c r="G694" i="25"/>
  <c r="G695" i="25"/>
  <c r="G696" i="25"/>
  <c r="G697" i="25"/>
  <c r="G698" i="25"/>
  <c r="G699" i="25"/>
  <c r="G700" i="25"/>
  <c r="G701" i="25"/>
  <c r="G702" i="25"/>
  <c r="G703" i="25"/>
  <c r="G704" i="25"/>
  <c r="G705" i="25"/>
  <c r="G706" i="25"/>
  <c r="G707" i="25"/>
  <c r="G708" i="25"/>
  <c r="G709" i="25"/>
  <c r="G710" i="25"/>
  <c r="G711" i="25"/>
  <c r="G712" i="25"/>
  <c r="G713" i="25"/>
  <c r="G714" i="25"/>
  <c r="G715" i="25"/>
  <c r="G716" i="25"/>
  <c r="G717" i="25"/>
  <c r="G718" i="25"/>
  <c r="G719" i="25"/>
  <c r="G720" i="25"/>
  <c r="G721" i="25"/>
  <c r="G722" i="25"/>
  <c r="G723" i="25"/>
  <c r="G724" i="25"/>
  <c r="G725" i="25"/>
  <c r="G726" i="25"/>
  <c r="G727" i="25"/>
  <c r="G728" i="25"/>
  <c r="G729" i="25"/>
  <c r="G730" i="25"/>
  <c r="G731" i="25"/>
  <c r="G732" i="25"/>
  <c r="G733" i="25"/>
  <c r="G734" i="25"/>
  <c r="G735" i="25"/>
  <c r="G736" i="25"/>
  <c r="G737" i="25"/>
  <c r="G738" i="25"/>
  <c r="G739" i="25"/>
  <c r="G740" i="25"/>
  <c r="G741" i="25"/>
  <c r="G742" i="25"/>
  <c r="G743" i="25"/>
  <c r="G744" i="25"/>
  <c r="G745" i="25"/>
  <c r="G746" i="25"/>
  <c r="G747" i="25"/>
  <c r="G748" i="25"/>
  <c r="G749" i="25"/>
  <c r="G750" i="25"/>
  <c r="G751" i="25"/>
  <c r="G752" i="25"/>
  <c r="G753" i="25"/>
  <c r="G754" i="25"/>
  <c r="G755" i="25"/>
  <c r="G756" i="25"/>
  <c r="G757" i="25"/>
  <c r="G758" i="25"/>
  <c r="G759" i="25"/>
  <c r="G760" i="25"/>
  <c r="G761" i="25"/>
  <c r="G762" i="25"/>
  <c r="G763" i="25"/>
  <c r="G764" i="25"/>
  <c r="G765" i="25"/>
  <c r="G766" i="25"/>
  <c r="G767" i="25"/>
  <c r="G768" i="25"/>
  <c r="G769" i="25"/>
  <c r="G770" i="25"/>
  <c r="G771" i="25"/>
  <c r="G772" i="25"/>
  <c r="G773" i="25"/>
  <c r="G774" i="25"/>
  <c r="G775" i="25"/>
  <c r="G776" i="25"/>
  <c r="G777" i="25"/>
  <c r="G778" i="25"/>
  <c r="G779" i="25"/>
  <c r="G780" i="25"/>
  <c r="G781" i="25"/>
  <c r="G782" i="25"/>
  <c r="G783" i="25"/>
  <c r="G784" i="25"/>
  <c r="G785" i="25"/>
  <c r="G786" i="25"/>
  <c r="G787" i="25"/>
  <c r="I787" i="25" s="1"/>
  <c r="B786" i="40" s="1"/>
  <c r="G788" i="25"/>
  <c r="G789" i="25"/>
  <c r="G790" i="25"/>
  <c r="G791" i="25"/>
  <c r="G792" i="25"/>
  <c r="G793" i="25"/>
  <c r="G794" i="25"/>
  <c r="G795" i="25"/>
  <c r="G796" i="25"/>
  <c r="G797" i="25"/>
  <c r="G798" i="25"/>
  <c r="G799" i="25"/>
  <c r="I799" i="25" s="1"/>
  <c r="B798" i="40" s="1"/>
  <c r="G800" i="25"/>
  <c r="G801" i="25"/>
  <c r="G802" i="25"/>
  <c r="G803" i="25"/>
  <c r="G804" i="25"/>
  <c r="G805" i="25"/>
  <c r="G806" i="25"/>
  <c r="G807" i="25"/>
  <c r="G808" i="25"/>
  <c r="G809" i="25"/>
  <c r="G810" i="25"/>
  <c r="G811" i="25"/>
  <c r="G812" i="25"/>
  <c r="G813" i="25"/>
  <c r="G814" i="25"/>
  <c r="G815" i="25"/>
  <c r="G816" i="25"/>
  <c r="G817" i="25"/>
  <c r="G818" i="25"/>
  <c r="G819" i="25"/>
  <c r="G820" i="25"/>
  <c r="G821" i="25"/>
  <c r="G822" i="25"/>
  <c r="G823" i="25"/>
  <c r="G824" i="25"/>
  <c r="G825" i="25"/>
  <c r="G826" i="25"/>
  <c r="G827" i="25"/>
  <c r="G828" i="25"/>
  <c r="G829" i="25"/>
  <c r="G830" i="25"/>
  <c r="G831" i="25"/>
  <c r="G832" i="25"/>
  <c r="G833" i="25"/>
  <c r="G834" i="25"/>
  <c r="G835" i="25"/>
  <c r="I835" i="25" s="1"/>
  <c r="B834" i="40" s="1"/>
  <c r="G836" i="25"/>
  <c r="G837" i="25"/>
  <c r="G838" i="25"/>
  <c r="G839" i="25"/>
  <c r="G840" i="25"/>
  <c r="G841" i="25"/>
  <c r="G842" i="25"/>
  <c r="G843" i="25"/>
  <c r="G844" i="25"/>
  <c r="G845" i="25"/>
  <c r="G846" i="25"/>
  <c r="G847" i="25"/>
  <c r="G848" i="25"/>
  <c r="G849" i="25"/>
  <c r="G850" i="25"/>
  <c r="G851" i="25"/>
  <c r="G852" i="25"/>
  <c r="G853" i="25"/>
  <c r="G854" i="25"/>
  <c r="G855" i="25"/>
  <c r="G856" i="25"/>
  <c r="G857" i="25"/>
  <c r="G858" i="25"/>
  <c r="G859" i="25"/>
  <c r="G860" i="25"/>
  <c r="G861" i="25"/>
  <c r="G862" i="25"/>
  <c r="G863" i="25"/>
  <c r="G864" i="25"/>
  <c r="G865" i="25"/>
  <c r="G866" i="25"/>
  <c r="G867" i="25"/>
  <c r="G868" i="25"/>
  <c r="G869" i="25"/>
  <c r="G870" i="25"/>
  <c r="G871" i="25"/>
  <c r="I871" i="25" s="1"/>
  <c r="B870" i="40" s="1"/>
  <c r="G872" i="25"/>
  <c r="G873" i="25"/>
  <c r="G874" i="25"/>
  <c r="G875" i="25"/>
  <c r="G876" i="25"/>
  <c r="G877" i="25"/>
  <c r="G878" i="25"/>
  <c r="G879" i="25"/>
  <c r="G880" i="25"/>
  <c r="G881" i="25"/>
  <c r="G882" i="25"/>
  <c r="G883" i="25"/>
  <c r="G884" i="25"/>
  <c r="G885" i="25"/>
  <c r="G886" i="25"/>
  <c r="G887" i="25"/>
  <c r="G888" i="25"/>
  <c r="G889" i="25"/>
  <c r="G890" i="25"/>
  <c r="G891" i="25"/>
  <c r="G892" i="25"/>
  <c r="G893" i="25"/>
  <c r="G894" i="25"/>
  <c r="G895" i="25"/>
  <c r="I895" i="25" s="1"/>
  <c r="B894" i="40" s="1"/>
  <c r="G896" i="25"/>
  <c r="G897" i="25"/>
  <c r="G898" i="25"/>
  <c r="G899" i="25"/>
  <c r="G900" i="25"/>
  <c r="G901" i="25"/>
  <c r="G902" i="25"/>
  <c r="G903" i="25"/>
  <c r="G904" i="25"/>
  <c r="G905" i="25"/>
  <c r="G906" i="25"/>
  <c r="G907" i="25"/>
  <c r="G908" i="25"/>
  <c r="G909" i="25"/>
  <c r="G910" i="25"/>
  <c r="G911" i="25"/>
  <c r="G912" i="25"/>
  <c r="G913" i="25"/>
  <c r="G914" i="25"/>
  <c r="G915" i="25"/>
  <c r="G916" i="25"/>
  <c r="G917" i="25"/>
  <c r="G918" i="25"/>
  <c r="G919" i="25"/>
  <c r="I919" i="25" s="1"/>
  <c r="B918" i="40" s="1"/>
  <c r="G920" i="25"/>
  <c r="G921" i="25"/>
  <c r="G922" i="25"/>
  <c r="G923" i="25"/>
  <c r="G924" i="25"/>
  <c r="G925" i="25"/>
  <c r="G926" i="25"/>
  <c r="G927" i="25"/>
  <c r="G928" i="25"/>
  <c r="G929" i="25"/>
  <c r="G930" i="25"/>
  <c r="G931" i="25"/>
  <c r="G932" i="25"/>
  <c r="G933" i="25"/>
  <c r="G934" i="25"/>
  <c r="G935" i="25"/>
  <c r="G936" i="25"/>
  <c r="G937" i="25"/>
  <c r="G938" i="25"/>
  <c r="G939" i="25"/>
  <c r="G940" i="25"/>
  <c r="G941" i="25"/>
  <c r="G942" i="25"/>
  <c r="G943" i="25"/>
  <c r="G944" i="25"/>
  <c r="G945" i="25"/>
  <c r="G946" i="25"/>
  <c r="G947" i="25"/>
  <c r="G948" i="25"/>
  <c r="G949" i="25"/>
  <c r="G950" i="25"/>
  <c r="G951" i="25"/>
  <c r="G952" i="25"/>
  <c r="G953" i="25"/>
  <c r="G954" i="25"/>
  <c r="G955" i="25"/>
  <c r="I955" i="25" s="1"/>
  <c r="B954" i="40" s="1"/>
  <c r="G956" i="25"/>
  <c r="G957" i="25"/>
  <c r="G958" i="25"/>
  <c r="G959" i="25"/>
  <c r="G960" i="25"/>
  <c r="G961" i="25"/>
  <c r="G962" i="25"/>
  <c r="G963" i="25"/>
  <c r="G964" i="25"/>
  <c r="G965" i="25"/>
  <c r="G966" i="25"/>
  <c r="G967" i="25"/>
  <c r="G968" i="25"/>
  <c r="G969" i="25"/>
  <c r="G970" i="25"/>
  <c r="G971" i="25"/>
  <c r="G972" i="25"/>
  <c r="G973" i="25"/>
  <c r="G974" i="25"/>
  <c r="G975" i="25"/>
  <c r="G976" i="25"/>
  <c r="G977" i="25"/>
  <c r="G978" i="25"/>
  <c r="G979" i="25"/>
  <c r="I979" i="25" s="1"/>
  <c r="B978" i="40" s="1"/>
  <c r="G980" i="25"/>
  <c r="G981" i="25"/>
  <c r="G982" i="25"/>
  <c r="G983" i="25"/>
  <c r="G984" i="25"/>
  <c r="G985" i="25"/>
  <c r="G986" i="25"/>
  <c r="G987" i="25"/>
  <c r="G988" i="25"/>
  <c r="G989" i="25"/>
  <c r="G990" i="25"/>
  <c r="G991" i="25"/>
  <c r="G992" i="25"/>
  <c r="G993" i="25"/>
  <c r="G994" i="25"/>
  <c r="G995" i="25"/>
  <c r="G996" i="25"/>
  <c r="G997" i="25"/>
  <c r="G998" i="25"/>
  <c r="G999" i="25"/>
  <c r="G1000" i="25"/>
  <c r="G1001" i="25"/>
  <c r="G1002" i="25"/>
  <c r="G1003" i="25"/>
  <c r="G1004" i="25"/>
  <c r="G1005" i="25"/>
  <c r="G1006" i="25"/>
  <c r="G1007" i="25"/>
  <c r="G1008" i="25"/>
  <c r="G1009" i="25"/>
  <c r="G1010" i="25"/>
  <c r="G1011" i="25"/>
  <c r="G1012" i="25"/>
  <c r="G1013" i="25"/>
  <c r="G1014" i="25"/>
  <c r="G1015" i="25"/>
  <c r="G1016" i="25"/>
  <c r="G1017" i="25"/>
  <c r="G1018" i="25"/>
  <c r="G1019" i="25"/>
  <c r="G1020" i="25"/>
  <c r="G1021" i="25"/>
  <c r="G1022" i="25"/>
  <c r="G1023" i="25"/>
  <c r="G1024" i="25"/>
  <c r="G1025" i="25"/>
  <c r="G1026" i="25"/>
  <c r="G1027" i="25"/>
  <c r="I1027" i="25" s="1"/>
  <c r="B1026" i="40" s="1"/>
  <c r="G1028" i="25"/>
  <c r="G1029" i="25"/>
  <c r="G1030" i="25"/>
  <c r="G1031" i="25"/>
  <c r="G1032" i="25"/>
  <c r="G1033" i="25"/>
  <c r="G1034" i="25"/>
  <c r="G1035" i="25"/>
  <c r="G1036" i="25"/>
  <c r="G1037" i="25"/>
  <c r="G1038" i="25"/>
  <c r="G1039" i="25"/>
  <c r="I1039" i="25" s="1"/>
  <c r="B1038" i="40" s="1"/>
  <c r="G1040" i="25"/>
  <c r="G1041" i="25"/>
  <c r="G1042" i="25"/>
  <c r="G1043" i="25"/>
  <c r="G1044" i="25"/>
  <c r="G1045" i="25"/>
  <c r="G1046" i="25"/>
  <c r="G1047" i="25"/>
  <c r="G1048" i="25"/>
  <c r="G1049" i="25"/>
  <c r="G1050" i="25"/>
  <c r="G1051" i="25"/>
  <c r="G1052" i="25"/>
  <c r="G1053" i="25"/>
  <c r="G1054" i="25"/>
  <c r="G1055" i="25"/>
  <c r="G1056" i="25"/>
  <c r="G1057" i="25"/>
  <c r="G1058" i="25"/>
  <c r="G1059" i="25"/>
  <c r="G1060" i="25"/>
  <c r="G1061" i="25"/>
  <c r="G1062" i="25"/>
  <c r="G1063" i="25"/>
  <c r="I1063" i="25" s="1"/>
  <c r="B1062" i="40" s="1"/>
  <c r="G1064" i="25"/>
  <c r="G1065" i="25"/>
  <c r="G1066" i="25"/>
  <c r="G1067" i="25"/>
  <c r="G1068" i="25"/>
  <c r="G1069" i="25"/>
  <c r="G1070" i="25"/>
  <c r="G1071" i="25"/>
  <c r="G1072" i="25"/>
  <c r="G1073" i="25"/>
  <c r="G1074" i="25"/>
  <c r="G1075" i="25"/>
  <c r="I1075" i="25" s="1"/>
  <c r="B1074" i="40" s="1"/>
  <c r="G1076" i="25"/>
  <c r="G1077" i="25"/>
  <c r="G1078" i="25"/>
  <c r="G1079" i="25"/>
  <c r="G1080" i="25"/>
  <c r="G1081" i="25"/>
  <c r="G1082" i="25"/>
  <c r="G1083" i="25"/>
  <c r="G1084" i="25"/>
  <c r="G1085" i="25"/>
  <c r="G1086" i="25"/>
  <c r="G1087" i="25"/>
  <c r="G1088" i="25"/>
  <c r="G1089" i="25"/>
  <c r="G1090" i="25"/>
  <c r="G1091" i="25"/>
  <c r="G1092" i="25"/>
  <c r="G1093" i="25"/>
  <c r="G1094" i="25"/>
  <c r="G1095" i="25"/>
  <c r="G1096" i="25"/>
  <c r="G1097" i="25"/>
  <c r="G1098" i="25"/>
  <c r="G1099" i="25"/>
  <c r="G1100" i="25"/>
  <c r="G1101" i="25"/>
  <c r="G1102" i="25"/>
  <c r="G1103" i="25"/>
  <c r="G1104" i="25"/>
  <c r="G1105" i="25"/>
  <c r="G1106" i="25"/>
  <c r="G1107" i="25"/>
  <c r="G1108" i="25"/>
  <c r="G1109" i="25"/>
  <c r="G1110" i="25"/>
  <c r="G1111" i="25"/>
  <c r="I1111" i="25" s="1"/>
  <c r="B1110" i="40" s="1"/>
  <c r="G1112" i="25"/>
  <c r="G1113" i="25"/>
  <c r="G1114" i="25"/>
  <c r="G1115" i="25"/>
  <c r="G1116" i="25"/>
  <c r="G1117" i="25"/>
  <c r="G1118" i="25"/>
  <c r="G1119" i="25"/>
  <c r="G1120" i="25"/>
  <c r="G1121" i="25"/>
  <c r="G1122" i="25"/>
  <c r="G1123" i="25"/>
  <c r="G1124" i="25"/>
  <c r="G1125" i="25"/>
  <c r="G1126" i="25"/>
  <c r="G1127" i="25"/>
  <c r="G1128" i="25"/>
  <c r="G1129" i="25"/>
  <c r="G1130" i="25"/>
  <c r="G1131" i="25"/>
  <c r="G1132" i="25"/>
  <c r="G1133" i="25"/>
  <c r="G1134" i="25"/>
  <c r="G1135" i="25"/>
  <c r="G1136" i="25"/>
  <c r="G1137" i="25"/>
  <c r="G1138" i="25"/>
  <c r="G1139" i="25"/>
  <c r="G1140" i="25"/>
  <c r="G1141" i="25"/>
  <c r="G1142" i="25"/>
  <c r="G1143" i="25"/>
  <c r="G1144" i="25"/>
  <c r="G1145" i="25"/>
  <c r="G1146" i="25"/>
  <c r="G1147" i="25"/>
  <c r="I1147" i="25" s="1"/>
  <c r="B1146" i="40" s="1"/>
  <c r="G1148" i="25"/>
  <c r="G1149" i="25"/>
  <c r="G1150" i="25"/>
  <c r="G1151" i="25"/>
  <c r="G1152" i="25"/>
  <c r="G1153" i="25"/>
  <c r="G1154" i="25"/>
  <c r="G1155" i="25"/>
  <c r="G1156" i="25"/>
  <c r="G1157" i="25"/>
  <c r="G1158" i="25"/>
  <c r="G1159" i="25"/>
  <c r="G1160" i="25"/>
  <c r="G1161" i="25"/>
  <c r="G1162" i="25"/>
  <c r="G1163" i="25"/>
  <c r="G1164" i="25"/>
  <c r="G1165" i="25"/>
  <c r="G1166" i="25"/>
  <c r="G1167" i="25"/>
  <c r="G1168" i="25"/>
  <c r="G1169" i="25"/>
  <c r="G1170" i="25"/>
  <c r="G1171" i="25"/>
  <c r="I1171" i="25" s="1"/>
  <c r="B1170" i="40" s="1"/>
  <c r="G1172" i="25"/>
  <c r="G1173" i="25"/>
  <c r="G1174" i="25"/>
  <c r="G1175" i="25"/>
  <c r="G1176" i="25"/>
  <c r="G1177" i="25"/>
  <c r="G1178" i="25"/>
  <c r="G1179" i="25"/>
  <c r="G1180" i="25"/>
  <c r="G1181" i="25"/>
  <c r="G1182" i="25"/>
  <c r="G1183" i="25"/>
  <c r="I1183" i="25" s="1"/>
  <c r="B1182" i="40" s="1"/>
  <c r="G1184" i="25"/>
  <c r="G1185" i="25"/>
  <c r="G1186" i="25"/>
  <c r="G1187" i="25"/>
  <c r="G1188" i="25"/>
  <c r="G1189" i="25"/>
  <c r="G1190" i="25"/>
  <c r="G1191" i="25"/>
  <c r="G1192" i="25"/>
  <c r="G1193" i="25"/>
  <c r="G1194" i="25"/>
  <c r="G1195" i="25"/>
  <c r="G1196" i="25"/>
  <c r="G1197" i="25"/>
  <c r="G1198" i="25"/>
  <c r="G1199" i="25"/>
  <c r="G1200" i="25"/>
  <c r="G1201" i="25"/>
  <c r="G1202" i="25"/>
  <c r="G1203" i="25"/>
  <c r="G1204" i="25"/>
  <c r="G1205" i="25"/>
  <c r="G1206" i="25"/>
  <c r="G1207" i="25"/>
  <c r="I1207" i="25" s="1"/>
  <c r="B1206" i="40" s="1"/>
  <c r="G1208" i="25"/>
  <c r="G1209" i="25"/>
  <c r="G1210" i="25"/>
  <c r="G1211" i="25"/>
  <c r="G1212" i="25"/>
  <c r="G1213" i="25"/>
  <c r="G1214" i="25"/>
  <c r="G1215" i="25"/>
  <c r="G1216" i="25"/>
  <c r="G1217" i="25"/>
  <c r="G1218" i="25"/>
  <c r="G1219" i="25"/>
  <c r="G1220" i="25"/>
  <c r="G1221" i="25"/>
  <c r="G1222" i="25"/>
  <c r="G1223" i="25"/>
  <c r="G1224" i="25"/>
  <c r="G1225" i="25"/>
  <c r="G1226" i="25"/>
  <c r="G1227" i="25"/>
  <c r="G1228" i="25"/>
  <c r="G1229" i="25"/>
  <c r="G1230" i="25"/>
  <c r="G1231" i="25"/>
  <c r="G1232" i="25"/>
  <c r="G1233" i="25"/>
  <c r="G1234" i="25"/>
  <c r="G1235" i="25"/>
  <c r="G1236" i="25"/>
  <c r="G1237" i="25"/>
  <c r="G1238" i="25"/>
  <c r="G1239" i="25"/>
  <c r="G1240" i="25"/>
  <c r="G1241" i="25"/>
  <c r="G1242" i="25"/>
  <c r="G1243" i="25"/>
  <c r="I1243" i="25" s="1"/>
  <c r="B1242" i="40" s="1"/>
  <c r="G1244" i="25"/>
  <c r="G1245" i="25"/>
  <c r="G1246" i="25"/>
  <c r="G1247" i="25"/>
  <c r="G1248" i="25"/>
  <c r="G1249" i="25"/>
  <c r="G1250" i="25"/>
  <c r="G1251" i="25"/>
  <c r="G1252" i="25"/>
  <c r="G1253" i="25"/>
  <c r="G1254" i="25"/>
  <c r="G1255" i="25"/>
  <c r="I1255" i="25" s="1"/>
  <c r="B1254" i="40" s="1"/>
  <c r="G1256" i="25"/>
  <c r="G1257" i="25"/>
  <c r="G1258" i="25"/>
  <c r="G1259" i="25"/>
  <c r="G1260" i="25"/>
  <c r="G1261" i="25"/>
  <c r="G1262" i="25"/>
  <c r="G1263" i="25"/>
  <c r="G1264" i="25"/>
  <c r="G1265" i="25"/>
  <c r="G1266" i="25"/>
  <c r="G1267" i="25"/>
  <c r="G1268" i="25"/>
  <c r="G1269" i="25"/>
  <c r="G1270" i="25"/>
  <c r="G1271" i="25"/>
  <c r="G1272" i="25"/>
  <c r="G1273" i="25"/>
  <c r="G1274" i="25"/>
  <c r="G1275" i="25"/>
  <c r="G1276" i="25"/>
  <c r="G1277" i="25"/>
  <c r="G1278" i="25"/>
  <c r="G1279" i="25"/>
  <c r="I1279" i="25" s="1"/>
  <c r="B1278" i="40" s="1"/>
  <c r="G1280" i="25"/>
  <c r="G1281" i="25"/>
  <c r="G1282" i="25"/>
  <c r="G1283" i="25"/>
  <c r="G1284" i="25"/>
  <c r="G1285" i="25"/>
  <c r="G1286" i="25"/>
  <c r="G1287" i="25"/>
  <c r="G1288" i="25"/>
  <c r="G1289" i="25"/>
  <c r="G1290" i="25"/>
  <c r="G1291" i="25"/>
  <c r="I1291" i="25" s="1"/>
  <c r="B1290" i="40" s="1"/>
  <c r="G1292" i="25"/>
  <c r="G1293" i="25"/>
  <c r="G1294" i="25"/>
  <c r="G1295" i="25"/>
  <c r="G1296" i="25"/>
  <c r="G1297" i="25"/>
  <c r="G1298" i="25"/>
  <c r="G1299" i="25"/>
  <c r="G1300" i="25"/>
  <c r="G1301" i="25"/>
  <c r="G1302" i="25"/>
  <c r="G1303" i="25"/>
  <c r="G1304" i="25"/>
  <c r="G1305" i="25"/>
  <c r="G1306" i="25"/>
  <c r="G1307" i="25"/>
  <c r="G1308" i="25"/>
  <c r="G1309" i="25"/>
  <c r="G1310" i="25"/>
  <c r="G1311" i="25"/>
  <c r="G1312" i="25"/>
  <c r="G1313" i="25"/>
  <c r="G1314" i="25"/>
  <c r="G1315" i="25"/>
  <c r="I1315" i="25" s="1"/>
  <c r="B1314" i="40" s="1"/>
  <c r="G1316" i="25"/>
  <c r="G1317" i="25"/>
  <c r="G1318" i="25"/>
  <c r="G1319" i="25"/>
  <c r="G1320" i="25"/>
  <c r="G1321" i="25"/>
  <c r="G1322" i="25"/>
  <c r="G1323" i="25"/>
  <c r="G1324" i="25"/>
  <c r="G1325" i="25"/>
  <c r="G1326" i="25"/>
  <c r="G1327" i="25"/>
  <c r="I1327" i="25" s="1"/>
  <c r="B1326" i="40" s="1"/>
  <c r="G1328" i="25"/>
  <c r="G1329" i="25"/>
  <c r="G1330" i="25"/>
  <c r="G1331" i="25"/>
  <c r="G1332" i="25"/>
  <c r="G1333" i="25"/>
  <c r="G1334" i="25"/>
  <c r="G1335" i="25"/>
  <c r="G1336" i="25"/>
  <c r="G1337" i="25"/>
  <c r="G1338" i="25"/>
  <c r="G1339" i="25"/>
  <c r="G1340" i="25"/>
  <c r="G1341" i="25"/>
  <c r="G1342" i="25"/>
  <c r="G1343" i="25"/>
  <c r="G1344" i="25"/>
  <c r="G1345" i="25"/>
  <c r="G1346" i="25"/>
  <c r="G1347" i="25"/>
  <c r="G1348" i="25"/>
  <c r="G1349" i="25"/>
  <c r="G1350" i="25"/>
  <c r="G1351" i="25"/>
  <c r="G1352" i="25"/>
  <c r="G1353" i="25"/>
  <c r="G1354" i="25"/>
  <c r="G1355" i="25"/>
  <c r="G1356" i="25"/>
  <c r="G1357" i="25"/>
  <c r="G1358" i="25"/>
  <c r="G1359" i="25"/>
  <c r="G1360" i="25"/>
  <c r="G1361" i="25"/>
  <c r="G1362" i="25"/>
  <c r="G1363" i="25"/>
  <c r="I1363" i="25" s="1"/>
  <c r="B1362" i="40" s="1"/>
  <c r="G1364" i="25"/>
  <c r="G1365" i="25"/>
  <c r="G1366" i="25"/>
  <c r="G1367" i="25"/>
  <c r="G1368" i="25"/>
  <c r="G1369" i="25"/>
  <c r="G1370" i="25"/>
  <c r="G1371" i="25"/>
  <c r="G1372" i="25"/>
  <c r="G1373" i="25"/>
  <c r="G1374" i="25"/>
  <c r="G1375" i="25"/>
  <c r="G1376" i="25"/>
  <c r="G1377" i="25"/>
  <c r="G1378" i="25"/>
  <c r="G1379" i="25"/>
  <c r="G1380" i="25"/>
  <c r="G1381" i="25"/>
  <c r="G1382" i="25"/>
  <c r="G1383" i="25"/>
  <c r="G1384" i="25"/>
  <c r="G1385" i="25"/>
  <c r="G1386" i="25"/>
  <c r="G1387" i="25"/>
  <c r="I1387" i="25" s="1"/>
  <c r="B1386" i="40" s="1"/>
  <c r="G1388" i="25"/>
  <c r="G1389" i="25"/>
  <c r="G1390" i="25"/>
  <c r="G1391" i="25"/>
  <c r="G1392" i="25"/>
  <c r="G1393" i="25"/>
  <c r="G1394" i="25"/>
  <c r="G1395" i="25"/>
  <c r="G1396" i="25"/>
  <c r="G1397" i="25"/>
  <c r="G1398" i="25"/>
  <c r="G1399" i="25"/>
  <c r="G1400" i="25"/>
  <c r="G1401" i="25"/>
  <c r="G1402" i="25"/>
  <c r="G1403" i="25"/>
  <c r="G1404" i="25"/>
  <c r="G1405" i="25"/>
  <c r="G1406" i="25"/>
  <c r="G1407" i="25"/>
  <c r="G1408" i="25"/>
  <c r="G1409" i="25"/>
  <c r="G1410" i="25"/>
  <c r="G1411" i="25"/>
  <c r="G1412" i="25"/>
  <c r="G1413" i="25"/>
  <c r="G1414" i="25"/>
  <c r="G1415" i="25"/>
  <c r="G1416" i="25"/>
  <c r="G1417" i="25"/>
  <c r="G1418" i="25"/>
  <c r="G1419" i="25"/>
  <c r="G1420" i="25"/>
  <c r="G1421" i="25"/>
  <c r="G1422" i="25"/>
  <c r="G1423" i="25"/>
  <c r="G1424" i="25"/>
  <c r="G1425" i="25"/>
  <c r="G1426" i="25"/>
  <c r="G1427" i="25"/>
  <c r="G1428" i="25"/>
  <c r="G1429" i="25"/>
  <c r="G1430" i="25"/>
  <c r="G1431" i="25"/>
  <c r="G1432" i="25"/>
  <c r="G1433" i="25"/>
  <c r="G1434" i="25"/>
  <c r="G1435" i="25"/>
  <c r="G1436" i="25"/>
  <c r="G1437" i="25"/>
  <c r="G1438" i="25"/>
  <c r="G1439" i="25"/>
  <c r="G1440" i="25"/>
  <c r="G1441" i="25"/>
  <c r="G1442" i="25"/>
  <c r="G1443" i="25"/>
  <c r="G1444" i="25"/>
  <c r="G1445" i="25"/>
  <c r="G1446" i="25"/>
  <c r="G1447" i="25"/>
  <c r="G1448" i="25"/>
  <c r="G1449" i="25"/>
  <c r="G1450" i="25"/>
  <c r="G1451" i="25"/>
  <c r="G1452" i="25"/>
  <c r="G1453" i="25"/>
  <c r="G1454" i="25"/>
  <c r="G1455" i="25"/>
  <c r="G1456" i="25"/>
  <c r="G1457" i="25"/>
  <c r="G1458" i="25"/>
  <c r="G1459" i="25"/>
  <c r="G1460" i="25"/>
  <c r="G1461" i="25"/>
  <c r="G1462" i="25"/>
  <c r="G1463" i="25"/>
  <c r="G1464" i="25"/>
  <c r="G1465" i="25"/>
  <c r="G1466" i="25"/>
  <c r="G1467" i="25"/>
  <c r="G1468" i="25"/>
  <c r="G1469" i="25"/>
  <c r="G1470" i="25"/>
  <c r="G1471" i="25"/>
  <c r="G1472" i="25"/>
  <c r="G1473" i="25"/>
  <c r="G1474" i="25"/>
  <c r="G1475" i="25"/>
  <c r="G1476" i="25"/>
  <c r="G1477" i="25"/>
  <c r="G1478" i="25"/>
  <c r="G1479" i="25"/>
  <c r="G1480" i="25"/>
  <c r="G1481" i="25"/>
  <c r="G1482" i="25"/>
  <c r="G1483" i="25"/>
  <c r="G1484" i="25"/>
  <c r="G1485" i="25"/>
  <c r="G1486" i="25"/>
  <c r="G1487" i="25"/>
  <c r="G1488" i="25"/>
  <c r="G1489" i="25"/>
  <c r="G1490" i="25"/>
  <c r="G1491" i="25"/>
  <c r="G1492" i="25"/>
  <c r="G1493" i="25"/>
  <c r="G1494" i="25"/>
  <c r="G1495" i="25"/>
  <c r="G1496" i="25"/>
  <c r="G1497" i="25"/>
  <c r="G1498" i="25"/>
  <c r="G1499" i="25"/>
  <c r="G1500" i="25"/>
  <c r="G1501" i="25"/>
  <c r="G1502" i="25"/>
  <c r="G1503" i="25"/>
  <c r="G1504" i="25"/>
  <c r="G1505" i="25"/>
  <c r="G1506" i="25"/>
  <c r="G1507" i="25"/>
  <c r="G1508" i="25"/>
  <c r="G1509" i="25"/>
  <c r="G1510" i="25"/>
  <c r="G1511" i="25"/>
  <c r="G1512" i="25"/>
  <c r="G1513" i="25"/>
  <c r="G1514" i="25"/>
  <c r="G1515" i="25"/>
  <c r="G1516" i="25"/>
  <c r="G1517" i="25"/>
  <c r="G1518" i="25"/>
  <c r="G1519" i="25"/>
  <c r="G1520" i="25"/>
  <c r="G1521" i="25"/>
  <c r="G1522" i="25"/>
  <c r="G1523" i="25"/>
  <c r="G1524" i="25"/>
  <c r="G1525" i="25"/>
  <c r="G1526" i="25"/>
  <c r="G1527" i="25"/>
  <c r="G1528" i="25"/>
  <c r="G1529" i="25"/>
  <c r="G1530" i="25"/>
  <c r="G1531" i="25"/>
  <c r="G1532" i="25"/>
  <c r="G1533" i="25"/>
  <c r="G1534" i="25"/>
  <c r="G1535" i="25"/>
  <c r="G1536" i="25"/>
  <c r="G1537" i="25"/>
  <c r="G1538" i="25"/>
  <c r="G1539" i="25"/>
  <c r="G1540" i="25"/>
  <c r="G1541" i="25"/>
  <c r="G1542" i="25"/>
  <c r="G1543" i="25"/>
  <c r="G1544" i="25"/>
  <c r="G1545" i="25"/>
  <c r="G1546" i="25"/>
  <c r="G1547" i="25"/>
  <c r="G1548" i="25"/>
  <c r="G1549" i="25"/>
  <c r="G1550" i="25"/>
  <c r="G1551" i="25"/>
  <c r="G1552" i="25"/>
  <c r="G1553" i="25"/>
  <c r="G1554" i="25"/>
  <c r="G1555" i="25"/>
  <c r="G1556" i="25"/>
  <c r="G1557" i="25"/>
  <c r="G1558" i="25"/>
  <c r="G1559" i="25"/>
  <c r="G1560" i="25"/>
  <c r="G1561" i="25"/>
  <c r="G1562" i="25"/>
  <c r="G1563" i="25"/>
  <c r="G1564" i="25"/>
  <c r="G1565" i="25"/>
  <c r="G1566" i="25"/>
  <c r="G1567" i="25"/>
  <c r="G1568" i="25"/>
  <c r="G1569" i="25"/>
  <c r="G1570" i="25"/>
  <c r="G1571" i="25"/>
  <c r="G1572" i="25"/>
  <c r="G1573" i="25"/>
  <c r="G1574" i="25"/>
  <c r="G1575" i="25"/>
  <c r="G1576" i="25"/>
  <c r="G1577" i="25"/>
  <c r="G1578" i="25"/>
  <c r="G1579" i="25"/>
  <c r="G1580" i="25"/>
  <c r="G1581" i="25"/>
  <c r="G1582" i="25"/>
  <c r="G1583" i="25"/>
  <c r="G1584" i="25"/>
  <c r="G1585" i="25"/>
  <c r="G1586" i="25"/>
  <c r="G1587" i="25"/>
  <c r="G1588" i="25"/>
  <c r="G1589" i="25"/>
  <c r="G1590" i="25"/>
  <c r="G1591" i="25"/>
  <c r="G1592" i="25"/>
  <c r="G1593" i="25"/>
  <c r="G1594" i="25"/>
  <c r="G1595" i="25"/>
  <c r="G1596" i="25"/>
  <c r="G1597" i="25"/>
  <c r="G1598" i="25"/>
  <c r="G1599" i="25"/>
  <c r="G1600" i="25"/>
  <c r="G1601" i="25"/>
  <c r="G1602" i="25"/>
  <c r="G1603" i="25"/>
  <c r="G1604" i="25"/>
  <c r="G1605" i="25"/>
  <c r="G1606" i="25"/>
  <c r="G1607" i="25"/>
  <c r="G1608" i="25"/>
  <c r="G1609" i="25"/>
  <c r="G1610" i="25"/>
  <c r="G1611" i="25"/>
  <c r="G1612" i="25"/>
  <c r="G1613" i="25"/>
  <c r="G1614" i="25"/>
  <c r="G1615" i="25"/>
  <c r="G1616" i="25"/>
  <c r="G1617" i="25"/>
  <c r="G1618" i="25"/>
  <c r="G1619" i="25"/>
  <c r="G1620" i="25"/>
  <c r="G1621" i="25"/>
  <c r="G1622" i="25"/>
  <c r="G1623" i="25"/>
  <c r="G1624" i="25"/>
  <c r="G1625" i="25"/>
  <c r="G1626" i="25"/>
  <c r="G1627" i="25"/>
  <c r="G1628" i="25"/>
  <c r="G1629" i="25"/>
  <c r="G1630" i="25"/>
  <c r="G1631" i="25"/>
  <c r="G1632" i="25"/>
  <c r="G1633" i="25"/>
  <c r="G1634" i="25"/>
  <c r="G1635" i="25"/>
  <c r="G1636" i="25"/>
  <c r="G1637" i="25"/>
  <c r="G1638" i="25"/>
  <c r="G1639" i="25"/>
  <c r="G1640" i="25"/>
  <c r="G1641" i="25"/>
  <c r="G1642" i="25"/>
  <c r="G1643" i="25"/>
  <c r="G1644" i="25"/>
  <c r="G1645" i="25"/>
  <c r="G1646" i="25"/>
  <c r="G1647" i="25"/>
  <c r="G1648" i="25"/>
  <c r="G1649" i="25"/>
  <c r="G1650" i="25"/>
  <c r="G1651" i="25"/>
  <c r="G1652" i="25"/>
  <c r="G1653" i="25"/>
  <c r="G1654" i="25"/>
  <c r="G1655" i="25"/>
  <c r="G1656" i="25"/>
  <c r="G1657" i="25"/>
  <c r="G1658" i="25"/>
  <c r="G1659" i="25"/>
  <c r="G1660" i="25"/>
  <c r="G1661" i="25"/>
  <c r="G1662" i="25"/>
  <c r="G1663" i="25"/>
  <c r="G1664" i="25"/>
  <c r="G1665" i="25"/>
  <c r="G1666" i="25"/>
  <c r="G1667" i="25"/>
  <c r="G1668" i="25"/>
  <c r="G1669" i="25"/>
  <c r="G1670" i="25"/>
  <c r="G1671" i="25"/>
  <c r="G1672" i="25"/>
  <c r="G1673" i="25"/>
  <c r="G1674" i="25"/>
  <c r="G1675" i="25"/>
  <c r="G1676" i="25"/>
  <c r="G1677" i="25"/>
  <c r="G1678" i="25"/>
  <c r="G1679" i="25"/>
  <c r="G1680" i="25"/>
  <c r="G1681" i="25"/>
  <c r="G1682" i="25"/>
  <c r="G1683" i="25"/>
  <c r="G1684" i="25"/>
  <c r="G1685" i="25"/>
  <c r="G1686" i="25"/>
  <c r="G1687" i="25"/>
  <c r="G1688" i="25"/>
  <c r="G1689" i="25"/>
  <c r="G1690" i="25"/>
  <c r="G1691" i="25"/>
  <c r="G1692" i="25"/>
  <c r="G1693" i="25"/>
  <c r="G1694" i="25"/>
  <c r="G1695" i="25"/>
  <c r="G1696" i="25"/>
  <c r="G1697" i="25"/>
  <c r="G1698" i="25"/>
  <c r="G1699" i="25"/>
  <c r="G1700" i="25"/>
  <c r="G1701" i="25"/>
  <c r="G1702" i="25"/>
  <c r="G1703" i="25"/>
  <c r="G1704" i="25"/>
  <c r="G1705" i="25"/>
  <c r="G1706" i="25"/>
  <c r="G1707" i="25"/>
  <c r="G1708" i="25"/>
  <c r="G1709" i="25"/>
  <c r="G1710" i="25"/>
  <c r="G1711" i="25"/>
  <c r="G1712" i="25"/>
  <c r="G1713" i="25"/>
  <c r="G1714" i="25"/>
  <c r="G1715" i="25"/>
  <c r="G1716" i="25"/>
  <c r="G1717" i="25"/>
  <c r="G1718" i="25"/>
  <c r="G1719" i="25"/>
  <c r="G1720" i="25"/>
  <c r="G1721" i="25"/>
  <c r="G1722" i="25"/>
  <c r="G1723" i="25"/>
  <c r="G1724" i="25"/>
  <c r="G1725" i="25"/>
  <c r="G1726" i="25"/>
  <c r="G1727" i="25"/>
  <c r="G1728" i="25"/>
  <c r="G1729" i="25"/>
  <c r="G1730" i="25"/>
  <c r="G1731" i="25"/>
  <c r="G1732" i="25"/>
  <c r="G1733" i="25"/>
  <c r="G1734" i="25"/>
  <c r="G1735" i="25"/>
  <c r="G1736" i="25"/>
  <c r="G1737" i="25"/>
  <c r="G1738" i="25"/>
  <c r="G1739" i="25"/>
  <c r="G1740" i="25"/>
  <c r="G1741" i="25"/>
  <c r="G1742" i="25"/>
  <c r="G1743" i="25"/>
  <c r="G1744" i="25"/>
  <c r="G1745" i="25"/>
  <c r="G1746" i="25"/>
  <c r="G1747" i="25"/>
  <c r="G1748" i="25"/>
  <c r="G1749" i="25"/>
  <c r="G1750" i="25"/>
  <c r="G1751" i="25"/>
  <c r="G1752" i="25"/>
  <c r="G3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H236" i="25"/>
  <c r="H237" i="25"/>
  <c r="H238" i="25"/>
  <c r="H239" i="25"/>
  <c r="H240" i="25"/>
  <c r="H241" i="25"/>
  <c r="H242" i="25"/>
  <c r="H243" i="25"/>
  <c r="H244" i="25"/>
  <c r="H245" i="25"/>
  <c r="H246" i="25"/>
  <c r="H247" i="25"/>
  <c r="H248" i="25"/>
  <c r="H249" i="25"/>
  <c r="H250" i="25"/>
  <c r="H251" i="25"/>
  <c r="H252" i="25"/>
  <c r="H253" i="25"/>
  <c r="H254" i="25"/>
  <c r="H255" i="25"/>
  <c r="H256" i="25"/>
  <c r="H257" i="25"/>
  <c r="H258" i="25"/>
  <c r="H259" i="25"/>
  <c r="H260" i="25"/>
  <c r="H261" i="25"/>
  <c r="H262" i="25"/>
  <c r="H263" i="25"/>
  <c r="H264" i="25"/>
  <c r="H265" i="25"/>
  <c r="H266" i="25"/>
  <c r="H267" i="25"/>
  <c r="H268" i="25"/>
  <c r="H269" i="25"/>
  <c r="H270" i="25"/>
  <c r="H271" i="25"/>
  <c r="H272" i="25"/>
  <c r="H273" i="25"/>
  <c r="H274" i="25"/>
  <c r="H275" i="25"/>
  <c r="H276" i="25"/>
  <c r="H277" i="25"/>
  <c r="H278" i="25"/>
  <c r="H279" i="25"/>
  <c r="H280" i="25"/>
  <c r="H281" i="25"/>
  <c r="H282" i="25"/>
  <c r="H283" i="25"/>
  <c r="H284" i="25"/>
  <c r="H285" i="25"/>
  <c r="H286" i="25"/>
  <c r="H287" i="25"/>
  <c r="H288" i="25"/>
  <c r="H289" i="25"/>
  <c r="H290" i="25"/>
  <c r="H291" i="25"/>
  <c r="H292" i="25"/>
  <c r="H293" i="25"/>
  <c r="H294" i="25"/>
  <c r="H295" i="25"/>
  <c r="H296" i="25"/>
  <c r="H297" i="25"/>
  <c r="H298" i="25"/>
  <c r="H299" i="25"/>
  <c r="H300" i="25"/>
  <c r="H301" i="25"/>
  <c r="H302" i="25"/>
  <c r="H303" i="25"/>
  <c r="H304" i="25"/>
  <c r="H305" i="25"/>
  <c r="H306" i="25"/>
  <c r="H307" i="25"/>
  <c r="H308" i="25"/>
  <c r="H309" i="25"/>
  <c r="H310" i="25"/>
  <c r="H311" i="25"/>
  <c r="H312" i="25"/>
  <c r="H313" i="25"/>
  <c r="H314" i="25"/>
  <c r="H315" i="25"/>
  <c r="H316" i="25"/>
  <c r="H317" i="25"/>
  <c r="H318" i="25"/>
  <c r="H319" i="25"/>
  <c r="H320" i="25"/>
  <c r="H321" i="25"/>
  <c r="H322" i="25"/>
  <c r="H323" i="25"/>
  <c r="H324" i="25"/>
  <c r="H325" i="25"/>
  <c r="H326" i="25"/>
  <c r="H327" i="25"/>
  <c r="H328" i="25"/>
  <c r="H329" i="25"/>
  <c r="H330" i="25"/>
  <c r="H331" i="25"/>
  <c r="H332" i="25"/>
  <c r="H333" i="25"/>
  <c r="H334" i="25"/>
  <c r="H335" i="25"/>
  <c r="H336" i="25"/>
  <c r="H337" i="25"/>
  <c r="H338" i="25"/>
  <c r="H339" i="25"/>
  <c r="H340" i="25"/>
  <c r="H341" i="25"/>
  <c r="H342" i="25"/>
  <c r="H343" i="25"/>
  <c r="H344" i="25"/>
  <c r="H345" i="25"/>
  <c r="H346" i="25"/>
  <c r="H347" i="25"/>
  <c r="H348" i="25"/>
  <c r="H349" i="25"/>
  <c r="H350" i="25"/>
  <c r="H351" i="25"/>
  <c r="H352" i="25"/>
  <c r="H353" i="25"/>
  <c r="H354" i="25"/>
  <c r="H355" i="25"/>
  <c r="H356" i="25"/>
  <c r="H357" i="25"/>
  <c r="H358" i="25"/>
  <c r="H359" i="25"/>
  <c r="H360" i="25"/>
  <c r="H361" i="25"/>
  <c r="H362" i="25"/>
  <c r="H363" i="25"/>
  <c r="H364" i="25"/>
  <c r="H365" i="25"/>
  <c r="H366" i="25"/>
  <c r="H367" i="25"/>
  <c r="H368" i="25"/>
  <c r="H369" i="25"/>
  <c r="H370" i="25"/>
  <c r="H371" i="25"/>
  <c r="H372" i="25"/>
  <c r="H373" i="25"/>
  <c r="H374" i="25"/>
  <c r="H375" i="25"/>
  <c r="H376" i="25"/>
  <c r="H377" i="25"/>
  <c r="H378" i="25"/>
  <c r="H379" i="25"/>
  <c r="H380" i="25"/>
  <c r="H381" i="25"/>
  <c r="H382" i="25"/>
  <c r="H383" i="25"/>
  <c r="H384" i="25"/>
  <c r="H385" i="25"/>
  <c r="H386" i="25"/>
  <c r="H387" i="25"/>
  <c r="H388" i="25"/>
  <c r="H389" i="25"/>
  <c r="H390" i="25"/>
  <c r="H391" i="25"/>
  <c r="H392" i="25"/>
  <c r="H393" i="25"/>
  <c r="H394" i="25"/>
  <c r="H395" i="25"/>
  <c r="H396" i="25"/>
  <c r="H397" i="25"/>
  <c r="H398" i="25"/>
  <c r="H399" i="25"/>
  <c r="H400" i="25"/>
  <c r="H401" i="25"/>
  <c r="H402" i="25"/>
  <c r="H403" i="25"/>
  <c r="H404" i="25"/>
  <c r="H405" i="25"/>
  <c r="H406" i="25"/>
  <c r="H407" i="25"/>
  <c r="H408" i="25"/>
  <c r="H409" i="25"/>
  <c r="H410" i="25"/>
  <c r="H411" i="25"/>
  <c r="H412" i="25"/>
  <c r="H413" i="25"/>
  <c r="H414" i="25"/>
  <c r="H415" i="25"/>
  <c r="H416" i="25"/>
  <c r="H417" i="25"/>
  <c r="H418" i="25"/>
  <c r="H419" i="25"/>
  <c r="H420" i="25"/>
  <c r="H421" i="25"/>
  <c r="H422" i="25"/>
  <c r="H423" i="25"/>
  <c r="H424" i="25"/>
  <c r="H425" i="25"/>
  <c r="H426" i="25"/>
  <c r="H427" i="25"/>
  <c r="H428" i="25"/>
  <c r="H429" i="25"/>
  <c r="H430" i="25"/>
  <c r="H431" i="25"/>
  <c r="H432" i="25"/>
  <c r="H433" i="25"/>
  <c r="H434" i="25"/>
  <c r="H435" i="25"/>
  <c r="H436" i="25"/>
  <c r="H437" i="25"/>
  <c r="H438" i="25"/>
  <c r="H439" i="25"/>
  <c r="H440" i="25"/>
  <c r="H441" i="25"/>
  <c r="H442" i="25"/>
  <c r="H443" i="25"/>
  <c r="H444" i="25"/>
  <c r="H445" i="25"/>
  <c r="H446" i="25"/>
  <c r="H447" i="25"/>
  <c r="H448" i="25"/>
  <c r="H449" i="25"/>
  <c r="H450" i="25"/>
  <c r="H451" i="25"/>
  <c r="H452" i="25"/>
  <c r="H453" i="25"/>
  <c r="H454" i="25"/>
  <c r="H455" i="25"/>
  <c r="H456" i="25"/>
  <c r="H457" i="25"/>
  <c r="H458" i="25"/>
  <c r="H459" i="25"/>
  <c r="H460" i="25"/>
  <c r="H461" i="25"/>
  <c r="H462" i="25"/>
  <c r="H463" i="25"/>
  <c r="H464" i="25"/>
  <c r="H465" i="25"/>
  <c r="H466" i="25"/>
  <c r="H467" i="25"/>
  <c r="H468" i="25"/>
  <c r="H469" i="25"/>
  <c r="H470" i="25"/>
  <c r="H471" i="25"/>
  <c r="H472" i="25"/>
  <c r="H473" i="25"/>
  <c r="H474" i="25"/>
  <c r="H475" i="25"/>
  <c r="H476" i="25"/>
  <c r="H477" i="25"/>
  <c r="H478" i="25"/>
  <c r="H479" i="25"/>
  <c r="H480" i="25"/>
  <c r="H481" i="25"/>
  <c r="H482" i="25"/>
  <c r="H483" i="25"/>
  <c r="H484" i="25"/>
  <c r="H485" i="25"/>
  <c r="H486" i="25"/>
  <c r="H487" i="25"/>
  <c r="H488" i="25"/>
  <c r="H489" i="25"/>
  <c r="H490" i="25"/>
  <c r="H491" i="25"/>
  <c r="H492" i="25"/>
  <c r="H493" i="25"/>
  <c r="H494" i="25"/>
  <c r="H495" i="25"/>
  <c r="H496" i="25"/>
  <c r="H497" i="25"/>
  <c r="H498" i="25"/>
  <c r="H499" i="25"/>
  <c r="H500" i="25"/>
  <c r="H501" i="25"/>
  <c r="H502" i="25"/>
  <c r="H503" i="25"/>
  <c r="H504" i="25"/>
  <c r="H505" i="25"/>
  <c r="H506" i="25"/>
  <c r="H507" i="25"/>
  <c r="H508" i="25"/>
  <c r="H509" i="25"/>
  <c r="H510" i="25"/>
  <c r="H511" i="25"/>
  <c r="H512" i="25"/>
  <c r="H513" i="25"/>
  <c r="H514" i="25"/>
  <c r="H515" i="25"/>
  <c r="H516" i="25"/>
  <c r="H517" i="25"/>
  <c r="H518" i="25"/>
  <c r="H519" i="25"/>
  <c r="H520" i="25"/>
  <c r="H521" i="25"/>
  <c r="H522" i="25"/>
  <c r="H523" i="25"/>
  <c r="H524" i="25"/>
  <c r="H525" i="25"/>
  <c r="H526" i="25"/>
  <c r="H527" i="25"/>
  <c r="H528" i="25"/>
  <c r="H529" i="25"/>
  <c r="H530" i="25"/>
  <c r="H531" i="25"/>
  <c r="H532" i="25"/>
  <c r="H533" i="25"/>
  <c r="H534" i="25"/>
  <c r="H535" i="25"/>
  <c r="H536" i="25"/>
  <c r="H537" i="25"/>
  <c r="H538" i="25"/>
  <c r="H539" i="25"/>
  <c r="H540" i="25"/>
  <c r="H541" i="25"/>
  <c r="H542" i="25"/>
  <c r="H543" i="25"/>
  <c r="H544" i="25"/>
  <c r="H545" i="25"/>
  <c r="H546" i="25"/>
  <c r="H547" i="25"/>
  <c r="H548" i="25"/>
  <c r="H549" i="25"/>
  <c r="H550" i="25"/>
  <c r="H551" i="25"/>
  <c r="H552" i="25"/>
  <c r="H553" i="25"/>
  <c r="H554" i="25"/>
  <c r="H555" i="25"/>
  <c r="H556" i="25"/>
  <c r="H557" i="25"/>
  <c r="H558" i="25"/>
  <c r="H559" i="25"/>
  <c r="H560" i="25"/>
  <c r="H561" i="25"/>
  <c r="H562" i="25"/>
  <c r="H563" i="25"/>
  <c r="H564" i="25"/>
  <c r="H565" i="25"/>
  <c r="H566" i="25"/>
  <c r="H567" i="25"/>
  <c r="H568" i="25"/>
  <c r="H569" i="25"/>
  <c r="H570" i="25"/>
  <c r="H571" i="25"/>
  <c r="H572" i="25"/>
  <c r="H573" i="25"/>
  <c r="H574" i="25"/>
  <c r="H575" i="25"/>
  <c r="H576" i="25"/>
  <c r="H577" i="25"/>
  <c r="H578" i="25"/>
  <c r="H579" i="25"/>
  <c r="H580" i="25"/>
  <c r="H581" i="25"/>
  <c r="H582" i="25"/>
  <c r="H583" i="25"/>
  <c r="H584" i="25"/>
  <c r="H585" i="25"/>
  <c r="H586" i="25"/>
  <c r="H587" i="25"/>
  <c r="H588" i="25"/>
  <c r="H589" i="25"/>
  <c r="H590" i="25"/>
  <c r="H591" i="25"/>
  <c r="H592" i="25"/>
  <c r="H593" i="25"/>
  <c r="H594" i="25"/>
  <c r="H595" i="25"/>
  <c r="H596" i="25"/>
  <c r="H597" i="25"/>
  <c r="H598" i="25"/>
  <c r="H599" i="25"/>
  <c r="H600" i="25"/>
  <c r="H601" i="25"/>
  <c r="H602" i="25"/>
  <c r="H603" i="25"/>
  <c r="H604" i="25"/>
  <c r="H605" i="25"/>
  <c r="H606" i="25"/>
  <c r="H607" i="25"/>
  <c r="H608" i="25"/>
  <c r="H609" i="25"/>
  <c r="H610" i="25"/>
  <c r="H611" i="25"/>
  <c r="H612" i="25"/>
  <c r="H613" i="25"/>
  <c r="H614" i="25"/>
  <c r="H615" i="25"/>
  <c r="H616" i="25"/>
  <c r="H617" i="25"/>
  <c r="H618" i="25"/>
  <c r="H619" i="25"/>
  <c r="H620" i="25"/>
  <c r="H621" i="25"/>
  <c r="H622" i="25"/>
  <c r="H623" i="25"/>
  <c r="H624" i="25"/>
  <c r="H625" i="25"/>
  <c r="H626" i="25"/>
  <c r="H627" i="25"/>
  <c r="H628" i="25"/>
  <c r="H629" i="25"/>
  <c r="H630" i="25"/>
  <c r="H631" i="25"/>
  <c r="H632" i="25"/>
  <c r="H633" i="25"/>
  <c r="H634" i="25"/>
  <c r="H635" i="25"/>
  <c r="H636" i="25"/>
  <c r="H637" i="25"/>
  <c r="H638" i="25"/>
  <c r="H639" i="25"/>
  <c r="H640" i="25"/>
  <c r="H641" i="25"/>
  <c r="H642" i="25"/>
  <c r="H643" i="25"/>
  <c r="H644" i="25"/>
  <c r="H645" i="25"/>
  <c r="H646" i="25"/>
  <c r="H647" i="25"/>
  <c r="H648" i="25"/>
  <c r="H649" i="25"/>
  <c r="H650" i="25"/>
  <c r="H651" i="25"/>
  <c r="H652" i="25"/>
  <c r="H653" i="25"/>
  <c r="H654" i="25"/>
  <c r="H655" i="25"/>
  <c r="H656" i="25"/>
  <c r="H657" i="25"/>
  <c r="H658" i="25"/>
  <c r="H659" i="25"/>
  <c r="H660" i="25"/>
  <c r="H661" i="25"/>
  <c r="H662" i="25"/>
  <c r="H663" i="25"/>
  <c r="H664" i="25"/>
  <c r="H665" i="25"/>
  <c r="H666" i="25"/>
  <c r="H667" i="25"/>
  <c r="H668" i="25"/>
  <c r="H669" i="25"/>
  <c r="H670" i="25"/>
  <c r="H671" i="25"/>
  <c r="H672" i="25"/>
  <c r="H673" i="25"/>
  <c r="H674" i="25"/>
  <c r="H675" i="25"/>
  <c r="H676" i="25"/>
  <c r="H677" i="25"/>
  <c r="H678" i="25"/>
  <c r="H679" i="25"/>
  <c r="H680" i="25"/>
  <c r="H681" i="25"/>
  <c r="H682" i="25"/>
  <c r="H683" i="25"/>
  <c r="H684" i="25"/>
  <c r="H685" i="25"/>
  <c r="H686" i="25"/>
  <c r="H687" i="25"/>
  <c r="H688" i="25"/>
  <c r="H689" i="25"/>
  <c r="H690" i="25"/>
  <c r="H691" i="25"/>
  <c r="H692" i="25"/>
  <c r="H693" i="25"/>
  <c r="H694" i="25"/>
  <c r="H695" i="25"/>
  <c r="H696" i="25"/>
  <c r="H697" i="25"/>
  <c r="H698" i="25"/>
  <c r="H699" i="25"/>
  <c r="H700" i="25"/>
  <c r="H701" i="25"/>
  <c r="H702" i="25"/>
  <c r="H703" i="25"/>
  <c r="H704" i="25"/>
  <c r="H705" i="25"/>
  <c r="H706" i="25"/>
  <c r="H707" i="25"/>
  <c r="H708" i="25"/>
  <c r="H709" i="25"/>
  <c r="H710" i="25"/>
  <c r="H711" i="25"/>
  <c r="H712" i="25"/>
  <c r="H713" i="25"/>
  <c r="H714" i="25"/>
  <c r="H715" i="25"/>
  <c r="H716" i="25"/>
  <c r="H717" i="25"/>
  <c r="H718" i="25"/>
  <c r="H719" i="25"/>
  <c r="H720" i="25"/>
  <c r="H721" i="25"/>
  <c r="H722" i="25"/>
  <c r="H723" i="25"/>
  <c r="H724" i="25"/>
  <c r="H725" i="25"/>
  <c r="H726" i="25"/>
  <c r="H727" i="25"/>
  <c r="H728" i="25"/>
  <c r="H729" i="25"/>
  <c r="H730" i="25"/>
  <c r="H731" i="25"/>
  <c r="H732" i="25"/>
  <c r="H733" i="25"/>
  <c r="H734" i="25"/>
  <c r="H735" i="25"/>
  <c r="H736" i="25"/>
  <c r="H737" i="25"/>
  <c r="H738" i="25"/>
  <c r="H739" i="25"/>
  <c r="H740" i="25"/>
  <c r="H741" i="25"/>
  <c r="H742" i="25"/>
  <c r="H743" i="25"/>
  <c r="H744" i="25"/>
  <c r="H745" i="25"/>
  <c r="H746" i="25"/>
  <c r="H747" i="25"/>
  <c r="H748" i="25"/>
  <c r="H749" i="25"/>
  <c r="H750" i="25"/>
  <c r="H751" i="25"/>
  <c r="H752" i="25"/>
  <c r="H753" i="25"/>
  <c r="H754" i="25"/>
  <c r="H755" i="25"/>
  <c r="H756" i="25"/>
  <c r="H757" i="25"/>
  <c r="H758" i="25"/>
  <c r="H759" i="25"/>
  <c r="H760" i="25"/>
  <c r="H761" i="25"/>
  <c r="H762" i="25"/>
  <c r="H763" i="25"/>
  <c r="H764" i="25"/>
  <c r="H765" i="25"/>
  <c r="H766" i="25"/>
  <c r="H767" i="25"/>
  <c r="H768" i="25"/>
  <c r="H769" i="25"/>
  <c r="H770" i="25"/>
  <c r="H771" i="25"/>
  <c r="H772" i="25"/>
  <c r="H773" i="25"/>
  <c r="H774" i="25"/>
  <c r="H775" i="25"/>
  <c r="H776" i="25"/>
  <c r="H777" i="25"/>
  <c r="H778" i="25"/>
  <c r="H779" i="25"/>
  <c r="H780" i="25"/>
  <c r="H781" i="25"/>
  <c r="H782" i="25"/>
  <c r="H783" i="25"/>
  <c r="H784" i="25"/>
  <c r="H785" i="25"/>
  <c r="H786" i="25"/>
  <c r="H787" i="25"/>
  <c r="H788" i="25"/>
  <c r="H789" i="25"/>
  <c r="H790" i="25"/>
  <c r="H791" i="25"/>
  <c r="H792" i="25"/>
  <c r="H793" i="25"/>
  <c r="H794" i="25"/>
  <c r="H795" i="25"/>
  <c r="H796" i="25"/>
  <c r="H797" i="25"/>
  <c r="H798" i="25"/>
  <c r="H799" i="25"/>
  <c r="H800" i="25"/>
  <c r="H801" i="25"/>
  <c r="H802" i="25"/>
  <c r="H803" i="25"/>
  <c r="H804" i="25"/>
  <c r="H805" i="25"/>
  <c r="H806" i="25"/>
  <c r="H807" i="25"/>
  <c r="H808" i="25"/>
  <c r="H809" i="25"/>
  <c r="H810" i="25"/>
  <c r="H811" i="25"/>
  <c r="H812" i="25"/>
  <c r="H813" i="25"/>
  <c r="H814" i="25"/>
  <c r="H815" i="25"/>
  <c r="H816" i="25"/>
  <c r="H817" i="25"/>
  <c r="H818" i="25"/>
  <c r="H819" i="25"/>
  <c r="H820" i="25"/>
  <c r="H821" i="25"/>
  <c r="H822" i="25"/>
  <c r="H823" i="25"/>
  <c r="H824" i="25"/>
  <c r="H825" i="25"/>
  <c r="H826" i="25"/>
  <c r="H827" i="25"/>
  <c r="H828" i="25"/>
  <c r="H829" i="25"/>
  <c r="H830" i="25"/>
  <c r="H831" i="25"/>
  <c r="H832" i="25"/>
  <c r="H833" i="25"/>
  <c r="H834" i="25"/>
  <c r="H835" i="25"/>
  <c r="H836" i="25"/>
  <c r="H837" i="25"/>
  <c r="H838" i="25"/>
  <c r="H839" i="25"/>
  <c r="H840" i="25"/>
  <c r="H841" i="25"/>
  <c r="H842" i="25"/>
  <c r="H843" i="25"/>
  <c r="H844" i="25"/>
  <c r="H845" i="25"/>
  <c r="H846" i="25"/>
  <c r="H847" i="25"/>
  <c r="H848" i="25"/>
  <c r="H849" i="25"/>
  <c r="H850" i="25"/>
  <c r="H851" i="25"/>
  <c r="H852" i="25"/>
  <c r="H853" i="25"/>
  <c r="H854" i="25"/>
  <c r="H855" i="25"/>
  <c r="H856" i="25"/>
  <c r="H857" i="25"/>
  <c r="H858" i="25"/>
  <c r="H859" i="25"/>
  <c r="H860" i="25"/>
  <c r="H861" i="25"/>
  <c r="H862" i="25"/>
  <c r="H863" i="25"/>
  <c r="H864" i="25"/>
  <c r="H865" i="25"/>
  <c r="H866" i="25"/>
  <c r="H867" i="25"/>
  <c r="H868" i="25"/>
  <c r="H869" i="25"/>
  <c r="H870" i="25"/>
  <c r="H871" i="25"/>
  <c r="H872" i="25"/>
  <c r="H873" i="25"/>
  <c r="H874" i="25"/>
  <c r="H875" i="25"/>
  <c r="H876" i="25"/>
  <c r="H877" i="25"/>
  <c r="H878" i="25"/>
  <c r="H879" i="25"/>
  <c r="H880" i="25"/>
  <c r="H881" i="25"/>
  <c r="H882" i="25"/>
  <c r="H883" i="25"/>
  <c r="H884" i="25"/>
  <c r="H885" i="25"/>
  <c r="H886" i="25"/>
  <c r="H887" i="25"/>
  <c r="H888" i="25"/>
  <c r="H889" i="25"/>
  <c r="H890" i="25"/>
  <c r="H891" i="25"/>
  <c r="H892" i="25"/>
  <c r="H893" i="25"/>
  <c r="H894" i="25"/>
  <c r="H895" i="25"/>
  <c r="H896" i="25"/>
  <c r="H897" i="25"/>
  <c r="H898" i="25"/>
  <c r="H899" i="25"/>
  <c r="H900" i="25"/>
  <c r="H901" i="25"/>
  <c r="H902" i="25"/>
  <c r="H903" i="25"/>
  <c r="H904" i="25"/>
  <c r="H905" i="25"/>
  <c r="H906" i="25"/>
  <c r="H907" i="25"/>
  <c r="H908" i="25"/>
  <c r="H909" i="25"/>
  <c r="H910" i="25"/>
  <c r="H911" i="25"/>
  <c r="H912" i="25"/>
  <c r="H913" i="25"/>
  <c r="H914" i="25"/>
  <c r="H915" i="25"/>
  <c r="H916" i="25"/>
  <c r="H917" i="25"/>
  <c r="H918" i="25"/>
  <c r="H919" i="25"/>
  <c r="H920" i="25"/>
  <c r="H921" i="25"/>
  <c r="H922" i="25"/>
  <c r="H923" i="25"/>
  <c r="H924" i="25"/>
  <c r="H925" i="25"/>
  <c r="H926" i="25"/>
  <c r="H927" i="25"/>
  <c r="H928" i="25"/>
  <c r="H929" i="25"/>
  <c r="H930" i="25"/>
  <c r="H931" i="25"/>
  <c r="H932" i="25"/>
  <c r="H933" i="25"/>
  <c r="H934" i="25"/>
  <c r="H935" i="25"/>
  <c r="H936" i="25"/>
  <c r="H937" i="25"/>
  <c r="H938" i="25"/>
  <c r="H939" i="25"/>
  <c r="H940" i="25"/>
  <c r="H941" i="25"/>
  <c r="H942" i="25"/>
  <c r="H943" i="25"/>
  <c r="H944" i="25"/>
  <c r="H945" i="25"/>
  <c r="H946" i="25"/>
  <c r="H947" i="25"/>
  <c r="H948" i="25"/>
  <c r="H949" i="25"/>
  <c r="H950" i="25"/>
  <c r="H951" i="25"/>
  <c r="H952" i="25"/>
  <c r="H953" i="25"/>
  <c r="H954" i="25"/>
  <c r="H955" i="25"/>
  <c r="H956" i="25"/>
  <c r="H957" i="25"/>
  <c r="H958" i="25"/>
  <c r="H959" i="25"/>
  <c r="H960" i="25"/>
  <c r="H961" i="25"/>
  <c r="H962" i="25"/>
  <c r="H963" i="25"/>
  <c r="H964" i="25"/>
  <c r="H965" i="25"/>
  <c r="H966" i="25"/>
  <c r="H967" i="25"/>
  <c r="H968" i="25"/>
  <c r="H969" i="25"/>
  <c r="H970" i="25"/>
  <c r="H971" i="25"/>
  <c r="H972" i="25"/>
  <c r="H973" i="25"/>
  <c r="H974" i="25"/>
  <c r="H975" i="25"/>
  <c r="H976" i="25"/>
  <c r="H977" i="25"/>
  <c r="H978" i="25"/>
  <c r="H979" i="25"/>
  <c r="H980" i="25"/>
  <c r="H981" i="25"/>
  <c r="H982" i="25"/>
  <c r="H983" i="25"/>
  <c r="H984" i="25"/>
  <c r="H985" i="25"/>
  <c r="H986" i="25"/>
  <c r="H987" i="25"/>
  <c r="H988" i="25"/>
  <c r="H989" i="25"/>
  <c r="H990" i="25"/>
  <c r="H991" i="25"/>
  <c r="H992" i="25"/>
  <c r="H993" i="25"/>
  <c r="H994" i="25"/>
  <c r="H995" i="25"/>
  <c r="H996" i="25"/>
  <c r="H997" i="25"/>
  <c r="H998" i="25"/>
  <c r="H999" i="25"/>
  <c r="H1000" i="25"/>
  <c r="H1001" i="25"/>
  <c r="H1002" i="25"/>
  <c r="H1003" i="25"/>
  <c r="H1004" i="25"/>
  <c r="H1005" i="25"/>
  <c r="H1006" i="25"/>
  <c r="H1007" i="25"/>
  <c r="H1008" i="25"/>
  <c r="H1009" i="25"/>
  <c r="H1010" i="25"/>
  <c r="H1011" i="25"/>
  <c r="H1012" i="25"/>
  <c r="H1013" i="25"/>
  <c r="H1014" i="25"/>
  <c r="H1015" i="25"/>
  <c r="H1016" i="25"/>
  <c r="H1017" i="25"/>
  <c r="H1018" i="25"/>
  <c r="H1019" i="25"/>
  <c r="H1020" i="25"/>
  <c r="H1021" i="25"/>
  <c r="H1022" i="25"/>
  <c r="H1023" i="25"/>
  <c r="H1024" i="25"/>
  <c r="H1025" i="25"/>
  <c r="H1026" i="25"/>
  <c r="H1027" i="25"/>
  <c r="H1028" i="25"/>
  <c r="H1029" i="25"/>
  <c r="H1030" i="25"/>
  <c r="H1031" i="25"/>
  <c r="H1032" i="25"/>
  <c r="H1033" i="25"/>
  <c r="H1034" i="25"/>
  <c r="H1035" i="25"/>
  <c r="H1036" i="25"/>
  <c r="H1037" i="25"/>
  <c r="H1038" i="25"/>
  <c r="H1039" i="25"/>
  <c r="H1040" i="25"/>
  <c r="H1041" i="25"/>
  <c r="H1042" i="25"/>
  <c r="H1043" i="25"/>
  <c r="H1044" i="25"/>
  <c r="H1045" i="25"/>
  <c r="H1046" i="25"/>
  <c r="H1047" i="25"/>
  <c r="H1048" i="25"/>
  <c r="H1049" i="25"/>
  <c r="H1050" i="25"/>
  <c r="H1051" i="25"/>
  <c r="H1052" i="25"/>
  <c r="H1053" i="25"/>
  <c r="H1054" i="25"/>
  <c r="H1055" i="25"/>
  <c r="H1056" i="25"/>
  <c r="H1057" i="25"/>
  <c r="H1058" i="25"/>
  <c r="H1059" i="25"/>
  <c r="H1060" i="25"/>
  <c r="H1061" i="25"/>
  <c r="H1062" i="25"/>
  <c r="H1063" i="25"/>
  <c r="H1064" i="25"/>
  <c r="H1065" i="25"/>
  <c r="H1066" i="25"/>
  <c r="H1067" i="25"/>
  <c r="H1068" i="25"/>
  <c r="H1069" i="25"/>
  <c r="H1070" i="25"/>
  <c r="H1071" i="25"/>
  <c r="H1072" i="25"/>
  <c r="H1073" i="25"/>
  <c r="H1074" i="25"/>
  <c r="H1075" i="25"/>
  <c r="H1076" i="25"/>
  <c r="H1077" i="25"/>
  <c r="H1078" i="25"/>
  <c r="H1079" i="25"/>
  <c r="H1080" i="25"/>
  <c r="H1081" i="25"/>
  <c r="H1082" i="25"/>
  <c r="H1083" i="25"/>
  <c r="H1084" i="25"/>
  <c r="H1085" i="25"/>
  <c r="H1086" i="25"/>
  <c r="H1087" i="25"/>
  <c r="H1088" i="25"/>
  <c r="H1089" i="25"/>
  <c r="H1090" i="25"/>
  <c r="H1091" i="25"/>
  <c r="H1092" i="25"/>
  <c r="H1093" i="25"/>
  <c r="H1094" i="25"/>
  <c r="H1095" i="25"/>
  <c r="H1096" i="25"/>
  <c r="H1097" i="25"/>
  <c r="H1098" i="25"/>
  <c r="H1099" i="25"/>
  <c r="H1100" i="25"/>
  <c r="H1101" i="25"/>
  <c r="H1102" i="25"/>
  <c r="H1103" i="25"/>
  <c r="H1104" i="25"/>
  <c r="H1105" i="25"/>
  <c r="H1106" i="25"/>
  <c r="H1107" i="25"/>
  <c r="H1108" i="25"/>
  <c r="H1109" i="25"/>
  <c r="H1110" i="25"/>
  <c r="H1111" i="25"/>
  <c r="H1112" i="25"/>
  <c r="H1113" i="25"/>
  <c r="H1114" i="25"/>
  <c r="H1115" i="25"/>
  <c r="H1116" i="25"/>
  <c r="H1117" i="25"/>
  <c r="H1118" i="25"/>
  <c r="H1119" i="25"/>
  <c r="H1120" i="25"/>
  <c r="H1121" i="25"/>
  <c r="H1122" i="25"/>
  <c r="H1123" i="25"/>
  <c r="H1124" i="25"/>
  <c r="H1125" i="25"/>
  <c r="H1126" i="25"/>
  <c r="H1127" i="25"/>
  <c r="H1128" i="25"/>
  <c r="H1129" i="25"/>
  <c r="H1130" i="25"/>
  <c r="H1131" i="25"/>
  <c r="H1132" i="25"/>
  <c r="H1133" i="25"/>
  <c r="H1134" i="25"/>
  <c r="H1135" i="25"/>
  <c r="H1136" i="25"/>
  <c r="H1137" i="25"/>
  <c r="H1138" i="25"/>
  <c r="H1139" i="25"/>
  <c r="H1140" i="25"/>
  <c r="H1141" i="25"/>
  <c r="H1142" i="25"/>
  <c r="H1143" i="25"/>
  <c r="H1144" i="25"/>
  <c r="H1145" i="25"/>
  <c r="H1146" i="25"/>
  <c r="H1147" i="25"/>
  <c r="H1148" i="25"/>
  <c r="H1149" i="25"/>
  <c r="H1150" i="25"/>
  <c r="H1151" i="25"/>
  <c r="H1152" i="25"/>
  <c r="H1153" i="25"/>
  <c r="H1154" i="25"/>
  <c r="H1155" i="25"/>
  <c r="H1156" i="25"/>
  <c r="H1157" i="25"/>
  <c r="H1158" i="25"/>
  <c r="H1159" i="25"/>
  <c r="H1160" i="25"/>
  <c r="H1161" i="25"/>
  <c r="H1162" i="25"/>
  <c r="H1163" i="25"/>
  <c r="H1164" i="25"/>
  <c r="H1165" i="25"/>
  <c r="H1166" i="25"/>
  <c r="H1167" i="25"/>
  <c r="H1168" i="25"/>
  <c r="H1169" i="25"/>
  <c r="H1170" i="25"/>
  <c r="H1171" i="25"/>
  <c r="H1172" i="25"/>
  <c r="H1173" i="25"/>
  <c r="H1174" i="25"/>
  <c r="H1175" i="25"/>
  <c r="H1176" i="25"/>
  <c r="H1177" i="25"/>
  <c r="H1178" i="25"/>
  <c r="H1179" i="25"/>
  <c r="H1180" i="25"/>
  <c r="H1181" i="25"/>
  <c r="H1182" i="25"/>
  <c r="H1183" i="25"/>
  <c r="H1184" i="25"/>
  <c r="H1185" i="25"/>
  <c r="H1186" i="25"/>
  <c r="H1187" i="25"/>
  <c r="H1188" i="25"/>
  <c r="H1189" i="25"/>
  <c r="H1190" i="25"/>
  <c r="H1191" i="25"/>
  <c r="H1192" i="25"/>
  <c r="H1193" i="25"/>
  <c r="H1194" i="25"/>
  <c r="H1195" i="25"/>
  <c r="H1196" i="25"/>
  <c r="H1197" i="25"/>
  <c r="H1198" i="25"/>
  <c r="H1199" i="25"/>
  <c r="H1200" i="25"/>
  <c r="H1201" i="25"/>
  <c r="H1202" i="25"/>
  <c r="H1203" i="25"/>
  <c r="H1204" i="25"/>
  <c r="H1205" i="25"/>
  <c r="H1206" i="25"/>
  <c r="H1207" i="25"/>
  <c r="H1208" i="25"/>
  <c r="H1209" i="25"/>
  <c r="H1210" i="25"/>
  <c r="H1211" i="25"/>
  <c r="H1212" i="25"/>
  <c r="H1213" i="25"/>
  <c r="H1214" i="25"/>
  <c r="H1215" i="25"/>
  <c r="H1216" i="25"/>
  <c r="H1217" i="25"/>
  <c r="H1218" i="25"/>
  <c r="H1219" i="25"/>
  <c r="H1220" i="25"/>
  <c r="H1221" i="25"/>
  <c r="H1222" i="25"/>
  <c r="H1223" i="25"/>
  <c r="H1224" i="25"/>
  <c r="H1225" i="25"/>
  <c r="H1226" i="25"/>
  <c r="H1227" i="25"/>
  <c r="H1228" i="25"/>
  <c r="H1229" i="25"/>
  <c r="H1230" i="25"/>
  <c r="H1231" i="25"/>
  <c r="H1232" i="25"/>
  <c r="H1233" i="25"/>
  <c r="H1234" i="25"/>
  <c r="H1235" i="25"/>
  <c r="H1236" i="25"/>
  <c r="H1237" i="25"/>
  <c r="H1238" i="25"/>
  <c r="H1239" i="25"/>
  <c r="H1240" i="25"/>
  <c r="H1241" i="25"/>
  <c r="H1242" i="25"/>
  <c r="H1243" i="25"/>
  <c r="H1244" i="25"/>
  <c r="H1245" i="25"/>
  <c r="H1246" i="25"/>
  <c r="H1247" i="25"/>
  <c r="H1248" i="25"/>
  <c r="H1249" i="25"/>
  <c r="H1250" i="25"/>
  <c r="H1251" i="25"/>
  <c r="H1252" i="25"/>
  <c r="H1253" i="25"/>
  <c r="H1254" i="25"/>
  <c r="H1255" i="25"/>
  <c r="H1256" i="25"/>
  <c r="H1257" i="25"/>
  <c r="H1258" i="25"/>
  <c r="H1259" i="25"/>
  <c r="H1260" i="25"/>
  <c r="H1261" i="25"/>
  <c r="H1262" i="25"/>
  <c r="H1263" i="25"/>
  <c r="H1264" i="25"/>
  <c r="H1265" i="25"/>
  <c r="H1266" i="25"/>
  <c r="H1267" i="25"/>
  <c r="H1268" i="25"/>
  <c r="H1269" i="25"/>
  <c r="H1270" i="25"/>
  <c r="H1271" i="25"/>
  <c r="H1272" i="25"/>
  <c r="H1273" i="25"/>
  <c r="H1274" i="25"/>
  <c r="H1275" i="25"/>
  <c r="H1276" i="25"/>
  <c r="H1277" i="25"/>
  <c r="H1278" i="25"/>
  <c r="H1279" i="25"/>
  <c r="H1280" i="25"/>
  <c r="H1281" i="25"/>
  <c r="H1282" i="25"/>
  <c r="H1283" i="25"/>
  <c r="H1284" i="25"/>
  <c r="H1285" i="25"/>
  <c r="H1286" i="25"/>
  <c r="H1287" i="25"/>
  <c r="H1288" i="25"/>
  <c r="H1289" i="25"/>
  <c r="H1290" i="25"/>
  <c r="H1291" i="25"/>
  <c r="H1292" i="25"/>
  <c r="H1293" i="25"/>
  <c r="H1294" i="25"/>
  <c r="H1295" i="25"/>
  <c r="H1296" i="25"/>
  <c r="H1297" i="25"/>
  <c r="H1298" i="25"/>
  <c r="H1299" i="25"/>
  <c r="H1300" i="25"/>
  <c r="H1301" i="25"/>
  <c r="H1302" i="25"/>
  <c r="H1303" i="25"/>
  <c r="H1304" i="25"/>
  <c r="H1305" i="25"/>
  <c r="H1306" i="25"/>
  <c r="H1307" i="25"/>
  <c r="H1308" i="25"/>
  <c r="H1309" i="25"/>
  <c r="H131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379" i="25"/>
  <c r="H1380" i="25"/>
  <c r="H1381" i="25"/>
  <c r="H1382" i="25"/>
  <c r="H1383" i="25"/>
  <c r="H1384" i="25"/>
  <c r="H1385" i="25"/>
  <c r="H1386" i="25"/>
  <c r="H1387" i="25"/>
  <c r="H1388" i="25"/>
  <c r="H1389" i="25"/>
  <c r="H1390" i="25"/>
  <c r="H1391" i="25"/>
  <c r="H1392" i="25"/>
  <c r="H1393" i="25"/>
  <c r="H1394" i="25"/>
  <c r="H1395" i="25"/>
  <c r="H1396" i="25"/>
  <c r="H1397" i="25"/>
  <c r="H1398" i="25"/>
  <c r="H1399" i="25"/>
  <c r="H1400" i="25"/>
  <c r="H1401" i="25"/>
  <c r="H1402" i="25"/>
  <c r="H1403" i="25"/>
  <c r="H1404" i="25"/>
  <c r="H1405" i="25"/>
  <c r="H1406" i="25"/>
  <c r="H1407" i="25"/>
  <c r="H1408" i="25"/>
  <c r="H1409" i="25"/>
  <c r="H1410" i="25"/>
  <c r="H1411" i="25"/>
  <c r="H1412" i="25"/>
  <c r="H1413" i="25"/>
  <c r="H1414" i="25"/>
  <c r="H1415" i="25"/>
  <c r="H1416" i="25"/>
  <c r="H1417" i="25"/>
  <c r="H1418" i="25"/>
  <c r="H1419" i="25"/>
  <c r="H1420" i="25"/>
  <c r="H1421" i="25"/>
  <c r="H1422" i="25"/>
  <c r="H1423" i="25"/>
  <c r="H1424" i="25"/>
  <c r="H1425" i="25"/>
  <c r="H1426" i="25"/>
  <c r="H1427" i="25"/>
  <c r="H1428" i="25"/>
  <c r="H1429" i="25"/>
  <c r="H1430" i="25"/>
  <c r="H1431" i="25"/>
  <c r="H1432" i="25"/>
  <c r="H1433" i="25"/>
  <c r="H1434" i="25"/>
  <c r="H1435" i="25"/>
  <c r="H1436" i="25"/>
  <c r="H1437" i="25"/>
  <c r="H1438" i="25"/>
  <c r="H1439" i="25"/>
  <c r="H1440" i="25"/>
  <c r="H1441" i="25"/>
  <c r="H1442" i="25"/>
  <c r="H1443" i="25"/>
  <c r="H1444" i="25"/>
  <c r="H1445" i="25"/>
  <c r="H1446" i="25"/>
  <c r="H1447" i="25"/>
  <c r="H1448" i="25"/>
  <c r="H1449" i="25"/>
  <c r="H1450" i="25"/>
  <c r="H1451" i="25"/>
  <c r="H1452" i="25"/>
  <c r="H1453" i="25"/>
  <c r="H1454" i="25"/>
  <c r="H1455" i="25"/>
  <c r="H1456" i="25"/>
  <c r="H1457" i="25"/>
  <c r="H1458" i="25"/>
  <c r="H1459" i="25"/>
  <c r="H1460" i="25"/>
  <c r="H1461" i="25"/>
  <c r="H1462" i="25"/>
  <c r="H1463" i="25"/>
  <c r="H1464" i="25"/>
  <c r="H1465" i="25"/>
  <c r="H1466" i="25"/>
  <c r="H1467" i="25"/>
  <c r="H1468" i="25"/>
  <c r="H1469" i="25"/>
  <c r="H1470" i="25"/>
  <c r="H1471" i="25"/>
  <c r="H1472" i="25"/>
  <c r="H1473" i="25"/>
  <c r="H1474" i="25"/>
  <c r="H1475" i="25"/>
  <c r="H1476" i="25"/>
  <c r="H1477" i="25"/>
  <c r="H1478" i="25"/>
  <c r="H1479" i="25"/>
  <c r="H1480" i="25"/>
  <c r="H1481" i="25"/>
  <c r="H1482" i="25"/>
  <c r="H1483" i="25"/>
  <c r="H1484" i="25"/>
  <c r="H1485" i="25"/>
  <c r="H1486" i="25"/>
  <c r="H1487" i="25"/>
  <c r="H1488" i="25"/>
  <c r="H1489" i="25"/>
  <c r="H1490" i="25"/>
  <c r="H1491" i="25"/>
  <c r="H1492" i="25"/>
  <c r="H1493" i="25"/>
  <c r="H1494" i="25"/>
  <c r="H1495" i="25"/>
  <c r="H1496" i="25"/>
  <c r="H1497" i="25"/>
  <c r="H1498" i="25"/>
  <c r="H1499" i="25"/>
  <c r="H1500" i="25"/>
  <c r="H1501" i="25"/>
  <c r="H1502" i="25"/>
  <c r="H1503" i="25"/>
  <c r="H1504" i="25"/>
  <c r="H1505" i="25"/>
  <c r="H1506" i="25"/>
  <c r="H1507" i="25"/>
  <c r="H1508" i="25"/>
  <c r="H1509" i="25"/>
  <c r="H1510" i="25"/>
  <c r="H1511" i="25"/>
  <c r="H1512" i="25"/>
  <c r="H1513" i="25"/>
  <c r="H1514" i="25"/>
  <c r="H1515" i="25"/>
  <c r="H1516" i="25"/>
  <c r="H1517" i="25"/>
  <c r="H1518" i="25"/>
  <c r="H1519" i="25"/>
  <c r="H1520" i="25"/>
  <c r="H1521" i="25"/>
  <c r="H1522" i="25"/>
  <c r="H1523" i="25"/>
  <c r="H1524" i="25"/>
  <c r="H1525" i="25"/>
  <c r="H1526" i="25"/>
  <c r="H1527" i="25"/>
  <c r="H1528" i="25"/>
  <c r="H1529" i="25"/>
  <c r="H1530" i="25"/>
  <c r="H1531" i="25"/>
  <c r="H1532" i="25"/>
  <c r="H1533" i="25"/>
  <c r="H1534" i="25"/>
  <c r="H1535" i="25"/>
  <c r="H1536" i="25"/>
  <c r="H1537" i="25"/>
  <c r="H1538" i="25"/>
  <c r="H1539" i="25"/>
  <c r="H1540" i="25"/>
  <c r="H1541" i="25"/>
  <c r="H1542" i="25"/>
  <c r="H1543" i="25"/>
  <c r="H1544" i="25"/>
  <c r="H1545" i="25"/>
  <c r="H1546" i="25"/>
  <c r="H1547" i="25"/>
  <c r="H1548" i="25"/>
  <c r="H1549" i="25"/>
  <c r="H1550" i="25"/>
  <c r="H1551" i="25"/>
  <c r="H1552" i="25"/>
  <c r="H1553" i="25"/>
  <c r="H1554" i="25"/>
  <c r="H1555" i="25"/>
  <c r="H1556" i="25"/>
  <c r="H1557" i="25"/>
  <c r="H1558" i="25"/>
  <c r="H1559" i="25"/>
  <c r="H1560" i="25"/>
  <c r="H1561" i="25"/>
  <c r="H1562" i="25"/>
  <c r="H1563" i="25"/>
  <c r="H1564" i="25"/>
  <c r="H1565" i="25"/>
  <c r="H1566" i="25"/>
  <c r="H1567" i="25"/>
  <c r="H1568" i="25"/>
  <c r="H1569" i="25"/>
  <c r="H1570" i="25"/>
  <c r="H1571" i="25"/>
  <c r="H1572" i="25"/>
  <c r="H1573" i="25"/>
  <c r="H1574" i="25"/>
  <c r="H1575" i="25"/>
  <c r="H1576" i="25"/>
  <c r="H1577" i="25"/>
  <c r="H1578" i="25"/>
  <c r="H1579" i="25"/>
  <c r="H1580" i="25"/>
  <c r="H1581" i="25"/>
  <c r="H1582" i="25"/>
  <c r="H1583" i="25"/>
  <c r="H1584" i="25"/>
  <c r="H1585" i="25"/>
  <c r="H1586" i="25"/>
  <c r="H1587" i="25"/>
  <c r="H1588" i="25"/>
  <c r="H1589" i="25"/>
  <c r="H1590" i="25"/>
  <c r="H1591" i="25"/>
  <c r="H1592" i="25"/>
  <c r="H1593" i="25"/>
  <c r="H1594" i="25"/>
  <c r="H1595" i="25"/>
  <c r="H1596" i="25"/>
  <c r="H1597" i="25"/>
  <c r="H1598" i="25"/>
  <c r="H1599" i="25"/>
  <c r="H1600" i="25"/>
  <c r="H1601" i="25"/>
  <c r="H1602" i="25"/>
  <c r="H1603" i="25"/>
  <c r="H1604" i="25"/>
  <c r="H1605" i="25"/>
  <c r="H1606" i="25"/>
  <c r="H1607" i="25"/>
  <c r="H1608" i="25"/>
  <c r="H1609" i="25"/>
  <c r="H1610" i="25"/>
  <c r="H1611" i="25"/>
  <c r="H1612" i="25"/>
  <c r="H1613" i="25"/>
  <c r="H1614" i="25"/>
  <c r="H1615" i="25"/>
  <c r="H1616" i="25"/>
  <c r="H1617" i="25"/>
  <c r="H1618" i="25"/>
  <c r="H1619" i="25"/>
  <c r="H1620" i="25"/>
  <c r="H1621" i="25"/>
  <c r="H1622" i="25"/>
  <c r="H1623" i="25"/>
  <c r="H1624" i="25"/>
  <c r="H1625" i="25"/>
  <c r="H1626" i="25"/>
  <c r="H1627" i="25"/>
  <c r="H1628" i="25"/>
  <c r="H1629" i="25"/>
  <c r="H1630" i="25"/>
  <c r="H1631" i="25"/>
  <c r="H1632" i="25"/>
  <c r="H1633" i="25"/>
  <c r="H1634" i="25"/>
  <c r="H1635" i="25"/>
  <c r="H1636" i="25"/>
  <c r="H1637" i="25"/>
  <c r="H1638" i="25"/>
  <c r="H1639" i="25"/>
  <c r="H1640" i="25"/>
  <c r="H1641" i="25"/>
  <c r="H1642" i="25"/>
  <c r="H1643" i="25"/>
  <c r="H1644" i="25"/>
  <c r="H1645" i="25"/>
  <c r="H1646" i="25"/>
  <c r="H1647" i="25"/>
  <c r="H1648" i="25"/>
  <c r="H1649" i="25"/>
  <c r="H1650" i="25"/>
  <c r="H1651" i="25"/>
  <c r="H1652" i="25"/>
  <c r="H1653" i="25"/>
  <c r="H1654" i="25"/>
  <c r="H1655" i="25"/>
  <c r="H1656" i="25"/>
  <c r="H1657" i="25"/>
  <c r="H1658" i="25"/>
  <c r="H1659" i="25"/>
  <c r="H1660" i="25"/>
  <c r="H1661" i="25"/>
  <c r="H1662" i="25"/>
  <c r="H1663" i="25"/>
  <c r="H1664" i="25"/>
  <c r="H1665" i="25"/>
  <c r="H1666" i="25"/>
  <c r="H1667" i="25"/>
  <c r="H1668" i="25"/>
  <c r="H1669" i="25"/>
  <c r="H1670" i="25"/>
  <c r="H1671" i="25"/>
  <c r="H1672" i="25"/>
  <c r="H1673" i="25"/>
  <c r="H1674" i="25"/>
  <c r="H1675" i="25"/>
  <c r="H1676" i="25"/>
  <c r="H1677" i="25"/>
  <c r="H1678" i="25"/>
  <c r="H1679" i="25"/>
  <c r="H1680" i="25"/>
  <c r="H1681" i="25"/>
  <c r="H1682" i="25"/>
  <c r="H1683" i="25"/>
  <c r="H1684" i="25"/>
  <c r="H1685" i="25"/>
  <c r="H1686" i="25"/>
  <c r="H1687" i="25"/>
  <c r="H1688" i="25"/>
  <c r="H1689" i="25"/>
  <c r="H1690" i="25"/>
  <c r="H1691" i="25"/>
  <c r="H1692" i="25"/>
  <c r="H1693" i="25"/>
  <c r="H1694" i="25"/>
  <c r="H1695" i="25"/>
  <c r="H1696" i="25"/>
  <c r="H1697" i="25"/>
  <c r="H1698" i="25"/>
  <c r="H1699" i="25"/>
  <c r="H1700" i="25"/>
  <c r="H1701" i="25"/>
  <c r="H1702" i="25"/>
  <c r="H1703" i="25"/>
  <c r="H1704" i="25"/>
  <c r="H1705" i="25"/>
  <c r="H1706" i="25"/>
  <c r="H1707" i="25"/>
  <c r="H1708" i="25"/>
  <c r="H1709" i="25"/>
  <c r="H1710" i="25"/>
  <c r="H1711" i="25"/>
  <c r="H1712" i="25"/>
  <c r="H1713" i="25"/>
  <c r="H1714" i="25"/>
  <c r="H1715" i="25"/>
  <c r="H1716" i="25"/>
  <c r="H1717" i="25"/>
  <c r="H1718" i="25"/>
  <c r="H1719" i="25"/>
  <c r="H1720" i="25"/>
  <c r="H1721" i="25"/>
  <c r="H1722" i="25"/>
  <c r="H1723" i="25"/>
  <c r="H1724" i="25"/>
  <c r="H1725" i="25"/>
  <c r="H1726" i="25"/>
  <c r="H1727" i="25"/>
  <c r="H1728" i="25"/>
  <c r="H1729" i="25"/>
  <c r="H1730" i="25"/>
  <c r="H1731" i="25"/>
  <c r="H1732" i="25"/>
  <c r="H1733" i="25"/>
  <c r="H1734" i="25"/>
  <c r="H1735" i="25"/>
  <c r="H1736" i="25"/>
  <c r="H1737" i="25"/>
  <c r="H1738" i="25"/>
  <c r="H1739" i="25"/>
  <c r="H1740" i="25"/>
  <c r="H1741" i="25"/>
  <c r="H1742" i="25"/>
  <c r="H1743" i="25"/>
  <c r="H1744" i="25"/>
  <c r="H1745" i="25"/>
  <c r="H1746" i="25"/>
  <c r="H1747" i="25"/>
  <c r="H1748" i="25"/>
  <c r="H1749" i="25"/>
  <c r="H1750" i="25"/>
  <c r="H1751" i="25"/>
  <c r="H1752" i="25"/>
  <c r="H3" i="25"/>
  <c r="B1750" i="40"/>
  <c r="I4" i="25"/>
  <c r="B3" i="40" s="1"/>
  <c r="I5" i="25"/>
  <c r="B4" i="40" s="1"/>
  <c r="I6" i="25"/>
  <c r="B5" i="40" s="1"/>
  <c r="I7" i="25"/>
  <c r="B6" i="40" s="1"/>
  <c r="I8" i="25"/>
  <c r="B7" i="40" s="1"/>
  <c r="I9" i="25"/>
  <c r="B8" i="40" s="1"/>
  <c r="I11" i="25"/>
  <c r="B10" i="40" s="1"/>
  <c r="I16" i="25"/>
  <c r="B15" i="40" s="1"/>
  <c r="I17" i="25"/>
  <c r="B16" i="40" s="1"/>
  <c r="I18" i="25"/>
  <c r="B17" i="40" s="1"/>
  <c r="I19" i="25"/>
  <c r="B18" i="40" s="1"/>
  <c r="I20" i="25"/>
  <c r="B19" i="40" s="1"/>
  <c r="I28" i="25"/>
  <c r="B27" i="40" s="1"/>
  <c r="I29" i="25"/>
  <c r="B28" i="40" s="1"/>
  <c r="I30" i="25"/>
  <c r="B29" i="40" s="1"/>
  <c r="I31" i="25"/>
  <c r="B30" i="40" s="1"/>
  <c r="I32" i="25"/>
  <c r="B31" i="40" s="1"/>
  <c r="I33" i="25"/>
  <c r="B32" i="40" s="1"/>
  <c r="I35" i="25"/>
  <c r="B34" i="40" s="1"/>
  <c r="I40" i="25"/>
  <c r="B39" i="40" s="1"/>
  <c r="I41" i="25"/>
  <c r="B40" i="40" s="1"/>
  <c r="I42" i="25"/>
  <c r="B41" i="40" s="1"/>
  <c r="I44" i="25"/>
  <c r="B43" i="40" s="1"/>
  <c r="I45" i="25"/>
  <c r="B44" i="40" s="1"/>
  <c r="I52" i="25"/>
  <c r="B51" i="40" s="1"/>
  <c r="I53" i="25"/>
  <c r="B52" i="40" s="1"/>
  <c r="I54" i="25"/>
  <c r="B53" i="40" s="1"/>
  <c r="I55" i="25"/>
  <c r="B54" i="40" s="1"/>
  <c r="I56" i="25"/>
  <c r="B55" i="40" s="1"/>
  <c r="I57" i="25"/>
  <c r="B56" i="40" s="1"/>
  <c r="I59" i="25"/>
  <c r="B58" i="40" s="1"/>
  <c r="I64" i="25"/>
  <c r="B63" i="40" s="1"/>
  <c r="I65" i="25"/>
  <c r="B64" i="40" s="1"/>
  <c r="I66" i="25"/>
  <c r="B65" i="40" s="1"/>
  <c r="I67" i="25"/>
  <c r="B66" i="40" s="1"/>
  <c r="I68" i="25"/>
  <c r="B67" i="40" s="1"/>
  <c r="I69" i="25"/>
  <c r="B68" i="40" s="1"/>
  <c r="I70" i="25"/>
  <c r="B69" i="40" s="1"/>
  <c r="I76" i="25"/>
  <c r="B75" i="40" s="1"/>
  <c r="I77" i="25"/>
  <c r="B76" i="40" s="1"/>
  <c r="I78" i="25"/>
  <c r="B77" i="40" s="1"/>
  <c r="I79" i="25"/>
  <c r="B78" i="40" s="1"/>
  <c r="I80" i="25"/>
  <c r="B79" i="40" s="1"/>
  <c r="I81" i="25"/>
  <c r="B80" i="40" s="1"/>
  <c r="I88" i="25"/>
  <c r="B87" i="40" s="1"/>
  <c r="I89" i="25"/>
  <c r="B88" i="40" s="1"/>
  <c r="I90" i="25"/>
  <c r="B89" i="40" s="1"/>
  <c r="I91" i="25"/>
  <c r="B90" i="40" s="1"/>
  <c r="I92" i="25"/>
  <c r="B91" i="40" s="1"/>
  <c r="I93" i="25"/>
  <c r="B92" i="40" s="1"/>
  <c r="I95" i="25"/>
  <c r="B94" i="40" s="1"/>
  <c r="I100" i="25"/>
  <c r="B99" i="40" s="1"/>
  <c r="I101" i="25"/>
  <c r="B100" i="40" s="1"/>
  <c r="I102" i="25"/>
  <c r="B101" i="40" s="1"/>
  <c r="I104" i="25"/>
  <c r="B103" i="40" s="1"/>
  <c r="I105" i="25"/>
  <c r="B104" i="40" s="1"/>
  <c r="I112" i="25"/>
  <c r="B111" i="40" s="1"/>
  <c r="I113" i="25"/>
  <c r="B112" i="40" s="1"/>
  <c r="I114" i="25"/>
  <c r="B113" i="40" s="1"/>
  <c r="I115" i="25"/>
  <c r="B114" i="40" s="1"/>
  <c r="I116" i="25"/>
  <c r="B115" i="40" s="1"/>
  <c r="I117" i="25"/>
  <c r="B116" i="40" s="1"/>
  <c r="I118" i="25"/>
  <c r="B117" i="40" s="1"/>
  <c r="I124" i="25"/>
  <c r="B123" i="40" s="1"/>
  <c r="I125" i="25"/>
  <c r="B124" i="40" s="1"/>
  <c r="I126" i="25"/>
  <c r="B125" i="40" s="1"/>
  <c r="I127" i="25"/>
  <c r="B126" i="40" s="1"/>
  <c r="I128" i="25"/>
  <c r="B127" i="40" s="1"/>
  <c r="I129" i="25"/>
  <c r="B128" i="40" s="1"/>
  <c r="I131" i="25"/>
  <c r="B130" i="40" s="1"/>
  <c r="I136" i="25"/>
  <c r="B135" i="40" s="1"/>
  <c r="I137" i="25"/>
  <c r="B136" i="40" s="1"/>
  <c r="I138" i="25"/>
  <c r="B137" i="40" s="1"/>
  <c r="I139" i="25"/>
  <c r="B138" i="40" s="1"/>
  <c r="I140" i="25"/>
  <c r="B139" i="40" s="1"/>
  <c r="I141" i="25"/>
  <c r="B140" i="40" s="1"/>
  <c r="I148" i="25"/>
  <c r="B147" i="40" s="1"/>
  <c r="I149" i="25"/>
  <c r="B148" i="40" s="1"/>
  <c r="I150" i="25"/>
  <c r="B149" i="40" s="1"/>
  <c r="I151" i="25"/>
  <c r="B150" i="40" s="1"/>
  <c r="I152" i="25"/>
  <c r="B151" i="40" s="1"/>
  <c r="I153" i="25"/>
  <c r="B152" i="40" s="1"/>
  <c r="I155" i="25"/>
  <c r="B154" i="40" s="1"/>
  <c r="I159" i="25"/>
  <c r="B158" i="40" s="1"/>
  <c r="I160" i="25"/>
  <c r="B159" i="40" s="1"/>
  <c r="I161" i="25"/>
  <c r="B160" i="40" s="1"/>
  <c r="I162" i="25"/>
  <c r="B161" i="40" s="1"/>
  <c r="I164" i="25"/>
  <c r="B163" i="40" s="1"/>
  <c r="I172" i="25"/>
  <c r="B171" i="40" s="1"/>
  <c r="I173" i="25"/>
  <c r="B172" i="40" s="1"/>
  <c r="I174" i="25"/>
  <c r="B173" i="40" s="1"/>
  <c r="I175" i="25"/>
  <c r="B174" i="40" s="1"/>
  <c r="I176" i="25"/>
  <c r="B175" i="40" s="1"/>
  <c r="I177" i="25"/>
  <c r="B176" i="40" s="1"/>
  <c r="I178" i="25"/>
  <c r="B177" i="40" s="1"/>
  <c r="I179" i="25"/>
  <c r="B178" i="40" s="1"/>
  <c r="I186" i="25"/>
  <c r="B185" i="40" s="1"/>
  <c r="I188" i="25"/>
  <c r="B187" i="40" s="1"/>
  <c r="I196" i="25"/>
  <c r="B195" i="40" s="1"/>
  <c r="I197" i="25"/>
  <c r="B196" i="40" s="1"/>
  <c r="I198" i="25"/>
  <c r="B197" i="40" s="1"/>
  <c r="I199" i="25"/>
  <c r="B198" i="40" s="1"/>
  <c r="I201" i="25"/>
  <c r="B200" i="40" s="1"/>
  <c r="I208" i="25"/>
  <c r="B207" i="40" s="1"/>
  <c r="I209" i="25"/>
  <c r="B208" i="40" s="1"/>
  <c r="I210" i="25"/>
  <c r="B209" i="40" s="1"/>
  <c r="I211" i="25"/>
  <c r="B210" i="40" s="1"/>
  <c r="I220" i="25"/>
  <c r="B219" i="40" s="1"/>
  <c r="I222" i="25"/>
  <c r="B221" i="40" s="1"/>
  <c r="I223" i="25"/>
  <c r="B222" i="40" s="1"/>
  <c r="I224" i="25"/>
  <c r="B223" i="40" s="1"/>
  <c r="I225" i="25"/>
  <c r="B224" i="40" s="1"/>
  <c r="I233" i="25"/>
  <c r="B232" i="40" s="1"/>
  <c r="I234" i="25"/>
  <c r="B233" i="40" s="1"/>
  <c r="I235" i="25"/>
  <c r="B234" i="40" s="1"/>
  <c r="I237" i="25"/>
  <c r="B236" i="40" s="1"/>
  <c r="I245" i="25"/>
  <c r="B244" i="40" s="1"/>
  <c r="I246" i="25"/>
  <c r="B245" i="40" s="1"/>
  <c r="I247" i="25"/>
  <c r="B246" i="40" s="1"/>
  <c r="I248" i="25"/>
  <c r="B247" i="40" s="1"/>
  <c r="I258" i="25"/>
  <c r="B257" i="40" s="1"/>
  <c r="I259" i="25"/>
  <c r="B258" i="40" s="1"/>
  <c r="I268" i="25"/>
  <c r="B267" i="40" s="1"/>
  <c r="I269" i="25"/>
  <c r="B268" i="40" s="1"/>
  <c r="I270" i="25"/>
  <c r="B269" i="40" s="1"/>
  <c r="I271" i="25"/>
  <c r="B270" i="40" s="1"/>
  <c r="I272" i="25"/>
  <c r="B271" i="40" s="1"/>
  <c r="I273" i="25"/>
  <c r="B272" i="40" s="1"/>
  <c r="I282" i="25"/>
  <c r="B281" i="40" s="1"/>
  <c r="I284" i="25"/>
  <c r="B283" i="40" s="1"/>
  <c r="I285" i="25"/>
  <c r="B284" i="40" s="1"/>
  <c r="I293" i="25"/>
  <c r="B292" i="40" s="1"/>
  <c r="I294" i="25"/>
  <c r="B293" i="40" s="1"/>
  <c r="I295" i="25"/>
  <c r="B294" i="40" s="1"/>
  <c r="I296" i="25"/>
  <c r="B295" i="40" s="1"/>
  <c r="I297" i="25"/>
  <c r="B296" i="40" s="1"/>
  <c r="I305" i="25"/>
  <c r="B304" i="40" s="1"/>
  <c r="I306" i="25"/>
  <c r="B305" i="40" s="1"/>
  <c r="I307" i="25"/>
  <c r="B306" i="40" s="1"/>
  <c r="I308" i="25"/>
  <c r="B307" i="40" s="1"/>
  <c r="I317" i="25"/>
  <c r="B316" i="40" s="1"/>
  <c r="I318" i="25"/>
  <c r="B317" i="40" s="1"/>
  <c r="I320" i="25"/>
  <c r="B319" i="40" s="1"/>
  <c r="I321" i="25"/>
  <c r="B320" i="40" s="1"/>
  <c r="I329" i="25"/>
  <c r="B328" i="40" s="1"/>
  <c r="I330" i="25"/>
  <c r="B329" i="40" s="1"/>
  <c r="I331" i="25"/>
  <c r="B330" i="40" s="1"/>
  <c r="I333" i="25"/>
  <c r="B332" i="40" s="1"/>
  <c r="I334" i="25"/>
  <c r="B333" i="40" s="1"/>
  <c r="I340" i="25"/>
  <c r="B339" i="40" s="1"/>
  <c r="I341" i="25"/>
  <c r="B340" i="40" s="1"/>
  <c r="I342" i="25"/>
  <c r="B341" i="40" s="1"/>
  <c r="I343" i="25"/>
  <c r="B342" i="40" s="1"/>
  <c r="I344" i="25"/>
  <c r="B343" i="40" s="1"/>
  <c r="I354" i="25"/>
  <c r="B353" i="40" s="1"/>
  <c r="I355" i="25"/>
  <c r="B354" i="40" s="1"/>
  <c r="I356" i="25"/>
  <c r="B355" i="40" s="1"/>
  <c r="I357" i="25"/>
  <c r="B356" i="40" s="1"/>
  <c r="I365" i="25"/>
  <c r="B364" i="40" s="1"/>
  <c r="I366" i="25"/>
  <c r="B365" i="40" s="1"/>
  <c r="I367" i="25"/>
  <c r="B366" i="40" s="1"/>
  <c r="I368" i="25"/>
  <c r="B367" i="40" s="1"/>
  <c r="I377" i="25"/>
  <c r="B376" i="40" s="1"/>
  <c r="I378" i="25"/>
  <c r="B377" i="40" s="1"/>
  <c r="I379" i="25"/>
  <c r="B378" i="40" s="1"/>
  <c r="I389" i="25"/>
  <c r="B388" i="40" s="1"/>
  <c r="I390" i="25"/>
  <c r="B389" i="40" s="1"/>
  <c r="I391" i="25"/>
  <c r="B390" i="40" s="1"/>
  <c r="I393" i="25"/>
  <c r="B392" i="40" s="1"/>
  <c r="I394" i="25"/>
  <c r="B393" i="40" s="1"/>
  <c r="I401" i="25"/>
  <c r="B400" i="40" s="1"/>
  <c r="I402" i="25"/>
  <c r="B401" i="40" s="1"/>
  <c r="I404" i="25"/>
  <c r="B403" i="40" s="1"/>
  <c r="I414" i="25"/>
  <c r="B413" i="40" s="1"/>
  <c r="I415" i="25"/>
  <c r="B414" i="40" s="1"/>
  <c r="I416" i="25"/>
  <c r="B415" i="40" s="1"/>
  <c r="I417" i="25"/>
  <c r="B416" i="40" s="1"/>
  <c r="I418" i="25"/>
  <c r="B417" i="40" s="1"/>
  <c r="I425" i="25"/>
  <c r="B424" i="40" s="1"/>
  <c r="I426" i="25"/>
  <c r="B425" i="40" s="1"/>
  <c r="I427" i="25"/>
  <c r="B426" i="40" s="1"/>
  <c r="I428" i="25"/>
  <c r="B427" i="40" s="1"/>
  <c r="I437" i="25"/>
  <c r="B436" i="40" s="1"/>
  <c r="I438" i="25"/>
  <c r="B437" i="40" s="1"/>
  <c r="I440" i="25"/>
  <c r="B439" i="40" s="1"/>
  <c r="I448" i="25"/>
  <c r="B447" i="40" s="1"/>
  <c r="I450" i="25"/>
  <c r="B449" i="40" s="1"/>
  <c r="I451" i="25"/>
  <c r="B450" i="40" s="1"/>
  <c r="I453" i="25"/>
  <c r="B452" i="40" s="1"/>
  <c r="I454" i="25"/>
  <c r="B453" i="40" s="1"/>
  <c r="I461" i="25"/>
  <c r="B460" i="40" s="1"/>
  <c r="I462" i="25"/>
  <c r="B461" i="40" s="1"/>
  <c r="I463" i="25"/>
  <c r="B462" i="40" s="1"/>
  <c r="I464" i="25"/>
  <c r="B463" i="40" s="1"/>
  <c r="I472" i="25"/>
  <c r="B471" i="40" s="1"/>
  <c r="I474" i="25"/>
  <c r="B473" i="40" s="1"/>
  <c r="I477" i="25"/>
  <c r="B476" i="40" s="1"/>
  <c r="I486" i="25"/>
  <c r="B485" i="40" s="1"/>
  <c r="I487" i="25"/>
  <c r="B486" i="40" s="1"/>
  <c r="I489" i="25"/>
  <c r="B488" i="40" s="1"/>
  <c r="I498" i="25"/>
  <c r="B497" i="40" s="1"/>
  <c r="I499" i="25"/>
  <c r="B498" i="40" s="1"/>
  <c r="I500" i="25"/>
  <c r="B499" i="40" s="1"/>
  <c r="I510" i="25"/>
  <c r="B509" i="40" s="1"/>
  <c r="I511" i="25"/>
  <c r="B510" i="40" s="1"/>
  <c r="I521" i="25"/>
  <c r="B520" i="40" s="1"/>
  <c r="I522" i="25"/>
  <c r="B521" i="40" s="1"/>
  <c r="I523" i="25"/>
  <c r="B522" i="40" s="1"/>
  <c r="I524" i="25"/>
  <c r="B523" i="40" s="1"/>
  <c r="I532" i="25"/>
  <c r="B531" i="40" s="1"/>
  <c r="I534" i="25"/>
  <c r="B533" i="40" s="1"/>
  <c r="I535" i="25"/>
  <c r="B534" i="40" s="1"/>
  <c r="I536" i="25"/>
  <c r="B535" i="40" s="1"/>
  <c r="I537" i="25"/>
  <c r="B536" i="40" s="1"/>
  <c r="I538" i="25"/>
  <c r="B537" i="40" s="1"/>
  <c r="I546" i="25"/>
  <c r="B545" i="40" s="1"/>
  <c r="I549" i="25"/>
  <c r="B548" i="40" s="1"/>
  <c r="I558" i="25"/>
  <c r="B557" i="40" s="1"/>
  <c r="I559" i="25"/>
  <c r="B558" i="40" s="1"/>
  <c r="I560" i="25"/>
  <c r="B559" i="40" s="1"/>
  <c r="I561" i="25"/>
  <c r="B560" i="40" s="1"/>
  <c r="I569" i="25"/>
  <c r="B568" i="40" s="1"/>
  <c r="I570" i="25"/>
  <c r="B569" i="40" s="1"/>
  <c r="I571" i="25"/>
  <c r="B570" i="40" s="1"/>
  <c r="I573" i="25"/>
  <c r="B572" i="40" s="1"/>
  <c r="I581" i="25"/>
  <c r="B580" i="40" s="1"/>
  <c r="I582" i="25"/>
  <c r="B581" i="40" s="1"/>
  <c r="I585" i="25"/>
  <c r="B584" i="40" s="1"/>
  <c r="I593" i="25"/>
  <c r="B592" i="40" s="1"/>
  <c r="I594" i="25"/>
  <c r="B593" i="40" s="1"/>
  <c r="I595" i="25"/>
  <c r="B594" i="40" s="1"/>
  <c r="I597" i="25"/>
  <c r="B596" i="40" s="1"/>
  <c r="I601" i="25"/>
  <c r="B600" i="40" s="1"/>
  <c r="I604" i="25"/>
  <c r="B603" i="40" s="1"/>
  <c r="I605" i="25"/>
  <c r="B604" i="40" s="1"/>
  <c r="I606" i="25"/>
  <c r="B605" i="40" s="1"/>
  <c r="I617" i="25"/>
  <c r="B616" i="40" s="1"/>
  <c r="I618" i="25"/>
  <c r="B617" i="40" s="1"/>
  <c r="I619" i="25"/>
  <c r="B618" i="40" s="1"/>
  <c r="I621" i="25"/>
  <c r="B620" i="40" s="1"/>
  <c r="I629" i="25"/>
  <c r="B628" i="40" s="1"/>
  <c r="I630" i="25"/>
  <c r="B629" i="40" s="1"/>
  <c r="I631" i="25"/>
  <c r="B630" i="40" s="1"/>
  <c r="I633" i="25"/>
  <c r="B632" i="40" s="1"/>
  <c r="I641" i="25"/>
  <c r="B640" i="40" s="1"/>
  <c r="I642" i="25"/>
  <c r="B641" i="40" s="1"/>
  <c r="I654" i="25"/>
  <c r="B653" i="40" s="1"/>
  <c r="I655" i="25"/>
  <c r="B654" i="40" s="1"/>
  <c r="I656" i="25"/>
  <c r="B655" i="40" s="1"/>
  <c r="I657" i="25"/>
  <c r="B656" i="40" s="1"/>
  <c r="I665" i="25"/>
  <c r="B664" i="40" s="1"/>
  <c r="I666" i="25"/>
  <c r="B665" i="40" s="1"/>
  <c r="I667" i="25"/>
  <c r="B666" i="40" s="1"/>
  <c r="I669" i="25"/>
  <c r="B668" i="40" s="1"/>
  <c r="I677" i="25"/>
  <c r="B676" i="40" s="1"/>
  <c r="I678" i="25"/>
  <c r="B677" i="40" s="1"/>
  <c r="I689" i="25"/>
  <c r="B688" i="40" s="1"/>
  <c r="I690" i="25"/>
  <c r="B689" i="40" s="1"/>
  <c r="I693" i="25"/>
  <c r="B692" i="40" s="1"/>
  <c r="I701" i="25"/>
  <c r="B700" i="40" s="1"/>
  <c r="I702" i="25"/>
  <c r="B701" i="40" s="1"/>
  <c r="I703" i="25"/>
  <c r="B702" i="40" s="1"/>
  <c r="I704" i="25"/>
  <c r="B703" i="40" s="1"/>
  <c r="I705" i="25"/>
  <c r="B704" i="40" s="1"/>
  <c r="I708" i="25"/>
  <c r="B707" i="40" s="1"/>
  <c r="I714" i="25"/>
  <c r="B713" i="40" s="1"/>
  <c r="I725" i="25"/>
  <c r="B724" i="40" s="1"/>
  <c r="I726" i="25"/>
  <c r="B725" i="40" s="1"/>
  <c r="I727" i="25"/>
  <c r="B726" i="40" s="1"/>
  <c r="I729" i="25"/>
  <c r="B728" i="40" s="1"/>
  <c r="I736" i="25"/>
  <c r="B735" i="40" s="1"/>
  <c r="I737" i="25"/>
  <c r="B736" i="40" s="1"/>
  <c r="I738" i="25"/>
  <c r="B737" i="40" s="1"/>
  <c r="I739" i="25"/>
  <c r="B738" i="40" s="1"/>
  <c r="I741" i="25"/>
  <c r="B740" i="40" s="1"/>
  <c r="I749" i="25"/>
  <c r="B748" i="40" s="1"/>
  <c r="I750" i="25"/>
  <c r="B749" i="40" s="1"/>
  <c r="I753" i="25"/>
  <c r="B752" i="40" s="1"/>
  <c r="I760" i="25"/>
  <c r="B759" i="40" s="1"/>
  <c r="I761" i="25"/>
  <c r="B760" i="40" s="1"/>
  <c r="I762" i="25"/>
  <c r="B761" i="40" s="1"/>
  <c r="I763" i="25"/>
  <c r="B762" i="40" s="1"/>
  <c r="I765" i="25"/>
  <c r="B764" i="40" s="1"/>
  <c r="I774" i="25"/>
  <c r="B773" i="40" s="1"/>
  <c r="I775" i="25"/>
  <c r="B774" i="40" s="1"/>
  <c r="I777" i="25"/>
  <c r="B776" i="40" s="1"/>
  <c r="I784" i="25"/>
  <c r="B783" i="40" s="1"/>
  <c r="I785" i="25"/>
  <c r="B784" i="40" s="1"/>
  <c r="I786" i="25"/>
  <c r="B785" i="40" s="1"/>
  <c r="I789" i="25"/>
  <c r="B788" i="40" s="1"/>
  <c r="I798" i="25"/>
  <c r="B797" i="40" s="1"/>
  <c r="I800" i="25"/>
  <c r="B799" i="40" s="1"/>
  <c r="I801" i="25"/>
  <c r="B800" i="40" s="1"/>
  <c r="I810" i="25"/>
  <c r="B809" i="40" s="1"/>
  <c r="I811" i="25"/>
  <c r="B810" i="40" s="1"/>
  <c r="I813" i="25"/>
  <c r="B812" i="40" s="1"/>
  <c r="I820" i="25"/>
  <c r="B819" i="40" s="1"/>
  <c r="I822" i="25"/>
  <c r="B821" i="40" s="1"/>
  <c r="I823" i="25"/>
  <c r="B822" i="40" s="1"/>
  <c r="I834" i="25"/>
  <c r="B833" i="40" s="1"/>
  <c r="I837" i="25"/>
  <c r="B836" i="40" s="1"/>
  <c r="I844" i="25"/>
  <c r="B843" i="40" s="1"/>
  <c r="I845" i="25"/>
  <c r="B844" i="40" s="1"/>
  <c r="I846" i="25"/>
  <c r="B845" i="40" s="1"/>
  <c r="I847" i="25"/>
  <c r="B846" i="40" s="1"/>
  <c r="I849" i="25"/>
  <c r="B848" i="40" s="1"/>
  <c r="I858" i="25"/>
  <c r="B857" i="40" s="1"/>
  <c r="I859" i="25"/>
  <c r="B858" i="40" s="1"/>
  <c r="I861" i="25"/>
  <c r="B860" i="40" s="1"/>
  <c r="I868" i="25"/>
  <c r="B867" i="40" s="1"/>
  <c r="I870" i="25"/>
  <c r="B869" i="40" s="1"/>
  <c r="I872" i="25"/>
  <c r="B871" i="40" s="1"/>
  <c r="I882" i="25"/>
  <c r="B881" i="40" s="1"/>
  <c r="I883" i="25"/>
  <c r="B882" i="40" s="1"/>
  <c r="I885" i="25"/>
  <c r="B884" i="40" s="1"/>
  <c r="I889" i="25"/>
  <c r="B888" i="40" s="1"/>
  <c r="I893" i="25"/>
  <c r="B892" i="40" s="1"/>
  <c r="I894" i="25"/>
  <c r="B893" i="40" s="1"/>
  <c r="I897" i="25"/>
  <c r="B896" i="40" s="1"/>
  <c r="I906" i="25"/>
  <c r="B905" i="40" s="1"/>
  <c r="I907" i="25"/>
  <c r="B906" i="40" s="1"/>
  <c r="I918" i="25"/>
  <c r="B917" i="40" s="1"/>
  <c r="I920" i="25"/>
  <c r="B919" i="40" s="1"/>
  <c r="I921" i="25"/>
  <c r="B920" i="40" s="1"/>
  <c r="I929" i="25"/>
  <c r="B928" i="40" s="1"/>
  <c r="I930" i="25"/>
  <c r="B929" i="40" s="1"/>
  <c r="I931" i="25"/>
  <c r="B930" i="40" s="1"/>
  <c r="I932" i="25"/>
  <c r="B931" i="40" s="1"/>
  <c r="I933" i="25"/>
  <c r="B932" i="40" s="1"/>
  <c r="I942" i="25"/>
  <c r="B941" i="40" s="1"/>
  <c r="I943" i="25"/>
  <c r="B942" i="40" s="1"/>
  <c r="I944" i="25"/>
  <c r="B943" i="40" s="1"/>
  <c r="I945" i="25"/>
  <c r="B944" i="40" s="1"/>
  <c r="I952" i="25"/>
  <c r="B951" i="40" s="1"/>
  <c r="I954" i="25"/>
  <c r="B953" i="40" s="1"/>
  <c r="I957" i="25"/>
  <c r="B956" i="40" s="1"/>
  <c r="I966" i="25"/>
  <c r="B965" i="40" s="1"/>
  <c r="I967" i="25"/>
  <c r="B966" i="40" s="1"/>
  <c r="I969" i="25"/>
  <c r="B968" i="40" s="1"/>
  <c r="I978" i="25"/>
  <c r="B977" i="40" s="1"/>
  <c r="I980" i="25"/>
  <c r="B979" i="40" s="1"/>
  <c r="I981" i="25"/>
  <c r="B980" i="40" s="1"/>
  <c r="I990" i="25"/>
  <c r="B989" i="40" s="1"/>
  <c r="I993" i="25"/>
  <c r="B992" i="40" s="1"/>
  <c r="I1002" i="25"/>
  <c r="B1001" i="40" s="1"/>
  <c r="I1003" i="25"/>
  <c r="B1002" i="40" s="1"/>
  <c r="I1004" i="25"/>
  <c r="B1003" i="40" s="1"/>
  <c r="I1005" i="25"/>
  <c r="B1004" i="40" s="1"/>
  <c r="I1009" i="25"/>
  <c r="B1008" i="40" s="1"/>
  <c r="I1014" i="25"/>
  <c r="B1013" i="40" s="1"/>
  <c r="I1015" i="25"/>
  <c r="B1014" i="40" s="1"/>
  <c r="I1017" i="25"/>
  <c r="B1016" i="40" s="1"/>
  <c r="I1025" i="25"/>
  <c r="B1024" i="40" s="1"/>
  <c r="I1026" i="25"/>
  <c r="B1025" i="40" s="1"/>
  <c r="I1028" i="25"/>
  <c r="B1027" i="40" s="1"/>
  <c r="I1029" i="25"/>
  <c r="B1028" i="40" s="1"/>
  <c r="I1038" i="25"/>
  <c r="B1037" i="40" s="1"/>
  <c r="I1041" i="25"/>
  <c r="B1040" i="40" s="1"/>
  <c r="I1050" i="25"/>
  <c r="B1049" i="40" s="1"/>
  <c r="I1051" i="25"/>
  <c r="B1050" i="40" s="1"/>
  <c r="I1053" i="25"/>
  <c r="B1052" i="40" s="1"/>
  <c r="I1054" i="25"/>
  <c r="B1053" i="40" s="1"/>
  <c r="I1061" i="25"/>
  <c r="B1060" i="40" s="1"/>
  <c r="I1062" i="25"/>
  <c r="B1061" i="40" s="1"/>
  <c r="I1065" i="25"/>
  <c r="B1064" i="40" s="1"/>
  <c r="I1074" i="25"/>
  <c r="B1073" i="40" s="1"/>
  <c r="I1085" i="25"/>
  <c r="B1084" i="40" s="1"/>
  <c r="I1086" i="25"/>
  <c r="B1085" i="40" s="1"/>
  <c r="I1087" i="25"/>
  <c r="B1086" i="40" s="1"/>
  <c r="I1089" i="25"/>
  <c r="B1088" i="40" s="1"/>
  <c r="I1093" i="25"/>
  <c r="B1092" i="40" s="1"/>
  <c r="I1098" i="25"/>
  <c r="B1097" i="40" s="1"/>
  <c r="I1099" i="25"/>
  <c r="B1098" i="40" s="1"/>
  <c r="I1101" i="25"/>
  <c r="B1100" i="40" s="1"/>
  <c r="I1110" i="25"/>
  <c r="B1109" i="40" s="1"/>
  <c r="I1112" i="25"/>
  <c r="B1111" i="40" s="1"/>
  <c r="I1113" i="25"/>
  <c r="B1112" i="40" s="1"/>
  <c r="I1122" i="25"/>
  <c r="B1121" i="40" s="1"/>
  <c r="I1123" i="25"/>
  <c r="B1122" i="40" s="1"/>
  <c r="I1125" i="25"/>
  <c r="B1124" i="40" s="1"/>
  <c r="I1134" i="25"/>
  <c r="B1133" i="40" s="1"/>
  <c r="I1135" i="25"/>
  <c r="B1134" i="40" s="1"/>
  <c r="I1136" i="25"/>
  <c r="B1135" i="40" s="1"/>
  <c r="I1137" i="25"/>
  <c r="B1136" i="40" s="1"/>
  <c r="I1138" i="25"/>
  <c r="B1137" i="40" s="1"/>
  <c r="I1146" i="25"/>
  <c r="B1145" i="40" s="1"/>
  <c r="I1149" i="25"/>
  <c r="B1148" i="40" s="1"/>
  <c r="I1158" i="25"/>
  <c r="B1157" i="40" s="1"/>
  <c r="I1160" i="25"/>
  <c r="B1159" i="40" s="1"/>
  <c r="I1161" i="25"/>
  <c r="B1160" i="40" s="1"/>
  <c r="I1170" i="25"/>
  <c r="B1169" i="40" s="1"/>
  <c r="I1173" i="25"/>
  <c r="B1172" i="40" s="1"/>
  <c r="I1182" i="25"/>
  <c r="B1181" i="40" s="1"/>
  <c r="I1184" i="25"/>
  <c r="B1183" i="40" s="1"/>
  <c r="I1185" i="25"/>
  <c r="B1184" i="40" s="1"/>
  <c r="I1194" i="25"/>
  <c r="B1193" i="40" s="1"/>
  <c r="I1195" i="25"/>
  <c r="B1194" i="40" s="1"/>
  <c r="I1197" i="25"/>
  <c r="B1196" i="40" s="1"/>
  <c r="I1206" i="25"/>
  <c r="B1205" i="40" s="1"/>
  <c r="I1218" i="25"/>
  <c r="B1217" i="40" s="1"/>
  <c r="I1219" i="25"/>
  <c r="B1218" i="40" s="1"/>
  <c r="I1220" i="25"/>
  <c r="B1219" i="40" s="1"/>
  <c r="I1221" i="25"/>
  <c r="B1220" i="40" s="1"/>
  <c r="I1230" i="25"/>
  <c r="B1229" i="40" s="1"/>
  <c r="I1231" i="25"/>
  <c r="B1230" i="40" s="1"/>
  <c r="I1233" i="25"/>
  <c r="B1232" i="40" s="1"/>
  <c r="I1242" i="25"/>
  <c r="B1241" i="40" s="1"/>
  <c r="I1244" i="25"/>
  <c r="B1243" i="40" s="1"/>
  <c r="I1245" i="25"/>
  <c r="B1244" i="40" s="1"/>
  <c r="I1254" i="25"/>
  <c r="B1253" i="40" s="1"/>
  <c r="I1266" i="25"/>
  <c r="B1265" i="40" s="1"/>
  <c r="I1267" i="25"/>
  <c r="B1266" i="40" s="1"/>
  <c r="I1269" i="25"/>
  <c r="B1268" i="40" s="1"/>
  <c r="I1270" i="25"/>
  <c r="B1269" i="40" s="1"/>
  <c r="I1278" i="25"/>
  <c r="B1277" i="40" s="1"/>
  <c r="I1281" i="25"/>
  <c r="B1280" i="40" s="1"/>
  <c r="I1290" i="25"/>
  <c r="B1289" i="40" s="1"/>
  <c r="I1293" i="25"/>
  <c r="B1292" i="40" s="1"/>
  <c r="I1302" i="25"/>
  <c r="B1301" i="40" s="1"/>
  <c r="I1303" i="25"/>
  <c r="B1302" i="40" s="1"/>
  <c r="I1305" i="25"/>
  <c r="B1304" i="40" s="1"/>
  <c r="I1314" i="25"/>
  <c r="B1313" i="40" s="1"/>
  <c r="I1316" i="25"/>
  <c r="B1315" i="40" s="1"/>
  <c r="I1317" i="25"/>
  <c r="B1316" i="40" s="1"/>
  <c r="I1326" i="25"/>
  <c r="B1325" i="40" s="1"/>
  <c r="I1329" i="25"/>
  <c r="B1328" i="40" s="1"/>
  <c r="I1330" i="25"/>
  <c r="B1329" i="40" s="1"/>
  <c r="I1336" i="25"/>
  <c r="B1335" i="40" s="1"/>
  <c r="I1337" i="25"/>
  <c r="B1336" i="40" s="1"/>
  <c r="I1338" i="25"/>
  <c r="B1337" i="40" s="1"/>
  <c r="I1339" i="25"/>
  <c r="B1338" i="40" s="1"/>
  <c r="I1341" i="25"/>
  <c r="B1340" i="40" s="1"/>
  <c r="I1350" i="25"/>
  <c r="B1349" i="40" s="1"/>
  <c r="I1351" i="25"/>
  <c r="B1350" i="40" s="1"/>
  <c r="I1353" i="25"/>
  <c r="B1352" i="40" s="1"/>
  <c r="I1362" i="25"/>
  <c r="B1361" i="40" s="1"/>
  <c r="I1365" i="25"/>
  <c r="B1364" i="40" s="1"/>
  <c r="I1374" i="25"/>
  <c r="B1373" i="40" s="1"/>
  <c r="I1375" i="25"/>
  <c r="B1374" i="40" s="1"/>
  <c r="I1377" i="25"/>
  <c r="B1376" i="40" s="1"/>
  <c r="I1378" i="25"/>
  <c r="B1377" i="40" s="1"/>
  <c r="I1386" i="25"/>
  <c r="B1385" i="40" s="1"/>
  <c r="I1388" i="25"/>
  <c r="B1387" i="40" s="1"/>
  <c r="I1389" i="25"/>
  <c r="B1388" i="40" s="1"/>
  <c r="I1396" i="25"/>
  <c r="B1395" i="40" s="1"/>
  <c r="I1398" i="25"/>
  <c r="B1397" i="40" s="1"/>
  <c r="I1399" i="25"/>
  <c r="B1398" i="40" s="1"/>
  <c r="I1401" i="25"/>
  <c r="B1400" i="40" s="1"/>
  <c r="I1410" i="25"/>
  <c r="B1409" i="40" s="1"/>
  <c r="I1411" i="25"/>
  <c r="B1410" i="40" s="1"/>
  <c r="I1413" i="25"/>
  <c r="B1412" i="40" s="1"/>
  <c r="I1422" i="25"/>
  <c r="B1421" i="40" s="1"/>
  <c r="I1423" i="25"/>
  <c r="B1422" i="40" s="1"/>
  <c r="I1424" i="25"/>
  <c r="B1423" i="40" s="1"/>
  <c r="I1425" i="25"/>
  <c r="B1424" i="40" s="1"/>
  <c r="I1434" i="25"/>
  <c r="B1433" i="40" s="1"/>
  <c r="I1436" i="25"/>
  <c r="B1435" i="40" s="1"/>
  <c r="I1437" i="25"/>
  <c r="B1436" i="40" s="1"/>
  <c r="I1446" i="25"/>
  <c r="B1445" i="40" s="1"/>
  <c r="I1448" i="25"/>
  <c r="B1447" i="40" s="1"/>
  <c r="I1449" i="25"/>
  <c r="B1448" i="40" s="1"/>
  <c r="I1458" i="25"/>
  <c r="B1457" i="40" s="1"/>
  <c r="I1459" i="25"/>
  <c r="B1458" i="40" s="1"/>
  <c r="I1461" i="25"/>
  <c r="B1460" i="40" s="1"/>
  <c r="I1470" i="25"/>
  <c r="B1469" i="40" s="1"/>
  <c r="I1472" i="25"/>
  <c r="B1471" i="40" s="1"/>
  <c r="I1473" i="25"/>
  <c r="B1472" i="40" s="1"/>
  <c r="I1482" i="25"/>
  <c r="B1481" i="40" s="1"/>
  <c r="I1483" i="25"/>
  <c r="B1482" i="40" s="1"/>
  <c r="I1485" i="25"/>
  <c r="B1484" i="40" s="1"/>
  <c r="I1494" i="25"/>
  <c r="B1493" i="40" s="1"/>
  <c r="I1497" i="25"/>
  <c r="B1496" i="40" s="1"/>
  <c r="I1501" i="25"/>
  <c r="B1500" i="40" s="1"/>
  <c r="I1504" i="25"/>
  <c r="B1503" i="40" s="1"/>
  <c r="B1505" i="40"/>
  <c r="B1508" i="40"/>
  <c r="B1517" i="40"/>
  <c r="B1520" i="40"/>
  <c r="B1529" i="40"/>
  <c r="B1532" i="40"/>
  <c r="B1541" i="40"/>
  <c r="B1544" i="40"/>
  <c r="B1553" i="40"/>
  <c r="B1554" i="40"/>
  <c r="B1556" i="40"/>
  <c r="B1565" i="40"/>
  <c r="B1567" i="40"/>
  <c r="B1568" i="40"/>
  <c r="B1577" i="40"/>
  <c r="B1580" i="40"/>
  <c r="B1589" i="40"/>
  <c r="B1591" i="40"/>
  <c r="B1592" i="40"/>
  <c r="B1601" i="40"/>
  <c r="B1604" i="40"/>
  <c r="B1613" i="40"/>
  <c r="B1614" i="40"/>
  <c r="B1616" i="40"/>
  <c r="B1625" i="40"/>
  <c r="B1628" i="40"/>
  <c r="B1637" i="40"/>
  <c r="B1640" i="40"/>
  <c r="B1649" i="40"/>
  <c r="B1652" i="40"/>
  <c r="B1661" i="40"/>
  <c r="B1663" i="40"/>
  <c r="B1664" i="40"/>
  <c r="B1673" i="40"/>
  <c r="B1676" i="40"/>
  <c r="B1685" i="40"/>
  <c r="B1687" i="40"/>
  <c r="B1688" i="40"/>
  <c r="B1697" i="40"/>
  <c r="B1699" i="40"/>
  <c r="B1700" i="40"/>
  <c r="B1701" i="40"/>
  <c r="B1709" i="40"/>
  <c r="B1711" i="40"/>
  <c r="B1712" i="40"/>
  <c r="B1721" i="40"/>
  <c r="B1722" i="40"/>
  <c r="B1724" i="40"/>
  <c r="B1733" i="40"/>
  <c r="B1734" i="40"/>
  <c r="B1735" i="40"/>
  <c r="B1736" i="40"/>
  <c r="B1737" i="40"/>
  <c r="B1740" i="40"/>
  <c r="B1745" i="40"/>
  <c r="B1746" i="40"/>
  <c r="B1748" i="40"/>
  <c r="I3" i="25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1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E697" i="33"/>
  <c r="E698" i="33"/>
  <c r="E699" i="33"/>
  <c r="E700" i="33"/>
  <c r="E701" i="33"/>
  <c r="E702" i="33"/>
  <c r="E703" i="33"/>
  <c r="E704" i="33"/>
  <c r="E705" i="33"/>
  <c r="E706" i="33"/>
  <c r="E707" i="33"/>
  <c r="E708" i="33"/>
  <c r="E709" i="33"/>
  <c r="E710" i="33"/>
  <c r="E711" i="33"/>
  <c r="E712" i="33"/>
  <c r="E713" i="33"/>
  <c r="E714" i="33"/>
  <c r="E715" i="33"/>
  <c r="E716" i="33"/>
  <c r="E717" i="33"/>
  <c r="E718" i="33"/>
  <c r="E719" i="33"/>
  <c r="E720" i="33"/>
  <c r="E721" i="33"/>
  <c r="E722" i="33"/>
  <c r="E723" i="33"/>
  <c r="E724" i="33"/>
  <c r="E725" i="33"/>
  <c r="E726" i="33"/>
  <c r="E727" i="33"/>
  <c r="E728" i="33"/>
  <c r="E729" i="33"/>
  <c r="E730" i="33"/>
  <c r="E731" i="33"/>
  <c r="E732" i="33"/>
  <c r="E733" i="33"/>
  <c r="E734" i="33"/>
  <c r="E735" i="33"/>
  <c r="E736" i="33"/>
  <c r="E737" i="33"/>
  <c r="E738" i="33"/>
  <c r="E739" i="33"/>
  <c r="E740" i="33"/>
  <c r="E741" i="33"/>
  <c r="E742" i="33"/>
  <c r="E743" i="33"/>
  <c r="E744" i="33"/>
  <c r="E745" i="33"/>
  <c r="E746" i="33"/>
  <c r="E747" i="33"/>
  <c r="E748" i="33"/>
  <c r="E749" i="33"/>
  <c r="E750" i="33"/>
  <c r="E751" i="33"/>
  <c r="E752" i="33"/>
  <c r="E753" i="33"/>
  <c r="E754" i="33"/>
  <c r="E755" i="33"/>
  <c r="E756" i="33"/>
  <c r="E757" i="33"/>
  <c r="E758" i="33"/>
  <c r="E759" i="33"/>
  <c r="E760" i="33"/>
  <c r="E761" i="33"/>
  <c r="E762" i="33"/>
  <c r="E763" i="33"/>
  <c r="E764" i="33"/>
  <c r="E765" i="33"/>
  <c r="E766" i="33"/>
  <c r="E767" i="33"/>
  <c r="E768" i="33"/>
  <c r="E769" i="33"/>
  <c r="E770" i="33"/>
  <c r="E771" i="33"/>
  <c r="E772" i="33"/>
  <c r="E773" i="33"/>
  <c r="E774" i="33"/>
  <c r="E775" i="33"/>
  <c r="E776" i="33"/>
  <c r="E777" i="33"/>
  <c r="E778" i="33"/>
  <c r="E779" i="33"/>
  <c r="E780" i="33"/>
  <c r="E781" i="33"/>
  <c r="E782" i="33"/>
  <c r="E783" i="33"/>
  <c r="E784" i="33"/>
  <c r="E785" i="33"/>
  <c r="E786" i="33"/>
  <c r="E787" i="33"/>
  <c r="E788" i="33"/>
  <c r="E789" i="33"/>
  <c r="E790" i="33"/>
  <c r="E791" i="33"/>
  <c r="E792" i="33"/>
  <c r="E793" i="33"/>
  <c r="E794" i="33"/>
  <c r="E795" i="33"/>
  <c r="E796" i="33"/>
  <c r="E797" i="33"/>
  <c r="E798" i="33"/>
  <c r="E799" i="33"/>
  <c r="E800" i="33"/>
  <c r="E801" i="33"/>
  <c r="E802" i="33"/>
  <c r="E803" i="33"/>
  <c r="E804" i="33"/>
  <c r="E805" i="33"/>
  <c r="E806" i="33"/>
  <c r="E807" i="33"/>
  <c r="E808" i="33"/>
  <c r="E809" i="33"/>
  <c r="E810" i="33"/>
  <c r="E811" i="33"/>
  <c r="E812" i="33"/>
  <c r="E813" i="33"/>
  <c r="E814" i="33"/>
  <c r="E815" i="33"/>
  <c r="E816" i="33"/>
  <c r="E817" i="33"/>
  <c r="E818" i="33"/>
  <c r="E819" i="33"/>
  <c r="E820" i="33"/>
  <c r="E821" i="33"/>
  <c r="E822" i="33"/>
  <c r="E823" i="33"/>
  <c r="E824" i="33"/>
  <c r="E825" i="33"/>
  <c r="E826" i="33"/>
  <c r="E827" i="33"/>
  <c r="E828" i="33"/>
  <c r="E829" i="33"/>
  <c r="E830" i="33"/>
  <c r="E831" i="33"/>
  <c r="E832" i="33"/>
  <c r="E833" i="33"/>
  <c r="E834" i="33"/>
  <c r="E835" i="33"/>
  <c r="E836" i="33"/>
  <c r="E837" i="33"/>
  <c r="E838" i="33"/>
  <c r="E839" i="33"/>
  <c r="E840" i="33"/>
  <c r="E841" i="33"/>
  <c r="E842" i="33"/>
  <c r="E843" i="33"/>
  <c r="E844" i="33"/>
  <c r="E845" i="33"/>
  <c r="E846" i="33"/>
  <c r="E847" i="33"/>
  <c r="E848" i="33"/>
  <c r="E849" i="33"/>
  <c r="E850" i="33"/>
  <c r="E851" i="33"/>
  <c r="E852" i="33"/>
  <c r="E853" i="33"/>
  <c r="E854" i="33"/>
  <c r="E855" i="33"/>
  <c r="E856" i="33"/>
  <c r="E857" i="33"/>
  <c r="E858" i="33"/>
  <c r="E859" i="33"/>
  <c r="E860" i="33"/>
  <c r="E861" i="33"/>
  <c r="E862" i="33"/>
  <c r="E863" i="33"/>
  <c r="E864" i="33"/>
  <c r="E865" i="33"/>
  <c r="E866" i="33"/>
  <c r="E867" i="33"/>
  <c r="E868" i="33"/>
  <c r="E869" i="33"/>
  <c r="E870" i="33"/>
  <c r="E871" i="33"/>
  <c r="E872" i="33"/>
  <c r="E873" i="33"/>
  <c r="E874" i="33"/>
  <c r="E875" i="33"/>
  <c r="E876" i="33"/>
  <c r="E877" i="33"/>
  <c r="E878" i="33"/>
  <c r="E879" i="33"/>
  <c r="E880" i="33"/>
  <c r="E881" i="33"/>
  <c r="E882" i="33"/>
  <c r="E883" i="33"/>
  <c r="E884" i="33"/>
  <c r="E885" i="33"/>
  <c r="E886" i="33"/>
  <c r="E887" i="33"/>
  <c r="E888" i="33"/>
  <c r="E889" i="33"/>
  <c r="E890" i="33"/>
  <c r="E891" i="33"/>
  <c r="E892" i="33"/>
  <c r="E893" i="33"/>
  <c r="E894" i="33"/>
  <c r="E895" i="33"/>
  <c r="E896" i="33"/>
  <c r="E897" i="33"/>
  <c r="E898" i="33"/>
  <c r="E899" i="33"/>
  <c r="E900" i="33"/>
  <c r="E901" i="33"/>
  <c r="E902" i="33"/>
  <c r="E903" i="33"/>
  <c r="E904" i="33"/>
  <c r="E905" i="33"/>
  <c r="E906" i="33"/>
  <c r="E907" i="33"/>
  <c r="E908" i="33"/>
  <c r="E909" i="33"/>
  <c r="E910" i="33"/>
  <c r="E911" i="33"/>
  <c r="E912" i="33"/>
  <c r="E913" i="33"/>
  <c r="E914" i="33"/>
  <c r="E915" i="33"/>
  <c r="E916" i="33"/>
  <c r="E917" i="33"/>
  <c r="E918" i="33"/>
  <c r="E919" i="33"/>
  <c r="E920" i="33"/>
  <c r="E921" i="33"/>
  <c r="E922" i="33"/>
  <c r="E923" i="33"/>
  <c r="E924" i="33"/>
  <c r="E925" i="33"/>
  <c r="E926" i="33"/>
  <c r="E927" i="33"/>
  <c r="E928" i="33"/>
  <c r="E929" i="33"/>
  <c r="E930" i="33"/>
  <c r="E931" i="33"/>
  <c r="E932" i="33"/>
  <c r="E933" i="33"/>
  <c r="E934" i="33"/>
  <c r="E935" i="33"/>
  <c r="E936" i="33"/>
  <c r="E937" i="33"/>
  <c r="E938" i="33"/>
  <c r="E939" i="33"/>
  <c r="E940" i="33"/>
  <c r="E941" i="33"/>
  <c r="D697" i="33"/>
  <c r="D698" i="33"/>
  <c r="D699" i="33"/>
  <c r="D700" i="33"/>
  <c r="D701" i="33"/>
  <c r="D702" i="33"/>
  <c r="D703" i="33"/>
  <c r="D704" i="33"/>
  <c r="D705" i="33"/>
  <c r="D706" i="33"/>
  <c r="D707" i="33"/>
  <c r="D708" i="33"/>
  <c r="D709" i="33"/>
  <c r="D710" i="33"/>
  <c r="D711" i="33"/>
  <c r="D712" i="33"/>
  <c r="D713" i="33"/>
  <c r="D714" i="33"/>
  <c r="D715" i="33"/>
  <c r="D716" i="33"/>
  <c r="D717" i="33"/>
  <c r="D718" i="33"/>
  <c r="D719" i="33"/>
  <c r="D720" i="33"/>
  <c r="D721" i="33"/>
  <c r="D722" i="33"/>
  <c r="D723" i="33"/>
  <c r="D724" i="33"/>
  <c r="D725" i="33"/>
  <c r="D726" i="33"/>
  <c r="D727" i="33"/>
  <c r="D728" i="33"/>
  <c r="D729" i="33"/>
  <c r="D730" i="33"/>
  <c r="D731" i="33"/>
  <c r="D732" i="33"/>
  <c r="D733" i="33"/>
  <c r="D734" i="33"/>
  <c r="D735" i="33"/>
  <c r="D736" i="33"/>
  <c r="D737" i="33"/>
  <c r="D738" i="33"/>
  <c r="D739" i="33"/>
  <c r="D740" i="33"/>
  <c r="D741" i="33"/>
  <c r="D742" i="33"/>
  <c r="D743" i="33"/>
  <c r="D744" i="33"/>
  <c r="D745" i="33"/>
  <c r="D746" i="33"/>
  <c r="D747" i="33"/>
  <c r="D748" i="33"/>
  <c r="D749" i="33"/>
  <c r="D750" i="33"/>
  <c r="D751" i="33"/>
  <c r="D752" i="33"/>
  <c r="D753" i="33"/>
  <c r="D754" i="33"/>
  <c r="D755" i="33"/>
  <c r="D756" i="33"/>
  <c r="D757" i="33"/>
  <c r="D758" i="33"/>
  <c r="D759" i="33"/>
  <c r="D760" i="33"/>
  <c r="D761" i="33"/>
  <c r="D762" i="33"/>
  <c r="D763" i="33"/>
  <c r="D764" i="33"/>
  <c r="D765" i="33"/>
  <c r="D766" i="33"/>
  <c r="D767" i="33"/>
  <c r="D768" i="33"/>
  <c r="D769" i="33"/>
  <c r="D770" i="33"/>
  <c r="D771" i="33"/>
  <c r="D772" i="33"/>
  <c r="D773" i="33"/>
  <c r="D774" i="33"/>
  <c r="D775" i="33"/>
  <c r="D776" i="33"/>
  <c r="D777" i="33"/>
  <c r="D778" i="33"/>
  <c r="D779" i="33"/>
  <c r="D780" i="33"/>
  <c r="D781" i="33"/>
  <c r="D782" i="33"/>
  <c r="D783" i="33"/>
  <c r="D784" i="33"/>
  <c r="D785" i="33"/>
  <c r="D786" i="33"/>
  <c r="D787" i="33"/>
  <c r="D788" i="33"/>
  <c r="D789" i="33"/>
  <c r="D790" i="33"/>
  <c r="D791" i="33"/>
  <c r="D792" i="33"/>
  <c r="D793" i="33"/>
  <c r="D794" i="33"/>
  <c r="D795" i="33"/>
  <c r="D796" i="33"/>
  <c r="D797" i="33"/>
  <c r="D798" i="33"/>
  <c r="D799" i="33"/>
  <c r="D800" i="33"/>
  <c r="D801" i="33"/>
  <c r="D802" i="33"/>
  <c r="D803" i="33"/>
  <c r="D804" i="33"/>
  <c r="D805" i="33"/>
  <c r="D806" i="33"/>
  <c r="D807" i="33"/>
  <c r="D808" i="33"/>
  <c r="D809" i="33"/>
  <c r="D810" i="33"/>
  <c r="D811" i="33"/>
  <c r="D812" i="33"/>
  <c r="D813" i="33"/>
  <c r="D814" i="33"/>
  <c r="D815" i="33"/>
  <c r="D816" i="33"/>
  <c r="D817" i="33"/>
  <c r="D818" i="33"/>
  <c r="D819" i="33"/>
  <c r="D820" i="33"/>
  <c r="D821" i="33"/>
  <c r="D822" i="33"/>
  <c r="D823" i="33"/>
  <c r="D824" i="33"/>
  <c r="D825" i="33"/>
  <c r="D826" i="33"/>
  <c r="D827" i="33"/>
  <c r="D828" i="33"/>
  <c r="D829" i="33"/>
  <c r="D830" i="33"/>
  <c r="D831" i="33"/>
  <c r="D832" i="33"/>
  <c r="D833" i="33"/>
  <c r="D834" i="33"/>
  <c r="D835" i="33"/>
  <c r="D836" i="33"/>
  <c r="D837" i="33"/>
  <c r="D838" i="33"/>
  <c r="D839" i="33"/>
  <c r="D840" i="33"/>
  <c r="D841" i="33"/>
  <c r="D842" i="33"/>
  <c r="D843" i="33"/>
  <c r="D844" i="33"/>
  <c r="D845" i="33"/>
  <c r="D846" i="33"/>
  <c r="D847" i="33"/>
  <c r="D848" i="33"/>
  <c r="D849" i="33"/>
  <c r="D850" i="33"/>
  <c r="D851" i="33"/>
  <c r="D852" i="33"/>
  <c r="D853" i="33"/>
  <c r="D854" i="33"/>
  <c r="D855" i="33"/>
  <c r="D856" i="33"/>
  <c r="D857" i="33"/>
  <c r="D858" i="33"/>
  <c r="D859" i="33"/>
  <c r="D860" i="33"/>
  <c r="D861" i="33"/>
  <c r="D862" i="33"/>
  <c r="D863" i="33"/>
  <c r="D864" i="33"/>
  <c r="D865" i="33"/>
  <c r="D866" i="33"/>
  <c r="D867" i="33"/>
  <c r="D868" i="33"/>
  <c r="D869" i="33"/>
  <c r="D870" i="33"/>
  <c r="D871" i="33"/>
  <c r="D872" i="33"/>
  <c r="D873" i="33"/>
  <c r="D874" i="33"/>
  <c r="D875" i="33"/>
  <c r="D876" i="33"/>
  <c r="D877" i="33"/>
  <c r="D878" i="33"/>
  <c r="D879" i="33"/>
  <c r="D880" i="33"/>
  <c r="D881" i="33"/>
  <c r="D882" i="33"/>
  <c r="D883" i="33"/>
  <c r="D884" i="33"/>
  <c r="D885" i="33"/>
  <c r="D886" i="33"/>
  <c r="D887" i="33"/>
  <c r="D888" i="33"/>
  <c r="D889" i="33"/>
  <c r="D890" i="33"/>
  <c r="D891" i="33"/>
  <c r="D892" i="33"/>
  <c r="D893" i="33"/>
  <c r="D894" i="33"/>
  <c r="D895" i="33"/>
  <c r="D896" i="33"/>
  <c r="D897" i="33"/>
  <c r="D898" i="33"/>
  <c r="D899" i="33"/>
  <c r="D900" i="33"/>
  <c r="D901" i="33"/>
  <c r="D902" i="33"/>
  <c r="D903" i="33"/>
  <c r="D904" i="33"/>
  <c r="D905" i="33"/>
  <c r="D906" i="33"/>
  <c r="D907" i="33"/>
  <c r="D908" i="33"/>
  <c r="D909" i="33"/>
  <c r="D910" i="33"/>
  <c r="D911" i="33"/>
  <c r="D912" i="33"/>
  <c r="D913" i="33"/>
  <c r="D914" i="33"/>
  <c r="D915" i="33"/>
  <c r="D916" i="33"/>
  <c r="D917" i="33"/>
  <c r="D918" i="33"/>
  <c r="D919" i="33"/>
  <c r="D920" i="33"/>
  <c r="D921" i="33"/>
  <c r="D922" i="33"/>
  <c r="D923" i="33"/>
  <c r="D924" i="33"/>
  <c r="D925" i="33"/>
  <c r="D926" i="33"/>
  <c r="D927" i="33"/>
  <c r="D928" i="33"/>
  <c r="D929" i="33"/>
  <c r="D930" i="33"/>
  <c r="D931" i="33"/>
  <c r="D932" i="33"/>
  <c r="D933" i="33"/>
  <c r="D934" i="33"/>
  <c r="D935" i="33"/>
  <c r="D936" i="33"/>
  <c r="D937" i="33"/>
  <c r="D938" i="33"/>
  <c r="D939" i="33"/>
  <c r="D940" i="33"/>
  <c r="D941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94" i="33"/>
  <c r="C795" i="33"/>
  <c r="C796" i="33"/>
  <c r="C797" i="33"/>
  <c r="C798" i="33"/>
  <c r="C799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C819" i="33"/>
  <c r="C820" i="33"/>
  <c r="C821" i="33"/>
  <c r="C822" i="33"/>
  <c r="C823" i="33"/>
  <c r="C824" i="33"/>
  <c r="C825" i="33"/>
  <c r="C826" i="33"/>
  <c r="C827" i="33"/>
  <c r="C828" i="33"/>
  <c r="C829" i="33"/>
  <c r="C830" i="33"/>
  <c r="C831" i="33"/>
  <c r="C832" i="33"/>
  <c r="C833" i="33"/>
  <c r="C834" i="33"/>
  <c r="C835" i="33"/>
  <c r="C836" i="33"/>
  <c r="C837" i="33"/>
  <c r="C838" i="33"/>
  <c r="C839" i="33"/>
  <c r="C840" i="33"/>
  <c r="C841" i="33"/>
  <c r="C842" i="33"/>
  <c r="C843" i="33"/>
  <c r="C844" i="33"/>
  <c r="C845" i="33"/>
  <c r="C846" i="33"/>
  <c r="C847" i="33"/>
  <c r="C848" i="33"/>
  <c r="C849" i="33"/>
  <c r="C850" i="33"/>
  <c r="C851" i="33"/>
  <c r="C852" i="33"/>
  <c r="C853" i="33"/>
  <c r="C854" i="33"/>
  <c r="C855" i="33"/>
  <c r="C856" i="33"/>
  <c r="C857" i="33"/>
  <c r="C858" i="33"/>
  <c r="C859" i="33"/>
  <c r="C860" i="33"/>
  <c r="C861" i="33"/>
  <c r="C862" i="33"/>
  <c r="C863" i="33"/>
  <c r="C864" i="33"/>
  <c r="C865" i="33"/>
  <c r="C866" i="33"/>
  <c r="C867" i="33"/>
  <c r="C868" i="33"/>
  <c r="C869" i="33"/>
  <c r="C870" i="33"/>
  <c r="C871" i="33"/>
  <c r="C872" i="33"/>
  <c r="C873" i="33"/>
  <c r="C874" i="33"/>
  <c r="C875" i="33"/>
  <c r="C876" i="33"/>
  <c r="C877" i="33"/>
  <c r="C878" i="33"/>
  <c r="C879" i="33"/>
  <c r="C880" i="33"/>
  <c r="C881" i="33"/>
  <c r="C882" i="33"/>
  <c r="C883" i="33"/>
  <c r="C884" i="33"/>
  <c r="C885" i="33"/>
  <c r="C886" i="33"/>
  <c r="C887" i="33"/>
  <c r="C888" i="33"/>
  <c r="C889" i="33"/>
  <c r="C890" i="33"/>
  <c r="C891" i="33"/>
  <c r="C892" i="33"/>
  <c r="C893" i="33"/>
  <c r="C894" i="33"/>
  <c r="C895" i="33"/>
  <c r="C896" i="33"/>
  <c r="C897" i="33"/>
  <c r="C898" i="33"/>
  <c r="C899" i="33"/>
  <c r="C900" i="33"/>
  <c r="C901" i="33"/>
  <c r="C902" i="33"/>
  <c r="C903" i="33"/>
  <c r="C904" i="33"/>
  <c r="C905" i="33"/>
  <c r="C906" i="33"/>
  <c r="C907" i="33"/>
  <c r="C908" i="33"/>
  <c r="C909" i="33"/>
  <c r="C910" i="33"/>
  <c r="C911" i="33"/>
  <c r="C912" i="33"/>
  <c r="C913" i="33"/>
  <c r="C914" i="33"/>
  <c r="C915" i="33"/>
  <c r="C916" i="33"/>
  <c r="C917" i="33"/>
  <c r="C918" i="33"/>
  <c r="C919" i="33"/>
  <c r="C920" i="33"/>
  <c r="C921" i="33"/>
  <c r="C922" i="33"/>
  <c r="C923" i="33"/>
  <c r="C924" i="33"/>
  <c r="C925" i="33"/>
  <c r="C926" i="33"/>
  <c r="C927" i="33"/>
  <c r="C928" i="33"/>
  <c r="C929" i="33"/>
  <c r="C930" i="33"/>
  <c r="C931" i="33"/>
  <c r="C932" i="33"/>
  <c r="C933" i="33"/>
  <c r="C934" i="33"/>
  <c r="C935" i="33"/>
  <c r="C936" i="33"/>
  <c r="C937" i="33"/>
  <c r="C938" i="33"/>
  <c r="C939" i="33"/>
  <c r="C940" i="33"/>
  <c r="C941" i="33"/>
  <c r="J8" i="41" l="1"/>
  <c r="H10" i="41"/>
  <c r="H7" i="41"/>
  <c r="I2" i="41"/>
  <c r="I5" i="41"/>
  <c r="I12" i="41"/>
  <c r="H5" i="41"/>
  <c r="H6" i="41"/>
  <c r="K7" i="41"/>
  <c r="K9" i="41" s="1"/>
  <c r="J7" i="41"/>
  <c r="I7" i="41"/>
  <c r="I6" i="41"/>
  <c r="J6" i="41"/>
  <c r="K6" i="41"/>
  <c r="J5" i="41"/>
  <c r="H8" i="41"/>
  <c r="I8" i="41"/>
  <c r="I9" i="41" s="1"/>
  <c r="K5" i="41"/>
  <c r="B1659" i="40"/>
  <c r="B1575" i="40"/>
  <c r="B1515" i="40"/>
  <c r="B1731" i="40"/>
  <c r="B1719" i="40"/>
  <c r="B1707" i="40"/>
  <c r="B1695" i="40"/>
  <c r="B1683" i="40"/>
  <c r="B1671" i="40"/>
  <c r="B1635" i="40"/>
  <c r="B1623" i="40"/>
  <c r="B1611" i="40"/>
  <c r="B1599" i="40"/>
  <c r="B1587" i="40"/>
  <c r="B1563" i="40"/>
  <c r="B1551" i="40"/>
  <c r="B1539" i="40"/>
  <c r="B1527" i="40"/>
  <c r="B1689" i="40"/>
  <c r="B1647" i="40"/>
  <c r="I711" i="25"/>
  <c r="B710" i="40" s="1"/>
  <c r="I267" i="25"/>
  <c r="B266" i="40" s="1"/>
  <c r="I231" i="25"/>
  <c r="B230" i="40" s="1"/>
  <c r="I589" i="25"/>
  <c r="B588" i="40" s="1"/>
  <c r="I325" i="25"/>
  <c r="B324" i="40" s="1"/>
  <c r="I301" i="25"/>
  <c r="B300" i="40" s="1"/>
  <c r="I314" i="25"/>
  <c r="B313" i="40" s="1"/>
  <c r="I900" i="25"/>
  <c r="B899" i="40" s="1"/>
  <c r="I504" i="25"/>
  <c r="B503" i="40" s="1"/>
  <c r="I167" i="25"/>
  <c r="B166" i="40" s="1"/>
  <c r="I107" i="25"/>
  <c r="B106" i="40" s="1"/>
  <c r="I71" i="25"/>
  <c r="B70" i="40" s="1"/>
  <c r="I1008" i="25"/>
  <c r="B1007" i="40" s="1"/>
  <c r="I588" i="25"/>
  <c r="B587" i="40" s="1"/>
  <c r="I312" i="25"/>
  <c r="B311" i="40" s="1"/>
  <c r="B1749" i="40"/>
  <c r="B1713" i="40"/>
  <c r="B1677" i="40"/>
  <c r="B1581" i="40"/>
  <c r="I1114" i="25"/>
  <c r="B1113" i="40" s="1"/>
  <c r="I1078" i="25"/>
  <c r="B1077" i="40" s="1"/>
  <c r="I946" i="25"/>
  <c r="B945" i="40" s="1"/>
  <c r="I922" i="25"/>
  <c r="B921" i="40" s="1"/>
  <c r="I862" i="25"/>
  <c r="B861" i="40" s="1"/>
  <c r="I826" i="25"/>
  <c r="B825" i="40" s="1"/>
  <c r="I778" i="25"/>
  <c r="B777" i="40" s="1"/>
  <c r="I754" i="25"/>
  <c r="B753" i="40" s="1"/>
  <c r="I646" i="25"/>
  <c r="B645" i="40" s="1"/>
  <c r="I622" i="25"/>
  <c r="B621" i="40" s="1"/>
  <c r="I442" i="25"/>
  <c r="B441" i="40" s="1"/>
  <c r="I382" i="25"/>
  <c r="B381" i="40" s="1"/>
  <c r="I358" i="25"/>
  <c r="B357" i="40" s="1"/>
  <c r="I250" i="25"/>
  <c r="B249" i="40" s="1"/>
  <c r="I214" i="25"/>
  <c r="B213" i="40" s="1"/>
  <c r="I154" i="25"/>
  <c r="B153" i="40" s="1"/>
  <c r="I94" i="25"/>
  <c r="B93" i="40" s="1"/>
  <c r="I58" i="25"/>
  <c r="B57" i="40" s="1"/>
  <c r="I34" i="25"/>
  <c r="B33" i="40" s="1"/>
  <c r="I782" i="25"/>
  <c r="B781" i="40" s="1"/>
  <c r="B1511" i="40"/>
  <c r="I888" i="25"/>
  <c r="B887" i="40" s="1"/>
  <c r="I420" i="25"/>
  <c r="B419" i="40" s="1"/>
  <c r="I324" i="25"/>
  <c r="B323" i="40" s="1"/>
  <c r="I1224" i="25"/>
  <c r="B1223" i="40" s="1"/>
  <c r="I1394" i="25"/>
  <c r="B1393" i="40" s="1"/>
  <c r="I1346" i="25"/>
  <c r="B1345" i="40" s="1"/>
  <c r="I1226" i="25"/>
  <c r="B1225" i="40" s="1"/>
  <c r="I962" i="25"/>
  <c r="B961" i="40" s="1"/>
  <c r="I902" i="25"/>
  <c r="B901" i="40" s="1"/>
  <c r="I890" i="25"/>
  <c r="B889" i="40" s="1"/>
  <c r="I614" i="25"/>
  <c r="B613" i="40" s="1"/>
  <c r="I602" i="25"/>
  <c r="B601" i="40" s="1"/>
  <c r="I494" i="25"/>
  <c r="B493" i="40" s="1"/>
  <c r="I326" i="25"/>
  <c r="B325" i="40" s="1"/>
  <c r="I206" i="25"/>
  <c r="B205" i="40" s="1"/>
  <c r="I216" i="25"/>
  <c r="B215" i="40" s="1"/>
  <c r="B1728" i="40"/>
  <c r="B1716" i="40"/>
  <c r="B1704" i="40"/>
  <c r="B1680" i="40"/>
  <c r="B1668" i="40"/>
  <c r="B1656" i="40"/>
  <c r="B1632" i="40"/>
  <c r="B1620" i="40"/>
  <c r="B1608" i="40"/>
  <c r="B1584" i="40"/>
  <c r="B1572" i="40"/>
  <c r="B1560" i="40"/>
  <c r="B1536" i="40"/>
  <c r="B1524" i="40"/>
  <c r="B1512" i="40"/>
  <c r="I1489" i="25"/>
  <c r="B1488" i="40" s="1"/>
  <c r="I1477" i="25"/>
  <c r="B1476" i="40" s="1"/>
  <c r="I1465" i="25"/>
  <c r="B1464" i="40" s="1"/>
  <c r="I1453" i="25"/>
  <c r="B1452" i="40" s="1"/>
  <c r="I1429" i="25"/>
  <c r="B1428" i="40" s="1"/>
  <c r="I1417" i="25"/>
  <c r="B1416" i="40" s="1"/>
  <c r="I1405" i="25"/>
  <c r="B1404" i="40" s="1"/>
  <c r="I1393" i="25"/>
  <c r="B1392" i="40" s="1"/>
  <c r="I1381" i="25"/>
  <c r="B1380" i="40" s="1"/>
  <c r="I1369" i="25"/>
  <c r="B1368" i="40" s="1"/>
  <c r="I1357" i="25"/>
  <c r="B1356" i="40" s="1"/>
  <c r="I1333" i="25"/>
  <c r="B1332" i="40" s="1"/>
  <c r="I1321" i="25"/>
  <c r="B1320" i="40" s="1"/>
  <c r="I1309" i="25"/>
  <c r="B1308" i="40" s="1"/>
  <c r="I1297" i="25"/>
  <c r="B1296" i="40" s="1"/>
  <c r="I1285" i="25"/>
  <c r="B1284" i="40" s="1"/>
  <c r="I1273" i="25"/>
  <c r="B1272" i="40" s="1"/>
  <c r="I1261" i="25"/>
  <c r="B1260" i="40" s="1"/>
  <c r="I1249" i="25"/>
  <c r="B1248" i="40" s="1"/>
  <c r="I1237" i="25"/>
  <c r="B1236" i="40" s="1"/>
  <c r="I1225" i="25"/>
  <c r="B1224" i="40" s="1"/>
  <c r="I1213" i="25"/>
  <c r="B1212" i="40" s="1"/>
  <c r="I1201" i="25"/>
  <c r="B1200" i="40" s="1"/>
  <c r="I1189" i="25"/>
  <c r="B1188" i="40" s="1"/>
  <c r="I300" i="25"/>
  <c r="B299" i="40" s="1"/>
  <c r="I1440" i="25"/>
  <c r="B1439" i="40" s="1"/>
  <c r="I1428" i="25"/>
  <c r="B1427" i="40" s="1"/>
  <c r="I1344" i="25"/>
  <c r="B1343" i="40" s="1"/>
  <c r="I1332" i="25"/>
  <c r="B1331" i="40" s="1"/>
  <c r="I876" i="25"/>
  <c r="B875" i="40" s="1"/>
  <c r="I792" i="25"/>
  <c r="B791" i="40" s="1"/>
  <c r="I612" i="25"/>
  <c r="B611" i="40" s="1"/>
  <c r="I600" i="25"/>
  <c r="B599" i="40" s="1"/>
  <c r="B1725" i="40"/>
  <c r="B1665" i="40"/>
  <c r="B1653" i="40"/>
  <c r="B1641" i="40"/>
  <c r="B1629" i="40"/>
  <c r="B1617" i="40"/>
  <c r="B1605" i="40"/>
  <c r="B1593" i="40"/>
  <c r="B1569" i="40"/>
  <c r="B1557" i="40"/>
  <c r="B1545" i="40"/>
  <c r="B1533" i="40"/>
  <c r="B1521" i="40"/>
  <c r="I1177" i="25"/>
  <c r="B1176" i="40" s="1"/>
  <c r="I1165" i="25"/>
  <c r="B1164" i="40" s="1"/>
  <c r="I1153" i="25"/>
  <c r="B1152" i="40" s="1"/>
  <c r="I1141" i="25"/>
  <c r="B1140" i="40" s="1"/>
  <c r="I1129" i="25"/>
  <c r="B1128" i="40" s="1"/>
  <c r="I1117" i="25"/>
  <c r="B1116" i="40" s="1"/>
  <c r="I1105" i="25"/>
  <c r="B1104" i="40" s="1"/>
  <c r="I1081" i="25"/>
  <c r="B1080" i="40" s="1"/>
  <c r="I1069" i="25"/>
  <c r="B1068" i="40" s="1"/>
  <c r="I1057" i="25"/>
  <c r="B1056" i="40" s="1"/>
  <c r="I1045" i="25"/>
  <c r="B1044" i="40" s="1"/>
  <c r="I1033" i="25"/>
  <c r="B1032" i="40" s="1"/>
  <c r="I1021" i="25"/>
  <c r="B1020" i="40" s="1"/>
  <c r="I997" i="25"/>
  <c r="B996" i="40" s="1"/>
  <c r="I985" i="25"/>
  <c r="B984" i="40" s="1"/>
  <c r="I973" i="25"/>
  <c r="B972" i="40" s="1"/>
  <c r="I961" i="25"/>
  <c r="B960" i="40" s="1"/>
  <c r="I949" i="25"/>
  <c r="B948" i="40" s="1"/>
  <c r="I937" i="25"/>
  <c r="B936" i="40" s="1"/>
  <c r="I925" i="25"/>
  <c r="B924" i="40" s="1"/>
  <c r="I913" i="25"/>
  <c r="B912" i="40" s="1"/>
  <c r="I865" i="25"/>
  <c r="B864" i="40" s="1"/>
  <c r="I853" i="25"/>
  <c r="B852" i="40" s="1"/>
  <c r="I841" i="25"/>
  <c r="B840" i="40" s="1"/>
  <c r="I829" i="25"/>
  <c r="B828" i="40" s="1"/>
  <c r="I817" i="25"/>
  <c r="B816" i="40" s="1"/>
  <c r="I805" i="25"/>
  <c r="B804" i="40" s="1"/>
  <c r="I793" i="25"/>
  <c r="B792" i="40" s="1"/>
  <c r="I781" i="25"/>
  <c r="B780" i="40" s="1"/>
  <c r="I769" i="25"/>
  <c r="B768" i="40" s="1"/>
  <c r="I757" i="25"/>
  <c r="B756" i="40" s="1"/>
  <c r="I745" i="25"/>
  <c r="B744" i="40" s="1"/>
  <c r="I733" i="25"/>
  <c r="B732" i="40" s="1"/>
  <c r="I721" i="25"/>
  <c r="B720" i="40" s="1"/>
  <c r="I709" i="25"/>
  <c r="B708" i="40" s="1"/>
  <c r="I697" i="25"/>
  <c r="B696" i="40" s="1"/>
  <c r="I685" i="25"/>
  <c r="B684" i="40" s="1"/>
  <c r="I673" i="25"/>
  <c r="B672" i="40" s="1"/>
  <c r="I649" i="25"/>
  <c r="B648" i="40" s="1"/>
  <c r="I637" i="25"/>
  <c r="B636" i="40" s="1"/>
  <c r="I625" i="25"/>
  <c r="B624" i="40" s="1"/>
  <c r="I577" i="25"/>
  <c r="B576" i="40" s="1"/>
  <c r="I565" i="25"/>
  <c r="B564" i="40" s="1"/>
  <c r="I553" i="25"/>
  <c r="B552" i="40" s="1"/>
  <c r="I541" i="25"/>
  <c r="B540" i="40" s="1"/>
  <c r="I529" i="25"/>
  <c r="B528" i="40" s="1"/>
  <c r="I517" i="25"/>
  <c r="B516" i="40" s="1"/>
  <c r="I505" i="25"/>
  <c r="B504" i="40" s="1"/>
  <c r="I493" i="25"/>
  <c r="B492" i="40" s="1"/>
  <c r="I481" i="25"/>
  <c r="B480" i="40" s="1"/>
  <c r="I469" i="25"/>
  <c r="B468" i="40" s="1"/>
  <c r="I457" i="25"/>
  <c r="B456" i="40" s="1"/>
  <c r="I445" i="25"/>
  <c r="B444" i="40" s="1"/>
  <c r="I433" i="25"/>
  <c r="B432" i="40" s="1"/>
  <c r="I421" i="25"/>
  <c r="B420" i="40" s="1"/>
  <c r="I409" i="25"/>
  <c r="B408" i="40" s="1"/>
  <c r="I397" i="25"/>
  <c r="B396" i="40" s="1"/>
  <c r="I385" i="25"/>
  <c r="B384" i="40" s="1"/>
  <c r="I361" i="25"/>
  <c r="B360" i="40" s="1"/>
  <c r="I349" i="25"/>
  <c r="B348" i="40" s="1"/>
  <c r="I337" i="25"/>
  <c r="B336" i="40" s="1"/>
  <c r="I289" i="25"/>
  <c r="B288" i="40" s="1"/>
  <c r="I277" i="25"/>
  <c r="B276" i="40" s="1"/>
  <c r="I265" i="25"/>
  <c r="B264" i="40" s="1"/>
  <c r="I253" i="25"/>
  <c r="B252" i="40" s="1"/>
  <c r="I241" i="25"/>
  <c r="B240" i="40" s="1"/>
  <c r="I229" i="25"/>
  <c r="B228" i="40" s="1"/>
  <c r="I217" i="25"/>
  <c r="B216" i="40" s="1"/>
  <c r="I205" i="25"/>
  <c r="B204" i="40" s="1"/>
  <c r="I193" i="25"/>
  <c r="B192" i="40" s="1"/>
  <c r="I181" i="25"/>
  <c r="B180" i="40" s="1"/>
  <c r="I169" i="25"/>
  <c r="B168" i="40" s="1"/>
  <c r="I157" i="25"/>
  <c r="B156" i="40" s="1"/>
  <c r="I145" i="25"/>
  <c r="B144" i="40" s="1"/>
  <c r="I133" i="25"/>
  <c r="B132" i="40" s="1"/>
  <c r="I121" i="25"/>
  <c r="B120" i="40" s="1"/>
  <c r="I109" i="25"/>
  <c r="B108" i="40" s="1"/>
  <c r="I97" i="25"/>
  <c r="B96" i="40" s="1"/>
  <c r="I85" i="25"/>
  <c r="B84" i="40" s="1"/>
  <c r="I73" i="25"/>
  <c r="B72" i="40" s="1"/>
  <c r="I61" i="25"/>
  <c r="B60" i="40" s="1"/>
  <c r="I49" i="25"/>
  <c r="B48" i="40" s="1"/>
  <c r="I37" i="25"/>
  <c r="B36" i="40" s="1"/>
  <c r="I25" i="25"/>
  <c r="B24" i="40" s="1"/>
  <c r="I13" i="25"/>
  <c r="B12" i="40" s="1"/>
  <c r="B1509" i="40"/>
  <c r="I1498" i="25"/>
  <c r="B1497" i="40" s="1"/>
  <c r="I1486" i="25"/>
  <c r="B1485" i="40" s="1"/>
  <c r="I1474" i="25"/>
  <c r="B1473" i="40" s="1"/>
  <c r="I1462" i="25"/>
  <c r="B1461" i="40" s="1"/>
  <c r="I1450" i="25"/>
  <c r="B1449" i="40" s="1"/>
  <c r="I1438" i="25"/>
  <c r="B1437" i="40" s="1"/>
  <c r="I1426" i="25"/>
  <c r="B1425" i="40" s="1"/>
  <c r="I1414" i="25"/>
  <c r="B1413" i="40" s="1"/>
  <c r="I1402" i="25"/>
  <c r="B1401" i="40" s="1"/>
  <c r="I1390" i="25"/>
  <c r="B1389" i="40" s="1"/>
  <c r="I1366" i="25"/>
  <c r="B1365" i="40" s="1"/>
  <c r="I1354" i="25"/>
  <c r="B1353" i="40" s="1"/>
  <c r="I1342" i="25"/>
  <c r="B1341" i="40" s="1"/>
  <c r="I1318" i="25"/>
  <c r="B1317" i="40" s="1"/>
  <c r="I1306" i="25"/>
  <c r="B1305" i="40" s="1"/>
  <c r="I1294" i="25"/>
  <c r="B1293" i="40" s="1"/>
  <c r="I1282" i="25"/>
  <c r="B1281" i="40" s="1"/>
  <c r="I1258" i="25"/>
  <c r="B1257" i="40" s="1"/>
  <c r="I1246" i="25"/>
  <c r="B1245" i="40" s="1"/>
  <c r="I1234" i="25"/>
  <c r="B1233" i="40" s="1"/>
  <c r="I1222" i="25"/>
  <c r="B1221" i="40" s="1"/>
  <c r="I1210" i="25"/>
  <c r="B1209" i="40" s="1"/>
  <c r="I1198" i="25"/>
  <c r="B1197" i="40" s="1"/>
  <c r="I1186" i="25"/>
  <c r="B1185" i="40" s="1"/>
  <c r="I1174" i="25"/>
  <c r="B1173" i="40" s="1"/>
  <c r="I1162" i="25"/>
  <c r="B1161" i="40" s="1"/>
  <c r="I1150" i="25"/>
  <c r="B1149" i="40" s="1"/>
  <c r="I1126" i="25"/>
  <c r="B1125" i="40" s="1"/>
  <c r="I1102" i="25"/>
  <c r="B1101" i="40" s="1"/>
  <c r="I1090" i="25"/>
  <c r="B1089" i="40" s="1"/>
  <c r="I1066" i="25"/>
  <c r="B1065" i="40" s="1"/>
  <c r="I1042" i="25"/>
  <c r="B1041" i="40" s="1"/>
  <c r="I1030" i="25"/>
  <c r="B1029" i="40" s="1"/>
  <c r="I1018" i="25"/>
  <c r="B1017" i="40" s="1"/>
  <c r="I1006" i="25"/>
  <c r="B1005" i="40" s="1"/>
  <c r="I994" i="25"/>
  <c r="B993" i="40" s="1"/>
  <c r="I982" i="25"/>
  <c r="B981" i="40" s="1"/>
  <c r="I970" i="25"/>
  <c r="B969" i="40" s="1"/>
  <c r="I958" i="25"/>
  <c r="B957" i="40" s="1"/>
  <c r="I910" i="25"/>
  <c r="B909" i="40" s="1"/>
  <c r="I898" i="25"/>
  <c r="B897" i="40" s="1"/>
  <c r="I886" i="25"/>
  <c r="B885" i="40" s="1"/>
  <c r="I874" i="25"/>
  <c r="B873" i="40" s="1"/>
  <c r="I850" i="25"/>
  <c r="B849" i="40" s="1"/>
  <c r="I814" i="25"/>
  <c r="B813" i="40" s="1"/>
  <c r="I802" i="25"/>
  <c r="B801" i="40" s="1"/>
  <c r="I790" i="25"/>
  <c r="B789" i="40" s="1"/>
  <c r="I766" i="25"/>
  <c r="B765" i="40" s="1"/>
  <c r="I742" i="25"/>
  <c r="B741" i="40" s="1"/>
  <c r="I730" i="25"/>
  <c r="B729" i="40" s="1"/>
  <c r="I718" i="25"/>
  <c r="B717" i="40" s="1"/>
  <c r="I706" i="25"/>
  <c r="B705" i="40" s="1"/>
  <c r="I694" i="25"/>
  <c r="B693" i="40" s="1"/>
  <c r="I682" i="25"/>
  <c r="B681" i="40" s="1"/>
  <c r="I670" i="25"/>
  <c r="B669" i="40" s="1"/>
  <c r="I658" i="25"/>
  <c r="B657" i="40" s="1"/>
  <c r="I634" i="25"/>
  <c r="B633" i="40" s="1"/>
  <c r="I610" i="25"/>
  <c r="B609" i="40" s="1"/>
  <c r="I598" i="25"/>
  <c r="B597" i="40" s="1"/>
  <c r="I574" i="25"/>
  <c r="B573" i="40" s="1"/>
  <c r="I562" i="25"/>
  <c r="B561" i="40" s="1"/>
  <c r="I550" i="25"/>
  <c r="B549" i="40" s="1"/>
  <c r="I526" i="25"/>
  <c r="B525" i="40" s="1"/>
  <c r="I502" i="25"/>
  <c r="B501" i="40" s="1"/>
  <c r="I490" i="25"/>
  <c r="B489" i="40" s="1"/>
  <c r="I466" i="25"/>
  <c r="B465" i="40" s="1"/>
  <c r="I430" i="25"/>
  <c r="B429" i="40" s="1"/>
  <c r="I406" i="25"/>
  <c r="B405" i="40" s="1"/>
  <c r="I370" i="25"/>
  <c r="B369" i="40" s="1"/>
  <c r="I346" i="25"/>
  <c r="B345" i="40" s="1"/>
  <c r="I322" i="25"/>
  <c r="B321" i="40" s="1"/>
  <c r="I310" i="25"/>
  <c r="B309" i="40" s="1"/>
  <c r="I298" i="25"/>
  <c r="B297" i="40" s="1"/>
  <c r="I286" i="25"/>
  <c r="B285" i="40" s="1"/>
  <c r="I274" i="25"/>
  <c r="B273" i="40" s="1"/>
  <c r="I238" i="25"/>
  <c r="B237" i="40" s="1"/>
  <c r="I226" i="25"/>
  <c r="B225" i="40" s="1"/>
  <c r="I202" i="25"/>
  <c r="B201" i="40" s="1"/>
  <c r="I190" i="25"/>
  <c r="B189" i="40" s="1"/>
  <c r="I130" i="25"/>
  <c r="B129" i="40" s="1"/>
  <c r="I82" i="25"/>
  <c r="B81" i="40" s="1"/>
  <c r="I46" i="25"/>
  <c r="B45" i="40" s="1"/>
  <c r="I22" i="25"/>
  <c r="B21" i="40" s="1"/>
  <c r="I10" i="25"/>
  <c r="B9" i="40" s="1"/>
  <c r="I119" i="25"/>
  <c r="B118" i="40" s="1"/>
  <c r="I441" i="25"/>
  <c r="B440" i="40" s="1"/>
  <c r="I249" i="25"/>
  <c r="B248" i="40" s="1"/>
  <c r="B1742" i="40"/>
  <c r="B1586" i="40"/>
  <c r="I1419" i="25"/>
  <c r="B1418" i="40" s="1"/>
  <c r="I1203" i="25"/>
  <c r="B1202" i="40" s="1"/>
  <c r="I987" i="25"/>
  <c r="B986" i="40" s="1"/>
  <c r="I747" i="25"/>
  <c r="B746" i="40" s="1"/>
  <c r="I639" i="25"/>
  <c r="B638" i="40" s="1"/>
  <c r="I27" i="25"/>
  <c r="B26" i="40" s="1"/>
  <c r="I507" i="25"/>
  <c r="B506" i="40" s="1"/>
  <c r="I495" i="25"/>
  <c r="B494" i="40" s="1"/>
  <c r="I483" i="25"/>
  <c r="B482" i="40" s="1"/>
  <c r="I471" i="25"/>
  <c r="B470" i="40" s="1"/>
  <c r="I459" i="25"/>
  <c r="B458" i="40" s="1"/>
  <c r="I447" i="25"/>
  <c r="B446" i="40" s="1"/>
  <c r="I435" i="25"/>
  <c r="B434" i="40" s="1"/>
  <c r="I423" i="25"/>
  <c r="B422" i="40" s="1"/>
  <c r="I411" i="25"/>
  <c r="B410" i="40" s="1"/>
  <c r="I399" i="25"/>
  <c r="B398" i="40" s="1"/>
  <c r="I387" i="25"/>
  <c r="B386" i="40" s="1"/>
  <c r="I375" i="25"/>
  <c r="B374" i="40" s="1"/>
  <c r="I363" i="25"/>
  <c r="B362" i="40" s="1"/>
  <c r="I351" i="25"/>
  <c r="B350" i="40" s="1"/>
  <c r="I339" i="25"/>
  <c r="B338" i="40" s="1"/>
  <c r="I327" i="25"/>
  <c r="B326" i="40" s="1"/>
  <c r="I315" i="25"/>
  <c r="B314" i="40" s="1"/>
  <c r="I303" i="25"/>
  <c r="B302" i="40" s="1"/>
  <c r="I291" i="25"/>
  <c r="B290" i="40" s="1"/>
  <c r="I279" i="25"/>
  <c r="B278" i="40" s="1"/>
  <c r="I255" i="25"/>
  <c r="B254" i="40" s="1"/>
  <c r="I243" i="25"/>
  <c r="B242" i="40" s="1"/>
  <c r="I219" i="25"/>
  <c r="B218" i="40" s="1"/>
  <c r="I207" i="25"/>
  <c r="B206" i="40" s="1"/>
  <c r="I195" i="25"/>
  <c r="B194" i="40" s="1"/>
  <c r="I183" i="25"/>
  <c r="B182" i="40" s="1"/>
  <c r="I171" i="25"/>
  <c r="B170" i="40" s="1"/>
  <c r="I123" i="25"/>
  <c r="B122" i="40" s="1"/>
  <c r="I75" i="25"/>
  <c r="B74" i="40" s="1"/>
  <c r="I192" i="25"/>
  <c r="B191" i="40" s="1"/>
  <c r="I180" i="25"/>
  <c r="B179" i="40" s="1"/>
  <c r="I168" i="25"/>
  <c r="B167" i="40" s="1"/>
  <c r="I156" i="25"/>
  <c r="B155" i="40" s="1"/>
  <c r="I144" i="25"/>
  <c r="B143" i="40" s="1"/>
  <c r="I132" i="25"/>
  <c r="B131" i="40" s="1"/>
  <c r="I120" i="25"/>
  <c r="B119" i="40" s="1"/>
  <c r="I108" i="25"/>
  <c r="B107" i="40" s="1"/>
  <c r="I96" i="25"/>
  <c r="B95" i="40" s="1"/>
  <c r="I84" i="25"/>
  <c r="B83" i="40" s="1"/>
  <c r="I72" i="25"/>
  <c r="B71" i="40" s="1"/>
  <c r="I60" i="25"/>
  <c r="B59" i="40" s="1"/>
  <c r="I48" i="25"/>
  <c r="B47" i="40" s="1"/>
  <c r="I36" i="25"/>
  <c r="B35" i="40" s="1"/>
  <c r="I24" i="25"/>
  <c r="B23" i="40" s="1"/>
  <c r="I12" i="25"/>
  <c r="B11" i="40" s="1"/>
  <c r="B1579" i="40"/>
  <c r="B1555" i="40"/>
  <c r="B1730" i="40"/>
  <c r="B1718" i="40"/>
  <c r="B1706" i="40"/>
  <c r="B1694" i="40"/>
  <c r="B1682" i="40"/>
  <c r="B1670" i="40"/>
  <c r="B1658" i="40"/>
  <c r="B1646" i="40"/>
  <c r="B1634" i="40"/>
  <c r="B1622" i="40"/>
  <c r="B1610" i="40"/>
  <c r="B1598" i="40"/>
  <c r="B1574" i="40"/>
  <c r="B1562" i="40"/>
  <c r="B1550" i="40"/>
  <c r="B1538" i="40"/>
  <c r="B1526" i="40"/>
  <c r="B1514" i="40"/>
  <c r="I1503" i="25"/>
  <c r="B1502" i="40" s="1"/>
  <c r="I1491" i="25"/>
  <c r="B1490" i="40" s="1"/>
  <c r="I1479" i="25"/>
  <c r="B1478" i="40" s="1"/>
  <c r="I1467" i="25"/>
  <c r="B1466" i="40" s="1"/>
  <c r="I1455" i="25"/>
  <c r="B1454" i="40" s="1"/>
  <c r="I1443" i="25"/>
  <c r="B1442" i="40" s="1"/>
  <c r="I1431" i="25"/>
  <c r="B1430" i="40" s="1"/>
  <c r="I1407" i="25"/>
  <c r="B1406" i="40" s="1"/>
  <c r="I1395" i="25"/>
  <c r="B1394" i="40" s="1"/>
  <c r="I1383" i="25"/>
  <c r="B1382" i="40" s="1"/>
  <c r="I1371" i="25"/>
  <c r="B1370" i="40" s="1"/>
  <c r="I1359" i="25"/>
  <c r="B1358" i="40" s="1"/>
  <c r="I1347" i="25"/>
  <c r="B1346" i="40" s="1"/>
  <c r="I1335" i="25"/>
  <c r="B1334" i="40" s="1"/>
  <c r="I1323" i="25"/>
  <c r="B1322" i="40" s="1"/>
  <c r="I1311" i="25"/>
  <c r="B1310" i="40" s="1"/>
  <c r="I1299" i="25"/>
  <c r="B1298" i="40" s="1"/>
  <c r="I1287" i="25"/>
  <c r="B1286" i="40" s="1"/>
  <c r="I1275" i="25"/>
  <c r="B1274" i="40" s="1"/>
  <c r="I1263" i="25"/>
  <c r="B1262" i="40" s="1"/>
  <c r="I1251" i="25"/>
  <c r="B1250" i="40" s="1"/>
  <c r="I1239" i="25"/>
  <c r="B1238" i="40" s="1"/>
  <c r="I1227" i="25"/>
  <c r="B1226" i="40" s="1"/>
  <c r="I1215" i="25"/>
  <c r="B1214" i="40" s="1"/>
  <c r="I1191" i="25"/>
  <c r="B1190" i="40" s="1"/>
  <c r="I1179" i="25"/>
  <c r="B1178" i="40" s="1"/>
  <c r="I1167" i="25"/>
  <c r="B1166" i="40" s="1"/>
  <c r="I1155" i="25"/>
  <c r="B1154" i="40" s="1"/>
  <c r="I1143" i="25"/>
  <c r="B1142" i="40" s="1"/>
  <c r="I1131" i="25"/>
  <c r="B1130" i="40" s="1"/>
  <c r="I1119" i="25"/>
  <c r="B1118" i="40" s="1"/>
  <c r="I1107" i="25"/>
  <c r="B1106" i="40" s="1"/>
  <c r="I1095" i="25"/>
  <c r="B1094" i="40" s="1"/>
  <c r="I1083" i="25"/>
  <c r="B1082" i="40" s="1"/>
  <c r="I1071" i="25"/>
  <c r="B1070" i="40" s="1"/>
  <c r="I1059" i="25"/>
  <c r="B1058" i="40" s="1"/>
  <c r="I1047" i="25"/>
  <c r="B1046" i="40" s="1"/>
  <c r="I1035" i="25"/>
  <c r="B1034" i="40" s="1"/>
  <c r="I1023" i="25"/>
  <c r="B1022" i="40" s="1"/>
  <c r="I1011" i="25"/>
  <c r="B1010" i="40" s="1"/>
  <c r="I999" i="25"/>
  <c r="B998" i="40" s="1"/>
  <c r="I975" i="25"/>
  <c r="B974" i="40" s="1"/>
  <c r="I963" i="25"/>
  <c r="B962" i="40" s="1"/>
  <c r="I951" i="25"/>
  <c r="B950" i="40" s="1"/>
  <c r="I939" i="25"/>
  <c r="B938" i="40" s="1"/>
  <c r="I927" i="25"/>
  <c r="B926" i="40" s="1"/>
  <c r="I915" i="25"/>
  <c r="B914" i="40" s="1"/>
  <c r="I903" i="25"/>
  <c r="B902" i="40" s="1"/>
  <c r="I891" i="25"/>
  <c r="B890" i="40" s="1"/>
  <c r="I879" i="25"/>
  <c r="B878" i="40" s="1"/>
  <c r="I867" i="25"/>
  <c r="B866" i="40" s="1"/>
  <c r="I855" i="25"/>
  <c r="B854" i="40" s="1"/>
  <c r="I843" i="25"/>
  <c r="B842" i="40" s="1"/>
  <c r="I831" i="25"/>
  <c r="B830" i="40" s="1"/>
  <c r="I819" i="25"/>
  <c r="B818" i="40" s="1"/>
  <c r="I807" i="25"/>
  <c r="B806" i="40" s="1"/>
  <c r="I795" i="25"/>
  <c r="B794" i="40" s="1"/>
  <c r="I783" i="25"/>
  <c r="B782" i="40" s="1"/>
  <c r="I771" i="25"/>
  <c r="B770" i="40" s="1"/>
  <c r="I759" i="25"/>
  <c r="B758" i="40" s="1"/>
  <c r="I735" i="25"/>
  <c r="B734" i="40" s="1"/>
  <c r="I723" i="25"/>
  <c r="B722" i="40" s="1"/>
  <c r="I699" i="25"/>
  <c r="B698" i="40" s="1"/>
  <c r="I687" i="25"/>
  <c r="B686" i="40" s="1"/>
  <c r="I675" i="25"/>
  <c r="B674" i="40" s="1"/>
  <c r="I663" i="25"/>
  <c r="B662" i="40" s="1"/>
  <c r="I651" i="25"/>
  <c r="B650" i="40" s="1"/>
  <c r="I627" i="25"/>
  <c r="B626" i="40" s="1"/>
  <c r="I615" i="25"/>
  <c r="B614" i="40" s="1"/>
  <c r="I603" i="25"/>
  <c r="B602" i="40" s="1"/>
  <c r="I591" i="25"/>
  <c r="B590" i="40" s="1"/>
  <c r="I579" i="25"/>
  <c r="B578" i="40" s="1"/>
  <c r="I567" i="25"/>
  <c r="B566" i="40" s="1"/>
  <c r="I555" i="25"/>
  <c r="B554" i="40" s="1"/>
  <c r="I543" i="25"/>
  <c r="B542" i="40" s="1"/>
  <c r="I531" i="25"/>
  <c r="B530" i="40" s="1"/>
  <c r="I519" i="25"/>
  <c r="B518" i="40" s="1"/>
  <c r="B1710" i="40"/>
  <c r="B1674" i="40"/>
  <c r="B1638" i="40"/>
  <c r="B1626" i="40"/>
  <c r="B1602" i="40"/>
  <c r="B1578" i="40"/>
  <c r="B1566" i="40"/>
  <c r="B1530" i="40"/>
  <c r="B1506" i="40"/>
  <c r="I1495" i="25"/>
  <c r="B1494" i="40" s="1"/>
  <c r="I1471" i="25"/>
  <c r="B1470" i="40" s="1"/>
  <c r="I1435" i="25"/>
  <c r="B1434" i="40" s="1"/>
  <c r="B1519" i="40"/>
  <c r="B1507" i="40"/>
  <c r="I1496" i="25"/>
  <c r="B1495" i="40" s="1"/>
  <c r="I1484" i="25"/>
  <c r="B1483" i="40" s="1"/>
  <c r="I1460" i="25"/>
  <c r="B1459" i="40" s="1"/>
  <c r="I1376" i="25"/>
  <c r="B1375" i="40" s="1"/>
  <c r="I1364" i="25"/>
  <c r="B1363" i="40" s="1"/>
  <c r="I1352" i="25"/>
  <c r="B1351" i="40" s="1"/>
  <c r="I1340" i="25"/>
  <c r="B1339" i="40" s="1"/>
  <c r="B1741" i="40"/>
  <c r="B1729" i="40"/>
  <c r="B1717" i="40"/>
  <c r="B1705" i="40"/>
  <c r="B1693" i="40"/>
  <c r="B1681" i="40"/>
  <c r="B1669" i="40"/>
  <c r="B1657" i="40"/>
  <c r="B1645" i="40"/>
  <c r="B1633" i="40"/>
  <c r="B1621" i="40"/>
  <c r="B1609" i="40"/>
  <c r="B1597" i="40"/>
  <c r="B1585" i="40"/>
  <c r="B1573" i="40"/>
  <c r="B1561" i="40"/>
  <c r="B1549" i="40"/>
  <c r="B1537" i="40"/>
  <c r="B1525" i="40"/>
  <c r="B1513" i="40"/>
  <c r="I1502" i="25"/>
  <c r="B1501" i="40" s="1"/>
  <c r="I1490" i="25"/>
  <c r="B1489" i="40" s="1"/>
  <c r="I1478" i="25"/>
  <c r="B1477" i="40" s="1"/>
  <c r="I1466" i="25"/>
  <c r="B1465" i="40" s="1"/>
  <c r="I1454" i="25"/>
  <c r="B1453" i="40" s="1"/>
  <c r="I1442" i="25"/>
  <c r="B1441" i="40" s="1"/>
  <c r="I1430" i="25"/>
  <c r="B1429" i="40" s="1"/>
  <c r="I1418" i="25"/>
  <c r="B1417" i="40" s="1"/>
  <c r="I1406" i="25"/>
  <c r="B1405" i="40" s="1"/>
  <c r="I1382" i="25"/>
  <c r="B1381" i="40" s="1"/>
  <c r="I1370" i="25"/>
  <c r="B1369" i="40" s="1"/>
  <c r="I1358" i="25"/>
  <c r="B1357" i="40" s="1"/>
  <c r="I1334" i="25"/>
  <c r="B1333" i="40" s="1"/>
  <c r="I1322" i="25"/>
  <c r="B1321" i="40" s="1"/>
  <c r="I1310" i="25"/>
  <c r="B1309" i="40" s="1"/>
  <c r="I1298" i="25"/>
  <c r="B1297" i="40" s="1"/>
  <c r="I1286" i="25"/>
  <c r="B1285" i="40" s="1"/>
  <c r="I1274" i="25"/>
  <c r="B1273" i="40" s="1"/>
  <c r="I1262" i="25"/>
  <c r="B1261" i="40" s="1"/>
  <c r="I1250" i="25"/>
  <c r="B1249" i="40" s="1"/>
  <c r="I1238" i="25"/>
  <c r="B1237" i="40" s="1"/>
  <c r="I1214" i="25"/>
  <c r="B1213" i="40" s="1"/>
  <c r="I1202" i="25"/>
  <c r="B1201" i="40" s="1"/>
  <c r="I1190" i="25"/>
  <c r="B1189" i="40" s="1"/>
  <c r="I1178" i="25"/>
  <c r="B1177" i="40" s="1"/>
  <c r="I1166" i="25"/>
  <c r="B1165" i="40" s="1"/>
  <c r="I1154" i="25"/>
  <c r="B1153" i="40" s="1"/>
  <c r="I1142" i="25"/>
  <c r="B1141" i="40" s="1"/>
  <c r="I1130" i="25"/>
  <c r="B1129" i="40" s="1"/>
  <c r="I1118" i="25"/>
  <c r="B1117" i="40" s="1"/>
  <c r="I1106" i="25"/>
  <c r="B1105" i="40" s="1"/>
  <c r="I1094" i="25"/>
  <c r="B1093" i="40" s="1"/>
  <c r="I1082" i="25"/>
  <c r="B1081" i="40" s="1"/>
  <c r="I1070" i="25"/>
  <c r="B1069" i="40" s="1"/>
  <c r="I1058" i="25"/>
  <c r="B1057" i="40" s="1"/>
  <c r="I1046" i="25"/>
  <c r="B1045" i="40" s="1"/>
  <c r="I1034" i="25"/>
  <c r="B1033" i="40" s="1"/>
  <c r="I1022" i="25"/>
  <c r="B1021" i="40" s="1"/>
  <c r="I1010" i="25"/>
  <c r="B1009" i="40" s="1"/>
  <c r="I998" i="25"/>
  <c r="B997" i="40" s="1"/>
  <c r="I986" i="25"/>
  <c r="B985" i="40" s="1"/>
  <c r="I974" i="25"/>
  <c r="B973" i="40" s="1"/>
  <c r="I950" i="25"/>
  <c r="B949" i="40" s="1"/>
  <c r="I938" i="25"/>
  <c r="B937" i="40" s="1"/>
  <c r="I926" i="25"/>
  <c r="B925" i="40" s="1"/>
  <c r="I914" i="25"/>
  <c r="B913" i="40" s="1"/>
  <c r="I878" i="25"/>
  <c r="B877" i="40" s="1"/>
  <c r="I866" i="25"/>
  <c r="B865" i="40" s="1"/>
  <c r="I854" i="25"/>
  <c r="B853" i="40" s="1"/>
  <c r="I842" i="25"/>
  <c r="B841" i="40" s="1"/>
  <c r="I830" i="25"/>
  <c r="B829" i="40" s="1"/>
  <c r="I818" i="25"/>
  <c r="B817" i="40" s="1"/>
  <c r="I806" i="25"/>
  <c r="B805" i="40" s="1"/>
  <c r="I794" i="25"/>
  <c r="B793" i="40" s="1"/>
  <c r="I770" i="25"/>
  <c r="B769" i="40" s="1"/>
  <c r="I758" i="25"/>
  <c r="B757" i="40" s="1"/>
  <c r="I746" i="25"/>
  <c r="B745" i="40" s="1"/>
  <c r="I734" i="25"/>
  <c r="B733" i="40" s="1"/>
  <c r="I722" i="25"/>
  <c r="B721" i="40" s="1"/>
  <c r="I710" i="25"/>
  <c r="B709" i="40" s="1"/>
  <c r="I698" i="25"/>
  <c r="B697" i="40" s="1"/>
  <c r="I686" i="25"/>
  <c r="B685" i="40" s="1"/>
  <c r="I674" i="25"/>
  <c r="B673" i="40" s="1"/>
  <c r="I662" i="25"/>
  <c r="B661" i="40" s="1"/>
  <c r="I650" i="25"/>
  <c r="B649" i="40" s="1"/>
  <c r="I638" i="25"/>
  <c r="B637" i="40" s="1"/>
  <c r="I626" i="25"/>
  <c r="B625" i="40" s="1"/>
  <c r="I590" i="25"/>
  <c r="B589" i="40" s="1"/>
  <c r="I578" i="25"/>
  <c r="B577" i="40" s="1"/>
  <c r="I566" i="25"/>
  <c r="B565" i="40" s="1"/>
  <c r="I554" i="25"/>
  <c r="B553" i="40" s="1"/>
  <c r="I542" i="25"/>
  <c r="B541" i="40" s="1"/>
  <c r="I530" i="25"/>
  <c r="B529" i="40" s="1"/>
  <c r="I518" i="25"/>
  <c r="B517" i="40" s="1"/>
  <c r="I506" i="25"/>
  <c r="B505" i="40" s="1"/>
  <c r="I482" i="25"/>
  <c r="B481" i="40" s="1"/>
  <c r="I470" i="25"/>
  <c r="B469" i="40" s="1"/>
  <c r="I458" i="25"/>
  <c r="B457" i="40" s="1"/>
  <c r="I446" i="25"/>
  <c r="B445" i="40" s="1"/>
  <c r="I434" i="25"/>
  <c r="B433" i="40" s="1"/>
  <c r="I422" i="25"/>
  <c r="B421" i="40" s="1"/>
  <c r="I410" i="25"/>
  <c r="B409" i="40" s="1"/>
  <c r="I398" i="25"/>
  <c r="B397" i="40" s="1"/>
  <c r="I386" i="25"/>
  <c r="B385" i="40" s="1"/>
  <c r="I374" i="25"/>
  <c r="B373" i="40" s="1"/>
  <c r="I362" i="25"/>
  <c r="B361" i="40" s="1"/>
  <c r="I350" i="25"/>
  <c r="B349" i="40" s="1"/>
  <c r="I338" i="25"/>
  <c r="B337" i="40" s="1"/>
  <c r="I302" i="25"/>
  <c r="B301" i="40" s="1"/>
  <c r="I290" i="25"/>
  <c r="B289" i="40" s="1"/>
  <c r="I278" i="25"/>
  <c r="B277" i="40" s="1"/>
  <c r="I266" i="25"/>
  <c r="B265" i="40" s="1"/>
  <c r="I254" i="25"/>
  <c r="B253" i="40" s="1"/>
  <c r="I242" i="25"/>
  <c r="B241" i="40" s="1"/>
  <c r="I230" i="25"/>
  <c r="B229" i="40" s="1"/>
  <c r="I218" i="25"/>
  <c r="B217" i="40" s="1"/>
  <c r="I194" i="25"/>
  <c r="B193" i="40" s="1"/>
  <c r="I182" i="25"/>
  <c r="B181" i="40" s="1"/>
  <c r="I170" i="25"/>
  <c r="B169" i="40" s="1"/>
  <c r="I158" i="25"/>
  <c r="B157" i="40" s="1"/>
  <c r="I146" i="25"/>
  <c r="B145" i="40" s="1"/>
  <c r="I134" i="25"/>
  <c r="B133" i="40" s="1"/>
  <c r="I122" i="25"/>
  <c r="B121" i="40" s="1"/>
  <c r="I110" i="25"/>
  <c r="B109" i="40" s="1"/>
  <c r="I98" i="25"/>
  <c r="B97" i="40" s="1"/>
  <c r="I86" i="25"/>
  <c r="B85" i="40" s="1"/>
  <c r="I74" i="25"/>
  <c r="B73" i="40" s="1"/>
  <c r="I62" i="25"/>
  <c r="B61" i="40" s="1"/>
  <c r="I50" i="25"/>
  <c r="B49" i="40" s="1"/>
  <c r="I38" i="25"/>
  <c r="B37" i="40" s="1"/>
  <c r="I26" i="25"/>
  <c r="B25" i="40" s="1"/>
  <c r="I14" i="25"/>
  <c r="B13" i="40" s="1"/>
  <c r="B1739" i="40"/>
  <c r="B1727" i="40"/>
  <c r="B1715" i="40"/>
  <c r="B1703" i="40"/>
  <c r="B1691" i="40"/>
  <c r="B1679" i="40"/>
  <c r="B1667" i="40"/>
  <c r="B1655" i="40"/>
  <c r="B1643" i="40"/>
  <c r="B1631" i="40"/>
  <c r="B1619" i="40"/>
  <c r="B1607" i="40"/>
  <c r="B1595" i="40"/>
  <c r="B1583" i="40"/>
  <c r="B1571" i="40"/>
  <c r="B1559" i="40"/>
  <c r="B1547" i="40"/>
  <c r="B1535" i="40"/>
  <c r="B1523" i="40"/>
  <c r="I1500" i="25"/>
  <c r="B1499" i="40" s="1"/>
  <c r="I1488" i="25"/>
  <c r="B1487" i="40" s="1"/>
  <c r="I1476" i="25"/>
  <c r="B1475" i="40" s="1"/>
  <c r="B1738" i="40"/>
  <c r="B1726" i="40"/>
  <c r="B1714" i="40"/>
  <c r="B1702" i="40"/>
  <c r="B1690" i="40"/>
  <c r="B1678" i="40"/>
  <c r="B1666" i="40"/>
  <c r="B1654" i="40"/>
  <c r="B1642" i="40"/>
  <c r="B1630" i="40"/>
  <c r="B1618" i="40"/>
  <c r="B1606" i="40"/>
  <c r="B1594" i="40"/>
  <c r="B1582" i="40"/>
  <c r="B1570" i="40"/>
  <c r="B1558" i="40"/>
  <c r="B1546" i="40"/>
  <c r="B1534" i="40"/>
  <c r="B1522" i="40"/>
  <c r="B1510" i="40"/>
  <c r="I1499" i="25"/>
  <c r="B1498" i="40" s="1"/>
  <c r="I1487" i="25"/>
  <c r="B1486" i="40" s="1"/>
  <c r="I1475" i="25"/>
  <c r="B1474" i="40" s="1"/>
  <c r="I1463" i="25"/>
  <c r="B1462" i="40" s="1"/>
  <c r="I1451" i="25"/>
  <c r="B1450" i="40" s="1"/>
  <c r="I1439" i="25"/>
  <c r="B1438" i="40" s="1"/>
  <c r="I1427" i="25"/>
  <c r="B1426" i="40" s="1"/>
  <c r="I1415" i="25"/>
  <c r="B1414" i="40" s="1"/>
  <c r="I1403" i="25"/>
  <c r="B1402" i="40" s="1"/>
  <c r="I1391" i="25"/>
  <c r="B1390" i="40" s="1"/>
  <c r="I1379" i="25"/>
  <c r="B1378" i="40" s="1"/>
  <c r="I1367" i="25"/>
  <c r="B1366" i="40" s="1"/>
  <c r="I1355" i="25"/>
  <c r="B1354" i="40" s="1"/>
  <c r="I1343" i="25"/>
  <c r="B1342" i="40" s="1"/>
  <c r="I1331" i="25"/>
  <c r="B1330" i="40" s="1"/>
  <c r="I1319" i="25"/>
  <c r="B1318" i="40" s="1"/>
  <c r="I1307" i="25"/>
  <c r="B1306" i="40" s="1"/>
  <c r="I1295" i="25"/>
  <c r="B1294" i="40" s="1"/>
  <c r="I1283" i="25"/>
  <c r="B1282" i="40" s="1"/>
  <c r="I1271" i="25"/>
  <c r="B1270" i="40" s="1"/>
  <c r="I1259" i="25"/>
  <c r="B1258" i="40" s="1"/>
  <c r="I1247" i="25"/>
  <c r="B1246" i="40" s="1"/>
  <c r="I1235" i="25"/>
  <c r="B1234" i="40" s="1"/>
  <c r="I1223" i="25"/>
  <c r="B1222" i="40" s="1"/>
  <c r="I1211" i="25"/>
  <c r="B1210" i="40" s="1"/>
  <c r="I1464" i="25"/>
  <c r="B1463" i="40" s="1"/>
  <c r="I1452" i="25"/>
  <c r="B1451" i="40" s="1"/>
  <c r="I1416" i="25"/>
  <c r="B1415" i="40" s="1"/>
  <c r="I1404" i="25"/>
  <c r="B1403" i="40" s="1"/>
  <c r="I1392" i="25"/>
  <c r="B1391" i="40" s="1"/>
  <c r="I1380" i="25"/>
  <c r="B1379" i="40" s="1"/>
  <c r="I1368" i="25"/>
  <c r="B1367" i="40" s="1"/>
  <c r="I1356" i="25"/>
  <c r="B1355" i="40" s="1"/>
  <c r="I1320" i="25"/>
  <c r="B1319" i="40" s="1"/>
  <c r="I1308" i="25"/>
  <c r="B1307" i="40" s="1"/>
  <c r="I1296" i="25"/>
  <c r="B1295" i="40" s="1"/>
  <c r="I1284" i="25"/>
  <c r="B1283" i="40" s="1"/>
  <c r="I1272" i="25"/>
  <c r="B1271" i="40" s="1"/>
  <c r="I1260" i="25"/>
  <c r="B1259" i="40" s="1"/>
  <c r="I1248" i="25"/>
  <c r="B1247" i="40" s="1"/>
  <c r="I1236" i="25"/>
  <c r="B1235" i="40" s="1"/>
  <c r="I1212" i="25"/>
  <c r="B1211" i="40" s="1"/>
  <c r="I1200" i="25"/>
  <c r="B1199" i="40" s="1"/>
  <c r="I1188" i="25"/>
  <c r="B1187" i="40" s="1"/>
  <c r="I1176" i="25"/>
  <c r="B1175" i="40" s="1"/>
  <c r="I1164" i="25"/>
  <c r="B1163" i="40" s="1"/>
  <c r="I1152" i="25"/>
  <c r="B1151" i="40" s="1"/>
  <c r="I1128" i="25"/>
  <c r="B1127" i="40" s="1"/>
  <c r="I1116" i="25"/>
  <c r="B1115" i="40" s="1"/>
  <c r="I1104" i="25"/>
  <c r="B1103" i="40" s="1"/>
  <c r="I1092" i="25"/>
  <c r="B1091" i="40" s="1"/>
  <c r="I1080" i="25"/>
  <c r="B1079" i="40" s="1"/>
  <c r="I1068" i="25"/>
  <c r="B1067" i="40" s="1"/>
  <c r="I1056" i="25"/>
  <c r="B1055" i="40" s="1"/>
  <c r="I1044" i="25"/>
  <c r="B1043" i="40" s="1"/>
  <c r="I1032" i="25"/>
  <c r="B1031" i="40" s="1"/>
  <c r="I1020" i="25"/>
  <c r="B1019" i="40" s="1"/>
  <c r="I996" i="25"/>
  <c r="B995" i="40" s="1"/>
  <c r="I984" i="25"/>
  <c r="B983" i="40" s="1"/>
  <c r="I972" i="25"/>
  <c r="B971" i="40" s="1"/>
  <c r="I960" i="25"/>
  <c r="B959" i="40" s="1"/>
  <c r="I948" i="25"/>
  <c r="B947" i="40" s="1"/>
  <c r="I936" i="25"/>
  <c r="B935" i="40" s="1"/>
  <c r="I924" i="25"/>
  <c r="B923" i="40" s="1"/>
  <c r="I912" i="25"/>
  <c r="B911" i="40" s="1"/>
  <c r="I864" i="25"/>
  <c r="B863" i="40" s="1"/>
  <c r="I852" i="25"/>
  <c r="B851" i="40" s="1"/>
  <c r="I840" i="25"/>
  <c r="B839" i="40" s="1"/>
  <c r="I828" i="25"/>
  <c r="B827" i="40" s="1"/>
  <c r="I816" i="25"/>
  <c r="B815" i="40" s="1"/>
  <c r="I804" i="25"/>
  <c r="B803" i="40" s="1"/>
  <c r="I780" i="25"/>
  <c r="B779" i="40" s="1"/>
  <c r="I768" i="25"/>
  <c r="B767" i="40" s="1"/>
  <c r="I756" i="25"/>
  <c r="B755" i="40" s="1"/>
  <c r="I744" i="25"/>
  <c r="B743" i="40" s="1"/>
  <c r="I732" i="25"/>
  <c r="B731" i="40" s="1"/>
  <c r="I720" i="25"/>
  <c r="B719" i="40" s="1"/>
  <c r="I696" i="25"/>
  <c r="B695" i="40" s="1"/>
  <c r="I684" i="25"/>
  <c r="B683" i="40" s="1"/>
  <c r="I672" i="25"/>
  <c r="B671" i="40" s="1"/>
  <c r="I660" i="25"/>
  <c r="B659" i="40" s="1"/>
  <c r="I648" i="25"/>
  <c r="B647" i="40" s="1"/>
  <c r="I636" i="25"/>
  <c r="B635" i="40" s="1"/>
  <c r="I624" i="25"/>
  <c r="B623" i="40" s="1"/>
  <c r="I576" i="25"/>
  <c r="B575" i="40" s="1"/>
  <c r="I564" i="25"/>
  <c r="B563" i="40" s="1"/>
  <c r="I552" i="25"/>
  <c r="B551" i="40" s="1"/>
  <c r="I540" i="25"/>
  <c r="B539" i="40" s="1"/>
  <c r="I528" i="25"/>
  <c r="B527" i="40" s="1"/>
  <c r="I516" i="25"/>
  <c r="B515" i="40" s="1"/>
  <c r="I492" i="25"/>
  <c r="B491" i="40" s="1"/>
  <c r="I480" i="25"/>
  <c r="B479" i="40" s="1"/>
  <c r="I468" i="25"/>
  <c r="B467" i="40" s="1"/>
  <c r="I456" i="25"/>
  <c r="B455" i="40" s="1"/>
  <c r="I444" i="25"/>
  <c r="B443" i="40" s="1"/>
  <c r="I432" i="25"/>
  <c r="B431" i="40" s="1"/>
  <c r="I408" i="25"/>
  <c r="B407" i="40" s="1"/>
  <c r="I396" i="25"/>
  <c r="B395" i="40" s="1"/>
  <c r="I384" i="25"/>
  <c r="B383" i="40" s="1"/>
  <c r="I372" i="25"/>
  <c r="B371" i="40" s="1"/>
  <c r="I360" i="25"/>
  <c r="B359" i="40" s="1"/>
  <c r="I348" i="25"/>
  <c r="B347" i="40" s="1"/>
  <c r="I336" i="25"/>
  <c r="B335" i="40" s="1"/>
  <c r="I288" i="25"/>
  <c r="B287" i="40" s="1"/>
  <c r="I276" i="25"/>
  <c r="B275" i="40" s="1"/>
  <c r="I264" i="25"/>
  <c r="B263" i="40" s="1"/>
  <c r="I252" i="25"/>
  <c r="B251" i="40" s="1"/>
  <c r="I240" i="25"/>
  <c r="B239" i="40" s="1"/>
  <c r="I228" i="25"/>
  <c r="B227" i="40" s="1"/>
  <c r="I204" i="25"/>
  <c r="B203" i="40" s="1"/>
  <c r="I1199" i="25"/>
  <c r="B1198" i="40" s="1"/>
  <c r="I1187" i="25"/>
  <c r="B1186" i="40" s="1"/>
  <c r="I1175" i="25"/>
  <c r="B1174" i="40" s="1"/>
  <c r="I1163" i="25"/>
  <c r="B1162" i="40" s="1"/>
  <c r="I1151" i="25"/>
  <c r="B1150" i="40" s="1"/>
  <c r="I1139" i="25"/>
  <c r="B1138" i="40" s="1"/>
  <c r="I1127" i="25"/>
  <c r="B1126" i="40" s="1"/>
  <c r="I1115" i="25"/>
  <c r="B1114" i="40" s="1"/>
  <c r="I1103" i="25"/>
  <c r="B1102" i="40" s="1"/>
  <c r="I1091" i="25"/>
  <c r="B1090" i="40" s="1"/>
  <c r="I1079" i="25"/>
  <c r="B1078" i="40" s="1"/>
  <c r="I1067" i="25"/>
  <c r="B1066" i="40" s="1"/>
  <c r="I1055" i="25"/>
  <c r="B1054" i="40" s="1"/>
  <c r="I1043" i="25"/>
  <c r="B1042" i="40" s="1"/>
  <c r="I1031" i="25"/>
  <c r="B1030" i="40" s="1"/>
  <c r="I1019" i="25"/>
  <c r="B1018" i="40" s="1"/>
  <c r="I1007" i="25"/>
  <c r="B1006" i="40" s="1"/>
  <c r="I995" i="25"/>
  <c r="B994" i="40" s="1"/>
  <c r="I983" i="25"/>
  <c r="B982" i="40" s="1"/>
  <c r="I971" i="25"/>
  <c r="B970" i="40" s="1"/>
  <c r="I959" i="25"/>
  <c r="B958" i="40" s="1"/>
  <c r="I947" i="25"/>
  <c r="B946" i="40" s="1"/>
  <c r="I935" i="25"/>
  <c r="B934" i="40" s="1"/>
  <c r="I923" i="25"/>
  <c r="B922" i="40" s="1"/>
  <c r="I911" i="25"/>
  <c r="B910" i="40" s="1"/>
  <c r="I899" i="25"/>
  <c r="B898" i="40" s="1"/>
  <c r="I887" i="25"/>
  <c r="B886" i="40" s="1"/>
  <c r="I875" i="25"/>
  <c r="B874" i="40" s="1"/>
  <c r="I863" i="25"/>
  <c r="B862" i="40" s="1"/>
  <c r="I851" i="25"/>
  <c r="B850" i="40" s="1"/>
  <c r="I839" i="25"/>
  <c r="B838" i="40" s="1"/>
  <c r="I827" i="25"/>
  <c r="B826" i="40" s="1"/>
  <c r="I815" i="25"/>
  <c r="B814" i="40" s="1"/>
  <c r="I803" i="25"/>
  <c r="B802" i="40" s="1"/>
  <c r="I791" i="25"/>
  <c r="B790" i="40" s="1"/>
  <c r="I779" i="25"/>
  <c r="B778" i="40" s="1"/>
  <c r="I767" i="25"/>
  <c r="B766" i="40" s="1"/>
  <c r="I755" i="25"/>
  <c r="B754" i="40" s="1"/>
  <c r="I743" i="25"/>
  <c r="B742" i="40" s="1"/>
  <c r="I731" i="25"/>
  <c r="B730" i="40" s="1"/>
  <c r="I719" i="25"/>
  <c r="B718" i="40" s="1"/>
  <c r="I707" i="25"/>
  <c r="B706" i="40" s="1"/>
  <c r="I695" i="25"/>
  <c r="B694" i="40" s="1"/>
  <c r="I683" i="25"/>
  <c r="B682" i="40" s="1"/>
  <c r="I671" i="25"/>
  <c r="B670" i="40" s="1"/>
  <c r="I659" i="25"/>
  <c r="B658" i="40" s="1"/>
  <c r="I647" i="25"/>
  <c r="B646" i="40" s="1"/>
  <c r="I635" i="25"/>
  <c r="B634" i="40" s="1"/>
  <c r="I623" i="25"/>
  <c r="B622" i="40" s="1"/>
  <c r="I611" i="25"/>
  <c r="B610" i="40" s="1"/>
  <c r="I599" i="25"/>
  <c r="B598" i="40" s="1"/>
  <c r="I587" i="25"/>
  <c r="B586" i="40" s="1"/>
  <c r="I575" i="25"/>
  <c r="B574" i="40" s="1"/>
  <c r="I563" i="25"/>
  <c r="B562" i="40" s="1"/>
  <c r="I551" i="25"/>
  <c r="B550" i="40" s="1"/>
  <c r="I539" i="25"/>
  <c r="B538" i="40" s="1"/>
  <c r="I527" i="25"/>
  <c r="B526" i="40" s="1"/>
  <c r="I515" i="25"/>
  <c r="B514" i="40" s="1"/>
  <c r="I503" i="25"/>
  <c r="B502" i="40" s="1"/>
  <c r="I491" i="25"/>
  <c r="B490" i="40" s="1"/>
  <c r="I479" i="25"/>
  <c r="B478" i="40" s="1"/>
  <c r="I467" i="25"/>
  <c r="B466" i="40" s="1"/>
  <c r="I455" i="25"/>
  <c r="B454" i="40" s="1"/>
  <c r="I443" i="25"/>
  <c r="B442" i="40" s="1"/>
  <c r="I431" i="25"/>
  <c r="B430" i="40" s="1"/>
  <c r="I419" i="25"/>
  <c r="B418" i="40" s="1"/>
  <c r="I407" i="25"/>
  <c r="B406" i="40" s="1"/>
  <c r="I395" i="25"/>
  <c r="B394" i="40" s="1"/>
  <c r="I383" i="25"/>
  <c r="B382" i="40" s="1"/>
  <c r="I371" i="25"/>
  <c r="B370" i="40" s="1"/>
  <c r="I359" i="25"/>
  <c r="B358" i="40" s="1"/>
  <c r="I347" i="25"/>
  <c r="B346" i="40" s="1"/>
  <c r="I335" i="25"/>
  <c r="B334" i="40" s="1"/>
  <c r="I323" i="25"/>
  <c r="B322" i="40" s="1"/>
  <c r="I311" i="25"/>
  <c r="B310" i="40" s="1"/>
  <c r="I299" i="25"/>
  <c r="B298" i="40" s="1"/>
  <c r="I287" i="25"/>
  <c r="B286" i="40" s="1"/>
  <c r="I275" i="25"/>
  <c r="B274" i="40" s="1"/>
  <c r="I263" i="25"/>
  <c r="B262" i="40" s="1"/>
  <c r="I251" i="25"/>
  <c r="B250" i="40" s="1"/>
  <c r="I239" i="25"/>
  <c r="B238" i="40" s="1"/>
  <c r="I227" i="25"/>
  <c r="B226" i="40" s="1"/>
  <c r="I215" i="25"/>
  <c r="B214" i="40" s="1"/>
  <c r="I203" i="25"/>
  <c r="B202" i="40" s="1"/>
  <c r="I191" i="25"/>
  <c r="B190" i="40" s="1"/>
  <c r="J9" i="41" l="1"/>
  <c r="H9" i="41"/>
  <c r="L6" i="41"/>
  <c r="P7" i="25"/>
  <c r="P9" i="25"/>
  <c r="R6" i="25"/>
  <c r="Q6" i="25"/>
  <c r="R7" i="25"/>
  <c r="P6" i="25"/>
  <c r="Q7" i="25"/>
  <c r="R8" i="25"/>
  <c r="O3" i="25"/>
  <c r="Q8" i="25"/>
  <c r="O4" i="25"/>
  <c r="P8" i="25"/>
  <c r="P10" i="25" s="1"/>
  <c r="O6" i="25"/>
  <c r="R9" i="25"/>
  <c r="O13" i="25"/>
  <c r="Q9" i="25"/>
  <c r="B2" i="40"/>
  <c r="F697" i="38"/>
  <c r="F698" i="38"/>
  <c r="F699" i="38"/>
  <c r="F700" i="38"/>
  <c r="F701" i="38"/>
  <c r="F702" i="38"/>
  <c r="F703" i="38"/>
  <c r="F704" i="38"/>
  <c r="F705" i="38"/>
  <c r="F706" i="38"/>
  <c r="F707" i="38"/>
  <c r="F708" i="38"/>
  <c r="F709" i="38"/>
  <c r="F710" i="38"/>
  <c r="F711" i="38"/>
  <c r="F712" i="38"/>
  <c r="F713" i="38"/>
  <c r="F714" i="38"/>
  <c r="F715" i="38"/>
  <c r="F716" i="38"/>
  <c r="F717" i="38"/>
  <c r="F718" i="38"/>
  <c r="F719" i="38"/>
  <c r="F720" i="38"/>
  <c r="F721" i="38"/>
  <c r="F722" i="38"/>
  <c r="F723" i="38"/>
  <c r="F724" i="38"/>
  <c r="F725" i="38"/>
  <c r="F726" i="38"/>
  <c r="F727" i="38"/>
  <c r="F728" i="38"/>
  <c r="F729" i="38"/>
  <c r="F730" i="38"/>
  <c r="F731" i="38"/>
  <c r="F732" i="38"/>
  <c r="F733" i="38"/>
  <c r="F734" i="38"/>
  <c r="F735" i="38"/>
  <c r="F736" i="38"/>
  <c r="F737" i="38"/>
  <c r="F738" i="38"/>
  <c r="F739" i="38"/>
  <c r="F740" i="38"/>
  <c r="F741" i="38"/>
  <c r="F742" i="38"/>
  <c r="F743" i="38"/>
  <c r="F744" i="38"/>
  <c r="F745" i="38"/>
  <c r="F746" i="38"/>
  <c r="F747" i="38"/>
  <c r="F748" i="38"/>
  <c r="F749" i="38"/>
  <c r="F750" i="38"/>
  <c r="F751" i="38"/>
  <c r="F752" i="38"/>
  <c r="F753" i="38"/>
  <c r="F754" i="38"/>
  <c r="F755" i="38"/>
  <c r="F756" i="38"/>
  <c r="F757" i="38"/>
  <c r="F758" i="38"/>
  <c r="F759" i="38"/>
  <c r="F760" i="38"/>
  <c r="F761" i="38"/>
  <c r="F762" i="38"/>
  <c r="F763" i="38"/>
  <c r="F764" i="38"/>
  <c r="F765" i="38"/>
  <c r="F766" i="38"/>
  <c r="F767" i="38"/>
  <c r="F768" i="38"/>
  <c r="F769" i="38"/>
  <c r="F770" i="38"/>
  <c r="F771" i="38"/>
  <c r="F772" i="38"/>
  <c r="F773" i="38"/>
  <c r="F774" i="38"/>
  <c r="F775" i="38"/>
  <c r="F776" i="38"/>
  <c r="F777" i="38"/>
  <c r="F778" i="38"/>
  <c r="F779" i="38"/>
  <c r="F780" i="38"/>
  <c r="F781" i="38"/>
  <c r="F782" i="38"/>
  <c r="F783" i="38"/>
  <c r="F784" i="38"/>
  <c r="F785" i="38"/>
  <c r="F786" i="38"/>
  <c r="F787" i="38"/>
  <c r="F788" i="38"/>
  <c r="F789" i="38"/>
  <c r="F790" i="38"/>
  <c r="F791" i="38"/>
  <c r="F792" i="38"/>
  <c r="F793" i="38"/>
  <c r="F794" i="38"/>
  <c r="F795" i="38"/>
  <c r="F796" i="38"/>
  <c r="F797" i="38"/>
  <c r="F798" i="38"/>
  <c r="F799" i="38"/>
  <c r="F800" i="38"/>
  <c r="F801" i="38"/>
  <c r="F802" i="38"/>
  <c r="F803" i="38"/>
  <c r="F804" i="38"/>
  <c r="F805" i="38"/>
  <c r="F806" i="38"/>
  <c r="F807" i="38"/>
  <c r="F808" i="38"/>
  <c r="F809" i="38"/>
  <c r="F810" i="38"/>
  <c r="F811" i="38"/>
  <c r="F812" i="38"/>
  <c r="F813" i="38"/>
  <c r="F814" i="38"/>
  <c r="F815" i="38"/>
  <c r="F816" i="38"/>
  <c r="F817" i="38"/>
  <c r="F818" i="38"/>
  <c r="F819" i="38"/>
  <c r="F820" i="38"/>
  <c r="F821" i="38"/>
  <c r="F822" i="38"/>
  <c r="F823" i="38"/>
  <c r="F824" i="38"/>
  <c r="F825" i="38"/>
  <c r="F826" i="38"/>
  <c r="F827" i="38"/>
  <c r="F828" i="38"/>
  <c r="F829" i="38"/>
  <c r="F830" i="38"/>
  <c r="F831" i="38"/>
  <c r="F832" i="38"/>
  <c r="F833" i="38"/>
  <c r="F834" i="38"/>
  <c r="F835" i="38"/>
  <c r="F836" i="38"/>
  <c r="F837" i="38"/>
  <c r="F838" i="38"/>
  <c r="F839" i="38"/>
  <c r="F840" i="38"/>
  <c r="F841" i="38"/>
  <c r="F842" i="38"/>
  <c r="F843" i="38"/>
  <c r="F844" i="38"/>
  <c r="F845" i="38"/>
  <c r="F846" i="38"/>
  <c r="F847" i="38"/>
  <c r="F848" i="38"/>
  <c r="F849" i="38"/>
  <c r="F850" i="38"/>
  <c r="F851" i="38"/>
  <c r="F852" i="38"/>
  <c r="F853" i="38"/>
  <c r="F854" i="38"/>
  <c r="F855" i="38"/>
  <c r="F856" i="38"/>
  <c r="F857" i="38"/>
  <c r="F858" i="38"/>
  <c r="F859" i="38"/>
  <c r="F860" i="38"/>
  <c r="F861" i="38"/>
  <c r="F862" i="38"/>
  <c r="F863" i="38"/>
  <c r="F864" i="38"/>
  <c r="F865" i="38"/>
  <c r="F866" i="38"/>
  <c r="F867" i="38"/>
  <c r="F868" i="38"/>
  <c r="F869" i="38"/>
  <c r="F870" i="38"/>
  <c r="F871" i="38"/>
  <c r="F872" i="38"/>
  <c r="F873" i="38"/>
  <c r="F874" i="38"/>
  <c r="F875" i="38"/>
  <c r="F876" i="38"/>
  <c r="F877" i="38"/>
  <c r="F878" i="38"/>
  <c r="F879" i="38"/>
  <c r="F880" i="38"/>
  <c r="F881" i="38"/>
  <c r="F882" i="38"/>
  <c r="F883" i="38"/>
  <c r="F884" i="38"/>
  <c r="F885" i="38"/>
  <c r="F886" i="38"/>
  <c r="F887" i="38"/>
  <c r="F888" i="38"/>
  <c r="F889" i="38"/>
  <c r="F890" i="38"/>
  <c r="F891" i="38"/>
  <c r="F892" i="38"/>
  <c r="F893" i="38"/>
  <c r="F894" i="38"/>
  <c r="F895" i="38"/>
  <c r="F896" i="38"/>
  <c r="F897" i="38"/>
  <c r="F898" i="38"/>
  <c r="F899" i="38"/>
  <c r="F900" i="38"/>
  <c r="F901" i="38"/>
  <c r="F902" i="38"/>
  <c r="F903" i="38"/>
  <c r="F904" i="38"/>
  <c r="F905" i="38"/>
  <c r="F906" i="38"/>
  <c r="F907" i="38"/>
  <c r="F908" i="38"/>
  <c r="F909" i="38"/>
  <c r="F910" i="38"/>
  <c r="F911" i="38"/>
  <c r="F912" i="38"/>
  <c r="F913" i="38"/>
  <c r="F914" i="38"/>
  <c r="F915" i="38"/>
  <c r="F916" i="38"/>
  <c r="F917" i="38"/>
  <c r="F918" i="38"/>
  <c r="F919" i="38"/>
  <c r="F920" i="38"/>
  <c r="F921" i="38"/>
  <c r="F922" i="38"/>
  <c r="F923" i="38"/>
  <c r="F924" i="38"/>
  <c r="F925" i="38"/>
  <c r="F926" i="38"/>
  <c r="F927" i="38"/>
  <c r="F928" i="38"/>
  <c r="F929" i="38"/>
  <c r="F930" i="38"/>
  <c r="F931" i="38"/>
  <c r="F932" i="38"/>
  <c r="F933" i="38"/>
  <c r="F934" i="38"/>
  <c r="F935" i="38"/>
  <c r="F936" i="38"/>
  <c r="F937" i="38"/>
  <c r="F938" i="38"/>
  <c r="F939" i="38"/>
  <c r="F940" i="38"/>
  <c r="F941" i="38"/>
  <c r="F942" i="38"/>
  <c r="F943" i="38"/>
  <c r="F944" i="38"/>
  <c r="F945" i="38"/>
  <c r="F946" i="38"/>
  <c r="F947" i="38"/>
  <c r="F948" i="38"/>
  <c r="F949" i="38"/>
  <c r="F950" i="38"/>
  <c r="F951" i="38"/>
  <c r="F952" i="38"/>
  <c r="F953" i="38"/>
  <c r="F954" i="38"/>
  <c r="F955" i="38"/>
  <c r="F956" i="38"/>
  <c r="F957" i="38"/>
  <c r="F958" i="38"/>
  <c r="F959" i="38"/>
  <c r="F960" i="38"/>
  <c r="F961" i="38"/>
  <c r="F962" i="38"/>
  <c r="F963" i="38"/>
  <c r="F964" i="38"/>
  <c r="F965" i="38"/>
  <c r="F966" i="38"/>
  <c r="F967" i="38"/>
  <c r="F968" i="38"/>
  <c r="F969" i="38"/>
  <c r="F970" i="38"/>
  <c r="F971" i="38"/>
  <c r="F972" i="38"/>
  <c r="F973" i="38"/>
  <c r="F974" i="38"/>
  <c r="F975" i="38"/>
  <c r="F976" i="38"/>
  <c r="F977" i="38"/>
  <c r="F978" i="38"/>
  <c r="F979" i="38"/>
  <c r="F980" i="38"/>
  <c r="F981" i="38"/>
  <c r="F982" i="38"/>
  <c r="F983" i="38"/>
  <c r="F984" i="38"/>
  <c r="F985" i="38"/>
  <c r="F986" i="38"/>
  <c r="F987" i="38"/>
  <c r="F988" i="38"/>
  <c r="F989" i="38"/>
  <c r="F990" i="38"/>
  <c r="F991" i="38"/>
  <c r="F992" i="38"/>
  <c r="F993" i="38"/>
  <c r="F994" i="38"/>
  <c r="F995" i="38"/>
  <c r="F996" i="38"/>
  <c r="F997" i="38"/>
  <c r="F998" i="38"/>
  <c r="F999" i="38"/>
  <c r="F1000" i="38"/>
  <c r="F1001" i="38"/>
  <c r="F1002" i="38"/>
  <c r="F1003" i="38"/>
  <c r="F1004" i="38"/>
  <c r="F1005" i="38"/>
  <c r="F1006" i="38"/>
  <c r="F1007" i="38"/>
  <c r="F1008" i="38"/>
  <c r="F1009" i="38"/>
  <c r="F1010" i="38"/>
  <c r="F1011" i="38"/>
  <c r="F1012" i="38"/>
  <c r="F1013" i="38"/>
  <c r="F1014" i="38"/>
  <c r="F1015" i="38"/>
  <c r="F1016" i="38"/>
  <c r="F1017" i="38"/>
  <c r="F1018" i="38"/>
  <c r="F1019" i="38"/>
  <c r="F1020" i="38"/>
  <c r="F1021" i="38"/>
  <c r="F1022" i="38"/>
  <c r="F1023" i="38"/>
  <c r="F1024" i="38"/>
  <c r="F1025" i="38"/>
  <c r="F1026" i="38"/>
  <c r="F1027" i="38"/>
  <c r="F1028" i="38"/>
  <c r="F1029" i="38"/>
  <c r="F1030" i="38"/>
  <c r="F1031" i="38"/>
  <c r="F1032" i="38"/>
  <c r="F1033" i="38"/>
  <c r="F1034" i="38"/>
  <c r="F1035" i="38"/>
  <c r="F1036" i="38"/>
  <c r="F1037" i="38"/>
  <c r="F1038" i="38"/>
  <c r="F1039" i="38"/>
  <c r="F1040" i="38"/>
  <c r="F1041" i="38"/>
  <c r="F1042" i="38"/>
  <c r="F1043" i="38"/>
  <c r="F1044" i="38"/>
  <c r="F1045" i="38"/>
  <c r="F1046" i="38"/>
  <c r="F1047" i="38"/>
  <c r="F1048" i="38"/>
  <c r="F1049" i="38"/>
  <c r="F1050" i="38"/>
  <c r="F1051" i="38"/>
  <c r="F1052" i="38"/>
  <c r="F1053" i="38"/>
  <c r="F1054" i="38"/>
  <c r="F1055" i="38"/>
  <c r="F1056" i="38"/>
  <c r="F1057" i="38"/>
  <c r="F1058" i="38"/>
  <c r="F1059" i="38"/>
  <c r="F1060" i="38"/>
  <c r="F1061" i="38"/>
  <c r="F1062" i="38"/>
  <c r="F1063" i="38"/>
  <c r="F1064" i="38"/>
  <c r="F1065" i="38"/>
  <c r="F1066" i="38"/>
  <c r="F1067" i="38"/>
  <c r="F1068" i="38"/>
  <c r="F1069" i="38"/>
  <c r="F1070" i="38"/>
  <c r="F1071" i="38"/>
  <c r="F1072" i="38"/>
  <c r="F1073" i="38"/>
  <c r="F1074" i="38"/>
  <c r="F1075" i="38"/>
  <c r="F1076" i="38"/>
  <c r="F1077" i="38"/>
  <c r="F1078" i="38"/>
  <c r="F1079" i="38"/>
  <c r="F1080" i="38"/>
  <c r="F1081" i="38"/>
  <c r="F1082" i="38"/>
  <c r="F1083" i="38"/>
  <c r="F1084" i="38"/>
  <c r="F1085" i="38"/>
  <c r="F1086" i="38"/>
  <c r="F1087" i="38"/>
  <c r="F1088" i="38"/>
  <c r="F1089" i="38"/>
  <c r="F1090" i="38"/>
  <c r="F1091" i="38"/>
  <c r="F1092" i="38"/>
  <c r="F1093" i="38"/>
  <c r="F1094" i="38"/>
  <c r="F1095" i="38"/>
  <c r="F1096" i="38"/>
  <c r="F1097" i="38"/>
  <c r="F1098" i="38"/>
  <c r="F1099" i="38"/>
  <c r="F1100" i="38"/>
  <c r="F1101" i="38"/>
  <c r="F1102" i="38"/>
  <c r="F1103" i="38"/>
  <c r="F1104" i="38"/>
  <c r="F1105" i="38"/>
  <c r="F1106" i="38"/>
  <c r="F1107" i="38"/>
  <c r="F1108" i="38"/>
  <c r="F1109" i="38"/>
  <c r="F1110" i="38"/>
  <c r="F1111" i="38"/>
  <c r="F1112" i="38"/>
  <c r="F1113" i="38"/>
  <c r="F1114" i="38"/>
  <c r="F1115" i="38"/>
  <c r="F1116" i="38"/>
  <c r="F1117" i="38"/>
  <c r="F1118" i="38"/>
  <c r="F1119" i="38"/>
  <c r="F1120" i="38"/>
  <c r="F1121" i="38"/>
  <c r="F1122" i="38"/>
  <c r="F1123" i="38"/>
  <c r="F1124" i="38"/>
  <c r="F1125" i="38"/>
  <c r="F1126" i="38"/>
  <c r="F1127" i="38"/>
  <c r="F1128" i="38"/>
  <c r="F1129" i="38"/>
  <c r="F1130" i="38"/>
  <c r="F1131" i="38"/>
  <c r="F1132" i="38"/>
  <c r="F1133" i="38"/>
  <c r="F1134" i="38"/>
  <c r="F1135" i="38"/>
  <c r="F1136" i="38"/>
  <c r="F1137" i="38"/>
  <c r="F1138" i="38"/>
  <c r="F1139" i="38"/>
  <c r="F1140" i="38"/>
  <c r="F1141" i="38"/>
  <c r="F1142" i="38"/>
  <c r="F1143" i="38"/>
  <c r="F1144" i="38"/>
  <c r="F1145" i="38"/>
  <c r="F1146" i="38"/>
  <c r="F1147" i="38"/>
  <c r="F1148" i="38"/>
  <c r="F1149" i="38"/>
  <c r="F1150" i="38"/>
  <c r="F1151" i="38"/>
  <c r="F1152" i="38"/>
  <c r="F1153" i="38"/>
  <c r="F1154" i="38"/>
  <c r="F1155" i="38"/>
  <c r="F1156" i="38"/>
  <c r="F1157" i="38"/>
  <c r="F1158" i="38"/>
  <c r="F1159" i="38"/>
  <c r="F1160" i="38"/>
  <c r="F1161" i="38"/>
  <c r="F1162" i="38"/>
  <c r="F1163" i="38"/>
  <c r="F1164" i="38"/>
  <c r="F1165" i="38"/>
  <c r="F1166" i="38"/>
  <c r="F1167" i="38"/>
  <c r="F1168" i="38"/>
  <c r="F1169" i="38"/>
  <c r="F1170" i="38"/>
  <c r="F1171" i="38"/>
  <c r="F1172" i="38"/>
  <c r="F1173" i="38"/>
  <c r="F1174" i="38"/>
  <c r="F1175" i="38"/>
  <c r="F1176" i="38"/>
  <c r="F1177" i="38"/>
  <c r="F1178" i="38"/>
  <c r="F1179" i="38"/>
  <c r="F1180" i="38"/>
  <c r="F1181" i="38"/>
  <c r="F1182" i="38"/>
  <c r="F1183" i="38"/>
  <c r="F1184" i="38"/>
  <c r="F1185" i="38"/>
  <c r="F1186" i="38"/>
  <c r="F1187" i="38"/>
  <c r="F1188" i="38"/>
  <c r="F1189" i="38"/>
  <c r="F1190" i="38"/>
  <c r="F1191" i="38"/>
  <c r="F1192" i="38"/>
  <c r="F1193" i="38"/>
  <c r="F1194" i="38"/>
  <c r="F1195" i="38"/>
  <c r="F1196" i="38"/>
  <c r="F1197" i="38"/>
  <c r="F1198" i="38"/>
  <c r="F1199" i="38"/>
  <c r="F1200" i="38"/>
  <c r="F1201" i="38"/>
  <c r="F1202" i="38"/>
  <c r="F1203" i="38"/>
  <c r="F1204" i="38"/>
  <c r="F1205" i="38"/>
  <c r="F1206" i="38"/>
  <c r="F1207" i="38"/>
  <c r="F1208" i="38"/>
  <c r="F1209" i="38"/>
  <c r="F1210" i="38"/>
  <c r="F1211" i="38"/>
  <c r="F1212" i="38"/>
  <c r="F1213" i="38"/>
  <c r="F1214" i="38"/>
  <c r="F1215" i="38"/>
  <c r="F1216" i="38"/>
  <c r="F1217" i="38"/>
  <c r="F1218" i="38"/>
  <c r="F1219" i="38"/>
  <c r="F1220" i="38"/>
  <c r="F1221" i="38"/>
  <c r="F1222" i="38"/>
  <c r="F1223" i="38"/>
  <c r="F1224" i="38"/>
  <c r="F1225" i="38"/>
  <c r="F1226" i="38"/>
  <c r="F1227" i="38"/>
  <c r="F1228" i="38"/>
  <c r="F1229" i="38"/>
  <c r="F1230" i="38"/>
  <c r="F1231" i="38"/>
  <c r="F1232" i="38"/>
  <c r="F1233" i="38"/>
  <c r="F1234" i="38"/>
  <c r="F1235" i="38"/>
  <c r="F1236" i="38"/>
  <c r="F1237" i="38"/>
  <c r="F1238" i="38"/>
  <c r="F1239" i="38"/>
  <c r="F1240" i="38"/>
  <c r="F1241" i="38"/>
  <c r="F1242" i="38"/>
  <c r="F1243" i="38"/>
  <c r="F1244" i="38"/>
  <c r="F1245" i="38"/>
  <c r="F1246" i="38"/>
  <c r="F1247" i="38"/>
  <c r="F1248" i="38"/>
  <c r="F1249" i="38"/>
  <c r="F1250" i="38"/>
  <c r="F1251" i="38"/>
  <c r="F1252" i="38"/>
  <c r="F1253" i="38"/>
  <c r="F1254" i="38"/>
  <c r="F1255" i="38"/>
  <c r="F1256" i="38"/>
  <c r="F1257" i="38"/>
  <c r="F1258" i="38"/>
  <c r="F1259" i="38"/>
  <c r="F1260" i="38"/>
  <c r="F1261" i="38"/>
  <c r="F1262" i="38"/>
  <c r="F1263" i="38"/>
  <c r="F1264" i="38"/>
  <c r="F1265" i="38"/>
  <c r="F1266" i="38"/>
  <c r="F1267" i="38"/>
  <c r="F1268" i="38"/>
  <c r="F1269" i="38"/>
  <c r="F1270" i="38"/>
  <c r="F1271" i="38"/>
  <c r="F1272" i="38"/>
  <c r="F1273" i="38"/>
  <c r="F1274" i="38"/>
  <c r="F1275" i="38"/>
  <c r="F1276" i="38"/>
  <c r="F1277" i="38"/>
  <c r="F1278" i="38"/>
  <c r="F1279" i="38"/>
  <c r="F1280" i="38"/>
  <c r="F1281" i="38"/>
  <c r="F1282" i="38"/>
  <c r="F1283" i="38"/>
  <c r="F1284" i="38"/>
  <c r="F1285" i="38"/>
  <c r="F1286" i="38"/>
  <c r="F1287" i="38"/>
  <c r="F1288" i="38"/>
  <c r="F1289" i="38"/>
  <c r="F1290" i="38"/>
  <c r="F1291" i="38"/>
  <c r="F1292" i="38"/>
  <c r="F1293" i="38"/>
  <c r="F1294" i="38"/>
  <c r="F1295" i="38"/>
  <c r="F1296" i="38"/>
  <c r="F1297" i="38"/>
  <c r="F1298" i="38"/>
  <c r="F1299" i="38"/>
  <c r="F1300" i="38"/>
  <c r="F1301" i="38"/>
  <c r="F1302" i="38"/>
  <c r="F1303" i="38"/>
  <c r="F1304" i="38"/>
  <c r="F1305" i="38"/>
  <c r="F1306" i="38"/>
  <c r="F1307" i="38"/>
  <c r="F1308" i="38"/>
  <c r="F1309" i="38"/>
  <c r="F1310" i="38"/>
  <c r="F1311" i="38"/>
  <c r="F1312" i="38"/>
  <c r="F1313" i="38"/>
  <c r="F1314" i="38"/>
  <c r="F1315" i="38"/>
  <c r="F1316" i="38"/>
  <c r="F1317" i="38"/>
  <c r="F1318" i="38"/>
  <c r="F1319" i="38"/>
  <c r="F1320" i="38"/>
  <c r="F1321" i="38"/>
  <c r="F1322" i="38"/>
  <c r="F1323" i="38"/>
  <c r="F1324" i="38"/>
  <c r="F1325" i="38"/>
  <c r="F1326" i="38"/>
  <c r="F1327" i="38"/>
  <c r="F1328" i="38"/>
  <c r="F1329" i="38"/>
  <c r="F1330" i="38"/>
  <c r="F1331" i="38"/>
  <c r="F1332" i="38"/>
  <c r="F1333" i="38"/>
  <c r="F1334" i="38"/>
  <c r="F1335" i="38"/>
  <c r="F1336" i="38"/>
  <c r="F1337" i="38"/>
  <c r="F1338" i="38"/>
  <c r="F1339" i="38"/>
  <c r="F1340" i="38"/>
  <c r="F1341" i="38"/>
  <c r="F1342" i="38"/>
  <c r="F1343" i="38"/>
  <c r="F1344" i="38"/>
  <c r="F1345" i="38"/>
  <c r="F1346" i="38"/>
  <c r="F1347" i="38"/>
  <c r="F1348" i="38"/>
  <c r="F1349" i="38"/>
  <c r="F1350" i="38"/>
  <c r="F1351" i="38"/>
  <c r="F1352" i="38"/>
  <c r="F1353" i="38"/>
  <c r="F1354" i="38"/>
  <c r="F1355" i="38"/>
  <c r="F1356" i="38"/>
  <c r="F1357" i="38"/>
  <c r="F1358" i="38"/>
  <c r="F1359" i="38"/>
  <c r="F1360" i="38"/>
  <c r="F1361" i="38"/>
  <c r="F1362" i="38"/>
  <c r="F1363" i="38"/>
  <c r="F1364" i="38"/>
  <c r="F1365" i="38"/>
  <c r="F1366" i="38"/>
  <c r="F1367" i="38"/>
  <c r="F1368" i="38"/>
  <c r="F1369" i="38"/>
  <c r="F1370" i="38"/>
  <c r="F1371" i="38"/>
  <c r="F1372" i="38"/>
  <c r="F1373" i="38"/>
  <c r="F1374" i="38"/>
  <c r="F1375" i="38"/>
  <c r="F1376" i="38"/>
  <c r="F1377" i="38"/>
  <c r="F1378" i="38"/>
  <c r="F1379" i="38"/>
  <c r="F1380" i="38"/>
  <c r="F1381" i="38"/>
  <c r="F1382" i="38"/>
  <c r="F1383" i="38"/>
  <c r="F1384" i="38"/>
  <c r="F1385" i="38"/>
  <c r="F1386" i="38"/>
  <c r="F1387" i="38"/>
  <c r="F1388" i="38"/>
  <c r="F1389" i="38"/>
  <c r="F1390" i="38"/>
  <c r="F1391" i="38"/>
  <c r="F1392" i="38"/>
  <c r="F1393" i="38"/>
  <c r="F1394" i="38"/>
  <c r="F1395" i="38"/>
  <c r="F1396" i="38"/>
  <c r="F1397" i="38"/>
  <c r="F1398" i="38"/>
  <c r="F1399" i="38"/>
  <c r="F1400" i="38"/>
  <c r="F1401" i="38"/>
  <c r="F1402" i="38"/>
  <c r="F1403" i="38"/>
  <c r="F1404" i="38"/>
  <c r="F1405" i="38"/>
  <c r="F1406" i="38"/>
  <c r="F1407" i="38"/>
  <c r="F1408" i="38"/>
  <c r="F1409" i="38"/>
  <c r="F1410" i="38"/>
  <c r="F1411" i="38"/>
  <c r="F1412" i="38"/>
  <c r="F1413" i="38"/>
  <c r="F1414" i="38"/>
  <c r="F1415" i="38"/>
  <c r="F1416" i="38"/>
  <c r="F1417" i="38"/>
  <c r="F1418" i="38"/>
  <c r="F1419" i="38"/>
  <c r="F1420" i="38"/>
  <c r="F1421" i="38"/>
  <c r="F1422" i="38"/>
  <c r="F1423" i="38"/>
  <c r="F1424" i="38"/>
  <c r="F1425" i="38"/>
  <c r="F1426" i="38"/>
  <c r="F1427" i="38"/>
  <c r="F1428" i="38"/>
  <c r="F1429" i="38"/>
  <c r="F1430" i="38"/>
  <c r="F1431" i="38"/>
  <c r="F1432" i="38"/>
  <c r="F1433" i="38"/>
  <c r="F1434" i="38"/>
  <c r="F1435" i="38"/>
  <c r="F1436" i="38"/>
  <c r="F1437" i="38"/>
  <c r="F1438" i="38"/>
  <c r="F1439" i="38"/>
  <c r="F1440" i="38"/>
  <c r="F1441" i="38"/>
  <c r="F1442" i="38"/>
  <c r="F1443" i="38"/>
  <c r="F1444" i="38"/>
  <c r="F1445" i="38"/>
  <c r="F1446" i="38"/>
  <c r="F1447" i="38"/>
  <c r="F1448" i="38"/>
  <c r="F1449" i="38"/>
  <c r="F1450" i="38"/>
  <c r="F1451" i="38"/>
  <c r="F1452" i="38"/>
  <c r="F1453" i="38"/>
  <c r="F1454" i="38"/>
  <c r="F1455" i="38"/>
  <c r="F1456" i="38"/>
  <c r="F1457" i="38"/>
  <c r="F1458" i="38"/>
  <c r="F1459" i="38"/>
  <c r="F1460" i="38"/>
  <c r="F1461" i="38"/>
  <c r="F1462" i="38"/>
  <c r="F1463" i="38"/>
  <c r="F1464" i="38"/>
  <c r="F1465" i="38"/>
  <c r="F1466" i="38"/>
  <c r="F1467" i="38"/>
  <c r="F1468" i="38"/>
  <c r="F1469" i="38"/>
  <c r="F1470" i="38"/>
  <c r="F1471" i="38"/>
  <c r="F1472" i="38"/>
  <c r="F1473" i="38"/>
  <c r="F1474" i="38"/>
  <c r="F1475" i="38"/>
  <c r="F1476" i="38"/>
  <c r="F1477" i="38"/>
  <c r="F1478" i="38"/>
  <c r="F1479" i="38"/>
  <c r="F1480" i="38"/>
  <c r="F1481" i="38"/>
  <c r="F1482" i="38"/>
  <c r="F1483" i="38"/>
  <c r="F1484" i="38"/>
  <c r="F1485" i="38"/>
  <c r="F1486" i="38"/>
  <c r="F1487" i="38"/>
  <c r="F1488" i="38"/>
  <c r="F1489" i="38"/>
  <c r="F1490" i="38"/>
  <c r="F1491" i="38"/>
  <c r="F1492" i="38"/>
  <c r="F1493" i="38"/>
  <c r="F1494" i="38"/>
  <c r="F1495" i="38"/>
  <c r="F1496" i="38"/>
  <c r="F1497" i="38"/>
  <c r="F1498" i="38"/>
  <c r="F1499" i="38"/>
  <c r="F1500" i="38"/>
  <c r="F1501" i="38"/>
  <c r="F1502" i="38"/>
  <c r="F1503" i="38"/>
  <c r="F1504" i="38"/>
  <c r="F1505" i="38"/>
  <c r="F1506" i="38"/>
  <c r="F1507" i="38"/>
  <c r="F1508" i="38"/>
  <c r="F1509" i="38"/>
  <c r="F1510" i="38"/>
  <c r="F1511" i="38"/>
  <c r="F1512" i="38"/>
  <c r="F1513" i="38"/>
  <c r="F1514" i="38"/>
  <c r="F1515" i="38"/>
  <c r="F1516" i="38"/>
  <c r="F1517" i="38"/>
  <c r="F1518" i="38"/>
  <c r="F1519" i="38"/>
  <c r="F1520" i="38"/>
  <c r="F1521" i="38"/>
  <c r="F1522" i="38"/>
  <c r="F1523" i="38"/>
  <c r="F1524" i="38"/>
  <c r="F1525" i="38"/>
  <c r="F1526" i="38"/>
  <c r="F1527" i="38"/>
  <c r="F1528" i="38"/>
  <c r="F1529" i="38"/>
  <c r="F1530" i="38"/>
  <c r="F1531" i="38"/>
  <c r="F1532" i="38"/>
  <c r="F1533" i="38"/>
  <c r="F1534" i="38"/>
  <c r="F1535" i="38"/>
  <c r="F1536" i="38"/>
  <c r="F1537" i="38"/>
  <c r="F1538" i="38"/>
  <c r="F1539" i="38"/>
  <c r="F1540" i="38"/>
  <c r="F1541" i="38"/>
  <c r="F1542" i="38"/>
  <c r="F1543" i="38"/>
  <c r="F1544" i="38"/>
  <c r="F1545" i="38"/>
  <c r="F1546" i="38"/>
  <c r="F1547" i="38"/>
  <c r="F1548" i="38"/>
  <c r="F1549" i="38"/>
  <c r="F1550" i="38"/>
  <c r="F1551" i="38"/>
  <c r="F1552" i="38"/>
  <c r="F1553" i="38"/>
  <c r="F1554" i="38"/>
  <c r="F1555" i="38"/>
  <c r="F1556" i="38"/>
  <c r="F1557" i="38"/>
  <c r="F1558" i="38"/>
  <c r="F1559" i="38"/>
  <c r="F1560" i="38"/>
  <c r="F1561" i="38"/>
  <c r="F1562" i="38"/>
  <c r="F1563" i="38"/>
  <c r="F1564" i="38"/>
  <c r="F1565" i="38"/>
  <c r="F1566" i="38"/>
  <c r="F1567" i="38"/>
  <c r="F1568" i="38"/>
  <c r="F1569" i="38"/>
  <c r="F1570" i="38"/>
  <c r="F1571" i="38"/>
  <c r="F1572" i="38"/>
  <c r="F1573" i="38"/>
  <c r="F1574" i="38"/>
  <c r="F1575" i="38"/>
  <c r="F1576" i="38"/>
  <c r="F1577" i="38"/>
  <c r="F1578" i="38"/>
  <c r="F1579" i="38"/>
  <c r="F1580" i="38"/>
  <c r="F1581" i="38"/>
  <c r="F1582" i="38"/>
  <c r="F1583" i="38"/>
  <c r="F1584" i="38"/>
  <c r="F1585" i="38"/>
  <c r="F1586" i="38"/>
  <c r="F1587" i="38"/>
  <c r="F1588" i="38"/>
  <c r="F1589" i="38"/>
  <c r="F1590" i="38"/>
  <c r="F1591" i="38"/>
  <c r="F1592" i="38"/>
  <c r="F1593" i="38"/>
  <c r="F1594" i="38"/>
  <c r="F1595" i="38"/>
  <c r="F1596" i="38"/>
  <c r="F1597" i="38"/>
  <c r="F1598" i="38"/>
  <c r="F1599" i="38"/>
  <c r="F1600" i="38"/>
  <c r="F1601" i="38"/>
  <c r="F1602" i="38"/>
  <c r="F1603" i="38"/>
  <c r="F1604" i="38"/>
  <c r="F1605" i="38"/>
  <c r="F1606" i="38"/>
  <c r="F1607" i="38"/>
  <c r="F1608" i="38"/>
  <c r="F1609" i="38"/>
  <c r="F1610" i="38"/>
  <c r="F1611" i="38"/>
  <c r="F1612" i="38"/>
  <c r="F1613" i="38"/>
  <c r="F1614" i="38"/>
  <c r="F1615" i="38"/>
  <c r="F1616" i="38"/>
  <c r="E697" i="38"/>
  <c r="E698" i="38"/>
  <c r="E699" i="38"/>
  <c r="E700" i="38"/>
  <c r="E701" i="38"/>
  <c r="E702" i="38"/>
  <c r="E703" i="38"/>
  <c r="E704" i="38"/>
  <c r="E705" i="38"/>
  <c r="E706" i="38"/>
  <c r="E707" i="38"/>
  <c r="E708" i="38"/>
  <c r="E709" i="38"/>
  <c r="E710" i="38"/>
  <c r="E711" i="38"/>
  <c r="E712" i="38"/>
  <c r="E713" i="38"/>
  <c r="E714" i="38"/>
  <c r="E715" i="38"/>
  <c r="E716" i="38"/>
  <c r="E717" i="38"/>
  <c r="E718" i="38"/>
  <c r="E719" i="38"/>
  <c r="E720" i="38"/>
  <c r="E721" i="38"/>
  <c r="E722" i="38"/>
  <c r="E723" i="38"/>
  <c r="E724" i="38"/>
  <c r="E725" i="38"/>
  <c r="E726" i="38"/>
  <c r="E727" i="38"/>
  <c r="E728" i="38"/>
  <c r="E729" i="38"/>
  <c r="E730" i="38"/>
  <c r="E731" i="38"/>
  <c r="E732" i="38"/>
  <c r="E733" i="38"/>
  <c r="E734" i="38"/>
  <c r="E735" i="38"/>
  <c r="E736" i="38"/>
  <c r="E737" i="38"/>
  <c r="E738" i="38"/>
  <c r="E739" i="38"/>
  <c r="E740" i="38"/>
  <c r="E741" i="38"/>
  <c r="E742" i="38"/>
  <c r="E743" i="38"/>
  <c r="E744" i="38"/>
  <c r="E745" i="38"/>
  <c r="E746" i="38"/>
  <c r="E747" i="38"/>
  <c r="E748" i="38"/>
  <c r="E749" i="38"/>
  <c r="E750" i="38"/>
  <c r="E751" i="38"/>
  <c r="E752" i="38"/>
  <c r="E753" i="38"/>
  <c r="E754" i="38"/>
  <c r="E755" i="38"/>
  <c r="E756" i="38"/>
  <c r="E757" i="38"/>
  <c r="E758" i="38"/>
  <c r="E759" i="38"/>
  <c r="E760" i="38"/>
  <c r="E761" i="38"/>
  <c r="E762" i="38"/>
  <c r="E763" i="38"/>
  <c r="E764" i="38"/>
  <c r="E765" i="38"/>
  <c r="E766" i="38"/>
  <c r="E767" i="38"/>
  <c r="E768" i="38"/>
  <c r="E769" i="38"/>
  <c r="E770" i="38"/>
  <c r="E771" i="38"/>
  <c r="E772" i="38"/>
  <c r="E773" i="38"/>
  <c r="E774" i="38"/>
  <c r="E775" i="38"/>
  <c r="E776" i="38"/>
  <c r="E777" i="38"/>
  <c r="E778" i="38"/>
  <c r="E779" i="38"/>
  <c r="E780" i="38"/>
  <c r="E781" i="38"/>
  <c r="E782" i="38"/>
  <c r="E783" i="38"/>
  <c r="E784" i="38"/>
  <c r="E785" i="38"/>
  <c r="E786" i="38"/>
  <c r="E787" i="38"/>
  <c r="E788" i="38"/>
  <c r="E789" i="38"/>
  <c r="E790" i="38"/>
  <c r="E791" i="38"/>
  <c r="E792" i="38"/>
  <c r="E793" i="38"/>
  <c r="E794" i="38"/>
  <c r="E795" i="38"/>
  <c r="E796" i="38"/>
  <c r="E797" i="38"/>
  <c r="E798" i="38"/>
  <c r="E799" i="38"/>
  <c r="E800" i="38"/>
  <c r="E801" i="38"/>
  <c r="E802" i="38"/>
  <c r="E803" i="38"/>
  <c r="E804" i="38"/>
  <c r="E805" i="38"/>
  <c r="E806" i="38"/>
  <c r="E807" i="38"/>
  <c r="E808" i="38"/>
  <c r="E809" i="38"/>
  <c r="E810" i="38"/>
  <c r="E811" i="38"/>
  <c r="E812" i="38"/>
  <c r="E813" i="38"/>
  <c r="E814" i="38"/>
  <c r="E815" i="38"/>
  <c r="E816" i="38"/>
  <c r="E817" i="38"/>
  <c r="E818" i="38"/>
  <c r="E819" i="38"/>
  <c r="E820" i="38"/>
  <c r="E821" i="38"/>
  <c r="E822" i="38"/>
  <c r="E823" i="38"/>
  <c r="E824" i="38"/>
  <c r="E825" i="38"/>
  <c r="E826" i="38"/>
  <c r="E827" i="38"/>
  <c r="E828" i="38"/>
  <c r="E829" i="38"/>
  <c r="E830" i="38"/>
  <c r="E831" i="38"/>
  <c r="E832" i="38"/>
  <c r="E833" i="38"/>
  <c r="E834" i="38"/>
  <c r="E835" i="38"/>
  <c r="E836" i="38"/>
  <c r="E837" i="38"/>
  <c r="E838" i="38"/>
  <c r="E839" i="38"/>
  <c r="E840" i="38"/>
  <c r="E841" i="38"/>
  <c r="E842" i="38"/>
  <c r="E843" i="38"/>
  <c r="E844" i="38"/>
  <c r="E845" i="38"/>
  <c r="E846" i="38"/>
  <c r="E847" i="38"/>
  <c r="E848" i="38"/>
  <c r="E849" i="38"/>
  <c r="E850" i="38"/>
  <c r="E851" i="38"/>
  <c r="E852" i="38"/>
  <c r="E853" i="38"/>
  <c r="E854" i="38"/>
  <c r="E855" i="38"/>
  <c r="E856" i="38"/>
  <c r="E857" i="38"/>
  <c r="E858" i="38"/>
  <c r="E859" i="38"/>
  <c r="E860" i="38"/>
  <c r="E861" i="38"/>
  <c r="E862" i="38"/>
  <c r="E863" i="38"/>
  <c r="E864" i="38"/>
  <c r="E865" i="38"/>
  <c r="E866" i="38"/>
  <c r="E867" i="38"/>
  <c r="E868" i="38"/>
  <c r="E869" i="38"/>
  <c r="E870" i="38"/>
  <c r="E871" i="38"/>
  <c r="E872" i="38"/>
  <c r="E873" i="38"/>
  <c r="E874" i="38"/>
  <c r="E875" i="38"/>
  <c r="E876" i="38"/>
  <c r="E877" i="38"/>
  <c r="E878" i="38"/>
  <c r="E879" i="38"/>
  <c r="E880" i="38"/>
  <c r="E881" i="38"/>
  <c r="E882" i="38"/>
  <c r="E883" i="38"/>
  <c r="E884" i="38"/>
  <c r="E885" i="38"/>
  <c r="E886" i="38"/>
  <c r="E887" i="38"/>
  <c r="E888" i="38"/>
  <c r="E889" i="38"/>
  <c r="E890" i="38"/>
  <c r="E891" i="38"/>
  <c r="E892" i="38"/>
  <c r="E893" i="38"/>
  <c r="E894" i="38"/>
  <c r="E895" i="38"/>
  <c r="E896" i="38"/>
  <c r="E897" i="38"/>
  <c r="E898" i="38"/>
  <c r="E899" i="38"/>
  <c r="E900" i="38"/>
  <c r="E901" i="38"/>
  <c r="E902" i="38"/>
  <c r="E903" i="38"/>
  <c r="E904" i="38"/>
  <c r="E905" i="38"/>
  <c r="E906" i="38"/>
  <c r="E907" i="38"/>
  <c r="E908" i="38"/>
  <c r="E909" i="38"/>
  <c r="E910" i="38"/>
  <c r="E911" i="38"/>
  <c r="E912" i="38"/>
  <c r="E913" i="38"/>
  <c r="E914" i="38"/>
  <c r="E915" i="38"/>
  <c r="E916" i="38"/>
  <c r="E917" i="38"/>
  <c r="E918" i="38"/>
  <c r="E919" i="38"/>
  <c r="E920" i="38"/>
  <c r="E921" i="38"/>
  <c r="E922" i="38"/>
  <c r="E923" i="38"/>
  <c r="E924" i="38"/>
  <c r="E925" i="38"/>
  <c r="E926" i="38"/>
  <c r="E927" i="38"/>
  <c r="E928" i="38"/>
  <c r="E929" i="38"/>
  <c r="E930" i="38"/>
  <c r="E931" i="38"/>
  <c r="E932" i="38"/>
  <c r="E933" i="38"/>
  <c r="E934" i="38"/>
  <c r="E935" i="38"/>
  <c r="E936" i="38"/>
  <c r="E937" i="38"/>
  <c r="E938" i="38"/>
  <c r="E939" i="38"/>
  <c r="E940" i="38"/>
  <c r="E941" i="38"/>
  <c r="E942" i="38"/>
  <c r="E943" i="38"/>
  <c r="E944" i="38"/>
  <c r="E945" i="38"/>
  <c r="E946" i="38"/>
  <c r="E947" i="38"/>
  <c r="E948" i="38"/>
  <c r="E949" i="38"/>
  <c r="E950" i="38"/>
  <c r="E951" i="38"/>
  <c r="E952" i="38"/>
  <c r="E953" i="38"/>
  <c r="E954" i="38"/>
  <c r="E955" i="38"/>
  <c r="E956" i="38"/>
  <c r="E957" i="38"/>
  <c r="E958" i="38"/>
  <c r="E959" i="38"/>
  <c r="E960" i="38"/>
  <c r="E961" i="38"/>
  <c r="E962" i="38"/>
  <c r="E963" i="38"/>
  <c r="E964" i="38"/>
  <c r="E965" i="38"/>
  <c r="E966" i="38"/>
  <c r="E967" i="38"/>
  <c r="E968" i="38"/>
  <c r="E969" i="38"/>
  <c r="E970" i="38"/>
  <c r="E971" i="38"/>
  <c r="E972" i="38"/>
  <c r="E973" i="38"/>
  <c r="E974" i="38"/>
  <c r="E975" i="38"/>
  <c r="E976" i="38"/>
  <c r="E977" i="38"/>
  <c r="E978" i="38"/>
  <c r="E979" i="38"/>
  <c r="E980" i="38"/>
  <c r="E981" i="38"/>
  <c r="E982" i="38"/>
  <c r="E983" i="38"/>
  <c r="E984" i="38"/>
  <c r="E985" i="38"/>
  <c r="E986" i="38"/>
  <c r="E987" i="38"/>
  <c r="E988" i="38"/>
  <c r="E989" i="38"/>
  <c r="E990" i="38"/>
  <c r="E991" i="38"/>
  <c r="E992" i="38"/>
  <c r="E993" i="38"/>
  <c r="E994" i="38"/>
  <c r="E995" i="38"/>
  <c r="E996" i="38"/>
  <c r="E997" i="38"/>
  <c r="E998" i="38"/>
  <c r="E999" i="38"/>
  <c r="E1000" i="38"/>
  <c r="E1001" i="38"/>
  <c r="E1002" i="38"/>
  <c r="E1003" i="38"/>
  <c r="E1004" i="38"/>
  <c r="E1005" i="38"/>
  <c r="E1006" i="38"/>
  <c r="E1007" i="38"/>
  <c r="E1008" i="38"/>
  <c r="E1009" i="38"/>
  <c r="E1010" i="38"/>
  <c r="E1011" i="38"/>
  <c r="E1012" i="38"/>
  <c r="E1013" i="38"/>
  <c r="E1014" i="38"/>
  <c r="E1015" i="38"/>
  <c r="E1016" i="38"/>
  <c r="E1017" i="38"/>
  <c r="E1018" i="38"/>
  <c r="E1019" i="38"/>
  <c r="E1020" i="38"/>
  <c r="E1021" i="38"/>
  <c r="E1022" i="38"/>
  <c r="E1023" i="38"/>
  <c r="E1024" i="38"/>
  <c r="E1025" i="38"/>
  <c r="E1026" i="38"/>
  <c r="E1027" i="38"/>
  <c r="E1028" i="38"/>
  <c r="E1029" i="38"/>
  <c r="E1030" i="38"/>
  <c r="E1031" i="38"/>
  <c r="E1032" i="38"/>
  <c r="E1033" i="38"/>
  <c r="E1034" i="38"/>
  <c r="E1035" i="38"/>
  <c r="E1036" i="38"/>
  <c r="E1037" i="38"/>
  <c r="E1038" i="38"/>
  <c r="E1039" i="38"/>
  <c r="E1040" i="38"/>
  <c r="E1041" i="38"/>
  <c r="E1042" i="38"/>
  <c r="E1043" i="38"/>
  <c r="E1044" i="38"/>
  <c r="E1045" i="38"/>
  <c r="E1046" i="38"/>
  <c r="E1047" i="38"/>
  <c r="E1048" i="38"/>
  <c r="E1049" i="38"/>
  <c r="E1050" i="38"/>
  <c r="E1051" i="38"/>
  <c r="E1052" i="38"/>
  <c r="E1053" i="38"/>
  <c r="E1054" i="38"/>
  <c r="E1055" i="38"/>
  <c r="E1056" i="38"/>
  <c r="E1057" i="38"/>
  <c r="E1058" i="38"/>
  <c r="E1059" i="38"/>
  <c r="E1060" i="38"/>
  <c r="E1061" i="38"/>
  <c r="E1062" i="38"/>
  <c r="E1063" i="38"/>
  <c r="E1064" i="38"/>
  <c r="E1065" i="38"/>
  <c r="E1066" i="38"/>
  <c r="E1067" i="38"/>
  <c r="E1068" i="38"/>
  <c r="E1069" i="38"/>
  <c r="E1070" i="38"/>
  <c r="E1071" i="38"/>
  <c r="E1072" i="38"/>
  <c r="E1073" i="38"/>
  <c r="E1074" i="38"/>
  <c r="E1075" i="38"/>
  <c r="E1076" i="38"/>
  <c r="E1077" i="38"/>
  <c r="E1078" i="38"/>
  <c r="E1079" i="38"/>
  <c r="E1080" i="38"/>
  <c r="E1081" i="38"/>
  <c r="E1082" i="38"/>
  <c r="E1083" i="38"/>
  <c r="E1084" i="38"/>
  <c r="E1085" i="38"/>
  <c r="E1086" i="38"/>
  <c r="E1087" i="38"/>
  <c r="E1088" i="38"/>
  <c r="E1089" i="38"/>
  <c r="E1090" i="38"/>
  <c r="E1091" i="38"/>
  <c r="E1092" i="38"/>
  <c r="E1093" i="38"/>
  <c r="E1094" i="38"/>
  <c r="E1095" i="38"/>
  <c r="E1096" i="38"/>
  <c r="E1097" i="38"/>
  <c r="E1098" i="38"/>
  <c r="E1099" i="38"/>
  <c r="E1100" i="38"/>
  <c r="E1101" i="38"/>
  <c r="E1102" i="38"/>
  <c r="E1103" i="38"/>
  <c r="E1104" i="38"/>
  <c r="E1105" i="38"/>
  <c r="E1106" i="38"/>
  <c r="E1107" i="38"/>
  <c r="E1108" i="38"/>
  <c r="E1109" i="38"/>
  <c r="E1110" i="38"/>
  <c r="E1111" i="38"/>
  <c r="E1112" i="38"/>
  <c r="E1113" i="38"/>
  <c r="E1114" i="38"/>
  <c r="E1115" i="38"/>
  <c r="E1116" i="38"/>
  <c r="E1117" i="38"/>
  <c r="E1118" i="38"/>
  <c r="E1119" i="38"/>
  <c r="E1120" i="38"/>
  <c r="E1121" i="38"/>
  <c r="E1122" i="38"/>
  <c r="E1123" i="38"/>
  <c r="E1124" i="38"/>
  <c r="E1125" i="38"/>
  <c r="E1126" i="38"/>
  <c r="E1127" i="38"/>
  <c r="E1128" i="38"/>
  <c r="E1129" i="38"/>
  <c r="E1130" i="38"/>
  <c r="E1131" i="38"/>
  <c r="E1132" i="38"/>
  <c r="E1133" i="38"/>
  <c r="E1134" i="38"/>
  <c r="E1135" i="38"/>
  <c r="E1136" i="38"/>
  <c r="E1137" i="38"/>
  <c r="E1138" i="38"/>
  <c r="E1139" i="38"/>
  <c r="E1140" i="38"/>
  <c r="E1141" i="38"/>
  <c r="E1142" i="38"/>
  <c r="E1143" i="38"/>
  <c r="E1144" i="38"/>
  <c r="E1145" i="38"/>
  <c r="E1146" i="38"/>
  <c r="E1147" i="38"/>
  <c r="E1148" i="38"/>
  <c r="E1149" i="38"/>
  <c r="E1150" i="38"/>
  <c r="E1151" i="38"/>
  <c r="E1152" i="38"/>
  <c r="E1153" i="38"/>
  <c r="E1154" i="38"/>
  <c r="E1155" i="38"/>
  <c r="E1156" i="38"/>
  <c r="E1157" i="38"/>
  <c r="E1158" i="38"/>
  <c r="E1159" i="38"/>
  <c r="E1160" i="38"/>
  <c r="E1161" i="38"/>
  <c r="E1162" i="38"/>
  <c r="E1163" i="38"/>
  <c r="E1164" i="38"/>
  <c r="E1165" i="38"/>
  <c r="E1166" i="38"/>
  <c r="E1167" i="38"/>
  <c r="E1168" i="38"/>
  <c r="E1169" i="38"/>
  <c r="E1170" i="38"/>
  <c r="E1171" i="38"/>
  <c r="E1172" i="38"/>
  <c r="E1173" i="38"/>
  <c r="E1174" i="38"/>
  <c r="E1175" i="38"/>
  <c r="E1176" i="38"/>
  <c r="E1177" i="38"/>
  <c r="E1178" i="38"/>
  <c r="E1179" i="38"/>
  <c r="E1180" i="38"/>
  <c r="E1181" i="38"/>
  <c r="E1182" i="38"/>
  <c r="E1183" i="38"/>
  <c r="E1184" i="38"/>
  <c r="E1185" i="38"/>
  <c r="E1186" i="38"/>
  <c r="E1187" i="38"/>
  <c r="E1188" i="38"/>
  <c r="E1189" i="38"/>
  <c r="E1190" i="38"/>
  <c r="E1191" i="38"/>
  <c r="E1192" i="38"/>
  <c r="E1193" i="38"/>
  <c r="E1194" i="38"/>
  <c r="E1195" i="38"/>
  <c r="E1196" i="38"/>
  <c r="E1197" i="38"/>
  <c r="E1198" i="38"/>
  <c r="E1199" i="38"/>
  <c r="E1200" i="38"/>
  <c r="E1201" i="38"/>
  <c r="E1202" i="38"/>
  <c r="E1203" i="38"/>
  <c r="E1204" i="38"/>
  <c r="E1205" i="38"/>
  <c r="E1206" i="38"/>
  <c r="E1207" i="38"/>
  <c r="E1208" i="38"/>
  <c r="E1209" i="38"/>
  <c r="E1210" i="38"/>
  <c r="E1211" i="38"/>
  <c r="E1212" i="38"/>
  <c r="E1213" i="38"/>
  <c r="E1214" i="38"/>
  <c r="E1215" i="38"/>
  <c r="E1216" i="38"/>
  <c r="E1217" i="38"/>
  <c r="E1218" i="38"/>
  <c r="E1219" i="38"/>
  <c r="E1220" i="38"/>
  <c r="E1221" i="38"/>
  <c r="E1222" i="38"/>
  <c r="E1223" i="38"/>
  <c r="E1224" i="38"/>
  <c r="E1225" i="38"/>
  <c r="E1226" i="38"/>
  <c r="E1227" i="38"/>
  <c r="E1228" i="38"/>
  <c r="E1229" i="38"/>
  <c r="E1230" i="38"/>
  <c r="E1231" i="38"/>
  <c r="E1232" i="38"/>
  <c r="E1233" i="38"/>
  <c r="E1234" i="38"/>
  <c r="E1235" i="38"/>
  <c r="E1236" i="38"/>
  <c r="E1237" i="38"/>
  <c r="E1238" i="38"/>
  <c r="E1239" i="38"/>
  <c r="E1240" i="38"/>
  <c r="E1241" i="38"/>
  <c r="E1242" i="38"/>
  <c r="E1243" i="38"/>
  <c r="E1244" i="38"/>
  <c r="E1245" i="38"/>
  <c r="E1246" i="38"/>
  <c r="E1247" i="38"/>
  <c r="E1248" i="38"/>
  <c r="E1249" i="38"/>
  <c r="E1250" i="38"/>
  <c r="E1251" i="38"/>
  <c r="E1252" i="38"/>
  <c r="E1253" i="38"/>
  <c r="E1254" i="38"/>
  <c r="E1255" i="38"/>
  <c r="E1256" i="38"/>
  <c r="E1257" i="38"/>
  <c r="E1258" i="38"/>
  <c r="E1259" i="38"/>
  <c r="E1260" i="38"/>
  <c r="E1261" i="38"/>
  <c r="E1262" i="38"/>
  <c r="E1263" i="38"/>
  <c r="E1264" i="38"/>
  <c r="E1265" i="38"/>
  <c r="E1266" i="38"/>
  <c r="E1267" i="38"/>
  <c r="E1268" i="38"/>
  <c r="E1269" i="38"/>
  <c r="E1270" i="38"/>
  <c r="E1271" i="38"/>
  <c r="E1272" i="38"/>
  <c r="E1273" i="38"/>
  <c r="E1274" i="38"/>
  <c r="E1275" i="38"/>
  <c r="E1276" i="38"/>
  <c r="E1277" i="38"/>
  <c r="E1278" i="38"/>
  <c r="E1279" i="38"/>
  <c r="E1280" i="38"/>
  <c r="E1281" i="38"/>
  <c r="E1282" i="38"/>
  <c r="E1283" i="38"/>
  <c r="E1284" i="38"/>
  <c r="E1285" i="38"/>
  <c r="E1286" i="38"/>
  <c r="E1287" i="38"/>
  <c r="E1288" i="38"/>
  <c r="E1289" i="38"/>
  <c r="E1290" i="38"/>
  <c r="E1291" i="38"/>
  <c r="E1292" i="38"/>
  <c r="E1293" i="38"/>
  <c r="E1294" i="38"/>
  <c r="E1295" i="38"/>
  <c r="E1296" i="38"/>
  <c r="E1297" i="38"/>
  <c r="E1298" i="38"/>
  <c r="E1299" i="38"/>
  <c r="E1300" i="38"/>
  <c r="E1301" i="38"/>
  <c r="E1302" i="38"/>
  <c r="E1303" i="38"/>
  <c r="E1304" i="38"/>
  <c r="E1305" i="38"/>
  <c r="E1306" i="38"/>
  <c r="E1307" i="38"/>
  <c r="E1308" i="38"/>
  <c r="E1309" i="38"/>
  <c r="E1310" i="38"/>
  <c r="E1311" i="38"/>
  <c r="E1312" i="38"/>
  <c r="E1313" i="38"/>
  <c r="E1314" i="38"/>
  <c r="E1315" i="38"/>
  <c r="E1316" i="38"/>
  <c r="E1317" i="38"/>
  <c r="E1318" i="38"/>
  <c r="E1319" i="38"/>
  <c r="E1320" i="38"/>
  <c r="E1321" i="38"/>
  <c r="E1322" i="38"/>
  <c r="E1323" i="38"/>
  <c r="E1324" i="38"/>
  <c r="E1325" i="38"/>
  <c r="E1326" i="38"/>
  <c r="E1327" i="38"/>
  <c r="E1328" i="38"/>
  <c r="E1329" i="38"/>
  <c r="E1330" i="38"/>
  <c r="E1331" i="38"/>
  <c r="E1332" i="38"/>
  <c r="E1333" i="38"/>
  <c r="E1334" i="38"/>
  <c r="E1335" i="38"/>
  <c r="E1336" i="38"/>
  <c r="E1337" i="38"/>
  <c r="E1338" i="38"/>
  <c r="E1339" i="38"/>
  <c r="E1340" i="38"/>
  <c r="E1341" i="38"/>
  <c r="E1342" i="38"/>
  <c r="E1343" i="38"/>
  <c r="E1344" i="38"/>
  <c r="E1345" i="38"/>
  <c r="E1346" i="38"/>
  <c r="E1347" i="38"/>
  <c r="E1348" i="38"/>
  <c r="E1349" i="38"/>
  <c r="E1350" i="38"/>
  <c r="E1351" i="38"/>
  <c r="E1352" i="38"/>
  <c r="E1353" i="38"/>
  <c r="E1354" i="38"/>
  <c r="E1355" i="38"/>
  <c r="E1356" i="38"/>
  <c r="E1357" i="38"/>
  <c r="E1358" i="38"/>
  <c r="E1359" i="38"/>
  <c r="E1360" i="38"/>
  <c r="E1361" i="38"/>
  <c r="E1362" i="38"/>
  <c r="E1363" i="38"/>
  <c r="E1364" i="38"/>
  <c r="E1365" i="38"/>
  <c r="E1366" i="38"/>
  <c r="E1367" i="38"/>
  <c r="E1368" i="38"/>
  <c r="E1369" i="38"/>
  <c r="E1370" i="38"/>
  <c r="E1371" i="38"/>
  <c r="E1372" i="38"/>
  <c r="E1373" i="38"/>
  <c r="E1374" i="38"/>
  <c r="E1375" i="38"/>
  <c r="E1376" i="38"/>
  <c r="E1377" i="38"/>
  <c r="E1378" i="38"/>
  <c r="E1379" i="38"/>
  <c r="E1380" i="38"/>
  <c r="E1381" i="38"/>
  <c r="E1382" i="38"/>
  <c r="E1383" i="38"/>
  <c r="E1384" i="38"/>
  <c r="E1385" i="38"/>
  <c r="E1386" i="38"/>
  <c r="E1387" i="38"/>
  <c r="E1388" i="38"/>
  <c r="E1389" i="38"/>
  <c r="E1390" i="38"/>
  <c r="E1391" i="38"/>
  <c r="E1392" i="38"/>
  <c r="E1393" i="38"/>
  <c r="E1394" i="38"/>
  <c r="E1395" i="38"/>
  <c r="E1396" i="38"/>
  <c r="E1397" i="38"/>
  <c r="E1398" i="38"/>
  <c r="E1399" i="38"/>
  <c r="E1400" i="38"/>
  <c r="E1401" i="38"/>
  <c r="E1402" i="38"/>
  <c r="E1403" i="38"/>
  <c r="E1404" i="38"/>
  <c r="E1405" i="38"/>
  <c r="E1406" i="38"/>
  <c r="E1407" i="38"/>
  <c r="E1408" i="38"/>
  <c r="E1409" i="38"/>
  <c r="E1410" i="38"/>
  <c r="E1411" i="38"/>
  <c r="E1412" i="38"/>
  <c r="E1413" i="38"/>
  <c r="E1414" i="38"/>
  <c r="E1415" i="38"/>
  <c r="E1416" i="38"/>
  <c r="E1417" i="38"/>
  <c r="E1418" i="38"/>
  <c r="E1419" i="38"/>
  <c r="E1420" i="38"/>
  <c r="E1421" i="38"/>
  <c r="E1422" i="38"/>
  <c r="E1423" i="38"/>
  <c r="E1424" i="38"/>
  <c r="E1425" i="38"/>
  <c r="E1426" i="38"/>
  <c r="E1427" i="38"/>
  <c r="E1428" i="38"/>
  <c r="E1429" i="38"/>
  <c r="E1430" i="38"/>
  <c r="E1431" i="38"/>
  <c r="E1432" i="38"/>
  <c r="E1433" i="38"/>
  <c r="E1434" i="38"/>
  <c r="E1435" i="38"/>
  <c r="E1436" i="38"/>
  <c r="E1437" i="38"/>
  <c r="E1438" i="38"/>
  <c r="E1439" i="38"/>
  <c r="E1440" i="38"/>
  <c r="E1441" i="38"/>
  <c r="E1442" i="38"/>
  <c r="E1443" i="38"/>
  <c r="E1444" i="38"/>
  <c r="E1445" i="38"/>
  <c r="E1446" i="38"/>
  <c r="E1447" i="38"/>
  <c r="E1448" i="38"/>
  <c r="E1449" i="38"/>
  <c r="E1450" i="38"/>
  <c r="E1451" i="38"/>
  <c r="E1452" i="38"/>
  <c r="E1453" i="38"/>
  <c r="E1454" i="38"/>
  <c r="E1455" i="38"/>
  <c r="E1456" i="38"/>
  <c r="E1457" i="38"/>
  <c r="E1458" i="38"/>
  <c r="E1459" i="38"/>
  <c r="E1460" i="38"/>
  <c r="E1461" i="38"/>
  <c r="E1462" i="38"/>
  <c r="E1463" i="38"/>
  <c r="E1464" i="38"/>
  <c r="E1465" i="38"/>
  <c r="E1466" i="38"/>
  <c r="E1467" i="38"/>
  <c r="E1468" i="38"/>
  <c r="E1469" i="38"/>
  <c r="E1470" i="38"/>
  <c r="E1471" i="38"/>
  <c r="E1472" i="38"/>
  <c r="E1473" i="38"/>
  <c r="E1474" i="38"/>
  <c r="E1475" i="38"/>
  <c r="E1476" i="38"/>
  <c r="E1477" i="38"/>
  <c r="E1478" i="38"/>
  <c r="E1479" i="38"/>
  <c r="E1480" i="38"/>
  <c r="E1481" i="38"/>
  <c r="E1482" i="38"/>
  <c r="E1483" i="38"/>
  <c r="E1484" i="38"/>
  <c r="E1485" i="38"/>
  <c r="E1486" i="38"/>
  <c r="E1487" i="38"/>
  <c r="E1488" i="38"/>
  <c r="E1489" i="38"/>
  <c r="E1490" i="38"/>
  <c r="E1491" i="38"/>
  <c r="E1492" i="38"/>
  <c r="E1493" i="38"/>
  <c r="E1494" i="38"/>
  <c r="E1495" i="38"/>
  <c r="E1496" i="38"/>
  <c r="E1497" i="38"/>
  <c r="E1498" i="38"/>
  <c r="E1499" i="38"/>
  <c r="E1500" i="38"/>
  <c r="E1501" i="38"/>
  <c r="E1502" i="38"/>
  <c r="E1503" i="38"/>
  <c r="E1504" i="38"/>
  <c r="E1505" i="38"/>
  <c r="E1506" i="38"/>
  <c r="E1507" i="38"/>
  <c r="E1508" i="38"/>
  <c r="E1509" i="38"/>
  <c r="E1510" i="38"/>
  <c r="E1511" i="38"/>
  <c r="E1512" i="38"/>
  <c r="E1513" i="38"/>
  <c r="E1514" i="38"/>
  <c r="E1515" i="38"/>
  <c r="E1516" i="38"/>
  <c r="E1517" i="38"/>
  <c r="E1518" i="38"/>
  <c r="E1519" i="38"/>
  <c r="E1520" i="38"/>
  <c r="E1521" i="38"/>
  <c r="E1522" i="38"/>
  <c r="E1523" i="38"/>
  <c r="E1524" i="38"/>
  <c r="E1525" i="38"/>
  <c r="E1526" i="38"/>
  <c r="E1527" i="38"/>
  <c r="E1528" i="38"/>
  <c r="E1529" i="38"/>
  <c r="E1530" i="38"/>
  <c r="E1531" i="38"/>
  <c r="E1532" i="38"/>
  <c r="E1533" i="38"/>
  <c r="E1534" i="38"/>
  <c r="E1535" i="38"/>
  <c r="E1536" i="38"/>
  <c r="E1537" i="38"/>
  <c r="E1538" i="38"/>
  <c r="E1539" i="38"/>
  <c r="E1540" i="38"/>
  <c r="E1541" i="38"/>
  <c r="E1542" i="38"/>
  <c r="E1543" i="38"/>
  <c r="E1544" i="38"/>
  <c r="E1545" i="38"/>
  <c r="E1546" i="38"/>
  <c r="E1547" i="38"/>
  <c r="E1548" i="38"/>
  <c r="E1549" i="38"/>
  <c r="E1550" i="38"/>
  <c r="E1551" i="38"/>
  <c r="E1552" i="38"/>
  <c r="E1553" i="38"/>
  <c r="E1554" i="38"/>
  <c r="E1555" i="38"/>
  <c r="E1556" i="38"/>
  <c r="E1557" i="38"/>
  <c r="E1558" i="38"/>
  <c r="E1559" i="38"/>
  <c r="E1560" i="38"/>
  <c r="E1561" i="38"/>
  <c r="E1562" i="38"/>
  <c r="E1563" i="38"/>
  <c r="E1564" i="38"/>
  <c r="E1565" i="38"/>
  <c r="E1566" i="38"/>
  <c r="E1567" i="38"/>
  <c r="E1568" i="38"/>
  <c r="E1569" i="38"/>
  <c r="E1570" i="38"/>
  <c r="E1571" i="38"/>
  <c r="E1572" i="38"/>
  <c r="E1573" i="38"/>
  <c r="E1574" i="38"/>
  <c r="E1575" i="38"/>
  <c r="E1576" i="38"/>
  <c r="E1577" i="38"/>
  <c r="E1578" i="38"/>
  <c r="E1579" i="38"/>
  <c r="E1580" i="38"/>
  <c r="E1581" i="38"/>
  <c r="E1582" i="38"/>
  <c r="E1583" i="38"/>
  <c r="E1584" i="38"/>
  <c r="E1585" i="38"/>
  <c r="E1586" i="38"/>
  <c r="E1587" i="38"/>
  <c r="E1588" i="38"/>
  <c r="E1589" i="38"/>
  <c r="E1590" i="38"/>
  <c r="E1591" i="38"/>
  <c r="E1592" i="38"/>
  <c r="E1593" i="38"/>
  <c r="E1594" i="38"/>
  <c r="E1595" i="38"/>
  <c r="E1596" i="38"/>
  <c r="E1597" i="38"/>
  <c r="E1598" i="38"/>
  <c r="E1599" i="38"/>
  <c r="E1600" i="38"/>
  <c r="E1601" i="38"/>
  <c r="E1602" i="38"/>
  <c r="E1603" i="38"/>
  <c r="E1604" i="38"/>
  <c r="E1605" i="38"/>
  <c r="E1606" i="38"/>
  <c r="E1607" i="38"/>
  <c r="E1608" i="38"/>
  <c r="E1609" i="38"/>
  <c r="E1610" i="38"/>
  <c r="E1611" i="38"/>
  <c r="E1612" i="38"/>
  <c r="E1613" i="38"/>
  <c r="E1614" i="38"/>
  <c r="E1615" i="38"/>
  <c r="E161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863" i="38"/>
  <c r="D864" i="38"/>
  <c r="D865" i="38"/>
  <c r="D866" i="38"/>
  <c r="D867" i="38"/>
  <c r="D868" i="38"/>
  <c r="D869" i="38"/>
  <c r="D870" i="38"/>
  <c r="D871" i="38"/>
  <c r="D872" i="38"/>
  <c r="D873" i="38"/>
  <c r="D874" i="38"/>
  <c r="D875" i="38"/>
  <c r="D876" i="38"/>
  <c r="D877" i="38"/>
  <c r="D878" i="38"/>
  <c r="D879" i="38"/>
  <c r="D880" i="38"/>
  <c r="D881" i="38"/>
  <c r="D882" i="38"/>
  <c r="D883" i="38"/>
  <c r="D884" i="38"/>
  <c r="D885" i="38"/>
  <c r="D886" i="38"/>
  <c r="D887" i="38"/>
  <c r="D888" i="38"/>
  <c r="D889" i="38"/>
  <c r="D890" i="38"/>
  <c r="D891" i="38"/>
  <c r="D892" i="38"/>
  <c r="D893" i="38"/>
  <c r="D894" i="38"/>
  <c r="D895" i="38"/>
  <c r="D896" i="38"/>
  <c r="D897" i="38"/>
  <c r="D898" i="38"/>
  <c r="D899" i="38"/>
  <c r="D900" i="38"/>
  <c r="D901" i="38"/>
  <c r="D902" i="38"/>
  <c r="D903" i="38"/>
  <c r="D904" i="38"/>
  <c r="D905" i="38"/>
  <c r="D906" i="38"/>
  <c r="D907" i="38"/>
  <c r="D908" i="38"/>
  <c r="D909" i="38"/>
  <c r="D910" i="38"/>
  <c r="D911" i="38"/>
  <c r="D912" i="38"/>
  <c r="D913" i="38"/>
  <c r="D914" i="38"/>
  <c r="D915" i="38"/>
  <c r="D916" i="38"/>
  <c r="D917" i="38"/>
  <c r="D918" i="38"/>
  <c r="D919" i="38"/>
  <c r="D920" i="38"/>
  <c r="D921" i="38"/>
  <c r="D922" i="38"/>
  <c r="D923" i="38"/>
  <c r="D924" i="38"/>
  <c r="D925" i="38"/>
  <c r="D926" i="38"/>
  <c r="D927" i="38"/>
  <c r="D928" i="38"/>
  <c r="D929" i="38"/>
  <c r="D930" i="38"/>
  <c r="D931" i="38"/>
  <c r="D932" i="38"/>
  <c r="D933" i="38"/>
  <c r="D934" i="38"/>
  <c r="D935" i="38"/>
  <c r="D936" i="38"/>
  <c r="D937" i="38"/>
  <c r="D938" i="38"/>
  <c r="D939" i="38"/>
  <c r="D940" i="38"/>
  <c r="D941" i="38"/>
  <c r="D942" i="38"/>
  <c r="D943" i="38"/>
  <c r="D944" i="38"/>
  <c r="D945" i="38"/>
  <c r="D946" i="38"/>
  <c r="D947" i="38"/>
  <c r="D948" i="38"/>
  <c r="D949" i="38"/>
  <c r="D950" i="38"/>
  <c r="D951" i="38"/>
  <c r="D952" i="38"/>
  <c r="D953" i="38"/>
  <c r="D954" i="38"/>
  <c r="D955" i="38"/>
  <c r="D956" i="38"/>
  <c r="D957" i="38"/>
  <c r="D958" i="38"/>
  <c r="D959" i="38"/>
  <c r="D960" i="38"/>
  <c r="D961" i="38"/>
  <c r="D962" i="38"/>
  <c r="D963" i="38"/>
  <c r="D964" i="38"/>
  <c r="D965" i="38"/>
  <c r="D966" i="38"/>
  <c r="D967" i="38"/>
  <c r="D968" i="38"/>
  <c r="D969" i="38"/>
  <c r="D970" i="38"/>
  <c r="D971" i="38"/>
  <c r="D972" i="38"/>
  <c r="D973" i="38"/>
  <c r="D974" i="38"/>
  <c r="D975" i="38"/>
  <c r="D976" i="38"/>
  <c r="D977" i="38"/>
  <c r="D978" i="38"/>
  <c r="D979" i="38"/>
  <c r="D980" i="38"/>
  <c r="D981" i="38"/>
  <c r="D982" i="38"/>
  <c r="D983" i="38"/>
  <c r="D984" i="38"/>
  <c r="D985" i="38"/>
  <c r="D986" i="38"/>
  <c r="D987" i="38"/>
  <c r="D988" i="38"/>
  <c r="D989" i="38"/>
  <c r="D990" i="38"/>
  <c r="D991" i="38"/>
  <c r="D992" i="38"/>
  <c r="D993" i="38"/>
  <c r="D994" i="38"/>
  <c r="D995" i="38"/>
  <c r="D996" i="38"/>
  <c r="D997" i="38"/>
  <c r="D998" i="38"/>
  <c r="D999" i="38"/>
  <c r="D1000" i="38"/>
  <c r="D1001" i="38"/>
  <c r="D1002" i="38"/>
  <c r="D1003" i="38"/>
  <c r="D1004" i="38"/>
  <c r="D1005" i="38"/>
  <c r="D1006" i="38"/>
  <c r="D1007" i="38"/>
  <c r="D1008" i="38"/>
  <c r="D1009" i="38"/>
  <c r="D1010" i="38"/>
  <c r="D1011" i="38"/>
  <c r="D1012" i="38"/>
  <c r="D1013" i="38"/>
  <c r="D1014" i="38"/>
  <c r="D1015" i="38"/>
  <c r="D1016" i="38"/>
  <c r="D1017" i="38"/>
  <c r="D1018" i="38"/>
  <c r="D1019" i="38"/>
  <c r="D1020" i="38"/>
  <c r="D1021" i="38"/>
  <c r="D1022" i="38"/>
  <c r="D1023" i="38"/>
  <c r="D1024" i="38"/>
  <c r="D1025" i="38"/>
  <c r="D1026" i="38"/>
  <c r="D1027" i="38"/>
  <c r="D1028" i="38"/>
  <c r="D1029" i="38"/>
  <c r="D1030" i="38"/>
  <c r="D1031" i="38"/>
  <c r="D1032" i="38"/>
  <c r="D1033" i="38"/>
  <c r="D1034" i="38"/>
  <c r="D1035" i="38"/>
  <c r="D1036" i="38"/>
  <c r="D1037" i="38"/>
  <c r="D1038" i="38"/>
  <c r="D1039" i="38"/>
  <c r="D1040" i="38"/>
  <c r="D1041" i="38"/>
  <c r="D1042" i="38"/>
  <c r="D1043" i="38"/>
  <c r="D1044" i="38"/>
  <c r="D1045" i="38"/>
  <c r="D1046" i="38"/>
  <c r="D1047" i="38"/>
  <c r="D1048" i="38"/>
  <c r="D1049" i="38"/>
  <c r="D1050" i="38"/>
  <c r="D1051" i="38"/>
  <c r="D1052" i="38"/>
  <c r="D1053" i="38"/>
  <c r="D1054" i="38"/>
  <c r="D1055" i="38"/>
  <c r="D1056" i="38"/>
  <c r="D1057" i="38"/>
  <c r="D1058" i="38"/>
  <c r="D1059" i="38"/>
  <c r="D1060" i="38"/>
  <c r="D1061" i="38"/>
  <c r="D1062" i="38"/>
  <c r="D1063" i="38"/>
  <c r="D1064" i="38"/>
  <c r="D1065" i="38"/>
  <c r="D1066" i="38"/>
  <c r="D1067" i="38"/>
  <c r="D1068" i="38"/>
  <c r="D1069" i="38"/>
  <c r="D1070" i="38"/>
  <c r="D1071" i="38"/>
  <c r="D1072" i="38"/>
  <c r="D1073" i="38"/>
  <c r="D1074" i="38"/>
  <c r="D1075" i="38"/>
  <c r="D1076" i="38"/>
  <c r="D1077" i="38"/>
  <c r="D1078" i="38"/>
  <c r="D1079" i="38"/>
  <c r="D1080" i="38"/>
  <c r="D1081" i="38"/>
  <c r="D1082" i="38"/>
  <c r="D1083" i="38"/>
  <c r="D1084" i="38"/>
  <c r="D1085" i="38"/>
  <c r="D1086" i="38"/>
  <c r="D1087" i="38"/>
  <c r="D1088" i="38"/>
  <c r="D1089" i="38"/>
  <c r="D1090" i="38"/>
  <c r="D1091" i="38"/>
  <c r="D1092" i="38"/>
  <c r="D1093" i="38"/>
  <c r="D1094" i="38"/>
  <c r="D1095" i="38"/>
  <c r="D1096" i="38"/>
  <c r="D1097" i="38"/>
  <c r="D1098" i="38"/>
  <c r="D1099" i="38"/>
  <c r="D1100" i="38"/>
  <c r="D1101" i="38"/>
  <c r="D1102" i="38"/>
  <c r="D1103" i="38"/>
  <c r="D1104" i="38"/>
  <c r="D1105" i="38"/>
  <c r="D1106" i="38"/>
  <c r="D1107" i="38"/>
  <c r="D1108" i="38"/>
  <c r="D1109" i="38"/>
  <c r="D1110" i="38"/>
  <c r="D1111" i="38"/>
  <c r="D1112" i="38"/>
  <c r="D1113" i="38"/>
  <c r="D1114" i="38"/>
  <c r="D1115" i="38"/>
  <c r="D1116" i="38"/>
  <c r="D1117" i="38"/>
  <c r="D1118" i="38"/>
  <c r="D1119" i="38"/>
  <c r="D1120" i="38"/>
  <c r="D1121" i="38"/>
  <c r="D1122" i="38"/>
  <c r="D1123" i="38"/>
  <c r="D1124" i="38"/>
  <c r="D1125" i="38"/>
  <c r="D1126" i="38"/>
  <c r="D1127" i="38"/>
  <c r="D1128" i="38"/>
  <c r="D1129" i="38"/>
  <c r="D1130" i="38"/>
  <c r="D1131" i="38"/>
  <c r="D1132" i="38"/>
  <c r="D1133" i="38"/>
  <c r="D1134" i="38"/>
  <c r="D1135" i="38"/>
  <c r="D1136" i="38"/>
  <c r="D1137" i="38"/>
  <c r="D1138" i="38"/>
  <c r="D1139" i="38"/>
  <c r="D1140" i="38"/>
  <c r="D1141" i="38"/>
  <c r="D1142" i="38"/>
  <c r="D1143" i="38"/>
  <c r="D1144" i="38"/>
  <c r="D1145" i="38"/>
  <c r="D1146" i="38"/>
  <c r="D1147" i="38"/>
  <c r="D1148" i="38"/>
  <c r="D1149" i="38"/>
  <c r="D1150" i="38"/>
  <c r="D1151" i="38"/>
  <c r="D1152" i="38"/>
  <c r="D1153" i="38"/>
  <c r="D1154" i="38"/>
  <c r="D1155" i="38"/>
  <c r="D1156" i="38"/>
  <c r="D1157" i="38"/>
  <c r="D1158" i="38"/>
  <c r="D1159" i="38"/>
  <c r="D1160" i="38"/>
  <c r="D1161" i="38"/>
  <c r="D1162" i="38"/>
  <c r="D1163" i="38"/>
  <c r="D1164" i="38"/>
  <c r="D1165" i="38"/>
  <c r="D1166" i="38"/>
  <c r="D1167" i="38"/>
  <c r="D1168" i="38"/>
  <c r="D1169" i="38"/>
  <c r="D1170" i="38"/>
  <c r="D1171" i="38"/>
  <c r="D1172" i="38"/>
  <c r="D1173" i="38"/>
  <c r="D1174" i="38"/>
  <c r="D1175" i="38"/>
  <c r="D1176" i="38"/>
  <c r="D1177" i="38"/>
  <c r="D1178" i="38"/>
  <c r="D1179" i="38"/>
  <c r="D1180" i="38"/>
  <c r="D1181" i="38"/>
  <c r="D1182" i="38"/>
  <c r="D1183" i="38"/>
  <c r="D1184" i="38"/>
  <c r="D1185" i="38"/>
  <c r="D1186" i="38"/>
  <c r="D1187" i="38"/>
  <c r="D1188" i="38"/>
  <c r="D1189" i="38"/>
  <c r="D1190" i="38"/>
  <c r="D1191" i="38"/>
  <c r="D1192" i="38"/>
  <c r="D1193" i="38"/>
  <c r="D1194" i="38"/>
  <c r="D1195" i="38"/>
  <c r="D1196" i="38"/>
  <c r="D1197" i="38"/>
  <c r="D1198" i="38"/>
  <c r="D1199" i="38"/>
  <c r="D1200" i="38"/>
  <c r="D1201" i="38"/>
  <c r="D1202" i="38"/>
  <c r="D1203" i="38"/>
  <c r="D1204" i="38"/>
  <c r="D1205" i="38"/>
  <c r="D1206" i="38"/>
  <c r="D1207" i="38"/>
  <c r="D1208" i="38"/>
  <c r="D1209" i="38"/>
  <c r="D1210" i="38"/>
  <c r="D1211" i="38"/>
  <c r="D1212" i="38"/>
  <c r="D1213" i="38"/>
  <c r="D1214" i="38"/>
  <c r="D1215" i="38"/>
  <c r="D1216" i="38"/>
  <c r="D1217" i="38"/>
  <c r="D1218" i="38"/>
  <c r="D1219" i="38"/>
  <c r="D1220" i="38"/>
  <c r="D1221" i="38"/>
  <c r="D1222" i="38"/>
  <c r="D1223" i="38"/>
  <c r="D1224" i="38"/>
  <c r="D1225" i="38"/>
  <c r="D1226" i="38"/>
  <c r="D1227" i="38"/>
  <c r="D1228" i="38"/>
  <c r="D1229" i="38"/>
  <c r="D1230" i="38"/>
  <c r="D1231" i="38"/>
  <c r="D1232" i="38"/>
  <c r="D1233" i="38"/>
  <c r="D1234" i="38"/>
  <c r="D1235" i="38"/>
  <c r="D1236" i="38"/>
  <c r="D1237" i="38"/>
  <c r="D1238" i="38"/>
  <c r="D1239" i="38"/>
  <c r="D1240" i="38"/>
  <c r="D1241" i="38"/>
  <c r="D1242" i="38"/>
  <c r="D1243" i="38"/>
  <c r="D1244" i="38"/>
  <c r="D1245" i="38"/>
  <c r="D1246" i="38"/>
  <c r="D1247" i="38"/>
  <c r="D1248" i="38"/>
  <c r="D1249" i="38"/>
  <c r="D1250" i="38"/>
  <c r="D1251" i="38"/>
  <c r="D1252" i="38"/>
  <c r="D1253" i="38"/>
  <c r="D1254" i="38"/>
  <c r="D1255" i="38"/>
  <c r="D1256" i="38"/>
  <c r="D1257" i="38"/>
  <c r="D1258" i="38"/>
  <c r="D1259" i="38"/>
  <c r="D1260" i="38"/>
  <c r="D1261" i="38"/>
  <c r="D1262" i="38"/>
  <c r="D1263" i="38"/>
  <c r="D1264" i="38"/>
  <c r="D1265" i="38"/>
  <c r="D1266" i="38"/>
  <c r="D1267" i="38"/>
  <c r="D1268" i="38"/>
  <c r="D1269" i="38"/>
  <c r="D1270" i="38"/>
  <c r="D1271" i="38"/>
  <c r="D1272" i="38"/>
  <c r="D1273" i="38"/>
  <c r="D1274" i="38"/>
  <c r="D1275" i="38"/>
  <c r="D1276" i="38"/>
  <c r="D1277" i="38"/>
  <c r="D1278" i="38"/>
  <c r="D1279" i="38"/>
  <c r="D1280" i="38"/>
  <c r="D1281" i="38"/>
  <c r="D1282" i="38"/>
  <c r="D1283" i="38"/>
  <c r="D1284" i="38"/>
  <c r="D1285" i="38"/>
  <c r="D1286" i="38"/>
  <c r="D1287" i="38"/>
  <c r="D1288" i="38"/>
  <c r="D1289" i="38"/>
  <c r="D1290" i="38"/>
  <c r="D1291" i="38"/>
  <c r="D1292" i="38"/>
  <c r="D1293" i="38"/>
  <c r="D1294" i="38"/>
  <c r="D1295" i="38"/>
  <c r="D1296" i="38"/>
  <c r="D1297" i="38"/>
  <c r="D1298" i="38"/>
  <c r="D1299" i="38"/>
  <c r="D1300" i="38"/>
  <c r="D1301" i="38"/>
  <c r="D1302" i="38"/>
  <c r="D1303" i="38"/>
  <c r="D1304" i="38"/>
  <c r="D1305" i="38"/>
  <c r="D1306" i="38"/>
  <c r="D1307" i="38"/>
  <c r="D1308" i="38"/>
  <c r="D1309" i="38"/>
  <c r="D1310" i="38"/>
  <c r="D1311" i="38"/>
  <c r="D1312" i="38"/>
  <c r="D1313" i="38"/>
  <c r="D1314" i="38"/>
  <c r="D1315" i="38"/>
  <c r="D1316" i="38"/>
  <c r="D1317" i="38"/>
  <c r="D1318" i="38"/>
  <c r="D1319" i="38"/>
  <c r="D1320" i="38"/>
  <c r="D1321" i="38"/>
  <c r="D1322" i="38"/>
  <c r="D1323" i="38"/>
  <c r="D1324" i="38"/>
  <c r="D1325" i="38"/>
  <c r="D1326" i="38"/>
  <c r="D1327" i="38"/>
  <c r="D1328" i="38"/>
  <c r="D1329" i="38"/>
  <c r="D1330" i="38"/>
  <c r="D1331" i="38"/>
  <c r="D1332" i="38"/>
  <c r="D1333" i="38"/>
  <c r="D1334" i="38"/>
  <c r="D1335" i="38"/>
  <c r="D1336" i="38"/>
  <c r="D1337" i="38"/>
  <c r="D1338" i="38"/>
  <c r="D1339" i="38"/>
  <c r="D1340" i="38"/>
  <c r="D1341" i="38"/>
  <c r="D1342" i="38"/>
  <c r="D1343" i="38"/>
  <c r="D1344" i="38"/>
  <c r="D1345" i="38"/>
  <c r="D1346" i="38"/>
  <c r="D1347" i="38"/>
  <c r="D1348" i="38"/>
  <c r="D1349" i="38"/>
  <c r="D1350" i="38"/>
  <c r="D1351" i="38"/>
  <c r="D1352" i="38"/>
  <c r="D1353" i="38"/>
  <c r="D1354" i="38"/>
  <c r="D1355" i="38"/>
  <c r="D1356" i="38"/>
  <c r="D1357" i="38"/>
  <c r="D1358" i="38"/>
  <c r="D1359" i="38"/>
  <c r="D1360" i="38"/>
  <c r="D1361" i="38"/>
  <c r="D1362" i="38"/>
  <c r="D1363" i="38"/>
  <c r="D1364" i="38"/>
  <c r="D1365" i="38"/>
  <c r="D1366" i="38"/>
  <c r="D1367" i="38"/>
  <c r="D1368" i="38"/>
  <c r="D1369" i="38"/>
  <c r="D1370" i="38"/>
  <c r="D1371" i="38"/>
  <c r="D1372" i="38"/>
  <c r="D1373" i="38"/>
  <c r="D1374" i="38"/>
  <c r="D1375" i="38"/>
  <c r="D1376" i="38"/>
  <c r="D1377" i="38"/>
  <c r="D1378" i="38"/>
  <c r="D1379" i="38"/>
  <c r="D1380" i="38"/>
  <c r="D1381" i="38"/>
  <c r="D1382" i="38"/>
  <c r="D1383" i="38"/>
  <c r="D1384" i="38"/>
  <c r="D1385" i="38"/>
  <c r="D1386" i="38"/>
  <c r="D1387" i="38"/>
  <c r="D1388" i="38"/>
  <c r="D1389" i="38"/>
  <c r="D1390" i="38"/>
  <c r="D1391" i="38"/>
  <c r="D1392" i="38"/>
  <c r="D1393" i="38"/>
  <c r="D1394" i="38"/>
  <c r="D1395" i="38"/>
  <c r="D1396" i="38"/>
  <c r="D1397" i="38"/>
  <c r="D1398" i="38"/>
  <c r="D1399" i="38"/>
  <c r="D1400" i="38"/>
  <c r="D1401" i="38"/>
  <c r="D1402" i="38"/>
  <c r="D1403" i="38"/>
  <c r="D1404" i="38"/>
  <c r="D1405" i="38"/>
  <c r="D1406" i="38"/>
  <c r="D1407" i="38"/>
  <c r="D1408" i="38"/>
  <c r="D1409" i="38"/>
  <c r="D1410" i="38"/>
  <c r="D1411" i="38"/>
  <c r="D1412" i="38"/>
  <c r="D1413" i="38"/>
  <c r="D1414" i="38"/>
  <c r="D1415" i="38"/>
  <c r="D1416" i="38"/>
  <c r="D1417" i="38"/>
  <c r="D1418" i="38"/>
  <c r="D1419" i="38"/>
  <c r="D1420" i="38"/>
  <c r="D1421" i="38"/>
  <c r="D1422" i="38"/>
  <c r="D1423" i="38"/>
  <c r="D1424" i="38"/>
  <c r="D1425" i="38"/>
  <c r="D1426" i="38"/>
  <c r="D1427" i="38"/>
  <c r="D1428" i="38"/>
  <c r="D1429" i="38"/>
  <c r="D1430" i="38"/>
  <c r="D1431" i="38"/>
  <c r="D1432" i="38"/>
  <c r="D1433" i="38"/>
  <c r="D1434" i="38"/>
  <c r="D1435" i="38"/>
  <c r="D1436" i="38"/>
  <c r="D1437" i="38"/>
  <c r="D1438" i="38"/>
  <c r="D1439" i="38"/>
  <c r="D1440" i="38"/>
  <c r="D1441" i="38"/>
  <c r="D1442" i="38"/>
  <c r="D1443" i="38"/>
  <c r="D1444" i="38"/>
  <c r="D1445" i="38"/>
  <c r="D1446" i="38"/>
  <c r="D1447" i="38"/>
  <c r="D1448" i="38"/>
  <c r="D1449" i="38"/>
  <c r="D1450" i="38"/>
  <c r="D1451" i="38"/>
  <c r="D1452" i="38"/>
  <c r="D1453" i="38"/>
  <c r="D1454" i="38"/>
  <c r="D1455" i="38"/>
  <c r="D1456" i="38"/>
  <c r="D1457" i="38"/>
  <c r="D1458" i="38"/>
  <c r="D1459" i="38"/>
  <c r="D1460" i="38"/>
  <c r="D1461" i="38"/>
  <c r="D1462" i="38"/>
  <c r="D1463" i="38"/>
  <c r="D1464" i="38"/>
  <c r="D1465" i="38"/>
  <c r="D1466" i="38"/>
  <c r="D1467" i="38"/>
  <c r="D1468" i="38"/>
  <c r="D1469" i="38"/>
  <c r="D1470" i="38"/>
  <c r="D1471" i="38"/>
  <c r="D1472" i="38"/>
  <c r="D1473" i="38"/>
  <c r="D1474" i="38"/>
  <c r="D1475" i="38"/>
  <c r="D1476" i="38"/>
  <c r="D1477" i="38"/>
  <c r="D1478" i="38"/>
  <c r="D1479" i="38"/>
  <c r="D1480" i="38"/>
  <c r="D1481" i="38"/>
  <c r="D1482" i="38"/>
  <c r="D1483" i="38"/>
  <c r="D1484" i="38"/>
  <c r="D1485" i="38"/>
  <c r="D1486" i="38"/>
  <c r="D1487" i="38"/>
  <c r="D1488" i="38"/>
  <c r="D1489" i="38"/>
  <c r="D1490" i="38"/>
  <c r="D1491" i="38"/>
  <c r="D1492" i="38"/>
  <c r="D1493" i="38"/>
  <c r="D1494" i="38"/>
  <c r="D1495" i="38"/>
  <c r="D1496" i="38"/>
  <c r="D1497" i="38"/>
  <c r="D1498" i="38"/>
  <c r="D1499" i="38"/>
  <c r="D1500" i="38"/>
  <c r="D1501" i="38"/>
  <c r="D1502" i="38"/>
  <c r="D1503" i="38"/>
  <c r="D1504" i="38"/>
  <c r="D1505" i="38"/>
  <c r="D1506" i="38"/>
  <c r="D1507" i="38"/>
  <c r="D1508" i="38"/>
  <c r="D1509" i="38"/>
  <c r="D1510" i="38"/>
  <c r="D1511" i="38"/>
  <c r="D1512" i="38"/>
  <c r="D1513" i="38"/>
  <c r="D1514" i="38"/>
  <c r="D1515" i="38"/>
  <c r="D1516" i="38"/>
  <c r="D1517" i="38"/>
  <c r="D1518" i="38"/>
  <c r="D1519" i="38"/>
  <c r="D1520" i="38"/>
  <c r="D1521" i="38"/>
  <c r="D1522" i="38"/>
  <c r="D1523" i="38"/>
  <c r="D1524" i="38"/>
  <c r="D1525" i="38"/>
  <c r="D1526" i="38"/>
  <c r="D1527" i="38"/>
  <c r="D1528" i="38"/>
  <c r="D1529" i="38"/>
  <c r="D1530" i="38"/>
  <c r="D1531" i="38"/>
  <c r="D1532" i="38"/>
  <c r="D1533" i="38"/>
  <c r="D1534" i="38"/>
  <c r="D1535" i="38"/>
  <c r="D1536" i="38"/>
  <c r="D1537" i="38"/>
  <c r="D1538" i="38"/>
  <c r="D1539" i="38"/>
  <c r="D1540" i="38"/>
  <c r="D1541" i="38"/>
  <c r="D1542" i="38"/>
  <c r="D1543" i="38"/>
  <c r="D1544" i="38"/>
  <c r="D1545" i="38"/>
  <c r="D1546" i="38"/>
  <c r="D1547" i="38"/>
  <c r="D1548" i="38"/>
  <c r="D1549" i="38"/>
  <c r="D1550" i="38"/>
  <c r="D1551" i="38"/>
  <c r="D1552" i="38"/>
  <c r="D1553" i="38"/>
  <c r="D1554" i="38"/>
  <c r="D1555" i="38"/>
  <c r="D1556" i="38"/>
  <c r="D1557" i="38"/>
  <c r="D1558" i="38"/>
  <c r="D1559" i="38"/>
  <c r="D1560" i="38"/>
  <c r="D1561" i="38"/>
  <c r="D1562" i="38"/>
  <c r="D1563" i="38"/>
  <c r="D1564" i="38"/>
  <c r="D1565" i="38"/>
  <c r="D1566" i="38"/>
  <c r="D1567" i="38"/>
  <c r="D1568" i="38"/>
  <c r="D1569" i="38"/>
  <c r="D1570" i="38"/>
  <c r="D1571" i="38"/>
  <c r="D1572" i="38"/>
  <c r="D1573" i="38"/>
  <c r="D1574" i="38"/>
  <c r="D1575" i="38"/>
  <c r="D1576" i="38"/>
  <c r="D1577" i="38"/>
  <c r="D1578" i="38"/>
  <c r="D1579" i="38"/>
  <c r="D1580" i="38"/>
  <c r="D1581" i="38"/>
  <c r="D1582" i="38"/>
  <c r="D1583" i="38"/>
  <c r="D1584" i="38"/>
  <c r="D1585" i="38"/>
  <c r="D1586" i="38"/>
  <c r="D1587" i="38"/>
  <c r="D1588" i="38"/>
  <c r="D1589" i="38"/>
  <c r="D1590" i="38"/>
  <c r="D1591" i="38"/>
  <c r="D1592" i="38"/>
  <c r="D1593" i="38"/>
  <c r="D1594" i="38"/>
  <c r="D1595" i="38"/>
  <c r="D1596" i="38"/>
  <c r="D1597" i="38"/>
  <c r="D1598" i="38"/>
  <c r="D1599" i="38"/>
  <c r="D1600" i="38"/>
  <c r="D1601" i="38"/>
  <c r="D1602" i="38"/>
  <c r="D1603" i="38"/>
  <c r="D1604" i="38"/>
  <c r="D1605" i="38"/>
  <c r="D1606" i="38"/>
  <c r="D1607" i="38"/>
  <c r="D1608" i="38"/>
  <c r="D1609" i="38"/>
  <c r="D1610" i="38"/>
  <c r="D1611" i="38"/>
  <c r="D1612" i="38"/>
  <c r="D1613" i="38"/>
  <c r="D1614" i="38"/>
  <c r="D1615" i="38"/>
  <c r="D161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1164" i="38"/>
  <c r="C1165" i="38"/>
  <c r="C1166" i="38"/>
  <c r="C1167" i="38"/>
  <c r="C1168" i="38"/>
  <c r="C1169" i="38"/>
  <c r="C1170" i="38"/>
  <c r="C1171" i="38"/>
  <c r="C1172" i="38"/>
  <c r="C1173" i="38"/>
  <c r="C1174" i="38"/>
  <c r="C1175" i="38"/>
  <c r="C1176" i="38"/>
  <c r="C1177" i="38"/>
  <c r="C1178" i="38"/>
  <c r="C1179" i="38"/>
  <c r="C1180" i="38"/>
  <c r="C1181" i="38"/>
  <c r="C1182" i="38"/>
  <c r="C1183" i="38"/>
  <c r="C1184" i="38"/>
  <c r="C1185" i="38"/>
  <c r="C1186" i="38"/>
  <c r="C1187" i="38"/>
  <c r="C1188" i="38"/>
  <c r="C1189" i="38"/>
  <c r="C1190" i="38"/>
  <c r="C1191" i="38"/>
  <c r="C1192" i="38"/>
  <c r="C1193" i="38"/>
  <c r="C1194" i="38"/>
  <c r="C1195" i="38"/>
  <c r="C1196" i="38"/>
  <c r="C1197" i="38"/>
  <c r="C1198" i="38"/>
  <c r="C1199" i="38"/>
  <c r="C1200" i="38"/>
  <c r="C1201" i="38"/>
  <c r="C1202" i="38"/>
  <c r="C1203" i="38"/>
  <c r="C1204" i="38"/>
  <c r="C1205" i="38"/>
  <c r="C1206" i="38"/>
  <c r="C1207" i="38"/>
  <c r="C1208" i="38"/>
  <c r="C1209" i="38"/>
  <c r="C1210" i="38"/>
  <c r="C1211" i="38"/>
  <c r="C1212" i="38"/>
  <c r="C1213" i="38"/>
  <c r="C1214" i="38"/>
  <c r="C1215" i="38"/>
  <c r="C1216" i="38"/>
  <c r="C1217" i="38"/>
  <c r="C1218" i="38"/>
  <c r="C1219" i="38"/>
  <c r="C1220" i="38"/>
  <c r="C1221" i="38"/>
  <c r="C1222" i="38"/>
  <c r="C1223" i="38"/>
  <c r="C1224" i="38"/>
  <c r="C1225" i="38"/>
  <c r="C1226" i="38"/>
  <c r="C1227" i="38"/>
  <c r="C1228" i="38"/>
  <c r="C1229" i="38"/>
  <c r="C1230" i="38"/>
  <c r="C1231" i="38"/>
  <c r="C1232" i="38"/>
  <c r="C1233" i="38"/>
  <c r="C1234" i="38"/>
  <c r="C1235" i="38"/>
  <c r="C1236" i="38"/>
  <c r="C1237" i="38"/>
  <c r="C1238" i="38"/>
  <c r="C1239" i="38"/>
  <c r="C1240" i="38"/>
  <c r="C1241" i="38"/>
  <c r="C1242" i="38"/>
  <c r="C1243" i="38"/>
  <c r="C1244" i="38"/>
  <c r="C1245" i="38"/>
  <c r="C1246" i="38"/>
  <c r="C1247" i="38"/>
  <c r="C1248" i="38"/>
  <c r="C1249" i="38"/>
  <c r="C1250" i="38"/>
  <c r="C1251" i="38"/>
  <c r="C1252" i="38"/>
  <c r="C1253" i="38"/>
  <c r="C1254" i="38"/>
  <c r="C1255" i="38"/>
  <c r="C1256" i="38"/>
  <c r="C1257" i="38"/>
  <c r="C1258" i="38"/>
  <c r="C1259" i="38"/>
  <c r="C1260" i="38"/>
  <c r="C1261" i="38"/>
  <c r="C1262" i="38"/>
  <c r="C1263" i="38"/>
  <c r="C1264" i="38"/>
  <c r="C1265" i="38"/>
  <c r="C1266" i="38"/>
  <c r="C1267" i="38"/>
  <c r="C1268" i="38"/>
  <c r="C1269" i="38"/>
  <c r="C1270" i="38"/>
  <c r="C1271" i="38"/>
  <c r="C1272" i="38"/>
  <c r="C1273" i="38"/>
  <c r="C1274" i="38"/>
  <c r="C1275" i="38"/>
  <c r="C1276" i="38"/>
  <c r="C1277" i="38"/>
  <c r="C1278" i="38"/>
  <c r="C1279" i="38"/>
  <c r="C1280" i="38"/>
  <c r="C1281" i="38"/>
  <c r="C1282" i="38"/>
  <c r="C1283" i="38"/>
  <c r="C1284" i="38"/>
  <c r="C1285" i="38"/>
  <c r="C1286" i="38"/>
  <c r="C1287" i="38"/>
  <c r="C1288" i="38"/>
  <c r="C1289" i="38"/>
  <c r="C1290" i="38"/>
  <c r="C1291" i="38"/>
  <c r="C1292" i="38"/>
  <c r="C1293" i="38"/>
  <c r="C1294" i="38"/>
  <c r="C1295" i="38"/>
  <c r="C1296" i="38"/>
  <c r="C1297" i="38"/>
  <c r="C1298" i="38"/>
  <c r="C1299" i="38"/>
  <c r="C1300" i="38"/>
  <c r="C1301" i="38"/>
  <c r="C1302" i="38"/>
  <c r="C1303" i="38"/>
  <c r="C1304" i="38"/>
  <c r="C1305" i="38"/>
  <c r="C1306" i="38"/>
  <c r="C1307" i="38"/>
  <c r="C1308" i="38"/>
  <c r="C1309" i="38"/>
  <c r="C1310" i="38"/>
  <c r="C1311" i="38"/>
  <c r="C1312" i="38"/>
  <c r="C1313" i="38"/>
  <c r="C1314" i="38"/>
  <c r="C1315" i="38"/>
  <c r="C1316" i="38"/>
  <c r="C1317" i="38"/>
  <c r="C1318" i="38"/>
  <c r="C1319" i="38"/>
  <c r="C1320" i="38"/>
  <c r="C1321" i="38"/>
  <c r="C1322" i="38"/>
  <c r="C1323" i="38"/>
  <c r="C1324" i="38"/>
  <c r="C1325" i="38"/>
  <c r="C1326" i="38"/>
  <c r="C1327" i="38"/>
  <c r="C1328" i="38"/>
  <c r="C1329" i="38"/>
  <c r="C1330" i="38"/>
  <c r="C1331" i="38"/>
  <c r="C1332" i="38"/>
  <c r="C1333" i="38"/>
  <c r="C1334" i="38"/>
  <c r="C1335" i="38"/>
  <c r="C1336" i="38"/>
  <c r="C1337" i="38"/>
  <c r="C1338" i="38"/>
  <c r="C1339" i="38"/>
  <c r="C1340" i="38"/>
  <c r="C1341" i="38"/>
  <c r="C1342" i="38"/>
  <c r="C1343" i="38"/>
  <c r="C1344" i="38"/>
  <c r="C1345" i="38"/>
  <c r="C1346" i="38"/>
  <c r="C1347" i="38"/>
  <c r="C1348" i="38"/>
  <c r="C1349" i="38"/>
  <c r="C1350" i="38"/>
  <c r="C1351" i="38"/>
  <c r="C1352" i="38"/>
  <c r="C1353" i="38"/>
  <c r="C1354" i="38"/>
  <c r="C1355" i="38"/>
  <c r="C1356" i="38"/>
  <c r="C1357" i="38"/>
  <c r="C1358" i="38"/>
  <c r="C1359" i="38"/>
  <c r="C1360" i="38"/>
  <c r="C1361" i="38"/>
  <c r="C1362" i="38"/>
  <c r="C1363" i="38"/>
  <c r="C1364" i="38"/>
  <c r="C1365" i="38"/>
  <c r="C1366" i="38"/>
  <c r="C1367" i="38"/>
  <c r="C1368" i="38"/>
  <c r="C1369" i="38"/>
  <c r="C1370" i="38"/>
  <c r="C1371" i="38"/>
  <c r="C1372" i="38"/>
  <c r="C1373" i="38"/>
  <c r="C1374" i="38"/>
  <c r="C1375" i="38"/>
  <c r="C1376" i="38"/>
  <c r="C1377" i="38"/>
  <c r="C1378" i="38"/>
  <c r="C1379" i="38"/>
  <c r="C1380" i="38"/>
  <c r="C1381" i="38"/>
  <c r="C1382" i="38"/>
  <c r="C1383" i="38"/>
  <c r="C1384" i="38"/>
  <c r="C1385" i="38"/>
  <c r="C1386" i="38"/>
  <c r="C1387" i="38"/>
  <c r="C1388" i="38"/>
  <c r="C1389" i="38"/>
  <c r="C1390" i="38"/>
  <c r="C1391" i="38"/>
  <c r="C1392" i="38"/>
  <c r="C1393" i="38"/>
  <c r="C1394" i="38"/>
  <c r="C1395" i="38"/>
  <c r="C1396" i="38"/>
  <c r="C1397" i="38"/>
  <c r="C1398" i="38"/>
  <c r="C1399" i="38"/>
  <c r="C1400" i="38"/>
  <c r="C1401" i="38"/>
  <c r="C1402" i="38"/>
  <c r="C1403" i="38"/>
  <c r="C1404" i="38"/>
  <c r="C1405" i="38"/>
  <c r="C1406" i="38"/>
  <c r="C1407" i="38"/>
  <c r="C1408" i="38"/>
  <c r="C1409" i="38"/>
  <c r="C1410" i="38"/>
  <c r="C1411" i="38"/>
  <c r="C1412" i="38"/>
  <c r="C1413" i="38"/>
  <c r="C1414" i="38"/>
  <c r="C1415" i="38"/>
  <c r="C1416" i="38"/>
  <c r="C1417" i="38"/>
  <c r="C1418" i="38"/>
  <c r="C1419" i="38"/>
  <c r="C1420" i="38"/>
  <c r="C1421" i="38"/>
  <c r="C1422" i="38"/>
  <c r="C1423" i="38"/>
  <c r="C1424" i="38"/>
  <c r="C1425" i="38"/>
  <c r="C1426" i="38"/>
  <c r="C1427" i="38"/>
  <c r="C1428" i="38"/>
  <c r="C1429" i="38"/>
  <c r="C1430" i="38"/>
  <c r="C1431" i="38"/>
  <c r="C1432" i="38"/>
  <c r="C1433" i="38"/>
  <c r="C1434" i="38"/>
  <c r="C1435" i="38"/>
  <c r="C1436" i="38"/>
  <c r="C1437" i="38"/>
  <c r="C1438" i="38"/>
  <c r="C1439" i="38"/>
  <c r="C1440" i="38"/>
  <c r="C1441" i="38"/>
  <c r="C1442" i="38"/>
  <c r="C1443" i="38"/>
  <c r="C1444" i="38"/>
  <c r="C1445" i="38"/>
  <c r="C1446" i="38"/>
  <c r="C1447" i="38"/>
  <c r="C1448" i="38"/>
  <c r="C1449" i="38"/>
  <c r="C1450" i="38"/>
  <c r="C1451" i="38"/>
  <c r="C1452" i="38"/>
  <c r="C1453" i="38"/>
  <c r="C1454" i="38"/>
  <c r="C1455" i="38"/>
  <c r="C1456" i="38"/>
  <c r="C1457" i="38"/>
  <c r="C1458" i="38"/>
  <c r="C1459" i="38"/>
  <c r="C1460" i="38"/>
  <c r="C1461" i="38"/>
  <c r="C1462" i="38"/>
  <c r="C1463" i="38"/>
  <c r="C1464" i="38"/>
  <c r="C1465" i="38"/>
  <c r="C1466" i="38"/>
  <c r="C1467" i="38"/>
  <c r="C1468" i="38"/>
  <c r="C1469" i="38"/>
  <c r="C1470" i="38"/>
  <c r="C1471" i="38"/>
  <c r="C1472" i="38"/>
  <c r="C1473" i="38"/>
  <c r="C1474" i="38"/>
  <c r="C1475" i="38"/>
  <c r="C1476" i="38"/>
  <c r="C1477" i="38"/>
  <c r="C1478" i="38"/>
  <c r="C1479" i="38"/>
  <c r="C1480" i="38"/>
  <c r="C1481" i="38"/>
  <c r="C1482" i="38"/>
  <c r="C1483" i="38"/>
  <c r="C1484" i="38"/>
  <c r="C1485" i="38"/>
  <c r="C1486" i="38"/>
  <c r="C1487" i="38"/>
  <c r="C1488" i="38"/>
  <c r="C1489" i="38"/>
  <c r="C1490" i="38"/>
  <c r="C1491" i="38"/>
  <c r="C1492" i="38"/>
  <c r="C1493" i="38"/>
  <c r="C1494" i="38"/>
  <c r="C1495" i="38"/>
  <c r="C1496" i="38"/>
  <c r="C1497" i="38"/>
  <c r="C1498" i="38"/>
  <c r="C1499" i="38"/>
  <c r="C1500" i="38"/>
  <c r="C1501" i="38"/>
  <c r="C1502" i="38"/>
  <c r="C1503" i="38"/>
  <c r="C1504" i="38"/>
  <c r="C1505" i="38"/>
  <c r="C1506" i="38"/>
  <c r="C1507" i="38"/>
  <c r="C1508" i="38"/>
  <c r="C1509" i="38"/>
  <c r="C1510" i="38"/>
  <c r="C1511" i="38"/>
  <c r="C1512" i="38"/>
  <c r="C1513" i="38"/>
  <c r="C1514" i="38"/>
  <c r="C1515" i="38"/>
  <c r="C1516" i="38"/>
  <c r="C1517" i="38"/>
  <c r="C1518" i="38"/>
  <c r="C1519" i="38"/>
  <c r="C1520" i="38"/>
  <c r="C1521" i="38"/>
  <c r="C1522" i="38"/>
  <c r="C1523" i="38"/>
  <c r="C1524" i="38"/>
  <c r="C1525" i="38"/>
  <c r="C1526" i="38"/>
  <c r="C1527" i="38"/>
  <c r="C1528" i="38"/>
  <c r="C1529" i="38"/>
  <c r="C1530" i="38"/>
  <c r="C1531" i="38"/>
  <c r="C1532" i="38"/>
  <c r="C1533" i="38"/>
  <c r="C1534" i="38"/>
  <c r="C1535" i="38"/>
  <c r="C1536" i="38"/>
  <c r="C1537" i="38"/>
  <c r="C1538" i="38"/>
  <c r="C1539" i="38"/>
  <c r="C1540" i="38"/>
  <c r="C1541" i="38"/>
  <c r="C1542" i="38"/>
  <c r="C1543" i="38"/>
  <c r="C1544" i="38"/>
  <c r="C1545" i="38"/>
  <c r="C1546" i="38"/>
  <c r="C1547" i="38"/>
  <c r="C1548" i="38"/>
  <c r="C1549" i="38"/>
  <c r="C1550" i="38"/>
  <c r="C1551" i="38"/>
  <c r="C1552" i="38"/>
  <c r="C1553" i="38"/>
  <c r="C1554" i="38"/>
  <c r="C1555" i="38"/>
  <c r="C1556" i="38"/>
  <c r="C1557" i="38"/>
  <c r="C1558" i="38"/>
  <c r="C1559" i="38"/>
  <c r="C1560" i="38"/>
  <c r="C1561" i="38"/>
  <c r="C1562" i="38"/>
  <c r="C1563" i="38"/>
  <c r="C1564" i="38"/>
  <c r="C1565" i="38"/>
  <c r="C1566" i="38"/>
  <c r="C1567" i="38"/>
  <c r="C1568" i="38"/>
  <c r="C1569" i="38"/>
  <c r="C1570" i="38"/>
  <c r="C1571" i="38"/>
  <c r="C1572" i="38"/>
  <c r="C1573" i="38"/>
  <c r="C1574" i="38"/>
  <c r="C1575" i="38"/>
  <c r="C1576" i="38"/>
  <c r="C1577" i="38"/>
  <c r="C1578" i="38"/>
  <c r="C1579" i="38"/>
  <c r="C1580" i="38"/>
  <c r="C1581" i="38"/>
  <c r="C1582" i="38"/>
  <c r="C1583" i="38"/>
  <c r="C1584" i="38"/>
  <c r="C1585" i="38"/>
  <c r="C1586" i="38"/>
  <c r="C1587" i="38"/>
  <c r="C1588" i="38"/>
  <c r="C1589" i="38"/>
  <c r="C1590" i="38"/>
  <c r="C1591" i="38"/>
  <c r="C1592" i="38"/>
  <c r="C1593" i="38"/>
  <c r="C1594" i="38"/>
  <c r="C1595" i="38"/>
  <c r="C1596" i="38"/>
  <c r="C1597" i="38"/>
  <c r="C1598" i="38"/>
  <c r="C1599" i="38"/>
  <c r="C1600" i="38"/>
  <c r="C1601" i="38"/>
  <c r="C1602" i="38"/>
  <c r="C1603" i="38"/>
  <c r="C1604" i="38"/>
  <c r="C1605" i="38"/>
  <c r="C1606" i="38"/>
  <c r="C1607" i="38"/>
  <c r="C1608" i="38"/>
  <c r="C1609" i="38"/>
  <c r="C1610" i="38"/>
  <c r="C1611" i="38"/>
  <c r="C1612" i="38"/>
  <c r="C1613" i="38"/>
  <c r="C1614" i="38"/>
  <c r="C1615" i="38"/>
  <c r="C1616" i="38"/>
  <c r="F696" i="38"/>
  <c r="E696" i="38"/>
  <c r="D696" i="38"/>
  <c r="C696" i="38"/>
  <c r="F695" i="38"/>
  <c r="E695" i="38"/>
  <c r="D695" i="38"/>
  <c r="C695" i="38"/>
  <c r="F694" i="38"/>
  <c r="E694" i="38"/>
  <c r="D694" i="38"/>
  <c r="C694" i="38"/>
  <c r="F693" i="38"/>
  <c r="E693" i="38"/>
  <c r="D693" i="38"/>
  <c r="C693" i="38"/>
  <c r="F692" i="38"/>
  <c r="E692" i="38"/>
  <c r="D692" i="38"/>
  <c r="C692" i="38"/>
  <c r="F691" i="38"/>
  <c r="E691" i="38"/>
  <c r="D691" i="38"/>
  <c r="C691" i="38"/>
  <c r="F690" i="38"/>
  <c r="E690" i="38"/>
  <c r="D690" i="38"/>
  <c r="C690" i="38"/>
  <c r="F689" i="38"/>
  <c r="E689" i="38"/>
  <c r="D689" i="38"/>
  <c r="C689" i="38"/>
  <c r="F688" i="38"/>
  <c r="E688" i="38"/>
  <c r="D688" i="38"/>
  <c r="C688" i="38"/>
  <c r="F687" i="38"/>
  <c r="E687" i="38"/>
  <c r="D687" i="38"/>
  <c r="C687" i="38"/>
  <c r="F686" i="38"/>
  <c r="E686" i="38"/>
  <c r="D686" i="38"/>
  <c r="C686" i="38"/>
  <c r="F685" i="38"/>
  <c r="E685" i="38"/>
  <c r="D685" i="38"/>
  <c r="C685" i="38"/>
  <c r="F684" i="38"/>
  <c r="E684" i="38"/>
  <c r="D684" i="38"/>
  <c r="C684" i="38"/>
  <c r="F683" i="38"/>
  <c r="E683" i="38"/>
  <c r="D683" i="38"/>
  <c r="C683" i="38"/>
  <c r="F682" i="38"/>
  <c r="E682" i="38"/>
  <c r="D682" i="38"/>
  <c r="C682" i="38"/>
  <c r="F681" i="38"/>
  <c r="E681" i="38"/>
  <c r="D681" i="38"/>
  <c r="C681" i="38"/>
  <c r="F680" i="38"/>
  <c r="E680" i="38"/>
  <c r="D680" i="38"/>
  <c r="C680" i="38"/>
  <c r="F679" i="38"/>
  <c r="E679" i="38"/>
  <c r="D679" i="38"/>
  <c r="C679" i="38"/>
  <c r="F678" i="38"/>
  <c r="E678" i="38"/>
  <c r="D678" i="38"/>
  <c r="C678" i="38"/>
  <c r="F677" i="38"/>
  <c r="E677" i="38"/>
  <c r="D677" i="38"/>
  <c r="C677" i="38"/>
  <c r="F676" i="38"/>
  <c r="E676" i="38"/>
  <c r="D676" i="38"/>
  <c r="C676" i="38"/>
  <c r="F675" i="38"/>
  <c r="E675" i="38"/>
  <c r="D675" i="38"/>
  <c r="C675" i="38"/>
  <c r="F674" i="38"/>
  <c r="E674" i="38"/>
  <c r="D674" i="38"/>
  <c r="C674" i="38"/>
  <c r="F673" i="38"/>
  <c r="E673" i="38"/>
  <c r="D673" i="38"/>
  <c r="C673" i="38"/>
  <c r="F672" i="38"/>
  <c r="E672" i="38"/>
  <c r="D672" i="38"/>
  <c r="C672" i="38"/>
  <c r="F671" i="38"/>
  <c r="E671" i="38"/>
  <c r="D671" i="38"/>
  <c r="C671" i="38"/>
  <c r="F670" i="38"/>
  <c r="E670" i="38"/>
  <c r="D670" i="38"/>
  <c r="C670" i="38"/>
  <c r="F669" i="38"/>
  <c r="E669" i="38"/>
  <c r="D669" i="38"/>
  <c r="C669" i="38"/>
  <c r="F668" i="38"/>
  <c r="E668" i="38"/>
  <c r="D668" i="38"/>
  <c r="C668" i="38"/>
  <c r="F667" i="38"/>
  <c r="E667" i="38"/>
  <c r="D667" i="38"/>
  <c r="C667" i="38"/>
  <c r="F666" i="38"/>
  <c r="E666" i="38"/>
  <c r="D666" i="38"/>
  <c r="C666" i="38"/>
  <c r="F665" i="38"/>
  <c r="E665" i="38"/>
  <c r="D665" i="38"/>
  <c r="C665" i="38"/>
  <c r="F664" i="38"/>
  <c r="E664" i="38"/>
  <c r="D664" i="38"/>
  <c r="C664" i="38"/>
  <c r="F663" i="38"/>
  <c r="E663" i="38"/>
  <c r="D663" i="38"/>
  <c r="C663" i="38"/>
  <c r="F662" i="38"/>
  <c r="E662" i="38"/>
  <c r="D662" i="38"/>
  <c r="C662" i="38"/>
  <c r="F661" i="38"/>
  <c r="E661" i="38"/>
  <c r="D661" i="38"/>
  <c r="C661" i="38"/>
  <c r="F660" i="38"/>
  <c r="E660" i="38"/>
  <c r="D660" i="38"/>
  <c r="C660" i="38"/>
  <c r="F659" i="38"/>
  <c r="E659" i="38"/>
  <c r="D659" i="38"/>
  <c r="C659" i="38"/>
  <c r="F658" i="38"/>
  <c r="E658" i="38"/>
  <c r="D658" i="38"/>
  <c r="C658" i="38"/>
  <c r="F657" i="38"/>
  <c r="E657" i="38"/>
  <c r="D657" i="38"/>
  <c r="C657" i="38"/>
  <c r="F656" i="38"/>
  <c r="E656" i="38"/>
  <c r="D656" i="38"/>
  <c r="C656" i="38"/>
  <c r="F655" i="38"/>
  <c r="E655" i="38"/>
  <c r="D655" i="38"/>
  <c r="C655" i="38"/>
  <c r="F654" i="38"/>
  <c r="E654" i="38"/>
  <c r="D654" i="38"/>
  <c r="C654" i="38"/>
  <c r="F653" i="38"/>
  <c r="E653" i="38"/>
  <c r="D653" i="38"/>
  <c r="C653" i="38"/>
  <c r="F652" i="38"/>
  <c r="E652" i="38"/>
  <c r="D652" i="38"/>
  <c r="C652" i="38"/>
  <c r="F651" i="38"/>
  <c r="E651" i="38"/>
  <c r="D651" i="38"/>
  <c r="C651" i="38"/>
  <c r="F650" i="38"/>
  <c r="E650" i="38"/>
  <c r="D650" i="38"/>
  <c r="C650" i="38"/>
  <c r="F649" i="38"/>
  <c r="E649" i="38"/>
  <c r="D649" i="38"/>
  <c r="C649" i="38"/>
  <c r="F648" i="38"/>
  <c r="E648" i="38"/>
  <c r="D648" i="38"/>
  <c r="C648" i="38"/>
  <c r="F647" i="38"/>
  <c r="E647" i="38"/>
  <c r="D647" i="38"/>
  <c r="C647" i="38"/>
  <c r="F646" i="38"/>
  <c r="E646" i="38"/>
  <c r="D646" i="38"/>
  <c r="C646" i="38"/>
  <c r="F645" i="38"/>
  <c r="E645" i="38"/>
  <c r="D645" i="38"/>
  <c r="C645" i="38"/>
  <c r="F644" i="38"/>
  <c r="E644" i="38"/>
  <c r="D644" i="38"/>
  <c r="C644" i="38"/>
  <c r="F643" i="38"/>
  <c r="E643" i="38"/>
  <c r="D643" i="38"/>
  <c r="C643" i="38"/>
  <c r="F642" i="38"/>
  <c r="E642" i="38"/>
  <c r="D642" i="38"/>
  <c r="C642" i="38"/>
  <c r="F641" i="38"/>
  <c r="E641" i="38"/>
  <c r="D641" i="38"/>
  <c r="C641" i="38"/>
  <c r="F640" i="38"/>
  <c r="E640" i="38"/>
  <c r="D640" i="38"/>
  <c r="C640" i="38"/>
  <c r="F639" i="38"/>
  <c r="E639" i="38"/>
  <c r="D639" i="38"/>
  <c r="C639" i="38"/>
  <c r="F638" i="38"/>
  <c r="E638" i="38"/>
  <c r="D638" i="38"/>
  <c r="C638" i="38"/>
  <c r="F637" i="38"/>
  <c r="E637" i="38"/>
  <c r="D637" i="38"/>
  <c r="C637" i="38"/>
  <c r="F636" i="38"/>
  <c r="E636" i="38"/>
  <c r="D636" i="38"/>
  <c r="C636" i="38"/>
  <c r="F635" i="38"/>
  <c r="E635" i="38"/>
  <c r="D635" i="38"/>
  <c r="C635" i="38"/>
  <c r="F634" i="38"/>
  <c r="E634" i="38"/>
  <c r="D634" i="38"/>
  <c r="C634" i="38"/>
  <c r="F633" i="38"/>
  <c r="E633" i="38"/>
  <c r="D633" i="38"/>
  <c r="C633" i="38"/>
  <c r="F632" i="38"/>
  <c r="E632" i="38"/>
  <c r="D632" i="38"/>
  <c r="C632" i="38"/>
  <c r="F631" i="38"/>
  <c r="E631" i="38"/>
  <c r="D631" i="38"/>
  <c r="C631" i="38"/>
  <c r="F630" i="38"/>
  <c r="E630" i="38"/>
  <c r="D630" i="38"/>
  <c r="C630" i="38"/>
  <c r="F629" i="38"/>
  <c r="E629" i="38"/>
  <c r="D629" i="38"/>
  <c r="C629" i="38"/>
  <c r="F628" i="38"/>
  <c r="E628" i="38"/>
  <c r="D628" i="38"/>
  <c r="C628" i="38"/>
  <c r="F627" i="38"/>
  <c r="E627" i="38"/>
  <c r="D627" i="38"/>
  <c r="C627" i="38"/>
  <c r="F626" i="38"/>
  <c r="E626" i="38"/>
  <c r="D626" i="38"/>
  <c r="C626" i="38"/>
  <c r="F625" i="38"/>
  <c r="E625" i="38"/>
  <c r="D625" i="38"/>
  <c r="C625" i="38"/>
  <c r="F624" i="38"/>
  <c r="E624" i="38"/>
  <c r="D624" i="38"/>
  <c r="C624" i="38"/>
  <c r="F623" i="38"/>
  <c r="E623" i="38"/>
  <c r="D623" i="38"/>
  <c r="C623" i="38"/>
  <c r="F622" i="38"/>
  <c r="E622" i="38"/>
  <c r="D622" i="38"/>
  <c r="C622" i="38"/>
  <c r="F621" i="38"/>
  <c r="E621" i="38"/>
  <c r="D621" i="38"/>
  <c r="C621" i="38"/>
  <c r="F620" i="38"/>
  <c r="E620" i="38"/>
  <c r="D620" i="38"/>
  <c r="C620" i="38"/>
  <c r="F619" i="38"/>
  <c r="E619" i="38"/>
  <c r="D619" i="38"/>
  <c r="C619" i="38"/>
  <c r="F618" i="38"/>
  <c r="E618" i="38"/>
  <c r="D618" i="38"/>
  <c r="C618" i="38"/>
  <c r="F617" i="38"/>
  <c r="E617" i="38"/>
  <c r="D617" i="38"/>
  <c r="C617" i="38"/>
  <c r="F616" i="38"/>
  <c r="E616" i="38"/>
  <c r="D616" i="38"/>
  <c r="C616" i="38"/>
  <c r="F615" i="38"/>
  <c r="E615" i="38"/>
  <c r="D615" i="38"/>
  <c r="C615" i="38"/>
  <c r="F614" i="38"/>
  <c r="E614" i="38"/>
  <c r="D614" i="38"/>
  <c r="C614" i="38"/>
  <c r="F613" i="38"/>
  <c r="E613" i="38"/>
  <c r="D613" i="38"/>
  <c r="C613" i="38"/>
  <c r="F612" i="38"/>
  <c r="E612" i="38"/>
  <c r="D612" i="38"/>
  <c r="C612" i="38"/>
  <c r="F611" i="38"/>
  <c r="E611" i="38"/>
  <c r="D611" i="38"/>
  <c r="C611" i="38"/>
  <c r="F610" i="38"/>
  <c r="E610" i="38"/>
  <c r="D610" i="38"/>
  <c r="C610" i="38"/>
  <c r="F609" i="38"/>
  <c r="E609" i="38"/>
  <c r="D609" i="38"/>
  <c r="C609" i="38"/>
  <c r="F608" i="38"/>
  <c r="E608" i="38"/>
  <c r="D608" i="38"/>
  <c r="C608" i="38"/>
  <c r="F607" i="38"/>
  <c r="E607" i="38"/>
  <c r="D607" i="38"/>
  <c r="C607" i="38"/>
  <c r="F606" i="38"/>
  <c r="E606" i="38"/>
  <c r="D606" i="38"/>
  <c r="C606" i="38"/>
  <c r="F605" i="38"/>
  <c r="E605" i="38"/>
  <c r="D605" i="38"/>
  <c r="C605" i="38"/>
  <c r="F604" i="38"/>
  <c r="E604" i="38"/>
  <c r="D604" i="38"/>
  <c r="C604" i="38"/>
  <c r="F603" i="38"/>
  <c r="E603" i="38"/>
  <c r="D603" i="38"/>
  <c r="C603" i="38"/>
  <c r="F602" i="38"/>
  <c r="E602" i="38"/>
  <c r="D602" i="38"/>
  <c r="C602" i="38"/>
  <c r="F601" i="38"/>
  <c r="E601" i="38"/>
  <c r="D601" i="38"/>
  <c r="C601" i="38"/>
  <c r="F600" i="38"/>
  <c r="E600" i="38"/>
  <c r="D600" i="38"/>
  <c r="C600" i="38"/>
  <c r="F599" i="38"/>
  <c r="E599" i="38"/>
  <c r="D599" i="38"/>
  <c r="C599" i="38"/>
  <c r="F598" i="38"/>
  <c r="E598" i="38"/>
  <c r="D598" i="38"/>
  <c r="C598" i="38"/>
  <c r="F597" i="38"/>
  <c r="E597" i="38"/>
  <c r="D597" i="38"/>
  <c r="C597" i="38"/>
  <c r="F596" i="38"/>
  <c r="E596" i="38"/>
  <c r="D596" i="38"/>
  <c r="C596" i="38"/>
  <c r="F595" i="38"/>
  <c r="E595" i="38"/>
  <c r="D595" i="38"/>
  <c r="C595" i="38"/>
  <c r="F594" i="38"/>
  <c r="E594" i="38"/>
  <c r="D594" i="38"/>
  <c r="C594" i="38"/>
  <c r="F593" i="38"/>
  <c r="E593" i="38"/>
  <c r="D593" i="38"/>
  <c r="C593" i="38"/>
  <c r="F592" i="38"/>
  <c r="E592" i="38"/>
  <c r="D592" i="38"/>
  <c r="C592" i="38"/>
  <c r="F591" i="38"/>
  <c r="E591" i="38"/>
  <c r="D591" i="38"/>
  <c r="C591" i="38"/>
  <c r="F590" i="38"/>
  <c r="E590" i="38"/>
  <c r="D590" i="38"/>
  <c r="C590" i="38"/>
  <c r="F589" i="38"/>
  <c r="E589" i="38"/>
  <c r="D589" i="38"/>
  <c r="C589" i="38"/>
  <c r="F588" i="38"/>
  <c r="E588" i="38"/>
  <c r="D588" i="38"/>
  <c r="C588" i="38"/>
  <c r="F587" i="38"/>
  <c r="E587" i="38"/>
  <c r="D587" i="38"/>
  <c r="C587" i="38"/>
  <c r="F586" i="38"/>
  <c r="E586" i="38"/>
  <c r="D586" i="38"/>
  <c r="C586" i="38"/>
  <c r="F585" i="38"/>
  <c r="E585" i="38"/>
  <c r="D585" i="38"/>
  <c r="C585" i="38"/>
  <c r="F584" i="38"/>
  <c r="E584" i="38"/>
  <c r="D584" i="38"/>
  <c r="C584" i="38"/>
  <c r="F583" i="38"/>
  <c r="E583" i="38"/>
  <c r="D583" i="38"/>
  <c r="C583" i="38"/>
  <c r="F582" i="38"/>
  <c r="E582" i="38"/>
  <c r="D582" i="38"/>
  <c r="C582" i="38"/>
  <c r="F581" i="38"/>
  <c r="E581" i="38"/>
  <c r="D581" i="38"/>
  <c r="C581" i="38"/>
  <c r="F580" i="38"/>
  <c r="E580" i="38"/>
  <c r="D580" i="38"/>
  <c r="C580" i="38"/>
  <c r="F579" i="38"/>
  <c r="E579" i="38"/>
  <c r="D579" i="38"/>
  <c r="C579" i="38"/>
  <c r="F578" i="38"/>
  <c r="E578" i="38"/>
  <c r="D578" i="38"/>
  <c r="C578" i="38"/>
  <c r="F577" i="38"/>
  <c r="E577" i="38"/>
  <c r="D577" i="38"/>
  <c r="C577" i="38"/>
  <c r="F576" i="38"/>
  <c r="E576" i="38"/>
  <c r="D576" i="38"/>
  <c r="C576" i="38"/>
  <c r="F575" i="38"/>
  <c r="E575" i="38"/>
  <c r="D575" i="38"/>
  <c r="C575" i="38"/>
  <c r="F574" i="38"/>
  <c r="E574" i="38"/>
  <c r="D574" i="38"/>
  <c r="C574" i="38"/>
  <c r="F573" i="38"/>
  <c r="E573" i="38"/>
  <c r="D573" i="38"/>
  <c r="C573" i="38"/>
  <c r="F572" i="38"/>
  <c r="E572" i="38"/>
  <c r="D572" i="38"/>
  <c r="C572" i="38"/>
  <c r="F571" i="38"/>
  <c r="E571" i="38"/>
  <c r="D571" i="38"/>
  <c r="C571" i="38"/>
  <c r="F570" i="38"/>
  <c r="E570" i="38"/>
  <c r="D570" i="38"/>
  <c r="C570" i="38"/>
  <c r="F569" i="38"/>
  <c r="E569" i="38"/>
  <c r="D569" i="38"/>
  <c r="C569" i="38"/>
  <c r="F568" i="38"/>
  <c r="E568" i="38"/>
  <c r="D568" i="38"/>
  <c r="C568" i="38"/>
  <c r="F567" i="38"/>
  <c r="E567" i="38"/>
  <c r="D567" i="38"/>
  <c r="C567" i="38"/>
  <c r="F566" i="38"/>
  <c r="E566" i="38"/>
  <c r="D566" i="38"/>
  <c r="C566" i="38"/>
  <c r="F565" i="38"/>
  <c r="E565" i="38"/>
  <c r="D565" i="38"/>
  <c r="C565" i="38"/>
  <c r="F564" i="38"/>
  <c r="E564" i="38"/>
  <c r="D564" i="38"/>
  <c r="C564" i="38"/>
  <c r="F563" i="38"/>
  <c r="E563" i="38"/>
  <c r="D563" i="38"/>
  <c r="C563" i="38"/>
  <c r="F562" i="38"/>
  <c r="E562" i="38"/>
  <c r="D562" i="38"/>
  <c r="C562" i="38"/>
  <c r="F561" i="38"/>
  <c r="E561" i="38"/>
  <c r="D561" i="38"/>
  <c r="C561" i="38"/>
  <c r="F560" i="38"/>
  <c r="E560" i="38"/>
  <c r="D560" i="38"/>
  <c r="C560" i="38"/>
  <c r="F559" i="38"/>
  <c r="E559" i="38"/>
  <c r="D559" i="38"/>
  <c r="C559" i="38"/>
  <c r="F558" i="38"/>
  <c r="E558" i="38"/>
  <c r="D558" i="38"/>
  <c r="C558" i="38"/>
  <c r="F557" i="38"/>
  <c r="E557" i="38"/>
  <c r="D557" i="38"/>
  <c r="C557" i="38"/>
  <c r="F556" i="38"/>
  <c r="E556" i="38"/>
  <c r="D556" i="38"/>
  <c r="C556" i="38"/>
  <c r="F555" i="38"/>
  <c r="E555" i="38"/>
  <c r="D555" i="38"/>
  <c r="C555" i="38"/>
  <c r="F554" i="38"/>
  <c r="E554" i="38"/>
  <c r="D554" i="38"/>
  <c r="C554" i="38"/>
  <c r="F553" i="38"/>
  <c r="E553" i="38"/>
  <c r="D553" i="38"/>
  <c r="C553" i="38"/>
  <c r="F552" i="38"/>
  <c r="E552" i="38"/>
  <c r="D552" i="38"/>
  <c r="C552" i="38"/>
  <c r="F551" i="38"/>
  <c r="E551" i="38"/>
  <c r="D551" i="38"/>
  <c r="C551" i="38"/>
  <c r="F550" i="38"/>
  <c r="E550" i="38"/>
  <c r="D550" i="38"/>
  <c r="C550" i="38"/>
  <c r="F549" i="38"/>
  <c r="E549" i="38"/>
  <c r="D549" i="38"/>
  <c r="C549" i="38"/>
  <c r="F548" i="38"/>
  <c r="E548" i="38"/>
  <c r="D548" i="38"/>
  <c r="C548" i="38"/>
  <c r="F547" i="38"/>
  <c r="E547" i="38"/>
  <c r="D547" i="38"/>
  <c r="C547" i="38"/>
  <c r="F546" i="38"/>
  <c r="E546" i="38"/>
  <c r="D546" i="38"/>
  <c r="C546" i="38"/>
  <c r="F545" i="38"/>
  <c r="E545" i="38"/>
  <c r="D545" i="38"/>
  <c r="C545" i="38"/>
  <c r="F544" i="38"/>
  <c r="E544" i="38"/>
  <c r="D544" i="38"/>
  <c r="C544" i="38"/>
  <c r="F543" i="38"/>
  <c r="E543" i="38"/>
  <c r="D543" i="38"/>
  <c r="C543" i="38"/>
  <c r="F542" i="38"/>
  <c r="E542" i="38"/>
  <c r="D542" i="38"/>
  <c r="C542" i="38"/>
  <c r="F541" i="38"/>
  <c r="E541" i="38"/>
  <c r="D541" i="38"/>
  <c r="C541" i="38"/>
  <c r="F540" i="38"/>
  <c r="E540" i="38"/>
  <c r="D540" i="38"/>
  <c r="C540" i="38"/>
  <c r="F539" i="38"/>
  <c r="E539" i="38"/>
  <c r="D539" i="38"/>
  <c r="C539" i="38"/>
  <c r="F538" i="38"/>
  <c r="E538" i="38"/>
  <c r="D538" i="38"/>
  <c r="C538" i="38"/>
  <c r="F537" i="38"/>
  <c r="E537" i="38"/>
  <c r="D537" i="38"/>
  <c r="C537" i="38"/>
  <c r="F536" i="38"/>
  <c r="E536" i="38"/>
  <c r="D536" i="38"/>
  <c r="C536" i="38"/>
  <c r="F535" i="38"/>
  <c r="E535" i="38"/>
  <c r="D535" i="38"/>
  <c r="C535" i="38"/>
  <c r="F534" i="38"/>
  <c r="E534" i="38"/>
  <c r="D534" i="38"/>
  <c r="C534" i="38"/>
  <c r="F533" i="38"/>
  <c r="E533" i="38"/>
  <c r="D533" i="38"/>
  <c r="C533" i="38"/>
  <c r="F532" i="38"/>
  <c r="E532" i="38"/>
  <c r="D532" i="38"/>
  <c r="C532" i="38"/>
  <c r="F531" i="38"/>
  <c r="E531" i="38"/>
  <c r="D531" i="38"/>
  <c r="C531" i="38"/>
  <c r="F530" i="38"/>
  <c r="E530" i="38"/>
  <c r="D530" i="38"/>
  <c r="C530" i="38"/>
  <c r="F529" i="38"/>
  <c r="E529" i="38"/>
  <c r="D529" i="38"/>
  <c r="C529" i="38"/>
  <c r="F528" i="38"/>
  <c r="E528" i="38"/>
  <c r="D528" i="38"/>
  <c r="C528" i="38"/>
  <c r="F527" i="38"/>
  <c r="E527" i="38"/>
  <c r="D527" i="38"/>
  <c r="C527" i="38"/>
  <c r="F526" i="38"/>
  <c r="E526" i="38"/>
  <c r="D526" i="38"/>
  <c r="C526" i="38"/>
  <c r="F525" i="38"/>
  <c r="E525" i="38"/>
  <c r="D525" i="38"/>
  <c r="C525" i="38"/>
  <c r="F524" i="38"/>
  <c r="E524" i="38"/>
  <c r="D524" i="38"/>
  <c r="C524" i="38"/>
  <c r="F523" i="38"/>
  <c r="E523" i="38"/>
  <c r="D523" i="38"/>
  <c r="C523" i="38"/>
  <c r="F522" i="38"/>
  <c r="E522" i="38"/>
  <c r="D522" i="38"/>
  <c r="C522" i="38"/>
  <c r="F521" i="38"/>
  <c r="E521" i="38"/>
  <c r="D521" i="38"/>
  <c r="C521" i="38"/>
  <c r="F520" i="38"/>
  <c r="E520" i="38"/>
  <c r="D520" i="38"/>
  <c r="C520" i="38"/>
  <c r="F519" i="38"/>
  <c r="E519" i="38"/>
  <c r="D519" i="38"/>
  <c r="C519" i="38"/>
  <c r="F518" i="38"/>
  <c r="E518" i="38"/>
  <c r="D518" i="38"/>
  <c r="C518" i="38"/>
  <c r="F517" i="38"/>
  <c r="E517" i="38"/>
  <c r="D517" i="38"/>
  <c r="C517" i="38"/>
  <c r="F516" i="38"/>
  <c r="E516" i="38"/>
  <c r="D516" i="38"/>
  <c r="C516" i="38"/>
  <c r="F515" i="38"/>
  <c r="E515" i="38"/>
  <c r="D515" i="38"/>
  <c r="C515" i="38"/>
  <c r="F514" i="38"/>
  <c r="E514" i="38"/>
  <c r="D514" i="38"/>
  <c r="C514" i="38"/>
  <c r="F513" i="38"/>
  <c r="E513" i="38"/>
  <c r="D513" i="38"/>
  <c r="C513" i="38"/>
  <c r="F512" i="38"/>
  <c r="E512" i="38"/>
  <c r="D512" i="38"/>
  <c r="C512" i="38"/>
  <c r="F511" i="38"/>
  <c r="E511" i="38"/>
  <c r="D511" i="38"/>
  <c r="C511" i="38"/>
  <c r="F510" i="38"/>
  <c r="E510" i="38"/>
  <c r="D510" i="38"/>
  <c r="C510" i="38"/>
  <c r="F509" i="38"/>
  <c r="E509" i="38"/>
  <c r="D509" i="38"/>
  <c r="C509" i="38"/>
  <c r="F508" i="38"/>
  <c r="E508" i="38"/>
  <c r="D508" i="38"/>
  <c r="C508" i="38"/>
  <c r="F507" i="38"/>
  <c r="E507" i="38"/>
  <c r="D507" i="38"/>
  <c r="C507" i="38"/>
  <c r="F506" i="38"/>
  <c r="E506" i="38"/>
  <c r="D506" i="38"/>
  <c r="C506" i="38"/>
  <c r="F505" i="38"/>
  <c r="E505" i="38"/>
  <c r="D505" i="38"/>
  <c r="C505" i="38"/>
  <c r="F504" i="38"/>
  <c r="E504" i="38"/>
  <c r="D504" i="38"/>
  <c r="C504" i="38"/>
  <c r="F503" i="38"/>
  <c r="E503" i="38"/>
  <c r="D503" i="38"/>
  <c r="C503" i="38"/>
  <c r="F502" i="38"/>
  <c r="E502" i="38"/>
  <c r="D502" i="38"/>
  <c r="C502" i="38"/>
  <c r="F501" i="38"/>
  <c r="E501" i="38"/>
  <c r="D501" i="38"/>
  <c r="C501" i="38"/>
  <c r="F500" i="38"/>
  <c r="E500" i="38"/>
  <c r="D500" i="38"/>
  <c r="C500" i="38"/>
  <c r="F499" i="38"/>
  <c r="E499" i="38"/>
  <c r="D499" i="38"/>
  <c r="C499" i="38"/>
  <c r="F498" i="38"/>
  <c r="E498" i="38"/>
  <c r="D498" i="38"/>
  <c r="C498" i="38"/>
  <c r="F497" i="38"/>
  <c r="E497" i="38"/>
  <c r="D497" i="38"/>
  <c r="C497" i="38"/>
  <c r="F496" i="38"/>
  <c r="E496" i="38"/>
  <c r="D496" i="38"/>
  <c r="C496" i="38"/>
  <c r="F495" i="38"/>
  <c r="E495" i="38"/>
  <c r="D495" i="38"/>
  <c r="C495" i="38"/>
  <c r="F494" i="38"/>
  <c r="E494" i="38"/>
  <c r="D494" i="38"/>
  <c r="C494" i="38"/>
  <c r="F493" i="38"/>
  <c r="E493" i="38"/>
  <c r="D493" i="38"/>
  <c r="C493" i="38"/>
  <c r="F492" i="38"/>
  <c r="E492" i="38"/>
  <c r="D492" i="38"/>
  <c r="C492" i="38"/>
  <c r="F491" i="38"/>
  <c r="E491" i="38"/>
  <c r="D491" i="38"/>
  <c r="C491" i="38"/>
  <c r="F490" i="38"/>
  <c r="E490" i="38"/>
  <c r="D490" i="38"/>
  <c r="C490" i="38"/>
  <c r="F489" i="38"/>
  <c r="E489" i="38"/>
  <c r="D489" i="38"/>
  <c r="C489" i="38"/>
  <c r="F488" i="38"/>
  <c r="E488" i="38"/>
  <c r="D488" i="38"/>
  <c r="C488" i="38"/>
  <c r="F487" i="38"/>
  <c r="E487" i="38"/>
  <c r="D487" i="38"/>
  <c r="C487" i="38"/>
  <c r="F486" i="38"/>
  <c r="E486" i="38"/>
  <c r="D486" i="38"/>
  <c r="C486" i="38"/>
  <c r="F485" i="38"/>
  <c r="E485" i="38"/>
  <c r="D485" i="38"/>
  <c r="C485" i="38"/>
  <c r="F484" i="38"/>
  <c r="E484" i="38"/>
  <c r="D484" i="38"/>
  <c r="C484" i="38"/>
  <c r="F483" i="38"/>
  <c r="E483" i="38"/>
  <c r="D483" i="38"/>
  <c r="C483" i="38"/>
  <c r="F482" i="38"/>
  <c r="E482" i="38"/>
  <c r="D482" i="38"/>
  <c r="C482" i="38"/>
  <c r="F481" i="38"/>
  <c r="E481" i="38"/>
  <c r="D481" i="38"/>
  <c r="C481" i="38"/>
  <c r="F480" i="38"/>
  <c r="E480" i="38"/>
  <c r="D480" i="38"/>
  <c r="C480" i="38"/>
  <c r="F479" i="38"/>
  <c r="E479" i="38"/>
  <c r="D479" i="38"/>
  <c r="C479" i="38"/>
  <c r="F478" i="38"/>
  <c r="E478" i="38"/>
  <c r="D478" i="38"/>
  <c r="C478" i="38"/>
  <c r="F477" i="38"/>
  <c r="E477" i="38"/>
  <c r="D477" i="38"/>
  <c r="C477" i="38"/>
  <c r="F476" i="38"/>
  <c r="E476" i="38"/>
  <c r="D476" i="38"/>
  <c r="C476" i="38"/>
  <c r="F475" i="38"/>
  <c r="E475" i="38"/>
  <c r="D475" i="38"/>
  <c r="C475" i="38"/>
  <c r="F474" i="38"/>
  <c r="E474" i="38"/>
  <c r="D474" i="38"/>
  <c r="C474" i="38"/>
  <c r="F473" i="38"/>
  <c r="E473" i="38"/>
  <c r="D473" i="38"/>
  <c r="C473" i="38"/>
  <c r="F472" i="38"/>
  <c r="E472" i="38"/>
  <c r="D472" i="38"/>
  <c r="C472" i="38"/>
  <c r="F471" i="38"/>
  <c r="E471" i="38"/>
  <c r="D471" i="38"/>
  <c r="C471" i="38"/>
  <c r="F470" i="38"/>
  <c r="E470" i="38"/>
  <c r="D470" i="38"/>
  <c r="C470" i="38"/>
  <c r="F469" i="38"/>
  <c r="E469" i="38"/>
  <c r="D469" i="38"/>
  <c r="C469" i="38"/>
  <c r="F468" i="38"/>
  <c r="E468" i="38"/>
  <c r="D468" i="38"/>
  <c r="C468" i="38"/>
  <c r="F467" i="38"/>
  <c r="E467" i="38"/>
  <c r="D467" i="38"/>
  <c r="C467" i="38"/>
  <c r="F466" i="38"/>
  <c r="E466" i="38"/>
  <c r="D466" i="38"/>
  <c r="C466" i="38"/>
  <c r="F465" i="38"/>
  <c r="E465" i="38"/>
  <c r="D465" i="38"/>
  <c r="C465" i="38"/>
  <c r="F464" i="38"/>
  <c r="E464" i="38"/>
  <c r="D464" i="38"/>
  <c r="C464" i="38"/>
  <c r="F463" i="38"/>
  <c r="E463" i="38"/>
  <c r="D463" i="38"/>
  <c r="C463" i="38"/>
  <c r="F462" i="38"/>
  <c r="E462" i="38"/>
  <c r="D462" i="38"/>
  <c r="C462" i="38"/>
  <c r="F461" i="38"/>
  <c r="E461" i="38"/>
  <c r="D461" i="38"/>
  <c r="C461" i="38"/>
  <c r="F460" i="38"/>
  <c r="E460" i="38"/>
  <c r="D460" i="38"/>
  <c r="C460" i="38"/>
  <c r="F459" i="38"/>
  <c r="E459" i="38"/>
  <c r="D459" i="38"/>
  <c r="C459" i="38"/>
  <c r="F458" i="38"/>
  <c r="E458" i="38"/>
  <c r="D458" i="38"/>
  <c r="C458" i="38"/>
  <c r="F457" i="38"/>
  <c r="E457" i="38"/>
  <c r="D457" i="38"/>
  <c r="C457" i="38"/>
  <c r="F456" i="38"/>
  <c r="E456" i="38"/>
  <c r="D456" i="38"/>
  <c r="C456" i="38"/>
  <c r="F455" i="38"/>
  <c r="E455" i="38"/>
  <c r="D455" i="38"/>
  <c r="C455" i="38"/>
  <c r="F454" i="38"/>
  <c r="E454" i="38"/>
  <c r="D454" i="38"/>
  <c r="C454" i="38"/>
  <c r="F453" i="38"/>
  <c r="E453" i="38"/>
  <c r="D453" i="38"/>
  <c r="C453" i="38"/>
  <c r="F452" i="38"/>
  <c r="E452" i="38"/>
  <c r="D452" i="38"/>
  <c r="C452" i="38"/>
  <c r="F451" i="38"/>
  <c r="E451" i="38"/>
  <c r="D451" i="38"/>
  <c r="C451" i="38"/>
  <c r="F450" i="38"/>
  <c r="E450" i="38"/>
  <c r="D450" i="38"/>
  <c r="C450" i="38"/>
  <c r="F449" i="38"/>
  <c r="E449" i="38"/>
  <c r="D449" i="38"/>
  <c r="C449" i="38"/>
  <c r="F448" i="38"/>
  <c r="E448" i="38"/>
  <c r="D448" i="38"/>
  <c r="C448" i="38"/>
  <c r="F447" i="38"/>
  <c r="E447" i="38"/>
  <c r="D447" i="38"/>
  <c r="C447" i="38"/>
  <c r="F446" i="38"/>
  <c r="E446" i="38"/>
  <c r="D446" i="38"/>
  <c r="C446" i="38"/>
  <c r="F445" i="38"/>
  <c r="E445" i="38"/>
  <c r="D445" i="38"/>
  <c r="C445" i="38"/>
  <c r="F444" i="38"/>
  <c r="E444" i="38"/>
  <c r="D444" i="38"/>
  <c r="C444" i="38"/>
  <c r="F443" i="38"/>
  <c r="E443" i="38"/>
  <c r="D443" i="38"/>
  <c r="C443" i="38"/>
  <c r="F442" i="38"/>
  <c r="E442" i="38"/>
  <c r="D442" i="38"/>
  <c r="C442" i="38"/>
  <c r="F441" i="38"/>
  <c r="E441" i="38"/>
  <c r="D441" i="38"/>
  <c r="C441" i="38"/>
  <c r="F440" i="38"/>
  <c r="E440" i="38"/>
  <c r="D440" i="38"/>
  <c r="C440" i="38"/>
  <c r="F439" i="38"/>
  <c r="E439" i="38"/>
  <c r="D439" i="38"/>
  <c r="C439" i="38"/>
  <c r="F438" i="38"/>
  <c r="E438" i="38"/>
  <c r="D438" i="38"/>
  <c r="C438" i="38"/>
  <c r="F437" i="38"/>
  <c r="E437" i="38"/>
  <c r="D437" i="38"/>
  <c r="C437" i="38"/>
  <c r="F436" i="38"/>
  <c r="E436" i="38"/>
  <c r="D436" i="38"/>
  <c r="C436" i="38"/>
  <c r="F435" i="38"/>
  <c r="E435" i="38"/>
  <c r="D435" i="38"/>
  <c r="C435" i="38"/>
  <c r="F434" i="38"/>
  <c r="E434" i="38"/>
  <c r="D434" i="38"/>
  <c r="C434" i="38"/>
  <c r="F433" i="38"/>
  <c r="E433" i="38"/>
  <c r="D433" i="38"/>
  <c r="C433" i="38"/>
  <c r="F432" i="38"/>
  <c r="E432" i="38"/>
  <c r="D432" i="38"/>
  <c r="C432" i="38"/>
  <c r="F431" i="38"/>
  <c r="E431" i="38"/>
  <c r="D431" i="38"/>
  <c r="C431" i="38"/>
  <c r="F430" i="38"/>
  <c r="E430" i="38"/>
  <c r="D430" i="38"/>
  <c r="C430" i="38"/>
  <c r="F429" i="38"/>
  <c r="E429" i="38"/>
  <c r="D429" i="38"/>
  <c r="C429" i="38"/>
  <c r="F428" i="38"/>
  <c r="E428" i="38"/>
  <c r="D428" i="38"/>
  <c r="C428" i="38"/>
  <c r="F427" i="38"/>
  <c r="E427" i="38"/>
  <c r="D427" i="38"/>
  <c r="C427" i="38"/>
  <c r="F426" i="38"/>
  <c r="E426" i="38"/>
  <c r="D426" i="38"/>
  <c r="C426" i="38"/>
  <c r="F425" i="38"/>
  <c r="E425" i="38"/>
  <c r="D425" i="38"/>
  <c r="C425" i="38"/>
  <c r="F424" i="38"/>
  <c r="E424" i="38"/>
  <c r="D424" i="38"/>
  <c r="C424" i="38"/>
  <c r="F423" i="38"/>
  <c r="E423" i="38"/>
  <c r="D423" i="38"/>
  <c r="C423" i="38"/>
  <c r="F422" i="38"/>
  <c r="E422" i="38"/>
  <c r="D422" i="38"/>
  <c r="C422" i="38"/>
  <c r="F421" i="38"/>
  <c r="E421" i="38"/>
  <c r="D421" i="38"/>
  <c r="C421" i="38"/>
  <c r="F420" i="38"/>
  <c r="E420" i="38"/>
  <c r="D420" i="38"/>
  <c r="C420" i="38"/>
  <c r="F419" i="38"/>
  <c r="E419" i="38"/>
  <c r="D419" i="38"/>
  <c r="C419" i="38"/>
  <c r="F418" i="38"/>
  <c r="E418" i="38"/>
  <c r="D418" i="38"/>
  <c r="C418" i="38"/>
  <c r="F417" i="38"/>
  <c r="E417" i="38"/>
  <c r="D417" i="38"/>
  <c r="C417" i="38"/>
  <c r="F416" i="38"/>
  <c r="E416" i="38"/>
  <c r="D416" i="38"/>
  <c r="C416" i="38"/>
  <c r="F415" i="38"/>
  <c r="E415" i="38"/>
  <c r="D415" i="38"/>
  <c r="C415" i="38"/>
  <c r="F414" i="38"/>
  <c r="E414" i="38"/>
  <c r="D414" i="38"/>
  <c r="C414" i="38"/>
  <c r="F413" i="38"/>
  <c r="E413" i="38"/>
  <c r="D413" i="38"/>
  <c r="C413" i="38"/>
  <c r="F412" i="38"/>
  <c r="E412" i="38"/>
  <c r="D412" i="38"/>
  <c r="C412" i="38"/>
  <c r="F411" i="38"/>
  <c r="E411" i="38"/>
  <c r="D411" i="38"/>
  <c r="C411" i="38"/>
  <c r="F410" i="38"/>
  <c r="E410" i="38"/>
  <c r="D410" i="38"/>
  <c r="C410" i="38"/>
  <c r="F409" i="38"/>
  <c r="E409" i="38"/>
  <c r="D409" i="38"/>
  <c r="C409" i="38"/>
  <c r="F408" i="38"/>
  <c r="E408" i="38"/>
  <c r="D408" i="38"/>
  <c r="C408" i="38"/>
  <c r="F407" i="38"/>
  <c r="E407" i="38"/>
  <c r="D407" i="38"/>
  <c r="C407" i="38"/>
  <c r="F406" i="38"/>
  <c r="E406" i="38"/>
  <c r="D406" i="38"/>
  <c r="C406" i="38"/>
  <c r="F405" i="38"/>
  <c r="E405" i="38"/>
  <c r="D405" i="38"/>
  <c r="C405" i="38"/>
  <c r="F404" i="38"/>
  <c r="E404" i="38"/>
  <c r="D404" i="38"/>
  <c r="C404" i="38"/>
  <c r="F403" i="38"/>
  <c r="E403" i="38"/>
  <c r="D403" i="38"/>
  <c r="C403" i="38"/>
  <c r="F402" i="38"/>
  <c r="E402" i="38"/>
  <c r="D402" i="38"/>
  <c r="C402" i="38"/>
  <c r="F401" i="38"/>
  <c r="E401" i="38"/>
  <c r="D401" i="38"/>
  <c r="C401" i="38"/>
  <c r="F400" i="38"/>
  <c r="E400" i="38"/>
  <c r="D400" i="38"/>
  <c r="C400" i="38"/>
  <c r="F399" i="38"/>
  <c r="E399" i="38"/>
  <c r="D399" i="38"/>
  <c r="C399" i="38"/>
  <c r="F398" i="38"/>
  <c r="E398" i="38"/>
  <c r="D398" i="38"/>
  <c r="C398" i="38"/>
  <c r="F397" i="38"/>
  <c r="E397" i="38"/>
  <c r="D397" i="38"/>
  <c r="C397" i="38"/>
  <c r="F396" i="38"/>
  <c r="E396" i="38"/>
  <c r="D396" i="38"/>
  <c r="C396" i="38"/>
  <c r="F395" i="38"/>
  <c r="E395" i="38"/>
  <c r="D395" i="38"/>
  <c r="C395" i="38"/>
  <c r="F394" i="38"/>
  <c r="E394" i="38"/>
  <c r="D394" i="38"/>
  <c r="C394" i="38"/>
  <c r="F393" i="38"/>
  <c r="E393" i="38"/>
  <c r="D393" i="38"/>
  <c r="C393" i="38"/>
  <c r="F392" i="38"/>
  <c r="E392" i="38"/>
  <c r="D392" i="38"/>
  <c r="C392" i="38"/>
  <c r="F391" i="38"/>
  <c r="E391" i="38"/>
  <c r="D391" i="38"/>
  <c r="C391" i="38"/>
  <c r="F390" i="38"/>
  <c r="E390" i="38"/>
  <c r="D390" i="38"/>
  <c r="C390" i="38"/>
  <c r="F389" i="38"/>
  <c r="E389" i="38"/>
  <c r="D389" i="38"/>
  <c r="C389" i="38"/>
  <c r="F388" i="38"/>
  <c r="E388" i="38"/>
  <c r="D388" i="38"/>
  <c r="C388" i="38"/>
  <c r="F387" i="38"/>
  <c r="E387" i="38"/>
  <c r="D387" i="38"/>
  <c r="C387" i="38"/>
  <c r="F386" i="38"/>
  <c r="E386" i="38"/>
  <c r="D386" i="38"/>
  <c r="C386" i="38"/>
  <c r="F385" i="38"/>
  <c r="E385" i="38"/>
  <c r="D385" i="38"/>
  <c r="C385" i="38"/>
  <c r="F384" i="38"/>
  <c r="E384" i="38"/>
  <c r="D384" i="38"/>
  <c r="C384" i="38"/>
  <c r="F383" i="38"/>
  <c r="E383" i="38"/>
  <c r="D383" i="38"/>
  <c r="C383" i="38"/>
  <c r="F382" i="38"/>
  <c r="E382" i="38"/>
  <c r="D382" i="38"/>
  <c r="C382" i="38"/>
  <c r="F381" i="38"/>
  <c r="E381" i="38"/>
  <c r="D381" i="38"/>
  <c r="C381" i="38"/>
  <c r="F380" i="38"/>
  <c r="E380" i="38"/>
  <c r="D380" i="38"/>
  <c r="C380" i="38"/>
  <c r="F379" i="38"/>
  <c r="E379" i="38"/>
  <c r="D379" i="38"/>
  <c r="C379" i="38"/>
  <c r="F378" i="38"/>
  <c r="E378" i="38"/>
  <c r="D378" i="38"/>
  <c r="C378" i="38"/>
  <c r="F377" i="38"/>
  <c r="E377" i="38"/>
  <c r="D377" i="38"/>
  <c r="C377" i="38"/>
  <c r="F376" i="38"/>
  <c r="E376" i="38"/>
  <c r="D376" i="38"/>
  <c r="C376" i="38"/>
  <c r="F375" i="38"/>
  <c r="E375" i="38"/>
  <c r="D375" i="38"/>
  <c r="C375" i="38"/>
  <c r="F374" i="38"/>
  <c r="E374" i="38"/>
  <c r="D374" i="38"/>
  <c r="C374" i="38"/>
  <c r="F373" i="38"/>
  <c r="E373" i="38"/>
  <c r="D373" i="38"/>
  <c r="C373" i="38"/>
  <c r="F372" i="38"/>
  <c r="E372" i="38"/>
  <c r="D372" i="38"/>
  <c r="C372" i="38"/>
  <c r="F371" i="38"/>
  <c r="E371" i="38"/>
  <c r="D371" i="38"/>
  <c r="C371" i="38"/>
  <c r="F370" i="38"/>
  <c r="E370" i="38"/>
  <c r="D370" i="38"/>
  <c r="C370" i="38"/>
  <c r="F369" i="38"/>
  <c r="E369" i="38"/>
  <c r="D369" i="38"/>
  <c r="C369" i="38"/>
  <c r="F368" i="38"/>
  <c r="E368" i="38"/>
  <c r="D368" i="38"/>
  <c r="C368" i="38"/>
  <c r="F367" i="38"/>
  <c r="E367" i="38"/>
  <c r="D367" i="38"/>
  <c r="C367" i="38"/>
  <c r="F366" i="38"/>
  <c r="E366" i="38"/>
  <c r="D366" i="38"/>
  <c r="C366" i="38"/>
  <c r="F365" i="38"/>
  <c r="E365" i="38"/>
  <c r="D365" i="38"/>
  <c r="C365" i="38"/>
  <c r="F364" i="38"/>
  <c r="E364" i="38"/>
  <c r="D364" i="38"/>
  <c r="C364" i="38"/>
  <c r="F363" i="38"/>
  <c r="E363" i="38"/>
  <c r="D363" i="38"/>
  <c r="C363" i="38"/>
  <c r="F362" i="38"/>
  <c r="E362" i="38"/>
  <c r="D362" i="38"/>
  <c r="C362" i="38"/>
  <c r="F361" i="38"/>
  <c r="E361" i="38"/>
  <c r="D361" i="38"/>
  <c r="C361" i="38"/>
  <c r="F360" i="38"/>
  <c r="E360" i="38"/>
  <c r="D360" i="38"/>
  <c r="C360" i="38"/>
  <c r="F359" i="38"/>
  <c r="E359" i="38"/>
  <c r="D359" i="38"/>
  <c r="C359" i="38"/>
  <c r="F358" i="38"/>
  <c r="E358" i="38"/>
  <c r="D358" i="38"/>
  <c r="C358" i="38"/>
  <c r="F357" i="38"/>
  <c r="E357" i="38"/>
  <c r="D357" i="38"/>
  <c r="C357" i="38"/>
  <c r="F356" i="38"/>
  <c r="E356" i="38"/>
  <c r="D356" i="38"/>
  <c r="C356" i="38"/>
  <c r="F355" i="38"/>
  <c r="E355" i="38"/>
  <c r="D355" i="38"/>
  <c r="C355" i="38"/>
  <c r="F354" i="38"/>
  <c r="E354" i="38"/>
  <c r="D354" i="38"/>
  <c r="C354" i="38"/>
  <c r="F353" i="38"/>
  <c r="E353" i="38"/>
  <c r="D353" i="38"/>
  <c r="C353" i="38"/>
  <c r="F352" i="38"/>
  <c r="E352" i="38"/>
  <c r="D352" i="38"/>
  <c r="C352" i="38"/>
  <c r="F351" i="38"/>
  <c r="E351" i="38"/>
  <c r="D351" i="38"/>
  <c r="C351" i="38"/>
  <c r="F350" i="38"/>
  <c r="E350" i="38"/>
  <c r="D350" i="38"/>
  <c r="C350" i="38"/>
  <c r="F349" i="38"/>
  <c r="E349" i="38"/>
  <c r="D349" i="38"/>
  <c r="C349" i="38"/>
  <c r="F348" i="38"/>
  <c r="E348" i="38"/>
  <c r="D348" i="38"/>
  <c r="C348" i="38"/>
  <c r="F347" i="38"/>
  <c r="E347" i="38"/>
  <c r="D347" i="38"/>
  <c r="C347" i="38"/>
  <c r="F346" i="38"/>
  <c r="E346" i="38"/>
  <c r="D346" i="38"/>
  <c r="C346" i="38"/>
  <c r="F345" i="38"/>
  <c r="E345" i="38"/>
  <c r="D345" i="38"/>
  <c r="C345" i="38"/>
  <c r="F344" i="38"/>
  <c r="E344" i="38"/>
  <c r="D344" i="38"/>
  <c r="C344" i="38"/>
  <c r="F343" i="38"/>
  <c r="E343" i="38"/>
  <c r="D343" i="38"/>
  <c r="C343" i="38"/>
  <c r="F342" i="38"/>
  <c r="E342" i="38"/>
  <c r="D342" i="38"/>
  <c r="C342" i="38"/>
  <c r="F341" i="38"/>
  <c r="E341" i="38"/>
  <c r="D341" i="38"/>
  <c r="C341" i="38"/>
  <c r="F340" i="38"/>
  <c r="E340" i="38"/>
  <c r="D340" i="38"/>
  <c r="C340" i="38"/>
  <c r="F339" i="38"/>
  <c r="E339" i="38"/>
  <c r="D339" i="38"/>
  <c r="C339" i="38"/>
  <c r="F338" i="38"/>
  <c r="E338" i="38"/>
  <c r="D338" i="38"/>
  <c r="C338" i="38"/>
  <c r="F337" i="38"/>
  <c r="E337" i="38"/>
  <c r="D337" i="38"/>
  <c r="C337" i="38"/>
  <c r="F336" i="38"/>
  <c r="E336" i="38"/>
  <c r="D336" i="38"/>
  <c r="C336" i="38"/>
  <c r="F335" i="38"/>
  <c r="E335" i="38"/>
  <c r="D335" i="38"/>
  <c r="C335" i="38"/>
  <c r="F334" i="38"/>
  <c r="E334" i="38"/>
  <c r="D334" i="38"/>
  <c r="C334" i="38"/>
  <c r="F333" i="38"/>
  <c r="E333" i="38"/>
  <c r="D333" i="38"/>
  <c r="C333" i="38"/>
  <c r="F332" i="38"/>
  <c r="E332" i="38"/>
  <c r="D332" i="38"/>
  <c r="C332" i="38"/>
  <c r="F331" i="38"/>
  <c r="E331" i="38"/>
  <c r="D331" i="38"/>
  <c r="C331" i="38"/>
  <c r="F330" i="38"/>
  <c r="E330" i="38"/>
  <c r="D330" i="38"/>
  <c r="C330" i="38"/>
  <c r="F329" i="38"/>
  <c r="E329" i="38"/>
  <c r="D329" i="38"/>
  <c r="C329" i="38"/>
  <c r="F328" i="38"/>
  <c r="E328" i="38"/>
  <c r="D328" i="38"/>
  <c r="C328" i="38"/>
  <c r="F327" i="38"/>
  <c r="E327" i="38"/>
  <c r="D327" i="38"/>
  <c r="C327" i="38"/>
  <c r="F326" i="38"/>
  <c r="E326" i="38"/>
  <c r="D326" i="38"/>
  <c r="C326" i="38"/>
  <c r="F325" i="38"/>
  <c r="E325" i="38"/>
  <c r="D325" i="38"/>
  <c r="C325" i="38"/>
  <c r="F324" i="38"/>
  <c r="E324" i="38"/>
  <c r="D324" i="38"/>
  <c r="C324" i="38"/>
  <c r="F323" i="38"/>
  <c r="E323" i="38"/>
  <c r="D323" i="38"/>
  <c r="C323" i="38"/>
  <c r="F322" i="38"/>
  <c r="E322" i="38"/>
  <c r="D322" i="38"/>
  <c r="C322" i="38"/>
  <c r="F321" i="38"/>
  <c r="E321" i="38"/>
  <c r="D321" i="38"/>
  <c r="C321" i="38"/>
  <c r="F320" i="38"/>
  <c r="E320" i="38"/>
  <c r="D320" i="38"/>
  <c r="C320" i="38"/>
  <c r="F319" i="38"/>
  <c r="E319" i="38"/>
  <c r="D319" i="38"/>
  <c r="C319" i="38"/>
  <c r="F318" i="38"/>
  <c r="E318" i="38"/>
  <c r="D318" i="38"/>
  <c r="C318" i="38"/>
  <c r="F317" i="38"/>
  <c r="E317" i="38"/>
  <c r="D317" i="38"/>
  <c r="C317" i="38"/>
  <c r="F316" i="38"/>
  <c r="E316" i="38"/>
  <c r="D316" i="38"/>
  <c r="C316" i="38"/>
  <c r="F315" i="38"/>
  <c r="E315" i="38"/>
  <c r="D315" i="38"/>
  <c r="C315" i="38"/>
  <c r="F314" i="38"/>
  <c r="E314" i="38"/>
  <c r="D314" i="38"/>
  <c r="C314" i="38"/>
  <c r="F313" i="38"/>
  <c r="E313" i="38"/>
  <c r="D313" i="38"/>
  <c r="C313" i="38"/>
  <c r="F312" i="38"/>
  <c r="E312" i="38"/>
  <c r="D312" i="38"/>
  <c r="C312" i="38"/>
  <c r="F311" i="38"/>
  <c r="E311" i="38"/>
  <c r="D311" i="38"/>
  <c r="C311" i="38"/>
  <c r="F310" i="38"/>
  <c r="E310" i="38"/>
  <c r="D310" i="38"/>
  <c r="C310" i="38"/>
  <c r="F309" i="38"/>
  <c r="E309" i="38"/>
  <c r="D309" i="38"/>
  <c r="C309" i="38"/>
  <c r="F308" i="38"/>
  <c r="E308" i="38"/>
  <c r="D308" i="38"/>
  <c r="C308" i="38"/>
  <c r="F307" i="38"/>
  <c r="E307" i="38"/>
  <c r="D307" i="38"/>
  <c r="C307" i="38"/>
  <c r="F306" i="38"/>
  <c r="E306" i="38"/>
  <c r="D306" i="38"/>
  <c r="C306" i="38"/>
  <c r="F305" i="38"/>
  <c r="E305" i="38"/>
  <c r="D305" i="38"/>
  <c r="C305" i="38"/>
  <c r="F304" i="38"/>
  <c r="E304" i="38"/>
  <c r="D304" i="38"/>
  <c r="C304" i="38"/>
  <c r="F303" i="38"/>
  <c r="E303" i="38"/>
  <c r="D303" i="38"/>
  <c r="C303" i="38"/>
  <c r="F302" i="38"/>
  <c r="E302" i="38"/>
  <c r="D302" i="38"/>
  <c r="C302" i="38"/>
  <c r="F301" i="38"/>
  <c r="E301" i="38"/>
  <c r="D301" i="38"/>
  <c r="C301" i="38"/>
  <c r="F300" i="38"/>
  <c r="E300" i="38"/>
  <c r="D300" i="38"/>
  <c r="C300" i="38"/>
  <c r="F299" i="38"/>
  <c r="E299" i="38"/>
  <c r="D299" i="38"/>
  <c r="C299" i="38"/>
  <c r="F298" i="38"/>
  <c r="E298" i="38"/>
  <c r="D298" i="38"/>
  <c r="C298" i="38"/>
  <c r="F297" i="38"/>
  <c r="E297" i="38"/>
  <c r="D297" i="38"/>
  <c r="C297" i="38"/>
  <c r="F296" i="38"/>
  <c r="E296" i="38"/>
  <c r="D296" i="38"/>
  <c r="C296" i="38"/>
  <c r="F295" i="38"/>
  <c r="E295" i="38"/>
  <c r="D295" i="38"/>
  <c r="C295" i="38"/>
  <c r="F294" i="38"/>
  <c r="E294" i="38"/>
  <c r="D294" i="38"/>
  <c r="C294" i="38"/>
  <c r="F293" i="38"/>
  <c r="E293" i="38"/>
  <c r="D293" i="38"/>
  <c r="C293" i="38"/>
  <c r="F292" i="38"/>
  <c r="E292" i="38"/>
  <c r="D292" i="38"/>
  <c r="C292" i="38"/>
  <c r="F291" i="38"/>
  <c r="E291" i="38"/>
  <c r="D291" i="38"/>
  <c r="C291" i="38"/>
  <c r="F290" i="38"/>
  <c r="E290" i="38"/>
  <c r="D290" i="38"/>
  <c r="C290" i="38"/>
  <c r="F289" i="38"/>
  <c r="E289" i="38"/>
  <c r="D289" i="38"/>
  <c r="C289" i="38"/>
  <c r="F288" i="38"/>
  <c r="E288" i="38"/>
  <c r="D288" i="38"/>
  <c r="C288" i="38"/>
  <c r="F287" i="38"/>
  <c r="E287" i="38"/>
  <c r="D287" i="38"/>
  <c r="C287" i="38"/>
  <c r="F286" i="38"/>
  <c r="E286" i="38"/>
  <c r="D286" i="38"/>
  <c r="C286" i="38"/>
  <c r="F285" i="38"/>
  <c r="E285" i="38"/>
  <c r="D285" i="38"/>
  <c r="C285" i="38"/>
  <c r="F284" i="38"/>
  <c r="E284" i="38"/>
  <c r="D284" i="38"/>
  <c r="C284" i="38"/>
  <c r="F283" i="38"/>
  <c r="E283" i="38"/>
  <c r="D283" i="38"/>
  <c r="C283" i="38"/>
  <c r="F282" i="38"/>
  <c r="E282" i="38"/>
  <c r="D282" i="38"/>
  <c r="C282" i="38"/>
  <c r="F281" i="38"/>
  <c r="E281" i="38"/>
  <c r="D281" i="38"/>
  <c r="C281" i="38"/>
  <c r="F280" i="38"/>
  <c r="E280" i="38"/>
  <c r="D280" i="38"/>
  <c r="C280" i="38"/>
  <c r="F279" i="38"/>
  <c r="E279" i="38"/>
  <c r="D279" i="38"/>
  <c r="C279" i="38"/>
  <c r="F278" i="38"/>
  <c r="E278" i="38"/>
  <c r="D278" i="38"/>
  <c r="C278" i="38"/>
  <c r="F277" i="38"/>
  <c r="E277" i="38"/>
  <c r="D277" i="38"/>
  <c r="C277" i="38"/>
  <c r="F276" i="38"/>
  <c r="E276" i="38"/>
  <c r="D276" i="38"/>
  <c r="C276" i="38"/>
  <c r="F275" i="38"/>
  <c r="E275" i="38"/>
  <c r="D275" i="38"/>
  <c r="C275" i="38"/>
  <c r="F274" i="38"/>
  <c r="E274" i="38"/>
  <c r="D274" i="38"/>
  <c r="C274" i="38"/>
  <c r="F273" i="38"/>
  <c r="E273" i="38"/>
  <c r="D273" i="38"/>
  <c r="C273" i="38"/>
  <c r="F272" i="38"/>
  <c r="E272" i="38"/>
  <c r="D272" i="38"/>
  <c r="C272" i="38"/>
  <c r="F271" i="38"/>
  <c r="E271" i="38"/>
  <c r="D271" i="38"/>
  <c r="C271" i="38"/>
  <c r="F270" i="38"/>
  <c r="E270" i="38"/>
  <c r="D270" i="38"/>
  <c r="C270" i="38"/>
  <c r="F269" i="38"/>
  <c r="E269" i="38"/>
  <c r="D269" i="38"/>
  <c r="C269" i="38"/>
  <c r="F268" i="38"/>
  <c r="E268" i="38"/>
  <c r="D268" i="38"/>
  <c r="C268" i="38"/>
  <c r="F267" i="38"/>
  <c r="E267" i="38"/>
  <c r="D267" i="38"/>
  <c r="C267" i="38"/>
  <c r="F266" i="38"/>
  <c r="E266" i="38"/>
  <c r="D266" i="38"/>
  <c r="C266" i="38"/>
  <c r="F265" i="38"/>
  <c r="E265" i="38"/>
  <c r="D265" i="38"/>
  <c r="C265" i="38"/>
  <c r="F264" i="38"/>
  <c r="E264" i="38"/>
  <c r="D264" i="38"/>
  <c r="C264" i="38"/>
  <c r="F263" i="38"/>
  <c r="E263" i="38"/>
  <c r="D263" i="38"/>
  <c r="C263" i="38"/>
  <c r="F262" i="38"/>
  <c r="E262" i="38"/>
  <c r="D262" i="38"/>
  <c r="C262" i="38"/>
  <c r="F261" i="38"/>
  <c r="E261" i="38"/>
  <c r="D261" i="38"/>
  <c r="C261" i="38"/>
  <c r="F260" i="38"/>
  <c r="E260" i="38"/>
  <c r="D260" i="38"/>
  <c r="C260" i="38"/>
  <c r="F259" i="38"/>
  <c r="E259" i="38"/>
  <c r="D259" i="38"/>
  <c r="C259" i="38"/>
  <c r="F258" i="38"/>
  <c r="E258" i="38"/>
  <c r="D258" i="38"/>
  <c r="C258" i="38"/>
  <c r="F257" i="38"/>
  <c r="E257" i="38"/>
  <c r="D257" i="38"/>
  <c r="C257" i="38"/>
  <c r="F256" i="38"/>
  <c r="E256" i="38"/>
  <c r="D256" i="38"/>
  <c r="C256" i="38"/>
  <c r="F255" i="38"/>
  <c r="E255" i="38"/>
  <c r="D255" i="38"/>
  <c r="C255" i="38"/>
  <c r="F254" i="38"/>
  <c r="E254" i="38"/>
  <c r="D254" i="38"/>
  <c r="C254" i="38"/>
  <c r="F253" i="38"/>
  <c r="E253" i="38"/>
  <c r="D253" i="38"/>
  <c r="C253" i="38"/>
  <c r="F252" i="38"/>
  <c r="E252" i="38"/>
  <c r="D252" i="38"/>
  <c r="C252" i="38"/>
  <c r="F251" i="38"/>
  <c r="E251" i="38"/>
  <c r="D251" i="38"/>
  <c r="C251" i="38"/>
  <c r="F250" i="38"/>
  <c r="E250" i="38"/>
  <c r="D250" i="38"/>
  <c r="C250" i="38"/>
  <c r="F249" i="38"/>
  <c r="E249" i="38"/>
  <c r="D249" i="38"/>
  <c r="C249" i="38"/>
  <c r="F248" i="38"/>
  <c r="E248" i="38"/>
  <c r="D248" i="38"/>
  <c r="C248" i="38"/>
  <c r="F247" i="38"/>
  <c r="E247" i="38"/>
  <c r="D247" i="38"/>
  <c r="C247" i="38"/>
  <c r="F246" i="38"/>
  <c r="E246" i="38"/>
  <c r="D246" i="38"/>
  <c r="C246" i="38"/>
  <c r="F245" i="38"/>
  <c r="E245" i="38"/>
  <c r="D245" i="38"/>
  <c r="C245" i="38"/>
  <c r="F244" i="38"/>
  <c r="E244" i="38"/>
  <c r="D244" i="38"/>
  <c r="C244" i="38"/>
  <c r="F243" i="38"/>
  <c r="E243" i="38"/>
  <c r="D243" i="38"/>
  <c r="C243" i="38"/>
  <c r="F242" i="38"/>
  <c r="E242" i="38"/>
  <c r="D242" i="38"/>
  <c r="C242" i="38"/>
  <c r="F241" i="38"/>
  <c r="E241" i="38"/>
  <c r="D241" i="38"/>
  <c r="C241" i="38"/>
  <c r="F240" i="38"/>
  <c r="E240" i="38"/>
  <c r="D240" i="38"/>
  <c r="C240" i="38"/>
  <c r="F239" i="38"/>
  <c r="E239" i="38"/>
  <c r="D239" i="38"/>
  <c r="C239" i="38"/>
  <c r="F238" i="38"/>
  <c r="E238" i="38"/>
  <c r="D238" i="38"/>
  <c r="C238" i="38"/>
  <c r="F237" i="38"/>
  <c r="E237" i="38"/>
  <c r="D237" i="38"/>
  <c r="C237" i="38"/>
  <c r="F236" i="38"/>
  <c r="E236" i="38"/>
  <c r="D236" i="38"/>
  <c r="C236" i="38"/>
  <c r="F235" i="38"/>
  <c r="E235" i="38"/>
  <c r="D235" i="38"/>
  <c r="C235" i="38"/>
  <c r="F234" i="38"/>
  <c r="E234" i="38"/>
  <c r="D234" i="38"/>
  <c r="C234" i="38"/>
  <c r="F233" i="38"/>
  <c r="E233" i="38"/>
  <c r="D233" i="38"/>
  <c r="C233" i="38"/>
  <c r="F232" i="38"/>
  <c r="E232" i="38"/>
  <c r="D232" i="38"/>
  <c r="C232" i="38"/>
  <c r="F231" i="38"/>
  <c r="E231" i="38"/>
  <c r="D231" i="38"/>
  <c r="C231" i="38"/>
  <c r="F230" i="38"/>
  <c r="E230" i="38"/>
  <c r="D230" i="38"/>
  <c r="C230" i="38"/>
  <c r="F229" i="38"/>
  <c r="E229" i="38"/>
  <c r="D229" i="38"/>
  <c r="C229" i="38"/>
  <c r="F228" i="38"/>
  <c r="E228" i="38"/>
  <c r="D228" i="38"/>
  <c r="C228" i="38"/>
  <c r="F227" i="38"/>
  <c r="E227" i="38"/>
  <c r="D227" i="38"/>
  <c r="C227" i="38"/>
  <c r="F226" i="38"/>
  <c r="E226" i="38"/>
  <c r="D226" i="38"/>
  <c r="C226" i="38"/>
  <c r="F225" i="38"/>
  <c r="E225" i="38"/>
  <c r="D225" i="38"/>
  <c r="C225" i="38"/>
  <c r="F224" i="38"/>
  <c r="E224" i="38"/>
  <c r="D224" i="38"/>
  <c r="C224" i="38"/>
  <c r="F223" i="38"/>
  <c r="E223" i="38"/>
  <c r="D223" i="38"/>
  <c r="C223" i="38"/>
  <c r="F222" i="38"/>
  <c r="E222" i="38"/>
  <c r="D222" i="38"/>
  <c r="C222" i="38"/>
  <c r="F221" i="38"/>
  <c r="E221" i="38"/>
  <c r="D221" i="38"/>
  <c r="C221" i="38"/>
  <c r="F220" i="38"/>
  <c r="E220" i="38"/>
  <c r="D220" i="38"/>
  <c r="C220" i="38"/>
  <c r="F219" i="38"/>
  <c r="E219" i="38"/>
  <c r="D219" i="38"/>
  <c r="C219" i="38"/>
  <c r="F218" i="38"/>
  <c r="E218" i="38"/>
  <c r="D218" i="38"/>
  <c r="C218" i="38"/>
  <c r="F217" i="38"/>
  <c r="E217" i="38"/>
  <c r="D217" i="38"/>
  <c r="C217" i="38"/>
  <c r="F216" i="38"/>
  <c r="E216" i="38"/>
  <c r="D216" i="38"/>
  <c r="C216" i="38"/>
  <c r="F215" i="38"/>
  <c r="E215" i="38"/>
  <c r="D215" i="38"/>
  <c r="C215" i="38"/>
  <c r="F214" i="38"/>
  <c r="E214" i="38"/>
  <c r="D214" i="38"/>
  <c r="C214" i="38"/>
  <c r="F213" i="38"/>
  <c r="E213" i="38"/>
  <c r="D213" i="38"/>
  <c r="C213" i="38"/>
  <c r="F212" i="38"/>
  <c r="E212" i="38"/>
  <c r="D212" i="38"/>
  <c r="C212" i="38"/>
  <c r="F211" i="38"/>
  <c r="E211" i="38"/>
  <c r="D211" i="38"/>
  <c r="C211" i="38"/>
  <c r="F210" i="38"/>
  <c r="E210" i="38"/>
  <c r="D210" i="38"/>
  <c r="C210" i="38"/>
  <c r="F209" i="38"/>
  <c r="E209" i="38"/>
  <c r="D209" i="38"/>
  <c r="C209" i="38"/>
  <c r="F208" i="38"/>
  <c r="E208" i="38"/>
  <c r="D208" i="38"/>
  <c r="C208" i="38"/>
  <c r="F207" i="38"/>
  <c r="E207" i="38"/>
  <c r="D207" i="38"/>
  <c r="C207" i="38"/>
  <c r="F206" i="38"/>
  <c r="E206" i="38"/>
  <c r="D206" i="38"/>
  <c r="C206" i="38"/>
  <c r="F205" i="38"/>
  <c r="E205" i="38"/>
  <c r="D205" i="38"/>
  <c r="C205" i="38"/>
  <c r="F204" i="38"/>
  <c r="E204" i="38"/>
  <c r="D204" i="38"/>
  <c r="C204" i="38"/>
  <c r="F203" i="38"/>
  <c r="E203" i="38"/>
  <c r="D203" i="38"/>
  <c r="C203" i="38"/>
  <c r="F202" i="38"/>
  <c r="E202" i="38"/>
  <c r="D202" i="38"/>
  <c r="C202" i="38"/>
  <c r="F201" i="38"/>
  <c r="E201" i="38"/>
  <c r="D201" i="38"/>
  <c r="C201" i="38"/>
  <c r="F200" i="38"/>
  <c r="E200" i="38"/>
  <c r="D200" i="38"/>
  <c r="C200" i="38"/>
  <c r="F199" i="38"/>
  <c r="E199" i="38"/>
  <c r="D199" i="38"/>
  <c r="C199" i="38"/>
  <c r="F198" i="38"/>
  <c r="E198" i="38"/>
  <c r="D198" i="38"/>
  <c r="C198" i="38"/>
  <c r="F197" i="38"/>
  <c r="E197" i="38"/>
  <c r="D197" i="38"/>
  <c r="C197" i="38"/>
  <c r="F196" i="38"/>
  <c r="E196" i="38"/>
  <c r="D196" i="38"/>
  <c r="C196" i="38"/>
  <c r="F195" i="38"/>
  <c r="E195" i="38"/>
  <c r="D195" i="38"/>
  <c r="C195" i="38"/>
  <c r="F194" i="38"/>
  <c r="E194" i="38"/>
  <c r="D194" i="38"/>
  <c r="C194" i="38"/>
  <c r="F193" i="38"/>
  <c r="E193" i="38"/>
  <c r="D193" i="38"/>
  <c r="C193" i="38"/>
  <c r="F192" i="38"/>
  <c r="E192" i="38"/>
  <c r="D192" i="38"/>
  <c r="C192" i="38"/>
  <c r="F191" i="38"/>
  <c r="E191" i="38"/>
  <c r="D191" i="38"/>
  <c r="C191" i="38"/>
  <c r="F190" i="38"/>
  <c r="E190" i="38"/>
  <c r="D190" i="38"/>
  <c r="C190" i="38"/>
  <c r="F189" i="38"/>
  <c r="E189" i="38"/>
  <c r="D189" i="38"/>
  <c r="C189" i="38"/>
  <c r="F188" i="38"/>
  <c r="E188" i="38"/>
  <c r="D188" i="38"/>
  <c r="C188" i="38"/>
  <c r="F187" i="38"/>
  <c r="E187" i="38"/>
  <c r="D187" i="38"/>
  <c r="C187" i="38"/>
  <c r="F186" i="38"/>
  <c r="E186" i="38"/>
  <c r="D186" i="38"/>
  <c r="C186" i="38"/>
  <c r="F185" i="38"/>
  <c r="E185" i="38"/>
  <c r="D185" i="38"/>
  <c r="C185" i="38"/>
  <c r="F184" i="38"/>
  <c r="E184" i="38"/>
  <c r="D184" i="38"/>
  <c r="C184" i="38"/>
  <c r="F183" i="38"/>
  <c r="E183" i="38"/>
  <c r="D183" i="38"/>
  <c r="C183" i="38"/>
  <c r="F182" i="38"/>
  <c r="E182" i="38"/>
  <c r="D182" i="38"/>
  <c r="C182" i="38"/>
  <c r="F181" i="38"/>
  <c r="E181" i="38"/>
  <c r="D181" i="38"/>
  <c r="C181" i="38"/>
  <c r="F180" i="38"/>
  <c r="E180" i="38"/>
  <c r="D180" i="38"/>
  <c r="C180" i="38"/>
  <c r="F179" i="38"/>
  <c r="E179" i="38"/>
  <c r="D179" i="38"/>
  <c r="C179" i="38"/>
  <c r="F178" i="38"/>
  <c r="E178" i="38"/>
  <c r="D178" i="38"/>
  <c r="C178" i="38"/>
  <c r="F177" i="38"/>
  <c r="E177" i="38"/>
  <c r="D177" i="38"/>
  <c r="C177" i="38"/>
  <c r="F176" i="38"/>
  <c r="E176" i="38"/>
  <c r="D176" i="38"/>
  <c r="C176" i="38"/>
  <c r="F175" i="38"/>
  <c r="E175" i="38"/>
  <c r="D175" i="38"/>
  <c r="C175" i="38"/>
  <c r="F174" i="38"/>
  <c r="E174" i="38"/>
  <c r="D174" i="38"/>
  <c r="C174" i="38"/>
  <c r="F173" i="38"/>
  <c r="E173" i="38"/>
  <c r="D173" i="38"/>
  <c r="C173" i="38"/>
  <c r="F172" i="38"/>
  <c r="E172" i="38"/>
  <c r="D172" i="38"/>
  <c r="C172" i="38"/>
  <c r="F171" i="38"/>
  <c r="E171" i="38"/>
  <c r="D171" i="38"/>
  <c r="C171" i="38"/>
  <c r="F170" i="38"/>
  <c r="E170" i="38"/>
  <c r="D170" i="38"/>
  <c r="C170" i="38"/>
  <c r="F169" i="38"/>
  <c r="E169" i="38"/>
  <c r="D169" i="38"/>
  <c r="C169" i="38"/>
  <c r="F168" i="38"/>
  <c r="E168" i="38"/>
  <c r="D168" i="38"/>
  <c r="C168" i="38"/>
  <c r="F167" i="38"/>
  <c r="E167" i="38"/>
  <c r="D167" i="38"/>
  <c r="C167" i="38"/>
  <c r="F166" i="38"/>
  <c r="E166" i="38"/>
  <c r="D166" i="38"/>
  <c r="C166" i="38"/>
  <c r="F165" i="38"/>
  <c r="E165" i="38"/>
  <c r="D165" i="38"/>
  <c r="C165" i="38"/>
  <c r="F164" i="38"/>
  <c r="E164" i="38"/>
  <c r="D164" i="38"/>
  <c r="C164" i="38"/>
  <c r="F163" i="38"/>
  <c r="E163" i="38"/>
  <c r="D163" i="38"/>
  <c r="C163" i="38"/>
  <c r="F162" i="38"/>
  <c r="E162" i="38"/>
  <c r="D162" i="38"/>
  <c r="C162" i="38"/>
  <c r="F161" i="38"/>
  <c r="E161" i="38"/>
  <c r="D161" i="38"/>
  <c r="C161" i="38"/>
  <c r="F160" i="38"/>
  <c r="E160" i="38"/>
  <c r="D160" i="38"/>
  <c r="C160" i="38"/>
  <c r="F159" i="38"/>
  <c r="E159" i="38"/>
  <c r="D159" i="38"/>
  <c r="C159" i="38"/>
  <c r="F158" i="38"/>
  <c r="E158" i="38"/>
  <c r="D158" i="38"/>
  <c r="C158" i="38"/>
  <c r="F157" i="38"/>
  <c r="E157" i="38"/>
  <c r="D157" i="38"/>
  <c r="C157" i="38"/>
  <c r="F156" i="38"/>
  <c r="E156" i="38"/>
  <c r="D156" i="38"/>
  <c r="C156" i="38"/>
  <c r="F155" i="38"/>
  <c r="E155" i="38"/>
  <c r="D155" i="38"/>
  <c r="C155" i="38"/>
  <c r="F154" i="38"/>
  <c r="E154" i="38"/>
  <c r="D154" i="38"/>
  <c r="C154" i="38"/>
  <c r="F153" i="38"/>
  <c r="E153" i="38"/>
  <c r="D153" i="38"/>
  <c r="C153" i="38"/>
  <c r="F152" i="38"/>
  <c r="E152" i="38"/>
  <c r="D152" i="38"/>
  <c r="C152" i="38"/>
  <c r="F151" i="38"/>
  <c r="E151" i="38"/>
  <c r="D151" i="38"/>
  <c r="C151" i="38"/>
  <c r="F150" i="38"/>
  <c r="E150" i="38"/>
  <c r="D150" i="38"/>
  <c r="C150" i="38"/>
  <c r="F149" i="38"/>
  <c r="E149" i="38"/>
  <c r="D149" i="38"/>
  <c r="C149" i="38"/>
  <c r="F148" i="38"/>
  <c r="E148" i="38"/>
  <c r="D148" i="38"/>
  <c r="C148" i="38"/>
  <c r="F147" i="38"/>
  <c r="E147" i="38"/>
  <c r="D147" i="38"/>
  <c r="C147" i="38"/>
  <c r="F146" i="38"/>
  <c r="E146" i="38"/>
  <c r="D146" i="38"/>
  <c r="C146" i="38"/>
  <c r="F145" i="38"/>
  <c r="E145" i="38"/>
  <c r="D145" i="38"/>
  <c r="C145" i="38"/>
  <c r="F144" i="38"/>
  <c r="E144" i="38"/>
  <c r="D144" i="38"/>
  <c r="C144" i="38"/>
  <c r="F143" i="38"/>
  <c r="E143" i="38"/>
  <c r="D143" i="38"/>
  <c r="C143" i="38"/>
  <c r="F142" i="38"/>
  <c r="E142" i="38"/>
  <c r="D142" i="38"/>
  <c r="C142" i="38"/>
  <c r="F141" i="38"/>
  <c r="E141" i="38"/>
  <c r="D141" i="38"/>
  <c r="C141" i="38"/>
  <c r="F140" i="38"/>
  <c r="E140" i="38"/>
  <c r="D140" i="38"/>
  <c r="C140" i="38"/>
  <c r="F139" i="38"/>
  <c r="E139" i="38"/>
  <c r="D139" i="38"/>
  <c r="C139" i="38"/>
  <c r="F138" i="38"/>
  <c r="E138" i="38"/>
  <c r="D138" i="38"/>
  <c r="C138" i="38"/>
  <c r="F137" i="38"/>
  <c r="E137" i="38"/>
  <c r="D137" i="38"/>
  <c r="C137" i="38"/>
  <c r="F136" i="38"/>
  <c r="E136" i="38"/>
  <c r="D136" i="38"/>
  <c r="C136" i="38"/>
  <c r="F135" i="38"/>
  <c r="E135" i="38"/>
  <c r="D135" i="38"/>
  <c r="C135" i="38"/>
  <c r="F134" i="38"/>
  <c r="E134" i="38"/>
  <c r="D134" i="38"/>
  <c r="C134" i="38"/>
  <c r="F133" i="38"/>
  <c r="E133" i="38"/>
  <c r="D133" i="38"/>
  <c r="C133" i="38"/>
  <c r="F132" i="38"/>
  <c r="E132" i="38"/>
  <c r="D132" i="38"/>
  <c r="C132" i="38"/>
  <c r="F131" i="38"/>
  <c r="E131" i="38"/>
  <c r="D131" i="38"/>
  <c r="C131" i="38"/>
  <c r="F130" i="38"/>
  <c r="E130" i="38"/>
  <c r="D130" i="38"/>
  <c r="C130" i="38"/>
  <c r="F129" i="38"/>
  <c r="E129" i="38"/>
  <c r="D129" i="38"/>
  <c r="C129" i="38"/>
  <c r="F128" i="38"/>
  <c r="E128" i="38"/>
  <c r="D128" i="38"/>
  <c r="C128" i="38"/>
  <c r="F127" i="38"/>
  <c r="E127" i="38"/>
  <c r="D127" i="38"/>
  <c r="C127" i="38"/>
  <c r="F126" i="38"/>
  <c r="E126" i="38"/>
  <c r="D126" i="38"/>
  <c r="C126" i="38"/>
  <c r="F125" i="38"/>
  <c r="E125" i="38"/>
  <c r="D125" i="38"/>
  <c r="C125" i="38"/>
  <c r="F124" i="38"/>
  <c r="E124" i="38"/>
  <c r="D124" i="38"/>
  <c r="C124" i="38"/>
  <c r="F123" i="38"/>
  <c r="E123" i="38"/>
  <c r="D123" i="38"/>
  <c r="C123" i="38"/>
  <c r="F122" i="38"/>
  <c r="E122" i="38"/>
  <c r="D122" i="38"/>
  <c r="C122" i="38"/>
  <c r="F121" i="38"/>
  <c r="E121" i="38"/>
  <c r="D121" i="38"/>
  <c r="C121" i="38"/>
  <c r="F120" i="38"/>
  <c r="E120" i="38"/>
  <c r="D120" i="38"/>
  <c r="C120" i="38"/>
  <c r="F119" i="38"/>
  <c r="E119" i="38"/>
  <c r="D119" i="38"/>
  <c r="C119" i="38"/>
  <c r="F118" i="38"/>
  <c r="E118" i="38"/>
  <c r="D118" i="38"/>
  <c r="C118" i="38"/>
  <c r="F117" i="38"/>
  <c r="E117" i="38"/>
  <c r="D117" i="38"/>
  <c r="C117" i="38"/>
  <c r="F116" i="38"/>
  <c r="E116" i="38"/>
  <c r="D116" i="38"/>
  <c r="C116" i="38"/>
  <c r="F115" i="38"/>
  <c r="E115" i="38"/>
  <c r="D115" i="38"/>
  <c r="C115" i="38"/>
  <c r="F114" i="38"/>
  <c r="E114" i="38"/>
  <c r="D114" i="38"/>
  <c r="C114" i="38"/>
  <c r="F113" i="38"/>
  <c r="E113" i="38"/>
  <c r="D113" i="38"/>
  <c r="C113" i="38"/>
  <c r="F112" i="38"/>
  <c r="E112" i="38"/>
  <c r="D112" i="38"/>
  <c r="C112" i="38"/>
  <c r="F111" i="38"/>
  <c r="E111" i="38"/>
  <c r="D111" i="38"/>
  <c r="C111" i="38"/>
  <c r="F110" i="38"/>
  <c r="E110" i="38"/>
  <c r="D110" i="38"/>
  <c r="C110" i="38"/>
  <c r="F109" i="38"/>
  <c r="E109" i="38"/>
  <c r="D109" i="38"/>
  <c r="C109" i="38"/>
  <c r="F108" i="38"/>
  <c r="E108" i="38"/>
  <c r="D108" i="38"/>
  <c r="C108" i="38"/>
  <c r="F107" i="38"/>
  <c r="E107" i="38"/>
  <c r="D107" i="38"/>
  <c r="C107" i="38"/>
  <c r="F106" i="38"/>
  <c r="E106" i="38"/>
  <c r="D106" i="38"/>
  <c r="C106" i="38"/>
  <c r="F105" i="38"/>
  <c r="E105" i="38"/>
  <c r="D105" i="38"/>
  <c r="C105" i="38"/>
  <c r="F104" i="38"/>
  <c r="E104" i="38"/>
  <c r="D104" i="38"/>
  <c r="C104" i="38"/>
  <c r="F103" i="38"/>
  <c r="E103" i="38"/>
  <c r="D103" i="38"/>
  <c r="C103" i="38"/>
  <c r="F102" i="38"/>
  <c r="E102" i="38"/>
  <c r="D102" i="38"/>
  <c r="C102" i="38"/>
  <c r="F101" i="38"/>
  <c r="E101" i="38"/>
  <c r="D101" i="38"/>
  <c r="C101" i="38"/>
  <c r="F100" i="38"/>
  <c r="E100" i="38"/>
  <c r="D100" i="38"/>
  <c r="C100" i="38"/>
  <c r="F99" i="38"/>
  <c r="E99" i="38"/>
  <c r="D99" i="38"/>
  <c r="C99" i="38"/>
  <c r="F98" i="38"/>
  <c r="E98" i="38"/>
  <c r="D98" i="38"/>
  <c r="C98" i="38"/>
  <c r="F97" i="38"/>
  <c r="E97" i="38"/>
  <c r="D97" i="38"/>
  <c r="C97" i="38"/>
  <c r="F96" i="38"/>
  <c r="E96" i="38"/>
  <c r="D96" i="38"/>
  <c r="C96" i="38"/>
  <c r="F95" i="38"/>
  <c r="E95" i="38"/>
  <c r="D95" i="38"/>
  <c r="C95" i="38"/>
  <c r="F94" i="38"/>
  <c r="E94" i="38"/>
  <c r="D94" i="38"/>
  <c r="C94" i="38"/>
  <c r="F93" i="38"/>
  <c r="E93" i="38"/>
  <c r="D93" i="38"/>
  <c r="C93" i="38"/>
  <c r="F92" i="38"/>
  <c r="E92" i="38"/>
  <c r="D92" i="38"/>
  <c r="C92" i="38"/>
  <c r="F91" i="38"/>
  <c r="E91" i="38"/>
  <c r="D91" i="38"/>
  <c r="C91" i="38"/>
  <c r="F90" i="38"/>
  <c r="E90" i="38"/>
  <c r="D90" i="38"/>
  <c r="C90" i="38"/>
  <c r="F89" i="38"/>
  <c r="E89" i="38"/>
  <c r="D89" i="38"/>
  <c r="C89" i="38"/>
  <c r="F88" i="38"/>
  <c r="E88" i="38"/>
  <c r="D88" i="38"/>
  <c r="C88" i="38"/>
  <c r="F87" i="38"/>
  <c r="E87" i="38"/>
  <c r="D87" i="38"/>
  <c r="C87" i="38"/>
  <c r="F86" i="38"/>
  <c r="E86" i="38"/>
  <c r="D86" i="38"/>
  <c r="C86" i="38"/>
  <c r="F85" i="38"/>
  <c r="E85" i="38"/>
  <c r="D85" i="38"/>
  <c r="C85" i="38"/>
  <c r="F84" i="38"/>
  <c r="E84" i="38"/>
  <c r="D84" i="38"/>
  <c r="C84" i="38"/>
  <c r="F83" i="38"/>
  <c r="E83" i="38"/>
  <c r="D83" i="38"/>
  <c r="C83" i="38"/>
  <c r="F82" i="38"/>
  <c r="E82" i="38"/>
  <c r="D82" i="38"/>
  <c r="C82" i="38"/>
  <c r="F81" i="38"/>
  <c r="E81" i="38"/>
  <c r="D81" i="38"/>
  <c r="C81" i="38"/>
  <c r="F80" i="38"/>
  <c r="E80" i="38"/>
  <c r="D80" i="38"/>
  <c r="C80" i="38"/>
  <c r="F79" i="38"/>
  <c r="E79" i="38"/>
  <c r="D79" i="38"/>
  <c r="C79" i="38"/>
  <c r="F78" i="38"/>
  <c r="E78" i="38"/>
  <c r="D78" i="38"/>
  <c r="C78" i="38"/>
  <c r="F77" i="38"/>
  <c r="E77" i="38"/>
  <c r="D77" i="38"/>
  <c r="C77" i="38"/>
  <c r="F76" i="38"/>
  <c r="E76" i="38"/>
  <c r="D76" i="38"/>
  <c r="C76" i="38"/>
  <c r="F75" i="38"/>
  <c r="E75" i="38"/>
  <c r="D75" i="38"/>
  <c r="C75" i="38"/>
  <c r="F74" i="38"/>
  <c r="E74" i="38"/>
  <c r="D74" i="38"/>
  <c r="C74" i="38"/>
  <c r="F73" i="38"/>
  <c r="E73" i="38"/>
  <c r="D73" i="38"/>
  <c r="C73" i="38"/>
  <c r="F72" i="38"/>
  <c r="E72" i="38"/>
  <c r="D72" i="38"/>
  <c r="C72" i="38"/>
  <c r="F71" i="38"/>
  <c r="E71" i="38"/>
  <c r="D71" i="38"/>
  <c r="C71" i="38"/>
  <c r="F70" i="38"/>
  <c r="E70" i="38"/>
  <c r="D70" i="38"/>
  <c r="C70" i="38"/>
  <c r="F69" i="38"/>
  <c r="E69" i="38"/>
  <c r="D69" i="38"/>
  <c r="C69" i="38"/>
  <c r="F68" i="38"/>
  <c r="E68" i="38"/>
  <c r="D68" i="38"/>
  <c r="C68" i="38"/>
  <c r="F67" i="38"/>
  <c r="E67" i="38"/>
  <c r="D67" i="38"/>
  <c r="C67" i="38"/>
  <c r="F66" i="38"/>
  <c r="E66" i="38"/>
  <c r="D66" i="38"/>
  <c r="C66" i="38"/>
  <c r="F65" i="38"/>
  <c r="E65" i="38"/>
  <c r="D65" i="38"/>
  <c r="C65" i="38"/>
  <c r="F64" i="38"/>
  <c r="E64" i="38"/>
  <c r="D64" i="38"/>
  <c r="C64" i="38"/>
  <c r="F63" i="38"/>
  <c r="E63" i="38"/>
  <c r="D63" i="38"/>
  <c r="C63" i="38"/>
  <c r="F62" i="38"/>
  <c r="E62" i="38"/>
  <c r="D62" i="38"/>
  <c r="C62" i="38"/>
  <c r="F61" i="38"/>
  <c r="E61" i="38"/>
  <c r="D61" i="38"/>
  <c r="C61" i="38"/>
  <c r="F60" i="38"/>
  <c r="E60" i="38"/>
  <c r="D60" i="38"/>
  <c r="C60" i="38"/>
  <c r="F59" i="38"/>
  <c r="E59" i="38"/>
  <c r="D59" i="38"/>
  <c r="C59" i="38"/>
  <c r="F58" i="38"/>
  <c r="E58" i="38"/>
  <c r="D58" i="38"/>
  <c r="C58" i="38"/>
  <c r="F57" i="38"/>
  <c r="E57" i="38"/>
  <c r="D57" i="38"/>
  <c r="C57" i="38"/>
  <c r="F56" i="38"/>
  <c r="E56" i="38"/>
  <c r="D56" i="38"/>
  <c r="C56" i="38"/>
  <c r="F55" i="38"/>
  <c r="E55" i="38"/>
  <c r="D55" i="38"/>
  <c r="C55" i="38"/>
  <c r="F54" i="38"/>
  <c r="E54" i="38"/>
  <c r="D54" i="38"/>
  <c r="C54" i="38"/>
  <c r="F53" i="38"/>
  <c r="E53" i="38"/>
  <c r="D53" i="38"/>
  <c r="C53" i="38"/>
  <c r="F52" i="38"/>
  <c r="E52" i="38"/>
  <c r="D52" i="38"/>
  <c r="C52" i="38"/>
  <c r="F51" i="38"/>
  <c r="E51" i="38"/>
  <c r="D51" i="38"/>
  <c r="C51" i="38"/>
  <c r="F50" i="38"/>
  <c r="E50" i="38"/>
  <c r="D50" i="38"/>
  <c r="C50" i="38"/>
  <c r="F49" i="38"/>
  <c r="E49" i="38"/>
  <c r="D49" i="38"/>
  <c r="C49" i="38"/>
  <c r="F48" i="38"/>
  <c r="E48" i="38"/>
  <c r="D48" i="38"/>
  <c r="C48" i="38"/>
  <c r="F47" i="38"/>
  <c r="E47" i="38"/>
  <c r="D47" i="38"/>
  <c r="C47" i="38"/>
  <c r="F46" i="38"/>
  <c r="E46" i="38"/>
  <c r="D46" i="38"/>
  <c r="C46" i="38"/>
  <c r="F45" i="38"/>
  <c r="E45" i="38"/>
  <c r="D45" i="38"/>
  <c r="C45" i="38"/>
  <c r="F44" i="38"/>
  <c r="E44" i="38"/>
  <c r="D44" i="38"/>
  <c r="C44" i="38"/>
  <c r="F43" i="38"/>
  <c r="E43" i="38"/>
  <c r="D43" i="38"/>
  <c r="C43" i="38"/>
  <c r="F42" i="38"/>
  <c r="E42" i="38"/>
  <c r="D42" i="38"/>
  <c r="C42" i="38"/>
  <c r="F41" i="38"/>
  <c r="E41" i="38"/>
  <c r="D41" i="38"/>
  <c r="C41" i="38"/>
  <c r="F40" i="38"/>
  <c r="E40" i="38"/>
  <c r="D40" i="38"/>
  <c r="C40" i="38"/>
  <c r="F39" i="38"/>
  <c r="E39" i="38"/>
  <c r="D39" i="38"/>
  <c r="C39" i="38"/>
  <c r="F38" i="38"/>
  <c r="E38" i="38"/>
  <c r="D38" i="38"/>
  <c r="C38" i="38"/>
  <c r="F37" i="38"/>
  <c r="E37" i="38"/>
  <c r="D37" i="38"/>
  <c r="C37" i="38"/>
  <c r="F36" i="38"/>
  <c r="E36" i="38"/>
  <c r="D36" i="38"/>
  <c r="C36" i="38"/>
  <c r="F35" i="38"/>
  <c r="E35" i="38"/>
  <c r="D35" i="38"/>
  <c r="C35" i="38"/>
  <c r="F34" i="38"/>
  <c r="E34" i="38"/>
  <c r="D34" i="38"/>
  <c r="C34" i="38"/>
  <c r="F33" i="38"/>
  <c r="E33" i="38"/>
  <c r="D33" i="38"/>
  <c r="C33" i="38"/>
  <c r="F32" i="38"/>
  <c r="E32" i="38"/>
  <c r="D32" i="38"/>
  <c r="C32" i="38"/>
  <c r="F31" i="38"/>
  <c r="E31" i="38"/>
  <c r="D31" i="38"/>
  <c r="C31" i="38"/>
  <c r="F30" i="38"/>
  <c r="E30" i="38"/>
  <c r="D30" i="38"/>
  <c r="C30" i="38"/>
  <c r="F29" i="38"/>
  <c r="E29" i="38"/>
  <c r="D29" i="38"/>
  <c r="C29" i="38"/>
  <c r="F28" i="38"/>
  <c r="E28" i="38"/>
  <c r="D28" i="38"/>
  <c r="C28" i="38"/>
  <c r="F27" i="38"/>
  <c r="E27" i="38"/>
  <c r="D27" i="38"/>
  <c r="C27" i="38"/>
  <c r="F26" i="38"/>
  <c r="E26" i="38"/>
  <c r="D26" i="38"/>
  <c r="C26" i="38"/>
  <c r="F25" i="38"/>
  <c r="E25" i="38"/>
  <c r="D25" i="38"/>
  <c r="C25" i="38"/>
  <c r="F24" i="38"/>
  <c r="E24" i="38"/>
  <c r="D24" i="38"/>
  <c r="C24" i="38"/>
  <c r="F23" i="38"/>
  <c r="E23" i="38"/>
  <c r="D23" i="38"/>
  <c r="C23" i="38"/>
  <c r="F22" i="38"/>
  <c r="E22" i="38"/>
  <c r="D22" i="38"/>
  <c r="C22" i="38"/>
  <c r="F21" i="38"/>
  <c r="E21" i="38"/>
  <c r="D21" i="38"/>
  <c r="C21" i="38"/>
  <c r="F20" i="38"/>
  <c r="E20" i="38"/>
  <c r="D20" i="38"/>
  <c r="C20" i="38"/>
  <c r="F19" i="38"/>
  <c r="E19" i="38"/>
  <c r="D19" i="38"/>
  <c r="C19" i="38"/>
  <c r="F18" i="38"/>
  <c r="E18" i="38"/>
  <c r="D18" i="38"/>
  <c r="C18" i="38"/>
  <c r="F17" i="38"/>
  <c r="E17" i="38"/>
  <c r="D17" i="38"/>
  <c r="C17" i="38"/>
  <c r="F16" i="38"/>
  <c r="E16" i="38"/>
  <c r="D16" i="38"/>
  <c r="C16" i="38"/>
  <c r="F15" i="38"/>
  <c r="E15" i="38"/>
  <c r="D15" i="38"/>
  <c r="C15" i="38"/>
  <c r="F14" i="38"/>
  <c r="E14" i="38"/>
  <c r="D14" i="38"/>
  <c r="C14" i="38"/>
  <c r="H13" i="38"/>
  <c r="F13" i="38"/>
  <c r="E13" i="38"/>
  <c r="D13" i="38"/>
  <c r="C13" i="38"/>
  <c r="H12" i="38"/>
  <c r="F12" i="38"/>
  <c r="E12" i="38"/>
  <c r="D12" i="38"/>
  <c r="C12" i="38"/>
  <c r="H11" i="38"/>
  <c r="F11" i="38"/>
  <c r="E11" i="38"/>
  <c r="D11" i="38"/>
  <c r="C11" i="38"/>
  <c r="F10" i="38"/>
  <c r="E10" i="38"/>
  <c r="D10" i="38"/>
  <c r="C10" i="38"/>
  <c r="F9" i="38"/>
  <c r="E9" i="38"/>
  <c r="D9" i="38"/>
  <c r="C9" i="38"/>
  <c r="L8" i="38"/>
  <c r="F8" i="38"/>
  <c r="E8" i="38"/>
  <c r="D8" i="38"/>
  <c r="C8" i="38"/>
  <c r="L7" i="38"/>
  <c r="F7" i="38"/>
  <c r="E7" i="38"/>
  <c r="D7" i="38"/>
  <c r="C7" i="38"/>
  <c r="F6" i="38"/>
  <c r="E6" i="38"/>
  <c r="D6" i="38"/>
  <c r="C6" i="38"/>
  <c r="F5" i="38"/>
  <c r="E5" i="38"/>
  <c r="D5" i="38"/>
  <c r="C5" i="38"/>
  <c r="F4" i="38"/>
  <c r="E4" i="38"/>
  <c r="D4" i="38"/>
  <c r="C4" i="38"/>
  <c r="H3" i="38"/>
  <c r="F3" i="38"/>
  <c r="E3" i="38"/>
  <c r="D3" i="38"/>
  <c r="C3" i="38"/>
  <c r="H2" i="38"/>
  <c r="F2" i="38"/>
  <c r="E2" i="38"/>
  <c r="D2" i="38"/>
  <c r="C2" i="38"/>
  <c r="F3" i="25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291" i="33"/>
  <c r="F292" i="33"/>
  <c r="F293" i="33"/>
  <c r="F294" i="33"/>
  <c r="F295" i="33"/>
  <c r="F296" i="33"/>
  <c r="F297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3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E229" i="33"/>
  <c r="E230" i="33"/>
  <c r="E231" i="33"/>
  <c r="E232" i="33"/>
  <c r="E233" i="33"/>
  <c r="E234" i="33"/>
  <c r="E235" i="33"/>
  <c r="E236" i="33"/>
  <c r="E237" i="33"/>
  <c r="E238" i="33"/>
  <c r="E239" i="33"/>
  <c r="E240" i="33"/>
  <c r="E241" i="33"/>
  <c r="E242" i="33"/>
  <c r="E243" i="33"/>
  <c r="E244" i="33"/>
  <c r="E245" i="33"/>
  <c r="E246" i="33"/>
  <c r="E247" i="33"/>
  <c r="E248" i="33"/>
  <c r="E249" i="33"/>
  <c r="E250" i="33"/>
  <c r="E251" i="33"/>
  <c r="E252" i="33"/>
  <c r="E253" i="33"/>
  <c r="E254" i="33"/>
  <c r="E255" i="33"/>
  <c r="E256" i="33"/>
  <c r="E257" i="33"/>
  <c r="E258" i="33"/>
  <c r="E259" i="33"/>
  <c r="E260" i="33"/>
  <c r="E261" i="33"/>
  <c r="E262" i="33"/>
  <c r="E263" i="33"/>
  <c r="E264" i="33"/>
  <c r="E265" i="33"/>
  <c r="E266" i="33"/>
  <c r="E267" i="33"/>
  <c r="E268" i="33"/>
  <c r="E269" i="33"/>
  <c r="E270" i="33"/>
  <c r="E271" i="33"/>
  <c r="E272" i="33"/>
  <c r="E273" i="33"/>
  <c r="E274" i="33"/>
  <c r="E275" i="33"/>
  <c r="E276" i="33"/>
  <c r="E277" i="33"/>
  <c r="E278" i="33"/>
  <c r="E279" i="33"/>
  <c r="E280" i="33"/>
  <c r="E281" i="33"/>
  <c r="E282" i="33"/>
  <c r="E283" i="33"/>
  <c r="E284" i="33"/>
  <c r="E285" i="33"/>
  <c r="E286" i="33"/>
  <c r="E287" i="33"/>
  <c r="E288" i="33"/>
  <c r="E289" i="33"/>
  <c r="E290" i="33"/>
  <c r="E291" i="33"/>
  <c r="E292" i="33"/>
  <c r="E293" i="33"/>
  <c r="E294" i="33"/>
  <c r="E295" i="33"/>
  <c r="E296" i="33"/>
  <c r="E297" i="33"/>
  <c r="E298" i="33"/>
  <c r="E299" i="33"/>
  <c r="E300" i="33"/>
  <c r="E301" i="33"/>
  <c r="E302" i="33"/>
  <c r="E303" i="33"/>
  <c r="E304" i="33"/>
  <c r="E305" i="33"/>
  <c r="E306" i="33"/>
  <c r="E307" i="33"/>
  <c r="E308" i="33"/>
  <c r="E309" i="33"/>
  <c r="E310" i="33"/>
  <c r="E311" i="33"/>
  <c r="E312" i="33"/>
  <c r="E313" i="33"/>
  <c r="E314" i="33"/>
  <c r="E315" i="33"/>
  <c r="E316" i="33"/>
  <c r="E317" i="33"/>
  <c r="E318" i="33"/>
  <c r="E319" i="33"/>
  <c r="E320" i="33"/>
  <c r="E321" i="33"/>
  <c r="E322" i="33"/>
  <c r="E323" i="33"/>
  <c r="E324" i="33"/>
  <c r="E325" i="33"/>
  <c r="E326" i="33"/>
  <c r="E327" i="33"/>
  <c r="E328" i="33"/>
  <c r="E329" i="33"/>
  <c r="E330" i="33"/>
  <c r="E331" i="33"/>
  <c r="E332" i="33"/>
  <c r="E333" i="33"/>
  <c r="E334" i="33"/>
  <c r="E335" i="33"/>
  <c r="E336" i="33"/>
  <c r="E337" i="33"/>
  <c r="E338" i="33"/>
  <c r="E339" i="33"/>
  <c r="E340" i="33"/>
  <c r="E341" i="33"/>
  <c r="E342" i="33"/>
  <c r="E343" i="33"/>
  <c r="E344" i="33"/>
  <c r="E345" i="33"/>
  <c r="E346" i="33"/>
  <c r="E347" i="33"/>
  <c r="E348" i="33"/>
  <c r="E349" i="33"/>
  <c r="E350" i="33"/>
  <c r="E351" i="33"/>
  <c r="E352" i="33"/>
  <c r="E353" i="33"/>
  <c r="E354" i="33"/>
  <c r="E355" i="33"/>
  <c r="E356" i="33"/>
  <c r="E357" i="33"/>
  <c r="E358" i="33"/>
  <c r="E359" i="33"/>
  <c r="E360" i="33"/>
  <c r="E361" i="33"/>
  <c r="E362" i="33"/>
  <c r="E363" i="33"/>
  <c r="E364" i="33"/>
  <c r="E365" i="33"/>
  <c r="E366" i="33"/>
  <c r="E367" i="33"/>
  <c r="E368" i="33"/>
  <c r="E369" i="33"/>
  <c r="E370" i="33"/>
  <c r="E371" i="33"/>
  <c r="E372" i="33"/>
  <c r="E373" i="33"/>
  <c r="E374" i="33"/>
  <c r="E375" i="33"/>
  <c r="E376" i="33"/>
  <c r="E377" i="33"/>
  <c r="E378" i="33"/>
  <c r="E379" i="33"/>
  <c r="E380" i="33"/>
  <c r="E381" i="33"/>
  <c r="E382" i="33"/>
  <c r="E383" i="33"/>
  <c r="E384" i="33"/>
  <c r="E385" i="33"/>
  <c r="E386" i="33"/>
  <c r="E387" i="33"/>
  <c r="E388" i="33"/>
  <c r="E389" i="33"/>
  <c r="E390" i="33"/>
  <c r="E391" i="33"/>
  <c r="E392" i="33"/>
  <c r="E393" i="33"/>
  <c r="E394" i="33"/>
  <c r="E395" i="33"/>
  <c r="E396" i="33"/>
  <c r="E397" i="33"/>
  <c r="E398" i="33"/>
  <c r="E399" i="33"/>
  <c r="E400" i="33"/>
  <c r="E401" i="33"/>
  <c r="E402" i="33"/>
  <c r="E403" i="33"/>
  <c r="E404" i="33"/>
  <c r="E405" i="33"/>
  <c r="E406" i="33"/>
  <c r="E407" i="33"/>
  <c r="E408" i="33"/>
  <c r="E409" i="33"/>
  <c r="E410" i="33"/>
  <c r="E411" i="33"/>
  <c r="E412" i="33"/>
  <c r="E413" i="33"/>
  <c r="E414" i="33"/>
  <c r="E415" i="33"/>
  <c r="E416" i="33"/>
  <c r="E417" i="33"/>
  <c r="E418" i="33"/>
  <c r="E419" i="33"/>
  <c r="E420" i="33"/>
  <c r="E421" i="33"/>
  <c r="E422" i="33"/>
  <c r="E423" i="33"/>
  <c r="E424" i="33"/>
  <c r="E425" i="33"/>
  <c r="E426" i="33"/>
  <c r="E427" i="33"/>
  <c r="E428" i="33"/>
  <c r="E429" i="33"/>
  <c r="E430" i="33"/>
  <c r="E431" i="33"/>
  <c r="E432" i="33"/>
  <c r="E433" i="33"/>
  <c r="E434" i="33"/>
  <c r="E435" i="33"/>
  <c r="E436" i="33"/>
  <c r="E437" i="33"/>
  <c r="E438" i="33"/>
  <c r="E439" i="33"/>
  <c r="E440" i="33"/>
  <c r="E441" i="33"/>
  <c r="E442" i="33"/>
  <c r="E443" i="33"/>
  <c r="E444" i="33"/>
  <c r="E445" i="33"/>
  <c r="E446" i="33"/>
  <c r="E447" i="33"/>
  <c r="E448" i="33"/>
  <c r="E449" i="33"/>
  <c r="E450" i="33"/>
  <c r="E451" i="33"/>
  <c r="E452" i="33"/>
  <c r="E453" i="33"/>
  <c r="E454" i="33"/>
  <c r="E455" i="33"/>
  <c r="E456" i="33"/>
  <c r="E457" i="33"/>
  <c r="E458" i="33"/>
  <c r="E459" i="33"/>
  <c r="E460" i="33"/>
  <c r="E461" i="33"/>
  <c r="E462" i="33"/>
  <c r="E463" i="33"/>
  <c r="E464" i="33"/>
  <c r="E465" i="33"/>
  <c r="E466" i="33"/>
  <c r="E467" i="33"/>
  <c r="E468" i="33"/>
  <c r="E469" i="33"/>
  <c r="E470" i="33"/>
  <c r="E471" i="33"/>
  <c r="E472" i="33"/>
  <c r="E473" i="33"/>
  <c r="E474" i="33"/>
  <c r="E475" i="33"/>
  <c r="E476" i="33"/>
  <c r="E477" i="33"/>
  <c r="E478" i="33"/>
  <c r="E479" i="33"/>
  <c r="E480" i="33"/>
  <c r="E481" i="33"/>
  <c r="E482" i="33"/>
  <c r="E483" i="33"/>
  <c r="E484" i="33"/>
  <c r="E485" i="33"/>
  <c r="E486" i="33"/>
  <c r="E487" i="33"/>
  <c r="E488" i="33"/>
  <c r="E489" i="33"/>
  <c r="E490" i="33"/>
  <c r="E491" i="33"/>
  <c r="E492" i="33"/>
  <c r="E493" i="33"/>
  <c r="E494" i="33"/>
  <c r="E495" i="33"/>
  <c r="E496" i="33"/>
  <c r="E497" i="33"/>
  <c r="E498" i="33"/>
  <c r="E499" i="33"/>
  <c r="E500" i="33"/>
  <c r="E501" i="33"/>
  <c r="E502" i="33"/>
  <c r="E503" i="33"/>
  <c r="E504" i="33"/>
  <c r="E505" i="33"/>
  <c r="E506" i="33"/>
  <c r="E507" i="33"/>
  <c r="E508" i="33"/>
  <c r="E509" i="33"/>
  <c r="E510" i="33"/>
  <c r="E511" i="33"/>
  <c r="E512" i="33"/>
  <c r="E513" i="33"/>
  <c r="E514" i="33"/>
  <c r="E515" i="33"/>
  <c r="E516" i="33"/>
  <c r="E517" i="33"/>
  <c r="E518" i="33"/>
  <c r="E519" i="33"/>
  <c r="E520" i="33"/>
  <c r="E521" i="33"/>
  <c r="E522" i="33"/>
  <c r="E523" i="33"/>
  <c r="E524" i="33"/>
  <c r="E525" i="33"/>
  <c r="E526" i="33"/>
  <c r="E527" i="33"/>
  <c r="E528" i="33"/>
  <c r="E529" i="33"/>
  <c r="E530" i="33"/>
  <c r="E531" i="33"/>
  <c r="E532" i="33"/>
  <c r="E533" i="33"/>
  <c r="E534" i="33"/>
  <c r="E535" i="33"/>
  <c r="E536" i="33"/>
  <c r="E537" i="33"/>
  <c r="E538" i="33"/>
  <c r="E539" i="33"/>
  <c r="E540" i="33"/>
  <c r="E541" i="33"/>
  <c r="E542" i="33"/>
  <c r="E543" i="33"/>
  <c r="E544" i="33"/>
  <c r="E545" i="33"/>
  <c r="E546" i="33"/>
  <c r="E547" i="33"/>
  <c r="E548" i="33"/>
  <c r="E549" i="33"/>
  <c r="E550" i="33"/>
  <c r="E551" i="33"/>
  <c r="E552" i="33"/>
  <c r="E553" i="33"/>
  <c r="E554" i="33"/>
  <c r="E555" i="33"/>
  <c r="E556" i="33"/>
  <c r="E557" i="33"/>
  <c r="E558" i="33"/>
  <c r="E559" i="33"/>
  <c r="E560" i="33"/>
  <c r="E561" i="33"/>
  <c r="E562" i="33"/>
  <c r="E563" i="33"/>
  <c r="E564" i="33"/>
  <c r="E565" i="33"/>
  <c r="E566" i="33"/>
  <c r="E567" i="33"/>
  <c r="E568" i="33"/>
  <c r="E569" i="33"/>
  <c r="E570" i="33"/>
  <c r="E571" i="33"/>
  <c r="E572" i="33"/>
  <c r="E573" i="33"/>
  <c r="E574" i="33"/>
  <c r="E575" i="33"/>
  <c r="E576" i="33"/>
  <c r="E577" i="33"/>
  <c r="E578" i="33"/>
  <c r="E579" i="33"/>
  <c r="E580" i="33"/>
  <c r="E581" i="33"/>
  <c r="E582" i="33"/>
  <c r="E583" i="33"/>
  <c r="E584" i="33"/>
  <c r="E585" i="33"/>
  <c r="E586" i="33"/>
  <c r="E587" i="33"/>
  <c r="E588" i="33"/>
  <c r="E589" i="33"/>
  <c r="E590" i="33"/>
  <c r="E591" i="33"/>
  <c r="E592" i="33"/>
  <c r="E593" i="33"/>
  <c r="E594" i="33"/>
  <c r="E595" i="33"/>
  <c r="E596" i="33"/>
  <c r="E597" i="33"/>
  <c r="E598" i="33"/>
  <c r="E599" i="33"/>
  <c r="E600" i="33"/>
  <c r="E601" i="33"/>
  <c r="E602" i="33"/>
  <c r="E603" i="33"/>
  <c r="E604" i="33"/>
  <c r="E605" i="33"/>
  <c r="E606" i="33"/>
  <c r="E607" i="33"/>
  <c r="E608" i="33"/>
  <c r="E609" i="33"/>
  <c r="E610" i="33"/>
  <c r="E611" i="33"/>
  <c r="E612" i="33"/>
  <c r="E613" i="33"/>
  <c r="E614" i="33"/>
  <c r="E615" i="33"/>
  <c r="E616" i="33"/>
  <c r="E617" i="33"/>
  <c r="E618" i="33"/>
  <c r="E619" i="33"/>
  <c r="E620" i="33"/>
  <c r="E621" i="33"/>
  <c r="E622" i="33"/>
  <c r="E623" i="33"/>
  <c r="E624" i="33"/>
  <c r="E625" i="33"/>
  <c r="E626" i="33"/>
  <c r="E627" i="33"/>
  <c r="E628" i="33"/>
  <c r="E629" i="33"/>
  <c r="E630" i="33"/>
  <c r="E631" i="33"/>
  <c r="E632" i="33"/>
  <c r="E633" i="33"/>
  <c r="E634" i="33"/>
  <c r="E635" i="33"/>
  <c r="E636" i="33"/>
  <c r="E637" i="33"/>
  <c r="E638" i="33"/>
  <c r="E639" i="33"/>
  <c r="E640" i="33"/>
  <c r="E641" i="33"/>
  <c r="E642" i="33"/>
  <c r="E643" i="33"/>
  <c r="E644" i="33"/>
  <c r="E645" i="33"/>
  <c r="E646" i="33"/>
  <c r="E647" i="33"/>
  <c r="E648" i="33"/>
  <c r="E649" i="33"/>
  <c r="E650" i="33"/>
  <c r="E651" i="33"/>
  <c r="E652" i="33"/>
  <c r="E653" i="33"/>
  <c r="E654" i="33"/>
  <c r="E655" i="33"/>
  <c r="E656" i="33"/>
  <c r="E657" i="33"/>
  <c r="E658" i="33"/>
  <c r="E659" i="33"/>
  <c r="E660" i="33"/>
  <c r="E661" i="33"/>
  <c r="E662" i="33"/>
  <c r="E663" i="33"/>
  <c r="E664" i="33"/>
  <c r="E665" i="33"/>
  <c r="E666" i="33"/>
  <c r="E667" i="33"/>
  <c r="E668" i="33"/>
  <c r="E669" i="33"/>
  <c r="E670" i="33"/>
  <c r="E671" i="33"/>
  <c r="E672" i="33"/>
  <c r="E673" i="33"/>
  <c r="E674" i="33"/>
  <c r="E675" i="33"/>
  <c r="E676" i="33"/>
  <c r="E677" i="33"/>
  <c r="E678" i="33"/>
  <c r="E679" i="33"/>
  <c r="E680" i="33"/>
  <c r="E681" i="33"/>
  <c r="E682" i="33"/>
  <c r="E683" i="33"/>
  <c r="E684" i="33"/>
  <c r="E685" i="33"/>
  <c r="E686" i="33"/>
  <c r="E687" i="33"/>
  <c r="E688" i="33"/>
  <c r="E689" i="33"/>
  <c r="E690" i="33"/>
  <c r="E691" i="33"/>
  <c r="E692" i="33"/>
  <c r="E693" i="33"/>
  <c r="E694" i="33"/>
  <c r="E695" i="33"/>
  <c r="E696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279" i="33"/>
  <c r="D280" i="33"/>
  <c r="D281" i="33"/>
  <c r="D282" i="33"/>
  <c r="D283" i="33"/>
  <c r="D284" i="33"/>
  <c r="D285" i="33"/>
  <c r="D286" i="33"/>
  <c r="D287" i="33"/>
  <c r="D288" i="33"/>
  <c r="D289" i="33"/>
  <c r="D290" i="33"/>
  <c r="D291" i="33"/>
  <c r="D292" i="33"/>
  <c r="D293" i="33"/>
  <c r="D294" i="33"/>
  <c r="D295" i="33"/>
  <c r="D296" i="33"/>
  <c r="D297" i="33"/>
  <c r="D298" i="33"/>
  <c r="D299" i="33"/>
  <c r="D300" i="33"/>
  <c r="D301" i="33"/>
  <c r="D302" i="33"/>
  <c r="D303" i="33"/>
  <c r="D304" i="33"/>
  <c r="D305" i="33"/>
  <c r="D306" i="33"/>
  <c r="D307" i="33"/>
  <c r="D308" i="33"/>
  <c r="D309" i="33"/>
  <c r="D310" i="33"/>
  <c r="D311" i="33"/>
  <c r="D312" i="33"/>
  <c r="D313" i="33"/>
  <c r="D314" i="33"/>
  <c r="D315" i="33"/>
  <c r="D316" i="33"/>
  <c r="D317" i="33"/>
  <c r="D318" i="33"/>
  <c r="D319" i="33"/>
  <c r="D320" i="33"/>
  <c r="D321" i="33"/>
  <c r="D322" i="33"/>
  <c r="D323" i="33"/>
  <c r="D324" i="33"/>
  <c r="D325" i="33"/>
  <c r="D326" i="33"/>
  <c r="D327" i="33"/>
  <c r="D328" i="33"/>
  <c r="D329" i="33"/>
  <c r="D330" i="33"/>
  <c r="D331" i="33"/>
  <c r="D332" i="33"/>
  <c r="D333" i="33"/>
  <c r="D334" i="33"/>
  <c r="D335" i="33"/>
  <c r="D336" i="33"/>
  <c r="D337" i="33"/>
  <c r="D338" i="33"/>
  <c r="D339" i="33"/>
  <c r="D340" i="33"/>
  <c r="D341" i="33"/>
  <c r="D342" i="33"/>
  <c r="D343" i="33"/>
  <c r="D344" i="33"/>
  <c r="D345" i="33"/>
  <c r="D346" i="33"/>
  <c r="D347" i="33"/>
  <c r="D348" i="33"/>
  <c r="D349" i="33"/>
  <c r="D350" i="33"/>
  <c r="D351" i="33"/>
  <c r="D352" i="33"/>
  <c r="D353" i="33"/>
  <c r="D354" i="33"/>
  <c r="D355" i="33"/>
  <c r="D356" i="33"/>
  <c r="D357" i="33"/>
  <c r="D358" i="33"/>
  <c r="D359" i="33"/>
  <c r="D360" i="33"/>
  <c r="D361" i="33"/>
  <c r="D362" i="33"/>
  <c r="D363" i="33"/>
  <c r="D364" i="33"/>
  <c r="D365" i="33"/>
  <c r="D366" i="33"/>
  <c r="D367" i="33"/>
  <c r="D368" i="33"/>
  <c r="D369" i="33"/>
  <c r="D370" i="33"/>
  <c r="D371" i="33"/>
  <c r="D372" i="33"/>
  <c r="D373" i="33"/>
  <c r="D374" i="33"/>
  <c r="D375" i="33"/>
  <c r="D376" i="33"/>
  <c r="D377" i="33"/>
  <c r="D378" i="33"/>
  <c r="D379" i="33"/>
  <c r="D380" i="33"/>
  <c r="D381" i="33"/>
  <c r="D382" i="33"/>
  <c r="D383" i="33"/>
  <c r="D384" i="33"/>
  <c r="D385" i="33"/>
  <c r="D386" i="33"/>
  <c r="D387" i="33"/>
  <c r="D388" i="33"/>
  <c r="D389" i="33"/>
  <c r="D390" i="33"/>
  <c r="D391" i="33"/>
  <c r="D392" i="33"/>
  <c r="D393" i="33"/>
  <c r="D394" i="33"/>
  <c r="D395" i="33"/>
  <c r="D396" i="33"/>
  <c r="D397" i="33"/>
  <c r="D398" i="33"/>
  <c r="D399" i="33"/>
  <c r="D400" i="33"/>
  <c r="D401" i="33"/>
  <c r="D402" i="33"/>
  <c r="D403" i="33"/>
  <c r="D404" i="33"/>
  <c r="D405" i="33"/>
  <c r="D406" i="33"/>
  <c r="D407" i="33"/>
  <c r="D408" i="33"/>
  <c r="D409" i="33"/>
  <c r="D410" i="33"/>
  <c r="D411" i="33"/>
  <c r="D412" i="33"/>
  <c r="D413" i="33"/>
  <c r="D414" i="33"/>
  <c r="D415" i="33"/>
  <c r="D416" i="33"/>
  <c r="D417" i="33"/>
  <c r="D418" i="33"/>
  <c r="D419" i="33"/>
  <c r="D420" i="33"/>
  <c r="D421" i="33"/>
  <c r="D422" i="33"/>
  <c r="D423" i="33"/>
  <c r="D424" i="33"/>
  <c r="D425" i="33"/>
  <c r="D426" i="33"/>
  <c r="D427" i="33"/>
  <c r="D428" i="33"/>
  <c r="D429" i="33"/>
  <c r="D430" i="33"/>
  <c r="D431" i="33"/>
  <c r="D432" i="33"/>
  <c r="D433" i="33"/>
  <c r="D434" i="33"/>
  <c r="D435" i="33"/>
  <c r="D436" i="33"/>
  <c r="D437" i="33"/>
  <c r="D438" i="33"/>
  <c r="D439" i="33"/>
  <c r="D440" i="33"/>
  <c r="D441" i="33"/>
  <c r="D442" i="33"/>
  <c r="D443" i="33"/>
  <c r="D444" i="33"/>
  <c r="D445" i="33"/>
  <c r="D446" i="33"/>
  <c r="D447" i="33"/>
  <c r="D448" i="33"/>
  <c r="D449" i="33"/>
  <c r="D450" i="33"/>
  <c r="D451" i="33"/>
  <c r="D452" i="33"/>
  <c r="D453" i="33"/>
  <c r="D454" i="33"/>
  <c r="D455" i="33"/>
  <c r="D456" i="33"/>
  <c r="D457" i="33"/>
  <c r="D458" i="33"/>
  <c r="D459" i="33"/>
  <c r="D460" i="33"/>
  <c r="D461" i="33"/>
  <c r="D462" i="33"/>
  <c r="D463" i="33"/>
  <c r="D464" i="33"/>
  <c r="D465" i="33"/>
  <c r="D466" i="33"/>
  <c r="D467" i="33"/>
  <c r="D468" i="33"/>
  <c r="D469" i="33"/>
  <c r="D470" i="33"/>
  <c r="D471" i="33"/>
  <c r="D472" i="33"/>
  <c r="D473" i="33"/>
  <c r="D474" i="33"/>
  <c r="D475" i="33"/>
  <c r="D476" i="33"/>
  <c r="D477" i="33"/>
  <c r="D478" i="33"/>
  <c r="D479" i="33"/>
  <c r="D480" i="33"/>
  <c r="D481" i="33"/>
  <c r="D482" i="33"/>
  <c r="D483" i="33"/>
  <c r="D484" i="33"/>
  <c r="D485" i="33"/>
  <c r="D486" i="33"/>
  <c r="D487" i="33"/>
  <c r="D488" i="33"/>
  <c r="D489" i="33"/>
  <c r="D490" i="33"/>
  <c r="D491" i="33"/>
  <c r="D492" i="33"/>
  <c r="D493" i="33"/>
  <c r="D494" i="33"/>
  <c r="D495" i="33"/>
  <c r="D496" i="33"/>
  <c r="D497" i="33"/>
  <c r="D498" i="33"/>
  <c r="D499" i="33"/>
  <c r="D500" i="33"/>
  <c r="D501" i="33"/>
  <c r="D502" i="33"/>
  <c r="D503" i="33"/>
  <c r="D504" i="33"/>
  <c r="D505" i="33"/>
  <c r="D506" i="33"/>
  <c r="D507" i="33"/>
  <c r="D508" i="33"/>
  <c r="D509" i="33"/>
  <c r="D510" i="33"/>
  <c r="D511" i="33"/>
  <c r="D512" i="33"/>
  <c r="D513" i="33"/>
  <c r="D514" i="33"/>
  <c r="D515" i="33"/>
  <c r="D516" i="33"/>
  <c r="D517" i="33"/>
  <c r="D518" i="33"/>
  <c r="D519" i="33"/>
  <c r="D520" i="33"/>
  <c r="D521" i="33"/>
  <c r="D522" i="33"/>
  <c r="D523" i="33"/>
  <c r="D524" i="33"/>
  <c r="D525" i="33"/>
  <c r="D526" i="33"/>
  <c r="D527" i="33"/>
  <c r="D528" i="33"/>
  <c r="D529" i="33"/>
  <c r="D530" i="33"/>
  <c r="D531" i="33"/>
  <c r="D532" i="33"/>
  <c r="D533" i="33"/>
  <c r="D534" i="33"/>
  <c r="D535" i="33"/>
  <c r="D536" i="33"/>
  <c r="D537" i="33"/>
  <c r="D538" i="33"/>
  <c r="D539" i="33"/>
  <c r="D540" i="33"/>
  <c r="D541" i="33"/>
  <c r="D542" i="33"/>
  <c r="D543" i="33"/>
  <c r="D544" i="33"/>
  <c r="D545" i="33"/>
  <c r="D546" i="33"/>
  <c r="D547" i="33"/>
  <c r="D548" i="33"/>
  <c r="D549" i="33"/>
  <c r="D550" i="33"/>
  <c r="D551" i="33"/>
  <c r="D552" i="33"/>
  <c r="D553" i="33"/>
  <c r="D554" i="33"/>
  <c r="D555" i="33"/>
  <c r="D556" i="33"/>
  <c r="D557" i="33"/>
  <c r="D558" i="33"/>
  <c r="D559" i="33"/>
  <c r="D560" i="33"/>
  <c r="D561" i="33"/>
  <c r="D562" i="33"/>
  <c r="D563" i="33"/>
  <c r="D564" i="33"/>
  <c r="D565" i="33"/>
  <c r="D566" i="33"/>
  <c r="D567" i="33"/>
  <c r="D568" i="33"/>
  <c r="D569" i="33"/>
  <c r="D570" i="33"/>
  <c r="D571" i="33"/>
  <c r="D572" i="33"/>
  <c r="D573" i="33"/>
  <c r="D574" i="33"/>
  <c r="D575" i="33"/>
  <c r="D576" i="33"/>
  <c r="D577" i="33"/>
  <c r="D578" i="33"/>
  <c r="D579" i="33"/>
  <c r="D580" i="33"/>
  <c r="D581" i="33"/>
  <c r="D582" i="33"/>
  <c r="D583" i="33"/>
  <c r="D584" i="33"/>
  <c r="D585" i="33"/>
  <c r="D586" i="33"/>
  <c r="D587" i="33"/>
  <c r="D588" i="33"/>
  <c r="D589" i="33"/>
  <c r="D590" i="33"/>
  <c r="D591" i="33"/>
  <c r="D592" i="33"/>
  <c r="D593" i="33"/>
  <c r="D594" i="33"/>
  <c r="D595" i="33"/>
  <c r="D596" i="33"/>
  <c r="D597" i="33"/>
  <c r="D598" i="33"/>
  <c r="D599" i="33"/>
  <c r="D600" i="33"/>
  <c r="D601" i="33"/>
  <c r="D602" i="33"/>
  <c r="D603" i="33"/>
  <c r="D604" i="33"/>
  <c r="D605" i="33"/>
  <c r="D606" i="33"/>
  <c r="D607" i="33"/>
  <c r="D608" i="33"/>
  <c r="D609" i="33"/>
  <c r="D610" i="33"/>
  <c r="D611" i="33"/>
  <c r="D612" i="33"/>
  <c r="D613" i="33"/>
  <c r="D614" i="33"/>
  <c r="D615" i="33"/>
  <c r="D616" i="33"/>
  <c r="D617" i="33"/>
  <c r="D618" i="33"/>
  <c r="D619" i="33"/>
  <c r="D620" i="33"/>
  <c r="D621" i="33"/>
  <c r="D622" i="33"/>
  <c r="D623" i="33"/>
  <c r="D624" i="33"/>
  <c r="D625" i="33"/>
  <c r="D626" i="33"/>
  <c r="D627" i="33"/>
  <c r="D628" i="33"/>
  <c r="D629" i="33"/>
  <c r="D630" i="33"/>
  <c r="D631" i="33"/>
  <c r="D632" i="33"/>
  <c r="D633" i="33"/>
  <c r="D634" i="33"/>
  <c r="D635" i="33"/>
  <c r="D636" i="33"/>
  <c r="D637" i="33"/>
  <c r="D638" i="33"/>
  <c r="D639" i="33"/>
  <c r="D640" i="33"/>
  <c r="D641" i="33"/>
  <c r="D642" i="33"/>
  <c r="D643" i="33"/>
  <c r="D644" i="33"/>
  <c r="D645" i="33"/>
  <c r="D646" i="33"/>
  <c r="D647" i="33"/>
  <c r="D648" i="33"/>
  <c r="D649" i="33"/>
  <c r="D650" i="33"/>
  <c r="D651" i="33"/>
  <c r="D652" i="33"/>
  <c r="D653" i="33"/>
  <c r="D654" i="33"/>
  <c r="D655" i="33"/>
  <c r="D656" i="33"/>
  <c r="D657" i="33"/>
  <c r="D658" i="33"/>
  <c r="D659" i="33"/>
  <c r="D660" i="33"/>
  <c r="D661" i="33"/>
  <c r="D662" i="33"/>
  <c r="D663" i="33"/>
  <c r="D664" i="33"/>
  <c r="D665" i="33"/>
  <c r="D666" i="33"/>
  <c r="D667" i="33"/>
  <c r="D668" i="33"/>
  <c r="D669" i="33"/>
  <c r="D670" i="33"/>
  <c r="D671" i="33"/>
  <c r="D672" i="33"/>
  <c r="D673" i="33"/>
  <c r="D674" i="33"/>
  <c r="D675" i="33"/>
  <c r="D676" i="33"/>
  <c r="D677" i="33"/>
  <c r="D678" i="33"/>
  <c r="D679" i="33"/>
  <c r="D680" i="33"/>
  <c r="D681" i="33"/>
  <c r="D682" i="33"/>
  <c r="D683" i="33"/>
  <c r="D684" i="33"/>
  <c r="D685" i="33"/>
  <c r="D686" i="33"/>
  <c r="D687" i="33"/>
  <c r="D688" i="33"/>
  <c r="D689" i="33"/>
  <c r="D690" i="33"/>
  <c r="D691" i="33"/>
  <c r="D692" i="33"/>
  <c r="D693" i="33"/>
  <c r="D694" i="33"/>
  <c r="D695" i="33"/>
  <c r="D696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E2" i="33"/>
  <c r="E3" i="33"/>
  <c r="E4" i="33"/>
  <c r="E5" i="33"/>
  <c r="E6" i="33"/>
  <c r="E7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176" i="33"/>
  <c r="E177" i="33"/>
  <c r="E178" i="33"/>
  <c r="E179" i="33"/>
  <c r="E180" i="33"/>
  <c r="E181" i="33"/>
  <c r="E182" i="33"/>
  <c r="E183" i="33"/>
  <c r="E184" i="33"/>
  <c r="E185" i="33"/>
  <c r="E186" i="33"/>
  <c r="E187" i="33"/>
  <c r="E188" i="33"/>
  <c r="E189" i="33"/>
  <c r="E190" i="33"/>
  <c r="E191" i="33"/>
  <c r="E192" i="33"/>
  <c r="E193" i="33"/>
  <c r="E194" i="33"/>
  <c r="E195" i="33"/>
  <c r="E196" i="33"/>
  <c r="E197" i="33"/>
  <c r="E198" i="33"/>
  <c r="E199" i="33"/>
  <c r="E200" i="33"/>
  <c r="E201" i="33"/>
  <c r="E202" i="33"/>
  <c r="E203" i="33"/>
  <c r="E204" i="33"/>
  <c r="E205" i="33"/>
  <c r="E206" i="33"/>
  <c r="E207" i="33"/>
  <c r="E208" i="33"/>
  <c r="E209" i="33"/>
  <c r="E210" i="33"/>
  <c r="E211" i="33"/>
  <c r="E212" i="33"/>
  <c r="E213" i="33"/>
  <c r="E214" i="33"/>
  <c r="E215" i="33"/>
  <c r="E216" i="33"/>
  <c r="E217" i="33"/>
  <c r="E218" i="33"/>
  <c r="E219" i="33"/>
  <c r="E220" i="33"/>
  <c r="E221" i="33"/>
  <c r="E222" i="33"/>
  <c r="E223" i="33"/>
  <c r="E224" i="33"/>
  <c r="E225" i="33"/>
  <c r="E226" i="33"/>
  <c r="E227" i="33"/>
  <c r="E228" i="33"/>
  <c r="E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" i="33"/>
  <c r="D3" i="33"/>
  <c r="D4" i="33"/>
  <c r="D5" i="33"/>
  <c r="D6" i="33"/>
  <c r="D7" i="33"/>
  <c r="D8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" i="33"/>
  <c r="K1759" i="1"/>
  <c r="K1760" i="1"/>
  <c r="J1759" i="1"/>
  <c r="J1760" i="1"/>
  <c r="I1759" i="1"/>
  <c r="I1760" i="1"/>
  <c r="H1759" i="1"/>
  <c r="H1760" i="1"/>
  <c r="G1759" i="1"/>
  <c r="G1760" i="1"/>
  <c r="F1759" i="1"/>
  <c r="F1760" i="1"/>
  <c r="R10" i="25" l="1"/>
  <c r="Q10" i="25"/>
  <c r="J6" i="40" a="1"/>
  <c r="J6" i="40" s="1"/>
  <c r="G10" i="40" a="1"/>
  <c r="G10" i="40" s="1"/>
  <c r="G22" i="40" a="1"/>
  <c r="G22" i="40" s="1"/>
  <c r="G34" i="40" a="1"/>
  <c r="G34" i="40" s="1"/>
  <c r="G46" i="40" a="1"/>
  <c r="G46" i="40" s="1"/>
  <c r="G58" i="40" a="1"/>
  <c r="G58" i="40" s="1"/>
  <c r="G70" i="40" a="1"/>
  <c r="G70" i="40" s="1"/>
  <c r="G82" i="40" a="1"/>
  <c r="G82" i="40" s="1"/>
  <c r="J7" i="40" a="1"/>
  <c r="J7" i="40" s="1"/>
  <c r="G11" i="40" a="1"/>
  <c r="G11" i="40" s="1"/>
  <c r="G23" i="40" a="1"/>
  <c r="G23" i="40" s="1"/>
  <c r="G35" i="40" a="1"/>
  <c r="G35" i="40" s="1"/>
  <c r="G47" i="40" a="1"/>
  <c r="G47" i="40" s="1"/>
  <c r="G59" i="40" a="1"/>
  <c r="G59" i="40" s="1"/>
  <c r="G71" i="40" a="1"/>
  <c r="G71" i="40" s="1"/>
  <c r="G84" i="40" a="1"/>
  <c r="G84" i="40" s="1"/>
  <c r="J8" i="40" a="1"/>
  <c r="J8" i="40" s="1"/>
  <c r="G12" i="40" a="1"/>
  <c r="G12" i="40" s="1"/>
  <c r="G24" i="40" a="1"/>
  <c r="G24" i="40" s="1"/>
  <c r="G36" i="40" a="1"/>
  <c r="G36" i="40" s="1"/>
  <c r="G48" i="40" a="1"/>
  <c r="G48" i="40" s="1"/>
  <c r="G60" i="40" a="1"/>
  <c r="G60" i="40" s="1"/>
  <c r="G72" i="40" a="1"/>
  <c r="G72" i="40" s="1"/>
  <c r="J9" i="40" a="1"/>
  <c r="J9" i="40" s="1"/>
  <c r="G13" i="40" a="1"/>
  <c r="G13" i="40" s="1"/>
  <c r="G25" i="40" a="1"/>
  <c r="G25" i="40" s="1"/>
  <c r="G37" i="40" a="1"/>
  <c r="G37" i="40" s="1"/>
  <c r="G49" i="40" a="1"/>
  <c r="G49" i="40" s="1"/>
  <c r="G61" i="40" a="1"/>
  <c r="G61" i="40" s="1"/>
  <c r="G73" i="40" a="1"/>
  <c r="G73" i="40" s="1"/>
  <c r="G85" i="40" a="1"/>
  <c r="G85" i="40" s="1"/>
  <c r="G83" i="40" a="1"/>
  <c r="G83" i="40" s="1"/>
  <c r="G2" i="40" a="1"/>
  <c r="G2" i="40" s="1"/>
  <c r="G14" i="40" a="1"/>
  <c r="G14" i="40" s="1"/>
  <c r="G26" i="40" a="1"/>
  <c r="G26" i="40" s="1"/>
  <c r="G38" i="40" a="1"/>
  <c r="G38" i="40" s="1"/>
  <c r="G50" i="40" a="1"/>
  <c r="G50" i="40" s="1"/>
  <c r="G62" i="40" a="1"/>
  <c r="G62" i="40" s="1"/>
  <c r="G74" i="40" a="1"/>
  <c r="G74" i="40" s="1"/>
  <c r="G86" i="40" a="1"/>
  <c r="G86" i="40" s="1"/>
  <c r="G3" i="40" a="1"/>
  <c r="G3" i="40" s="1"/>
  <c r="G15" i="40" a="1"/>
  <c r="G15" i="40" s="1"/>
  <c r="G27" i="40" a="1"/>
  <c r="G27" i="40" s="1"/>
  <c r="G39" i="40" a="1"/>
  <c r="G39" i="40" s="1"/>
  <c r="G51" i="40" a="1"/>
  <c r="G51" i="40" s="1"/>
  <c r="G63" i="40" a="1"/>
  <c r="G63" i="40" s="1"/>
  <c r="G75" i="40" a="1"/>
  <c r="G75" i="40" s="1"/>
  <c r="G66" i="40" a="1"/>
  <c r="G66" i="40" s="1"/>
  <c r="G4" i="40" a="1"/>
  <c r="G4" i="40" s="1"/>
  <c r="G16" i="40" a="1"/>
  <c r="G16" i="40" s="1"/>
  <c r="G28" i="40" a="1"/>
  <c r="G28" i="40" s="1"/>
  <c r="G40" i="40" a="1"/>
  <c r="G40" i="40" s="1"/>
  <c r="G52" i="40" a="1"/>
  <c r="G52" i="40" s="1"/>
  <c r="G64" i="40" a="1"/>
  <c r="G64" i="40" s="1"/>
  <c r="G76" i="40" a="1"/>
  <c r="G76" i="40" s="1"/>
  <c r="G67" i="40" a="1"/>
  <c r="G67" i="40" s="1"/>
  <c r="G5" i="40" a="1"/>
  <c r="G5" i="40" s="1"/>
  <c r="G17" i="40" a="1"/>
  <c r="G17" i="40" s="1"/>
  <c r="G29" i="40" a="1"/>
  <c r="G29" i="40" s="1"/>
  <c r="G41" i="40" a="1"/>
  <c r="G41" i="40" s="1"/>
  <c r="G53" i="40" a="1"/>
  <c r="G53" i="40" s="1"/>
  <c r="G65" i="40" a="1"/>
  <c r="G65" i="40" s="1"/>
  <c r="G77" i="40" a="1"/>
  <c r="G77" i="40" s="1"/>
  <c r="J2" i="40" a="1"/>
  <c r="J2" i="40" s="1"/>
  <c r="G6" i="40" a="1"/>
  <c r="G6" i="40" s="1"/>
  <c r="G18" i="40" a="1"/>
  <c r="G18" i="40" s="1"/>
  <c r="G30" i="40" a="1"/>
  <c r="G30" i="40" s="1"/>
  <c r="G42" i="40" a="1"/>
  <c r="G42" i="40" s="1"/>
  <c r="G54" i="40" a="1"/>
  <c r="G54" i="40" s="1"/>
  <c r="G78" i="40" a="1"/>
  <c r="G78" i="40" s="1"/>
  <c r="J3" i="40" a="1"/>
  <c r="J3" i="40" s="1"/>
  <c r="G7" i="40" a="1"/>
  <c r="G7" i="40" s="1"/>
  <c r="G19" i="40" a="1"/>
  <c r="G19" i="40" s="1"/>
  <c r="G31" i="40" a="1"/>
  <c r="G31" i="40" s="1"/>
  <c r="G43" i="40" a="1"/>
  <c r="G43" i="40" s="1"/>
  <c r="G55" i="40" a="1"/>
  <c r="G55" i="40" s="1"/>
  <c r="G79" i="40" a="1"/>
  <c r="G79" i="40" s="1"/>
  <c r="J4" i="40" a="1"/>
  <c r="J4" i="40" s="1"/>
  <c r="G8" i="40" a="1"/>
  <c r="G8" i="40" s="1"/>
  <c r="G20" i="40" a="1"/>
  <c r="G20" i="40" s="1"/>
  <c r="G32" i="40" a="1"/>
  <c r="G32" i="40" s="1"/>
  <c r="G44" i="40" a="1"/>
  <c r="G44" i="40" s="1"/>
  <c r="G56" i="40" a="1"/>
  <c r="G56" i="40" s="1"/>
  <c r="G68" i="40" a="1"/>
  <c r="G68" i="40" s="1"/>
  <c r="G80" i="40" a="1"/>
  <c r="G80" i="40" s="1"/>
  <c r="J5" i="40" a="1"/>
  <c r="J5" i="40" s="1"/>
  <c r="G9" i="40" a="1"/>
  <c r="G9" i="40" s="1"/>
  <c r="G21" i="40" a="1"/>
  <c r="G21" i="40" s="1"/>
  <c r="G33" i="40" a="1"/>
  <c r="G33" i="40" s="1"/>
  <c r="G45" i="40" a="1"/>
  <c r="G45" i="40" s="1"/>
  <c r="G57" i="40" a="1"/>
  <c r="G57" i="40" s="1"/>
  <c r="G69" i="40" a="1"/>
  <c r="G69" i="40" s="1"/>
  <c r="G81" i="40" a="1"/>
  <c r="G81" i="40" s="1"/>
  <c r="C1750" i="40"/>
  <c r="C1749" i="40" s="1"/>
  <c r="C1748" i="40" s="1"/>
  <c r="C1747" i="40" s="1"/>
  <c r="C1746" i="40" s="1"/>
  <c r="C1745" i="40" s="1"/>
  <c r="C1744" i="40" s="1"/>
  <c r="C1743" i="40" s="1"/>
  <c r="C1742" i="40" s="1"/>
  <c r="C1741" i="40" s="1"/>
  <c r="C1740" i="40" s="1"/>
  <c r="C1739" i="40" s="1"/>
  <c r="C1738" i="40" s="1"/>
  <c r="C1737" i="40" s="1"/>
  <c r="C1736" i="40" s="1"/>
  <c r="C1735" i="40" s="1"/>
  <c r="C1734" i="40" s="1"/>
  <c r="C1733" i="40" s="1"/>
  <c r="C1732" i="40" s="1"/>
  <c r="C1731" i="40" s="1"/>
  <c r="C1730" i="40" s="1"/>
  <c r="C1729" i="40" s="1"/>
  <c r="C1728" i="40" s="1"/>
  <c r="C1727" i="40" s="1"/>
  <c r="C1726" i="40" s="1"/>
  <c r="C1725" i="40" s="1"/>
  <c r="C1724" i="40" s="1"/>
  <c r="C1723" i="40" s="1"/>
  <c r="C1722" i="40" s="1"/>
  <c r="C1721" i="40" s="1"/>
  <c r="C1720" i="40" s="1"/>
  <c r="C1719" i="40" s="1"/>
  <c r="C1718" i="40" s="1"/>
  <c r="C1717" i="40" s="1"/>
  <c r="C1716" i="40" s="1"/>
  <c r="C1715" i="40" s="1"/>
  <c r="C1714" i="40" s="1"/>
  <c r="C1713" i="40" s="1"/>
  <c r="C1712" i="40" s="1"/>
  <c r="C1711" i="40" s="1"/>
  <c r="C1710" i="40" s="1"/>
  <c r="C1709" i="40" s="1"/>
  <c r="C1708" i="40" s="1"/>
  <c r="C1707" i="40" s="1"/>
  <c r="C1706" i="40" s="1"/>
  <c r="C1705" i="40" s="1"/>
  <c r="C1704" i="40" s="1"/>
  <c r="C1703" i="40" s="1"/>
  <c r="C1702" i="40" s="1"/>
  <c r="C1701" i="40" s="1"/>
  <c r="C1700" i="40" s="1"/>
  <c r="C1699" i="40" s="1"/>
  <c r="C1698" i="40" s="1"/>
  <c r="C1697" i="40" s="1"/>
  <c r="C1696" i="40" s="1"/>
  <c r="C1695" i="40" s="1"/>
  <c r="C1694" i="40" s="1"/>
  <c r="C1693" i="40" s="1"/>
  <c r="C1692" i="40" s="1"/>
  <c r="C1691" i="40" s="1"/>
  <c r="C1690" i="40" s="1"/>
  <c r="C1689" i="40" s="1"/>
  <c r="C1688" i="40" s="1"/>
  <c r="C1687" i="40" s="1"/>
  <c r="C1686" i="40" s="1"/>
  <c r="C1685" i="40" s="1"/>
  <c r="C1684" i="40" s="1"/>
  <c r="C1683" i="40" s="1"/>
  <c r="C1682" i="40" s="1"/>
  <c r="C1681" i="40" s="1"/>
  <c r="C1680" i="40" s="1"/>
  <c r="C1679" i="40" s="1"/>
  <c r="C1678" i="40" s="1"/>
  <c r="C1677" i="40" s="1"/>
  <c r="C1676" i="40" s="1"/>
  <c r="C1675" i="40" s="1"/>
  <c r="C1674" i="40" s="1"/>
  <c r="C1673" i="40" s="1"/>
  <c r="C1672" i="40" s="1"/>
  <c r="C1671" i="40" s="1"/>
  <c r="C1670" i="40" s="1"/>
  <c r="C1669" i="40" s="1"/>
  <c r="C1668" i="40" s="1"/>
  <c r="C1667" i="40" s="1"/>
  <c r="C1666" i="40" s="1"/>
  <c r="C1665" i="40" s="1"/>
  <c r="C1664" i="40" s="1"/>
  <c r="C1663" i="40" s="1"/>
  <c r="C1662" i="40" s="1"/>
  <c r="C1661" i="40" s="1"/>
  <c r="C1660" i="40" s="1"/>
  <c r="C1659" i="40" s="1"/>
  <c r="C1658" i="40" s="1"/>
  <c r="C1657" i="40" s="1"/>
  <c r="C1656" i="40" s="1"/>
  <c r="C1655" i="40" s="1"/>
  <c r="C1654" i="40" s="1"/>
  <c r="C1653" i="40" s="1"/>
  <c r="C1652" i="40" s="1"/>
  <c r="C1651" i="40" s="1"/>
  <c r="C1650" i="40" s="1"/>
  <c r="C1649" i="40" s="1"/>
  <c r="C1648" i="40" s="1"/>
  <c r="C1647" i="40" s="1"/>
  <c r="C1646" i="40" s="1"/>
  <c r="C1645" i="40" s="1"/>
  <c r="C1644" i="40" s="1"/>
  <c r="C1643" i="40" s="1"/>
  <c r="C1642" i="40" s="1"/>
  <c r="C1641" i="40" s="1"/>
  <c r="C1640" i="40" s="1"/>
  <c r="C1639" i="40" s="1"/>
  <c r="C1638" i="40" s="1"/>
  <c r="C1637" i="40" s="1"/>
  <c r="C1636" i="40" s="1"/>
  <c r="C1635" i="40" s="1"/>
  <c r="C1634" i="40" s="1"/>
  <c r="C1633" i="40" s="1"/>
  <c r="C1632" i="40" s="1"/>
  <c r="C1631" i="40" s="1"/>
  <c r="C1630" i="40" s="1"/>
  <c r="C1629" i="40" s="1"/>
  <c r="C1628" i="40" s="1"/>
  <c r="C1627" i="40" s="1"/>
  <c r="C1626" i="40" s="1"/>
  <c r="C1625" i="40" s="1"/>
  <c r="C1624" i="40" s="1"/>
  <c r="C1623" i="40" s="1"/>
  <c r="C1622" i="40" s="1"/>
  <c r="C1621" i="40" s="1"/>
  <c r="C1620" i="40" s="1"/>
  <c r="C1619" i="40" s="1"/>
  <c r="C1618" i="40" s="1"/>
  <c r="C1617" i="40" s="1"/>
  <c r="C1616" i="40" s="1"/>
  <c r="C1615" i="40" s="1"/>
  <c r="C1614" i="40" s="1"/>
  <c r="C1613" i="40" s="1"/>
  <c r="C1612" i="40" s="1"/>
  <c r="C1611" i="40" s="1"/>
  <c r="C1610" i="40" s="1"/>
  <c r="C1609" i="40" s="1"/>
  <c r="C1608" i="40" s="1"/>
  <c r="C1607" i="40" s="1"/>
  <c r="C1606" i="40" s="1"/>
  <c r="C1605" i="40" s="1"/>
  <c r="C1604" i="40" s="1"/>
  <c r="C1603" i="40" s="1"/>
  <c r="C1602" i="40" s="1"/>
  <c r="C1601" i="40" s="1"/>
  <c r="C1600" i="40" s="1"/>
  <c r="C1599" i="40" s="1"/>
  <c r="C1598" i="40" s="1"/>
  <c r="C1597" i="40" s="1"/>
  <c r="C1596" i="40" s="1"/>
  <c r="C1595" i="40" s="1"/>
  <c r="C1594" i="40" s="1"/>
  <c r="C1593" i="40" s="1"/>
  <c r="C1592" i="40" s="1"/>
  <c r="C1591" i="40" s="1"/>
  <c r="C1590" i="40" s="1"/>
  <c r="C1589" i="40" s="1"/>
  <c r="C1588" i="40" s="1"/>
  <c r="C1587" i="40" s="1"/>
  <c r="C1586" i="40" s="1"/>
  <c r="C1585" i="40" s="1"/>
  <c r="C1584" i="40" s="1"/>
  <c r="C1583" i="40" s="1"/>
  <c r="C1582" i="40" s="1"/>
  <c r="C1581" i="40" s="1"/>
  <c r="C1580" i="40" s="1"/>
  <c r="C1579" i="40" s="1"/>
  <c r="C1578" i="40" s="1"/>
  <c r="C1577" i="40" s="1"/>
  <c r="C1576" i="40" s="1"/>
  <c r="C1575" i="40" s="1"/>
  <c r="C1574" i="40" s="1"/>
  <c r="C1573" i="40" s="1"/>
  <c r="C1572" i="40" s="1"/>
  <c r="C1571" i="40" s="1"/>
  <c r="C1570" i="40" s="1"/>
  <c r="C1569" i="40" s="1"/>
  <c r="C1568" i="40" s="1"/>
  <c r="C1567" i="40" s="1"/>
  <c r="C1566" i="40" s="1"/>
  <c r="C1565" i="40" s="1"/>
  <c r="C1564" i="40" s="1"/>
  <c r="C1563" i="40" s="1"/>
  <c r="C1562" i="40" s="1"/>
  <c r="C1561" i="40" s="1"/>
  <c r="C1560" i="40" s="1"/>
  <c r="C1559" i="40" s="1"/>
  <c r="C1558" i="40" s="1"/>
  <c r="C1557" i="40" s="1"/>
  <c r="C1556" i="40" s="1"/>
  <c r="C1555" i="40" s="1"/>
  <c r="C1554" i="40" s="1"/>
  <c r="C1553" i="40" s="1"/>
  <c r="C1552" i="40" s="1"/>
  <c r="C1551" i="40" s="1"/>
  <c r="C1550" i="40" s="1"/>
  <c r="C1549" i="40" s="1"/>
  <c r="C1548" i="40" s="1"/>
  <c r="C1547" i="40" s="1"/>
  <c r="C1546" i="40" s="1"/>
  <c r="C1545" i="40" s="1"/>
  <c r="C1544" i="40" s="1"/>
  <c r="C1543" i="40" s="1"/>
  <c r="C1542" i="40" s="1"/>
  <c r="C1541" i="40" s="1"/>
  <c r="C1540" i="40" s="1"/>
  <c r="C1539" i="40" s="1"/>
  <c r="C1538" i="40" s="1"/>
  <c r="C1537" i="40" s="1"/>
  <c r="C1536" i="40" s="1"/>
  <c r="C1535" i="40" s="1"/>
  <c r="C1534" i="40" s="1"/>
  <c r="C1533" i="40" s="1"/>
  <c r="C1532" i="40" s="1"/>
  <c r="C1531" i="40" s="1"/>
  <c r="C1530" i="40" s="1"/>
  <c r="C1529" i="40" s="1"/>
  <c r="C1528" i="40" s="1"/>
  <c r="C1527" i="40" s="1"/>
  <c r="C1526" i="40" s="1"/>
  <c r="C1525" i="40" s="1"/>
  <c r="C1524" i="40" s="1"/>
  <c r="C1523" i="40" s="1"/>
  <c r="C1522" i="40" s="1"/>
  <c r="C1521" i="40" s="1"/>
  <c r="C1520" i="40" s="1"/>
  <c r="C1519" i="40" s="1"/>
  <c r="C1518" i="40" s="1"/>
  <c r="C1517" i="40" s="1"/>
  <c r="C1516" i="40" s="1"/>
  <c r="C1515" i="40" s="1"/>
  <c r="C1514" i="40" s="1"/>
  <c r="C1513" i="40" s="1"/>
  <c r="C1512" i="40" s="1"/>
  <c r="C1511" i="40" s="1"/>
  <c r="C1510" i="40" s="1"/>
  <c r="C1509" i="40" s="1"/>
  <c r="C1508" i="40" s="1"/>
  <c r="C1507" i="40" s="1"/>
  <c r="C1506" i="40" s="1"/>
  <c r="C1505" i="40" s="1"/>
  <c r="C1504" i="40" s="1"/>
  <c r="C1503" i="40" s="1"/>
  <c r="C1502" i="40" s="1"/>
  <c r="C1501" i="40" s="1"/>
  <c r="C1500" i="40" s="1"/>
  <c r="C1499" i="40" s="1"/>
  <c r="C1498" i="40" s="1"/>
  <c r="C1497" i="40" s="1"/>
  <c r="C1496" i="40" s="1"/>
  <c r="C1495" i="40" s="1"/>
  <c r="C1494" i="40" s="1"/>
  <c r="C1493" i="40" s="1"/>
  <c r="C1492" i="40" s="1"/>
  <c r="C1491" i="40" s="1"/>
  <c r="C1490" i="40" s="1"/>
  <c r="C1489" i="40" s="1"/>
  <c r="C1488" i="40" s="1"/>
  <c r="C1487" i="40" s="1"/>
  <c r="C1486" i="40" s="1"/>
  <c r="C1485" i="40" s="1"/>
  <c r="C1484" i="40" s="1"/>
  <c r="C1483" i="40" s="1"/>
  <c r="C1482" i="40" s="1"/>
  <c r="C1481" i="40" s="1"/>
  <c r="C1480" i="40" s="1"/>
  <c r="C1479" i="40" s="1"/>
  <c r="C1478" i="40" s="1"/>
  <c r="C1477" i="40" s="1"/>
  <c r="C1476" i="40" s="1"/>
  <c r="C1475" i="40" s="1"/>
  <c r="C1474" i="40" s="1"/>
  <c r="C1473" i="40" s="1"/>
  <c r="C1472" i="40" s="1"/>
  <c r="C1471" i="40" s="1"/>
  <c r="C1470" i="40" s="1"/>
  <c r="C1469" i="40" s="1"/>
  <c r="C1468" i="40" s="1"/>
  <c r="C1467" i="40" s="1"/>
  <c r="C1466" i="40" s="1"/>
  <c r="C1465" i="40" s="1"/>
  <c r="C1464" i="40" s="1"/>
  <c r="C1463" i="40" s="1"/>
  <c r="C1462" i="40" s="1"/>
  <c r="C1461" i="40" s="1"/>
  <c r="C1460" i="40" s="1"/>
  <c r="C1459" i="40" s="1"/>
  <c r="C1458" i="40" s="1"/>
  <c r="C1457" i="40" s="1"/>
  <c r="C1456" i="40" s="1"/>
  <c r="C1455" i="40" s="1"/>
  <c r="C1454" i="40" s="1"/>
  <c r="C1453" i="40" s="1"/>
  <c r="C1452" i="40" s="1"/>
  <c r="C1451" i="40" s="1"/>
  <c r="C1450" i="40" s="1"/>
  <c r="C1449" i="40" s="1"/>
  <c r="C1448" i="40" s="1"/>
  <c r="C1447" i="40" s="1"/>
  <c r="C1446" i="40" s="1"/>
  <c r="C1445" i="40" s="1"/>
  <c r="C1444" i="40" s="1"/>
  <c r="C1443" i="40" s="1"/>
  <c r="C1442" i="40" s="1"/>
  <c r="C1441" i="40" s="1"/>
  <c r="C1440" i="40" s="1"/>
  <c r="C1439" i="40" s="1"/>
  <c r="C1438" i="40" s="1"/>
  <c r="C1437" i="40" s="1"/>
  <c r="C1436" i="40" s="1"/>
  <c r="C1435" i="40" s="1"/>
  <c r="C1434" i="40" s="1"/>
  <c r="C1433" i="40" s="1"/>
  <c r="C1432" i="40" s="1"/>
  <c r="C1431" i="40" s="1"/>
  <c r="C1430" i="40" s="1"/>
  <c r="C1429" i="40" s="1"/>
  <c r="C1428" i="40" s="1"/>
  <c r="C1427" i="40" s="1"/>
  <c r="C1426" i="40" s="1"/>
  <c r="C1425" i="40" s="1"/>
  <c r="C1424" i="40" s="1"/>
  <c r="C1423" i="40" s="1"/>
  <c r="C1422" i="40" s="1"/>
  <c r="C1421" i="40" s="1"/>
  <c r="C1420" i="40" s="1"/>
  <c r="C1419" i="40" s="1"/>
  <c r="C1418" i="40" s="1"/>
  <c r="C1417" i="40" s="1"/>
  <c r="C1416" i="40" s="1"/>
  <c r="C1415" i="40" s="1"/>
  <c r="C1414" i="40" s="1"/>
  <c r="C1413" i="40" s="1"/>
  <c r="C1412" i="40" s="1"/>
  <c r="C1411" i="40" s="1"/>
  <c r="C1410" i="40" s="1"/>
  <c r="C1409" i="40" s="1"/>
  <c r="C1408" i="40" s="1"/>
  <c r="C1407" i="40" s="1"/>
  <c r="C1406" i="40" s="1"/>
  <c r="C1405" i="40" s="1"/>
  <c r="C1404" i="40" s="1"/>
  <c r="C1403" i="40" s="1"/>
  <c r="C1402" i="40" s="1"/>
  <c r="C1401" i="40" s="1"/>
  <c r="C1400" i="40" s="1"/>
  <c r="C1399" i="40" s="1"/>
  <c r="C1398" i="40" s="1"/>
  <c r="C1397" i="40" s="1"/>
  <c r="C1396" i="40" s="1"/>
  <c r="C1395" i="40" s="1"/>
  <c r="C1394" i="40" s="1"/>
  <c r="C1393" i="40" s="1"/>
  <c r="C1392" i="40" s="1"/>
  <c r="C1391" i="40" s="1"/>
  <c r="C1390" i="40" s="1"/>
  <c r="C1389" i="40" s="1"/>
  <c r="C1388" i="40" s="1"/>
  <c r="C1387" i="40" s="1"/>
  <c r="C1386" i="40" s="1"/>
  <c r="C1385" i="40" s="1"/>
  <c r="C1384" i="40" s="1"/>
  <c r="C1383" i="40" s="1"/>
  <c r="C1382" i="40" s="1"/>
  <c r="C1381" i="40" s="1"/>
  <c r="C1380" i="40" s="1"/>
  <c r="C1379" i="40" s="1"/>
  <c r="C1378" i="40" s="1"/>
  <c r="C1377" i="40" s="1"/>
  <c r="C1376" i="40" s="1"/>
  <c r="C1375" i="40" s="1"/>
  <c r="C1374" i="40" s="1"/>
  <c r="C1373" i="40" s="1"/>
  <c r="C1372" i="40" s="1"/>
  <c r="C1371" i="40" s="1"/>
  <c r="C1370" i="40" s="1"/>
  <c r="C1369" i="40" s="1"/>
  <c r="C1368" i="40" s="1"/>
  <c r="C1367" i="40" s="1"/>
  <c r="C1366" i="40" s="1"/>
  <c r="C1365" i="40" s="1"/>
  <c r="C1364" i="40" s="1"/>
  <c r="C1363" i="40" s="1"/>
  <c r="C1362" i="40" s="1"/>
  <c r="C1361" i="40" s="1"/>
  <c r="C1360" i="40" s="1"/>
  <c r="C1359" i="40" s="1"/>
  <c r="C1358" i="40" s="1"/>
  <c r="C1357" i="40" s="1"/>
  <c r="C1356" i="40" s="1"/>
  <c r="C1355" i="40" s="1"/>
  <c r="C1354" i="40" s="1"/>
  <c r="C1353" i="40" s="1"/>
  <c r="C1352" i="40" s="1"/>
  <c r="C1351" i="40" s="1"/>
  <c r="C1350" i="40" s="1"/>
  <c r="C1349" i="40" s="1"/>
  <c r="C1348" i="40" s="1"/>
  <c r="C1347" i="40" s="1"/>
  <c r="C1346" i="40" s="1"/>
  <c r="C1345" i="40" s="1"/>
  <c r="C1344" i="40" s="1"/>
  <c r="C1343" i="40" s="1"/>
  <c r="C1342" i="40" s="1"/>
  <c r="C1341" i="40" s="1"/>
  <c r="C1340" i="40" s="1"/>
  <c r="C1339" i="40" s="1"/>
  <c r="C1338" i="40" s="1"/>
  <c r="C1337" i="40" s="1"/>
  <c r="C1336" i="40" s="1"/>
  <c r="C1335" i="40" s="1"/>
  <c r="C1334" i="40" s="1"/>
  <c r="C1333" i="40" s="1"/>
  <c r="C1332" i="40" s="1"/>
  <c r="C1331" i="40" s="1"/>
  <c r="C1330" i="40" s="1"/>
  <c r="C1329" i="40" s="1"/>
  <c r="C1328" i="40" s="1"/>
  <c r="C1327" i="40" s="1"/>
  <c r="C1326" i="40" s="1"/>
  <c r="C1325" i="40" s="1"/>
  <c r="C1324" i="40" s="1"/>
  <c r="C1323" i="40" s="1"/>
  <c r="C1322" i="40" s="1"/>
  <c r="C1321" i="40" s="1"/>
  <c r="C1320" i="40" s="1"/>
  <c r="C1319" i="40" s="1"/>
  <c r="C1318" i="40" s="1"/>
  <c r="C1317" i="40" s="1"/>
  <c r="C1316" i="40" s="1"/>
  <c r="C1315" i="40" s="1"/>
  <c r="C1314" i="40" s="1"/>
  <c r="C1313" i="40" s="1"/>
  <c r="C1312" i="40" s="1"/>
  <c r="C1311" i="40" s="1"/>
  <c r="C1310" i="40" s="1"/>
  <c r="C1309" i="40" s="1"/>
  <c r="C1308" i="40" s="1"/>
  <c r="C1307" i="40" s="1"/>
  <c r="C1306" i="40" s="1"/>
  <c r="C1305" i="40" s="1"/>
  <c r="C1304" i="40" s="1"/>
  <c r="C1303" i="40" s="1"/>
  <c r="C1302" i="40" s="1"/>
  <c r="C1301" i="40" s="1"/>
  <c r="C1300" i="40" s="1"/>
  <c r="C1299" i="40" s="1"/>
  <c r="C1298" i="40" s="1"/>
  <c r="C1297" i="40" s="1"/>
  <c r="C1296" i="40" s="1"/>
  <c r="C1295" i="40" s="1"/>
  <c r="C1294" i="40" s="1"/>
  <c r="C1293" i="40" s="1"/>
  <c r="C1292" i="40" s="1"/>
  <c r="C1291" i="40" s="1"/>
  <c r="C1290" i="40" s="1"/>
  <c r="C1289" i="40" s="1"/>
  <c r="C1288" i="40" s="1"/>
  <c r="C1287" i="40" s="1"/>
  <c r="C1286" i="40" s="1"/>
  <c r="C1285" i="40" s="1"/>
  <c r="C1284" i="40" s="1"/>
  <c r="C1283" i="40" s="1"/>
  <c r="C1282" i="40" s="1"/>
  <c r="C1281" i="40" s="1"/>
  <c r="C1280" i="40" s="1"/>
  <c r="C1279" i="40" s="1"/>
  <c r="C1278" i="40" s="1"/>
  <c r="C1277" i="40" s="1"/>
  <c r="C1276" i="40" s="1"/>
  <c r="C1275" i="40" s="1"/>
  <c r="C1274" i="40" s="1"/>
  <c r="C1273" i="40" s="1"/>
  <c r="C1272" i="40" s="1"/>
  <c r="C1271" i="40" s="1"/>
  <c r="C1270" i="40" s="1"/>
  <c r="C1269" i="40" s="1"/>
  <c r="C1268" i="40" s="1"/>
  <c r="C1267" i="40" s="1"/>
  <c r="C1266" i="40" s="1"/>
  <c r="C1265" i="40" s="1"/>
  <c r="C1264" i="40" s="1"/>
  <c r="C1263" i="40" s="1"/>
  <c r="C1262" i="40" s="1"/>
  <c r="C1261" i="40" s="1"/>
  <c r="C1260" i="40" s="1"/>
  <c r="C1259" i="40" s="1"/>
  <c r="C1258" i="40" s="1"/>
  <c r="C1257" i="40" s="1"/>
  <c r="C1256" i="40" s="1"/>
  <c r="C1255" i="40" s="1"/>
  <c r="C1254" i="40" s="1"/>
  <c r="C1253" i="40" s="1"/>
  <c r="C1252" i="40" s="1"/>
  <c r="C1251" i="40" s="1"/>
  <c r="C1250" i="40" s="1"/>
  <c r="C1249" i="40" s="1"/>
  <c r="C1248" i="40" s="1"/>
  <c r="C1247" i="40" s="1"/>
  <c r="C1246" i="40" s="1"/>
  <c r="C1245" i="40" s="1"/>
  <c r="C1244" i="40" s="1"/>
  <c r="C1243" i="40" s="1"/>
  <c r="C1242" i="40" s="1"/>
  <c r="C1241" i="40" s="1"/>
  <c r="C1240" i="40" s="1"/>
  <c r="C1239" i="40" s="1"/>
  <c r="C1238" i="40" s="1"/>
  <c r="C1237" i="40" s="1"/>
  <c r="C1236" i="40" s="1"/>
  <c r="C1235" i="40" s="1"/>
  <c r="C1234" i="40" s="1"/>
  <c r="C1233" i="40" s="1"/>
  <c r="C1232" i="40" s="1"/>
  <c r="C1231" i="40" s="1"/>
  <c r="C1230" i="40" s="1"/>
  <c r="C1229" i="40" s="1"/>
  <c r="C1228" i="40" s="1"/>
  <c r="C1227" i="40" s="1"/>
  <c r="C1226" i="40" s="1"/>
  <c r="C1225" i="40" s="1"/>
  <c r="C1224" i="40" s="1"/>
  <c r="C1223" i="40" s="1"/>
  <c r="C1222" i="40" s="1"/>
  <c r="C1221" i="40" s="1"/>
  <c r="C1220" i="40" s="1"/>
  <c r="C1219" i="40" s="1"/>
  <c r="C1218" i="40" s="1"/>
  <c r="C1217" i="40" s="1"/>
  <c r="C1216" i="40" s="1"/>
  <c r="C1215" i="40" s="1"/>
  <c r="C1214" i="40" s="1"/>
  <c r="C1213" i="40" s="1"/>
  <c r="C1212" i="40" s="1"/>
  <c r="C1211" i="40" s="1"/>
  <c r="C1210" i="40" s="1"/>
  <c r="C1209" i="40" s="1"/>
  <c r="C1208" i="40" s="1"/>
  <c r="C1207" i="40" s="1"/>
  <c r="C1206" i="40" s="1"/>
  <c r="C1205" i="40" s="1"/>
  <c r="C1204" i="40" s="1"/>
  <c r="C1203" i="40" s="1"/>
  <c r="C1202" i="40" s="1"/>
  <c r="C1201" i="40" s="1"/>
  <c r="C1200" i="40" s="1"/>
  <c r="C1199" i="40" s="1"/>
  <c r="C1198" i="40" s="1"/>
  <c r="C1197" i="40" s="1"/>
  <c r="C1196" i="40" s="1"/>
  <c r="C1195" i="40" s="1"/>
  <c r="C1194" i="40" s="1"/>
  <c r="C1193" i="40" s="1"/>
  <c r="C1192" i="40" s="1"/>
  <c r="C1191" i="40" s="1"/>
  <c r="C1190" i="40" s="1"/>
  <c r="C1189" i="40" s="1"/>
  <c r="C1188" i="40" s="1"/>
  <c r="C1187" i="40" s="1"/>
  <c r="C1186" i="40" s="1"/>
  <c r="C1185" i="40" s="1"/>
  <c r="C1184" i="40" s="1"/>
  <c r="C1183" i="40" s="1"/>
  <c r="C1182" i="40" s="1"/>
  <c r="C1181" i="40" s="1"/>
  <c r="C1180" i="40" s="1"/>
  <c r="C1179" i="40" s="1"/>
  <c r="C1178" i="40" s="1"/>
  <c r="C1177" i="40" s="1"/>
  <c r="C1176" i="40" s="1"/>
  <c r="C1175" i="40" s="1"/>
  <c r="C1174" i="40" s="1"/>
  <c r="C1173" i="40" s="1"/>
  <c r="C1172" i="40" s="1"/>
  <c r="C1171" i="40" s="1"/>
  <c r="C1170" i="40" s="1"/>
  <c r="C1169" i="40" s="1"/>
  <c r="C1168" i="40" s="1"/>
  <c r="C1167" i="40" s="1"/>
  <c r="C1166" i="40" s="1"/>
  <c r="C1165" i="40" s="1"/>
  <c r="C1164" i="40" s="1"/>
  <c r="C1163" i="40" s="1"/>
  <c r="C1162" i="40" s="1"/>
  <c r="C1161" i="40" s="1"/>
  <c r="C1160" i="40" s="1"/>
  <c r="C1159" i="40" s="1"/>
  <c r="C1158" i="40" s="1"/>
  <c r="C1157" i="40" s="1"/>
  <c r="C1156" i="40" s="1"/>
  <c r="C1155" i="40" s="1"/>
  <c r="C1154" i="40" s="1"/>
  <c r="C1153" i="40" s="1"/>
  <c r="C1152" i="40" s="1"/>
  <c r="C1151" i="40" s="1"/>
  <c r="C1150" i="40" s="1"/>
  <c r="C1149" i="40" s="1"/>
  <c r="C1148" i="40" s="1"/>
  <c r="C1147" i="40" s="1"/>
  <c r="C1146" i="40" s="1"/>
  <c r="C1145" i="40" s="1"/>
  <c r="C1144" i="40" s="1"/>
  <c r="C1143" i="40" s="1"/>
  <c r="C1142" i="40" s="1"/>
  <c r="C1141" i="40" s="1"/>
  <c r="C1140" i="40" s="1"/>
  <c r="C1139" i="40" s="1"/>
  <c r="C1138" i="40" s="1"/>
  <c r="C1137" i="40" s="1"/>
  <c r="C1136" i="40" s="1"/>
  <c r="C1135" i="40" s="1"/>
  <c r="C1134" i="40" s="1"/>
  <c r="C1133" i="40" s="1"/>
  <c r="C1132" i="40" s="1"/>
  <c r="C1131" i="40" s="1"/>
  <c r="C1130" i="40" s="1"/>
  <c r="C1129" i="40" s="1"/>
  <c r="C1128" i="40" s="1"/>
  <c r="C1127" i="40" s="1"/>
  <c r="C1126" i="40" s="1"/>
  <c r="C1125" i="40" s="1"/>
  <c r="C1124" i="40" s="1"/>
  <c r="C1123" i="40" s="1"/>
  <c r="C1122" i="40" s="1"/>
  <c r="C1121" i="40" s="1"/>
  <c r="C1120" i="40" s="1"/>
  <c r="C1119" i="40" s="1"/>
  <c r="C1118" i="40" s="1"/>
  <c r="C1117" i="40" s="1"/>
  <c r="C1116" i="40" s="1"/>
  <c r="C1115" i="40" s="1"/>
  <c r="C1114" i="40" s="1"/>
  <c r="C1113" i="40" s="1"/>
  <c r="C1112" i="40" s="1"/>
  <c r="C1111" i="40" s="1"/>
  <c r="C1110" i="40" s="1"/>
  <c r="C1109" i="40" s="1"/>
  <c r="C1108" i="40" s="1"/>
  <c r="C1107" i="40" s="1"/>
  <c r="C1106" i="40" s="1"/>
  <c r="C1105" i="40" s="1"/>
  <c r="C1104" i="40" s="1"/>
  <c r="C1103" i="40" s="1"/>
  <c r="C1102" i="40" s="1"/>
  <c r="C1101" i="40" s="1"/>
  <c r="C1100" i="40" s="1"/>
  <c r="C1099" i="40" s="1"/>
  <c r="C1098" i="40" s="1"/>
  <c r="C1097" i="40" s="1"/>
  <c r="C1096" i="40" s="1"/>
  <c r="C1095" i="40" s="1"/>
  <c r="C1094" i="40" s="1"/>
  <c r="C1093" i="40" s="1"/>
  <c r="C1092" i="40" s="1"/>
  <c r="C1091" i="40" s="1"/>
  <c r="C1090" i="40" s="1"/>
  <c r="C1089" i="40" s="1"/>
  <c r="C1088" i="40" s="1"/>
  <c r="C1087" i="40" s="1"/>
  <c r="C1086" i="40" s="1"/>
  <c r="C1085" i="40" s="1"/>
  <c r="C1084" i="40" s="1"/>
  <c r="C1083" i="40" s="1"/>
  <c r="C1082" i="40" s="1"/>
  <c r="C1081" i="40" s="1"/>
  <c r="C1080" i="40" s="1"/>
  <c r="C1079" i="40" s="1"/>
  <c r="C1078" i="40" s="1"/>
  <c r="C1077" i="40" s="1"/>
  <c r="C1076" i="40" s="1"/>
  <c r="C1075" i="40" s="1"/>
  <c r="C1074" i="40" s="1"/>
  <c r="C1073" i="40" s="1"/>
  <c r="C1072" i="40" s="1"/>
  <c r="C1071" i="40" s="1"/>
  <c r="C1070" i="40" s="1"/>
  <c r="C1069" i="40" s="1"/>
  <c r="C1068" i="40" s="1"/>
  <c r="C1067" i="40" s="1"/>
  <c r="C1066" i="40" s="1"/>
  <c r="C1065" i="40" s="1"/>
  <c r="C1064" i="40" s="1"/>
  <c r="C1063" i="40" s="1"/>
  <c r="C1062" i="40" s="1"/>
  <c r="C1061" i="40" s="1"/>
  <c r="C1060" i="40" s="1"/>
  <c r="C1059" i="40" s="1"/>
  <c r="C1058" i="40" s="1"/>
  <c r="C1057" i="40" s="1"/>
  <c r="C1056" i="40" s="1"/>
  <c r="C1055" i="40" s="1"/>
  <c r="C1054" i="40" s="1"/>
  <c r="C1053" i="40" s="1"/>
  <c r="C1052" i="40" s="1"/>
  <c r="C1051" i="40" s="1"/>
  <c r="C1050" i="40" s="1"/>
  <c r="C1049" i="40" s="1"/>
  <c r="C1048" i="40" s="1"/>
  <c r="C1047" i="40" s="1"/>
  <c r="C1046" i="40" s="1"/>
  <c r="C1045" i="40" s="1"/>
  <c r="C1044" i="40" s="1"/>
  <c r="C1043" i="40" s="1"/>
  <c r="C1042" i="40" s="1"/>
  <c r="C1041" i="40" s="1"/>
  <c r="C1040" i="40" s="1"/>
  <c r="C1039" i="40" s="1"/>
  <c r="C1038" i="40" s="1"/>
  <c r="C1037" i="40" s="1"/>
  <c r="C1036" i="40" s="1"/>
  <c r="C1035" i="40" s="1"/>
  <c r="C1034" i="40" s="1"/>
  <c r="C1033" i="40" s="1"/>
  <c r="C1032" i="40" s="1"/>
  <c r="C1031" i="40" s="1"/>
  <c r="C1030" i="40" s="1"/>
  <c r="C1029" i="40" s="1"/>
  <c r="C1028" i="40" s="1"/>
  <c r="C1027" i="40" s="1"/>
  <c r="C1026" i="40" s="1"/>
  <c r="C1025" i="40" s="1"/>
  <c r="C1024" i="40" s="1"/>
  <c r="C1023" i="40" s="1"/>
  <c r="C1022" i="40" s="1"/>
  <c r="C1021" i="40" s="1"/>
  <c r="C1020" i="40" s="1"/>
  <c r="C1019" i="40" s="1"/>
  <c r="C1018" i="40" s="1"/>
  <c r="C1017" i="40" s="1"/>
  <c r="C1016" i="40" s="1"/>
  <c r="C1015" i="40" s="1"/>
  <c r="C1014" i="40" s="1"/>
  <c r="C1013" i="40" s="1"/>
  <c r="C1012" i="40" s="1"/>
  <c r="C1011" i="40" s="1"/>
  <c r="C1010" i="40" s="1"/>
  <c r="C1009" i="40" s="1"/>
  <c r="C1008" i="40" s="1"/>
  <c r="C1007" i="40" s="1"/>
  <c r="C1006" i="40" s="1"/>
  <c r="C1005" i="40" s="1"/>
  <c r="C1004" i="40" s="1"/>
  <c r="C1003" i="40" s="1"/>
  <c r="C1002" i="40" s="1"/>
  <c r="C1001" i="40" s="1"/>
  <c r="C1000" i="40" s="1"/>
  <c r="C999" i="40" s="1"/>
  <c r="C998" i="40" s="1"/>
  <c r="C997" i="40" s="1"/>
  <c r="C996" i="40" s="1"/>
  <c r="C995" i="40" s="1"/>
  <c r="C994" i="40" s="1"/>
  <c r="C993" i="40" s="1"/>
  <c r="C992" i="40" s="1"/>
  <c r="C991" i="40" s="1"/>
  <c r="C990" i="40" s="1"/>
  <c r="C989" i="40" s="1"/>
  <c r="C988" i="40" s="1"/>
  <c r="C987" i="40" s="1"/>
  <c r="C986" i="40" s="1"/>
  <c r="C985" i="40" s="1"/>
  <c r="C984" i="40" s="1"/>
  <c r="C983" i="40" s="1"/>
  <c r="C982" i="40" s="1"/>
  <c r="C981" i="40" s="1"/>
  <c r="C980" i="40" s="1"/>
  <c r="C979" i="40" s="1"/>
  <c r="C978" i="40" s="1"/>
  <c r="C977" i="40" s="1"/>
  <c r="C976" i="40" s="1"/>
  <c r="C975" i="40" s="1"/>
  <c r="C974" i="40" s="1"/>
  <c r="C973" i="40" s="1"/>
  <c r="C972" i="40" s="1"/>
  <c r="C971" i="40" s="1"/>
  <c r="C970" i="40" s="1"/>
  <c r="C969" i="40" s="1"/>
  <c r="C968" i="40" s="1"/>
  <c r="C967" i="40" s="1"/>
  <c r="C966" i="40" s="1"/>
  <c r="C965" i="40" s="1"/>
  <c r="C964" i="40" s="1"/>
  <c r="C963" i="40" s="1"/>
  <c r="C962" i="40" s="1"/>
  <c r="C961" i="40" s="1"/>
  <c r="C960" i="40" s="1"/>
  <c r="C959" i="40" s="1"/>
  <c r="C958" i="40" s="1"/>
  <c r="C957" i="40" s="1"/>
  <c r="C956" i="40" s="1"/>
  <c r="C955" i="40" s="1"/>
  <c r="C954" i="40" s="1"/>
  <c r="C953" i="40" s="1"/>
  <c r="C952" i="40" s="1"/>
  <c r="C951" i="40" s="1"/>
  <c r="C950" i="40" s="1"/>
  <c r="C949" i="40" s="1"/>
  <c r="C948" i="40" s="1"/>
  <c r="C947" i="40" s="1"/>
  <c r="C946" i="40" s="1"/>
  <c r="C945" i="40" s="1"/>
  <c r="C944" i="40" s="1"/>
  <c r="C943" i="40" s="1"/>
  <c r="C942" i="40" s="1"/>
  <c r="C941" i="40" s="1"/>
  <c r="C940" i="40" s="1"/>
  <c r="C939" i="40" s="1"/>
  <c r="C938" i="40" s="1"/>
  <c r="C937" i="40" s="1"/>
  <c r="C936" i="40" s="1"/>
  <c r="C935" i="40" s="1"/>
  <c r="C934" i="40" s="1"/>
  <c r="C933" i="40" s="1"/>
  <c r="C932" i="40" s="1"/>
  <c r="C931" i="40" s="1"/>
  <c r="C930" i="40" s="1"/>
  <c r="C929" i="40" s="1"/>
  <c r="C928" i="40" s="1"/>
  <c r="C927" i="40" s="1"/>
  <c r="C926" i="40" s="1"/>
  <c r="C925" i="40" s="1"/>
  <c r="C924" i="40" s="1"/>
  <c r="C923" i="40" s="1"/>
  <c r="C922" i="40" s="1"/>
  <c r="C921" i="40" s="1"/>
  <c r="C920" i="40" s="1"/>
  <c r="C919" i="40" s="1"/>
  <c r="C918" i="40" s="1"/>
  <c r="C917" i="40" s="1"/>
  <c r="C916" i="40" s="1"/>
  <c r="C915" i="40" s="1"/>
  <c r="C914" i="40" s="1"/>
  <c r="C913" i="40" s="1"/>
  <c r="C912" i="40" s="1"/>
  <c r="C911" i="40" s="1"/>
  <c r="C910" i="40" s="1"/>
  <c r="C909" i="40" s="1"/>
  <c r="C908" i="40" s="1"/>
  <c r="C907" i="40" s="1"/>
  <c r="C906" i="40" s="1"/>
  <c r="C905" i="40" s="1"/>
  <c r="C904" i="40" s="1"/>
  <c r="C903" i="40" s="1"/>
  <c r="C902" i="40" s="1"/>
  <c r="C901" i="40" s="1"/>
  <c r="C900" i="40" s="1"/>
  <c r="C899" i="40" s="1"/>
  <c r="C898" i="40" s="1"/>
  <c r="C897" i="40" s="1"/>
  <c r="C896" i="40" s="1"/>
  <c r="C895" i="40" s="1"/>
  <c r="C894" i="40" s="1"/>
  <c r="C893" i="40" s="1"/>
  <c r="C892" i="40" s="1"/>
  <c r="C891" i="40" s="1"/>
  <c r="C890" i="40" s="1"/>
  <c r="C889" i="40" s="1"/>
  <c r="C888" i="40" s="1"/>
  <c r="C887" i="40" s="1"/>
  <c r="C886" i="40" s="1"/>
  <c r="C885" i="40" s="1"/>
  <c r="C884" i="40" s="1"/>
  <c r="C883" i="40" s="1"/>
  <c r="C882" i="40" s="1"/>
  <c r="C881" i="40" s="1"/>
  <c r="C880" i="40" s="1"/>
  <c r="C879" i="40" s="1"/>
  <c r="C878" i="40" s="1"/>
  <c r="C877" i="40" s="1"/>
  <c r="C876" i="40" s="1"/>
  <c r="C875" i="40" s="1"/>
  <c r="C874" i="40" s="1"/>
  <c r="C873" i="40" s="1"/>
  <c r="C872" i="40" s="1"/>
  <c r="C871" i="40" s="1"/>
  <c r="C870" i="40" s="1"/>
  <c r="C869" i="40" s="1"/>
  <c r="C868" i="40" s="1"/>
  <c r="C867" i="40" s="1"/>
  <c r="C866" i="40" s="1"/>
  <c r="C865" i="40" s="1"/>
  <c r="C864" i="40" s="1"/>
  <c r="C863" i="40" s="1"/>
  <c r="C862" i="40" s="1"/>
  <c r="C861" i="40" s="1"/>
  <c r="C860" i="40" s="1"/>
  <c r="C859" i="40" s="1"/>
  <c r="C858" i="40" s="1"/>
  <c r="C857" i="40" s="1"/>
  <c r="C856" i="40" s="1"/>
  <c r="C855" i="40" s="1"/>
  <c r="C854" i="40" s="1"/>
  <c r="C853" i="40" s="1"/>
  <c r="C852" i="40" s="1"/>
  <c r="C851" i="40" s="1"/>
  <c r="C850" i="40" s="1"/>
  <c r="C849" i="40" s="1"/>
  <c r="C848" i="40" s="1"/>
  <c r="C847" i="40" s="1"/>
  <c r="C846" i="40" s="1"/>
  <c r="C845" i="40" s="1"/>
  <c r="C844" i="40" s="1"/>
  <c r="C843" i="40" s="1"/>
  <c r="C842" i="40" s="1"/>
  <c r="C841" i="40" s="1"/>
  <c r="C840" i="40" s="1"/>
  <c r="C839" i="40" s="1"/>
  <c r="C838" i="40" s="1"/>
  <c r="C837" i="40" s="1"/>
  <c r="C836" i="40" s="1"/>
  <c r="C835" i="40" s="1"/>
  <c r="C834" i="40" s="1"/>
  <c r="C833" i="40" s="1"/>
  <c r="C832" i="40" s="1"/>
  <c r="C831" i="40" s="1"/>
  <c r="C830" i="40" s="1"/>
  <c r="C829" i="40" s="1"/>
  <c r="C828" i="40" s="1"/>
  <c r="C827" i="40" s="1"/>
  <c r="C826" i="40" s="1"/>
  <c r="C825" i="40" s="1"/>
  <c r="C824" i="40" s="1"/>
  <c r="C823" i="40" s="1"/>
  <c r="C822" i="40" s="1"/>
  <c r="C821" i="40" s="1"/>
  <c r="C820" i="40" s="1"/>
  <c r="C819" i="40" s="1"/>
  <c r="C818" i="40" s="1"/>
  <c r="C817" i="40" s="1"/>
  <c r="C816" i="40" s="1"/>
  <c r="C815" i="40" s="1"/>
  <c r="C814" i="40" s="1"/>
  <c r="C813" i="40" s="1"/>
  <c r="C812" i="40" s="1"/>
  <c r="C811" i="40" s="1"/>
  <c r="C810" i="40" s="1"/>
  <c r="C809" i="40" s="1"/>
  <c r="C808" i="40" s="1"/>
  <c r="C807" i="40" s="1"/>
  <c r="C806" i="40" s="1"/>
  <c r="C805" i="40" s="1"/>
  <c r="C804" i="40" s="1"/>
  <c r="C803" i="40" s="1"/>
  <c r="C802" i="40" s="1"/>
  <c r="C801" i="40" s="1"/>
  <c r="C800" i="40" s="1"/>
  <c r="C799" i="40" s="1"/>
  <c r="C798" i="40" s="1"/>
  <c r="C797" i="40" s="1"/>
  <c r="C796" i="40" s="1"/>
  <c r="C795" i="40" s="1"/>
  <c r="C794" i="40" s="1"/>
  <c r="C793" i="40" s="1"/>
  <c r="C792" i="40" s="1"/>
  <c r="C791" i="40" s="1"/>
  <c r="C790" i="40" s="1"/>
  <c r="C789" i="40" s="1"/>
  <c r="C788" i="40" s="1"/>
  <c r="C787" i="40" s="1"/>
  <c r="C786" i="40" s="1"/>
  <c r="C785" i="40" s="1"/>
  <c r="C784" i="40" s="1"/>
  <c r="C783" i="40" s="1"/>
  <c r="C782" i="40" s="1"/>
  <c r="C781" i="40" s="1"/>
  <c r="C780" i="40" s="1"/>
  <c r="C779" i="40" s="1"/>
  <c r="C778" i="40" s="1"/>
  <c r="C777" i="40" s="1"/>
  <c r="C776" i="40" s="1"/>
  <c r="C775" i="40" s="1"/>
  <c r="C774" i="40" s="1"/>
  <c r="C773" i="40" s="1"/>
  <c r="C772" i="40" s="1"/>
  <c r="C771" i="40" s="1"/>
  <c r="C770" i="40" s="1"/>
  <c r="C769" i="40" s="1"/>
  <c r="C768" i="40" s="1"/>
  <c r="C767" i="40" s="1"/>
  <c r="C766" i="40" s="1"/>
  <c r="C765" i="40" s="1"/>
  <c r="C764" i="40" s="1"/>
  <c r="C763" i="40" s="1"/>
  <c r="C762" i="40" s="1"/>
  <c r="C761" i="40" s="1"/>
  <c r="C760" i="40" s="1"/>
  <c r="C759" i="40" s="1"/>
  <c r="C758" i="40" s="1"/>
  <c r="C757" i="40" s="1"/>
  <c r="C756" i="40" s="1"/>
  <c r="C755" i="40" s="1"/>
  <c r="C754" i="40" s="1"/>
  <c r="C753" i="40" s="1"/>
  <c r="C752" i="40" s="1"/>
  <c r="C751" i="40" s="1"/>
  <c r="C750" i="40" s="1"/>
  <c r="C749" i="40" s="1"/>
  <c r="C748" i="40" s="1"/>
  <c r="C747" i="40" s="1"/>
  <c r="C746" i="40" s="1"/>
  <c r="C745" i="40" s="1"/>
  <c r="C744" i="40" s="1"/>
  <c r="C743" i="40" s="1"/>
  <c r="C742" i="40" s="1"/>
  <c r="C741" i="40" s="1"/>
  <c r="C740" i="40" s="1"/>
  <c r="C739" i="40" s="1"/>
  <c r="C738" i="40" s="1"/>
  <c r="C737" i="40" s="1"/>
  <c r="C736" i="40" s="1"/>
  <c r="C735" i="40" s="1"/>
  <c r="C734" i="40" s="1"/>
  <c r="C733" i="40" s="1"/>
  <c r="C732" i="40" s="1"/>
  <c r="C731" i="40" s="1"/>
  <c r="C730" i="40" s="1"/>
  <c r="C729" i="40" s="1"/>
  <c r="C728" i="40" s="1"/>
  <c r="C727" i="40" s="1"/>
  <c r="C726" i="40" s="1"/>
  <c r="C725" i="40" s="1"/>
  <c r="C724" i="40" s="1"/>
  <c r="C723" i="40" s="1"/>
  <c r="C722" i="40" s="1"/>
  <c r="C721" i="40" s="1"/>
  <c r="C720" i="40" s="1"/>
  <c r="C719" i="40" s="1"/>
  <c r="C718" i="40" s="1"/>
  <c r="C717" i="40" s="1"/>
  <c r="C716" i="40" s="1"/>
  <c r="C715" i="40" s="1"/>
  <c r="C714" i="40" s="1"/>
  <c r="C713" i="40" s="1"/>
  <c r="C712" i="40" s="1"/>
  <c r="C711" i="40" s="1"/>
  <c r="C710" i="40" s="1"/>
  <c r="C709" i="40" s="1"/>
  <c r="C708" i="40" s="1"/>
  <c r="C707" i="40" s="1"/>
  <c r="C706" i="40" s="1"/>
  <c r="C705" i="40" s="1"/>
  <c r="C704" i="40" s="1"/>
  <c r="C703" i="40" s="1"/>
  <c r="C702" i="40" s="1"/>
  <c r="C701" i="40" s="1"/>
  <c r="C700" i="40" s="1"/>
  <c r="C699" i="40" s="1"/>
  <c r="C698" i="40" s="1"/>
  <c r="C697" i="40" s="1"/>
  <c r="C696" i="40" s="1"/>
  <c r="C695" i="40" s="1"/>
  <c r="C694" i="40" s="1"/>
  <c r="C693" i="40" s="1"/>
  <c r="C692" i="40" s="1"/>
  <c r="C691" i="40" s="1"/>
  <c r="C690" i="40" s="1"/>
  <c r="C689" i="40" s="1"/>
  <c r="C688" i="40" s="1"/>
  <c r="C687" i="40" s="1"/>
  <c r="C686" i="40" s="1"/>
  <c r="C685" i="40" s="1"/>
  <c r="C684" i="40" s="1"/>
  <c r="C683" i="40" s="1"/>
  <c r="C682" i="40" s="1"/>
  <c r="C681" i="40" s="1"/>
  <c r="C680" i="40" s="1"/>
  <c r="C679" i="40" s="1"/>
  <c r="C678" i="40" s="1"/>
  <c r="C677" i="40" s="1"/>
  <c r="C676" i="40" s="1"/>
  <c r="C675" i="40" s="1"/>
  <c r="C674" i="40" s="1"/>
  <c r="C673" i="40" s="1"/>
  <c r="C672" i="40" s="1"/>
  <c r="C671" i="40" s="1"/>
  <c r="C670" i="40" s="1"/>
  <c r="C669" i="40" s="1"/>
  <c r="C668" i="40" s="1"/>
  <c r="C667" i="40" s="1"/>
  <c r="C666" i="40" s="1"/>
  <c r="C665" i="40" s="1"/>
  <c r="C664" i="40" s="1"/>
  <c r="C663" i="40" s="1"/>
  <c r="C662" i="40" s="1"/>
  <c r="C661" i="40" s="1"/>
  <c r="C660" i="40" s="1"/>
  <c r="C659" i="40" s="1"/>
  <c r="C658" i="40" s="1"/>
  <c r="C657" i="40" s="1"/>
  <c r="C656" i="40" s="1"/>
  <c r="C655" i="40" s="1"/>
  <c r="C654" i="40" s="1"/>
  <c r="C653" i="40" s="1"/>
  <c r="C652" i="40" s="1"/>
  <c r="C651" i="40" s="1"/>
  <c r="C650" i="40" s="1"/>
  <c r="C649" i="40" s="1"/>
  <c r="C648" i="40" s="1"/>
  <c r="C647" i="40" s="1"/>
  <c r="C646" i="40" s="1"/>
  <c r="C645" i="40" s="1"/>
  <c r="C644" i="40" s="1"/>
  <c r="C643" i="40" s="1"/>
  <c r="C642" i="40" s="1"/>
  <c r="C641" i="40" s="1"/>
  <c r="C640" i="40" s="1"/>
  <c r="C639" i="40" s="1"/>
  <c r="C638" i="40" s="1"/>
  <c r="C637" i="40" s="1"/>
  <c r="C636" i="40" s="1"/>
  <c r="C635" i="40" s="1"/>
  <c r="C634" i="40" s="1"/>
  <c r="C633" i="40" s="1"/>
  <c r="C632" i="40" s="1"/>
  <c r="C631" i="40" s="1"/>
  <c r="C630" i="40" s="1"/>
  <c r="C629" i="40" s="1"/>
  <c r="C628" i="40" s="1"/>
  <c r="C627" i="40" s="1"/>
  <c r="C626" i="40" s="1"/>
  <c r="C625" i="40" s="1"/>
  <c r="C624" i="40" s="1"/>
  <c r="C623" i="40" s="1"/>
  <c r="C622" i="40" s="1"/>
  <c r="C621" i="40" s="1"/>
  <c r="C620" i="40" s="1"/>
  <c r="C619" i="40" s="1"/>
  <c r="C618" i="40" s="1"/>
  <c r="C617" i="40" s="1"/>
  <c r="C616" i="40" s="1"/>
  <c r="C615" i="40" s="1"/>
  <c r="C614" i="40" s="1"/>
  <c r="C613" i="40" s="1"/>
  <c r="C612" i="40" s="1"/>
  <c r="C611" i="40" s="1"/>
  <c r="C610" i="40" s="1"/>
  <c r="C609" i="40" s="1"/>
  <c r="C608" i="40" s="1"/>
  <c r="C607" i="40" s="1"/>
  <c r="C606" i="40" s="1"/>
  <c r="C605" i="40" s="1"/>
  <c r="C604" i="40" s="1"/>
  <c r="C603" i="40" s="1"/>
  <c r="C602" i="40" s="1"/>
  <c r="C601" i="40" s="1"/>
  <c r="C600" i="40" s="1"/>
  <c r="C599" i="40" s="1"/>
  <c r="C598" i="40" s="1"/>
  <c r="C597" i="40" s="1"/>
  <c r="C596" i="40" s="1"/>
  <c r="C595" i="40" s="1"/>
  <c r="C594" i="40" s="1"/>
  <c r="C593" i="40" s="1"/>
  <c r="C592" i="40" s="1"/>
  <c r="C591" i="40" s="1"/>
  <c r="C590" i="40" s="1"/>
  <c r="C589" i="40" s="1"/>
  <c r="C588" i="40" s="1"/>
  <c r="C587" i="40" s="1"/>
  <c r="C586" i="40" s="1"/>
  <c r="C585" i="40" s="1"/>
  <c r="C584" i="40" s="1"/>
  <c r="C583" i="40" s="1"/>
  <c r="C582" i="40" s="1"/>
  <c r="C581" i="40" s="1"/>
  <c r="C580" i="40" s="1"/>
  <c r="C579" i="40" s="1"/>
  <c r="C578" i="40" s="1"/>
  <c r="C577" i="40" s="1"/>
  <c r="C576" i="40" s="1"/>
  <c r="C575" i="40" s="1"/>
  <c r="C574" i="40" s="1"/>
  <c r="C573" i="40" s="1"/>
  <c r="C572" i="40" s="1"/>
  <c r="C571" i="40" s="1"/>
  <c r="C570" i="40" s="1"/>
  <c r="C569" i="40" s="1"/>
  <c r="C568" i="40" s="1"/>
  <c r="C567" i="40" s="1"/>
  <c r="C566" i="40" s="1"/>
  <c r="C565" i="40" s="1"/>
  <c r="C564" i="40" s="1"/>
  <c r="C563" i="40" s="1"/>
  <c r="C562" i="40" s="1"/>
  <c r="C561" i="40" s="1"/>
  <c r="C560" i="40" s="1"/>
  <c r="C559" i="40" s="1"/>
  <c r="C558" i="40" s="1"/>
  <c r="C557" i="40" s="1"/>
  <c r="C556" i="40" s="1"/>
  <c r="C555" i="40" s="1"/>
  <c r="C554" i="40" s="1"/>
  <c r="C553" i="40" s="1"/>
  <c r="C552" i="40" s="1"/>
  <c r="C551" i="40" s="1"/>
  <c r="C550" i="40" s="1"/>
  <c r="C549" i="40" s="1"/>
  <c r="C548" i="40" s="1"/>
  <c r="C547" i="40" s="1"/>
  <c r="C546" i="40" s="1"/>
  <c r="C545" i="40" s="1"/>
  <c r="C544" i="40" s="1"/>
  <c r="C543" i="40" s="1"/>
  <c r="C542" i="40" s="1"/>
  <c r="C541" i="40" s="1"/>
  <c r="C540" i="40" s="1"/>
  <c r="C539" i="40" s="1"/>
  <c r="C538" i="40" s="1"/>
  <c r="C537" i="40" s="1"/>
  <c r="C536" i="40" s="1"/>
  <c r="C535" i="40" s="1"/>
  <c r="C534" i="40" s="1"/>
  <c r="C533" i="40" s="1"/>
  <c r="C532" i="40" s="1"/>
  <c r="C531" i="40" s="1"/>
  <c r="C530" i="40" s="1"/>
  <c r="C529" i="40" s="1"/>
  <c r="C528" i="40" s="1"/>
  <c r="C527" i="40" s="1"/>
  <c r="C526" i="40" s="1"/>
  <c r="C525" i="40" s="1"/>
  <c r="C524" i="40" s="1"/>
  <c r="C523" i="40" s="1"/>
  <c r="C522" i="40" s="1"/>
  <c r="C521" i="40" s="1"/>
  <c r="C520" i="40" s="1"/>
  <c r="C519" i="40" s="1"/>
  <c r="C518" i="40" s="1"/>
  <c r="C517" i="40" s="1"/>
  <c r="C516" i="40" s="1"/>
  <c r="C515" i="40" s="1"/>
  <c r="C514" i="40" s="1"/>
  <c r="C513" i="40" s="1"/>
  <c r="C512" i="40" s="1"/>
  <c r="C511" i="40" s="1"/>
  <c r="C510" i="40" s="1"/>
  <c r="C509" i="40" s="1"/>
  <c r="C508" i="40" s="1"/>
  <c r="C507" i="40" s="1"/>
  <c r="C506" i="40" s="1"/>
  <c r="C505" i="40" s="1"/>
  <c r="C504" i="40" s="1"/>
  <c r="C503" i="40" s="1"/>
  <c r="C502" i="40" s="1"/>
  <c r="C501" i="40" s="1"/>
  <c r="C500" i="40" s="1"/>
  <c r="C499" i="40" s="1"/>
  <c r="C498" i="40" s="1"/>
  <c r="C497" i="40" s="1"/>
  <c r="C496" i="40" s="1"/>
  <c r="C495" i="40" s="1"/>
  <c r="C494" i="40" s="1"/>
  <c r="C493" i="40" s="1"/>
  <c r="C492" i="40" s="1"/>
  <c r="C491" i="40" s="1"/>
  <c r="C490" i="40" s="1"/>
  <c r="C489" i="40" s="1"/>
  <c r="C488" i="40" s="1"/>
  <c r="C487" i="40" s="1"/>
  <c r="C486" i="40" s="1"/>
  <c r="C485" i="40" s="1"/>
  <c r="C484" i="40" s="1"/>
  <c r="C483" i="40" s="1"/>
  <c r="C482" i="40" s="1"/>
  <c r="C481" i="40" s="1"/>
  <c r="C480" i="40" s="1"/>
  <c r="C479" i="40" s="1"/>
  <c r="C478" i="40" s="1"/>
  <c r="C477" i="40" s="1"/>
  <c r="C476" i="40" s="1"/>
  <c r="C475" i="40" s="1"/>
  <c r="C474" i="40" s="1"/>
  <c r="C473" i="40" s="1"/>
  <c r="C472" i="40" s="1"/>
  <c r="C471" i="40" s="1"/>
  <c r="C470" i="40" s="1"/>
  <c r="C469" i="40" s="1"/>
  <c r="C468" i="40" s="1"/>
  <c r="C467" i="40" s="1"/>
  <c r="C466" i="40" s="1"/>
  <c r="C465" i="40" s="1"/>
  <c r="C464" i="40" s="1"/>
  <c r="C463" i="40" s="1"/>
  <c r="C462" i="40" s="1"/>
  <c r="C461" i="40" s="1"/>
  <c r="C460" i="40" s="1"/>
  <c r="C459" i="40" s="1"/>
  <c r="C458" i="40" s="1"/>
  <c r="C457" i="40" s="1"/>
  <c r="C456" i="40" s="1"/>
  <c r="C455" i="40" s="1"/>
  <c r="C454" i="40" s="1"/>
  <c r="C453" i="40" s="1"/>
  <c r="C452" i="40" s="1"/>
  <c r="C451" i="40" s="1"/>
  <c r="C450" i="40" s="1"/>
  <c r="C449" i="40" s="1"/>
  <c r="C448" i="40" s="1"/>
  <c r="C447" i="40" s="1"/>
  <c r="C446" i="40" s="1"/>
  <c r="C445" i="40" s="1"/>
  <c r="C444" i="40" s="1"/>
  <c r="C443" i="40" s="1"/>
  <c r="C442" i="40" s="1"/>
  <c r="C441" i="40" s="1"/>
  <c r="C440" i="40" s="1"/>
  <c r="C439" i="40" s="1"/>
  <c r="C438" i="40" s="1"/>
  <c r="C437" i="40" s="1"/>
  <c r="C436" i="40" s="1"/>
  <c r="C435" i="40" s="1"/>
  <c r="C434" i="40" s="1"/>
  <c r="C433" i="40" s="1"/>
  <c r="C432" i="40" s="1"/>
  <c r="C431" i="40" s="1"/>
  <c r="C430" i="40" s="1"/>
  <c r="C429" i="40" s="1"/>
  <c r="C428" i="40" s="1"/>
  <c r="C427" i="40" s="1"/>
  <c r="C426" i="40" s="1"/>
  <c r="C425" i="40" s="1"/>
  <c r="C424" i="40" s="1"/>
  <c r="C423" i="40" s="1"/>
  <c r="C422" i="40" s="1"/>
  <c r="C421" i="40" s="1"/>
  <c r="C420" i="40" s="1"/>
  <c r="C419" i="40" s="1"/>
  <c r="C418" i="40" s="1"/>
  <c r="C417" i="40" s="1"/>
  <c r="C416" i="40" s="1"/>
  <c r="C415" i="40" s="1"/>
  <c r="C414" i="40" s="1"/>
  <c r="C413" i="40" s="1"/>
  <c r="C412" i="40" s="1"/>
  <c r="C411" i="40" s="1"/>
  <c r="C410" i="40" s="1"/>
  <c r="C409" i="40" s="1"/>
  <c r="C408" i="40" s="1"/>
  <c r="C407" i="40" s="1"/>
  <c r="C406" i="40" s="1"/>
  <c r="C405" i="40" s="1"/>
  <c r="C404" i="40" s="1"/>
  <c r="C403" i="40" s="1"/>
  <c r="C402" i="40" s="1"/>
  <c r="C401" i="40" s="1"/>
  <c r="C400" i="40" s="1"/>
  <c r="C399" i="40" s="1"/>
  <c r="C398" i="40" s="1"/>
  <c r="C397" i="40" s="1"/>
  <c r="C396" i="40" s="1"/>
  <c r="C395" i="40" s="1"/>
  <c r="C394" i="40" s="1"/>
  <c r="C393" i="40" s="1"/>
  <c r="C392" i="40" s="1"/>
  <c r="C391" i="40" s="1"/>
  <c r="C390" i="40" s="1"/>
  <c r="C389" i="40" s="1"/>
  <c r="C388" i="40" s="1"/>
  <c r="C387" i="40" s="1"/>
  <c r="C386" i="40" s="1"/>
  <c r="C385" i="40" s="1"/>
  <c r="C384" i="40" s="1"/>
  <c r="C383" i="40" s="1"/>
  <c r="C382" i="40" s="1"/>
  <c r="C381" i="40" s="1"/>
  <c r="C380" i="40" s="1"/>
  <c r="C379" i="40" s="1"/>
  <c r="C378" i="40" s="1"/>
  <c r="C377" i="40" s="1"/>
  <c r="C376" i="40" s="1"/>
  <c r="C375" i="40" s="1"/>
  <c r="C374" i="40" s="1"/>
  <c r="C373" i="40" s="1"/>
  <c r="C372" i="40" s="1"/>
  <c r="C371" i="40" s="1"/>
  <c r="C370" i="40" s="1"/>
  <c r="C369" i="40" s="1"/>
  <c r="C368" i="40" s="1"/>
  <c r="C367" i="40" s="1"/>
  <c r="C366" i="40" s="1"/>
  <c r="C365" i="40" s="1"/>
  <c r="C364" i="40" s="1"/>
  <c r="C363" i="40" s="1"/>
  <c r="C362" i="40" s="1"/>
  <c r="C361" i="40" s="1"/>
  <c r="C360" i="40" s="1"/>
  <c r="C359" i="40" s="1"/>
  <c r="C358" i="40" s="1"/>
  <c r="C357" i="40" s="1"/>
  <c r="C356" i="40" s="1"/>
  <c r="C355" i="40" s="1"/>
  <c r="C354" i="40" s="1"/>
  <c r="C353" i="40" s="1"/>
  <c r="C352" i="40" s="1"/>
  <c r="C351" i="40" s="1"/>
  <c r="C350" i="40" s="1"/>
  <c r="C349" i="40" s="1"/>
  <c r="C348" i="40" s="1"/>
  <c r="C347" i="40" s="1"/>
  <c r="C346" i="40" s="1"/>
  <c r="C345" i="40" s="1"/>
  <c r="C344" i="40" s="1"/>
  <c r="C343" i="40" s="1"/>
  <c r="C342" i="40" s="1"/>
  <c r="C341" i="40" s="1"/>
  <c r="C340" i="40" s="1"/>
  <c r="C339" i="40" s="1"/>
  <c r="C338" i="40" s="1"/>
  <c r="C337" i="40" s="1"/>
  <c r="C336" i="40" s="1"/>
  <c r="C335" i="40" s="1"/>
  <c r="C334" i="40" s="1"/>
  <c r="C333" i="40" s="1"/>
  <c r="C332" i="40" s="1"/>
  <c r="C331" i="40" s="1"/>
  <c r="C330" i="40" s="1"/>
  <c r="C329" i="40" s="1"/>
  <c r="C328" i="40" s="1"/>
  <c r="C327" i="40" s="1"/>
  <c r="C326" i="40" s="1"/>
  <c r="C325" i="40" s="1"/>
  <c r="C324" i="40" s="1"/>
  <c r="C323" i="40" s="1"/>
  <c r="C322" i="40" s="1"/>
  <c r="C321" i="40" s="1"/>
  <c r="C320" i="40" s="1"/>
  <c r="C319" i="40" s="1"/>
  <c r="C318" i="40" s="1"/>
  <c r="C317" i="40" s="1"/>
  <c r="C316" i="40" s="1"/>
  <c r="C315" i="40" s="1"/>
  <c r="C314" i="40" s="1"/>
  <c r="C313" i="40" s="1"/>
  <c r="C312" i="40" s="1"/>
  <c r="C311" i="40" s="1"/>
  <c r="C310" i="40" s="1"/>
  <c r="C309" i="40" s="1"/>
  <c r="C308" i="40" s="1"/>
  <c r="C307" i="40" s="1"/>
  <c r="C306" i="40" s="1"/>
  <c r="C305" i="40" s="1"/>
  <c r="C304" i="40" s="1"/>
  <c r="C303" i="40" s="1"/>
  <c r="C302" i="40" s="1"/>
  <c r="C301" i="40" s="1"/>
  <c r="C300" i="40" s="1"/>
  <c r="C299" i="40" s="1"/>
  <c r="C298" i="40" s="1"/>
  <c r="C297" i="40" s="1"/>
  <c r="C296" i="40" s="1"/>
  <c r="C295" i="40" s="1"/>
  <c r="C294" i="40" s="1"/>
  <c r="C293" i="40" s="1"/>
  <c r="C292" i="40" s="1"/>
  <c r="C291" i="40" s="1"/>
  <c r="C290" i="40" s="1"/>
  <c r="C289" i="40" s="1"/>
  <c r="C288" i="40" s="1"/>
  <c r="C287" i="40" s="1"/>
  <c r="C286" i="40" s="1"/>
  <c r="C285" i="40" s="1"/>
  <c r="C284" i="40" s="1"/>
  <c r="C283" i="40" s="1"/>
  <c r="C282" i="40" s="1"/>
  <c r="C281" i="40" s="1"/>
  <c r="C280" i="40" s="1"/>
  <c r="C279" i="40" s="1"/>
  <c r="C278" i="40" s="1"/>
  <c r="C277" i="40" s="1"/>
  <c r="C276" i="40" s="1"/>
  <c r="C275" i="40" s="1"/>
  <c r="C274" i="40" s="1"/>
  <c r="C273" i="40" s="1"/>
  <c r="C272" i="40" s="1"/>
  <c r="C271" i="40" s="1"/>
  <c r="C270" i="40" s="1"/>
  <c r="C269" i="40" s="1"/>
  <c r="C268" i="40" s="1"/>
  <c r="C267" i="40" s="1"/>
  <c r="C266" i="40" s="1"/>
  <c r="C265" i="40" s="1"/>
  <c r="C264" i="40" s="1"/>
  <c r="C263" i="40" s="1"/>
  <c r="C262" i="40" s="1"/>
  <c r="C261" i="40" s="1"/>
  <c r="C260" i="40" s="1"/>
  <c r="C259" i="40" s="1"/>
  <c r="C258" i="40" s="1"/>
  <c r="C257" i="40" s="1"/>
  <c r="C256" i="40" s="1"/>
  <c r="C255" i="40" s="1"/>
  <c r="C254" i="40" s="1"/>
  <c r="C253" i="40" s="1"/>
  <c r="C252" i="40" s="1"/>
  <c r="C251" i="40" s="1"/>
  <c r="C250" i="40" s="1"/>
  <c r="C249" i="40" s="1"/>
  <c r="C248" i="40" s="1"/>
  <c r="C247" i="40" s="1"/>
  <c r="C246" i="40" s="1"/>
  <c r="C245" i="40" s="1"/>
  <c r="C244" i="40" s="1"/>
  <c r="C243" i="40" s="1"/>
  <c r="C242" i="40" s="1"/>
  <c r="C241" i="40" s="1"/>
  <c r="C240" i="40" s="1"/>
  <c r="C239" i="40" s="1"/>
  <c r="C238" i="40" s="1"/>
  <c r="C237" i="40" s="1"/>
  <c r="C236" i="40" s="1"/>
  <c r="C235" i="40" s="1"/>
  <c r="C234" i="40" s="1"/>
  <c r="C233" i="40" s="1"/>
  <c r="C232" i="40" s="1"/>
  <c r="C231" i="40" s="1"/>
  <c r="C230" i="40" s="1"/>
  <c r="C229" i="40" s="1"/>
  <c r="C228" i="40" s="1"/>
  <c r="C227" i="40" s="1"/>
  <c r="C226" i="40" s="1"/>
  <c r="C225" i="40" s="1"/>
  <c r="C224" i="40" s="1"/>
  <c r="C223" i="40" s="1"/>
  <c r="C222" i="40" s="1"/>
  <c r="C221" i="40" s="1"/>
  <c r="C220" i="40" s="1"/>
  <c r="C219" i="40" s="1"/>
  <c r="C218" i="40" s="1"/>
  <c r="C217" i="40" s="1"/>
  <c r="C216" i="40" s="1"/>
  <c r="C215" i="40" s="1"/>
  <c r="C214" i="40" s="1"/>
  <c r="C213" i="40" s="1"/>
  <c r="C212" i="40" s="1"/>
  <c r="C211" i="40" s="1"/>
  <c r="C210" i="40" s="1"/>
  <c r="C209" i="40" s="1"/>
  <c r="C208" i="40" s="1"/>
  <c r="C207" i="40" s="1"/>
  <c r="C206" i="40" s="1"/>
  <c r="C205" i="40" s="1"/>
  <c r="C204" i="40" s="1"/>
  <c r="C203" i="40" s="1"/>
  <c r="C202" i="40" s="1"/>
  <c r="C201" i="40" s="1"/>
  <c r="C200" i="40" s="1"/>
  <c r="C199" i="40" s="1"/>
  <c r="C198" i="40" s="1"/>
  <c r="C197" i="40" s="1"/>
  <c r="C196" i="40" s="1"/>
  <c r="C195" i="40" s="1"/>
  <c r="C194" i="40" s="1"/>
  <c r="C193" i="40" s="1"/>
  <c r="C192" i="40" s="1"/>
  <c r="C191" i="40" s="1"/>
  <c r="C190" i="40" s="1"/>
  <c r="C189" i="40" s="1"/>
  <c r="C188" i="40" s="1"/>
  <c r="C187" i="40" s="1"/>
  <c r="C186" i="40" s="1"/>
  <c r="C185" i="40" s="1"/>
  <c r="C184" i="40" s="1"/>
  <c r="C183" i="40" s="1"/>
  <c r="C182" i="40" s="1"/>
  <c r="C181" i="40" s="1"/>
  <c r="C180" i="40" s="1"/>
  <c r="C179" i="40" s="1"/>
  <c r="C178" i="40" s="1"/>
  <c r="C177" i="40" s="1"/>
  <c r="C176" i="40" s="1"/>
  <c r="C175" i="40" s="1"/>
  <c r="C174" i="40" s="1"/>
  <c r="C173" i="40" s="1"/>
  <c r="C172" i="40" s="1"/>
  <c r="C171" i="40" s="1"/>
  <c r="C170" i="40" s="1"/>
  <c r="C169" i="40" s="1"/>
  <c r="C168" i="40" s="1"/>
  <c r="C167" i="40" s="1"/>
  <c r="C166" i="40" s="1"/>
  <c r="C165" i="40" s="1"/>
  <c r="C164" i="40" s="1"/>
  <c r="C163" i="40" s="1"/>
  <c r="C162" i="40" s="1"/>
  <c r="C161" i="40" s="1"/>
  <c r="C160" i="40" s="1"/>
  <c r="C159" i="40" s="1"/>
  <c r="C158" i="40" s="1"/>
  <c r="C157" i="40" s="1"/>
  <c r="C156" i="40" s="1"/>
  <c r="C155" i="40" s="1"/>
  <c r="C154" i="40" s="1"/>
  <c r="C153" i="40" s="1"/>
  <c r="C152" i="40" s="1"/>
  <c r="C151" i="40" s="1"/>
  <c r="C150" i="40" s="1"/>
  <c r="C149" i="40" s="1"/>
  <c r="C148" i="40" s="1"/>
  <c r="C147" i="40" s="1"/>
  <c r="C146" i="40" s="1"/>
  <c r="C145" i="40" s="1"/>
  <c r="C144" i="40" s="1"/>
  <c r="C143" i="40" s="1"/>
  <c r="C142" i="40" s="1"/>
  <c r="C141" i="40" s="1"/>
  <c r="C140" i="40" s="1"/>
  <c r="C139" i="40" s="1"/>
  <c r="C138" i="40" s="1"/>
  <c r="C137" i="40" s="1"/>
  <c r="C136" i="40" s="1"/>
  <c r="C135" i="40" s="1"/>
  <c r="C134" i="40" s="1"/>
  <c r="C133" i="40" s="1"/>
  <c r="C132" i="40" s="1"/>
  <c r="C131" i="40" s="1"/>
  <c r="C130" i="40" s="1"/>
  <c r="C129" i="40" s="1"/>
  <c r="C128" i="40" s="1"/>
  <c r="C127" i="40" s="1"/>
  <c r="C126" i="40" s="1"/>
  <c r="C125" i="40" s="1"/>
  <c r="C124" i="40" s="1"/>
  <c r="C123" i="40" s="1"/>
  <c r="C122" i="40" s="1"/>
  <c r="C121" i="40" s="1"/>
  <c r="C120" i="40" s="1"/>
  <c r="C119" i="40" s="1"/>
  <c r="C118" i="40" s="1"/>
  <c r="C117" i="40" s="1"/>
  <c r="C116" i="40" s="1"/>
  <c r="C115" i="40" s="1"/>
  <c r="C114" i="40" s="1"/>
  <c r="C113" i="40" s="1"/>
  <c r="C112" i="40" s="1"/>
  <c r="C111" i="40" s="1"/>
  <c r="C110" i="40" s="1"/>
  <c r="C109" i="40" s="1"/>
  <c r="C108" i="40" s="1"/>
  <c r="C107" i="40" s="1"/>
  <c r="C106" i="40" s="1"/>
  <c r="C105" i="40" s="1"/>
  <c r="C104" i="40" s="1"/>
  <c r="C103" i="40" s="1"/>
  <c r="C102" i="40" s="1"/>
  <c r="C101" i="40" s="1"/>
  <c r="C100" i="40" s="1"/>
  <c r="C99" i="40" s="1"/>
  <c r="C98" i="40" s="1"/>
  <c r="C97" i="40" s="1"/>
  <c r="C96" i="40" s="1"/>
  <c r="C95" i="40" s="1"/>
  <c r="C94" i="40" s="1"/>
  <c r="C93" i="40" s="1"/>
  <c r="C92" i="40" s="1"/>
  <c r="C91" i="40" s="1"/>
  <c r="C90" i="40" s="1"/>
  <c r="C89" i="40" s="1"/>
  <c r="C88" i="40" s="1"/>
  <c r="C87" i="40" s="1"/>
  <c r="C86" i="40" s="1"/>
  <c r="C85" i="40" s="1"/>
  <c r="C84" i="40" s="1"/>
  <c r="C83" i="40" s="1"/>
  <c r="C82" i="40" s="1"/>
  <c r="C81" i="40" s="1"/>
  <c r="C80" i="40" s="1"/>
  <c r="C79" i="40" s="1"/>
  <c r="C78" i="40" s="1"/>
  <c r="C77" i="40" s="1"/>
  <c r="C76" i="40" s="1"/>
  <c r="C75" i="40" s="1"/>
  <c r="C74" i="40" s="1"/>
  <c r="C73" i="40" s="1"/>
  <c r="C72" i="40" s="1"/>
  <c r="C71" i="40" s="1"/>
  <c r="C70" i="40" s="1"/>
  <c r="C69" i="40" s="1"/>
  <c r="C68" i="40" s="1"/>
  <c r="C67" i="40" s="1"/>
  <c r="C66" i="40" s="1"/>
  <c r="C65" i="40" s="1"/>
  <c r="C64" i="40" s="1"/>
  <c r="C63" i="40" s="1"/>
  <c r="C62" i="40" s="1"/>
  <c r="C61" i="40" s="1"/>
  <c r="C60" i="40" s="1"/>
  <c r="C59" i="40" s="1"/>
  <c r="C58" i="40" s="1"/>
  <c r="C57" i="40" s="1"/>
  <c r="C56" i="40" s="1"/>
  <c r="C55" i="40" s="1"/>
  <c r="C54" i="40" s="1"/>
  <c r="C53" i="40" s="1"/>
  <c r="C52" i="40" s="1"/>
  <c r="C51" i="40" s="1"/>
  <c r="C50" i="40" s="1"/>
  <c r="C49" i="40" s="1"/>
  <c r="C48" i="40" s="1"/>
  <c r="C47" i="40" s="1"/>
  <c r="C46" i="40" s="1"/>
  <c r="C45" i="40" s="1"/>
  <c r="C44" i="40" s="1"/>
  <c r="C43" i="40" s="1"/>
  <c r="C42" i="40" s="1"/>
  <c r="C41" i="40" s="1"/>
  <c r="C40" i="40" s="1"/>
  <c r="C39" i="40" s="1"/>
  <c r="C38" i="40" s="1"/>
  <c r="C37" i="40" s="1"/>
  <c r="C36" i="40" s="1"/>
  <c r="C35" i="40" s="1"/>
  <c r="C34" i="40" s="1"/>
  <c r="C33" i="40" s="1"/>
  <c r="C32" i="40" s="1"/>
  <c r="C31" i="40" s="1"/>
  <c r="C30" i="40" s="1"/>
  <c r="C29" i="40" s="1"/>
  <c r="C28" i="40" s="1"/>
  <c r="C27" i="40" s="1"/>
  <c r="C26" i="40" s="1"/>
  <c r="C25" i="40" s="1"/>
  <c r="C24" i="40" s="1"/>
  <c r="C23" i="40" s="1"/>
  <c r="C22" i="40" s="1"/>
  <c r="C21" i="40" s="1"/>
  <c r="C20" i="40" s="1"/>
  <c r="C19" i="40" s="1"/>
  <c r="C18" i="40" s="1"/>
  <c r="C17" i="40" s="1"/>
  <c r="C16" i="40" s="1"/>
  <c r="C15" i="40" s="1"/>
  <c r="C14" i="40" s="1"/>
  <c r="C13" i="40" s="1"/>
  <c r="C12" i="40" s="1"/>
  <c r="C11" i="40" s="1"/>
  <c r="C10" i="40" s="1"/>
  <c r="C9" i="40" s="1"/>
  <c r="C8" i="40" s="1"/>
  <c r="C7" i="40" s="1"/>
  <c r="C6" i="40" s="1"/>
  <c r="C5" i="40" s="1"/>
  <c r="C4" i="40" s="1"/>
  <c r="C3" i="40" s="1"/>
  <c r="C2" i="40" s="1"/>
  <c r="L9" i="38"/>
  <c r="K8" i="38"/>
  <c r="K6" i="38"/>
  <c r="H6" i="38"/>
  <c r="I12" i="38"/>
  <c r="I2" i="38"/>
  <c r="K7" i="38"/>
  <c r="H10" i="38"/>
  <c r="I6" i="38"/>
  <c r="J6" i="38"/>
  <c r="I5" i="38"/>
  <c r="J5" i="38"/>
  <c r="I8" i="38"/>
  <c r="H5" i="38"/>
  <c r="H8" i="38"/>
  <c r="K5" i="38"/>
  <c r="J8" i="38"/>
  <c r="H7" i="38"/>
  <c r="I7" i="38"/>
  <c r="J7" i="38"/>
  <c r="H1543" i="1"/>
  <c r="J1543" i="1" s="1"/>
  <c r="K1533" i="25" s="1"/>
  <c r="H1579" i="1"/>
  <c r="J1579" i="1" s="1"/>
  <c r="K1569" i="25" s="1"/>
  <c r="H1615" i="1"/>
  <c r="J1615" i="1" s="1"/>
  <c r="K1605" i="25" s="1"/>
  <c r="H1651" i="1"/>
  <c r="J1651" i="1" s="1"/>
  <c r="K1641" i="25" s="1"/>
  <c r="H1687" i="1"/>
  <c r="J1687" i="1" s="1"/>
  <c r="K1677" i="25" s="1"/>
  <c r="H1723" i="1"/>
  <c r="J1723" i="1" s="1"/>
  <c r="K1713" i="25" s="1"/>
  <c r="G1511" i="1"/>
  <c r="H1511" i="1" s="1"/>
  <c r="J1511" i="1" s="1"/>
  <c r="G1512" i="1"/>
  <c r="G1513" i="1"/>
  <c r="G1514" i="1"/>
  <c r="G1515" i="1"/>
  <c r="G1516" i="1"/>
  <c r="G1517" i="1"/>
  <c r="H1517" i="1" s="1"/>
  <c r="J1517" i="1" s="1"/>
  <c r="K1507" i="25" s="1"/>
  <c r="G1518" i="1"/>
  <c r="H1518" i="1" s="1"/>
  <c r="J1518" i="1" s="1"/>
  <c r="G1519" i="1"/>
  <c r="H1519" i="1" s="1"/>
  <c r="J1519" i="1" s="1"/>
  <c r="G1520" i="1"/>
  <c r="H1520" i="1" s="1"/>
  <c r="J1520" i="1" s="1"/>
  <c r="K1510" i="25" s="1"/>
  <c r="G1521" i="1"/>
  <c r="G1522" i="1"/>
  <c r="H1522" i="1" s="1"/>
  <c r="J1522" i="1" s="1"/>
  <c r="G1523" i="1"/>
  <c r="H1523" i="1" s="1"/>
  <c r="J1523" i="1" s="1"/>
  <c r="K1513" i="25" s="1"/>
  <c r="G1524" i="1"/>
  <c r="G1525" i="1"/>
  <c r="G1526" i="1"/>
  <c r="G1527" i="1"/>
  <c r="G1528" i="1"/>
  <c r="G1529" i="1"/>
  <c r="H1529" i="1" s="1"/>
  <c r="J1529" i="1" s="1"/>
  <c r="G1530" i="1"/>
  <c r="H1530" i="1" s="1"/>
  <c r="J1530" i="1" s="1"/>
  <c r="K1520" i="25" s="1"/>
  <c r="G1531" i="1"/>
  <c r="H1531" i="1" s="1"/>
  <c r="J1531" i="1" s="1"/>
  <c r="G1532" i="1"/>
  <c r="H1532" i="1" s="1"/>
  <c r="J1532" i="1" s="1"/>
  <c r="G1533" i="1"/>
  <c r="G1534" i="1"/>
  <c r="H1534" i="1" s="1"/>
  <c r="J1534" i="1" s="1"/>
  <c r="G1535" i="1"/>
  <c r="H1535" i="1" s="1"/>
  <c r="J1535" i="1" s="1"/>
  <c r="K1525" i="25" s="1"/>
  <c r="G1536" i="1"/>
  <c r="G1537" i="1"/>
  <c r="G1538" i="1"/>
  <c r="G1539" i="1"/>
  <c r="G1540" i="1"/>
  <c r="G1541" i="1"/>
  <c r="H1541" i="1" s="1"/>
  <c r="J1541" i="1" s="1"/>
  <c r="G1542" i="1"/>
  <c r="G1543" i="1"/>
  <c r="G1544" i="1"/>
  <c r="H1544" i="1" s="1"/>
  <c r="J1544" i="1" s="1"/>
  <c r="K1534" i="25" s="1"/>
  <c r="G1545" i="1"/>
  <c r="G1546" i="1"/>
  <c r="H1546" i="1" s="1"/>
  <c r="J1546" i="1" s="1"/>
  <c r="G1547" i="1"/>
  <c r="H1547" i="1" s="1"/>
  <c r="J1547" i="1" s="1"/>
  <c r="K1537" i="25" s="1"/>
  <c r="G1548" i="1"/>
  <c r="G1549" i="1"/>
  <c r="G1550" i="1"/>
  <c r="G1551" i="1"/>
  <c r="G1552" i="1"/>
  <c r="G1553" i="1"/>
  <c r="H1553" i="1" s="1"/>
  <c r="J1553" i="1" s="1"/>
  <c r="K1543" i="25" s="1"/>
  <c r="G1554" i="1"/>
  <c r="H1554" i="1" s="1"/>
  <c r="J1554" i="1" s="1"/>
  <c r="G1555" i="1"/>
  <c r="H1555" i="1" s="1"/>
  <c r="J1555" i="1" s="1"/>
  <c r="G1556" i="1"/>
  <c r="H1556" i="1" s="1"/>
  <c r="J1556" i="1" s="1"/>
  <c r="K1546" i="25" s="1"/>
  <c r="G1557" i="1"/>
  <c r="G1558" i="1"/>
  <c r="H1558" i="1" s="1"/>
  <c r="J1558" i="1" s="1"/>
  <c r="G1559" i="1"/>
  <c r="H1559" i="1" s="1"/>
  <c r="J1559" i="1" s="1"/>
  <c r="K1549" i="25" s="1"/>
  <c r="G1560" i="1"/>
  <c r="G1561" i="1"/>
  <c r="G1562" i="1"/>
  <c r="G1563" i="1"/>
  <c r="G1564" i="1"/>
  <c r="G1565" i="1"/>
  <c r="H1565" i="1" s="1"/>
  <c r="J1565" i="1" s="1"/>
  <c r="G1566" i="1"/>
  <c r="H1566" i="1" s="1"/>
  <c r="J1566" i="1" s="1"/>
  <c r="K1556" i="25" s="1"/>
  <c r="G1567" i="1"/>
  <c r="H1567" i="1" s="1"/>
  <c r="J1567" i="1" s="1"/>
  <c r="G1568" i="1"/>
  <c r="H1568" i="1" s="1"/>
  <c r="J1568" i="1" s="1"/>
  <c r="K1558" i="25" s="1"/>
  <c r="G1569" i="1"/>
  <c r="G1570" i="1"/>
  <c r="H1570" i="1" s="1"/>
  <c r="J1570" i="1" s="1"/>
  <c r="G1571" i="1"/>
  <c r="H1571" i="1" s="1"/>
  <c r="J1571" i="1" s="1"/>
  <c r="K1561" i="25" s="1"/>
  <c r="G1572" i="1"/>
  <c r="G1573" i="1"/>
  <c r="G1574" i="1"/>
  <c r="G1575" i="1"/>
  <c r="G1576" i="1"/>
  <c r="G1577" i="1"/>
  <c r="H1577" i="1" s="1"/>
  <c r="J1577" i="1" s="1"/>
  <c r="G1578" i="1"/>
  <c r="G1579" i="1"/>
  <c r="G1580" i="1"/>
  <c r="H1580" i="1" s="1"/>
  <c r="J1580" i="1" s="1"/>
  <c r="G1581" i="1"/>
  <c r="G1582" i="1"/>
  <c r="H1582" i="1" s="1"/>
  <c r="J1582" i="1" s="1"/>
  <c r="G1583" i="1"/>
  <c r="H1583" i="1" s="1"/>
  <c r="J1583" i="1" s="1"/>
  <c r="K1573" i="25" s="1"/>
  <c r="G1584" i="1"/>
  <c r="G1585" i="1"/>
  <c r="G1586" i="1"/>
  <c r="G1587" i="1"/>
  <c r="G1588" i="1"/>
  <c r="G1589" i="1"/>
  <c r="H1589" i="1" s="1"/>
  <c r="J1589" i="1" s="1"/>
  <c r="K1579" i="25" s="1"/>
  <c r="G1590" i="1"/>
  <c r="H1590" i="1" s="1"/>
  <c r="J1590" i="1" s="1"/>
  <c r="G1591" i="1"/>
  <c r="H1591" i="1" s="1"/>
  <c r="J1591" i="1" s="1"/>
  <c r="G1592" i="1"/>
  <c r="H1592" i="1" s="1"/>
  <c r="J1592" i="1" s="1"/>
  <c r="K1582" i="25" s="1"/>
  <c r="G1593" i="1"/>
  <c r="G1594" i="1"/>
  <c r="H1594" i="1" s="1"/>
  <c r="J1594" i="1" s="1"/>
  <c r="G1595" i="1"/>
  <c r="H1595" i="1" s="1"/>
  <c r="J1595" i="1" s="1"/>
  <c r="K1585" i="25" s="1"/>
  <c r="G1596" i="1"/>
  <c r="G1597" i="1"/>
  <c r="G1598" i="1"/>
  <c r="G1599" i="1"/>
  <c r="G1600" i="1"/>
  <c r="G1601" i="1"/>
  <c r="H1601" i="1" s="1"/>
  <c r="J1601" i="1" s="1"/>
  <c r="G1602" i="1"/>
  <c r="H1602" i="1" s="1"/>
  <c r="J1602" i="1" s="1"/>
  <c r="K1592" i="25" s="1"/>
  <c r="G1603" i="1"/>
  <c r="H1603" i="1" s="1"/>
  <c r="J1603" i="1" s="1"/>
  <c r="G1604" i="1"/>
  <c r="H1604" i="1" s="1"/>
  <c r="J1604" i="1" s="1"/>
  <c r="K1594" i="25" s="1"/>
  <c r="G1605" i="1"/>
  <c r="G1606" i="1"/>
  <c r="H1606" i="1" s="1"/>
  <c r="J1606" i="1" s="1"/>
  <c r="G1607" i="1"/>
  <c r="H1607" i="1" s="1"/>
  <c r="J1607" i="1" s="1"/>
  <c r="K1597" i="25" s="1"/>
  <c r="G1608" i="1"/>
  <c r="G1609" i="1"/>
  <c r="G1610" i="1"/>
  <c r="G1611" i="1"/>
  <c r="G1612" i="1"/>
  <c r="G1613" i="1"/>
  <c r="H1613" i="1" s="1"/>
  <c r="J1613" i="1" s="1"/>
  <c r="K1603" i="25" s="1"/>
  <c r="G1614" i="1"/>
  <c r="G1615" i="1"/>
  <c r="G1616" i="1"/>
  <c r="H1616" i="1" s="1"/>
  <c r="J1616" i="1" s="1"/>
  <c r="G1617" i="1"/>
  <c r="G1618" i="1"/>
  <c r="H1618" i="1" s="1"/>
  <c r="J1618" i="1" s="1"/>
  <c r="G1619" i="1"/>
  <c r="H1619" i="1" s="1"/>
  <c r="J1619" i="1" s="1"/>
  <c r="K1609" i="25" s="1"/>
  <c r="G1620" i="1"/>
  <c r="G1621" i="1"/>
  <c r="G1622" i="1"/>
  <c r="G1623" i="1"/>
  <c r="G1624" i="1"/>
  <c r="G1625" i="1"/>
  <c r="H1625" i="1" s="1"/>
  <c r="J1625" i="1" s="1"/>
  <c r="K1615" i="25" s="1"/>
  <c r="G1626" i="1"/>
  <c r="H1626" i="1" s="1"/>
  <c r="J1626" i="1" s="1"/>
  <c r="K1616" i="25" s="1"/>
  <c r="G1627" i="1"/>
  <c r="H1627" i="1" s="1"/>
  <c r="J1627" i="1" s="1"/>
  <c r="G1628" i="1"/>
  <c r="H1628" i="1" s="1"/>
  <c r="J1628" i="1" s="1"/>
  <c r="K1618" i="25" s="1"/>
  <c r="G1629" i="1"/>
  <c r="G1630" i="1"/>
  <c r="H1630" i="1" s="1"/>
  <c r="J1630" i="1" s="1"/>
  <c r="G1631" i="1"/>
  <c r="H1631" i="1" s="1"/>
  <c r="J1631" i="1" s="1"/>
  <c r="K1621" i="25" s="1"/>
  <c r="G1632" i="1"/>
  <c r="G1633" i="1"/>
  <c r="G1634" i="1"/>
  <c r="G1635" i="1"/>
  <c r="G1636" i="1"/>
  <c r="G1637" i="1"/>
  <c r="H1637" i="1" s="1"/>
  <c r="J1637" i="1" s="1"/>
  <c r="G1638" i="1"/>
  <c r="H1638" i="1" s="1"/>
  <c r="J1638" i="1" s="1"/>
  <c r="K1628" i="25" s="1"/>
  <c r="G1639" i="1"/>
  <c r="H1639" i="1" s="1"/>
  <c r="J1639" i="1" s="1"/>
  <c r="K1629" i="25" s="1"/>
  <c r="G1640" i="1"/>
  <c r="H1640" i="1" s="1"/>
  <c r="J1640" i="1" s="1"/>
  <c r="K1630" i="25" s="1"/>
  <c r="G1641" i="1"/>
  <c r="G1642" i="1"/>
  <c r="H1642" i="1" s="1"/>
  <c r="J1642" i="1" s="1"/>
  <c r="G1643" i="1"/>
  <c r="H1643" i="1" s="1"/>
  <c r="J1643" i="1" s="1"/>
  <c r="K1633" i="25" s="1"/>
  <c r="G1644" i="1"/>
  <c r="G1645" i="1"/>
  <c r="G1646" i="1"/>
  <c r="G1647" i="1"/>
  <c r="G1648" i="1"/>
  <c r="G1649" i="1"/>
  <c r="H1649" i="1" s="1"/>
  <c r="J1649" i="1" s="1"/>
  <c r="G1650" i="1"/>
  <c r="G1651" i="1"/>
  <c r="G1652" i="1"/>
  <c r="H1652" i="1" s="1"/>
  <c r="J1652" i="1" s="1"/>
  <c r="K1642" i="25" s="1"/>
  <c r="G1653" i="1"/>
  <c r="G1654" i="1"/>
  <c r="H1654" i="1" s="1"/>
  <c r="J1654" i="1" s="1"/>
  <c r="G1655" i="1"/>
  <c r="H1655" i="1" s="1"/>
  <c r="J1655" i="1" s="1"/>
  <c r="G1656" i="1"/>
  <c r="G1657" i="1"/>
  <c r="G1658" i="1"/>
  <c r="G1659" i="1"/>
  <c r="G1660" i="1"/>
  <c r="G1661" i="1"/>
  <c r="H1661" i="1" s="1"/>
  <c r="J1661" i="1" s="1"/>
  <c r="K1651" i="25" s="1"/>
  <c r="G1662" i="1"/>
  <c r="H1662" i="1" s="1"/>
  <c r="J1662" i="1" s="1"/>
  <c r="G1663" i="1"/>
  <c r="H1663" i="1" s="1"/>
  <c r="J1663" i="1" s="1"/>
  <c r="G1664" i="1"/>
  <c r="H1664" i="1" s="1"/>
  <c r="J1664" i="1" s="1"/>
  <c r="K1654" i="25" s="1"/>
  <c r="G1665" i="1"/>
  <c r="G1666" i="1"/>
  <c r="H1666" i="1" s="1"/>
  <c r="J1666" i="1" s="1"/>
  <c r="G1667" i="1"/>
  <c r="H1667" i="1" s="1"/>
  <c r="J1667" i="1" s="1"/>
  <c r="K1657" i="25" s="1"/>
  <c r="G1668" i="1"/>
  <c r="G1669" i="1"/>
  <c r="G1670" i="1"/>
  <c r="G1671" i="1"/>
  <c r="G1672" i="1"/>
  <c r="G1673" i="1"/>
  <c r="H1673" i="1" s="1"/>
  <c r="J1673" i="1" s="1"/>
  <c r="G1674" i="1"/>
  <c r="H1674" i="1" s="1"/>
  <c r="J1674" i="1" s="1"/>
  <c r="K1664" i="25" s="1"/>
  <c r="G1675" i="1"/>
  <c r="H1675" i="1" s="1"/>
  <c r="J1675" i="1" s="1"/>
  <c r="G1676" i="1"/>
  <c r="H1676" i="1" s="1"/>
  <c r="J1676" i="1" s="1"/>
  <c r="K1666" i="25" s="1"/>
  <c r="G1677" i="1"/>
  <c r="G1678" i="1"/>
  <c r="H1678" i="1" s="1"/>
  <c r="J1678" i="1" s="1"/>
  <c r="G1679" i="1"/>
  <c r="H1679" i="1" s="1"/>
  <c r="J1679" i="1" s="1"/>
  <c r="K1669" i="25" s="1"/>
  <c r="G1680" i="1"/>
  <c r="G1681" i="1"/>
  <c r="G1682" i="1"/>
  <c r="G1683" i="1"/>
  <c r="G1684" i="1"/>
  <c r="G1685" i="1"/>
  <c r="H1685" i="1" s="1"/>
  <c r="J1685" i="1" s="1"/>
  <c r="G1686" i="1"/>
  <c r="G1687" i="1"/>
  <c r="G1688" i="1"/>
  <c r="H1688" i="1" s="1"/>
  <c r="J1688" i="1" s="1"/>
  <c r="K1678" i="25" s="1"/>
  <c r="G1689" i="1"/>
  <c r="G1690" i="1"/>
  <c r="H1690" i="1" s="1"/>
  <c r="J1690" i="1" s="1"/>
  <c r="G1691" i="1"/>
  <c r="H1691" i="1" s="1"/>
  <c r="J1691" i="1" s="1"/>
  <c r="K1681" i="25" s="1"/>
  <c r="G1692" i="1"/>
  <c r="G1693" i="1"/>
  <c r="G1694" i="1"/>
  <c r="G1695" i="1"/>
  <c r="G1696" i="1"/>
  <c r="G1697" i="1"/>
  <c r="H1697" i="1" s="1"/>
  <c r="J1697" i="1" s="1"/>
  <c r="K1687" i="25" s="1"/>
  <c r="G1698" i="1"/>
  <c r="H1698" i="1" s="1"/>
  <c r="J1698" i="1" s="1"/>
  <c r="K1688" i="25" s="1"/>
  <c r="G1699" i="1"/>
  <c r="H1699" i="1" s="1"/>
  <c r="J1699" i="1" s="1"/>
  <c r="G1700" i="1"/>
  <c r="H1700" i="1" s="1"/>
  <c r="J1700" i="1" s="1"/>
  <c r="K1690" i="25" s="1"/>
  <c r="G1701" i="1"/>
  <c r="G1702" i="1"/>
  <c r="H1702" i="1" s="1"/>
  <c r="J1702" i="1" s="1"/>
  <c r="G1703" i="1"/>
  <c r="H1703" i="1" s="1"/>
  <c r="J1703" i="1" s="1"/>
  <c r="K1693" i="25" s="1"/>
  <c r="G1704" i="1"/>
  <c r="G1705" i="1"/>
  <c r="G1706" i="1"/>
  <c r="G1707" i="1"/>
  <c r="G1708" i="1"/>
  <c r="G1709" i="1"/>
  <c r="H1709" i="1" s="1"/>
  <c r="J1709" i="1" s="1"/>
  <c r="G1710" i="1"/>
  <c r="H1710" i="1" s="1"/>
  <c r="J1710" i="1" s="1"/>
  <c r="K1700" i="25" s="1"/>
  <c r="G1711" i="1"/>
  <c r="H1711" i="1" s="1"/>
  <c r="J1711" i="1" s="1"/>
  <c r="G1712" i="1"/>
  <c r="H1712" i="1" s="1"/>
  <c r="J1712" i="1" s="1"/>
  <c r="G1713" i="1"/>
  <c r="G1714" i="1"/>
  <c r="H1714" i="1" s="1"/>
  <c r="J1714" i="1" s="1"/>
  <c r="G1715" i="1"/>
  <c r="H1715" i="1" s="1"/>
  <c r="J1715" i="1" s="1"/>
  <c r="K1705" i="25" s="1"/>
  <c r="G1716" i="1"/>
  <c r="G1717" i="1"/>
  <c r="G1718" i="1"/>
  <c r="G1719" i="1"/>
  <c r="G1720" i="1"/>
  <c r="G1721" i="1"/>
  <c r="H1721" i="1" s="1"/>
  <c r="J1721" i="1" s="1"/>
  <c r="G1722" i="1"/>
  <c r="G1723" i="1"/>
  <c r="G1724" i="1"/>
  <c r="H1724" i="1" s="1"/>
  <c r="J1724" i="1" s="1"/>
  <c r="G1725" i="1"/>
  <c r="G1726" i="1"/>
  <c r="H1726" i="1" s="1"/>
  <c r="J1726" i="1" s="1"/>
  <c r="G1727" i="1"/>
  <c r="H1727" i="1" s="1"/>
  <c r="J1727" i="1" s="1"/>
  <c r="G1728" i="1"/>
  <c r="G1729" i="1"/>
  <c r="G1730" i="1"/>
  <c r="G1731" i="1"/>
  <c r="G1732" i="1"/>
  <c r="G1733" i="1"/>
  <c r="H1733" i="1" s="1"/>
  <c r="J1733" i="1" s="1"/>
  <c r="K1723" i="25" s="1"/>
  <c r="G1734" i="1"/>
  <c r="H1734" i="1" s="1"/>
  <c r="J1734" i="1" s="1"/>
  <c r="G1735" i="1"/>
  <c r="H1735" i="1" s="1"/>
  <c r="J1735" i="1" s="1"/>
  <c r="G1736" i="1"/>
  <c r="H1736" i="1" s="1"/>
  <c r="J1736" i="1" s="1"/>
  <c r="K1726" i="25" s="1"/>
  <c r="G1737" i="1"/>
  <c r="G1738" i="1"/>
  <c r="H1738" i="1" s="1"/>
  <c r="J1738" i="1" s="1"/>
  <c r="G1739" i="1"/>
  <c r="H1739" i="1" s="1"/>
  <c r="J1739" i="1" s="1"/>
  <c r="K1729" i="25" s="1"/>
  <c r="G1740" i="1"/>
  <c r="G1741" i="1"/>
  <c r="G1742" i="1"/>
  <c r="G1743" i="1"/>
  <c r="G1744" i="1"/>
  <c r="G1745" i="1"/>
  <c r="H1745" i="1" s="1"/>
  <c r="J1745" i="1" s="1"/>
  <c r="G1746" i="1"/>
  <c r="H1746" i="1" s="1"/>
  <c r="J1746" i="1" s="1"/>
  <c r="K1736" i="25" s="1"/>
  <c r="G1747" i="1"/>
  <c r="H1747" i="1" s="1"/>
  <c r="J1747" i="1" s="1"/>
  <c r="G1748" i="1"/>
  <c r="H1748" i="1" s="1"/>
  <c r="J1748" i="1" s="1"/>
  <c r="G1749" i="1"/>
  <c r="G1750" i="1"/>
  <c r="H1750" i="1" s="1"/>
  <c r="J1750" i="1" s="1"/>
  <c r="G1751" i="1"/>
  <c r="H1751" i="1" s="1"/>
  <c r="J1751" i="1" s="1"/>
  <c r="K1741" i="25" s="1"/>
  <c r="G1752" i="1"/>
  <c r="G1753" i="1"/>
  <c r="G1754" i="1"/>
  <c r="G1755" i="1"/>
  <c r="G1756" i="1"/>
  <c r="G1757" i="1"/>
  <c r="H1757" i="1" s="1"/>
  <c r="J1757" i="1" s="1"/>
  <c r="K1747" i="25" s="1"/>
  <c r="G1758" i="1"/>
  <c r="F1511" i="1"/>
  <c r="F1512" i="1"/>
  <c r="F1513" i="1"/>
  <c r="F1514" i="1"/>
  <c r="H1514" i="1" s="1"/>
  <c r="J1514" i="1" s="1"/>
  <c r="F1515" i="1"/>
  <c r="H1515" i="1" s="1"/>
  <c r="J1515" i="1" s="1"/>
  <c r="K1505" i="25" s="1"/>
  <c r="F1516" i="1"/>
  <c r="H1516" i="1" s="1"/>
  <c r="J1516" i="1" s="1"/>
  <c r="F1517" i="1"/>
  <c r="F1518" i="1"/>
  <c r="F1519" i="1"/>
  <c r="F1520" i="1"/>
  <c r="F1521" i="1"/>
  <c r="F1522" i="1"/>
  <c r="F1523" i="1"/>
  <c r="F1524" i="1"/>
  <c r="F1525" i="1"/>
  <c r="F1526" i="1"/>
  <c r="H1526" i="1" s="1"/>
  <c r="J1526" i="1" s="1"/>
  <c r="F1527" i="1"/>
  <c r="H1527" i="1" s="1"/>
  <c r="J1527" i="1" s="1"/>
  <c r="K1517" i="25" s="1"/>
  <c r="F1528" i="1"/>
  <c r="H1528" i="1" s="1"/>
  <c r="J1528" i="1" s="1"/>
  <c r="F1529" i="1"/>
  <c r="F1530" i="1"/>
  <c r="F1531" i="1"/>
  <c r="F1532" i="1"/>
  <c r="F1533" i="1"/>
  <c r="F1534" i="1"/>
  <c r="F1535" i="1"/>
  <c r="F1536" i="1"/>
  <c r="F1537" i="1"/>
  <c r="F1538" i="1"/>
  <c r="H1538" i="1" s="1"/>
  <c r="J1538" i="1" s="1"/>
  <c r="F1539" i="1"/>
  <c r="H1539" i="1" s="1"/>
  <c r="J1539" i="1" s="1"/>
  <c r="K1529" i="25" s="1"/>
  <c r="F1540" i="1"/>
  <c r="H1540" i="1" s="1"/>
  <c r="J1540" i="1" s="1"/>
  <c r="F1541" i="1"/>
  <c r="F1542" i="1"/>
  <c r="H1542" i="1" s="1"/>
  <c r="J1542" i="1" s="1"/>
  <c r="K1532" i="25" s="1"/>
  <c r="F1543" i="1"/>
  <c r="F1544" i="1"/>
  <c r="F1545" i="1"/>
  <c r="F1546" i="1"/>
  <c r="F1547" i="1"/>
  <c r="F1548" i="1"/>
  <c r="F1549" i="1"/>
  <c r="F1550" i="1"/>
  <c r="H1550" i="1" s="1"/>
  <c r="J1550" i="1" s="1"/>
  <c r="F1551" i="1"/>
  <c r="H1551" i="1" s="1"/>
  <c r="J1551" i="1" s="1"/>
  <c r="K1541" i="25" s="1"/>
  <c r="F1552" i="1"/>
  <c r="H1552" i="1" s="1"/>
  <c r="J1552" i="1" s="1"/>
  <c r="F1553" i="1"/>
  <c r="F1554" i="1"/>
  <c r="F1555" i="1"/>
  <c r="F1556" i="1"/>
  <c r="F1557" i="1"/>
  <c r="F1558" i="1"/>
  <c r="F1559" i="1"/>
  <c r="F1560" i="1"/>
  <c r="F1561" i="1"/>
  <c r="F1562" i="1"/>
  <c r="H1562" i="1" s="1"/>
  <c r="J1562" i="1" s="1"/>
  <c r="F1563" i="1"/>
  <c r="H1563" i="1" s="1"/>
  <c r="J1563" i="1" s="1"/>
  <c r="K1553" i="25" s="1"/>
  <c r="F1564" i="1"/>
  <c r="H1564" i="1" s="1"/>
  <c r="J1564" i="1" s="1"/>
  <c r="F1565" i="1"/>
  <c r="F1566" i="1"/>
  <c r="F1567" i="1"/>
  <c r="F1568" i="1"/>
  <c r="F1569" i="1"/>
  <c r="F1570" i="1"/>
  <c r="F1571" i="1"/>
  <c r="F1572" i="1"/>
  <c r="F1573" i="1"/>
  <c r="F1574" i="1"/>
  <c r="H1574" i="1" s="1"/>
  <c r="J1574" i="1" s="1"/>
  <c r="F1575" i="1"/>
  <c r="H1575" i="1" s="1"/>
  <c r="J1575" i="1" s="1"/>
  <c r="F1576" i="1"/>
  <c r="H1576" i="1" s="1"/>
  <c r="J1576" i="1" s="1"/>
  <c r="F1577" i="1"/>
  <c r="F1578" i="1"/>
  <c r="H1578" i="1" s="1"/>
  <c r="J1578" i="1" s="1"/>
  <c r="F1579" i="1"/>
  <c r="F1580" i="1"/>
  <c r="F1581" i="1"/>
  <c r="F1582" i="1"/>
  <c r="F1583" i="1"/>
  <c r="F1584" i="1"/>
  <c r="F1585" i="1"/>
  <c r="F1586" i="1"/>
  <c r="H1586" i="1" s="1"/>
  <c r="J1586" i="1" s="1"/>
  <c r="F1587" i="1"/>
  <c r="H1587" i="1" s="1"/>
  <c r="J1587" i="1" s="1"/>
  <c r="K1577" i="25" s="1"/>
  <c r="F1588" i="1"/>
  <c r="H1588" i="1" s="1"/>
  <c r="J1588" i="1" s="1"/>
  <c r="F1589" i="1"/>
  <c r="F1590" i="1"/>
  <c r="F1591" i="1"/>
  <c r="F1592" i="1"/>
  <c r="F1593" i="1"/>
  <c r="F1594" i="1"/>
  <c r="F1595" i="1"/>
  <c r="F1596" i="1"/>
  <c r="F1597" i="1"/>
  <c r="F1598" i="1"/>
  <c r="H1598" i="1" s="1"/>
  <c r="J1598" i="1" s="1"/>
  <c r="F1599" i="1"/>
  <c r="H1599" i="1" s="1"/>
  <c r="J1599" i="1" s="1"/>
  <c r="K1589" i="25" s="1"/>
  <c r="F1600" i="1"/>
  <c r="H1600" i="1" s="1"/>
  <c r="J1600" i="1" s="1"/>
  <c r="F1601" i="1"/>
  <c r="F1602" i="1"/>
  <c r="F1603" i="1"/>
  <c r="F1604" i="1"/>
  <c r="F1605" i="1"/>
  <c r="F1606" i="1"/>
  <c r="F1607" i="1"/>
  <c r="F1608" i="1"/>
  <c r="F1609" i="1"/>
  <c r="F1610" i="1"/>
  <c r="H1610" i="1" s="1"/>
  <c r="J1610" i="1" s="1"/>
  <c r="F1611" i="1"/>
  <c r="H1611" i="1" s="1"/>
  <c r="J1611" i="1" s="1"/>
  <c r="F1612" i="1"/>
  <c r="H1612" i="1" s="1"/>
  <c r="J1612" i="1" s="1"/>
  <c r="F1613" i="1"/>
  <c r="F1614" i="1"/>
  <c r="H1614" i="1" s="1"/>
  <c r="J1614" i="1" s="1"/>
  <c r="K1604" i="25" s="1"/>
  <c r="F1615" i="1"/>
  <c r="F1616" i="1"/>
  <c r="F1617" i="1"/>
  <c r="F1618" i="1"/>
  <c r="F1619" i="1"/>
  <c r="F1620" i="1"/>
  <c r="F1621" i="1"/>
  <c r="F1622" i="1"/>
  <c r="H1622" i="1" s="1"/>
  <c r="J1622" i="1" s="1"/>
  <c r="F1623" i="1"/>
  <c r="H1623" i="1" s="1"/>
  <c r="J1623" i="1" s="1"/>
  <c r="K1613" i="25" s="1"/>
  <c r="F1624" i="1"/>
  <c r="H1624" i="1" s="1"/>
  <c r="J1624" i="1" s="1"/>
  <c r="F1625" i="1"/>
  <c r="F1626" i="1"/>
  <c r="F1627" i="1"/>
  <c r="F1628" i="1"/>
  <c r="F1629" i="1"/>
  <c r="F1630" i="1"/>
  <c r="F1631" i="1"/>
  <c r="F1632" i="1"/>
  <c r="F1633" i="1"/>
  <c r="F1634" i="1"/>
  <c r="H1634" i="1" s="1"/>
  <c r="J1634" i="1" s="1"/>
  <c r="F1635" i="1"/>
  <c r="H1635" i="1" s="1"/>
  <c r="J1635" i="1" s="1"/>
  <c r="K1625" i="25" s="1"/>
  <c r="F1636" i="1"/>
  <c r="H1636" i="1" s="1"/>
  <c r="J1636" i="1" s="1"/>
  <c r="F1637" i="1"/>
  <c r="F1638" i="1"/>
  <c r="F1639" i="1"/>
  <c r="F1640" i="1"/>
  <c r="F1641" i="1"/>
  <c r="F1642" i="1"/>
  <c r="F1643" i="1"/>
  <c r="F1644" i="1"/>
  <c r="F1645" i="1"/>
  <c r="F1646" i="1"/>
  <c r="H1646" i="1" s="1"/>
  <c r="J1646" i="1" s="1"/>
  <c r="F1647" i="1"/>
  <c r="H1647" i="1" s="1"/>
  <c r="J1647" i="1" s="1"/>
  <c r="K1637" i="25" s="1"/>
  <c r="F1648" i="1"/>
  <c r="H1648" i="1" s="1"/>
  <c r="J1648" i="1" s="1"/>
  <c r="F1649" i="1"/>
  <c r="F1650" i="1"/>
  <c r="H1650" i="1" s="1"/>
  <c r="J1650" i="1" s="1"/>
  <c r="K1640" i="25" s="1"/>
  <c r="F1651" i="1"/>
  <c r="F1652" i="1"/>
  <c r="F1653" i="1"/>
  <c r="F1654" i="1"/>
  <c r="F1655" i="1"/>
  <c r="F1656" i="1"/>
  <c r="F1657" i="1"/>
  <c r="F1658" i="1"/>
  <c r="H1658" i="1" s="1"/>
  <c r="J1658" i="1" s="1"/>
  <c r="F1659" i="1"/>
  <c r="H1659" i="1" s="1"/>
  <c r="J1659" i="1" s="1"/>
  <c r="K1649" i="25" s="1"/>
  <c r="F1660" i="1"/>
  <c r="H1660" i="1" s="1"/>
  <c r="J1660" i="1" s="1"/>
  <c r="F1661" i="1"/>
  <c r="F1662" i="1"/>
  <c r="F1663" i="1"/>
  <c r="F1664" i="1"/>
  <c r="F1665" i="1"/>
  <c r="F1666" i="1"/>
  <c r="F1667" i="1"/>
  <c r="F1668" i="1"/>
  <c r="F1669" i="1"/>
  <c r="F1670" i="1"/>
  <c r="H1670" i="1" s="1"/>
  <c r="J1670" i="1" s="1"/>
  <c r="F1671" i="1"/>
  <c r="H1671" i="1" s="1"/>
  <c r="J1671" i="1" s="1"/>
  <c r="K1661" i="25" s="1"/>
  <c r="F1672" i="1"/>
  <c r="H1672" i="1" s="1"/>
  <c r="J1672" i="1" s="1"/>
  <c r="F1673" i="1"/>
  <c r="F1674" i="1"/>
  <c r="F1675" i="1"/>
  <c r="F1676" i="1"/>
  <c r="F1677" i="1"/>
  <c r="F1678" i="1"/>
  <c r="F1679" i="1"/>
  <c r="F1680" i="1"/>
  <c r="F1681" i="1"/>
  <c r="F1682" i="1"/>
  <c r="H1682" i="1" s="1"/>
  <c r="J1682" i="1" s="1"/>
  <c r="F1683" i="1"/>
  <c r="H1683" i="1" s="1"/>
  <c r="J1683" i="1" s="1"/>
  <c r="K1673" i="25" s="1"/>
  <c r="F1684" i="1"/>
  <c r="H1684" i="1" s="1"/>
  <c r="J1684" i="1" s="1"/>
  <c r="F1685" i="1"/>
  <c r="F1686" i="1"/>
  <c r="H1686" i="1" s="1"/>
  <c r="J1686" i="1" s="1"/>
  <c r="K1676" i="25" s="1"/>
  <c r="F1687" i="1"/>
  <c r="F1688" i="1"/>
  <c r="F1689" i="1"/>
  <c r="F1690" i="1"/>
  <c r="F1691" i="1"/>
  <c r="F1692" i="1"/>
  <c r="F1693" i="1"/>
  <c r="F1694" i="1"/>
  <c r="H1694" i="1" s="1"/>
  <c r="J1694" i="1" s="1"/>
  <c r="F1695" i="1"/>
  <c r="H1695" i="1" s="1"/>
  <c r="J1695" i="1" s="1"/>
  <c r="K1685" i="25" s="1"/>
  <c r="F1696" i="1"/>
  <c r="H1696" i="1" s="1"/>
  <c r="J1696" i="1" s="1"/>
  <c r="F1697" i="1"/>
  <c r="F1698" i="1"/>
  <c r="F1699" i="1"/>
  <c r="F1700" i="1"/>
  <c r="F1701" i="1"/>
  <c r="F1702" i="1"/>
  <c r="F1703" i="1"/>
  <c r="F1704" i="1"/>
  <c r="F1705" i="1"/>
  <c r="F1706" i="1"/>
  <c r="H1706" i="1" s="1"/>
  <c r="J1706" i="1" s="1"/>
  <c r="F1707" i="1"/>
  <c r="H1707" i="1" s="1"/>
  <c r="J1707" i="1" s="1"/>
  <c r="K1697" i="25" s="1"/>
  <c r="F1708" i="1"/>
  <c r="H1708" i="1" s="1"/>
  <c r="J1708" i="1" s="1"/>
  <c r="F1709" i="1"/>
  <c r="F1710" i="1"/>
  <c r="F1711" i="1"/>
  <c r="F1712" i="1"/>
  <c r="F1713" i="1"/>
  <c r="F1714" i="1"/>
  <c r="F1715" i="1"/>
  <c r="F1716" i="1"/>
  <c r="F1717" i="1"/>
  <c r="F1718" i="1"/>
  <c r="H1718" i="1" s="1"/>
  <c r="J1718" i="1" s="1"/>
  <c r="F1719" i="1"/>
  <c r="H1719" i="1" s="1"/>
  <c r="J1719" i="1" s="1"/>
  <c r="K1709" i="25" s="1"/>
  <c r="F1720" i="1"/>
  <c r="H1720" i="1" s="1"/>
  <c r="J1720" i="1" s="1"/>
  <c r="F1721" i="1"/>
  <c r="F1722" i="1"/>
  <c r="H1722" i="1" s="1"/>
  <c r="J1722" i="1" s="1"/>
  <c r="K1712" i="25" s="1"/>
  <c r="F1723" i="1"/>
  <c r="F1724" i="1"/>
  <c r="F1725" i="1"/>
  <c r="F1726" i="1"/>
  <c r="F1727" i="1"/>
  <c r="F1728" i="1"/>
  <c r="F1729" i="1"/>
  <c r="F1730" i="1"/>
  <c r="H1730" i="1" s="1"/>
  <c r="J1730" i="1" s="1"/>
  <c r="F1731" i="1"/>
  <c r="H1731" i="1" s="1"/>
  <c r="J1731" i="1" s="1"/>
  <c r="K1721" i="25" s="1"/>
  <c r="F1732" i="1"/>
  <c r="H1732" i="1" s="1"/>
  <c r="J1732" i="1" s="1"/>
  <c r="F1733" i="1"/>
  <c r="F1734" i="1"/>
  <c r="F1735" i="1"/>
  <c r="F1736" i="1"/>
  <c r="F1737" i="1"/>
  <c r="F1738" i="1"/>
  <c r="F1739" i="1"/>
  <c r="F1740" i="1"/>
  <c r="F1741" i="1"/>
  <c r="F1742" i="1"/>
  <c r="H1742" i="1" s="1"/>
  <c r="J1742" i="1" s="1"/>
  <c r="F1743" i="1"/>
  <c r="H1743" i="1" s="1"/>
  <c r="J1743" i="1" s="1"/>
  <c r="K1733" i="25" s="1"/>
  <c r="F1744" i="1"/>
  <c r="H1744" i="1" s="1"/>
  <c r="J1744" i="1" s="1"/>
  <c r="F1745" i="1"/>
  <c r="F1746" i="1"/>
  <c r="F1747" i="1"/>
  <c r="F1748" i="1"/>
  <c r="F1749" i="1"/>
  <c r="F1750" i="1"/>
  <c r="F1751" i="1"/>
  <c r="F1752" i="1"/>
  <c r="F1753" i="1"/>
  <c r="F1754" i="1"/>
  <c r="H1754" i="1" s="1"/>
  <c r="J1754" i="1" s="1"/>
  <c r="F1755" i="1"/>
  <c r="H1755" i="1" s="1"/>
  <c r="J1755" i="1" s="1"/>
  <c r="K1745" i="25" s="1"/>
  <c r="F1756" i="1"/>
  <c r="H1756" i="1" s="1"/>
  <c r="J1756" i="1" s="1"/>
  <c r="F1757" i="1"/>
  <c r="F1758" i="1"/>
  <c r="H1758" i="1" s="1"/>
  <c r="J1758" i="1" s="1"/>
  <c r="K1748" i="25" s="1"/>
  <c r="L1749" i="25"/>
  <c r="L1750" i="25"/>
  <c r="L1751" i="25"/>
  <c r="L1752" i="25"/>
  <c r="K1504" i="25"/>
  <c r="K1506" i="25"/>
  <c r="K1508" i="25"/>
  <c r="K1509" i="25"/>
  <c r="K1512" i="25"/>
  <c r="K1516" i="25"/>
  <c r="K1518" i="25"/>
  <c r="K1519" i="25"/>
  <c r="K1521" i="25"/>
  <c r="K1522" i="25"/>
  <c r="K1524" i="25"/>
  <c r="K1528" i="25"/>
  <c r="K1530" i="25"/>
  <c r="K1531" i="25"/>
  <c r="K1536" i="25"/>
  <c r="K1540" i="25"/>
  <c r="K1542" i="25"/>
  <c r="K1544" i="25"/>
  <c r="K1545" i="25"/>
  <c r="K1548" i="25"/>
  <c r="K1552" i="25"/>
  <c r="K1554" i="25"/>
  <c r="K1555" i="25"/>
  <c r="K1557" i="25"/>
  <c r="K1560" i="25"/>
  <c r="K1564" i="25"/>
  <c r="K1565" i="25"/>
  <c r="K1566" i="25"/>
  <c r="K1567" i="25"/>
  <c r="K1568" i="25"/>
  <c r="K1570" i="25"/>
  <c r="K1572" i="25"/>
  <c r="K1576" i="25"/>
  <c r="K1578" i="25"/>
  <c r="K1580" i="25"/>
  <c r="K1581" i="25"/>
  <c r="K1584" i="25"/>
  <c r="K1588" i="25"/>
  <c r="K1590" i="25"/>
  <c r="K1591" i="25"/>
  <c r="K1593" i="25"/>
  <c r="K1596" i="25"/>
  <c r="K1600" i="25"/>
  <c r="K1601" i="25"/>
  <c r="K1602" i="25"/>
  <c r="K1606" i="25"/>
  <c r="K1608" i="25"/>
  <c r="K1612" i="25"/>
  <c r="K1614" i="25"/>
  <c r="K1617" i="25"/>
  <c r="K1620" i="25"/>
  <c r="K1624" i="25"/>
  <c r="K1626" i="25"/>
  <c r="K1627" i="25"/>
  <c r="K1632" i="25"/>
  <c r="K1636" i="25"/>
  <c r="K1638" i="25"/>
  <c r="K1639" i="25"/>
  <c r="K1644" i="25"/>
  <c r="K1645" i="25"/>
  <c r="K1648" i="25"/>
  <c r="K1650" i="25"/>
  <c r="K1652" i="25"/>
  <c r="K1653" i="25"/>
  <c r="K1656" i="25"/>
  <c r="K1660" i="25"/>
  <c r="K1662" i="25"/>
  <c r="K1663" i="25"/>
  <c r="K1665" i="25"/>
  <c r="K1668" i="25"/>
  <c r="K1672" i="25"/>
  <c r="K1674" i="25"/>
  <c r="K1675" i="25"/>
  <c r="K1680" i="25"/>
  <c r="K1684" i="25"/>
  <c r="K1686" i="25"/>
  <c r="K1689" i="25"/>
  <c r="K1692" i="25"/>
  <c r="K1696" i="25"/>
  <c r="K1698" i="25"/>
  <c r="K1699" i="25"/>
  <c r="K1701" i="25"/>
  <c r="K1702" i="25"/>
  <c r="K1704" i="25"/>
  <c r="K1708" i="25"/>
  <c r="K1710" i="25"/>
  <c r="K1711" i="25"/>
  <c r="K1714" i="25"/>
  <c r="K1716" i="25"/>
  <c r="K1717" i="25"/>
  <c r="K1720" i="25"/>
  <c r="K1722" i="25"/>
  <c r="K1724" i="25"/>
  <c r="K1725" i="25"/>
  <c r="K1728" i="25"/>
  <c r="K1732" i="25"/>
  <c r="K1734" i="25"/>
  <c r="K1735" i="25"/>
  <c r="K1737" i="25"/>
  <c r="K1738" i="25"/>
  <c r="K1740" i="25"/>
  <c r="K1744" i="25"/>
  <c r="K1746" i="25"/>
  <c r="K1749" i="25"/>
  <c r="K1750" i="25"/>
  <c r="K1751" i="25"/>
  <c r="K1752" i="25"/>
  <c r="J1749" i="25"/>
  <c r="J1750" i="25"/>
  <c r="J1751" i="25"/>
  <c r="J1752" i="25"/>
  <c r="F1311" i="25"/>
  <c r="F1312" i="25"/>
  <c r="F1313" i="25"/>
  <c r="F1314" i="25"/>
  <c r="F1315" i="25"/>
  <c r="F1316" i="25"/>
  <c r="F1317" i="25"/>
  <c r="F1318" i="25"/>
  <c r="F1319" i="25"/>
  <c r="F1320" i="25"/>
  <c r="F1321" i="25"/>
  <c r="F1322" i="25"/>
  <c r="F1323" i="25"/>
  <c r="F1324" i="25"/>
  <c r="F1325" i="25"/>
  <c r="F1326" i="25"/>
  <c r="F1327" i="25"/>
  <c r="F1328" i="25"/>
  <c r="F1329" i="25"/>
  <c r="F1330" i="25"/>
  <c r="F1331" i="25"/>
  <c r="F1332" i="25"/>
  <c r="F1333" i="25"/>
  <c r="F1334" i="25"/>
  <c r="F1335" i="25"/>
  <c r="F1336" i="25"/>
  <c r="F1337" i="25"/>
  <c r="F1338" i="25"/>
  <c r="F1339" i="25"/>
  <c r="F1340" i="25"/>
  <c r="F1341" i="25"/>
  <c r="F1342" i="25"/>
  <c r="F1343" i="25"/>
  <c r="F1344" i="25"/>
  <c r="F1345" i="25"/>
  <c r="F1346" i="25"/>
  <c r="F1347" i="25"/>
  <c r="F1348" i="25"/>
  <c r="F1349" i="25"/>
  <c r="F1350" i="25"/>
  <c r="F1351" i="25"/>
  <c r="F1352" i="25"/>
  <c r="F1353" i="25"/>
  <c r="F1354" i="25"/>
  <c r="F1355" i="25"/>
  <c r="F1356" i="25"/>
  <c r="F1357" i="25"/>
  <c r="F1358" i="25"/>
  <c r="F1359" i="25"/>
  <c r="F1360" i="25"/>
  <c r="F1361" i="25"/>
  <c r="F1362" i="25"/>
  <c r="F1363" i="25"/>
  <c r="F1364" i="25"/>
  <c r="F1365" i="25"/>
  <c r="F1366" i="25"/>
  <c r="F1367" i="25"/>
  <c r="F1368" i="25"/>
  <c r="F1369" i="25"/>
  <c r="F1370" i="25"/>
  <c r="F1371" i="25"/>
  <c r="F1372" i="25"/>
  <c r="F1373" i="25"/>
  <c r="F1374" i="25"/>
  <c r="F1375" i="25"/>
  <c r="F1376" i="25"/>
  <c r="F1377" i="25"/>
  <c r="F1378" i="25"/>
  <c r="F1379" i="25"/>
  <c r="F1380" i="25"/>
  <c r="F1381" i="25"/>
  <c r="F1382" i="25"/>
  <c r="F1383" i="25"/>
  <c r="F1384" i="25"/>
  <c r="F1385" i="25"/>
  <c r="F1386" i="25"/>
  <c r="F1387" i="25"/>
  <c r="F1388" i="25"/>
  <c r="F1389" i="25"/>
  <c r="F1390" i="25"/>
  <c r="F1391" i="25"/>
  <c r="F1392" i="25"/>
  <c r="F1393" i="25"/>
  <c r="F1394" i="25"/>
  <c r="F1395" i="25"/>
  <c r="F1396" i="25"/>
  <c r="F1397" i="25"/>
  <c r="F1398" i="25"/>
  <c r="F1399" i="25"/>
  <c r="F1400" i="25"/>
  <c r="F1401" i="25"/>
  <c r="F1402" i="25"/>
  <c r="F1403" i="25"/>
  <c r="F1404" i="25"/>
  <c r="F1405" i="25"/>
  <c r="F1406" i="25"/>
  <c r="F1407" i="25"/>
  <c r="F1408" i="25"/>
  <c r="F1409" i="25"/>
  <c r="F1410" i="25"/>
  <c r="F1411" i="25"/>
  <c r="F1412" i="25"/>
  <c r="F1413" i="25"/>
  <c r="F1414" i="25"/>
  <c r="F1415" i="25"/>
  <c r="F1416" i="25"/>
  <c r="F1417" i="25"/>
  <c r="F1418" i="25"/>
  <c r="F1419" i="25"/>
  <c r="F1420" i="25"/>
  <c r="F1421" i="25"/>
  <c r="F1422" i="25"/>
  <c r="F1423" i="25"/>
  <c r="F1424" i="25"/>
  <c r="F1425" i="25"/>
  <c r="F1426" i="25"/>
  <c r="F1427" i="25"/>
  <c r="F1428" i="25"/>
  <c r="F1429" i="25"/>
  <c r="F1430" i="25"/>
  <c r="F1431" i="25"/>
  <c r="F1432" i="25"/>
  <c r="F1433" i="25"/>
  <c r="F1434" i="25"/>
  <c r="F1435" i="25"/>
  <c r="F1436" i="25"/>
  <c r="F1437" i="25"/>
  <c r="F1438" i="25"/>
  <c r="F1439" i="25"/>
  <c r="F1440" i="25"/>
  <c r="F1441" i="25"/>
  <c r="F1442" i="25"/>
  <c r="F1443" i="25"/>
  <c r="F1444" i="25"/>
  <c r="F1445" i="25"/>
  <c r="F1446" i="25"/>
  <c r="F1447" i="25"/>
  <c r="F1448" i="25"/>
  <c r="F1449" i="25"/>
  <c r="F1450" i="25"/>
  <c r="F1451" i="25"/>
  <c r="F1452" i="25"/>
  <c r="F1453" i="25"/>
  <c r="F1454" i="25"/>
  <c r="F1455" i="25"/>
  <c r="F1456" i="25"/>
  <c r="F1457" i="25"/>
  <c r="F1458" i="25"/>
  <c r="F1459" i="25"/>
  <c r="F1460" i="25"/>
  <c r="F1461" i="25"/>
  <c r="F1462" i="25"/>
  <c r="F1463" i="25"/>
  <c r="F1464" i="25"/>
  <c r="F1465" i="25"/>
  <c r="F1466" i="25"/>
  <c r="F1467" i="25"/>
  <c r="F1468" i="25"/>
  <c r="F1469" i="25"/>
  <c r="F1470" i="25"/>
  <c r="F1471" i="25"/>
  <c r="F1472" i="25"/>
  <c r="F1473" i="25"/>
  <c r="F1474" i="25"/>
  <c r="F1475" i="25"/>
  <c r="F1476" i="25"/>
  <c r="F1477" i="25"/>
  <c r="F1478" i="25"/>
  <c r="F1479" i="25"/>
  <c r="F1480" i="25"/>
  <c r="F1481" i="25"/>
  <c r="F1482" i="25"/>
  <c r="F1483" i="25"/>
  <c r="F1484" i="25"/>
  <c r="F1485" i="25"/>
  <c r="F1486" i="25"/>
  <c r="F1487" i="25"/>
  <c r="F1488" i="25"/>
  <c r="F1489" i="25"/>
  <c r="F1490" i="25"/>
  <c r="F1491" i="25"/>
  <c r="F1492" i="25"/>
  <c r="F1493" i="25"/>
  <c r="F1494" i="25"/>
  <c r="F1495" i="25"/>
  <c r="F1496" i="25"/>
  <c r="F1497" i="25"/>
  <c r="F1498" i="25"/>
  <c r="F1499" i="25"/>
  <c r="F1500" i="25"/>
  <c r="F1501" i="25"/>
  <c r="F1502" i="25"/>
  <c r="F1503" i="25"/>
  <c r="F1504" i="25"/>
  <c r="F1505" i="25"/>
  <c r="F1506" i="25"/>
  <c r="F1507" i="25"/>
  <c r="F1508" i="25"/>
  <c r="F1509" i="25"/>
  <c r="F1510" i="25"/>
  <c r="F1511" i="25"/>
  <c r="F1512" i="25"/>
  <c r="F1513" i="25"/>
  <c r="F1514" i="25"/>
  <c r="F1515" i="25"/>
  <c r="F1516" i="25"/>
  <c r="F1517" i="25"/>
  <c r="F1518" i="25"/>
  <c r="F1519" i="25"/>
  <c r="F1520" i="25"/>
  <c r="F1521" i="25"/>
  <c r="F1522" i="25"/>
  <c r="F1523" i="25"/>
  <c r="F1524" i="25"/>
  <c r="F1525" i="25"/>
  <c r="F1526" i="25"/>
  <c r="F1527" i="25"/>
  <c r="F1528" i="25"/>
  <c r="F1529" i="25"/>
  <c r="F1530" i="25"/>
  <c r="F1531" i="25"/>
  <c r="F1532" i="25"/>
  <c r="F1533" i="25"/>
  <c r="F1534" i="25"/>
  <c r="F1535" i="25"/>
  <c r="F1536" i="25"/>
  <c r="F1537" i="25"/>
  <c r="F1538" i="25"/>
  <c r="F1539" i="25"/>
  <c r="F1540" i="25"/>
  <c r="F1541" i="25"/>
  <c r="F1542" i="25"/>
  <c r="F1543" i="25"/>
  <c r="F1544" i="25"/>
  <c r="F1545" i="25"/>
  <c r="F1546" i="25"/>
  <c r="F1547" i="25"/>
  <c r="F1548" i="25"/>
  <c r="F1549" i="25"/>
  <c r="F1550" i="25"/>
  <c r="F1551" i="25"/>
  <c r="F1552" i="25"/>
  <c r="F1553" i="25"/>
  <c r="F1554" i="25"/>
  <c r="F1555" i="25"/>
  <c r="F1556" i="25"/>
  <c r="F1557" i="25"/>
  <c r="F1558" i="25"/>
  <c r="F1559" i="25"/>
  <c r="F1560" i="25"/>
  <c r="F1561" i="25"/>
  <c r="F1562" i="25"/>
  <c r="F1563" i="25"/>
  <c r="F1564" i="25"/>
  <c r="F1565" i="25"/>
  <c r="F1566" i="25"/>
  <c r="F1567" i="25"/>
  <c r="F1568" i="25"/>
  <c r="F1569" i="25"/>
  <c r="F1570" i="25"/>
  <c r="F1571" i="25"/>
  <c r="F1572" i="25"/>
  <c r="F1573" i="25"/>
  <c r="F1574" i="25"/>
  <c r="F1575" i="25"/>
  <c r="F1576" i="25"/>
  <c r="F1577" i="25"/>
  <c r="F1578" i="25"/>
  <c r="F1579" i="25"/>
  <c r="F1580" i="25"/>
  <c r="F1581" i="25"/>
  <c r="F1582" i="25"/>
  <c r="F1583" i="25"/>
  <c r="F1584" i="25"/>
  <c r="F1585" i="25"/>
  <c r="F1586" i="25"/>
  <c r="F1587" i="25"/>
  <c r="F1588" i="25"/>
  <c r="F1589" i="25"/>
  <c r="F1590" i="25"/>
  <c r="F1591" i="25"/>
  <c r="F1592" i="25"/>
  <c r="F1593" i="25"/>
  <c r="F1594" i="25"/>
  <c r="F1595" i="25"/>
  <c r="F1596" i="25"/>
  <c r="F1597" i="25"/>
  <c r="F1598" i="25"/>
  <c r="F1599" i="25"/>
  <c r="F1600" i="25"/>
  <c r="F1601" i="25"/>
  <c r="F1602" i="25"/>
  <c r="F1603" i="25"/>
  <c r="F1604" i="25"/>
  <c r="F1605" i="25"/>
  <c r="F1606" i="25"/>
  <c r="F1607" i="25"/>
  <c r="F1608" i="25"/>
  <c r="F1609" i="25"/>
  <c r="F1610" i="25"/>
  <c r="F1611" i="25"/>
  <c r="F1612" i="25"/>
  <c r="F1613" i="25"/>
  <c r="F1614" i="25"/>
  <c r="F1615" i="25"/>
  <c r="F1616" i="25"/>
  <c r="F1617" i="25"/>
  <c r="F1618" i="25"/>
  <c r="F1619" i="25"/>
  <c r="F1620" i="25"/>
  <c r="F1621" i="25"/>
  <c r="F1622" i="25"/>
  <c r="F1623" i="25"/>
  <c r="F1624" i="25"/>
  <c r="F1625" i="25"/>
  <c r="F1626" i="25"/>
  <c r="F1627" i="25"/>
  <c r="F1628" i="25"/>
  <c r="F1629" i="25"/>
  <c r="F1630" i="25"/>
  <c r="F1631" i="25"/>
  <c r="F1632" i="25"/>
  <c r="F1633" i="25"/>
  <c r="F1634" i="25"/>
  <c r="F1635" i="25"/>
  <c r="F1636" i="25"/>
  <c r="F1637" i="25"/>
  <c r="F1638" i="25"/>
  <c r="F1639" i="25"/>
  <c r="F1640" i="25"/>
  <c r="F1641" i="25"/>
  <c r="F1642" i="25"/>
  <c r="F1643" i="25"/>
  <c r="F1644" i="25"/>
  <c r="F1645" i="25"/>
  <c r="F1646" i="25"/>
  <c r="F1647" i="25"/>
  <c r="F1648" i="25"/>
  <c r="F1649" i="25"/>
  <c r="F1650" i="25"/>
  <c r="F1651" i="25"/>
  <c r="F1652" i="25"/>
  <c r="F1653" i="25"/>
  <c r="F1654" i="25"/>
  <c r="F1655" i="25"/>
  <c r="F1656" i="25"/>
  <c r="F1657" i="25"/>
  <c r="F1658" i="25"/>
  <c r="F1659" i="25"/>
  <c r="F1660" i="25"/>
  <c r="F1661" i="25"/>
  <c r="F1662" i="25"/>
  <c r="F1663" i="25"/>
  <c r="F1664" i="25"/>
  <c r="F1665" i="25"/>
  <c r="F1666" i="25"/>
  <c r="F1667" i="25"/>
  <c r="F1668" i="25"/>
  <c r="F1669" i="25"/>
  <c r="F1670" i="25"/>
  <c r="F1671" i="25"/>
  <c r="F1672" i="25"/>
  <c r="F1673" i="25"/>
  <c r="F1674" i="25"/>
  <c r="F1675" i="25"/>
  <c r="F1676" i="25"/>
  <c r="F1677" i="25"/>
  <c r="F1678" i="25"/>
  <c r="F1679" i="25"/>
  <c r="F1680" i="25"/>
  <c r="F1681" i="25"/>
  <c r="F1682" i="25"/>
  <c r="F1683" i="25"/>
  <c r="F1684" i="25"/>
  <c r="F1685" i="25"/>
  <c r="F1686" i="25"/>
  <c r="F1687" i="25"/>
  <c r="F1688" i="25"/>
  <c r="F1689" i="25"/>
  <c r="F1690" i="25"/>
  <c r="F1691" i="25"/>
  <c r="F1692" i="25"/>
  <c r="F1693" i="25"/>
  <c r="F1694" i="25"/>
  <c r="F1695" i="25"/>
  <c r="F1696" i="25"/>
  <c r="F1697" i="25"/>
  <c r="F1698" i="25"/>
  <c r="F1699" i="25"/>
  <c r="F1700" i="25"/>
  <c r="F1701" i="25"/>
  <c r="F1702" i="25"/>
  <c r="F1703" i="25"/>
  <c r="F1704" i="25"/>
  <c r="F1705" i="25"/>
  <c r="F1706" i="25"/>
  <c r="F1707" i="25"/>
  <c r="F1708" i="25"/>
  <c r="F1709" i="25"/>
  <c r="F1710" i="25"/>
  <c r="F1711" i="25"/>
  <c r="F1712" i="25"/>
  <c r="F1713" i="25"/>
  <c r="F1714" i="25"/>
  <c r="F1715" i="25"/>
  <c r="F1716" i="25"/>
  <c r="F1717" i="25"/>
  <c r="F1718" i="25"/>
  <c r="F1719" i="25"/>
  <c r="F1720" i="25"/>
  <c r="F1721" i="25"/>
  <c r="F1722" i="25"/>
  <c r="F1723" i="25"/>
  <c r="F1724" i="25"/>
  <c r="F1725" i="25"/>
  <c r="F1726" i="25"/>
  <c r="F1727" i="25"/>
  <c r="F1728" i="25"/>
  <c r="F1729" i="25"/>
  <c r="F1730" i="25"/>
  <c r="F1731" i="25"/>
  <c r="F1732" i="25"/>
  <c r="F1733" i="25"/>
  <c r="F1734" i="25"/>
  <c r="F1735" i="25"/>
  <c r="F1736" i="25"/>
  <c r="F1737" i="25"/>
  <c r="F1738" i="25"/>
  <c r="F1739" i="25"/>
  <c r="F1740" i="25"/>
  <c r="F1741" i="25"/>
  <c r="F1742" i="25"/>
  <c r="F1743" i="25"/>
  <c r="F1744" i="25"/>
  <c r="F1745" i="25"/>
  <c r="F1746" i="25"/>
  <c r="F1747" i="25"/>
  <c r="F1748" i="25"/>
  <c r="F1749" i="25"/>
  <c r="F1750" i="25"/>
  <c r="F1751" i="25"/>
  <c r="F1752" i="25"/>
  <c r="F228" i="33"/>
  <c r="F227" i="33"/>
  <c r="F226" i="33"/>
  <c r="F225" i="33"/>
  <c r="F224" i="33"/>
  <c r="F223" i="33"/>
  <c r="F222" i="33"/>
  <c r="F221" i="33"/>
  <c r="F220" i="33"/>
  <c r="F219" i="33"/>
  <c r="F218" i="33"/>
  <c r="F217" i="33"/>
  <c r="F216" i="33"/>
  <c r="F215" i="33"/>
  <c r="F214" i="33"/>
  <c r="F213" i="33"/>
  <c r="F212" i="33"/>
  <c r="F211" i="33"/>
  <c r="F210" i="33"/>
  <c r="F209" i="33"/>
  <c r="F208" i="33"/>
  <c r="F207" i="33"/>
  <c r="F206" i="33"/>
  <c r="F205" i="33"/>
  <c r="F204" i="33"/>
  <c r="F203" i="33"/>
  <c r="F202" i="33"/>
  <c r="F201" i="33"/>
  <c r="F200" i="33"/>
  <c r="F199" i="33"/>
  <c r="F198" i="33"/>
  <c r="F197" i="33"/>
  <c r="F196" i="33"/>
  <c r="F195" i="33"/>
  <c r="F194" i="33"/>
  <c r="F193" i="33"/>
  <c r="F192" i="33"/>
  <c r="F191" i="33"/>
  <c r="F190" i="33"/>
  <c r="F189" i="33"/>
  <c r="F188" i="33"/>
  <c r="F187" i="33"/>
  <c r="F186" i="33"/>
  <c r="F185" i="33"/>
  <c r="F184" i="33"/>
  <c r="F183" i="33"/>
  <c r="F182" i="33"/>
  <c r="F181" i="33"/>
  <c r="F180" i="33"/>
  <c r="F179" i="33"/>
  <c r="F178" i="33"/>
  <c r="F177" i="33"/>
  <c r="F176" i="33"/>
  <c r="F175" i="33"/>
  <c r="F174" i="33"/>
  <c r="F173" i="33"/>
  <c r="F172" i="33"/>
  <c r="F171" i="33"/>
  <c r="F170" i="33"/>
  <c r="F169" i="33"/>
  <c r="F168" i="33"/>
  <c r="F167" i="33"/>
  <c r="F166" i="33"/>
  <c r="F165" i="33"/>
  <c r="F164" i="33"/>
  <c r="F163" i="33"/>
  <c r="F162" i="33"/>
  <c r="F161" i="33"/>
  <c r="F160" i="33"/>
  <c r="F159" i="33"/>
  <c r="F158" i="33"/>
  <c r="F157" i="33"/>
  <c r="F156" i="33"/>
  <c r="F155" i="33"/>
  <c r="F154" i="33"/>
  <c r="F153" i="33"/>
  <c r="F152" i="33"/>
  <c r="F151" i="33"/>
  <c r="F150" i="33"/>
  <c r="F149" i="33"/>
  <c r="F148" i="33"/>
  <c r="F147" i="33"/>
  <c r="F146" i="33"/>
  <c r="F145" i="33"/>
  <c r="F144" i="33"/>
  <c r="F143" i="33"/>
  <c r="F142" i="33"/>
  <c r="F141" i="33"/>
  <c r="F140" i="33"/>
  <c r="F139" i="33"/>
  <c r="F138" i="33"/>
  <c r="F137" i="33"/>
  <c r="F136" i="33"/>
  <c r="F135" i="33"/>
  <c r="F134" i="33"/>
  <c r="F133" i="33"/>
  <c r="F132" i="33"/>
  <c r="F131" i="33"/>
  <c r="F130" i="33"/>
  <c r="F129" i="33"/>
  <c r="F128" i="33"/>
  <c r="F127" i="33"/>
  <c r="F126" i="33"/>
  <c r="F125" i="33"/>
  <c r="F124" i="33"/>
  <c r="F123" i="33"/>
  <c r="F122" i="33"/>
  <c r="F121" i="33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H13" i="33"/>
  <c r="F13" i="33"/>
  <c r="H12" i="33"/>
  <c r="F12" i="33"/>
  <c r="H11" i="33"/>
  <c r="F11" i="33"/>
  <c r="F10" i="33"/>
  <c r="F9" i="33"/>
  <c r="L8" i="33"/>
  <c r="F8" i="33"/>
  <c r="L7" i="33"/>
  <c r="F7" i="33"/>
  <c r="F6" i="33"/>
  <c r="F5" i="33"/>
  <c r="F4" i="33"/>
  <c r="H3" i="33"/>
  <c r="F3" i="33"/>
  <c r="H2" i="33"/>
  <c r="F2" i="33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371" i="25"/>
  <c r="F372" i="25"/>
  <c r="F373" i="25"/>
  <c r="F374" i="25"/>
  <c r="F375" i="25"/>
  <c r="F376" i="25"/>
  <c r="F377" i="25"/>
  <c r="F378" i="25"/>
  <c r="F379" i="25"/>
  <c r="F380" i="25"/>
  <c r="F381" i="25"/>
  <c r="F382" i="25"/>
  <c r="F383" i="25"/>
  <c r="F384" i="25"/>
  <c r="F385" i="25"/>
  <c r="F386" i="25"/>
  <c r="F387" i="25"/>
  <c r="F388" i="25"/>
  <c r="F389" i="25"/>
  <c r="F390" i="25"/>
  <c r="F391" i="25"/>
  <c r="F392" i="25"/>
  <c r="F393" i="25"/>
  <c r="F394" i="25"/>
  <c r="F395" i="25"/>
  <c r="F396" i="25"/>
  <c r="F397" i="25"/>
  <c r="F398" i="25"/>
  <c r="F399" i="25"/>
  <c r="F400" i="25"/>
  <c r="F401" i="25"/>
  <c r="F402" i="25"/>
  <c r="F403" i="25"/>
  <c r="F404" i="25"/>
  <c r="F405" i="25"/>
  <c r="F406" i="25"/>
  <c r="F407" i="25"/>
  <c r="F408" i="25"/>
  <c r="F409" i="25"/>
  <c r="F410" i="25"/>
  <c r="F411" i="25"/>
  <c r="F412" i="25"/>
  <c r="F413" i="25"/>
  <c r="F414" i="25"/>
  <c r="F415" i="25"/>
  <c r="F416" i="25"/>
  <c r="F417" i="25"/>
  <c r="F418" i="25"/>
  <c r="F419" i="25"/>
  <c r="F420" i="25"/>
  <c r="F421" i="25"/>
  <c r="F422" i="25"/>
  <c r="F423" i="25"/>
  <c r="F424" i="25"/>
  <c r="F425" i="25"/>
  <c r="F426" i="25"/>
  <c r="F427" i="25"/>
  <c r="F428" i="25"/>
  <c r="F429" i="25"/>
  <c r="F430" i="25"/>
  <c r="F431" i="25"/>
  <c r="F432" i="25"/>
  <c r="F433" i="25"/>
  <c r="F434" i="25"/>
  <c r="F435" i="25"/>
  <c r="F436" i="25"/>
  <c r="F437" i="25"/>
  <c r="F438" i="25"/>
  <c r="F439" i="25"/>
  <c r="F440" i="25"/>
  <c r="F441" i="25"/>
  <c r="F442" i="25"/>
  <c r="F443" i="25"/>
  <c r="F444" i="25"/>
  <c r="F445" i="25"/>
  <c r="F446" i="25"/>
  <c r="F447" i="25"/>
  <c r="F448" i="25"/>
  <c r="F449" i="25"/>
  <c r="F450" i="25"/>
  <c r="F451" i="25"/>
  <c r="F452" i="25"/>
  <c r="F453" i="25"/>
  <c r="F454" i="25"/>
  <c r="F455" i="25"/>
  <c r="F456" i="25"/>
  <c r="F457" i="25"/>
  <c r="F458" i="25"/>
  <c r="F459" i="25"/>
  <c r="F460" i="25"/>
  <c r="F461" i="25"/>
  <c r="F462" i="25"/>
  <c r="F463" i="25"/>
  <c r="F464" i="25"/>
  <c r="F465" i="25"/>
  <c r="F466" i="25"/>
  <c r="F467" i="25"/>
  <c r="F468" i="25"/>
  <c r="F469" i="25"/>
  <c r="F470" i="25"/>
  <c r="F471" i="25"/>
  <c r="F472" i="25"/>
  <c r="F473" i="25"/>
  <c r="F474" i="25"/>
  <c r="F475" i="25"/>
  <c r="F476" i="25"/>
  <c r="F477" i="25"/>
  <c r="F478" i="25"/>
  <c r="F479" i="25"/>
  <c r="F480" i="25"/>
  <c r="F481" i="25"/>
  <c r="F482" i="25"/>
  <c r="F483" i="25"/>
  <c r="F484" i="25"/>
  <c r="F485" i="25"/>
  <c r="F486" i="25"/>
  <c r="F487" i="25"/>
  <c r="F488" i="25"/>
  <c r="F489" i="25"/>
  <c r="F490" i="25"/>
  <c r="F491" i="25"/>
  <c r="F492" i="25"/>
  <c r="F493" i="25"/>
  <c r="F494" i="25"/>
  <c r="F495" i="25"/>
  <c r="F496" i="25"/>
  <c r="F497" i="25"/>
  <c r="F498" i="25"/>
  <c r="F499" i="25"/>
  <c r="F500" i="25"/>
  <c r="F501" i="25"/>
  <c r="F502" i="25"/>
  <c r="F503" i="25"/>
  <c r="F504" i="25"/>
  <c r="F505" i="25"/>
  <c r="F506" i="25"/>
  <c r="F507" i="25"/>
  <c r="F508" i="25"/>
  <c r="F509" i="25"/>
  <c r="F510" i="25"/>
  <c r="F511" i="25"/>
  <c r="F512" i="25"/>
  <c r="F513" i="25"/>
  <c r="F514" i="25"/>
  <c r="F515" i="25"/>
  <c r="F516" i="25"/>
  <c r="F517" i="25"/>
  <c r="F518" i="25"/>
  <c r="F51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89" i="25"/>
  <c r="F990" i="25"/>
  <c r="F991" i="25"/>
  <c r="F992" i="25"/>
  <c r="F993" i="25"/>
  <c r="F994" i="25"/>
  <c r="F995" i="25"/>
  <c r="F996" i="25"/>
  <c r="F997" i="25"/>
  <c r="F998" i="25"/>
  <c r="F999" i="25"/>
  <c r="F1000" i="25"/>
  <c r="F1001" i="25"/>
  <c r="F1002" i="25"/>
  <c r="F1003" i="25"/>
  <c r="F1004" i="25"/>
  <c r="F1005" i="25"/>
  <c r="F1006" i="25"/>
  <c r="F1007" i="25"/>
  <c r="F1008" i="25"/>
  <c r="F1009" i="25"/>
  <c r="F1010" i="25"/>
  <c r="F1011" i="25"/>
  <c r="F1012" i="25"/>
  <c r="F1013" i="25"/>
  <c r="F1014" i="25"/>
  <c r="F1015" i="25"/>
  <c r="F1016" i="25"/>
  <c r="F1017" i="25"/>
  <c r="F1018" i="25"/>
  <c r="F1019" i="25"/>
  <c r="F1020" i="25"/>
  <c r="F1021" i="25"/>
  <c r="F1022" i="25"/>
  <c r="F1023" i="25"/>
  <c r="F1024" i="25"/>
  <c r="F1025" i="25"/>
  <c r="F1026" i="25"/>
  <c r="F1027" i="25"/>
  <c r="F1028" i="25"/>
  <c r="F1029" i="25"/>
  <c r="F1030" i="25"/>
  <c r="F1031" i="25"/>
  <c r="F1032" i="25"/>
  <c r="F1033" i="25"/>
  <c r="F1034" i="25"/>
  <c r="F1035" i="25"/>
  <c r="F1036" i="25"/>
  <c r="F1037" i="25"/>
  <c r="F1038" i="25"/>
  <c r="F1039" i="25"/>
  <c r="F1040" i="25"/>
  <c r="F1041" i="25"/>
  <c r="F1042" i="25"/>
  <c r="F1043" i="25"/>
  <c r="F1044" i="25"/>
  <c r="F1045" i="25"/>
  <c r="F1046" i="25"/>
  <c r="F1047" i="25"/>
  <c r="F1048" i="25"/>
  <c r="F1049" i="25"/>
  <c r="F1050" i="25"/>
  <c r="F1051" i="25"/>
  <c r="F1052" i="25"/>
  <c r="F1053" i="25"/>
  <c r="F1054" i="25"/>
  <c r="F1055" i="25"/>
  <c r="F1056" i="25"/>
  <c r="F1057" i="25"/>
  <c r="F1058" i="25"/>
  <c r="F1059" i="25"/>
  <c r="F1060" i="25"/>
  <c r="F1061" i="25"/>
  <c r="F1062" i="25"/>
  <c r="F1063" i="25"/>
  <c r="F1064" i="25"/>
  <c r="F1065" i="25"/>
  <c r="F1066" i="25"/>
  <c r="F1067" i="25"/>
  <c r="F1068" i="25"/>
  <c r="F1069" i="25"/>
  <c r="F1070" i="25"/>
  <c r="F1071" i="25"/>
  <c r="F1072" i="25"/>
  <c r="F1073" i="25"/>
  <c r="F1074" i="25"/>
  <c r="F1075" i="25"/>
  <c r="F1076" i="25"/>
  <c r="F1077" i="25"/>
  <c r="F1078" i="25"/>
  <c r="F1079" i="25"/>
  <c r="F1080" i="25"/>
  <c r="F1081" i="25"/>
  <c r="F1082" i="25"/>
  <c r="F1083" i="25"/>
  <c r="F1084" i="25"/>
  <c r="F1085" i="25"/>
  <c r="F1086" i="25"/>
  <c r="F1087" i="25"/>
  <c r="F1088" i="25"/>
  <c r="F1089" i="25"/>
  <c r="F1090" i="25"/>
  <c r="F1091" i="25"/>
  <c r="F1092" i="25"/>
  <c r="F1093" i="25"/>
  <c r="F1094" i="25"/>
  <c r="F1095" i="25"/>
  <c r="F1096" i="25"/>
  <c r="F1097" i="25"/>
  <c r="F1098" i="25"/>
  <c r="F1099" i="25"/>
  <c r="F1100" i="25"/>
  <c r="F1101" i="25"/>
  <c r="F1102" i="25"/>
  <c r="F1103" i="25"/>
  <c r="F1104" i="25"/>
  <c r="F1105" i="25"/>
  <c r="F1106" i="25"/>
  <c r="F1107" i="25"/>
  <c r="F1108" i="25"/>
  <c r="F1109" i="25"/>
  <c r="F1110" i="25"/>
  <c r="F1111" i="25"/>
  <c r="F1112" i="25"/>
  <c r="F1113" i="25"/>
  <c r="F1114" i="25"/>
  <c r="F1115" i="25"/>
  <c r="F1116" i="25"/>
  <c r="F1117" i="25"/>
  <c r="F1118" i="25"/>
  <c r="F1119" i="25"/>
  <c r="F1120" i="25"/>
  <c r="F1121" i="25"/>
  <c r="F1122" i="25"/>
  <c r="F1123" i="25"/>
  <c r="F1124" i="25"/>
  <c r="F1125" i="25"/>
  <c r="F1126" i="25"/>
  <c r="F1127" i="25"/>
  <c r="F1128" i="25"/>
  <c r="F1129" i="25"/>
  <c r="F1130" i="25"/>
  <c r="F1131" i="25"/>
  <c r="F1132" i="25"/>
  <c r="F1133" i="25"/>
  <c r="F1134" i="25"/>
  <c r="F1135" i="25"/>
  <c r="F1136" i="25"/>
  <c r="F1137" i="25"/>
  <c r="F1138" i="25"/>
  <c r="F1139" i="25"/>
  <c r="F1140" i="25"/>
  <c r="F1141" i="25"/>
  <c r="F1142" i="25"/>
  <c r="F1143" i="25"/>
  <c r="F1144" i="25"/>
  <c r="F1145" i="25"/>
  <c r="F1146" i="25"/>
  <c r="F1147" i="25"/>
  <c r="F1148" i="25"/>
  <c r="F1149" i="25"/>
  <c r="F1150" i="25"/>
  <c r="F1151" i="25"/>
  <c r="F1152" i="25"/>
  <c r="F1153" i="25"/>
  <c r="F1154" i="25"/>
  <c r="F1155" i="25"/>
  <c r="F1156" i="25"/>
  <c r="F1157" i="25"/>
  <c r="F1158" i="25"/>
  <c r="F1159" i="25"/>
  <c r="F1160" i="25"/>
  <c r="F1161" i="25"/>
  <c r="F1162" i="25"/>
  <c r="F1163" i="25"/>
  <c r="F1164" i="25"/>
  <c r="F1165" i="25"/>
  <c r="F1166" i="25"/>
  <c r="F1167" i="25"/>
  <c r="F1168" i="25"/>
  <c r="F1169" i="25"/>
  <c r="F1170" i="25"/>
  <c r="F1171" i="25"/>
  <c r="F1172" i="25"/>
  <c r="F1173" i="25"/>
  <c r="F1174" i="25"/>
  <c r="F1175" i="25"/>
  <c r="F1176" i="25"/>
  <c r="F1177" i="25"/>
  <c r="F1178" i="25"/>
  <c r="F1179" i="25"/>
  <c r="F1180" i="25"/>
  <c r="F1181" i="25"/>
  <c r="F1182" i="25"/>
  <c r="F1183" i="25"/>
  <c r="F1184" i="25"/>
  <c r="F1185" i="25"/>
  <c r="F1186" i="25"/>
  <c r="F1187" i="25"/>
  <c r="F1188" i="25"/>
  <c r="F1189" i="25"/>
  <c r="F1190" i="25"/>
  <c r="F1191" i="25"/>
  <c r="F1192" i="25"/>
  <c r="F1193" i="25"/>
  <c r="F1194" i="25"/>
  <c r="F1195" i="25"/>
  <c r="F1196" i="25"/>
  <c r="F1197" i="25"/>
  <c r="F1198" i="25"/>
  <c r="F1199" i="25"/>
  <c r="F1200" i="25"/>
  <c r="F1201" i="25"/>
  <c r="F1202" i="25"/>
  <c r="F1203" i="25"/>
  <c r="F1204" i="25"/>
  <c r="F1205" i="25"/>
  <c r="F1206" i="25"/>
  <c r="F1207" i="25"/>
  <c r="F1208" i="25"/>
  <c r="F1209" i="25"/>
  <c r="F1210" i="25"/>
  <c r="F1211" i="25"/>
  <c r="F1212" i="25"/>
  <c r="F1213" i="25"/>
  <c r="F1214" i="25"/>
  <c r="F1215" i="25"/>
  <c r="F1216" i="25"/>
  <c r="F1217" i="25"/>
  <c r="F1218" i="25"/>
  <c r="F1219" i="25"/>
  <c r="F1220" i="25"/>
  <c r="F1221" i="25"/>
  <c r="F1222" i="25"/>
  <c r="F1223" i="25"/>
  <c r="F1224" i="25"/>
  <c r="F1225" i="25"/>
  <c r="F1226" i="25"/>
  <c r="F1227" i="25"/>
  <c r="F1228" i="25"/>
  <c r="F1229" i="25"/>
  <c r="F1230" i="25"/>
  <c r="F1231" i="25"/>
  <c r="F1232" i="25"/>
  <c r="F1233" i="25"/>
  <c r="F1234" i="25"/>
  <c r="F1235" i="25"/>
  <c r="F1236" i="25"/>
  <c r="F1237" i="25"/>
  <c r="F1238" i="25"/>
  <c r="F1239" i="25"/>
  <c r="F1240" i="25"/>
  <c r="F1241" i="25"/>
  <c r="F1242" i="25"/>
  <c r="F1243" i="25"/>
  <c r="F1244" i="25"/>
  <c r="F1245" i="25"/>
  <c r="F1246" i="25"/>
  <c r="F1247" i="25"/>
  <c r="F1248" i="25"/>
  <c r="F1249" i="25"/>
  <c r="F1250" i="25"/>
  <c r="F1251" i="25"/>
  <c r="F1252" i="25"/>
  <c r="F1253" i="25"/>
  <c r="F1254" i="25"/>
  <c r="F1255" i="25"/>
  <c r="F1256" i="25"/>
  <c r="F1257" i="25"/>
  <c r="F1258" i="25"/>
  <c r="F1259" i="25"/>
  <c r="F1260" i="25"/>
  <c r="F1261" i="25"/>
  <c r="F1262" i="25"/>
  <c r="F1263" i="25"/>
  <c r="F1264" i="25"/>
  <c r="F1265" i="25"/>
  <c r="F1266" i="25"/>
  <c r="F1267" i="25"/>
  <c r="F1268" i="25"/>
  <c r="F1269" i="25"/>
  <c r="F1270" i="25"/>
  <c r="F1271" i="25"/>
  <c r="F1272" i="25"/>
  <c r="F1273" i="25"/>
  <c r="F1274" i="25"/>
  <c r="F1275" i="25"/>
  <c r="F1276" i="25"/>
  <c r="F1277" i="25"/>
  <c r="F1278" i="25"/>
  <c r="F1279" i="25"/>
  <c r="F1280" i="25"/>
  <c r="F1281" i="25"/>
  <c r="F1282" i="25"/>
  <c r="F1283" i="25"/>
  <c r="F1284" i="25"/>
  <c r="F1285" i="25"/>
  <c r="F1286" i="25"/>
  <c r="F1287" i="25"/>
  <c r="F1288" i="25"/>
  <c r="F1289" i="25"/>
  <c r="F1290" i="25"/>
  <c r="F1291" i="25"/>
  <c r="F1292" i="25"/>
  <c r="F1293" i="25"/>
  <c r="F1294" i="25"/>
  <c r="F1295" i="25"/>
  <c r="F1296" i="25"/>
  <c r="F1297" i="25"/>
  <c r="F1298" i="25"/>
  <c r="F1299" i="25"/>
  <c r="F1300" i="25"/>
  <c r="F1301" i="25"/>
  <c r="F1302" i="25"/>
  <c r="F1303" i="25"/>
  <c r="F1304" i="25"/>
  <c r="F1305" i="25"/>
  <c r="F1306" i="25"/>
  <c r="F1307" i="25"/>
  <c r="F1308" i="25"/>
  <c r="F1309" i="25"/>
  <c r="F1310" i="25"/>
  <c r="F228" i="32"/>
  <c r="E228" i="32"/>
  <c r="D228" i="32"/>
  <c r="C228" i="32"/>
  <c r="F227" i="32"/>
  <c r="E227" i="32"/>
  <c r="D227" i="32"/>
  <c r="C227" i="32"/>
  <c r="F226" i="32"/>
  <c r="E226" i="32"/>
  <c r="D226" i="32"/>
  <c r="C226" i="32"/>
  <c r="F225" i="32"/>
  <c r="E225" i="32"/>
  <c r="D225" i="32"/>
  <c r="C225" i="32"/>
  <c r="F224" i="32"/>
  <c r="E224" i="32"/>
  <c r="D224" i="32"/>
  <c r="C224" i="32"/>
  <c r="F223" i="32"/>
  <c r="E223" i="32"/>
  <c r="D223" i="32"/>
  <c r="C223" i="32"/>
  <c r="F222" i="32"/>
  <c r="E222" i="32"/>
  <c r="D222" i="32"/>
  <c r="C222" i="32"/>
  <c r="F221" i="32"/>
  <c r="E221" i="32"/>
  <c r="D221" i="32"/>
  <c r="C221" i="32"/>
  <c r="F220" i="32"/>
  <c r="E220" i="32"/>
  <c r="D220" i="32"/>
  <c r="C220" i="32"/>
  <c r="F219" i="32"/>
  <c r="E219" i="32"/>
  <c r="D219" i="32"/>
  <c r="C219" i="32"/>
  <c r="F218" i="32"/>
  <c r="E218" i="32"/>
  <c r="D218" i="32"/>
  <c r="C218" i="32"/>
  <c r="F217" i="32"/>
  <c r="E217" i="32"/>
  <c r="D217" i="32"/>
  <c r="C217" i="32"/>
  <c r="F216" i="32"/>
  <c r="E216" i="32"/>
  <c r="D216" i="32"/>
  <c r="C216" i="32"/>
  <c r="F215" i="32"/>
  <c r="E215" i="32"/>
  <c r="D215" i="32"/>
  <c r="C215" i="32"/>
  <c r="F214" i="32"/>
  <c r="E214" i="32"/>
  <c r="D214" i="32"/>
  <c r="C214" i="32"/>
  <c r="F213" i="32"/>
  <c r="E213" i="32"/>
  <c r="D213" i="32"/>
  <c r="C213" i="32"/>
  <c r="F212" i="32"/>
  <c r="E212" i="32"/>
  <c r="D212" i="32"/>
  <c r="C212" i="32"/>
  <c r="F211" i="32"/>
  <c r="E211" i="32"/>
  <c r="D211" i="32"/>
  <c r="C211" i="32"/>
  <c r="F210" i="32"/>
  <c r="E210" i="32"/>
  <c r="D210" i="32"/>
  <c r="C210" i="32"/>
  <c r="F209" i="32"/>
  <c r="E209" i="32"/>
  <c r="D209" i="32"/>
  <c r="C209" i="32"/>
  <c r="F208" i="32"/>
  <c r="E208" i="32"/>
  <c r="D208" i="32"/>
  <c r="C208" i="32"/>
  <c r="F207" i="32"/>
  <c r="E207" i="32"/>
  <c r="D207" i="32"/>
  <c r="C207" i="32"/>
  <c r="F206" i="32"/>
  <c r="E206" i="32"/>
  <c r="D206" i="32"/>
  <c r="C206" i="32"/>
  <c r="F205" i="32"/>
  <c r="E205" i="32"/>
  <c r="D205" i="32"/>
  <c r="C205" i="32"/>
  <c r="F204" i="32"/>
  <c r="E204" i="32"/>
  <c r="D204" i="32"/>
  <c r="C204" i="32"/>
  <c r="F203" i="32"/>
  <c r="E203" i="32"/>
  <c r="D203" i="32"/>
  <c r="C203" i="32"/>
  <c r="F202" i="32"/>
  <c r="E202" i="32"/>
  <c r="D202" i="32"/>
  <c r="C202" i="32"/>
  <c r="F201" i="32"/>
  <c r="E201" i="32"/>
  <c r="D201" i="32"/>
  <c r="C201" i="32"/>
  <c r="F200" i="32"/>
  <c r="E200" i="32"/>
  <c r="D200" i="32"/>
  <c r="C200" i="32"/>
  <c r="F199" i="32"/>
  <c r="E199" i="32"/>
  <c r="D199" i="32"/>
  <c r="C199" i="32"/>
  <c r="F198" i="32"/>
  <c r="E198" i="32"/>
  <c r="D198" i="32"/>
  <c r="C198" i="32"/>
  <c r="F197" i="32"/>
  <c r="E197" i="32"/>
  <c r="D197" i="32"/>
  <c r="C197" i="32"/>
  <c r="F196" i="32"/>
  <c r="E196" i="32"/>
  <c r="D196" i="32"/>
  <c r="C196" i="32"/>
  <c r="F195" i="32"/>
  <c r="E195" i="32"/>
  <c r="D195" i="32"/>
  <c r="C195" i="32"/>
  <c r="F194" i="32"/>
  <c r="E194" i="32"/>
  <c r="D194" i="32"/>
  <c r="C194" i="32"/>
  <c r="F193" i="32"/>
  <c r="E193" i="32"/>
  <c r="D193" i="32"/>
  <c r="C193" i="32"/>
  <c r="F192" i="32"/>
  <c r="E192" i="32"/>
  <c r="D192" i="32"/>
  <c r="C192" i="32"/>
  <c r="F191" i="32"/>
  <c r="E191" i="32"/>
  <c r="D191" i="32"/>
  <c r="C191" i="32"/>
  <c r="F190" i="32"/>
  <c r="E190" i="32"/>
  <c r="D190" i="32"/>
  <c r="C190" i="32"/>
  <c r="F189" i="32"/>
  <c r="E189" i="32"/>
  <c r="D189" i="32"/>
  <c r="C189" i="32"/>
  <c r="F188" i="32"/>
  <c r="E188" i="32"/>
  <c r="D188" i="32"/>
  <c r="C188" i="32"/>
  <c r="F187" i="32"/>
  <c r="E187" i="32"/>
  <c r="D187" i="32"/>
  <c r="C187" i="32"/>
  <c r="F186" i="32"/>
  <c r="E186" i="32"/>
  <c r="D186" i="32"/>
  <c r="C186" i="32"/>
  <c r="F185" i="32"/>
  <c r="E185" i="32"/>
  <c r="D185" i="32"/>
  <c r="C185" i="32"/>
  <c r="F184" i="32"/>
  <c r="E184" i="32"/>
  <c r="D184" i="32"/>
  <c r="C184" i="32"/>
  <c r="F183" i="32"/>
  <c r="E183" i="32"/>
  <c r="D183" i="32"/>
  <c r="C183" i="32"/>
  <c r="F182" i="32"/>
  <c r="E182" i="32"/>
  <c r="D182" i="32"/>
  <c r="C182" i="32"/>
  <c r="F181" i="32"/>
  <c r="E181" i="32"/>
  <c r="D181" i="32"/>
  <c r="C181" i="32"/>
  <c r="F180" i="32"/>
  <c r="E180" i="32"/>
  <c r="D180" i="32"/>
  <c r="C180" i="32"/>
  <c r="F179" i="32"/>
  <c r="E179" i="32"/>
  <c r="D179" i="32"/>
  <c r="C179" i="32"/>
  <c r="F178" i="32"/>
  <c r="E178" i="32"/>
  <c r="D178" i="32"/>
  <c r="C178" i="32"/>
  <c r="F177" i="32"/>
  <c r="E177" i="32"/>
  <c r="D177" i="32"/>
  <c r="C177" i="32"/>
  <c r="F176" i="32"/>
  <c r="E176" i="32"/>
  <c r="D176" i="32"/>
  <c r="C176" i="32"/>
  <c r="F175" i="32"/>
  <c r="E175" i="32"/>
  <c r="D175" i="32"/>
  <c r="C175" i="32"/>
  <c r="F174" i="32"/>
  <c r="E174" i="32"/>
  <c r="D174" i="32"/>
  <c r="C174" i="32"/>
  <c r="F173" i="32"/>
  <c r="E173" i="32"/>
  <c r="D173" i="32"/>
  <c r="C173" i="32"/>
  <c r="F172" i="32"/>
  <c r="E172" i="32"/>
  <c r="D172" i="32"/>
  <c r="C172" i="32"/>
  <c r="F171" i="32"/>
  <c r="E171" i="32"/>
  <c r="D171" i="32"/>
  <c r="C171" i="32"/>
  <c r="F170" i="32"/>
  <c r="E170" i="32"/>
  <c r="D170" i="32"/>
  <c r="C170" i="32"/>
  <c r="F169" i="32"/>
  <c r="E169" i="32"/>
  <c r="D169" i="32"/>
  <c r="C169" i="32"/>
  <c r="F168" i="32"/>
  <c r="E168" i="32"/>
  <c r="D168" i="32"/>
  <c r="C168" i="32"/>
  <c r="F167" i="32"/>
  <c r="E167" i="32"/>
  <c r="D167" i="32"/>
  <c r="C167" i="32"/>
  <c r="F166" i="32"/>
  <c r="E166" i="32"/>
  <c r="D166" i="32"/>
  <c r="C166" i="32"/>
  <c r="F165" i="32"/>
  <c r="E165" i="32"/>
  <c r="D165" i="32"/>
  <c r="C165" i="32"/>
  <c r="F164" i="32"/>
  <c r="E164" i="32"/>
  <c r="D164" i="32"/>
  <c r="C164" i="32"/>
  <c r="F163" i="32"/>
  <c r="E163" i="32"/>
  <c r="D163" i="32"/>
  <c r="C163" i="32"/>
  <c r="F162" i="32"/>
  <c r="E162" i="32"/>
  <c r="D162" i="32"/>
  <c r="C162" i="32"/>
  <c r="F161" i="32"/>
  <c r="E161" i="32"/>
  <c r="D161" i="32"/>
  <c r="C161" i="32"/>
  <c r="F160" i="32"/>
  <c r="E160" i="32"/>
  <c r="D160" i="32"/>
  <c r="C160" i="32"/>
  <c r="F159" i="32"/>
  <c r="E159" i="32"/>
  <c r="D159" i="32"/>
  <c r="C159" i="32"/>
  <c r="F158" i="32"/>
  <c r="E158" i="32"/>
  <c r="D158" i="32"/>
  <c r="C158" i="32"/>
  <c r="F157" i="32"/>
  <c r="E157" i="32"/>
  <c r="D157" i="32"/>
  <c r="C157" i="32"/>
  <c r="F156" i="32"/>
  <c r="E156" i="32"/>
  <c r="D156" i="32"/>
  <c r="C156" i="32"/>
  <c r="F155" i="32"/>
  <c r="E155" i="32"/>
  <c r="D155" i="32"/>
  <c r="C155" i="32"/>
  <c r="F154" i="32"/>
  <c r="E154" i="32"/>
  <c r="D154" i="32"/>
  <c r="C154" i="32"/>
  <c r="F153" i="32"/>
  <c r="E153" i="32"/>
  <c r="D153" i="32"/>
  <c r="C153" i="32"/>
  <c r="F152" i="32"/>
  <c r="E152" i="32"/>
  <c r="D152" i="32"/>
  <c r="C152" i="32"/>
  <c r="F151" i="32"/>
  <c r="E151" i="32"/>
  <c r="D151" i="32"/>
  <c r="C151" i="32"/>
  <c r="F150" i="32"/>
  <c r="E150" i="32"/>
  <c r="D150" i="32"/>
  <c r="C150" i="32"/>
  <c r="F149" i="32"/>
  <c r="E149" i="32"/>
  <c r="D149" i="32"/>
  <c r="C149" i="32"/>
  <c r="F148" i="32"/>
  <c r="E148" i="32"/>
  <c r="D148" i="32"/>
  <c r="C148" i="32"/>
  <c r="F147" i="32"/>
  <c r="E147" i="32"/>
  <c r="D147" i="32"/>
  <c r="C147" i="32"/>
  <c r="F146" i="32"/>
  <c r="E146" i="32"/>
  <c r="D146" i="32"/>
  <c r="C146" i="32"/>
  <c r="F145" i="32"/>
  <c r="E145" i="32"/>
  <c r="D145" i="32"/>
  <c r="C145" i="32"/>
  <c r="F144" i="32"/>
  <c r="E144" i="32"/>
  <c r="D144" i="32"/>
  <c r="C144" i="32"/>
  <c r="F143" i="32"/>
  <c r="E143" i="32"/>
  <c r="D143" i="32"/>
  <c r="C143" i="32"/>
  <c r="F142" i="32"/>
  <c r="E142" i="32"/>
  <c r="D142" i="32"/>
  <c r="C142" i="32"/>
  <c r="F141" i="32"/>
  <c r="E141" i="32"/>
  <c r="D141" i="32"/>
  <c r="C141" i="32"/>
  <c r="F140" i="32"/>
  <c r="E140" i="32"/>
  <c r="D140" i="32"/>
  <c r="C140" i="32"/>
  <c r="F139" i="32"/>
  <c r="E139" i="32"/>
  <c r="D139" i="32"/>
  <c r="C139" i="32"/>
  <c r="F138" i="32"/>
  <c r="E138" i="32"/>
  <c r="D138" i="32"/>
  <c r="C138" i="32"/>
  <c r="F137" i="32"/>
  <c r="E137" i="32"/>
  <c r="D137" i="32"/>
  <c r="C137" i="32"/>
  <c r="F136" i="32"/>
  <c r="E136" i="32"/>
  <c r="D136" i="32"/>
  <c r="C136" i="32"/>
  <c r="F135" i="32"/>
  <c r="E135" i="32"/>
  <c r="D135" i="32"/>
  <c r="C135" i="32"/>
  <c r="F134" i="32"/>
  <c r="E134" i="32"/>
  <c r="D134" i="32"/>
  <c r="C134" i="32"/>
  <c r="F133" i="32"/>
  <c r="E133" i="32"/>
  <c r="D133" i="32"/>
  <c r="C133" i="32"/>
  <c r="F132" i="32"/>
  <c r="E132" i="32"/>
  <c r="D132" i="32"/>
  <c r="C132" i="32"/>
  <c r="F131" i="32"/>
  <c r="E131" i="32"/>
  <c r="D131" i="32"/>
  <c r="C131" i="32"/>
  <c r="F130" i="32"/>
  <c r="E130" i="32"/>
  <c r="D130" i="32"/>
  <c r="C130" i="32"/>
  <c r="F129" i="32"/>
  <c r="E129" i="32"/>
  <c r="D129" i="32"/>
  <c r="C129" i="32"/>
  <c r="F128" i="32"/>
  <c r="E128" i="32"/>
  <c r="D128" i="32"/>
  <c r="C128" i="32"/>
  <c r="F127" i="32"/>
  <c r="E127" i="32"/>
  <c r="D127" i="32"/>
  <c r="C127" i="32"/>
  <c r="F126" i="32"/>
  <c r="E126" i="32"/>
  <c r="D126" i="32"/>
  <c r="C126" i="32"/>
  <c r="F125" i="32"/>
  <c r="E125" i="32"/>
  <c r="D125" i="32"/>
  <c r="C125" i="32"/>
  <c r="F124" i="32"/>
  <c r="E124" i="32"/>
  <c r="D124" i="32"/>
  <c r="C124" i="32"/>
  <c r="F123" i="32"/>
  <c r="E123" i="32"/>
  <c r="D123" i="32"/>
  <c r="C123" i="32"/>
  <c r="F122" i="32"/>
  <c r="E122" i="32"/>
  <c r="D122" i="32"/>
  <c r="C122" i="32"/>
  <c r="F121" i="32"/>
  <c r="E121" i="32"/>
  <c r="D121" i="32"/>
  <c r="C121" i="32"/>
  <c r="F120" i="32"/>
  <c r="E120" i="32"/>
  <c r="D120" i="32"/>
  <c r="C120" i="32"/>
  <c r="F119" i="32"/>
  <c r="E119" i="32"/>
  <c r="D119" i="32"/>
  <c r="C119" i="32"/>
  <c r="F118" i="32"/>
  <c r="E118" i="32"/>
  <c r="D118" i="32"/>
  <c r="C118" i="32"/>
  <c r="F117" i="32"/>
  <c r="E117" i="32"/>
  <c r="D117" i="32"/>
  <c r="C117" i="32"/>
  <c r="F116" i="32"/>
  <c r="E116" i="32"/>
  <c r="D116" i="32"/>
  <c r="C116" i="32"/>
  <c r="F115" i="32"/>
  <c r="E115" i="32"/>
  <c r="D115" i="32"/>
  <c r="C115" i="32"/>
  <c r="F114" i="32"/>
  <c r="E114" i="32"/>
  <c r="D114" i="32"/>
  <c r="C114" i="32"/>
  <c r="F113" i="32"/>
  <c r="E113" i="32"/>
  <c r="D113" i="32"/>
  <c r="C113" i="32"/>
  <c r="F112" i="32"/>
  <c r="E112" i="32"/>
  <c r="D112" i="32"/>
  <c r="C112" i="32"/>
  <c r="F111" i="32"/>
  <c r="E111" i="32"/>
  <c r="D111" i="32"/>
  <c r="C111" i="32"/>
  <c r="F110" i="32"/>
  <c r="E110" i="32"/>
  <c r="D110" i="32"/>
  <c r="C110" i="32"/>
  <c r="F109" i="32"/>
  <c r="E109" i="32"/>
  <c r="D109" i="32"/>
  <c r="C109" i="32"/>
  <c r="F108" i="32"/>
  <c r="E108" i="32"/>
  <c r="D108" i="32"/>
  <c r="C108" i="32"/>
  <c r="F107" i="32"/>
  <c r="E107" i="32"/>
  <c r="D107" i="32"/>
  <c r="C107" i="32"/>
  <c r="F106" i="32"/>
  <c r="E106" i="32"/>
  <c r="D106" i="32"/>
  <c r="C106" i="32"/>
  <c r="F105" i="32"/>
  <c r="E105" i="32"/>
  <c r="D105" i="32"/>
  <c r="C105" i="32"/>
  <c r="F104" i="32"/>
  <c r="E104" i="32"/>
  <c r="D104" i="32"/>
  <c r="C104" i="32"/>
  <c r="F103" i="32"/>
  <c r="E103" i="32"/>
  <c r="D103" i="32"/>
  <c r="C103" i="32"/>
  <c r="F102" i="32"/>
  <c r="E102" i="32"/>
  <c r="D102" i="32"/>
  <c r="C102" i="32"/>
  <c r="F101" i="32"/>
  <c r="E101" i="32"/>
  <c r="D101" i="32"/>
  <c r="C101" i="32"/>
  <c r="F100" i="32"/>
  <c r="E100" i="32"/>
  <c r="D100" i="32"/>
  <c r="C100" i="32"/>
  <c r="F99" i="32"/>
  <c r="E99" i="32"/>
  <c r="D99" i="32"/>
  <c r="C99" i="32"/>
  <c r="F98" i="32"/>
  <c r="E98" i="32"/>
  <c r="D98" i="32"/>
  <c r="C98" i="32"/>
  <c r="F97" i="32"/>
  <c r="E97" i="32"/>
  <c r="D97" i="32"/>
  <c r="C97" i="32"/>
  <c r="F96" i="32"/>
  <c r="E96" i="32"/>
  <c r="D96" i="32"/>
  <c r="C96" i="32"/>
  <c r="F95" i="32"/>
  <c r="E95" i="32"/>
  <c r="D95" i="32"/>
  <c r="C95" i="32"/>
  <c r="F94" i="32"/>
  <c r="E94" i="32"/>
  <c r="D94" i="32"/>
  <c r="C94" i="32"/>
  <c r="F93" i="32"/>
  <c r="E93" i="32"/>
  <c r="D93" i="32"/>
  <c r="C93" i="32"/>
  <c r="F92" i="32"/>
  <c r="E92" i="32"/>
  <c r="D92" i="32"/>
  <c r="C92" i="32"/>
  <c r="F91" i="32"/>
  <c r="E91" i="32"/>
  <c r="D91" i="32"/>
  <c r="C91" i="32"/>
  <c r="F90" i="32"/>
  <c r="E90" i="32"/>
  <c r="D90" i="32"/>
  <c r="C90" i="32"/>
  <c r="F89" i="32"/>
  <c r="E89" i="32"/>
  <c r="D89" i="32"/>
  <c r="C89" i="32"/>
  <c r="F88" i="32"/>
  <c r="E88" i="32"/>
  <c r="D88" i="32"/>
  <c r="C88" i="32"/>
  <c r="F87" i="32"/>
  <c r="E87" i="32"/>
  <c r="D87" i="32"/>
  <c r="C87" i="32"/>
  <c r="F86" i="32"/>
  <c r="E86" i="32"/>
  <c r="D86" i="32"/>
  <c r="C86" i="32"/>
  <c r="F85" i="32"/>
  <c r="E85" i="32"/>
  <c r="D85" i="32"/>
  <c r="C85" i="32"/>
  <c r="F84" i="32"/>
  <c r="E84" i="32"/>
  <c r="D84" i="32"/>
  <c r="C84" i="32"/>
  <c r="F83" i="32"/>
  <c r="E83" i="32"/>
  <c r="D83" i="32"/>
  <c r="C83" i="32"/>
  <c r="F82" i="32"/>
  <c r="E82" i="32"/>
  <c r="D82" i="32"/>
  <c r="C82" i="32"/>
  <c r="F81" i="32"/>
  <c r="E81" i="32"/>
  <c r="D81" i="32"/>
  <c r="C81" i="32"/>
  <c r="F80" i="32"/>
  <c r="E80" i="32"/>
  <c r="D80" i="32"/>
  <c r="C80" i="32"/>
  <c r="F79" i="32"/>
  <c r="E79" i="32"/>
  <c r="D79" i="32"/>
  <c r="C79" i="32"/>
  <c r="F78" i="32"/>
  <c r="E78" i="32"/>
  <c r="D78" i="32"/>
  <c r="C78" i="32"/>
  <c r="F77" i="32"/>
  <c r="E77" i="32"/>
  <c r="D77" i="32"/>
  <c r="C77" i="32"/>
  <c r="F76" i="32"/>
  <c r="E76" i="32"/>
  <c r="D76" i="32"/>
  <c r="C76" i="32"/>
  <c r="F75" i="32"/>
  <c r="E75" i="32"/>
  <c r="D75" i="32"/>
  <c r="C75" i="32"/>
  <c r="F74" i="32"/>
  <c r="E74" i="32"/>
  <c r="D74" i="32"/>
  <c r="C74" i="32"/>
  <c r="F73" i="32"/>
  <c r="E73" i="32"/>
  <c r="D73" i="32"/>
  <c r="C73" i="32"/>
  <c r="F72" i="32"/>
  <c r="E72" i="32"/>
  <c r="D72" i="32"/>
  <c r="C72" i="32"/>
  <c r="F71" i="32"/>
  <c r="E71" i="32"/>
  <c r="D71" i="32"/>
  <c r="C71" i="32"/>
  <c r="F70" i="32"/>
  <c r="E70" i="32"/>
  <c r="D70" i="32"/>
  <c r="C70" i="32"/>
  <c r="F69" i="32"/>
  <c r="E69" i="32"/>
  <c r="D69" i="32"/>
  <c r="C69" i="32"/>
  <c r="F68" i="32"/>
  <c r="E68" i="32"/>
  <c r="D68" i="32"/>
  <c r="C68" i="32"/>
  <c r="F67" i="32"/>
  <c r="E67" i="32"/>
  <c r="D67" i="32"/>
  <c r="C67" i="32"/>
  <c r="F66" i="32"/>
  <c r="E66" i="32"/>
  <c r="D66" i="32"/>
  <c r="C66" i="32"/>
  <c r="F65" i="32"/>
  <c r="E65" i="32"/>
  <c r="D65" i="32"/>
  <c r="C65" i="32"/>
  <c r="F64" i="32"/>
  <c r="E64" i="32"/>
  <c r="D64" i="32"/>
  <c r="C64" i="32"/>
  <c r="F63" i="32"/>
  <c r="E63" i="32"/>
  <c r="D63" i="32"/>
  <c r="C63" i="32"/>
  <c r="F62" i="32"/>
  <c r="E62" i="32"/>
  <c r="D62" i="32"/>
  <c r="C62" i="32"/>
  <c r="F61" i="32"/>
  <c r="E61" i="32"/>
  <c r="D61" i="32"/>
  <c r="C61" i="32"/>
  <c r="F60" i="32"/>
  <c r="E60" i="32"/>
  <c r="D60" i="32"/>
  <c r="C60" i="32"/>
  <c r="F59" i="32"/>
  <c r="E59" i="32"/>
  <c r="D59" i="32"/>
  <c r="C59" i="32"/>
  <c r="F58" i="32"/>
  <c r="E58" i="32"/>
  <c r="D58" i="32"/>
  <c r="C58" i="32"/>
  <c r="F57" i="32"/>
  <c r="E57" i="32"/>
  <c r="D57" i="32"/>
  <c r="C57" i="32"/>
  <c r="F56" i="32"/>
  <c r="E56" i="32"/>
  <c r="D56" i="32"/>
  <c r="C56" i="32"/>
  <c r="F55" i="32"/>
  <c r="E55" i="32"/>
  <c r="D55" i="32"/>
  <c r="C55" i="32"/>
  <c r="F54" i="32"/>
  <c r="E54" i="32"/>
  <c r="D54" i="32"/>
  <c r="C54" i="32"/>
  <c r="F53" i="32"/>
  <c r="E53" i="32"/>
  <c r="D53" i="32"/>
  <c r="C53" i="32"/>
  <c r="F52" i="32"/>
  <c r="E52" i="32"/>
  <c r="D52" i="32"/>
  <c r="C52" i="32"/>
  <c r="F51" i="32"/>
  <c r="E51" i="32"/>
  <c r="D51" i="32"/>
  <c r="C51" i="32"/>
  <c r="F50" i="32"/>
  <c r="E50" i="32"/>
  <c r="D50" i="32"/>
  <c r="C50" i="32"/>
  <c r="F49" i="32"/>
  <c r="E49" i="32"/>
  <c r="D49" i="32"/>
  <c r="C49" i="32"/>
  <c r="F48" i="32"/>
  <c r="E48" i="32"/>
  <c r="D48" i="32"/>
  <c r="C48" i="32"/>
  <c r="F47" i="32"/>
  <c r="E47" i="32"/>
  <c r="D47" i="32"/>
  <c r="C47" i="32"/>
  <c r="F46" i="32"/>
  <c r="E46" i="32"/>
  <c r="D46" i="32"/>
  <c r="C46" i="32"/>
  <c r="F45" i="32"/>
  <c r="E45" i="32"/>
  <c r="D45" i="32"/>
  <c r="C45" i="32"/>
  <c r="F44" i="32"/>
  <c r="E44" i="32"/>
  <c r="D44" i="32"/>
  <c r="C44" i="32"/>
  <c r="F43" i="32"/>
  <c r="E43" i="32"/>
  <c r="D43" i="32"/>
  <c r="C43" i="32"/>
  <c r="F42" i="32"/>
  <c r="E42" i="32"/>
  <c r="D42" i="32"/>
  <c r="C42" i="32"/>
  <c r="F41" i="32"/>
  <c r="E41" i="32"/>
  <c r="D41" i="32"/>
  <c r="C41" i="32"/>
  <c r="F40" i="32"/>
  <c r="E40" i="32"/>
  <c r="D40" i="32"/>
  <c r="C40" i="32"/>
  <c r="F39" i="32"/>
  <c r="E39" i="32"/>
  <c r="D39" i="32"/>
  <c r="C39" i="32"/>
  <c r="F38" i="32"/>
  <c r="E38" i="32"/>
  <c r="D38" i="32"/>
  <c r="C38" i="32"/>
  <c r="F37" i="32"/>
  <c r="E37" i="32"/>
  <c r="D37" i="32"/>
  <c r="C37" i="32"/>
  <c r="F36" i="32"/>
  <c r="E36" i="32"/>
  <c r="D36" i="32"/>
  <c r="C36" i="32"/>
  <c r="F35" i="32"/>
  <c r="E35" i="32"/>
  <c r="D35" i="32"/>
  <c r="C35" i="32"/>
  <c r="F34" i="32"/>
  <c r="E34" i="32"/>
  <c r="D34" i="32"/>
  <c r="C34" i="32"/>
  <c r="F33" i="32"/>
  <c r="E33" i="32"/>
  <c r="D33" i="32"/>
  <c r="C33" i="32"/>
  <c r="F32" i="32"/>
  <c r="E32" i="32"/>
  <c r="D32" i="32"/>
  <c r="C32" i="32"/>
  <c r="F31" i="32"/>
  <c r="E31" i="32"/>
  <c r="D31" i="32"/>
  <c r="C31" i="32"/>
  <c r="F30" i="32"/>
  <c r="E30" i="32"/>
  <c r="D30" i="32"/>
  <c r="C30" i="32"/>
  <c r="F29" i="32"/>
  <c r="E29" i="32"/>
  <c r="D29" i="32"/>
  <c r="C29" i="32"/>
  <c r="F28" i="32"/>
  <c r="E28" i="32"/>
  <c r="D28" i="32"/>
  <c r="C28" i="32"/>
  <c r="F27" i="32"/>
  <c r="E27" i="32"/>
  <c r="D27" i="32"/>
  <c r="C27" i="32"/>
  <c r="F26" i="32"/>
  <c r="E26" i="32"/>
  <c r="D26" i="32"/>
  <c r="C26" i="32"/>
  <c r="F25" i="32"/>
  <c r="E25" i="32"/>
  <c r="D25" i="32"/>
  <c r="C25" i="32"/>
  <c r="F24" i="32"/>
  <c r="E24" i="32"/>
  <c r="D24" i="32"/>
  <c r="C24" i="32"/>
  <c r="F23" i="32"/>
  <c r="E23" i="32"/>
  <c r="D23" i="32"/>
  <c r="C23" i="32"/>
  <c r="F22" i="32"/>
  <c r="E22" i="32"/>
  <c r="D22" i="32"/>
  <c r="C22" i="32"/>
  <c r="F21" i="32"/>
  <c r="E21" i="32"/>
  <c r="D21" i="32"/>
  <c r="C21" i="32"/>
  <c r="F20" i="32"/>
  <c r="E20" i="32"/>
  <c r="D20" i="32"/>
  <c r="C20" i="32"/>
  <c r="F19" i="32"/>
  <c r="E19" i="32"/>
  <c r="D19" i="32"/>
  <c r="C19" i="32"/>
  <c r="F18" i="32"/>
  <c r="E18" i="32"/>
  <c r="D18" i="32"/>
  <c r="C18" i="32"/>
  <c r="F17" i="32"/>
  <c r="E17" i="32"/>
  <c r="D17" i="32"/>
  <c r="C17" i="32"/>
  <c r="F16" i="32"/>
  <c r="E16" i="32"/>
  <c r="D16" i="32"/>
  <c r="C16" i="32"/>
  <c r="F15" i="32"/>
  <c r="E15" i="32"/>
  <c r="D15" i="32"/>
  <c r="C15" i="32"/>
  <c r="F14" i="32"/>
  <c r="E14" i="32"/>
  <c r="D14" i="32"/>
  <c r="C14" i="32"/>
  <c r="H13" i="32"/>
  <c r="F13" i="32"/>
  <c r="E13" i="32"/>
  <c r="D13" i="32"/>
  <c r="C13" i="32"/>
  <c r="H12" i="32"/>
  <c r="I12" i="32" s="1"/>
  <c r="F12" i="32"/>
  <c r="E12" i="32"/>
  <c r="D12" i="32"/>
  <c r="C12" i="32"/>
  <c r="H11" i="32"/>
  <c r="F11" i="32"/>
  <c r="E11" i="32"/>
  <c r="D11" i="32"/>
  <c r="C11" i="32"/>
  <c r="F10" i="32"/>
  <c r="E10" i="32"/>
  <c r="D10" i="32"/>
  <c r="C10" i="32"/>
  <c r="F9" i="32"/>
  <c r="E9" i="32"/>
  <c r="D9" i="32"/>
  <c r="C9" i="32"/>
  <c r="L8" i="32"/>
  <c r="L9" i="32" s="1"/>
  <c r="F8" i="32"/>
  <c r="E8" i="32"/>
  <c r="D8" i="32"/>
  <c r="C8" i="32"/>
  <c r="L7" i="32"/>
  <c r="I7" i="32"/>
  <c r="F7" i="32"/>
  <c r="E7" i="32"/>
  <c r="D7" i="32"/>
  <c r="C7" i="32"/>
  <c r="F6" i="32"/>
  <c r="E6" i="32"/>
  <c r="D6" i="32"/>
  <c r="C6" i="32"/>
  <c r="F5" i="32"/>
  <c r="E5" i="32"/>
  <c r="D5" i="32"/>
  <c r="C5" i="32"/>
  <c r="F4" i="32"/>
  <c r="E4" i="32"/>
  <c r="K7" i="32" s="1"/>
  <c r="D4" i="32"/>
  <c r="C4" i="32"/>
  <c r="H3" i="32"/>
  <c r="F3" i="32"/>
  <c r="E3" i="32"/>
  <c r="I5" i="32" s="1"/>
  <c r="D3" i="32"/>
  <c r="C3" i="32"/>
  <c r="H2" i="32"/>
  <c r="I2" i="32" s="1"/>
  <c r="F2" i="32"/>
  <c r="H10" i="32" s="1"/>
  <c r="E2" i="32"/>
  <c r="H6" i="32" s="1"/>
  <c r="D2" i="32"/>
  <c r="C2" i="32"/>
  <c r="L9" i="33" l="1"/>
  <c r="K9" i="38"/>
  <c r="L6" i="38"/>
  <c r="J9" i="38"/>
  <c r="H9" i="38"/>
  <c r="I9" i="38"/>
  <c r="I12" i="33"/>
  <c r="I2" i="33"/>
  <c r="H1752" i="1"/>
  <c r="J1752" i="1" s="1"/>
  <c r="H1740" i="1"/>
  <c r="J1740" i="1" s="1"/>
  <c r="H1728" i="1"/>
  <c r="J1728" i="1" s="1"/>
  <c r="H1716" i="1"/>
  <c r="J1716" i="1" s="1"/>
  <c r="H1704" i="1"/>
  <c r="J1704" i="1" s="1"/>
  <c r="H1692" i="1"/>
  <c r="J1692" i="1" s="1"/>
  <c r="H1680" i="1"/>
  <c r="J1680" i="1" s="1"/>
  <c r="H1668" i="1"/>
  <c r="J1668" i="1" s="1"/>
  <c r="H1656" i="1"/>
  <c r="J1656" i="1" s="1"/>
  <c r="H1644" i="1"/>
  <c r="J1644" i="1" s="1"/>
  <c r="H1632" i="1"/>
  <c r="J1632" i="1" s="1"/>
  <c r="H1620" i="1"/>
  <c r="J1620" i="1" s="1"/>
  <c r="H1608" i="1"/>
  <c r="J1608" i="1" s="1"/>
  <c r="H1596" i="1"/>
  <c r="J1596" i="1" s="1"/>
  <c r="H1584" i="1"/>
  <c r="J1584" i="1" s="1"/>
  <c r="H1572" i="1"/>
  <c r="J1572" i="1" s="1"/>
  <c r="H1560" i="1"/>
  <c r="J1560" i="1" s="1"/>
  <c r="H1548" i="1"/>
  <c r="J1548" i="1" s="1"/>
  <c r="H1536" i="1"/>
  <c r="J1536" i="1" s="1"/>
  <c r="H1524" i="1"/>
  <c r="J1524" i="1" s="1"/>
  <c r="H1512" i="1"/>
  <c r="J1512" i="1" s="1"/>
  <c r="H1749" i="1"/>
  <c r="J1749" i="1" s="1"/>
  <c r="H1737" i="1"/>
  <c r="J1737" i="1" s="1"/>
  <c r="H1725" i="1"/>
  <c r="J1725" i="1" s="1"/>
  <c r="H1713" i="1"/>
  <c r="J1713" i="1" s="1"/>
  <c r="H1701" i="1"/>
  <c r="J1701" i="1" s="1"/>
  <c r="H1689" i="1"/>
  <c r="J1689" i="1" s="1"/>
  <c r="H1677" i="1"/>
  <c r="J1677" i="1" s="1"/>
  <c r="H1665" i="1"/>
  <c r="J1665" i="1" s="1"/>
  <c r="H1653" i="1"/>
  <c r="J1653" i="1" s="1"/>
  <c r="H1641" i="1"/>
  <c r="J1641" i="1" s="1"/>
  <c r="H1629" i="1"/>
  <c r="J1629" i="1" s="1"/>
  <c r="H1617" i="1"/>
  <c r="J1617" i="1" s="1"/>
  <c r="H1605" i="1"/>
  <c r="J1605" i="1" s="1"/>
  <c r="H1593" i="1"/>
  <c r="J1593" i="1" s="1"/>
  <c r="H1581" i="1"/>
  <c r="J1581" i="1" s="1"/>
  <c r="H1569" i="1"/>
  <c r="J1569" i="1" s="1"/>
  <c r="H1557" i="1"/>
  <c r="J1557" i="1" s="1"/>
  <c r="H1545" i="1"/>
  <c r="J1545" i="1" s="1"/>
  <c r="H1533" i="1"/>
  <c r="J1533" i="1" s="1"/>
  <c r="H1521" i="1"/>
  <c r="J1521" i="1" s="1"/>
  <c r="H1753" i="1"/>
  <c r="J1753" i="1" s="1"/>
  <c r="K1743" i="25" s="1"/>
  <c r="H1741" i="1"/>
  <c r="J1741" i="1" s="1"/>
  <c r="K1731" i="25" s="1"/>
  <c r="H1729" i="1"/>
  <c r="J1729" i="1" s="1"/>
  <c r="K1719" i="25" s="1"/>
  <c r="H1717" i="1"/>
  <c r="J1717" i="1" s="1"/>
  <c r="K1707" i="25" s="1"/>
  <c r="H1705" i="1"/>
  <c r="J1705" i="1" s="1"/>
  <c r="K1695" i="25" s="1"/>
  <c r="H1693" i="1"/>
  <c r="J1693" i="1" s="1"/>
  <c r="K1683" i="25" s="1"/>
  <c r="H1681" i="1"/>
  <c r="J1681" i="1" s="1"/>
  <c r="K1671" i="25" s="1"/>
  <c r="H1669" i="1"/>
  <c r="J1669" i="1" s="1"/>
  <c r="K1659" i="25" s="1"/>
  <c r="H1657" i="1"/>
  <c r="J1657" i="1" s="1"/>
  <c r="K1647" i="25" s="1"/>
  <c r="H1645" i="1"/>
  <c r="J1645" i="1" s="1"/>
  <c r="K1635" i="25" s="1"/>
  <c r="H1633" i="1"/>
  <c r="J1633" i="1" s="1"/>
  <c r="K1623" i="25" s="1"/>
  <c r="H1621" i="1"/>
  <c r="J1621" i="1" s="1"/>
  <c r="K1611" i="25" s="1"/>
  <c r="H1609" i="1"/>
  <c r="J1609" i="1" s="1"/>
  <c r="K1599" i="25" s="1"/>
  <c r="H1597" i="1"/>
  <c r="J1597" i="1" s="1"/>
  <c r="K1587" i="25" s="1"/>
  <c r="H1585" i="1"/>
  <c r="J1585" i="1" s="1"/>
  <c r="K1575" i="25" s="1"/>
  <c r="H1573" i="1"/>
  <c r="J1573" i="1" s="1"/>
  <c r="K1563" i="25" s="1"/>
  <c r="H1561" i="1"/>
  <c r="J1561" i="1" s="1"/>
  <c r="K1551" i="25" s="1"/>
  <c r="H1549" i="1"/>
  <c r="J1549" i="1" s="1"/>
  <c r="K1539" i="25" s="1"/>
  <c r="H1537" i="1"/>
  <c r="J1537" i="1" s="1"/>
  <c r="K1527" i="25" s="1"/>
  <c r="H1525" i="1"/>
  <c r="J1525" i="1" s="1"/>
  <c r="K1515" i="25" s="1"/>
  <c r="H1513" i="1"/>
  <c r="J1513" i="1" s="1"/>
  <c r="H8" i="33"/>
  <c r="K7" i="33"/>
  <c r="H10" i="33"/>
  <c r="H6" i="33"/>
  <c r="H7" i="33"/>
  <c r="K8" i="33"/>
  <c r="I6" i="33"/>
  <c r="J6" i="33"/>
  <c r="K6" i="33"/>
  <c r="H5" i="33"/>
  <c r="I5" i="33"/>
  <c r="J8" i="33"/>
  <c r="J5" i="33"/>
  <c r="K5" i="33"/>
  <c r="I8" i="33"/>
  <c r="I7" i="33"/>
  <c r="J7" i="33"/>
  <c r="J6" i="32"/>
  <c r="I6" i="32"/>
  <c r="L6" i="32" s="1"/>
  <c r="K6" i="32"/>
  <c r="H5" i="32"/>
  <c r="J5" i="32"/>
  <c r="H8" i="32"/>
  <c r="K5" i="32"/>
  <c r="I8" i="32"/>
  <c r="I9" i="32" s="1"/>
  <c r="J8" i="32"/>
  <c r="J9" i="32" s="1"/>
  <c r="H7" i="32"/>
  <c r="K8" i="32"/>
  <c r="K9" i="32" s="1"/>
  <c r="J7" i="32"/>
  <c r="K1634" i="25" l="1"/>
  <c r="K1631" i="25"/>
  <c r="K1538" i="25"/>
  <c r="K1535" i="25"/>
  <c r="K1682" i="25"/>
  <c r="K1679" i="25"/>
  <c r="K1622" i="25"/>
  <c r="K1619" i="25"/>
  <c r="K1550" i="25"/>
  <c r="K1547" i="25"/>
  <c r="K1694" i="25"/>
  <c r="K1691" i="25"/>
  <c r="K1562" i="25"/>
  <c r="K1559" i="25"/>
  <c r="K1706" i="25"/>
  <c r="K1703" i="25"/>
  <c r="K1658" i="25"/>
  <c r="K1655" i="25"/>
  <c r="K1574" i="25"/>
  <c r="K1571" i="25"/>
  <c r="K1718" i="25"/>
  <c r="K1715" i="25"/>
  <c r="K1586" i="25"/>
  <c r="K1583" i="25"/>
  <c r="K1730" i="25"/>
  <c r="K1727" i="25"/>
  <c r="K1646" i="25"/>
  <c r="K1643" i="25"/>
  <c r="K1514" i="25"/>
  <c r="K1511" i="25"/>
  <c r="K1526" i="25"/>
  <c r="K1523" i="25"/>
  <c r="K1598" i="25"/>
  <c r="K1595" i="25"/>
  <c r="K1742" i="25"/>
  <c r="K1739" i="25"/>
  <c r="K1670" i="25"/>
  <c r="K1667" i="25"/>
  <c r="K1610" i="25"/>
  <c r="K1607" i="25"/>
  <c r="H9" i="33"/>
  <c r="J9" i="33"/>
  <c r="L6" i="33"/>
  <c r="K9" i="33"/>
  <c r="I9" i="33"/>
  <c r="H9" i="32"/>
  <c r="G1350" i="1" l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H1479" i="1" l="1"/>
  <c r="J1479" i="1" s="1"/>
  <c r="H1394" i="1"/>
  <c r="J1394" i="1" s="1"/>
  <c r="H1361" i="1"/>
  <c r="J1361" i="1" s="1"/>
  <c r="H1393" i="1"/>
  <c r="J1393" i="1" s="1"/>
  <c r="K1386" i="25" s="1"/>
  <c r="H1505" i="1"/>
  <c r="J1505" i="1" s="1"/>
  <c r="H1493" i="1"/>
  <c r="J1493" i="1" s="1"/>
  <c r="K1486" i="25" s="1"/>
  <c r="H1481" i="1"/>
  <c r="J1481" i="1" s="1"/>
  <c r="H1469" i="1"/>
  <c r="J1469" i="1" s="1"/>
  <c r="K1462" i="25" s="1"/>
  <c r="H1457" i="1"/>
  <c r="J1457" i="1" s="1"/>
  <c r="H1445" i="1"/>
  <c r="J1445" i="1" s="1"/>
  <c r="H1433" i="1"/>
  <c r="J1433" i="1" s="1"/>
  <c r="K1426" i="25" s="1"/>
  <c r="H1421" i="1"/>
  <c r="J1421" i="1" s="1"/>
  <c r="K1414" i="25" s="1"/>
  <c r="H1409" i="1"/>
  <c r="J1409" i="1" s="1"/>
  <c r="H1397" i="1"/>
  <c r="J1397" i="1" s="1"/>
  <c r="H1385" i="1"/>
  <c r="J1385" i="1" s="1"/>
  <c r="H1373" i="1"/>
  <c r="J1373" i="1" s="1"/>
  <c r="K1366" i="25" s="1"/>
  <c r="H1502" i="1"/>
  <c r="J1502" i="1" s="1"/>
  <c r="K1495" i="25" s="1"/>
  <c r="H1490" i="1"/>
  <c r="J1490" i="1" s="1"/>
  <c r="K1483" i="25" s="1"/>
  <c r="H1478" i="1"/>
  <c r="J1478" i="1" s="1"/>
  <c r="K1471" i="25" s="1"/>
  <c r="H1501" i="1"/>
  <c r="J1501" i="1" s="1"/>
  <c r="K1494" i="25" s="1"/>
  <c r="H1489" i="1"/>
  <c r="J1489" i="1" s="1"/>
  <c r="K1482" i="25" s="1"/>
  <c r="H1477" i="1"/>
  <c r="J1477" i="1" s="1"/>
  <c r="K1470" i="25" s="1"/>
  <c r="H1465" i="1"/>
  <c r="J1465" i="1" s="1"/>
  <c r="K1458" i="25" s="1"/>
  <c r="H1453" i="1"/>
  <c r="J1453" i="1" s="1"/>
  <c r="H1441" i="1"/>
  <c r="J1441" i="1" s="1"/>
  <c r="H1429" i="1"/>
  <c r="J1429" i="1" s="1"/>
  <c r="H1417" i="1"/>
  <c r="J1417" i="1" s="1"/>
  <c r="H1500" i="1"/>
  <c r="J1500" i="1" s="1"/>
  <c r="K1493" i="25" s="1"/>
  <c r="H1488" i="1"/>
  <c r="J1488" i="1" s="1"/>
  <c r="H1476" i="1"/>
  <c r="J1476" i="1" s="1"/>
  <c r="K1469" i="25" s="1"/>
  <c r="H1464" i="1"/>
  <c r="J1464" i="1" s="1"/>
  <c r="K1457" i="25" s="1"/>
  <c r="H1452" i="1"/>
  <c r="J1452" i="1" s="1"/>
  <c r="K1445" i="25" s="1"/>
  <c r="H1440" i="1"/>
  <c r="J1440" i="1" s="1"/>
  <c r="K1433" i="25" s="1"/>
  <c r="H1428" i="1"/>
  <c r="J1428" i="1" s="1"/>
  <c r="K1421" i="25" s="1"/>
  <c r="H1416" i="1"/>
  <c r="J1416" i="1" s="1"/>
  <c r="K1409" i="25" s="1"/>
  <c r="H1404" i="1"/>
  <c r="J1404" i="1" s="1"/>
  <c r="H1392" i="1"/>
  <c r="J1392" i="1" s="1"/>
  <c r="H1380" i="1"/>
  <c r="J1380" i="1" s="1"/>
  <c r="H1368" i="1"/>
  <c r="J1368" i="1" s="1"/>
  <c r="H1356" i="1"/>
  <c r="J1356" i="1" s="1"/>
  <c r="K1349" i="25" s="1"/>
  <c r="H1499" i="1"/>
  <c r="J1499" i="1" s="1"/>
  <c r="K1492" i="25" s="1"/>
  <c r="H1487" i="1"/>
  <c r="J1487" i="1" s="1"/>
  <c r="K1480" i="25" s="1"/>
  <c r="H1475" i="1"/>
  <c r="J1475" i="1" s="1"/>
  <c r="K1468" i="25" s="1"/>
  <c r="H1463" i="1"/>
  <c r="J1463" i="1" s="1"/>
  <c r="K1456" i="25" s="1"/>
  <c r="H1451" i="1"/>
  <c r="J1451" i="1" s="1"/>
  <c r="K1444" i="25" s="1"/>
  <c r="H1439" i="1"/>
  <c r="J1439" i="1" s="1"/>
  <c r="K1432" i="25" s="1"/>
  <c r="H1427" i="1"/>
  <c r="J1427" i="1" s="1"/>
  <c r="K1420" i="25" s="1"/>
  <c r="H1415" i="1"/>
  <c r="J1415" i="1" s="1"/>
  <c r="K1408" i="25" s="1"/>
  <c r="H1403" i="1"/>
  <c r="J1403" i="1" s="1"/>
  <c r="H1510" i="1"/>
  <c r="J1510" i="1" s="1"/>
  <c r="K1503" i="25" s="1"/>
  <c r="H1498" i="1"/>
  <c r="J1498" i="1" s="1"/>
  <c r="H1486" i="1"/>
  <c r="J1486" i="1" s="1"/>
  <c r="K1479" i="25" s="1"/>
  <c r="H1474" i="1"/>
  <c r="J1474" i="1" s="1"/>
  <c r="H1462" i="1"/>
  <c r="J1462" i="1" s="1"/>
  <c r="H1450" i="1"/>
  <c r="J1450" i="1" s="1"/>
  <c r="H1438" i="1"/>
  <c r="J1438" i="1" s="1"/>
  <c r="K1431" i="25" s="1"/>
  <c r="H1426" i="1"/>
  <c r="J1426" i="1" s="1"/>
  <c r="K1419" i="25" s="1"/>
  <c r="H1414" i="1"/>
  <c r="J1414" i="1" s="1"/>
  <c r="K1407" i="25" s="1"/>
  <c r="H1402" i="1"/>
  <c r="J1402" i="1" s="1"/>
  <c r="K1395" i="25" s="1"/>
  <c r="H1390" i="1"/>
  <c r="J1390" i="1" s="1"/>
  <c r="K1383" i="25" s="1"/>
  <c r="H1378" i="1"/>
  <c r="J1378" i="1" s="1"/>
  <c r="H1366" i="1"/>
  <c r="J1366" i="1" s="1"/>
  <c r="H1354" i="1"/>
  <c r="J1354" i="1" s="1"/>
  <c r="H1509" i="1"/>
  <c r="J1509" i="1" s="1"/>
  <c r="K1502" i="25" s="1"/>
  <c r="H1497" i="1"/>
  <c r="J1497" i="1" s="1"/>
  <c r="H1485" i="1"/>
  <c r="J1485" i="1" s="1"/>
  <c r="K1478" i="25" s="1"/>
  <c r="H1473" i="1"/>
  <c r="J1473" i="1" s="1"/>
  <c r="H1461" i="1"/>
  <c r="J1461" i="1" s="1"/>
  <c r="K1454" i="25" s="1"/>
  <c r="H1449" i="1"/>
  <c r="J1449" i="1" s="1"/>
  <c r="H1437" i="1"/>
  <c r="J1437" i="1" s="1"/>
  <c r="K1430" i="25" s="1"/>
  <c r="H1425" i="1"/>
  <c r="J1425" i="1" s="1"/>
  <c r="K1418" i="25" s="1"/>
  <c r="H1413" i="1"/>
  <c r="J1413" i="1" s="1"/>
  <c r="H1401" i="1"/>
  <c r="J1401" i="1" s="1"/>
  <c r="H1389" i="1"/>
  <c r="J1389" i="1" s="1"/>
  <c r="K1382" i="25" s="1"/>
  <c r="H1377" i="1"/>
  <c r="J1377" i="1" s="1"/>
  <c r="K1370" i="25" s="1"/>
  <c r="H1365" i="1"/>
  <c r="J1365" i="1" s="1"/>
  <c r="K1358" i="25" s="1"/>
  <c r="H1353" i="1"/>
  <c r="J1353" i="1" s="1"/>
  <c r="H1508" i="1"/>
  <c r="J1508" i="1" s="1"/>
  <c r="K1501" i="25" s="1"/>
  <c r="H1496" i="1"/>
  <c r="J1496" i="1" s="1"/>
  <c r="K1489" i="25" s="1"/>
  <c r="H1484" i="1"/>
  <c r="J1484" i="1" s="1"/>
  <c r="K1477" i="25" s="1"/>
  <c r="H1472" i="1"/>
  <c r="J1472" i="1" s="1"/>
  <c r="K1465" i="25" s="1"/>
  <c r="H1460" i="1"/>
  <c r="J1460" i="1" s="1"/>
  <c r="H1448" i="1"/>
  <c r="J1448" i="1" s="1"/>
  <c r="K1441" i="25" s="1"/>
  <c r="H1436" i="1"/>
  <c r="J1436" i="1" s="1"/>
  <c r="H1424" i="1"/>
  <c r="J1424" i="1" s="1"/>
  <c r="H1412" i="1"/>
  <c r="J1412" i="1" s="1"/>
  <c r="H1400" i="1"/>
  <c r="J1400" i="1" s="1"/>
  <c r="K1393" i="25" s="1"/>
  <c r="H1388" i="1"/>
  <c r="J1388" i="1" s="1"/>
  <c r="K1381" i="25" s="1"/>
  <c r="H1376" i="1"/>
  <c r="J1376" i="1" s="1"/>
  <c r="H1364" i="1"/>
  <c r="J1364" i="1" s="1"/>
  <c r="H1352" i="1"/>
  <c r="J1352" i="1" s="1"/>
  <c r="K1345" i="25" s="1"/>
  <c r="H1507" i="1"/>
  <c r="J1507" i="1" s="1"/>
  <c r="K1500" i="25" s="1"/>
  <c r="H1495" i="1"/>
  <c r="J1495" i="1" s="1"/>
  <c r="K1488" i="25" s="1"/>
  <c r="H1483" i="1"/>
  <c r="J1483" i="1" s="1"/>
  <c r="K1476" i="25" s="1"/>
  <c r="H1471" i="1"/>
  <c r="J1471" i="1" s="1"/>
  <c r="K1464" i="25" s="1"/>
  <c r="H1459" i="1"/>
  <c r="J1459" i="1" s="1"/>
  <c r="K1452" i="25" s="1"/>
  <c r="H1447" i="1"/>
  <c r="J1447" i="1" s="1"/>
  <c r="H1435" i="1"/>
  <c r="J1435" i="1" s="1"/>
  <c r="H1423" i="1"/>
  <c r="J1423" i="1" s="1"/>
  <c r="H1411" i="1"/>
  <c r="J1411" i="1" s="1"/>
  <c r="H1399" i="1"/>
  <c r="J1399" i="1" s="1"/>
  <c r="H1387" i="1"/>
  <c r="J1387" i="1" s="1"/>
  <c r="H1375" i="1"/>
  <c r="J1375" i="1" s="1"/>
  <c r="K1368" i="25" s="1"/>
  <c r="H1363" i="1"/>
  <c r="J1363" i="1" s="1"/>
  <c r="K1356" i="25" s="1"/>
  <c r="H1351" i="1"/>
  <c r="J1351" i="1" s="1"/>
  <c r="K1344" i="25" s="1"/>
  <c r="H1506" i="1"/>
  <c r="J1506" i="1" s="1"/>
  <c r="K1499" i="25" s="1"/>
  <c r="H1494" i="1"/>
  <c r="J1494" i="1" s="1"/>
  <c r="K1487" i="25" s="1"/>
  <c r="H1482" i="1"/>
  <c r="J1482" i="1" s="1"/>
  <c r="K1475" i="25" s="1"/>
  <c r="H1470" i="1"/>
  <c r="J1470" i="1" s="1"/>
  <c r="H1458" i="1"/>
  <c r="J1458" i="1" s="1"/>
  <c r="H1446" i="1"/>
  <c r="J1446" i="1" s="1"/>
  <c r="H1434" i="1"/>
  <c r="J1434" i="1" s="1"/>
  <c r="H1422" i="1"/>
  <c r="J1422" i="1" s="1"/>
  <c r="H1410" i="1"/>
  <c r="J1410" i="1" s="1"/>
  <c r="H1398" i="1"/>
  <c r="J1398" i="1" s="1"/>
  <c r="K1391" i="25" s="1"/>
  <c r="H1386" i="1"/>
  <c r="J1386" i="1" s="1"/>
  <c r="K1379" i="25" s="1"/>
  <c r="H1374" i="1"/>
  <c r="J1374" i="1" s="1"/>
  <c r="K1367" i="25" s="1"/>
  <c r="H1362" i="1"/>
  <c r="J1362" i="1" s="1"/>
  <c r="K1355" i="25" s="1"/>
  <c r="H1350" i="1"/>
  <c r="J1350" i="1" s="1"/>
  <c r="K1343" i="25" s="1"/>
  <c r="H1504" i="1"/>
  <c r="J1504" i="1" s="1"/>
  <c r="H1492" i="1"/>
  <c r="J1492" i="1" s="1"/>
  <c r="H1480" i="1"/>
  <c r="J1480" i="1" s="1"/>
  <c r="H1468" i="1"/>
  <c r="J1468" i="1" s="1"/>
  <c r="H1456" i="1"/>
  <c r="J1456" i="1" s="1"/>
  <c r="K1449" i="25" s="1"/>
  <c r="H1444" i="1"/>
  <c r="J1444" i="1" s="1"/>
  <c r="K1437" i="25" s="1"/>
  <c r="H1432" i="1"/>
  <c r="J1432" i="1" s="1"/>
  <c r="K1425" i="25" s="1"/>
  <c r="H1420" i="1"/>
  <c r="J1420" i="1" s="1"/>
  <c r="K1413" i="25" s="1"/>
  <c r="H1408" i="1"/>
  <c r="J1408" i="1" s="1"/>
  <c r="K1401" i="25" s="1"/>
  <c r="H1396" i="1"/>
  <c r="J1396" i="1" s="1"/>
  <c r="K1389" i="25" s="1"/>
  <c r="H1384" i="1"/>
  <c r="J1384" i="1" s="1"/>
  <c r="K1377" i="25" s="1"/>
  <c r="H1372" i="1"/>
  <c r="J1372" i="1" s="1"/>
  <c r="K1365" i="25" s="1"/>
  <c r="H1360" i="1"/>
  <c r="J1360" i="1" s="1"/>
  <c r="H1503" i="1"/>
  <c r="J1503" i="1" s="1"/>
  <c r="H1491" i="1"/>
  <c r="J1491" i="1" s="1"/>
  <c r="H1467" i="1"/>
  <c r="J1467" i="1" s="1"/>
  <c r="K1460" i="25" s="1"/>
  <c r="H1455" i="1"/>
  <c r="J1455" i="1" s="1"/>
  <c r="K1448" i="25" s="1"/>
  <c r="H1443" i="1"/>
  <c r="J1443" i="1" s="1"/>
  <c r="K1436" i="25" s="1"/>
  <c r="H1431" i="1"/>
  <c r="J1431" i="1" s="1"/>
  <c r="H1419" i="1"/>
  <c r="J1419" i="1" s="1"/>
  <c r="K1412" i="25" s="1"/>
  <c r="H1407" i="1"/>
  <c r="J1407" i="1" s="1"/>
  <c r="K1400" i="25" s="1"/>
  <c r="H1395" i="1"/>
  <c r="J1395" i="1" s="1"/>
  <c r="K1388" i="25" s="1"/>
  <c r="H1383" i="1"/>
  <c r="J1383" i="1" s="1"/>
  <c r="H1371" i="1"/>
  <c r="J1371" i="1" s="1"/>
  <c r="K1364" i="25" s="1"/>
  <c r="H1359" i="1"/>
  <c r="J1359" i="1" s="1"/>
  <c r="H1466" i="1"/>
  <c r="J1466" i="1" s="1"/>
  <c r="H1454" i="1"/>
  <c r="J1454" i="1" s="1"/>
  <c r="H1442" i="1"/>
  <c r="J1442" i="1" s="1"/>
  <c r="H1430" i="1"/>
  <c r="J1430" i="1" s="1"/>
  <c r="H1418" i="1"/>
  <c r="J1418" i="1" s="1"/>
  <c r="H1406" i="1"/>
  <c r="J1406" i="1" s="1"/>
  <c r="K1399" i="25" s="1"/>
  <c r="H1382" i="1"/>
  <c r="J1382" i="1" s="1"/>
  <c r="K1375" i="25" s="1"/>
  <c r="H1370" i="1"/>
  <c r="J1370" i="1" s="1"/>
  <c r="K1363" i="25" s="1"/>
  <c r="H1358" i="1"/>
  <c r="J1358" i="1" s="1"/>
  <c r="K1351" i="25" s="1"/>
  <c r="H1405" i="1"/>
  <c r="J1405" i="1" s="1"/>
  <c r="H1381" i="1"/>
  <c r="J1381" i="1" s="1"/>
  <c r="K1374" i="25" s="1"/>
  <c r="H1369" i="1"/>
  <c r="J1369" i="1" s="1"/>
  <c r="H1357" i="1"/>
  <c r="J1357" i="1" s="1"/>
  <c r="H1391" i="1"/>
  <c r="J1391" i="1" s="1"/>
  <c r="K1384" i="25" s="1"/>
  <c r="H1379" i="1"/>
  <c r="J1379" i="1" s="1"/>
  <c r="H1367" i="1"/>
  <c r="J1367" i="1" s="1"/>
  <c r="H1355" i="1"/>
  <c r="J1355" i="1" s="1"/>
  <c r="F3" i="1"/>
  <c r="G3" i="1"/>
  <c r="F4" i="1"/>
  <c r="G4" i="1"/>
  <c r="F5" i="1"/>
  <c r="G5" i="1"/>
  <c r="H5" i="1" s="1"/>
  <c r="J5" i="1" s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H17" i="1" s="1"/>
  <c r="J17" i="1" s="1"/>
  <c r="F18" i="1"/>
  <c r="G18" i="1"/>
  <c r="F19" i="1"/>
  <c r="G19" i="1"/>
  <c r="F20" i="1"/>
  <c r="G20" i="1"/>
  <c r="F21" i="1"/>
  <c r="H21" i="1" s="1"/>
  <c r="J21" i="1" s="1"/>
  <c r="G21" i="1"/>
  <c r="F22" i="1"/>
  <c r="G22" i="1"/>
  <c r="F23" i="1"/>
  <c r="G23" i="1"/>
  <c r="H23" i="1" s="1"/>
  <c r="J23" i="1" s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H35" i="1" s="1"/>
  <c r="J35" i="1" s="1"/>
  <c r="F36" i="1"/>
  <c r="G36" i="1"/>
  <c r="F37" i="1"/>
  <c r="G37" i="1"/>
  <c r="F38" i="1"/>
  <c r="G38" i="1"/>
  <c r="F39" i="1"/>
  <c r="G39" i="1"/>
  <c r="F40" i="1"/>
  <c r="G40" i="1"/>
  <c r="F41" i="1"/>
  <c r="G41" i="1"/>
  <c r="H41" i="1" s="1"/>
  <c r="J41" i="1" s="1"/>
  <c r="F42" i="1"/>
  <c r="G42" i="1"/>
  <c r="F43" i="1"/>
  <c r="G43" i="1"/>
  <c r="F44" i="1"/>
  <c r="G44" i="1"/>
  <c r="F45" i="1"/>
  <c r="G45" i="1"/>
  <c r="F46" i="1"/>
  <c r="G46" i="1"/>
  <c r="F47" i="1"/>
  <c r="G47" i="1"/>
  <c r="H47" i="1" s="1"/>
  <c r="J47" i="1" s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H103" i="1" s="1"/>
  <c r="J103" i="1" s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H143" i="1" s="1"/>
  <c r="J143" i="1" s="1"/>
  <c r="F144" i="1"/>
  <c r="G144" i="1"/>
  <c r="F145" i="1"/>
  <c r="G145" i="1"/>
  <c r="F146" i="1"/>
  <c r="G146" i="1"/>
  <c r="F147" i="1"/>
  <c r="G147" i="1"/>
  <c r="F148" i="1"/>
  <c r="G148" i="1"/>
  <c r="F149" i="1"/>
  <c r="G149" i="1"/>
  <c r="H149" i="1" s="1"/>
  <c r="J149" i="1" s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H161" i="1" s="1"/>
  <c r="J161" i="1" s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H179" i="1" s="1"/>
  <c r="J179" i="1" s="1"/>
  <c r="F180" i="1"/>
  <c r="G180" i="1"/>
  <c r="F181" i="1"/>
  <c r="G181" i="1"/>
  <c r="F182" i="1"/>
  <c r="G182" i="1"/>
  <c r="F183" i="1"/>
  <c r="G183" i="1"/>
  <c r="F184" i="1"/>
  <c r="G184" i="1"/>
  <c r="F185" i="1"/>
  <c r="G185" i="1"/>
  <c r="H185" i="1" s="1"/>
  <c r="J185" i="1" s="1"/>
  <c r="F186" i="1"/>
  <c r="G186" i="1"/>
  <c r="F187" i="1"/>
  <c r="G187" i="1"/>
  <c r="F188" i="1"/>
  <c r="G188" i="1"/>
  <c r="F189" i="1"/>
  <c r="H189" i="1" s="1"/>
  <c r="J189" i="1" s="1"/>
  <c r="G189" i="1"/>
  <c r="F190" i="1"/>
  <c r="G190" i="1"/>
  <c r="F191" i="1"/>
  <c r="G191" i="1"/>
  <c r="H191" i="1" s="1"/>
  <c r="J191" i="1" s="1"/>
  <c r="F192" i="1"/>
  <c r="G192" i="1"/>
  <c r="F193" i="1"/>
  <c r="G193" i="1"/>
  <c r="F194" i="1"/>
  <c r="G194" i="1"/>
  <c r="F195" i="1"/>
  <c r="G195" i="1"/>
  <c r="F196" i="1"/>
  <c r="G196" i="1"/>
  <c r="F197" i="1"/>
  <c r="G197" i="1"/>
  <c r="H197" i="1" s="1"/>
  <c r="J197" i="1" s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H215" i="1" s="1"/>
  <c r="J215" i="1" s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H245" i="1" s="1"/>
  <c r="J245" i="1" s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H431" i="1" s="1"/>
  <c r="J431" i="1" s="1"/>
  <c r="F432" i="1"/>
  <c r="G432" i="1"/>
  <c r="F433" i="1"/>
  <c r="G433" i="1"/>
  <c r="F434" i="1"/>
  <c r="G434" i="1"/>
  <c r="F435" i="1"/>
  <c r="G435" i="1"/>
  <c r="F436" i="1"/>
  <c r="G436" i="1"/>
  <c r="F437" i="1"/>
  <c r="G437" i="1"/>
  <c r="H437" i="1" s="1"/>
  <c r="J437" i="1" s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H461" i="1" s="1"/>
  <c r="J461" i="1" s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H478" i="1" s="1"/>
  <c r="J478" i="1" s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H744" i="1" s="1"/>
  <c r="J744" i="1" s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H936" i="1" s="1"/>
  <c r="J936" i="1" s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H972" i="1" s="1"/>
  <c r="J972" i="1" s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H1130" i="1" s="1"/>
  <c r="J1130" i="1" s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K926" i="25" l="1"/>
  <c r="K1362" i="25"/>
  <c r="K1352" i="25"/>
  <c r="K1353" i="25"/>
  <c r="K1497" i="25"/>
  <c r="K1429" i="25"/>
  <c r="K1406" i="25"/>
  <c r="K1397" i="25"/>
  <c r="K1446" i="25"/>
  <c r="K1398" i="25"/>
  <c r="K1376" i="25"/>
  <c r="K1453" i="25"/>
  <c r="K1438" i="25"/>
  <c r="K1442" i="25"/>
  <c r="K1450" i="25"/>
  <c r="H885" i="1"/>
  <c r="J885" i="1" s="1"/>
  <c r="H855" i="1"/>
  <c r="J855" i="1" s="1"/>
  <c r="H771" i="1"/>
  <c r="J771" i="1" s="1"/>
  <c r="H723" i="1"/>
  <c r="J723" i="1" s="1"/>
  <c r="H717" i="1"/>
  <c r="J717" i="1" s="1"/>
  <c r="H711" i="1"/>
  <c r="J711" i="1" s="1"/>
  <c r="H699" i="1"/>
  <c r="J699" i="1" s="1"/>
  <c r="K1466" i="25"/>
  <c r="K1443" i="25"/>
  <c r="K1474" i="25"/>
  <c r="I1748" i="1"/>
  <c r="I1604" i="1"/>
  <c r="I1657" i="1"/>
  <c r="I1513" i="1"/>
  <c r="K1513" i="1" s="1"/>
  <c r="I1716" i="1"/>
  <c r="I1572" i="1"/>
  <c r="I1679" i="1"/>
  <c r="I1535" i="1"/>
  <c r="I1642" i="1"/>
  <c r="I1737" i="1"/>
  <c r="I1593" i="1"/>
  <c r="I1699" i="1"/>
  <c r="I1555" i="1"/>
  <c r="I1662" i="1"/>
  <c r="I1518" i="1"/>
  <c r="I1625" i="1"/>
  <c r="I1648" i="1"/>
  <c r="I1755" i="1"/>
  <c r="I1611" i="1"/>
  <c r="I1718" i="1"/>
  <c r="I1574" i="1"/>
  <c r="I1636" i="1"/>
  <c r="I1743" i="1"/>
  <c r="I1706" i="1"/>
  <c r="I1562" i="1"/>
  <c r="I1612" i="1"/>
  <c r="I1719" i="1"/>
  <c r="I1538" i="1"/>
  <c r="I1512" i="1"/>
  <c r="K1512" i="1" s="1"/>
  <c r="I1602" i="1"/>
  <c r="I1588" i="1"/>
  <c r="I1514" i="1"/>
  <c r="I1717" i="1"/>
  <c r="I1595" i="1"/>
  <c r="I1653" i="1"/>
  <c r="I1685" i="1"/>
  <c r="I1671" i="1"/>
  <c r="I1546" i="1"/>
  <c r="I1566" i="1"/>
  <c r="I1552" i="1"/>
  <c r="I1640" i="1"/>
  <c r="I1752" i="1"/>
  <c r="I1534" i="1"/>
  <c r="I1661" i="1"/>
  <c r="I1647" i="1"/>
  <c r="I1559" i="1"/>
  <c r="I1686" i="1"/>
  <c r="I1635" i="1"/>
  <c r="I1674" i="1"/>
  <c r="I1730" i="1"/>
  <c r="I1736" i="1"/>
  <c r="I1592" i="1"/>
  <c r="I1645" i="1"/>
  <c r="I1704" i="1"/>
  <c r="I1560" i="1"/>
  <c r="I1667" i="1"/>
  <c r="I1523" i="1"/>
  <c r="I1630" i="1"/>
  <c r="I1725" i="1"/>
  <c r="I1581" i="1"/>
  <c r="I1687" i="1"/>
  <c r="I1543" i="1"/>
  <c r="I1650" i="1"/>
  <c r="I1757" i="1"/>
  <c r="I1613" i="1"/>
  <c r="I1599" i="1"/>
  <c r="I1756" i="1"/>
  <c r="I1682" i="1"/>
  <c r="I1619" i="1"/>
  <c r="I1639" i="1"/>
  <c r="I1551" i="1"/>
  <c r="I1576" i="1"/>
  <c r="I1664" i="1"/>
  <c r="I1615" i="1"/>
  <c r="I1708" i="1"/>
  <c r="I1634" i="1"/>
  <c r="I1652" i="1"/>
  <c r="I1641" i="1"/>
  <c r="I1591" i="1"/>
  <c r="I1684" i="1"/>
  <c r="I1610" i="1"/>
  <c r="I1681" i="1"/>
  <c r="I1740" i="1"/>
  <c r="I1703" i="1"/>
  <c r="I1666" i="1"/>
  <c r="I1723" i="1"/>
  <c r="I1542" i="1"/>
  <c r="I1672" i="1"/>
  <c r="I1742" i="1"/>
  <c r="I1616" i="1"/>
  <c r="I1749" i="1"/>
  <c r="I1623" i="1"/>
  <c r="I1724" i="1"/>
  <c r="I1580" i="1"/>
  <c r="I1633" i="1"/>
  <c r="I1692" i="1"/>
  <c r="I1548" i="1"/>
  <c r="I1655" i="1"/>
  <c r="I1511" i="1"/>
  <c r="K1511" i="1" s="1"/>
  <c r="I1618" i="1"/>
  <c r="I1713" i="1"/>
  <c r="I1569" i="1"/>
  <c r="I1675" i="1"/>
  <c r="I1531" i="1"/>
  <c r="I1638" i="1"/>
  <c r="I1745" i="1"/>
  <c r="I1601" i="1"/>
  <c r="I1624" i="1"/>
  <c r="I1731" i="1"/>
  <c r="I1587" i="1"/>
  <c r="I1694" i="1"/>
  <c r="I1550" i="1"/>
  <c r="I1575" i="1"/>
  <c r="I1656" i="1"/>
  <c r="I1709" i="1"/>
  <c r="I1732" i="1"/>
  <c r="I1658" i="1"/>
  <c r="I1683" i="1"/>
  <c r="I1739" i="1"/>
  <c r="I1558" i="1"/>
  <c r="I1578" i="1"/>
  <c r="I1527" i="1"/>
  <c r="I1705" i="1"/>
  <c r="I1620" i="1"/>
  <c r="I1690" i="1"/>
  <c r="I1603" i="1"/>
  <c r="I1659" i="1"/>
  <c r="I1571" i="1"/>
  <c r="I1698" i="1"/>
  <c r="I1754" i="1"/>
  <c r="I1617" i="1"/>
  <c r="I1728" i="1"/>
  <c r="I1547" i="1"/>
  <c r="I1605" i="1"/>
  <c r="I1637" i="1"/>
  <c r="I1516" i="1"/>
  <c r="I1712" i="1"/>
  <c r="I1568" i="1"/>
  <c r="I1621" i="1"/>
  <c r="I1680" i="1"/>
  <c r="I1536" i="1"/>
  <c r="I1643" i="1"/>
  <c r="I1750" i="1"/>
  <c r="I1606" i="1"/>
  <c r="I1701" i="1"/>
  <c r="I1557" i="1"/>
  <c r="I1663" i="1"/>
  <c r="I1519" i="1"/>
  <c r="I1626" i="1"/>
  <c r="I1733" i="1"/>
  <c r="I1589" i="1"/>
  <c r="I1529" i="1"/>
  <c r="I1622" i="1"/>
  <c r="I1735" i="1"/>
  <c r="I1700" i="1"/>
  <c r="I1556" i="1"/>
  <c r="I1753" i="1"/>
  <c r="I1609" i="1"/>
  <c r="I1668" i="1"/>
  <c r="I1524" i="1"/>
  <c r="I1631" i="1"/>
  <c r="I1738" i="1"/>
  <c r="I1594" i="1"/>
  <c r="I1689" i="1"/>
  <c r="I1545" i="1"/>
  <c r="I1651" i="1"/>
  <c r="I1758" i="1"/>
  <c r="I1614" i="1"/>
  <c r="I1721" i="1"/>
  <c r="I1577" i="1"/>
  <c r="I1744" i="1"/>
  <c r="I1600" i="1"/>
  <c r="I1707" i="1"/>
  <c r="I1563" i="1"/>
  <c r="I1670" i="1"/>
  <c r="I1526" i="1"/>
  <c r="I1688" i="1"/>
  <c r="I1544" i="1"/>
  <c r="I1741" i="1"/>
  <c r="I1597" i="1"/>
  <c r="I1726" i="1"/>
  <c r="I1582" i="1"/>
  <c r="I1677" i="1"/>
  <c r="I1533" i="1"/>
  <c r="I1746" i="1"/>
  <c r="I1565" i="1"/>
  <c r="I1695" i="1"/>
  <c r="I1720" i="1"/>
  <c r="I1646" i="1"/>
  <c r="I1632" i="1"/>
  <c r="I1702" i="1"/>
  <c r="I1520" i="1"/>
  <c r="I1541" i="1"/>
  <c r="I1583" i="1"/>
  <c r="I1710" i="1"/>
  <c r="I1696" i="1"/>
  <c r="I1549" i="1"/>
  <c r="I1715" i="1"/>
  <c r="I1629" i="1"/>
  <c r="I1517" i="1"/>
  <c r="I1540" i="1"/>
  <c r="I1628" i="1"/>
  <c r="I1596" i="1"/>
  <c r="I1522" i="1"/>
  <c r="I1579" i="1"/>
  <c r="I1649" i="1"/>
  <c r="I1528" i="1"/>
  <c r="I1598" i="1"/>
  <c r="I1567" i="1"/>
  <c r="I1586" i="1"/>
  <c r="I1676" i="1"/>
  <c r="I1532" i="1"/>
  <c r="I1729" i="1"/>
  <c r="I1585" i="1"/>
  <c r="I1644" i="1"/>
  <c r="I1751" i="1"/>
  <c r="I1607" i="1"/>
  <c r="I1714" i="1"/>
  <c r="I1570" i="1"/>
  <c r="I1665" i="1"/>
  <c r="I1521" i="1"/>
  <c r="I1627" i="1"/>
  <c r="I1734" i="1"/>
  <c r="I1590" i="1"/>
  <c r="I1697" i="1"/>
  <c r="I1553" i="1"/>
  <c r="I1539" i="1"/>
  <c r="I1573" i="1"/>
  <c r="I1722" i="1"/>
  <c r="I1564" i="1"/>
  <c r="I1561" i="1"/>
  <c r="I1727" i="1"/>
  <c r="I1747" i="1"/>
  <c r="I1673" i="1"/>
  <c r="I1515" i="1"/>
  <c r="I1693" i="1"/>
  <c r="I1608" i="1"/>
  <c r="I1678" i="1"/>
  <c r="I1554" i="1"/>
  <c r="I1584" i="1"/>
  <c r="I1660" i="1"/>
  <c r="I1525" i="1"/>
  <c r="I1537" i="1"/>
  <c r="I1669" i="1"/>
  <c r="I1691" i="1"/>
  <c r="I1654" i="1"/>
  <c r="I1711" i="1"/>
  <c r="I1530" i="1"/>
  <c r="K1424" i="25"/>
  <c r="K1403" i="25"/>
  <c r="K1380" i="25"/>
  <c r="K1357" i="25"/>
  <c r="K1455" i="25"/>
  <c r="K422" i="25"/>
  <c r="H416" i="1"/>
  <c r="J416" i="1" s="1"/>
  <c r="H356" i="1"/>
  <c r="J356" i="1" s="1"/>
  <c r="H350" i="1"/>
  <c r="J350" i="1" s="1"/>
  <c r="H326" i="1"/>
  <c r="J326" i="1" s="1"/>
  <c r="H182" i="1"/>
  <c r="J182" i="1" s="1"/>
  <c r="H98" i="1"/>
  <c r="J98" i="1" s="1"/>
  <c r="K1348" i="25"/>
  <c r="K1411" i="25"/>
  <c r="K1415" i="25"/>
  <c r="K1392" i="25"/>
  <c r="K1369" i="25"/>
  <c r="K1346" i="25"/>
  <c r="K1490" i="25"/>
  <c r="K1467" i="25"/>
  <c r="K1481" i="25"/>
  <c r="K1498" i="25"/>
  <c r="K1423" i="25"/>
  <c r="K1427" i="25"/>
  <c r="H427" i="1"/>
  <c r="J427" i="1" s="1"/>
  <c r="K1372" i="25"/>
  <c r="K1435" i="25"/>
  <c r="K1461" i="25"/>
  <c r="K1439" i="25"/>
  <c r="K1416" i="25"/>
  <c r="K1347" i="25"/>
  <c r="K1491" i="25"/>
  <c r="K1361" i="25"/>
  <c r="K1410" i="25"/>
  <c r="K1378" i="25"/>
  <c r="K1354" i="25"/>
  <c r="K1404" i="25"/>
  <c r="K1447" i="25"/>
  <c r="K1484" i="25"/>
  <c r="K1473" i="25"/>
  <c r="K1451" i="25"/>
  <c r="K1428" i="25"/>
  <c r="K1405" i="25"/>
  <c r="K1359" i="25"/>
  <c r="K1373" i="25"/>
  <c r="K1422" i="25"/>
  <c r="K1390" i="25"/>
  <c r="K1387" i="25"/>
  <c r="K1360" i="25"/>
  <c r="K1350" i="25"/>
  <c r="K1459" i="25"/>
  <c r="K1496" i="25"/>
  <c r="K1485" i="25"/>
  <c r="K1463" i="25"/>
  <c r="K1440" i="25"/>
  <c r="K1417" i="25"/>
  <c r="K1394" i="25"/>
  <c r="K1371" i="25"/>
  <c r="K1396" i="25"/>
  <c r="K1385" i="25"/>
  <c r="K1434" i="25"/>
  <c r="K1402" i="25"/>
  <c r="K1472" i="25"/>
  <c r="H539" i="1"/>
  <c r="J539" i="1" s="1"/>
  <c r="H533" i="1"/>
  <c r="J533" i="1" s="1"/>
  <c r="H527" i="1"/>
  <c r="J527" i="1" s="1"/>
  <c r="H497" i="1"/>
  <c r="J497" i="1" s="1"/>
  <c r="H1144" i="1"/>
  <c r="J1144" i="1" s="1"/>
  <c r="H664" i="1"/>
  <c r="J664" i="1" s="1"/>
  <c r="H1195" i="1"/>
  <c r="J1195" i="1" s="1"/>
  <c r="H1117" i="1"/>
  <c r="J1117" i="1" s="1"/>
  <c r="H1105" i="1"/>
  <c r="J1105" i="1" s="1"/>
  <c r="H1057" i="1"/>
  <c r="J1057" i="1" s="1"/>
  <c r="H1051" i="1"/>
  <c r="J1051" i="1" s="1"/>
  <c r="H1033" i="1"/>
  <c r="J1033" i="1" s="1"/>
  <c r="H1015" i="1"/>
  <c r="J1015" i="1" s="1"/>
  <c r="H1176" i="1"/>
  <c r="J1176" i="1" s="1"/>
  <c r="H1158" i="1"/>
  <c r="J1158" i="1" s="1"/>
  <c r="H1110" i="1"/>
  <c r="J1110" i="1" s="1"/>
  <c r="H1062" i="1"/>
  <c r="J1062" i="1" s="1"/>
  <c r="H1014" i="1"/>
  <c r="J1014" i="1" s="1"/>
  <c r="H990" i="1"/>
  <c r="J990" i="1" s="1"/>
  <c r="H485" i="1"/>
  <c r="J485" i="1" s="1"/>
  <c r="H484" i="1"/>
  <c r="J484" i="1" s="1"/>
  <c r="K475" i="25" s="1"/>
  <c r="H1299" i="1"/>
  <c r="J1299" i="1" s="1"/>
  <c r="H1275" i="1"/>
  <c r="J1275" i="1" s="1"/>
  <c r="H1269" i="1"/>
  <c r="J1269" i="1" s="1"/>
  <c r="H1227" i="1"/>
  <c r="J1227" i="1" s="1"/>
  <c r="H1221" i="1"/>
  <c r="J1221" i="1" s="1"/>
  <c r="H688" i="1"/>
  <c r="J688" i="1" s="1"/>
  <c r="H364" i="1"/>
  <c r="J364" i="1" s="1"/>
  <c r="H358" i="1"/>
  <c r="J358" i="1" s="1"/>
  <c r="H352" i="1"/>
  <c r="J352" i="1" s="1"/>
  <c r="H346" i="1"/>
  <c r="J346" i="1" s="1"/>
  <c r="H316" i="1"/>
  <c r="J316" i="1" s="1"/>
  <c r="H298" i="1"/>
  <c r="J298" i="1" s="1"/>
  <c r="H286" i="1"/>
  <c r="J286" i="1" s="1"/>
  <c r="H693" i="1"/>
  <c r="J693" i="1" s="1"/>
  <c r="I1473" i="1"/>
  <c r="H375" i="1"/>
  <c r="J375" i="1" s="1"/>
  <c r="H369" i="1"/>
  <c r="J369" i="1" s="1"/>
  <c r="H656" i="1"/>
  <c r="J656" i="1" s="1"/>
  <c r="H650" i="1"/>
  <c r="J650" i="1" s="1"/>
  <c r="K641" i="25" s="1"/>
  <c r="I1406" i="1"/>
  <c r="H571" i="1"/>
  <c r="J571" i="1" s="1"/>
  <c r="H547" i="1"/>
  <c r="J547" i="1" s="1"/>
  <c r="H541" i="1"/>
  <c r="J541" i="1" s="1"/>
  <c r="H409" i="1"/>
  <c r="J409" i="1" s="1"/>
  <c r="H1152" i="1"/>
  <c r="J1152" i="1" s="1"/>
  <c r="H666" i="1"/>
  <c r="J666" i="1" s="1"/>
  <c r="H522" i="1"/>
  <c r="J522" i="1" s="1"/>
  <c r="H516" i="1"/>
  <c r="J516" i="1" s="1"/>
  <c r="I1499" i="1"/>
  <c r="H782" i="1"/>
  <c r="J782" i="1" s="1"/>
  <c r="H1193" i="1"/>
  <c r="J1193" i="1" s="1"/>
  <c r="H426" i="1"/>
  <c r="J426" i="1" s="1"/>
  <c r="K417" i="25" s="1"/>
  <c r="H408" i="1"/>
  <c r="J408" i="1" s="1"/>
  <c r="K399" i="25" s="1"/>
  <c r="H246" i="1"/>
  <c r="J246" i="1" s="1"/>
  <c r="H234" i="1"/>
  <c r="J234" i="1" s="1"/>
  <c r="H228" i="1"/>
  <c r="J228" i="1" s="1"/>
  <c r="H156" i="1"/>
  <c r="J156" i="1" s="1"/>
  <c r="H144" i="1"/>
  <c r="J144" i="1" s="1"/>
  <c r="H102" i="1"/>
  <c r="J102" i="1" s="1"/>
  <c r="K93" i="25" s="1"/>
  <c r="H78" i="1"/>
  <c r="J78" i="1" s="1"/>
  <c r="H54" i="1"/>
  <c r="J54" i="1" s="1"/>
  <c r="H1166" i="1"/>
  <c r="J1166" i="1" s="1"/>
  <c r="H986" i="1"/>
  <c r="J986" i="1" s="1"/>
  <c r="H980" i="1"/>
  <c r="J980" i="1" s="1"/>
  <c r="H651" i="1"/>
  <c r="J651" i="1" s="1"/>
  <c r="H567" i="1"/>
  <c r="J567" i="1" s="1"/>
  <c r="H561" i="1"/>
  <c r="J561" i="1" s="1"/>
  <c r="H543" i="1"/>
  <c r="J543" i="1" s="1"/>
  <c r="H466" i="1"/>
  <c r="J466" i="1" s="1"/>
  <c r="H389" i="1"/>
  <c r="J389" i="1" s="1"/>
  <c r="H275" i="1"/>
  <c r="J275" i="1" s="1"/>
  <c r="H269" i="1"/>
  <c r="J269" i="1" s="1"/>
  <c r="H263" i="1"/>
  <c r="J263" i="1" s="1"/>
  <c r="H257" i="1"/>
  <c r="J257" i="1" s="1"/>
  <c r="H251" i="1"/>
  <c r="J251" i="1" s="1"/>
  <c r="H233" i="1"/>
  <c r="J233" i="1" s="1"/>
  <c r="K224" i="25" s="1"/>
  <c r="H53" i="1"/>
  <c r="J53" i="1" s="1"/>
  <c r="H1349" i="1"/>
  <c r="J1349" i="1" s="1"/>
  <c r="K1342" i="25" s="1"/>
  <c r="H1331" i="1"/>
  <c r="J1331" i="1" s="1"/>
  <c r="H1301" i="1"/>
  <c r="J1301" i="1" s="1"/>
  <c r="H1277" i="1"/>
  <c r="J1277" i="1" s="1"/>
  <c r="H1235" i="1"/>
  <c r="J1235" i="1" s="1"/>
  <c r="H937" i="1"/>
  <c r="J937" i="1" s="1"/>
  <c r="H931" i="1"/>
  <c r="J931" i="1" s="1"/>
  <c r="H817" i="1"/>
  <c r="J817" i="1" s="1"/>
  <c r="H751" i="1"/>
  <c r="J751" i="1" s="1"/>
  <c r="H745" i="1"/>
  <c r="J745" i="1" s="1"/>
  <c r="K735" i="25" s="1"/>
  <c r="H721" i="1"/>
  <c r="J721" i="1" s="1"/>
  <c r="H703" i="1"/>
  <c r="J703" i="1" s="1"/>
  <c r="H459" i="1"/>
  <c r="J459" i="1" s="1"/>
  <c r="H441" i="1"/>
  <c r="J441" i="1" s="1"/>
  <c r="H388" i="1"/>
  <c r="J388" i="1" s="1"/>
  <c r="K379" i="25" s="1"/>
  <c r="H244" i="1"/>
  <c r="J244" i="1" s="1"/>
  <c r="K235" i="25" s="1"/>
  <c r="H166" i="1"/>
  <c r="J166" i="1" s="1"/>
  <c r="H160" i="1"/>
  <c r="J160" i="1" s="1"/>
  <c r="K151" i="25" s="1"/>
  <c r="H154" i="1"/>
  <c r="J154" i="1" s="1"/>
  <c r="H124" i="1"/>
  <c r="J124" i="1" s="1"/>
  <c r="H112" i="1"/>
  <c r="J112" i="1" s="1"/>
  <c r="H52" i="1"/>
  <c r="J52" i="1" s="1"/>
  <c r="K43" i="25" s="1"/>
  <c r="H16" i="1"/>
  <c r="J16" i="1" s="1"/>
  <c r="K7" i="25" s="1"/>
  <c r="H10" i="1"/>
  <c r="J10" i="1" s="1"/>
  <c r="H452" i="1"/>
  <c r="J452" i="1" s="1"/>
  <c r="H417" i="1"/>
  <c r="J417" i="1" s="1"/>
  <c r="H177" i="1"/>
  <c r="J177" i="1" s="1"/>
  <c r="H75" i="1"/>
  <c r="J75" i="1" s="1"/>
  <c r="H63" i="1"/>
  <c r="J63" i="1" s="1"/>
  <c r="H1192" i="1"/>
  <c r="J1192" i="1" s="1"/>
  <c r="K1185" i="25" s="1"/>
  <c r="H1031" i="1"/>
  <c r="J1031" i="1" s="1"/>
  <c r="H947" i="1"/>
  <c r="J947" i="1" s="1"/>
  <c r="H941" i="1"/>
  <c r="J941" i="1" s="1"/>
  <c r="H917" i="1"/>
  <c r="J917" i="1" s="1"/>
  <c r="H911" i="1"/>
  <c r="J911" i="1" s="1"/>
  <c r="H887" i="1"/>
  <c r="J887" i="1" s="1"/>
  <c r="H833" i="1"/>
  <c r="J833" i="1" s="1"/>
  <c r="H821" i="1"/>
  <c r="J821" i="1" s="1"/>
  <c r="H797" i="1"/>
  <c r="J797" i="1" s="1"/>
  <c r="H731" i="1"/>
  <c r="J731" i="1" s="1"/>
  <c r="H713" i="1"/>
  <c r="J713" i="1" s="1"/>
  <c r="H707" i="1"/>
  <c r="J707" i="1" s="1"/>
  <c r="H695" i="1"/>
  <c r="J695" i="1" s="1"/>
  <c r="H671" i="1"/>
  <c r="J671" i="1" s="1"/>
  <c r="H642" i="1"/>
  <c r="J642" i="1" s="1"/>
  <c r="H44" i="1"/>
  <c r="J44" i="1" s="1"/>
  <c r="H1346" i="1"/>
  <c r="J1346" i="1" s="1"/>
  <c r="K1339" i="25" s="1"/>
  <c r="H1334" i="1"/>
  <c r="J1334" i="1" s="1"/>
  <c r="H1322" i="1"/>
  <c r="J1322" i="1" s="1"/>
  <c r="H1286" i="1"/>
  <c r="J1286" i="1" s="1"/>
  <c r="H1274" i="1"/>
  <c r="J1274" i="1" s="1"/>
  <c r="K1267" i="25" s="1"/>
  <c r="H1268" i="1"/>
  <c r="J1268" i="1" s="1"/>
  <c r="H1262" i="1"/>
  <c r="J1262" i="1" s="1"/>
  <c r="H1244" i="1"/>
  <c r="J1244" i="1" s="1"/>
  <c r="H1232" i="1"/>
  <c r="J1232" i="1" s="1"/>
  <c r="K1225" i="25" s="1"/>
  <c r="H862" i="1"/>
  <c r="J862" i="1" s="1"/>
  <c r="H856" i="1"/>
  <c r="J856" i="1" s="1"/>
  <c r="H808" i="1"/>
  <c r="J808" i="1" s="1"/>
  <c r="H772" i="1"/>
  <c r="J772" i="1" s="1"/>
  <c r="H706" i="1"/>
  <c r="J706" i="1" s="1"/>
  <c r="K697" i="25" s="1"/>
  <c r="H700" i="1"/>
  <c r="J700" i="1" s="1"/>
  <c r="H421" i="1"/>
  <c r="J421" i="1" s="1"/>
  <c r="H229" i="1"/>
  <c r="J229" i="1" s="1"/>
  <c r="H193" i="1"/>
  <c r="J193" i="1" s="1"/>
  <c r="H187" i="1"/>
  <c r="J187" i="1" s="1"/>
  <c r="H181" i="1"/>
  <c r="J181" i="1" s="1"/>
  <c r="K172" i="25" s="1"/>
  <c r="H169" i="1"/>
  <c r="J169" i="1" s="1"/>
  <c r="H115" i="1"/>
  <c r="J115" i="1" s="1"/>
  <c r="H109" i="1"/>
  <c r="J109" i="1" s="1"/>
  <c r="H37" i="1"/>
  <c r="J37" i="1" s="1"/>
  <c r="H25" i="1"/>
  <c r="J25" i="1" s="1"/>
  <c r="H1142" i="1"/>
  <c r="J1142" i="1" s="1"/>
  <c r="H879" i="1"/>
  <c r="J879" i="1" s="1"/>
  <c r="H509" i="1"/>
  <c r="J509" i="1" s="1"/>
  <c r="I1463" i="1"/>
  <c r="I1392" i="1"/>
  <c r="I1437" i="1"/>
  <c r="I1477" i="1"/>
  <c r="I1418" i="1"/>
  <c r="I1503" i="1"/>
  <c r="I1480" i="1"/>
  <c r="I1446" i="1"/>
  <c r="I1363" i="1"/>
  <c r="I1507" i="1"/>
  <c r="I1496" i="1"/>
  <c r="I1402" i="1"/>
  <c r="I1484" i="1"/>
  <c r="H735" i="1"/>
  <c r="J735" i="1" s="1"/>
  <c r="H474" i="1"/>
  <c r="J474" i="1" s="1"/>
  <c r="H1094" i="1"/>
  <c r="J1094" i="1" s="1"/>
  <c r="H962" i="1"/>
  <c r="J962" i="1" s="1"/>
  <c r="H669" i="1"/>
  <c r="J669" i="1" s="1"/>
  <c r="H562" i="1"/>
  <c r="J562" i="1" s="1"/>
  <c r="H544" i="1"/>
  <c r="J544" i="1" s="1"/>
  <c r="H532" i="1"/>
  <c r="J532" i="1" s="1"/>
  <c r="K523" i="25" s="1"/>
  <c r="H520" i="1"/>
  <c r="J520" i="1" s="1"/>
  <c r="H479" i="1"/>
  <c r="J479" i="1" s="1"/>
  <c r="K469" i="25" s="1"/>
  <c r="H450" i="1"/>
  <c r="J450" i="1" s="1"/>
  <c r="H444" i="1"/>
  <c r="J444" i="1" s="1"/>
  <c r="H432" i="1"/>
  <c r="J432" i="1" s="1"/>
  <c r="H274" i="1"/>
  <c r="J274" i="1" s="1"/>
  <c r="H239" i="1"/>
  <c r="J239" i="1" s="1"/>
  <c r="H210" i="1"/>
  <c r="J210" i="1" s="1"/>
  <c r="H85" i="1"/>
  <c r="J85" i="1" s="1"/>
  <c r="I1475" i="1"/>
  <c r="I1404" i="1"/>
  <c r="I1489" i="1"/>
  <c r="I1430" i="1"/>
  <c r="I1359" i="1"/>
  <c r="I1385" i="1"/>
  <c r="I1492" i="1"/>
  <c r="I1458" i="1"/>
  <c r="I1375" i="1"/>
  <c r="I1364" i="1"/>
  <c r="I1508" i="1"/>
  <c r="I1414" i="1"/>
  <c r="I1394" i="1"/>
  <c r="I1487" i="1"/>
  <c r="I1416" i="1"/>
  <c r="I1501" i="1"/>
  <c r="I1442" i="1"/>
  <c r="I1371" i="1"/>
  <c r="I1469" i="1"/>
  <c r="I1360" i="1"/>
  <c r="I1504" i="1"/>
  <c r="I1470" i="1"/>
  <c r="I1387" i="1"/>
  <c r="I1376" i="1"/>
  <c r="I1353" i="1"/>
  <c r="I1426" i="1"/>
  <c r="I1457" i="1"/>
  <c r="I1491" i="1"/>
  <c r="I1434" i="1"/>
  <c r="H985" i="1"/>
  <c r="J985" i="1" s="1"/>
  <c r="H645" i="1"/>
  <c r="J645" i="1" s="1"/>
  <c r="H573" i="1"/>
  <c r="J573" i="1" s="1"/>
  <c r="H467" i="1"/>
  <c r="J467" i="1" s="1"/>
  <c r="H138" i="1"/>
  <c r="J138" i="1" s="1"/>
  <c r="H114" i="1"/>
  <c r="J114" i="1" s="1"/>
  <c r="K105" i="25" s="1"/>
  <c r="I1479" i="1"/>
  <c r="I1355" i="1"/>
  <c r="I1428" i="1"/>
  <c r="I1357" i="1"/>
  <c r="I1409" i="1"/>
  <c r="I1454" i="1"/>
  <c r="I1383" i="1"/>
  <c r="I1425" i="1"/>
  <c r="I1372" i="1"/>
  <c r="I1373" i="1"/>
  <c r="I1482" i="1"/>
  <c r="I1399" i="1"/>
  <c r="I1388" i="1"/>
  <c r="I1413" i="1"/>
  <c r="I1438" i="1"/>
  <c r="I1380" i="1"/>
  <c r="I1390" i="1"/>
  <c r="H913" i="1"/>
  <c r="J913" i="1" s="1"/>
  <c r="H829" i="1"/>
  <c r="J829" i="1" s="1"/>
  <c r="H691" i="1"/>
  <c r="J691" i="1" s="1"/>
  <c r="H525" i="1"/>
  <c r="J525" i="1" s="1"/>
  <c r="I1367" i="1"/>
  <c r="I1433" i="1"/>
  <c r="I1440" i="1"/>
  <c r="I1369" i="1"/>
  <c r="I1493" i="1"/>
  <c r="I1466" i="1"/>
  <c r="I1395" i="1"/>
  <c r="I1384" i="1"/>
  <c r="I1481" i="1"/>
  <c r="I1350" i="1"/>
  <c r="I1494" i="1"/>
  <c r="I1411" i="1"/>
  <c r="I1400" i="1"/>
  <c r="I1497" i="1"/>
  <c r="I1450" i="1"/>
  <c r="I1465" i="1"/>
  <c r="I1468" i="1"/>
  <c r="H787" i="1"/>
  <c r="J787" i="1" s="1"/>
  <c r="H1330" i="1"/>
  <c r="J1330" i="1" s="1"/>
  <c r="H1318" i="1"/>
  <c r="J1318" i="1" s="1"/>
  <c r="H1306" i="1"/>
  <c r="J1306" i="1" s="1"/>
  <c r="H1133" i="1"/>
  <c r="J1133" i="1" s="1"/>
  <c r="K1123" i="25" s="1"/>
  <c r="H1044" i="1"/>
  <c r="J1044" i="1" s="1"/>
  <c r="H1038" i="1"/>
  <c r="J1038" i="1" s="1"/>
  <c r="H662" i="1"/>
  <c r="J662" i="1" s="1"/>
  <c r="H548" i="1"/>
  <c r="J548" i="1" s="1"/>
  <c r="H530" i="1"/>
  <c r="J530" i="1" s="1"/>
  <c r="H471" i="1"/>
  <c r="J471" i="1" s="1"/>
  <c r="H254" i="1"/>
  <c r="J254" i="1" s="1"/>
  <c r="H231" i="1"/>
  <c r="J231" i="1" s="1"/>
  <c r="H219" i="1"/>
  <c r="J219" i="1" s="1"/>
  <c r="H202" i="1"/>
  <c r="J202" i="1" s="1"/>
  <c r="H190" i="1"/>
  <c r="J190" i="1" s="1"/>
  <c r="K181" i="25" s="1"/>
  <c r="H178" i="1"/>
  <c r="J178" i="1" s="1"/>
  <c r="K169" i="25" s="1"/>
  <c r="H101" i="1"/>
  <c r="J101" i="1" s="1"/>
  <c r="K92" i="25" s="1"/>
  <c r="H77" i="1"/>
  <c r="J77" i="1" s="1"/>
  <c r="K68" i="25" s="1"/>
  <c r="H48" i="1"/>
  <c r="J48" i="1" s="1"/>
  <c r="H6" i="1"/>
  <c r="J6" i="1" s="1"/>
  <c r="I1393" i="1"/>
  <c r="I1379" i="1"/>
  <c r="I1505" i="1"/>
  <c r="I1452" i="1"/>
  <c r="I1381" i="1"/>
  <c r="I1449" i="1"/>
  <c r="I1478" i="1"/>
  <c r="I1407" i="1"/>
  <c r="I1396" i="1"/>
  <c r="I1401" i="1"/>
  <c r="I1362" i="1"/>
  <c r="I1506" i="1"/>
  <c r="I1423" i="1"/>
  <c r="I1412" i="1"/>
  <c r="I1509" i="1"/>
  <c r="I1462" i="1"/>
  <c r="H1087" i="1"/>
  <c r="J1087" i="1" s="1"/>
  <c r="H1156" i="1"/>
  <c r="J1156" i="1" s="1"/>
  <c r="H1079" i="1"/>
  <c r="J1079" i="1" s="1"/>
  <c r="H1073" i="1"/>
  <c r="J1073" i="1" s="1"/>
  <c r="H1067" i="1"/>
  <c r="J1067" i="1" s="1"/>
  <c r="H1049" i="1"/>
  <c r="J1049" i="1" s="1"/>
  <c r="H1037" i="1"/>
  <c r="J1037" i="1" s="1"/>
  <c r="H1001" i="1"/>
  <c r="J1001" i="1" s="1"/>
  <c r="H995" i="1"/>
  <c r="J995" i="1" s="1"/>
  <c r="H989" i="1"/>
  <c r="J989" i="1" s="1"/>
  <c r="H983" i="1"/>
  <c r="J983" i="1" s="1"/>
  <c r="K976" i="25" s="1"/>
  <c r="H661" i="1"/>
  <c r="J661" i="1" s="1"/>
  <c r="K652" i="25" s="1"/>
  <c r="H655" i="1"/>
  <c r="J655" i="1" s="1"/>
  <c r="K646" i="25" s="1"/>
  <c r="H607" i="1"/>
  <c r="J607" i="1" s="1"/>
  <c r="H601" i="1"/>
  <c r="J601" i="1" s="1"/>
  <c r="H465" i="1"/>
  <c r="J465" i="1" s="1"/>
  <c r="K456" i="25" s="1"/>
  <c r="H413" i="1"/>
  <c r="J413" i="1" s="1"/>
  <c r="H407" i="1"/>
  <c r="J407" i="1" s="1"/>
  <c r="K398" i="25" s="1"/>
  <c r="H401" i="1"/>
  <c r="J401" i="1" s="1"/>
  <c r="H395" i="1"/>
  <c r="J395" i="1" s="1"/>
  <c r="H384" i="1"/>
  <c r="J384" i="1" s="1"/>
  <c r="H367" i="1"/>
  <c r="J367" i="1" s="1"/>
  <c r="H343" i="1"/>
  <c r="J343" i="1" s="1"/>
  <c r="H313" i="1"/>
  <c r="J313" i="1" s="1"/>
  <c r="H301" i="1"/>
  <c r="J301" i="1" s="1"/>
  <c r="H289" i="1"/>
  <c r="J289" i="1" s="1"/>
  <c r="I1391" i="1"/>
  <c r="I1461" i="1"/>
  <c r="I1464" i="1"/>
  <c r="I1405" i="1"/>
  <c r="I1490" i="1"/>
  <c r="I1419" i="1"/>
  <c r="I1408" i="1"/>
  <c r="I1374" i="1"/>
  <c r="I1377" i="1"/>
  <c r="I1435" i="1"/>
  <c r="I1424" i="1"/>
  <c r="I1352" i="1"/>
  <c r="I1474" i="1"/>
  <c r="I1351" i="1"/>
  <c r="H207" i="1"/>
  <c r="J207" i="1" s="1"/>
  <c r="H195" i="1"/>
  <c r="J195" i="1" s="1"/>
  <c r="H88" i="1"/>
  <c r="J88" i="1" s="1"/>
  <c r="H76" i="1"/>
  <c r="J76" i="1" s="1"/>
  <c r="K67" i="25" s="1"/>
  <c r="I1403" i="1"/>
  <c r="I1476" i="1"/>
  <c r="I1417" i="1"/>
  <c r="I1502" i="1"/>
  <c r="I1431" i="1"/>
  <c r="I1420" i="1"/>
  <c r="I1361" i="1"/>
  <c r="I1386" i="1"/>
  <c r="I1485" i="1"/>
  <c r="I1447" i="1"/>
  <c r="I1436" i="1"/>
  <c r="I1365" i="1"/>
  <c r="I1486" i="1"/>
  <c r="I1299" i="1"/>
  <c r="H1215" i="1"/>
  <c r="J1215" i="1" s="1"/>
  <c r="H1179" i="1"/>
  <c r="J1179" i="1" s="1"/>
  <c r="K1172" i="25" s="1"/>
  <c r="H1173" i="1"/>
  <c r="J1173" i="1" s="1"/>
  <c r="K1166" i="25" s="1"/>
  <c r="H1167" i="1"/>
  <c r="J1167" i="1" s="1"/>
  <c r="H1161" i="1"/>
  <c r="J1161" i="1" s="1"/>
  <c r="H1132" i="1"/>
  <c r="J1132" i="1" s="1"/>
  <c r="H1108" i="1"/>
  <c r="J1108" i="1" s="1"/>
  <c r="H1096" i="1"/>
  <c r="J1096" i="1" s="1"/>
  <c r="H1048" i="1"/>
  <c r="J1048" i="1" s="1"/>
  <c r="K1041" i="25" s="1"/>
  <c r="H976" i="1"/>
  <c r="J976" i="1" s="1"/>
  <c r="H971" i="1"/>
  <c r="J971" i="1" s="1"/>
  <c r="H875" i="1"/>
  <c r="J875" i="1" s="1"/>
  <c r="H791" i="1"/>
  <c r="J791" i="1" s="1"/>
  <c r="H767" i="1"/>
  <c r="J767" i="1" s="1"/>
  <c r="H453" i="1"/>
  <c r="J453" i="1" s="1"/>
  <c r="H423" i="1"/>
  <c r="J423" i="1" s="1"/>
  <c r="H383" i="1"/>
  <c r="J383" i="1" s="1"/>
  <c r="K374" i="25" s="1"/>
  <c r="H348" i="1"/>
  <c r="J348" i="1" s="1"/>
  <c r="I1415" i="1"/>
  <c r="I1488" i="1"/>
  <c r="I1429" i="1"/>
  <c r="I1358" i="1"/>
  <c r="I1397" i="1"/>
  <c r="I1443" i="1"/>
  <c r="I1432" i="1"/>
  <c r="I1398" i="1"/>
  <c r="I1459" i="1"/>
  <c r="I1448" i="1"/>
  <c r="I1354" i="1"/>
  <c r="I1498" i="1"/>
  <c r="I1451" i="1"/>
  <c r="I1495" i="1"/>
  <c r="H40" i="1"/>
  <c r="J40" i="1" s="1"/>
  <c r="K31" i="25" s="1"/>
  <c r="I1427" i="1"/>
  <c r="I1356" i="1"/>
  <c r="I1500" i="1"/>
  <c r="I1441" i="1"/>
  <c r="I1370" i="1"/>
  <c r="I1445" i="1"/>
  <c r="I1455" i="1"/>
  <c r="I1444" i="1"/>
  <c r="I1410" i="1"/>
  <c r="I1471" i="1"/>
  <c r="I1460" i="1"/>
  <c r="I1366" i="1"/>
  <c r="I1510" i="1"/>
  <c r="H1202" i="1"/>
  <c r="J1202" i="1" s="1"/>
  <c r="H1041" i="1"/>
  <c r="J1041" i="1" s="1"/>
  <c r="K1034" i="25" s="1"/>
  <c r="H1005" i="1"/>
  <c r="J1005" i="1" s="1"/>
  <c r="H993" i="1"/>
  <c r="J993" i="1" s="1"/>
  <c r="H987" i="1"/>
  <c r="J987" i="1" s="1"/>
  <c r="K980" i="25" s="1"/>
  <c r="H922" i="1"/>
  <c r="J922" i="1" s="1"/>
  <c r="H910" i="1"/>
  <c r="J910" i="1" s="1"/>
  <c r="K901" i="25" s="1"/>
  <c r="H766" i="1"/>
  <c r="J766" i="1" s="1"/>
  <c r="H748" i="1"/>
  <c r="J748" i="1" s="1"/>
  <c r="H647" i="1"/>
  <c r="J647" i="1" s="1"/>
  <c r="H641" i="1"/>
  <c r="J641" i="1" s="1"/>
  <c r="K632" i="25" s="1"/>
  <c r="H623" i="1"/>
  <c r="J623" i="1" s="1"/>
  <c r="H605" i="1"/>
  <c r="J605" i="1" s="1"/>
  <c r="H599" i="1"/>
  <c r="J599" i="1" s="1"/>
  <c r="H593" i="1"/>
  <c r="J593" i="1" s="1"/>
  <c r="H575" i="1"/>
  <c r="J575" i="1" s="1"/>
  <c r="H399" i="1"/>
  <c r="J399" i="1" s="1"/>
  <c r="H393" i="1"/>
  <c r="J393" i="1" s="1"/>
  <c r="H376" i="1"/>
  <c r="J376" i="1" s="1"/>
  <c r="H317" i="1"/>
  <c r="J317" i="1" s="1"/>
  <c r="H311" i="1"/>
  <c r="J311" i="1" s="1"/>
  <c r="H305" i="1"/>
  <c r="J305" i="1" s="1"/>
  <c r="H293" i="1"/>
  <c r="J293" i="1" s="1"/>
  <c r="H146" i="1"/>
  <c r="J146" i="1" s="1"/>
  <c r="H134" i="1"/>
  <c r="J134" i="1" s="1"/>
  <c r="H128" i="1"/>
  <c r="J128" i="1" s="1"/>
  <c r="H122" i="1"/>
  <c r="J122" i="1" s="1"/>
  <c r="H39" i="1"/>
  <c r="J39" i="1" s="1"/>
  <c r="K30" i="25" s="1"/>
  <c r="I1439" i="1"/>
  <c r="I1368" i="1"/>
  <c r="I1421" i="1"/>
  <c r="I1453" i="1"/>
  <c r="I1382" i="1"/>
  <c r="I1389" i="1"/>
  <c r="I1467" i="1"/>
  <c r="I1456" i="1"/>
  <c r="I1422" i="1"/>
  <c r="I1483" i="1"/>
  <c r="I1472" i="1"/>
  <c r="I1378" i="1"/>
  <c r="H1214" i="1"/>
  <c r="J1214" i="1" s="1"/>
  <c r="H1168" i="1"/>
  <c r="J1168" i="1" s="1"/>
  <c r="H1139" i="1"/>
  <c r="J1139" i="1" s="1"/>
  <c r="K1132" i="25" s="1"/>
  <c r="H1128" i="1"/>
  <c r="J1128" i="1" s="1"/>
  <c r="H1058" i="1"/>
  <c r="J1058" i="1" s="1"/>
  <c r="H1022" i="1"/>
  <c r="J1022" i="1" s="1"/>
  <c r="H870" i="1"/>
  <c r="J870" i="1" s="1"/>
  <c r="H864" i="1"/>
  <c r="J864" i="1" s="1"/>
  <c r="H841" i="1"/>
  <c r="J841" i="1" s="1"/>
  <c r="H765" i="1"/>
  <c r="J765" i="1" s="1"/>
  <c r="K756" i="25" s="1"/>
  <c r="H753" i="1"/>
  <c r="J753" i="1" s="1"/>
  <c r="H747" i="1"/>
  <c r="J747" i="1" s="1"/>
  <c r="K738" i="25" s="1"/>
  <c r="H148" i="1"/>
  <c r="J148" i="1" s="1"/>
  <c r="K139" i="25" s="1"/>
  <c r="H529" i="1"/>
  <c r="J529" i="1" s="1"/>
  <c r="K520" i="25" s="1"/>
  <c r="H483" i="1"/>
  <c r="J483" i="1" s="1"/>
  <c r="K474" i="25" s="1"/>
  <c r="H429" i="1"/>
  <c r="J429" i="1" s="1"/>
  <c r="H403" i="1"/>
  <c r="J403" i="1" s="1"/>
  <c r="H391" i="1"/>
  <c r="J391" i="1" s="1"/>
  <c r="H342" i="1"/>
  <c r="J342" i="1" s="1"/>
  <c r="K333" i="25" s="1"/>
  <c r="H159" i="1"/>
  <c r="J159" i="1" s="1"/>
  <c r="K150" i="25" s="1"/>
  <c r="H72" i="1"/>
  <c r="J72" i="1" s="1"/>
  <c r="H60" i="1"/>
  <c r="J60" i="1" s="1"/>
  <c r="H24" i="1"/>
  <c r="J24" i="1" s="1"/>
  <c r="K15" i="25" s="1"/>
  <c r="I1233" i="1"/>
  <c r="H1219" i="1"/>
  <c r="J1219" i="1" s="1"/>
  <c r="H1190" i="1"/>
  <c r="J1190" i="1" s="1"/>
  <c r="K1183" i="25" s="1"/>
  <c r="H1121" i="1"/>
  <c r="J1121" i="1" s="1"/>
  <c r="H1104" i="1"/>
  <c r="J1104" i="1" s="1"/>
  <c r="H1080" i="1"/>
  <c r="J1080" i="1" s="1"/>
  <c r="H1021" i="1"/>
  <c r="J1021" i="1" s="1"/>
  <c r="H869" i="1"/>
  <c r="J869" i="1" s="1"/>
  <c r="K860" i="25" s="1"/>
  <c r="H857" i="1"/>
  <c r="J857" i="1" s="1"/>
  <c r="H764" i="1"/>
  <c r="J764" i="1" s="1"/>
  <c r="H752" i="1"/>
  <c r="J752" i="1" s="1"/>
  <c r="K743" i="25" s="1"/>
  <c r="H746" i="1"/>
  <c r="J746" i="1" s="1"/>
  <c r="H630" i="1"/>
  <c r="J630" i="1" s="1"/>
  <c r="H624" i="1"/>
  <c r="J624" i="1" s="1"/>
  <c r="H565" i="1"/>
  <c r="J565" i="1" s="1"/>
  <c r="H523" i="1"/>
  <c r="J523" i="1" s="1"/>
  <c r="H517" i="1"/>
  <c r="J517" i="1" s="1"/>
  <c r="H418" i="1"/>
  <c r="J418" i="1" s="1"/>
  <c r="K409" i="25" s="1"/>
  <c r="H402" i="1"/>
  <c r="J402" i="1" s="1"/>
  <c r="H396" i="1"/>
  <c r="J396" i="1" s="1"/>
  <c r="H379" i="1"/>
  <c r="J379" i="1" s="1"/>
  <c r="H347" i="1"/>
  <c r="J347" i="1" s="1"/>
  <c r="K338" i="25" s="1"/>
  <c r="H265" i="1"/>
  <c r="J265" i="1" s="1"/>
  <c r="K256" i="25" s="1"/>
  <c r="H226" i="1"/>
  <c r="J226" i="1" s="1"/>
  <c r="H209" i="1"/>
  <c r="J209" i="1" s="1"/>
  <c r="K200" i="25" s="1"/>
  <c r="H170" i="1"/>
  <c r="J170" i="1" s="1"/>
  <c r="H135" i="1"/>
  <c r="J135" i="1" s="1"/>
  <c r="H111" i="1"/>
  <c r="J111" i="1" s="1"/>
  <c r="K102" i="25" s="1"/>
  <c r="H94" i="1"/>
  <c r="J94" i="1" s="1"/>
  <c r="H65" i="1"/>
  <c r="J65" i="1" s="1"/>
  <c r="K56" i="25" s="1"/>
  <c r="H59" i="1"/>
  <c r="J59" i="1" s="1"/>
  <c r="H1296" i="1"/>
  <c r="J1296" i="1" s="1"/>
  <c r="K1289" i="25" s="1"/>
  <c r="H1290" i="1"/>
  <c r="J1290" i="1" s="1"/>
  <c r="H1284" i="1"/>
  <c r="J1284" i="1" s="1"/>
  <c r="H1278" i="1"/>
  <c r="J1278" i="1" s="1"/>
  <c r="H1272" i="1"/>
  <c r="J1272" i="1" s="1"/>
  <c r="K1265" i="25" s="1"/>
  <c r="H1254" i="1"/>
  <c r="J1254" i="1" s="1"/>
  <c r="H1230" i="1"/>
  <c r="J1230" i="1" s="1"/>
  <c r="H1224" i="1"/>
  <c r="J1224" i="1" s="1"/>
  <c r="K1217" i="25" s="1"/>
  <c r="H1109" i="1"/>
  <c r="J1109" i="1" s="1"/>
  <c r="H1097" i="1"/>
  <c r="J1097" i="1" s="1"/>
  <c r="H1032" i="1"/>
  <c r="J1032" i="1" s="1"/>
  <c r="H979" i="1"/>
  <c r="J979" i="1" s="1"/>
  <c r="H851" i="1"/>
  <c r="J851" i="1" s="1"/>
  <c r="H716" i="1"/>
  <c r="J716" i="1" s="1"/>
  <c r="K707" i="25" s="1"/>
  <c r="H570" i="1"/>
  <c r="J570" i="1" s="1"/>
  <c r="K561" i="25" s="1"/>
  <c r="H558" i="1"/>
  <c r="J558" i="1" s="1"/>
  <c r="H552" i="1"/>
  <c r="J552" i="1" s="1"/>
  <c r="H456" i="1"/>
  <c r="J456" i="1" s="1"/>
  <c r="H433" i="1"/>
  <c r="J433" i="1" s="1"/>
  <c r="H368" i="1"/>
  <c r="J368" i="1" s="1"/>
  <c r="K359" i="25" s="1"/>
  <c r="H357" i="1"/>
  <c r="J357" i="1" s="1"/>
  <c r="K348" i="25" s="1"/>
  <c r="H341" i="1"/>
  <c r="J341" i="1" s="1"/>
  <c r="K332" i="25" s="1"/>
  <c r="H335" i="1"/>
  <c r="J335" i="1" s="1"/>
  <c r="H323" i="1"/>
  <c r="J323" i="1" s="1"/>
  <c r="H1189" i="1"/>
  <c r="J1189" i="1" s="1"/>
  <c r="K1182" i="25" s="1"/>
  <c r="H1183" i="1"/>
  <c r="J1183" i="1" s="1"/>
  <c r="H492" i="1"/>
  <c r="J492" i="1" s="1"/>
  <c r="H372" i="1"/>
  <c r="J372" i="1" s="1"/>
  <c r="H287" i="1"/>
  <c r="J287" i="1" s="1"/>
  <c r="H196" i="1"/>
  <c r="J196" i="1" s="1"/>
  <c r="K187" i="25" s="1"/>
  <c r="H175" i="1"/>
  <c r="J175" i="1" s="1"/>
  <c r="H163" i="1"/>
  <c r="J163" i="1" s="1"/>
  <c r="H139" i="1"/>
  <c r="J139" i="1" s="1"/>
  <c r="H110" i="1"/>
  <c r="J110" i="1" s="1"/>
  <c r="H34" i="1"/>
  <c r="J34" i="1" s="1"/>
  <c r="K25" i="25" s="1"/>
  <c r="H28" i="1"/>
  <c r="J28" i="1" s="1"/>
  <c r="H1182" i="1"/>
  <c r="J1182" i="1" s="1"/>
  <c r="H1159" i="1"/>
  <c r="J1159" i="1" s="1"/>
  <c r="H914" i="1"/>
  <c r="J914" i="1" s="1"/>
  <c r="H861" i="1"/>
  <c r="J861" i="1" s="1"/>
  <c r="K852" i="25" s="1"/>
  <c r="H820" i="1"/>
  <c r="J820" i="1" s="1"/>
  <c r="K811" i="25" s="1"/>
  <c r="H768" i="1"/>
  <c r="J768" i="1" s="1"/>
  <c r="H750" i="1"/>
  <c r="J750" i="1" s="1"/>
  <c r="K741" i="25" s="1"/>
  <c r="H680" i="1"/>
  <c r="J680" i="1" s="1"/>
  <c r="H663" i="1"/>
  <c r="J663" i="1" s="1"/>
  <c r="K654" i="25" s="1"/>
  <c r="H616" i="1"/>
  <c r="J616" i="1" s="1"/>
  <c r="H610" i="1"/>
  <c r="J610" i="1" s="1"/>
  <c r="H574" i="1"/>
  <c r="J574" i="1" s="1"/>
  <c r="H449" i="1"/>
  <c r="J449" i="1" s="1"/>
  <c r="K440" i="25" s="1"/>
  <c r="H443" i="1"/>
  <c r="J443" i="1" s="1"/>
  <c r="K434" i="25" s="1"/>
  <c r="H201" i="1"/>
  <c r="J201" i="1" s="1"/>
  <c r="K192" i="25" s="1"/>
  <c r="H133" i="1"/>
  <c r="J133" i="1" s="1"/>
  <c r="K124" i="25" s="1"/>
  <c r="H57" i="1"/>
  <c r="J57" i="1" s="1"/>
  <c r="H1210" i="1"/>
  <c r="J1210" i="1" s="1"/>
  <c r="H1204" i="1"/>
  <c r="J1204" i="1" s="1"/>
  <c r="H1198" i="1"/>
  <c r="J1198" i="1" s="1"/>
  <c r="H1187" i="1"/>
  <c r="J1187" i="1" s="1"/>
  <c r="K1180" i="25" s="1"/>
  <c r="H1181" i="1"/>
  <c r="J1181" i="1" s="1"/>
  <c r="H1118" i="1"/>
  <c r="J1118" i="1" s="1"/>
  <c r="K1111" i="25" s="1"/>
  <c r="H1095" i="1"/>
  <c r="J1095" i="1" s="1"/>
  <c r="H1024" i="1"/>
  <c r="J1024" i="1" s="1"/>
  <c r="H1018" i="1"/>
  <c r="J1018" i="1" s="1"/>
  <c r="K1011" i="25" s="1"/>
  <c r="H965" i="1"/>
  <c r="J965" i="1" s="1"/>
  <c r="H948" i="1"/>
  <c r="J948" i="1" s="1"/>
  <c r="K941" i="25" s="1"/>
  <c r="H895" i="1"/>
  <c r="J895" i="1" s="1"/>
  <c r="H860" i="1"/>
  <c r="J860" i="1" s="1"/>
  <c r="H790" i="1"/>
  <c r="J790" i="1" s="1"/>
  <c r="K781" i="25" s="1"/>
  <c r="H737" i="1"/>
  <c r="J737" i="1" s="1"/>
  <c r="H702" i="1"/>
  <c r="J702" i="1" s="1"/>
  <c r="K693" i="25" s="1"/>
  <c r="H690" i="1"/>
  <c r="J690" i="1" s="1"/>
  <c r="K681" i="25" s="1"/>
  <c r="H685" i="1"/>
  <c r="J685" i="1" s="1"/>
  <c r="H627" i="1"/>
  <c r="J627" i="1" s="1"/>
  <c r="H591" i="1"/>
  <c r="J591" i="1" s="1"/>
  <c r="H454" i="1"/>
  <c r="J454" i="1" s="1"/>
  <c r="H366" i="1"/>
  <c r="J366" i="1" s="1"/>
  <c r="K357" i="25" s="1"/>
  <c r="H360" i="1"/>
  <c r="J360" i="1" s="1"/>
  <c r="K351" i="25" s="1"/>
  <c r="H355" i="1"/>
  <c r="J355" i="1" s="1"/>
  <c r="K346" i="25" s="1"/>
  <c r="H344" i="1"/>
  <c r="J344" i="1" s="1"/>
  <c r="K335" i="25" s="1"/>
  <c r="H250" i="1"/>
  <c r="J250" i="1" s="1"/>
  <c r="K241" i="25" s="1"/>
  <c r="H217" i="1"/>
  <c r="J217" i="1" s="1"/>
  <c r="H173" i="1"/>
  <c r="J173" i="1" s="1"/>
  <c r="K164" i="25" s="1"/>
  <c r="H126" i="1"/>
  <c r="J126" i="1" s="1"/>
  <c r="H120" i="1"/>
  <c r="J120" i="1" s="1"/>
  <c r="H51" i="1"/>
  <c r="J51" i="1" s="1"/>
  <c r="K42" i="25" s="1"/>
  <c r="H45" i="1"/>
  <c r="J45" i="1" s="1"/>
  <c r="H15" i="1"/>
  <c r="J15" i="1" s="1"/>
  <c r="K6" i="25" s="1"/>
  <c r="H442" i="1"/>
  <c r="J442" i="1" s="1"/>
  <c r="K433" i="25" s="1"/>
  <c r="H405" i="1"/>
  <c r="J405" i="1" s="1"/>
  <c r="H1203" i="1"/>
  <c r="J1203" i="1" s="1"/>
  <c r="H1175" i="1"/>
  <c r="J1175" i="1" s="1"/>
  <c r="H1157" i="1"/>
  <c r="J1157" i="1" s="1"/>
  <c r="K1150" i="25" s="1"/>
  <c r="H906" i="1"/>
  <c r="J906" i="1" s="1"/>
  <c r="H900" i="1"/>
  <c r="J900" i="1" s="1"/>
  <c r="H888" i="1"/>
  <c r="J888" i="1" s="1"/>
  <c r="H877" i="1"/>
  <c r="J877" i="1" s="1"/>
  <c r="H824" i="1"/>
  <c r="J824" i="1" s="1"/>
  <c r="H813" i="1"/>
  <c r="J813" i="1" s="1"/>
  <c r="H807" i="1"/>
  <c r="J807" i="1" s="1"/>
  <c r="K798" i="25" s="1"/>
  <c r="H795" i="1"/>
  <c r="J795" i="1" s="1"/>
  <c r="H672" i="1"/>
  <c r="J672" i="1" s="1"/>
  <c r="H626" i="1"/>
  <c r="J626" i="1" s="1"/>
  <c r="K617" i="25" s="1"/>
  <c r="H620" i="1"/>
  <c r="J620" i="1" s="1"/>
  <c r="H608" i="1"/>
  <c r="J608" i="1" s="1"/>
  <c r="H584" i="1"/>
  <c r="J584" i="1" s="1"/>
  <c r="H578" i="1"/>
  <c r="J578" i="1" s="1"/>
  <c r="H519" i="1"/>
  <c r="J519" i="1" s="1"/>
  <c r="K510" i="25" s="1"/>
  <c r="H513" i="1"/>
  <c r="J513" i="1" s="1"/>
  <c r="H507" i="1"/>
  <c r="J507" i="1" s="1"/>
  <c r="H468" i="1"/>
  <c r="J468" i="1" s="1"/>
  <c r="H447" i="1"/>
  <c r="J447" i="1" s="1"/>
  <c r="H404" i="1"/>
  <c r="J404" i="1" s="1"/>
  <c r="H261" i="1"/>
  <c r="J261" i="1" s="1"/>
  <c r="H249" i="1"/>
  <c r="J249" i="1" s="1"/>
  <c r="K240" i="25" s="1"/>
  <c r="H211" i="1"/>
  <c r="J211" i="1" s="1"/>
  <c r="H205" i="1"/>
  <c r="J205" i="1" s="1"/>
  <c r="H188" i="1"/>
  <c r="J188" i="1" s="1"/>
  <c r="K179" i="25" s="1"/>
  <c r="H183" i="1"/>
  <c r="J183" i="1" s="1"/>
  <c r="H172" i="1"/>
  <c r="J172" i="1" s="1"/>
  <c r="H119" i="1"/>
  <c r="J119" i="1" s="1"/>
  <c r="K110" i="25" s="1"/>
  <c r="H79" i="1"/>
  <c r="J79" i="1" s="1"/>
  <c r="H55" i="1"/>
  <c r="J55" i="1" s="1"/>
  <c r="H20" i="1"/>
  <c r="J20" i="1" s="1"/>
  <c r="K11" i="25" s="1"/>
  <c r="I1343" i="1"/>
  <c r="H1347" i="1"/>
  <c r="J1347" i="1" s="1"/>
  <c r="K1340" i="25" s="1"/>
  <c r="H1317" i="1"/>
  <c r="J1317" i="1" s="1"/>
  <c r="H1216" i="1"/>
  <c r="J1216" i="1" s="1"/>
  <c r="K1209" i="25" s="1"/>
  <c r="H1205" i="1"/>
  <c r="J1205" i="1" s="1"/>
  <c r="H1199" i="1"/>
  <c r="J1199" i="1" s="1"/>
  <c r="K1192" i="25" s="1"/>
  <c r="H1194" i="1"/>
  <c r="J1194" i="1" s="1"/>
  <c r="H1177" i="1"/>
  <c r="J1177" i="1" s="1"/>
  <c r="H1165" i="1"/>
  <c r="J1165" i="1" s="1"/>
  <c r="K1158" i="25" s="1"/>
  <c r="H1120" i="1"/>
  <c r="J1120" i="1" s="1"/>
  <c r="H1115" i="1"/>
  <c r="J1115" i="1" s="1"/>
  <c r="H1092" i="1"/>
  <c r="J1092" i="1" s="1"/>
  <c r="K1085" i="25" s="1"/>
  <c r="I1081" i="1"/>
  <c r="H1047" i="1"/>
  <c r="J1047" i="1" s="1"/>
  <c r="H1035" i="1"/>
  <c r="J1035" i="1" s="1"/>
  <c r="K1028" i="25" s="1"/>
  <c r="H1019" i="1"/>
  <c r="J1019" i="1" s="1"/>
  <c r="K1012" i="25" s="1"/>
  <c r="H951" i="1"/>
  <c r="J951" i="1" s="1"/>
  <c r="H945" i="1"/>
  <c r="J945" i="1" s="1"/>
  <c r="H939" i="1"/>
  <c r="J939" i="1" s="1"/>
  <c r="H924" i="1"/>
  <c r="J924" i="1" s="1"/>
  <c r="H912" i="1"/>
  <c r="J912" i="1" s="1"/>
  <c r="K903" i="25" s="1"/>
  <c r="H834" i="1"/>
  <c r="J834" i="1" s="1"/>
  <c r="H779" i="1"/>
  <c r="J779" i="1" s="1"/>
  <c r="H741" i="1"/>
  <c r="J741" i="1" s="1"/>
  <c r="H724" i="1"/>
  <c r="J724" i="1" s="1"/>
  <c r="H701" i="1"/>
  <c r="J701" i="1" s="1"/>
  <c r="K692" i="25" s="1"/>
  <c r="H667" i="1"/>
  <c r="J667" i="1" s="1"/>
  <c r="H657" i="1"/>
  <c r="J657" i="1" s="1"/>
  <c r="H639" i="1"/>
  <c r="J639" i="1" s="1"/>
  <c r="H633" i="1"/>
  <c r="J633" i="1" s="1"/>
  <c r="H521" i="1"/>
  <c r="J521" i="1" s="1"/>
  <c r="K512" i="25" s="1"/>
  <c r="H515" i="1"/>
  <c r="J515" i="1" s="1"/>
  <c r="K506" i="25" s="1"/>
  <c r="H503" i="1"/>
  <c r="J503" i="1" s="1"/>
  <c r="H472" i="1"/>
  <c r="J472" i="1" s="1"/>
  <c r="H419" i="1"/>
  <c r="J419" i="1" s="1"/>
  <c r="H394" i="1"/>
  <c r="J394" i="1" s="1"/>
  <c r="K385" i="25" s="1"/>
  <c r="H362" i="1"/>
  <c r="J362" i="1" s="1"/>
  <c r="H256" i="1"/>
  <c r="J256" i="1" s="1"/>
  <c r="K247" i="25" s="1"/>
  <c r="H235" i="1"/>
  <c r="J235" i="1" s="1"/>
  <c r="H225" i="1"/>
  <c r="J225" i="1" s="1"/>
  <c r="K216" i="25" s="1"/>
  <c r="H198" i="1"/>
  <c r="J198" i="1" s="1"/>
  <c r="K188" i="25" s="1"/>
  <c r="H147" i="1"/>
  <c r="J147" i="1" s="1"/>
  <c r="K138" i="25" s="1"/>
  <c r="H136" i="1"/>
  <c r="J136" i="1" s="1"/>
  <c r="H113" i="1"/>
  <c r="J113" i="1" s="1"/>
  <c r="K104" i="25" s="1"/>
  <c r="H96" i="1"/>
  <c r="J96" i="1" s="1"/>
  <c r="H90" i="1"/>
  <c r="J90" i="1" s="1"/>
  <c r="I1329" i="1"/>
  <c r="I1257" i="1"/>
  <c r="I1153" i="1"/>
  <c r="H1040" i="1"/>
  <c r="J1040" i="1" s="1"/>
  <c r="H973" i="1"/>
  <c r="J973" i="1" s="1"/>
  <c r="K966" i="25" s="1"/>
  <c r="H845" i="1"/>
  <c r="J845" i="1" s="1"/>
  <c r="I1227" i="1"/>
  <c r="H1170" i="1"/>
  <c r="J1170" i="1" s="1"/>
  <c r="K1163" i="25" s="1"/>
  <c r="H1164" i="1"/>
  <c r="J1164" i="1" s="1"/>
  <c r="K1157" i="25" s="1"/>
  <c r="H1147" i="1"/>
  <c r="J1147" i="1" s="1"/>
  <c r="H1119" i="1"/>
  <c r="J1119" i="1" s="1"/>
  <c r="H1114" i="1"/>
  <c r="J1114" i="1" s="1"/>
  <c r="K1107" i="25" s="1"/>
  <c r="I1091" i="1"/>
  <c r="H956" i="1"/>
  <c r="J956" i="1" s="1"/>
  <c r="H944" i="1"/>
  <c r="J944" i="1" s="1"/>
  <c r="K937" i="25" s="1"/>
  <c r="H805" i="1"/>
  <c r="J805" i="1" s="1"/>
  <c r="H740" i="1"/>
  <c r="J740" i="1" s="1"/>
  <c r="K731" i="25" s="1"/>
  <c r="H638" i="1"/>
  <c r="J638" i="1" s="1"/>
  <c r="K629" i="25" s="1"/>
  <c r="H615" i="1"/>
  <c r="J615" i="1" s="1"/>
  <c r="K606" i="25" s="1"/>
  <c r="H592" i="1"/>
  <c r="J592" i="1" s="1"/>
  <c r="K583" i="25" s="1"/>
  <c r="H557" i="1"/>
  <c r="J557" i="1" s="1"/>
  <c r="H546" i="1"/>
  <c r="J546" i="1" s="1"/>
  <c r="K537" i="25" s="1"/>
  <c r="H514" i="1"/>
  <c r="J514" i="1" s="1"/>
  <c r="K505" i="25" s="1"/>
  <c r="H491" i="1"/>
  <c r="J491" i="1" s="1"/>
  <c r="H481" i="1"/>
  <c r="J481" i="1" s="1"/>
  <c r="H476" i="1"/>
  <c r="J476" i="1" s="1"/>
  <c r="H438" i="1"/>
  <c r="J438" i="1" s="1"/>
  <c r="K428" i="25" s="1"/>
  <c r="H428" i="1"/>
  <c r="J428" i="1" s="1"/>
  <c r="K419" i="25" s="1"/>
  <c r="H382" i="1"/>
  <c r="J382" i="1" s="1"/>
  <c r="K373" i="25" s="1"/>
  <c r="H377" i="1"/>
  <c r="J377" i="1" s="1"/>
  <c r="H345" i="1"/>
  <c r="J345" i="1" s="1"/>
  <c r="K336" i="25" s="1"/>
  <c r="H340" i="1"/>
  <c r="J340" i="1" s="1"/>
  <c r="K331" i="25" s="1"/>
  <c r="H334" i="1"/>
  <c r="J334" i="1" s="1"/>
  <c r="K325" i="25" s="1"/>
  <c r="H322" i="1"/>
  <c r="J322" i="1" s="1"/>
  <c r="K313" i="25" s="1"/>
  <c r="H277" i="1"/>
  <c r="J277" i="1" s="1"/>
  <c r="H266" i="1"/>
  <c r="J266" i="1" s="1"/>
  <c r="H174" i="1"/>
  <c r="J174" i="1" s="1"/>
  <c r="H157" i="1"/>
  <c r="J157" i="1" s="1"/>
  <c r="H151" i="1"/>
  <c r="J151" i="1" s="1"/>
  <c r="K142" i="25" s="1"/>
  <c r="H123" i="1"/>
  <c r="J123" i="1" s="1"/>
  <c r="K114" i="25" s="1"/>
  <c r="H100" i="1"/>
  <c r="J100" i="1" s="1"/>
  <c r="K91" i="25" s="1"/>
  <c r="H89" i="1"/>
  <c r="J89" i="1" s="1"/>
  <c r="K80" i="25" s="1"/>
  <c r="H83" i="1"/>
  <c r="J83" i="1" s="1"/>
  <c r="H38" i="1"/>
  <c r="J38" i="1" s="1"/>
  <c r="K29" i="25" s="1"/>
  <c r="H32" i="1"/>
  <c r="J32" i="1" s="1"/>
  <c r="I1225" i="1"/>
  <c r="I1251" i="1"/>
  <c r="H1074" i="1"/>
  <c r="J1074" i="1" s="1"/>
  <c r="H1333" i="1"/>
  <c r="J1333" i="1" s="1"/>
  <c r="H1315" i="1"/>
  <c r="J1315" i="1" s="1"/>
  <c r="K1308" i="25" s="1"/>
  <c r="H1226" i="1"/>
  <c r="J1226" i="1" s="1"/>
  <c r="K1219" i="25" s="1"/>
  <c r="H1220" i="1"/>
  <c r="J1220" i="1" s="1"/>
  <c r="H1186" i="1"/>
  <c r="J1186" i="1" s="1"/>
  <c r="K1179" i="25" s="1"/>
  <c r="H1169" i="1"/>
  <c r="J1169" i="1" s="1"/>
  <c r="H1056" i="1"/>
  <c r="J1056" i="1" s="1"/>
  <c r="H1023" i="1"/>
  <c r="J1023" i="1" s="1"/>
  <c r="H1017" i="1"/>
  <c r="J1017" i="1" s="1"/>
  <c r="H1012" i="1"/>
  <c r="J1012" i="1" s="1"/>
  <c r="K1005" i="25" s="1"/>
  <c r="H1000" i="1"/>
  <c r="J1000" i="1" s="1"/>
  <c r="H994" i="1"/>
  <c r="J994" i="1" s="1"/>
  <c r="H966" i="1"/>
  <c r="J966" i="1" s="1"/>
  <c r="K959" i="25" s="1"/>
  <c r="H955" i="1"/>
  <c r="J955" i="1" s="1"/>
  <c r="K948" i="25" s="1"/>
  <c r="H949" i="1"/>
  <c r="J949" i="1" s="1"/>
  <c r="K942" i="25" s="1"/>
  <c r="H938" i="1"/>
  <c r="J938" i="1" s="1"/>
  <c r="K931" i="25" s="1"/>
  <c r="H777" i="1"/>
  <c r="J777" i="1" s="1"/>
  <c r="H631" i="1"/>
  <c r="J631" i="1" s="1"/>
  <c r="H49" i="1"/>
  <c r="J49" i="1" s="1"/>
  <c r="I1335" i="1"/>
  <c r="I1305" i="1"/>
  <c r="I1177" i="1"/>
  <c r="I1281" i="1"/>
  <c r="H1046" i="1"/>
  <c r="J1046" i="1" s="1"/>
  <c r="K1039" i="25" s="1"/>
  <c r="H486" i="1"/>
  <c r="J486" i="1" s="1"/>
  <c r="I1345" i="1"/>
  <c r="I1327" i="1"/>
  <c r="I1321" i="1"/>
  <c r="I1303" i="1"/>
  <c r="H1285" i="1"/>
  <c r="J1285" i="1" s="1"/>
  <c r="H1261" i="1"/>
  <c r="J1261" i="1" s="1"/>
  <c r="H1101" i="1"/>
  <c r="J1101" i="1" s="1"/>
  <c r="K1094" i="25" s="1"/>
  <c r="H1084" i="1"/>
  <c r="J1084" i="1" s="1"/>
  <c r="K1077" i="25" s="1"/>
  <c r="H1072" i="1"/>
  <c r="J1072" i="1" s="1"/>
  <c r="H1061" i="1"/>
  <c r="J1061" i="1" s="1"/>
  <c r="H904" i="1"/>
  <c r="J904" i="1" s="1"/>
  <c r="H698" i="1"/>
  <c r="J698" i="1" s="1"/>
  <c r="K689" i="25" s="1"/>
  <c r="H687" i="1"/>
  <c r="J687" i="1" s="1"/>
  <c r="K678" i="25" s="1"/>
  <c r="H681" i="1"/>
  <c r="J681" i="1" s="1"/>
  <c r="H556" i="1"/>
  <c r="J556" i="1" s="1"/>
  <c r="K547" i="25" s="1"/>
  <c r="H545" i="1"/>
  <c r="J545" i="1" s="1"/>
  <c r="K536" i="25" s="1"/>
  <c r="H540" i="1"/>
  <c r="J540" i="1" s="1"/>
  <c r="K531" i="25" s="1"/>
  <c r="H534" i="1"/>
  <c r="J534" i="1" s="1"/>
  <c r="H490" i="1"/>
  <c r="J490" i="1" s="1"/>
  <c r="K481" i="25" s="1"/>
  <c r="H480" i="1"/>
  <c r="J480" i="1" s="1"/>
  <c r="K471" i="25" s="1"/>
  <c r="H460" i="1"/>
  <c r="J460" i="1" s="1"/>
  <c r="K451" i="25" s="1"/>
  <c r="H422" i="1"/>
  <c r="J422" i="1" s="1"/>
  <c r="K413" i="25" s="1"/>
  <c r="H412" i="1"/>
  <c r="J412" i="1" s="1"/>
  <c r="K403" i="25" s="1"/>
  <c r="H333" i="1"/>
  <c r="J333" i="1" s="1"/>
  <c r="H162" i="1"/>
  <c r="J162" i="1" s="1"/>
  <c r="K153" i="25" s="1"/>
  <c r="I1311" i="1"/>
  <c r="I1275" i="1"/>
  <c r="H839" i="1"/>
  <c r="J839" i="1" s="1"/>
  <c r="H823" i="1"/>
  <c r="J823" i="1" s="1"/>
  <c r="K814" i="25" s="1"/>
  <c r="H763" i="1"/>
  <c r="J763" i="1" s="1"/>
  <c r="K754" i="25" s="1"/>
  <c r="H329" i="1"/>
  <c r="J329" i="1" s="1"/>
  <c r="H33" i="1"/>
  <c r="J33" i="1" s="1"/>
  <c r="K24" i="25" s="1"/>
  <c r="H1338" i="1"/>
  <c r="J1338" i="1" s="1"/>
  <c r="H1314" i="1"/>
  <c r="J1314" i="1" s="1"/>
  <c r="K1307" i="25" s="1"/>
  <c r="H1302" i="1"/>
  <c r="J1302" i="1" s="1"/>
  <c r="I1297" i="1"/>
  <c r="I1291" i="1"/>
  <c r="I1273" i="1"/>
  <c r="J1266" i="25" s="1"/>
  <c r="I1267" i="1"/>
  <c r="I1249" i="1"/>
  <c r="I1243" i="1"/>
  <c r="H1196" i="1"/>
  <c r="J1196" i="1" s="1"/>
  <c r="K1189" i="25" s="1"/>
  <c r="H1162" i="1"/>
  <c r="J1162" i="1" s="1"/>
  <c r="K1155" i="25" s="1"/>
  <c r="H1151" i="1"/>
  <c r="J1151" i="1" s="1"/>
  <c r="H1140" i="1"/>
  <c r="J1140" i="1" s="1"/>
  <c r="H999" i="1"/>
  <c r="J999" i="1" s="1"/>
  <c r="H960" i="1"/>
  <c r="J960" i="1" s="1"/>
  <c r="H932" i="1"/>
  <c r="J932" i="1" s="1"/>
  <c r="H909" i="1"/>
  <c r="J909" i="1" s="1"/>
  <c r="K900" i="25" s="1"/>
  <c r="H859" i="1"/>
  <c r="J859" i="1" s="1"/>
  <c r="K850" i="25" s="1"/>
  <c r="H849" i="1"/>
  <c r="J849" i="1" s="1"/>
  <c r="H843" i="1"/>
  <c r="J843" i="1" s="1"/>
  <c r="H837" i="1"/>
  <c r="J837" i="1" s="1"/>
  <c r="H826" i="1"/>
  <c r="J826" i="1" s="1"/>
  <c r="H809" i="1"/>
  <c r="J809" i="1" s="1"/>
  <c r="H803" i="1"/>
  <c r="J803" i="1" s="1"/>
  <c r="H792" i="1"/>
  <c r="J792" i="1" s="1"/>
  <c r="H761" i="1"/>
  <c r="J761" i="1" s="1"/>
  <c r="H675" i="1"/>
  <c r="J675" i="1" s="1"/>
  <c r="H670" i="1"/>
  <c r="J670" i="1" s="1"/>
  <c r="K661" i="25" s="1"/>
  <c r="H625" i="1"/>
  <c r="J625" i="1" s="1"/>
  <c r="K616" i="25" s="1"/>
  <c r="H597" i="1"/>
  <c r="J597" i="1" s="1"/>
  <c r="H550" i="1"/>
  <c r="J550" i="1" s="1"/>
  <c r="H518" i="1"/>
  <c r="J518" i="1" s="1"/>
  <c r="K509" i="25" s="1"/>
  <c r="H495" i="1"/>
  <c r="J495" i="1" s="1"/>
  <c r="H448" i="1"/>
  <c r="J448" i="1" s="1"/>
  <c r="K439" i="25" s="1"/>
  <c r="H397" i="1"/>
  <c r="J397" i="1" s="1"/>
  <c r="H381" i="1"/>
  <c r="J381" i="1" s="1"/>
  <c r="K372" i="25" s="1"/>
  <c r="H370" i="1"/>
  <c r="J370" i="1" s="1"/>
  <c r="H365" i="1"/>
  <c r="J365" i="1" s="1"/>
  <c r="K356" i="25" s="1"/>
  <c r="H359" i="1"/>
  <c r="J359" i="1" s="1"/>
  <c r="H310" i="1"/>
  <c r="J310" i="1" s="1"/>
  <c r="K301" i="25" s="1"/>
  <c r="H281" i="1"/>
  <c r="J281" i="1" s="1"/>
  <c r="H227" i="1"/>
  <c r="J227" i="1" s="1"/>
  <c r="K218" i="25" s="1"/>
  <c r="H186" i="1"/>
  <c r="J186" i="1" s="1"/>
  <c r="K177" i="25" s="1"/>
  <c r="H127" i="1"/>
  <c r="J127" i="1" s="1"/>
  <c r="K118" i="25" s="1"/>
  <c r="H93" i="1"/>
  <c r="J93" i="1" s="1"/>
  <c r="K84" i="25" s="1"/>
  <c r="H42" i="1"/>
  <c r="J42" i="1" s="1"/>
  <c r="H81" i="1"/>
  <c r="J81" i="1" s="1"/>
  <c r="K72" i="25" s="1"/>
  <c r="H64" i="1"/>
  <c r="J64" i="1" s="1"/>
  <c r="K55" i="25" s="1"/>
  <c r="I1337" i="1"/>
  <c r="I1319" i="1"/>
  <c r="I1313" i="1"/>
  <c r="H1218" i="1"/>
  <c r="J1218" i="1" s="1"/>
  <c r="K1211" i="25" s="1"/>
  <c r="I1184" i="1"/>
  <c r="H1111" i="1"/>
  <c r="J1111" i="1" s="1"/>
  <c r="K1104" i="25" s="1"/>
  <c r="H1099" i="1"/>
  <c r="J1099" i="1" s="1"/>
  <c r="H1088" i="1"/>
  <c r="J1088" i="1" s="1"/>
  <c r="H1082" i="1"/>
  <c r="J1082" i="1" s="1"/>
  <c r="H1025" i="1"/>
  <c r="J1025" i="1" s="1"/>
  <c r="H992" i="1"/>
  <c r="J992" i="1" s="1"/>
  <c r="K985" i="25" s="1"/>
  <c r="H975" i="1"/>
  <c r="J975" i="1" s="1"/>
  <c r="H925" i="1"/>
  <c r="J925" i="1" s="1"/>
  <c r="H902" i="1"/>
  <c r="J902" i="1" s="1"/>
  <c r="K893" i="25" s="1"/>
  <c r="H890" i="1"/>
  <c r="J890" i="1" s="1"/>
  <c r="H853" i="1"/>
  <c r="J853" i="1" s="1"/>
  <c r="H819" i="1"/>
  <c r="J819" i="1" s="1"/>
  <c r="K810" i="25" s="1"/>
  <c r="H796" i="1"/>
  <c r="J796" i="1" s="1"/>
  <c r="K787" i="25" s="1"/>
  <c r="H725" i="1"/>
  <c r="J725" i="1" s="1"/>
  <c r="H714" i="1"/>
  <c r="J714" i="1" s="1"/>
  <c r="H696" i="1"/>
  <c r="J696" i="1" s="1"/>
  <c r="H635" i="1"/>
  <c r="J635" i="1" s="1"/>
  <c r="H629" i="1"/>
  <c r="J629" i="1" s="1"/>
  <c r="K620" i="25" s="1"/>
  <c r="H583" i="1"/>
  <c r="J583" i="1" s="1"/>
  <c r="K574" i="25" s="1"/>
  <c r="H566" i="1"/>
  <c r="J566" i="1" s="1"/>
  <c r="K557" i="25" s="1"/>
  <c r="H560" i="1"/>
  <c r="J560" i="1" s="1"/>
  <c r="K551" i="25" s="1"/>
  <c r="H554" i="1"/>
  <c r="J554" i="1" s="1"/>
  <c r="H538" i="1"/>
  <c r="J538" i="1" s="1"/>
  <c r="K529" i="25" s="1"/>
  <c r="H425" i="1"/>
  <c r="J425" i="1" s="1"/>
  <c r="K416" i="25" s="1"/>
  <c r="H415" i="1"/>
  <c r="J415" i="1" s="1"/>
  <c r="K406" i="25" s="1"/>
  <c r="H374" i="1"/>
  <c r="J374" i="1" s="1"/>
  <c r="K365" i="25" s="1"/>
  <c r="H297" i="1"/>
  <c r="J297" i="1" s="1"/>
  <c r="K288" i="25" s="1"/>
  <c r="H280" i="1"/>
  <c r="J280" i="1" s="1"/>
  <c r="K271" i="25" s="1"/>
  <c r="H29" i="1"/>
  <c r="J29" i="1" s="1"/>
  <c r="H18" i="1"/>
  <c r="J18" i="1" s="1"/>
  <c r="K8" i="25" s="1"/>
  <c r="H1071" i="1"/>
  <c r="J1071" i="1" s="1"/>
  <c r="K1064" i="25" s="1"/>
  <c r="H1060" i="1"/>
  <c r="J1060" i="1" s="1"/>
  <c r="H1026" i="1"/>
  <c r="J1026" i="1" s="1"/>
  <c r="H903" i="1"/>
  <c r="J903" i="1" s="1"/>
  <c r="K894" i="25" s="1"/>
  <c r="H863" i="1"/>
  <c r="J863" i="1" s="1"/>
  <c r="K854" i="25" s="1"/>
  <c r="H619" i="1"/>
  <c r="J619" i="1" s="1"/>
  <c r="K610" i="25" s="1"/>
  <c r="H613" i="1"/>
  <c r="J613" i="1" s="1"/>
  <c r="H555" i="1"/>
  <c r="J555" i="1" s="1"/>
  <c r="K546" i="25" s="1"/>
  <c r="H411" i="1"/>
  <c r="J411" i="1" s="1"/>
  <c r="K402" i="25" s="1"/>
  <c r="H380" i="1"/>
  <c r="J380" i="1" s="1"/>
  <c r="K371" i="25" s="1"/>
  <c r="H1229" i="1"/>
  <c r="J1229" i="1" s="1"/>
  <c r="K1222" i="25" s="1"/>
  <c r="H1200" i="1"/>
  <c r="J1200" i="1" s="1"/>
  <c r="K1193" i="25" s="1"/>
  <c r="H1093" i="1"/>
  <c r="J1093" i="1" s="1"/>
  <c r="K1086" i="25" s="1"/>
  <c r="H1070" i="1"/>
  <c r="J1070" i="1" s="1"/>
  <c r="K1063" i="25" s="1"/>
  <c r="H1053" i="1"/>
  <c r="J1053" i="1" s="1"/>
  <c r="K1046" i="25" s="1"/>
  <c r="H969" i="1"/>
  <c r="J969" i="1" s="1"/>
  <c r="K962" i="25" s="1"/>
  <c r="H958" i="1"/>
  <c r="J958" i="1" s="1"/>
  <c r="H952" i="1"/>
  <c r="J952" i="1" s="1"/>
  <c r="K945" i="25" s="1"/>
  <c r="H946" i="1"/>
  <c r="J946" i="1" s="1"/>
  <c r="K939" i="25" s="1"/>
  <c r="H919" i="1"/>
  <c r="J919" i="1" s="1"/>
  <c r="H907" i="1"/>
  <c r="J907" i="1" s="1"/>
  <c r="K898" i="25" s="1"/>
  <c r="H780" i="1"/>
  <c r="J780" i="1" s="1"/>
  <c r="H774" i="1"/>
  <c r="J774" i="1" s="1"/>
  <c r="H742" i="1"/>
  <c r="J742" i="1" s="1"/>
  <c r="H220" i="1"/>
  <c r="J220" i="1" s="1"/>
  <c r="H204" i="1"/>
  <c r="J204" i="1" s="1"/>
  <c r="K195" i="25" s="1"/>
  <c r="H199" i="1"/>
  <c r="J199" i="1" s="1"/>
  <c r="K190" i="25" s="1"/>
  <c r="H194" i="1"/>
  <c r="J194" i="1" s="1"/>
  <c r="K185" i="25" s="1"/>
  <c r="H137" i="1"/>
  <c r="J137" i="1" s="1"/>
  <c r="K128" i="25" s="1"/>
  <c r="H131" i="1"/>
  <c r="J131" i="1" s="1"/>
  <c r="H125" i="1"/>
  <c r="J125" i="1" s="1"/>
  <c r="K116" i="25" s="1"/>
  <c r="H91" i="1"/>
  <c r="J91" i="1" s="1"/>
  <c r="K82" i="25" s="1"/>
  <c r="H69" i="1"/>
  <c r="J69" i="1" s="1"/>
  <c r="H46" i="1"/>
  <c r="J46" i="1" s="1"/>
  <c r="K37" i="25" s="1"/>
  <c r="H12" i="1"/>
  <c r="J12" i="1" s="1"/>
  <c r="I1191" i="1"/>
  <c r="H770" i="1"/>
  <c r="J770" i="1" s="1"/>
  <c r="K761" i="25" s="1"/>
  <c r="H87" i="1"/>
  <c r="J87" i="1" s="1"/>
  <c r="K78" i="25" s="1"/>
  <c r="H1143" i="1"/>
  <c r="J1143" i="1" s="1"/>
  <c r="H1127" i="1"/>
  <c r="J1127" i="1" s="1"/>
  <c r="K1120" i="25" s="1"/>
  <c r="I912" i="1"/>
  <c r="H679" i="1"/>
  <c r="J679" i="1" s="1"/>
  <c r="K670" i="25" s="1"/>
  <c r="H640" i="1"/>
  <c r="J640" i="1" s="1"/>
  <c r="K631" i="25" s="1"/>
  <c r="H600" i="1"/>
  <c r="J600" i="1" s="1"/>
  <c r="K591" i="25" s="1"/>
  <c r="H588" i="1"/>
  <c r="J588" i="1" s="1"/>
  <c r="H576" i="1"/>
  <c r="J576" i="1" s="1"/>
  <c r="H526" i="1"/>
  <c r="J526" i="1" s="1"/>
  <c r="K517" i="25" s="1"/>
  <c r="H504" i="1"/>
  <c r="J504" i="1" s="1"/>
  <c r="H440" i="1"/>
  <c r="J440" i="1" s="1"/>
  <c r="K431" i="25" s="1"/>
  <c r="H268" i="1"/>
  <c r="J268" i="1" s="1"/>
  <c r="K259" i="25" s="1"/>
  <c r="H262" i="1"/>
  <c r="J262" i="1" s="1"/>
  <c r="K253" i="25" s="1"/>
  <c r="H908" i="1"/>
  <c r="J908" i="1" s="1"/>
  <c r="H385" i="1"/>
  <c r="J385" i="1" s="1"/>
  <c r="H354" i="1"/>
  <c r="J354" i="1" s="1"/>
  <c r="K345" i="25" s="1"/>
  <c r="H349" i="1"/>
  <c r="J349" i="1" s="1"/>
  <c r="K340" i="25" s="1"/>
  <c r="H299" i="1"/>
  <c r="J299" i="1" s="1"/>
  <c r="H223" i="1"/>
  <c r="J223" i="1" s="1"/>
  <c r="H70" i="1"/>
  <c r="J70" i="1" s="1"/>
  <c r="H1339" i="1"/>
  <c r="J1339" i="1" s="1"/>
  <c r="H1323" i="1"/>
  <c r="J1323" i="1" s="1"/>
  <c r="H1307" i="1"/>
  <c r="J1307" i="1" s="1"/>
  <c r="H1280" i="1"/>
  <c r="J1280" i="1" s="1"/>
  <c r="H1253" i="1"/>
  <c r="J1253" i="1" s="1"/>
  <c r="K1246" i="25" s="1"/>
  <c r="H1248" i="1"/>
  <c r="J1248" i="1" s="1"/>
  <c r="H1237" i="1"/>
  <c r="J1237" i="1" s="1"/>
  <c r="H1212" i="1"/>
  <c r="J1212" i="1" s="1"/>
  <c r="K1205" i="25" s="1"/>
  <c r="H1207" i="1"/>
  <c r="J1207" i="1" s="1"/>
  <c r="K1200" i="25" s="1"/>
  <c r="H1129" i="1"/>
  <c r="J1129" i="1" s="1"/>
  <c r="K1122" i="25" s="1"/>
  <c r="H1083" i="1"/>
  <c r="J1083" i="1" s="1"/>
  <c r="I1083" i="1"/>
  <c r="H1066" i="1"/>
  <c r="J1066" i="1" s="1"/>
  <c r="H1045" i="1"/>
  <c r="J1045" i="1" s="1"/>
  <c r="K1038" i="25" s="1"/>
  <c r="H1007" i="1"/>
  <c r="J1007" i="1" s="1"/>
  <c r="H968" i="1"/>
  <c r="J968" i="1" s="1"/>
  <c r="K961" i="25" s="1"/>
  <c r="H814" i="1"/>
  <c r="J814" i="1" s="1"/>
  <c r="H739" i="1"/>
  <c r="J739" i="1" s="1"/>
  <c r="H13" i="1"/>
  <c r="J13" i="1" s="1"/>
  <c r="H7" i="1"/>
  <c r="J7" i="1" s="1"/>
  <c r="H1242" i="1"/>
  <c r="J1242" i="1" s="1"/>
  <c r="K1235" i="25" s="1"/>
  <c r="H1236" i="1"/>
  <c r="J1236" i="1" s="1"/>
  <c r="H1188" i="1"/>
  <c r="J1188" i="1" s="1"/>
  <c r="H1174" i="1"/>
  <c r="J1174" i="1" s="1"/>
  <c r="K1167" i="25" s="1"/>
  <c r="H1098" i="1"/>
  <c r="J1098" i="1" s="1"/>
  <c r="K1091" i="25" s="1"/>
  <c r="H901" i="1"/>
  <c r="J901" i="1" s="1"/>
  <c r="H528" i="1"/>
  <c r="J528" i="1" s="1"/>
  <c r="K519" i="25" s="1"/>
  <c r="H455" i="1"/>
  <c r="J455" i="1" s="1"/>
  <c r="K446" i="25" s="1"/>
  <c r="I1205" i="1"/>
  <c r="H1160" i="1"/>
  <c r="J1160" i="1" s="1"/>
  <c r="H1122" i="1"/>
  <c r="J1122" i="1" s="1"/>
  <c r="H1112" i="1"/>
  <c r="J1112" i="1" s="1"/>
  <c r="K1105" i="25" s="1"/>
  <c r="H871" i="1"/>
  <c r="J871" i="1" s="1"/>
  <c r="H1342" i="1"/>
  <c r="J1342" i="1" s="1"/>
  <c r="H1326" i="1"/>
  <c r="J1326" i="1" s="1"/>
  <c r="H1310" i="1"/>
  <c r="J1310" i="1" s="1"/>
  <c r="H1283" i="1"/>
  <c r="J1283" i="1" s="1"/>
  <c r="K1276" i="25" s="1"/>
  <c r="H1256" i="1"/>
  <c r="J1256" i="1" s="1"/>
  <c r="K1249" i="25" s="1"/>
  <c r="H1251" i="1"/>
  <c r="J1251" i="1" s="1"/>
  <c r="K1244" i="25" s="1"/>
  <c r="H1209" i="1"/>
  <c r="J1209" i="1" s="1"/>
  <c r="H1178" i="1"/>
  <c r="J1178" i="1" s="1"/>
  <c r="K1171" i="25" s="1"/>
  <c r="H1107" i="1"/>
  <c r="J1107" i="1" s="1"/>
  <c r="K1100" i="25" s="1"/>
  <c r="I1071" i="1"/>
  <c r="H977" i="1"/>
  <c r="J977" i="1" s="1"/>
  <c r="K970" i="25" s="1"/>
  <c r="H643" i="1"/>
  <c r="J643" i="1" s="1"/>
  <c r="K634" i="25" s="1"/>
  <c r="H581" i="1"/>
  <c r="J581" i="1" s="1"/>
  <c r="K572" i="25" s="1"/>
  <c r="H95" i="1"/>
  <c r="J95" i="1" s="1"/>
  <c r="K86" i="25" s="1"/>
  <c r="H1341" i="1"/>
  <c r="J1341" i="1" s="1"/>
  <c r="H1325" i="1"/>
  <c r="J1325" i="1" s="1"/>
  <c r="H1309" i="1"/>
  <c r="J1309" i="1" s="1"/>
  <c r="H1250" i="1"/>
  <c r="J1250" i="1" s="1"/>
  <c r="H1245" i="1"/>
  <c r="J1245" i="1" s="1"/>
  <c r="K1238" i="25" s="1"/>
  <c r="H1191" i="1"/>
  <c r="J1191" i="1" s="1"/>
  <c r="K1184" i="25" s="1"/>
  <c r="H1155" i="1"/>
  <c r="J1155" i="1" s="1"/>
  <c r="K1148" i="25" s="1"/>
  <c r="H1131" i="1"/>
  <c r="J1131" i="1" s="1"/>
  <c r="H1085" i="1"/>
  <c r="J1085" i="1" s="1"/>
  <c r="K1078" i="25" s="1"/>
  <c r="H1036" i="1"/>
  <c r="J1036" i="1" s="1"/>
  <c r="K1029" i="25" s="1"/>
  <c r="H915" i="1"/>
  <c r="J915" i="1" s="1"/>
  <c r="H784" i="1"/>
  <c r="J784" i="1" s="1"/>
  <c r="H537" i="1"/>
  <c r="J537" i="1" s="1"/>
  <c r="K528" i="25" s="1"/>
  <c r="H510" i="1"/>
  <c r="J510" i="1" s="1"/>
  <c r="H371" i="1"/>
  <c r="J371" i="1" s="1"/>
  <c r="K362" i="25" s="1"/>
  <c r="H116" i="1"/>
  <c r="J116" i="1" s="1"/>
  <c r="H1298" i="1"/>
  <c r="J1298" i="1" s="1"/>
  <c r="K1291" i="25" s="1"/>
  <c r="H1293" i="1"/>
  <c r="J1293" i="1" s="1"/>
  <c r="K1286" i="25" s="1"/>
  <c r="H1266" i="1"/>
  <c r="J1266" i="1" s="1"/>
  <c r="K1259" i="25" s="1"/>
  <c r="H1260" i="1"/>
  <c r="J1260" i="1" s="1"/>
  <c r="H1213" i="1"/>
  <c r="J1213" i="1" s="1"/>
  <c r="K1206" i="25" s="1"/>
  <c r="H1208" i="1"/>
  <c r="J1208" i="1" s="1"/>
  <c r="K1201" i="25" s="1"/>
  <c r="H1149" i="1"/>
  <c r="J1149" i="1" s="1"/>
  <c r="K1142" i="25" s="1"/>
  <c r="H959" i="1"/>
  <c r="J959" i="1" s="1"/>
  <c r="K952" i="25" s="1"/>
  <c r="H953" i="1"/>
  <c r="J953" i="1" s="1"/>
  <c r="K946" i="25" s="1"/>
  <c r="H718" i="1"/>
  <c r="J718" i="1" s="1"/>
  <c r="H542" i="1"/>
  <c r="J542" i="1" s="1"/>
  <c r="K533" i="25" s="1"/>
  <c r="H473" i="1"/>
  <c r="J473" i="1" s="1"/>
  <c r="K464" i="25" s="1"/>
  <c r="H203" i="1"/>
  <c r="J203" i="1" s="1"/>
  <c r="K194" i="25" s="1"/>
  <c r="H1292" i="1"/>
  <c r="J1292" i="1" s="1"/>
  <c r="H1259" i="1"/>
  <c r="J1259" i="1" s="1"/>
  <c r="K1252" i="25" s="1"/>
  <c r="H1238" i="1"/>
  <c r="J1238" i="1" s="1"/>
  <c r="H1217" i="1"/>
  <c r="J1217" i="1" s="1"/>
  <c r="K1210" i="25" s="1"/>
  <c r="I1212" i="1"/>
  <c r="H1180" i="1"/>
  <c r="J1180" i="1" s="1"/>
  <c r="K1173" i="25" s="1"/>
  <c r="H1154" i="1"/>
  <c r="J1154" i="1" s="1"/>
  <c r="K1147" i="25" s="1"/>
  <c r="H1135" i="1"/>
  <c r="J1135" i="1" s="1"/>
  <c r="H991" i="1"/>
  <c r="J991" i="1" s="1"/>
  <c r="K984" i="25" s="1"/>
  <c r="H668" i="1"/>
  <c r="J668" i="1" s="1"/>
  <c r="K659" i="25" s="1"/>
  <c r="H602" i="1"/>
  <c r="J602" i="1" s="1"/>
  <c r="H942" i="1"/>
  <c r="J942" i="1" s="1"/>
  <c r="K935" i="25" s="1"/>
  <c r="H927" i="1"/>
  <c r="J927" i="1" s="1"/>
  <c r="H891" i="1"/>
  <c r="J891" i="1" s="1"/>
  <c r="H683" i="1"/>
  <c r="J683" i="1" s="1"/>
  <c r="H445" i="1"/>
  <c r="J445" i="1" s="1"/>
  <c r="H105" i="1"/>
  <c r="J105" i="1" s="1"/>
  <c r="H1039" i="1"/>
  <c r="J1039" i="1" s="1"/>
  <c r="H1016" i="1"/>
  <c r="J1016" i="1" s="1"/>
  <c r="K1009" i="25" s="1"/>
  <c r="H818" i="1"/>
  <c r="J818" i="1" s="1"/>
  <c r="K809" i="25" s="1"/>
  <c r="H783" i="1"/>
  <c r="J783" i="1" s="1"/>
  <c r="H758" i="1"/>
  <c r="J758" i="1" s="1"/>
  <c r="H738" i="1"/>
  <c r="J738" i="1" s="1"/>
  <c r="K729" i="25" s="1"/>
  <c r="H732" i="1"/>
  <c r="J732" i="1" s="1"/>
  <c r="H692" i="1"/>
  <c r="J692" i="1" s="1"/>
  <c r="K683" i="25" s="1"/>
  <c r="H677" i="1"/>
  <c r="J677" i="1" s="1"/>
  <c r="H652" i="1"/>
  <c r="J652" i="1" s="1"/>
  <c r="H632" i="1"/>
  <c r="J632" i="1" s="1"/>
  <c r="K623" i="25" s="1"/>
  <c r="H622" i="1"/>
  <c r="J622" i="1" s="1"/>
  <c r="K613" i="25" s="1"/>
  <c r="H617" i="1"/>
  <c r="J617" i="1" s="1"/>
  <c r="H606" i="1"/>
  <c r="J606" i="1" s="1"/>
  <c r="K597" i="25" s="1"/>
  <c r="H595" i="1"/>
  <c r="J595" i="1" s="1"/>
  <c r="H580" i="1"/>
  <c r="J580" i="1" s="1"/>
  <c r="H536" i="1"/>
  <c r="J536" i="1" s="1"/>
  <c r="H498" i="1"/>
  <c r="J498" i="1" s="1"/>
  <c r="H462" i="1"/>
  <c r="J462" i="1" s="1"/>
  <c r="H424" i="1"/>
  <c r="J424" i="1" s="1"/>
  <c r="K415" i="25" s="1"/>
  <c r="H361" i="1"/>
  <c r="J361" i="1" s="1"/>
  <c r="H353" i="1"/>
  <c r="J353" i="1" s="1"/>
  <c r="H302" i="1"/>
  <c r="J302" i="1" s="1"/>
  <c r="H292" i="1"/>
  <c r="J292" i="1" s="1"/>
  <c r="K283" i="25" s="1"/>
  <c r="H271" i="1"/>
  <c r="J271" i="1" s="1"/>
  <c r="H221" i="1"/>
  <c r="J221" i="1" s="1"/>
  <c r="H165" i="1"/>
  <c r="J165" i="1" s="1"/>
  <c r="K156" i="25" s="1"/>
  <c r="H150" i="1"/>
  <c r="J150" i="1" s="1"/>
  <c r="K140" i="25" s="1"/>
  <c r="H140" i="1"/>
  <c r="J140" i="1" s="1"/>
  <c r="H130" i="1"/>
  <c r="J130" i="1" s="1"/>
  <c r="H104" i="1"/>
  <c r="J104" i="1" s="1"/>
  <c r="K95" i="25" s="1"/>
  <c r="H99" i="1"/>
  <c r="J99" i="1" s="1"/>
  <c r="K90" i="25" s="1"/>
  <c r="H74" i="1"/>
  <c r="J74" i="1" s="1"/>
  <c r="K65" i="25" s="1"/>
  <c r="H58" i="1"/>
  <c r="J58" i="1" s="1"/>
  <c r="K49" i="25" s="1"/>
  <c r="H43" i="1"/>
  <c r="J43" i="1" s="1"/>
  <c r="K34" i="25" s="1"/>
  <c r="H589" i="1"/>
  <c r="J589" i="1" s="1"/>
  <c r="H493" i="1"/>
  <c r="J493" i="1" s="1"/>
  <c r="H1065" i="1"/>
  <c r="J1065" i="1" s="1"/>
  <c r="K1058" i="25" s="1"/>
  <c r="H1034" i="1"/>
  <c r="J1034" i="1" s="1"/>
  <c r="K1027" i="25" s="1"/>
  <c r="H981" i="1"/>
  <c r="J981" i="1" s="1"/>
  <c r="H967" i="1"/>
  <c r="J967" i="1" s="1"/>
  <c r="H889" i="1"/>
  <c r="J889" i="1" s="1"/>
  <c r="K880" i="25" s="1"/>
  <c r="H884" i="1"/>
  <c r="J884" i="1" s="1"/>
  <c r="K875" i="25" s="1"/>
  <c r="H762" i="1"/>
  <c r="J762" i="1" s="1"/>
  <c r="K753" i="25" s="1"/>
  <c r="H757" i="1"/>
  <c r="J757" i="1" s="1"/>
  <c r="H705" i="1"/>
  <c r="J705" i="1" s="1"/>
  <c r="K696" i="25" s="1"/>
  <c r="H686" i="1"/>
  <c r="J686" i="1" s="1"/>
  <c r="K677" i="25" s="1"/>
  <c r="H676" i="1"/>
  <c r="J676" i="1" s="1"/>
  <c r="K667" i="25" s="1"/>
  <c r="H637" i="1"/>
  <c r="J637" i="1" s="1"/>
  <c r="K628" i="25" s="1"/>
  <c r="H621" i="1"/>
  <c r="J621" i="1" s="1"/>
  <c r="H569" i="1"/>
  <c r="J569" i="1" s="1"/>
  <c r="K560" i="25" s="1"/>
  <c r="H564" i="1"/>
  <c r="J564" i="1" s="1"/>
  <c r="K555" i="25" s="1"/>
  <c r="H457" i="1"/>
  <c r="J457" i="1" s="1"/>
  <c r="H435" i="1"/>
  <c r="J435" i="1" s="1"/>
  <c r="H129" i="1"/>
  <c r="J129" i="1" s="1"/>
  <c r="K120" i="25" s="1"/>
  <c r="H950" i="1"/>
  <c r="J950" i="1" s="1"/>
  <c r="H935" i="1"/>
  <c r="J935" i="1" s="1"/>
  <c r="H930" i="1"/>
  <c r="J930" i="1" s="1"/>
  <c r="K921" i="25" s="1"/>
  <c r="H894" i="1"/>
  <c r="J894" i="1" s="1"/>
  <c r="K885" i="25" s="1"/>
  <c r="H878" i="1"/>
  <c r="J878" i="1" s="1"/>
  <c r="K869" i="25" s="1"/>
  <c r="H710" i="1"/>
  <c r="J710" i="1" s="1"/>
  <c r="K701" i="25" s="1"/>
  <c r="H434" i="1"/>
  <c r="J434" i="1" s="1"/>
  <c r="K425" i="25" s="1"/>
  <c r="H430" i="1"/>
  <c r="J430" i="1" s="1"/>
  <c r="K421" i="25" s="1"/>
  <c r="H387" i="1"/>
  <c r="J387" i="1" s="1"/>
  <c r="K378" i="25" s="1"/>
  <c r="H351" i="1"/>
  <c r="J351" i="1" s="1"/>
  <c r="K342" i="25" s="1"/>
  <c r="H153" i="1"/>
  <c r="J153" i="1" s="1"/>
  <c r="K144" i="25" s="1"/>
  <c r="H118" i="1"/>
  <c r="J118" i="1" s="1"/>
  <c r="K109" i="25" s="1"/>
  <c r="H92" i="1"/>
  <c r="J92" i="1" s="1"/>
  <c r="K83" i="25" s="1"/>
  <c r="H82" i="1"/>
  <c r="J82" i="1" s="1"/>
  <c r="H67" i="1"/>
  <c r="J67" i="1" s="1"/>
  <c r="H62" i="1"/>
  <c r="J62" i="1" s="1"/>
  <c r="K53" i="25" s="1"/>
  <c r="H31" i="1"/>
  <c r="J31" i="1" s="1"/>
  <c r="K22" i="25" s="1"/>
  <c r="H811" i="1"/>
  <c r="J811" i="1" s="1"/>
  <c r="H568" i="1"/>
  <c r="J568" i="1" s="1"/>
  <c r="H563" i="1"/>
  <c r="J563" i="1" s="1"/>
  <c r="K554" i="25" s="1"/>
  <c r="H378" i="1"/>
  <c r="J378" i="1" s="1"/>
  <c r="K369" i="25" s="1"/>
  <c r="H373" i="1"/>
  <c r="J373" i="1" s="1"/>
  <c r="H338" i="1"/>
  <c r="J338" i="1" s="1"/>
  <c r="H321" i="1"/>
  <c r="J321" i="1" s="1"/>
  <c r="K312" i="25" s="1"/>
  <c r="H214" i="1"/>
  <c r="J214" i="1" s="1"/>
  <c r="K205" i="25" s="1"/>
  <c r="H200" i="1"/>
  <c r="J200" i="1" s="1"/>
  <c r="K191" i="25" s="1"/>
  <c r="H192" i="1"/>
  <c r="J192" i="1" s="1"/>
  <c r="K183" i="25" s="1"/>
  <c r="H168" i="1"/>
  <c r="J168" i="1" s="1"/>
  <c r="K159" i="25" s="1"/>
  <c r="H158" i="1"/>
  <c r="J158" i="1" s="1"/>
  <c r="K149" i="25" s="1"/>
  <c r="H9" i="1"/>
  <c r="J9" i="1" s="1"/>
  <c r="H4" i="1"/>
  <c r="J4" i="1" s="1"/>
  <c r="H1146" i="1"/>
  <c r="J1146" i="1" s="1"/>
  <c r="H1137" i="1"/>
  <c r="J1137" i="1" s="1"/>
  <c r="K1130" i="25" s="1"/>
  <c r="H1069" i="1"/>
  <c r="J1069" i="1" s="1"/>
  <c r="K1062" i="25" s="1"/>
  <c r="H1064" i="1"/>
  <c r="J1064" i="1" s="1"/>
  <c r="K1057" i="25" s="1"/>
  <c r="H1008" i="1"/>
  <c r="J1008" i="1" s="1"/>
  <c r="H998" i="1"/>
  <c r="J998" i="1" s="1"/>
  <c r="K991" i="25" s="1"/>
  <c r="H934" i="1"/>
  <c r="J934" i="1" s="1"/>
  <c r="K925" i="25" s="1"/>
  <c r="H929" i="1"/>
  <c r="J929" i="1" s="1"/>
  <c r="K920" i="25" s="1"/>
  <c r="H893" i="1"/>
  <c r="J893" i="1" s="1"/>
  <c r="K884" i="25" s="1"/>
  <c r="H872" i="1"/>
  <c r="J872" i="1" s="1"/>
  <c r="H785" i="1"/>
  <c r="J785" i="1" s="1"/>
  <c r="H775" i="1"/>
  <c r="J775" i="1" s="1"/>
  <c r="H755" i="1"/>
  <c r="J755" i="1" s="1"/>
  <c r="H719" i="1"/>
  <c r="J719" i="1" s="1"/>
  <c r="H715" i="1"/>
  <c r="J715" i="1" s="1"/>
  <c r="K706" i="25" s="1"/>
  <c r="H709" i="1"/>
  <c r="J709" i="1" s="1"/>
  <c r="H674" i="1"/>
  <c r="J674" i="1" s="1"/>
  <c r="K665" i="25" s="1"/>
  <c r="H649" i="1"/>
  <c r="J649" i="1" s="1"/>
  <c r="K640" i="25" s="1"/>
  <c r="H644" i="1"/>
  <c r="J644" i="1" s="1"/>
  <c r="K635" i="25" s="1"/>
  <c r="H582" i="1"/>
  <c r="J582" i="1" s="1"/>
  <c r="K573" i="25" s="1"/>
  <c r="H496" i="1"/>
  <c r="J496" i="1" s="1"/>
  <c r="K487" i="25" s="1"/>
  <c r="H469" i="1"/>
  <c r="J469" i="1" s="1"/>
  <c r="H386" i="1"/>
  <c r="J386" i="1" s="1"/>
  <c r="K377" i="25" s="1"/>
  <c r="H279" i="1"/>
  <c r="J279" i="1" s="1"/>
  <c r="K270" i="25" s="1"/>
  <c r="H253" i="1"/>
  <c r="J253" i="1" s="1"/>
  <c r="K244" i="25" s="1"/>
  <c r="H152" i="1"/>
  <c r="J152" i="1" s="1"/>
  <c r="K143" i="25" s="1"/>
  <c r="H142" i="1"/>
  <c r="J142" i="1" s="1"/>
  <c r="K133" i="25" s="1"/>
  <c r="H117" i="1"/>
  <c r="J117" i="1" s="1"/>
  <c r="H107" i="1"/>
  <c r="J107" i="1" s="1"/>
  <c r="H71" i="1"/>
  <c r="J71" i="1" s="1"/>
  <c r="K62" i="25" s="1"/>
  <c r="H66" i="1"/>
  <c r="J66" i="1" s="1"/>
  <c r="H36" i="1"/>
  <c r="J36" i="1" s="1"/>
  <c r="K27" i="25" s="1"/>
  <c r="H30" i="1"/>
  <c r="J30" i="1" s="1"/>
  <c r="H14" i="1"/>
  <c r="J14" i="1" s="1"/>
  <c r="K5" i="25" s="1"/>
  <c r="H410" i="1"/>
  <c r="J410" i="1" s="1"/>
  <c r="K401" i="25" s="1"/>
  <c r="H337" i="1"/>
  <c r="J337" i="1" s="1"/>
  <c r="K328" i="25" s="1"/>
  <c r="H213" i="1"/>
  <c r="J213" i="1" s="1"/>
  <c r="K204" i="25" s="1"/>
  <c r="H184" i="1"/>
  <c r="J184" i="1" s="1"/>
  <c r="K175" i="25" s="1"/>
  <c r="H167" i="1"/>
  <c r="J167" i="1" s="1"/>
  <c r="H19" i="1"/>
  <c r="J19" i="1" s="1"/>
  <c r="K10" i="25" s="1"/>
  <c r="H8" i="1"/>
  <c r="J8" i="1" s="1"/>
  <c r="H3" i="1"/>
  <c r="J3" i="1" s="1"/>
  <c r="H1145" i="1"/>
  <c r="J1145" i="1" s="1"/>
  <c r="H1141" i="1"/>
  <c r="J1141" i="1" s="1"/>
  <c r="K1134" i="25" s="1"/>
  <c r="H1113" i="1"/>
  <c r="J1113" i="1" s="1"/>
  <c r="H1063" i="1"/>
  <c r="J1063" i="1" s="1"/>
  <c r="K1056" i="25" s="1"/>
  <c r="H1059" i="1"/>
  <c r="J1059" i="1" s="1"/>
  <c r="K1052" i="25" s="1"/>
  <c r="H1050" i="1"/>
  <c r="J1050" i="1" s="1"/>
  <c r="K1043" i="25" s="1"/>
  <c r="H1002" i="1"/>
  <c r="J1002" i="1" s="1"/>
  <c r="K995" i="25" s="1"/>
  <c r="H984" i="1"/>
  <c r="J984" i="1" s="1"/>
  <c r="K977" i="25" s="1"/>
  <c r="H970" i="1"/>
  <c r="J970" i="1" s="1"/>
  <c r="K963" i="25" s="1"/>
  <c r="H943" i="1"/>
  <c r="J943" i="1" s="1"/>
  <c r="H933" i="1"/>
  <c r="J933" i="1" s="1"/>
  <c r="K924" i="25" s="1"/>
  <c r="H928" i="1"/>
  <c r="J928" i="1" s="1"/>
  <c r="K919" i="25" s="1"/>
  <c r="H923" i="1"/>
  <c r="J923" i="1" s="1"/>
  <c r="K914" i="25" s="1"/>
  <c r="H898" i="1"/>
  <c r="J898" i="1" s="1"/>
  <c r="H847" i="1"/>
  <c r="J847" i="1" s="1"/>
  <c r="H830" i="1"/>
  <c r="J830" i="1" s="1"/>
  <c r="H800" i="1"/>
  <c r="J800" i="1" s="1"/>
  <c r="H734" i="1"/>
  <c r="J734" i="1" s="1"/>
  <c r="K725" i="25" s="1"/>
  <c r="H653" i="1"/>
  <c r="J653" i="1" s="1"/>
  <c r="H648" i="1"/>
  <c r="J648" i="1" s="1"/>
  <c r="H586" i="1"/>
  <c r="J586" i="1" s="1"/>
  <c r="H572" i="1"/>
  <c r="J572" i="1" s="1"/>
  <c r="K563" i="25" s="1"/>
  <c r="H551" i="1"/>
  <c r="J551" i="1" s="1"/>
  <c r="K542" i="25" s="1"/>
  <c r="H524" i="1"/>
  <c r="J524" i="1" s="1"/>
  <c r="K515" i="25" s="1"/>
  <c r="H500" i="1"/>
  <c r="J500" i="1" s="1"/>
  <c r="H464" i="1"/>
  <c r="J464" i="1" s="1"/>
  <c r="K455" i="25" s="1"/>
  <c r="H406" i="1"/>
  <c r="J406" i="1" s="1"/>
  <c r="K397" i="25" s="1"/>
  <c r="H390" i="1"/>
  <c r="J390" i="1" s="1"/>
  <c r="K381" i="25" s="1"/>
  <c r="H363" i="1"/>
  <c r="J363" i="1" s="1"/>
  <c r="K354" i="25" s="1"/>
  <c r="H325" i="1"/>
  <c r="J325" i="1" s="1"/>
  <c r="K316" i="25" s="1"/>
  <c r="H314" i="1"/>
  <c r="J314" i="1" s="1"/>
  <c r="H309" i="1"/>
  <c r="J309" i="1" s="1"/>
  <c r="K300" i="25" s="1"/>
  <c r="H304" i="1"/>
  <c r="J304" i="1" s="1"/>
  <c r="K295" i="25" s="1"/>
  <c r="H283" i="1"/>
  <c r="J283" i="1" s="1"/>
  <c r="H278" i="1"/>
  <c r="J278" i="1" s="1"/>
  <c r="K269" i="25" s="1"/>
  <c r="H232" i="1"/>
  <c r="J232" i="1" s="1"/>
  <c r="K223" i="25" s="1"/>
  <c r="H208" i="1"/>
  <c r="J208" i="1" s="1"/>
  <c r="H180" i="1"/>
  <c r="J180" i="1" s="1"/>
  <c r="K171" i="25" s="1"/>
  <c r="H176" i="1"/>
  <c r="J176" i="1" s="1"/>
  <c r="K167" i="25" s="1"/>
  <c r="H141" i="1"/>
  <c r="J141" i="1" s="1"/>
  <c r="K132" i="25" s="1"/>
  <c r="H86" i="1"/>
  <c r="J86" i="1" s="1"/>
  <c r="K77" i="25" s="1"/>
  <c r="H80" i="1"/>
  <c r="J80" i="1" s="1"/>
  <c r="K71" i="25" s="1"/>
  <c r="H50" i="1"/>
  <c r="J50" i="1" s="1"/>
  <c r="K41" i="25" s="1"/>
  <c r="I1342" i="1"/>
  <c r="H1348" i="1"/>
  <c r="J1348" i="1" s="1"/>
  <c r="K1341" i="25" s="1"/>
  <c r="H1340" i="1"/>
  <c r="J1340" i="1" s="1"/>
  <c r="H1332" i="1"/>
  <c r="J1332" i="1" s="1"/>
  <c r="H1324" i="1"/>
  <c r="J1324" i="1" s="1"/>
  <c r="H1316" i="1"/>
  <c r="J1316" i="1" s="1"/>
  <c r="H1308" i="1"/>
  <c r="J1308" i="1" s="1"/>
  <c r="I1300" i="1"/>
  <c r="J1293" i="25" s="1"/>
  <c r="H1297" i="1"/>
  <c r="J1297" i="1" s="1"/>
  <c r="H1294" i="1"/>
  <c r="J1294" i="1" s="1"/>
  <c r="H1291" i="1"/>
  <c r="J1291" i="1" s="1"/>
  <c r="H1288" i="1"/>
  <c r="J1288" i="1" s="1"/>
  <c r="K1281" i="25" s="1"/>
  <c r="I1285" i="1"/>
  <c r="H1282" i="1"/>
  <c r="J1282" i="1" s="1"/>
  <c r="K1275" i="25" s="1"/>
  <c r="I1279" i="1"/>
  <c r="H1276" i="1"/>
  <c r="J1276" i="1" s="1"/>
  <c r="H1270" i="1"/>
  <c r="J1270" i="1" s="1"/>
  <c r="H1267" i="1"/>
  <c r="J1267" i="1" s="1"/>
  <c r="H1264" i="1"/>
  <c r="J1264" i="1" s="1"/>
  <c r="K1257" i="25" s="1"/>
  <c r="I1261" i="1"/>
  <c r="H1258" i="1"/>
  <c r="J1258" i="1" s="1"/>
  <c r="K1251" i="25" s="1"/>
  <c r="I1255" i="1"/>
  <c r="J1248" i="25" s="1"/>
  <c r="H1252" i="1"/>
  <c r="J1252" i="1" s="1"/>
  <c r="H1246" i="1"/>
  <c r="J1246" i="1" s="1"/>
  <c r="H1243" i="1"/>
  <c r="J1243" i="1" s="1"/>
  <c r="H1240" i="1"/>
  <c r="J1240" i="1" s="1"/>
  <c r="I1237" i="1"/>
  <c r="H1234" i="1"/>
  <c r="J1234" i="1" s="1"/>
  <c r="K1227" i="25" s="1"/>
  <c r="I1231" i="1"/>
  <c r="J1224" i="25" s="1"/>
  <c r="H1228" i="1"/>
  <c r="J1228" i="1" s="1"/>
  <c r="H1222" i="1"/>
  <c r="J1222" i="1" s="1"/>
  <c r="I1216" i="1"/>
  <c r="I1210" i="1"/>
  <c r="I1203" i="1"/>
  <c r="I1180" i="1"/>
  <c r="I1173" i="1"/>
  <c r="I1159" i="1"/>
  <c r="H1153" i="1"/>
  <c r="J1153" i="1" s="1"/>
  <c r="K1146" i="25" s="1"/>
  <c r="I1138" i="1"/>
  <c r="H1138" i="1"/>
  <c r="J1138" i="1" s="1"/>
  <c r="K1131" i="25" s="1"/>
  <c r="I1123" i="1"/>
  <c r="H1123" i="1"/>
  <c r="J1123" i="1" s="1"/>
  <c r="I1119" i="1"/>
  <c r="H1116" i="1"/>
  <c r="J1116" i="1" s="1"/>
  <c r="K1109" i="25" s="1"/>
  <c r="I1116" i="1"/>
  <c r="J1109" i="25" s="1"/>
  <c r="H1081" i="1"/>
  <c r="J1081" i="1" s="1"/>
  <c r="I1043" i="1"/>
  <c r="J1036" i="25" s="1"/>
  <c r="H1004" i="1"/>
  <c r="J1004" i="1" s="1"/>
  <c r="K997" i="25" s="1"/>
  <c r="I1004" i="1"/>
  <c r="I1340" i="1"/>
  <c r="J1333" i="25" s="1"/>
  <c r="I1324" i="1"/>
  <c r="I1308" i="1"/>
  <c r="I1288" i="1"/>
  <c r="I1276" i="1"/>
  <c r="I1264" i="1"/>
  <c r="I1252" i="1"/>
  <c r="I1240" i="1"/>
  <c r="I1228" i="1"/>
  <c r="I1156" i="1"/>
  <c r="I1348" i="1"/>
  <c r="I1332" i="1"/>
  <c r="J1325" i="25" s="1"/>
  <c r="I1316" i="1"/>
  <c r="J1309" i="25" s="1"/>
  <c r="I1294" i="1"/>
  <c r="I1282" i="1"/>
  <c r="I1270" i="1"/>
  <c r="I1258" i="1"/>
  <c r="I1246" i="1"/>
  <c r="I1234" i="1"/>
  <c r="J1227" i="25" s="1"/>
  <c r="I1222" i="1"/>
  <c r="J1215" i="25" s="1"/>
  <c r="H1206" i="1"/>
  <c r="J1206" i="1" s="1"/>
  <c r="K1199" i="25" s="1"/>
  <c r="I1206" i="1"/>
  <c r="I1200" i="1"/>
  <c r="I1193" i="1"/>
  <c r="I1190" i="1"/>
  <c r="I1130" i="1"/>
  <c r="I1103" i="1"/>
  <c r="H1103" i="1"/>
  <c r="J1103" i="1" s="1"/>
  <c r="K1096" i="25" s="1"/>
  <c r="H1076" i="1"/>
  <c r="J1076" i="1" s="1"/>
  <c r="K1069" i="25" s="1"/>
  <c r="I1076" i="1"/>
  <c r="H1345" i="1"/>
  <c r="J1345" i="1" s="1"/>
  <c r="H1337" i="1"/>
  <c r="J1337" i="1" s="1"/>
  <c r="H1329" i="1"/>
  <c r="J1329" i="1" s="1"/>
  <c r="H1321" i="1"/>
  <c r="J1321" i="1" s="1"/>
  <c r="K1314" i="25" s="1"/>
  <c r="H1313" i="1"/>
  <c r="J1313" i="1" s="1"/>
  <c r="K1306" i="25" s="1"/>
  <c r="H1305" i="1"/>
  <c r="J1305" i="1" s="1"/>
  <c r="I1213" i="1"/>
  <c r="I1196" i="1"/>
  <c r="I1134" i="1"/>
  <c r="H1134" i="1"/>
  <c r="J1134" i="1" s="1"/>
  <c r="K1127" i="25" s="1"/>
  <c r="H1068" i="1"/>
  <c r="J1068" i="1" s="1"/>
  <c r="K1061" i="25" s="1"/>
  <c r="I1068" i="1"/>
  <c r="I1055" i="1"/>
  <c r="H1055" i="1"/>
  <c r="J1055" i="1" s="1"/>
  <c r="K1048" i="25" s="1"/>
  <c r="I1042" i="1"/>
  <c r="H1042" i="1"/>
  <c r="J1042" i="1" s="1"/>
  <c r="K1035" i="25" s="1"/>
  <c r="I1034" i="1"/>
  <c r="I1013" i="1"/>
  <c r="J1006" i="25" s="1"/>
  <c r="I1003" i="1"/>
  <c r="H1003" i="1"/>
  <c r="J1003" i="1" s="1"/>
  <c r="I998" i="1"/>
  <c r="I956" i="1"/>
  <c r="I916" i="1"/>
  <c r="I1048" i="1"/>
  <c r="I1107" i="1"/>
  <c r="I1133" i="1"/>
  <c r="I1183" i="1"/>
  <c r="I1039" i="1"/>
  <c r="I1060" i="1"/>
  <c r="I1098" i="1"/>
  <c r="I1145" i="1"/>
  <c r="I1166" i="1"/>
  <c r="I1217" i="1"/>
  <c r="I925" i="1"/>
  <c r="I1046" i="1"/>
  <c r="I1063" i="1"/>
  <c r="I1084" i="1"/>
  <c r="I1122" i="1"/>
  <c r="I1160" i="1"/>
  <c r="I1169" i="1"/>
  <c r="I1181" i="1"/>
  <c r="I1204" i="1"/>
  <c r="I1037" i="1"/>
  <c r="I1058" i="1"/>
  <c r="I1096" i="1"/>
  <c r="I1105" i="1"/>
  <c r="I1143" i="1"/>
  <c r="I1155" i="1"/>
  <c r="I930" i="1"/>
  <c r="I949" i="1"/>
  <c r="I957" i="1"/>
  <c r="I981" i="1"/>
  <c r="I1040" i="1"/>
  <c r="I1049" i="1"/>
  <c r="I1070" i="1"/>
  <c r="I1087" i="1"/>
  <c r="I971" i="1"/>
  <c r="I1023" i="1"/>
  <c r="I1035" i="1"/>
  <c r="I1061" i="1"/>
  <c r="J1054" i="25" s="1"/>
  <c r="I1007" i="1"/>
  <c r="I1026" i="1"/>
  <c r="I1044" i="1"/>
  <c r="I1073" i="1"/>
  <c r="I1094" i="1"/>
  <c r="I1111" i="1"/>
  <c r="I1132" i="1"/>
  <c r="I1170" i="1"/>
  <c r="I995" i="1"/>
  <c r="I1059" i="1"/>
  <c r="I1085" i="1"/>
  <c r="I1144" i="1"/>
  <c r="I1005" i="1"/>
  <c r="I1050" i="1"/>
  <c r="I1088" i="1"/>
  <c r="I1097" i="1"/>
  <c r="I1118" i="1"/>
  <c r="I908" i="1"/>
  <c r="I915" i="1"/>
  <c r="I939" i="1"/>
  <c r="I972" i="1"/>
  <c r="I1018" i="1"/>
  <c r="I1024" i="1"/>
  <c r="I897" i="1"/>
  <c r="J888" i="25" s="1"/>
  <c r="I1075" i="1"/>
  <c r="H1075" i="1"/>
  <c r="J1075" i="1" s="1"/>
  <c r="I1334" i="1"/>
  <c r="I1323" i="1"/>
  <c r="I1310" i="1"/>
  <c r="I1302" i="1"/>
  <c r="J1295" i="25" s="1"/>
  <c r="I1287" i="1"/>
  <c r="J1280" i="25" s="1"/>
  <c r="I1263" i="1"/>
  <c r="I1245" i="1"/>
  <c r="I1239" i="1"/>
  <c r="J1232" i="25" s="1"/>
  <c r="I1221" i="1"/>
  <c r="I1218" i="1"/>
  <c r="J1211" i="25" s="1"/>
  <c r="I1208" i="1"/>
  <c r="I1202" i="1"/>
  <c r="I1186" i="1"/>
  <c r="I1179" i="1"/>
  <c r="I1152" i="1"/>
  <c r="I1141" i="1"/>
  <c r="I1095" i="1"/>
  <c r="I1074" i="1"/>
  <c r="H1054" i="1"/>
  <c r="J1054" i="1" s="1"/>
  <c r="K1047" i="25" s="1"/>
  <c r="I1054" i="1"/>
  <c r="J1047" i="25" s="1"/>
  <c r="I1016" i="1"/>
  <c r="I997" i="1"/>
  <c r="I993" i="1"/>
  <c r="I970" i="1"/>
  <c r="I940" i="1"/>
  <c r="I1339" i="1"/>
  <c r="J1332" i="25" s="1"/>
  <c r="I1326" i="1"/>
  <c r="I1315" i="1"/>
  <c r="I1269" i="1"/>
  <c r="I1296" i="1"/>
  <c r="I1284" i="1"/>
  <c r="I1272" i="1"/>
  <c r="I1260" i="1"/>
  <c r="I1248" i="1"/>
  <c r="I1236" i="1"/>
  <c r="I1230" i="1"/>
  <c r="I1224" i="1"/>
  <c r="I1199" i="1"/>
  <c r="I1192" i="1"/>
  <c r="I1176" i="1"/>
  <c r="I1168" i="1"/>
  <c r="I1129" i="1"/>
  <c r="H1126" i="1"/>
  <c r="J1126" i="1" s="1"/>
  <c r="K1119" i="25" s="1"/>
  <c r="I1126" i="1"/>
  <c r="J1119" i="25" s="1"/>
  <c r="I1121" i="1"/>
  <c r="I1109" i="1"/>
  <c r="I1101" i="1"/>
  <c r="I1086" i="1"/>
  <c r="H1086" i="1"/>
  <c r="J1086" i="1" s="1"/>
  <c r="I1053" i="1"/>
  <c r="I1033" i="1"/>
  <c r="I800" i="1"/>
  <c r="I1331" i="1"/>
  <c r="I1318" i="1"/>
  <c r="I1307" i="1"/>
  <c r="I1293" i="1"/>
  <c r="J1286" i="25" s="1"/>
  <c r="I1290" i="1"/>
  <c r="I1278" i="1"/>
  <c r="I1266" i="1"/>
  <c r="I1254" i="1"/>
  <c r="I1242" i="1"/>
  <c r="H1344" i="1"/>
  <c r="J1344" i="1" s="1"/>
  <c r="K1337" i="25" s="1"/>
  <c r="H1336" i="1"/>
  <c r="J1336" i="1" s="1"/>
  <c r="K1329" i="25" s="1"/>
  <c r="H1328" i="1"/>
  <c r="J1328" i="1" s="1"/>
  <c r="K1321" i="25" s="1"/>
  <c r="H1320" i="1"/>
  <c r="J1320" i="1" s="1"/>
  <c r="K1313" i="25" s="1"/>
  <c r="H1312" i="1"/>
  <c r="J1312" i="1" s="1"/>
  <c r="K1305" i="25" s="1"/>
  <c r="H1304" i="1"/>
  <c r="J1304" i="1" s="1"/>
  <c r="K1297" i="25" s="1"/>
  <c r="I1215" i="1"/>
  <c r="H1211" i="1"/>
  <c r="J1211" i="1" s="1"/>
  <c r="K1204" i="25" s="1"/>
  <c r="I1195" i="1"/>
  <c r="I1189" i="1"/>
  <c r="H1185" i="1"/>
  <c r="J1185" i="1" s="1"/>
  <c r="K1178" i="25" s="1"/>
  <c r="I1182" i="1"/>
  <c r="I1172" i="1"/>
  <c r="I1162" i="1"/>
  <c r="I1151" i="1"/>
  <c r="H1136" i="1"/>
  <c r="J1136" i="1" s="1"/>
  <c r="K1129" i="25" s="1"/>
  <c r="I1136" i="1"/>
  <c r="H1106" i="1"/>
  <c r="J1106" i="1" s="1"/>
  <c r="K1099" i="25" s="1"/>
  <c r="I1106" i="1"/>
  <c r="I1090" i="1"/>
  <c r="H1090" i="1"/>
  <c r="J1090" i="1" s="1"/>
  <c r="K1083" i="25" s="1"/>
  <c r="I1011" i="1"/>
  <c r="I929" i="1"/>
  <c r="J920" i="25" s="1"/>
  <c r="I1336" i="1"/>
  <c r="J1329" i="25" s="1"/>
  <c r="I1333" i="1"/>
  <c r="I1320" i="1"/>
  <c r="J1313" i="25" s="1"/>
  <c r="I1317" i="1"/>
  <c r="I1312" i="1"/>
  <c r="I1309" i="1"/>
  <c r="I1304" i="1"/>
  <c r="J1297" i="25" s="1"/>
  <c r="I1301" i="1"/>
  <c r="I1289" i="1"/>
  <c r="I1283" i="1"/>
  <c r="I1265" i="1"/>
  <c r="I1259" i="1"/>
  <c r="I1241" i="1"/>
  <c r="I1235" i="1"/>
  <c r="I1211" i="1"/>
  <c r="I1185" i="1"/>
  <c r="I1147" i="1"/>
  <c r="I1140" i="1"/>
  <c r="I1125" i="1"/>
  <c r="J1118" i="25" s="1"/>
  <c r="I1082" i="1"/>
  <c r="I1036" i="1"/>
  <c r="I1029" i="1"/>
  <c r="J1022" i="25" s="1"/>
  <c r="H1020" i="1"/>
  <c r="J1020" i="1" s="1"/>
  <c r="K1013" i="25" s="1"/>
  <c r="I1020" i="1"/>
  <c r="I1015" i="1"/>
  <c r="I1006" i="1"/>
  <c r="H1006" i="1"/>
  <c r="J1006" i="1" s="1"/>
  <c r="I978" i="1"/>
  <c r="J971" i="25" s="1"/>
  <c r="I959" i="1"/>
  <c r="I1344" i="1"/>
  <c r="I1295" i="1"/>
  <c r="J1288" i="25" s="1"/>
  <c r="I1277" i="1"/>
  <c r="I1271" i="1"/>
  <c r="I1253" i="1"/>
  <c r="I1247" i="1"/>
  <c r="J1240" i="25" s="1"/>
  <c r="I1229" i="1"/>
  <c r="I1223" i="1"/>
  <c r="I1214" i="1"/>
  <c r="I1207" i="1"/>
  <c r="I1201" i="1"/>
  <c r="J1194" i="25" s="1"/>
  <c r="I1197" i="1"/>
  <c r="J1190" i="25" s="1"/>
  <c r="I1188" i="1"/>
  <c r="I1178" i="1"/>
  <c r="I1171" i="1"/>
  <c r="J1164" i="25" s="1"/>
  <c r="H1171" i="1"/>
  <c r="J1171" i="1" s="1"/>
  <c r="K1164" i="25" s="1"/>
  <c r="I1161" i="1"/>
  <c r="I1157" i="1"/>
  <c r="I1135" i="1"/>
  <c r="I1120" i="1"/>
  <c r="I1112" i="1"/>
  <c r="I1089" i="1"/>
  <c r="I1010" i="1"/>
  <c r="J1003" i="25" s="1"/>
  <c r="H1010" i="1"/>
  <c r="J1010" i="1" s="1"/>
  <c r="I1349" i="1"/>
  <c r="I1325" i="1"/>
  <c r="I1292" i="1"/>
  <c r="I1286" i="1"/>
  <c r="I1274" i="1"/>
  <c r="I1268" i="1"/>
  <c r="I1262" i="1"/>
  <c r="I1256" i="1"/>
  <c r="I1250" i="1"/>
  <c r="I1244" i="1"/>
  <c r="I1238" i="1"/>
  <c r="J1231" i="25" s="1"/>
  <c r="I1232" i="1"/>
  <c r="I1226" i="1"/>
  <c r="I1220" i="1"/>
  <c r="H1201" i="1"/>
  <c r="J1201" i="1" s="1"/>
  <c r="K1194" i="25" s="1"/>
  <c r="H1197" i="1"/>
  <c r="J1197" i="1" s="1"/>
  <c r="K1190" i="25" s="1"/>
  <c r="I1194" i="1"/>
  <c r="I1167" i="1"/>
  <c r="I1164" i="1"/>
  <c r="I1146" i="1"/>
  <c r="I1139" i="1"/>
  <c r="H1124" i="1"/>
  <c r="J1124" i="1" s="1"/>
  <c r="K1117" i="25" s="1"/>
  <c r="I1124" i="1"/>
  <c r="I1057" i="1"/>
  <c r="H1028" i="1"/>
  <c r="J1028" i="1" s="1"/>
  <c r="K1021" i="25" s="1"/>
  <c r="I1028" i="1"/>
  <c r="I964" i="1"/>
  <c r="I1347" i="1"/>
  <c r="I1328" i="1"/>
  <c r="J1321" i="25" s="1"/>
  <c r="I1280" i="1"/>
  <c r="I1346" i="1"/>
  <c r="I1338" i="1"/>
  <c r="I1330" i="1"/>
  <c r="J1323" i="25" s="1"/>
  <c r="I1322" i="1"/>
  <c r="I1314" i="1"/>
  <c r="I1306" i="1"/>
  <c r="I1219" i="1"/>
  <c r="I1154" i="1"/>
  <c r="I1149" i="1"/>
  <c r="I1131" i="1"/>
  <c r="J1124" i="25" s="1"/>
  <c r="I1108" i="1"/>
  <c r="I1092" i="1"/>
  <c r="H1077" i="1"/>
  <c r="J1077" i="1" s="1"/>
  <c r="K1070" i="25" s="1"/>
  <c r="I1072" i="1"/>
  <c r="I1341" i="1"/>
  <c r="I1298" i="1"/>
  <c r="H1343" i="1"/>
  <c r="J1343" i="1" s="1"/>
  <c r="H1335" i="1"/>
  <c r="J1335" i="1" s="1"/>
  <c r="H1327" i="1"/>
  <c r="J1327" i="1" s="1"/>
  <c r="H1319" i="1"/>
  <c r="J1319" i="1" s="1"/>
  <c r="H1311" i="1"/>
  <c r="J1311" i="1" s="1"/>
  <c r="H1303" i="1"/>
  <c r="J1303" i="1" s="1"/>
  <c r="K1296" i="25" s="1"/>
  <c r="H1300" i="1"/>
  <c r="J1300" i="1" s="1"/>
  <c r="K1293" i="25" s="1"/>
  <c r="I1174" i="1"/>
  <c r="I1142" i="1"/>
  <c r="I1104" i="1"/>
  <c r="I1077" i="1"/>
  <c r="I1069" i="1"/>
  <c r="I1027" i="1"/>
  <c r="H1027" i="1"/>
  <c r="J1027" i="1" s="1"/>
  <c r="I963" i="1"/>
  <c r="I996" i="1"/>
  <c r="I955" i="1"/>
  <c r="I928" i="1"/>
  <c r="H920" i="1"/>
  <c r="J920" i="1" s="1"/>
  <c r="K911" i="25" s="1"/>
  <c r="I920" i="1"/>
  <c r="I880" i="1"/>
  <c r="H880" i="1"/>
  <c r="J880" i="1" s="1"/>
  <c r="H866" i="1"/>
  <c r="J866" i="1" s="1"/>
  <c r="I866" i="1"/>
  <c r="I1065" i="1"/>
  <c r="I1045" i="1"/>
  <c r="H1030" i="1"/>
  <c r="J1030" i="1" s="1"/>
  <c r="K1023" i="25" s="1"/>
  <c r="I1030" i="1"/>
  <c r="J1023" i="25" s="1"/>
  <c r="I1008" i="1"/>
  <c r="I989" i="1"/>
  <c r="I969" i="1"/>
  <c r="I954" i="1"/>
  <c r="J947" i="25" s="1"/>
  <c r="I951" i="1"/>
  <c r="I927" i="1"/>
  <c r="I812" i="1"/>
  <c r="I725" i="1"/>
  <c r="I1127" i="1"/>
  <c r="I1115" i="1"/>
  <c r="H1100" i="1"/>
  <c r="J1100" i="1" s="1"/>
  <c r="I1100" i="1"/>
  <c r="J1093" i="25" s="1"/>
  <c r="I1080" i="1"/>
  <c r="I1062" i="1"/>
  <c r="I1047" i="1"/>
  <c r="I1002" i="1"/>
  <c r="I979" i="1"/>
  <c r="I958" i="1"/>
  <c r="H954" i="1"/>
  <c r="J954" i="1" s="1"/>
  <c r="I947" i="1"/>
  <c r="I943" i="1"/>
  <c r="I1165" i="1"/>
  <c r="H1150" i="1"/>
  <c r="J1150" i="1" s="1"/>
  <c r="K1143" i="25" s="1"/>
  <c r="I1150" i="1"/>
  <c r="J1143" i="25" s="1"/>
  <c r="H1091" i="1"/>
  <c r="J1091" i="1" s="1"/>
  <c r="I1064" i="1"/>
  <c r="I1041" i="1"/>
  <c r="H1029" i="1"/>
  <c r="J1029" i="1" s="1"/>
  <c r="K1022" i="25" s="1"/>
  <c r="I1021" i="1"/>
  <c r="I992" i="1"/>
  <c r="H988" i="1"/>
  <c r="J988" i="1" s="1"/>
  <c r="K981" i="25" s="1"/>
  <c r="I985" i="1"/>
  <c r="H982" i="1"/>
  <c r="J982" i="1" s="1"/>
  <c r="K975" i="25" s="1"/>
  <c r="I946" i="1"/>
  <c r="I903" i="1"/>
  <c r="I899" i="1"/>
  <c r="I854" i="1"/>
  <c r="J845" i="25" s="1"/>
  <c r="I945" i="1"/>
  <c r="I932" i="1"/>
  <c r="J923" i="25" s="1"/>
  <c r="I795" i="1"/>
  <c r="I842" i="1"/>
  <c r="I863" i="1"/>
  <c r="I836" i="1"/>
  <c r="I1056" i="1"/>
  <c r="I1038" i="1"/>
  <c r="I988" i="1"/>
  <c r="I982" i="1"/>
  <c r="H978" i="1"/>
  <c r="J978" i="1" s="1"/>
  <c r="K971" i="25" s="1"/>
  <c r="I953" i="1"/>
  <c r="I938" i="1"/>
  <c r="I874" i="1"/>
  <c r="J865" i="25" s="1"/>
  <c r="I864" i="1"/>
  <c r="I1014" i="1"/>
  <c r="I923" i="1"/>
  <c r="I918" i="1"/>
  <c r="H918" i="1"/>
  <c r="J918" i="1" s="1"/>
  <c r="K909" i="25" s="1"/>
  <c r="I861" i="1"/>
  <c r="I1158" i="1"/>
  <c r="I1114" i="1"/>
  <c r="I1099" i="1"/>
  <c r="I1079" i="1"/>
  <c r="I1067" i="1"/>
  <c r="H1052" i="1"/>
  <c r="J1052" i="1" s="1"/>
  <c r="K1045" i="25" s="1"/>
  <c r="I1052" i="1"/>
  <c r="J1045" i="25" s="1"/>
  <c r="I1032" i="1"/>
  <c r="I991" i="1"/>
  <c r="I987" i="1"/>
  <c r="I974" i="1"/>
  <c r="I967" i="1"/>
  <c r="H961" i="1"/>
  <c r="J961" i="1" s="1"/>
  <c r="I961" i="1"/>
  <c r="H957" i="1"/>
  <c r="J957" i="1" s="1"/>
  <c r="K950" i="25" s="1"/>
  <c r="I892" i="1"/>
  <c r="J883" i="25" s="1"/>
  <c r="I883" i="1"/>
  <c r="H883" i="1"/>
  <c r="J883" i="1" s="1"/>
  <c r="K874" i="25" s="1"/>
  <c r="H1295" i="1"/>
  <c r="J1295" i="1" s="1"/>
  <c r="K1288" i="25" s="1"/>
  <c r="H1287" i="1"/>
  <c r="J1287" i="1" s="1"/>
  <c r="K1280" i="25" s="1"/>
  <c r="H1279" i="1"/>
  <c r="J1279" i="1" s="1"/>
  <c r="K1272" i="25" s="1"/>
  <c r="H1271" i="1"/>
  <c r="J1271" i="1" s="1"/>
  <c r="K1264" i="25" s="1"/>
  <c r="H1263" i="1"/>
  <c r="J1263" i="1" s="1"/>
  <c r="K1256" i="25" s="1"/>
  <c r="H1255" i="1"/>
  <c r="J1255" i="1" s="1"/>
  <c r="K1248" i="25" s="1"/>
  <c r="H1247" i="1"/>
  <c r="J1247" i="1" s="1"/>
  <c r="K1240" i="25" s="1"/>
  <c r="H1239" i="1"/>
  <c r="J1239" i="1" s="1"/>
  <c r="K1232" i="25" s="1"/>
  <c r="H1231" i="1"/>
  <c r="J1231" i="1" s="1"/>
  <c r="K1224" i="25" s="1"/>
  <c r="H1223" i="1"/>
  <c r="J1223" i="1" s="1"/>
  <c r="K1216" i="25" s="1"/>
  <c r="H1184" i="1"/>
  <c r="J1184" i="1" s="1"/>
  <c r="H1172" i="1"/>
  <c r="J1172" i="1" s="1"/>
  <c r="K1165" i="25" s="1"/>
  <c r="I1137" i="1"/>
  <c r="H1125" i="1"/>
  <c r="J1125" i="1" s="1"/>
  <c r="K1118" i="25" s="1"/>
  <c r="I1117" i="1"/>
  <c r="H1102" i="1"/>
  <c r="J1102" i="1" s="1"/>
  <c r="K1095" i="25" s="1"/>
  <c r="I1102" i="1"/>
  <c r="H1043" i="1"/>
  <c r="J1043" i="1" s="1"/>
  <c r="K1036" i="25" s="1"/>
  <c r="I1025" i="1"/>
  <c r="H1013" i="1"/>
  <c r="J1013" i="1" s="1"/>
  <c r="K1006" i="25" s="1"/>
  <c r="H997" i="1"/>
  <c r="J997" i="1" s="1"/>
  <c r="K990" i="25" s="1"/>
  <c r="I937" i="1"/>
  <c r="J927" i="25" s="1"/>
  <c r="I913" i="1"/>
  <c r="I868" i="1"/>
  <c r="J859" i="25" s="1"/>
  <c r="I739" i="1"/>
  <c r="I910" i="1"/>
  <c r="I882" i="1"/>
  <c r="H882" i="1"/>
  <c r="J882" i="1" s="1"/>
  <c r="I1209" i="1"/>
  <c r="I1198" i="1"/>
  <c r="I1187" i="1"/>
  <c r="H1163" i="1"/>
  <c r="J1163" i="1" s="1"/>
  <c r="K1156" i="25" s="1"/>
  <c r="I1113" i="1"/>
  <c r="I1093" i="1"/>
  <c r="H1078" i="1"/>
  <c r="J1078" i="1" s="1"/>
  <c r="K1071" i="25" s="1"/>
  <c r="I1078" i="1"/>
  <c r="J1071" i="25" s="1"/>
  <c r="I1022" i="1"/>
  <c r="I980" i="1"/>
  <c r="I944" i="1"/>
  <c r="I941" i="1"/>
  <c r="I867" i="1"/>
  <c r="H867" i="1"/>
  <c r="J867" i="1" s="1"/>
  <c r="I850" i="1"/>
  <c r="I818" i="1"/>
  <c r="I718" i="1"/>
  <c r="H1289" i="1"/>
  <c r="J1289" i="1" s="1"/>
  <c r="K1282" i="25" s="1"/>
  <c r="H1281" i="1"/>
  <c r="J1281" i="1" s="1"/>
  <c r="H1273" i="1"/>
  <c r="J1273" i="1" s="1"/>
  <c r="H1265" i="1"/>
  <c r="J1265" i="1" s="1"/>
  <c r="K1258" i="25" s="1"/>
  <c r="H1257" i="1"/>
  <c r="J1257" i="1" s="1"/>
  <c r="H1249" i="1"/>
  <c r="J1249" i="1" s="1"/>
  <c r="H1241" i="1"/>
  <c r="J1241" i="1" s="1"/>
  <c r="K1234" i="25" s="1"/>
  <c r="H1233" i="1"/>
  <c r="J1233" i="1" s="1"/>
  <c r="K1226" i="25" s="1"/>
  <c r="H1225" i="1"/>
  <c r="J1225" i="1" s="1"/>
  <c r="I1175" i="1"/>
  <c r="I1163" i="1"/>
  <c r="H1148" i="1"/>
  <c r="J1148" i="1" s="1"/>
  <c r="K1141" i="25" s="1"/>
  <c r="I1148" i="1"/>
  <c r="I1128" i="1"/>
  <c r="I1110" i="1"/>
  <c r="H1089" i="1"/>
  <c r="J1089" i="1" s="1"/>
  <c r="K1082" i="25" s="1"/>
  <c r="I1066" i="1"/>
  <c r="I1051" i="1"/>
  <c r="I1031" i="1"/>
  <c r="I1019" i="1"/>
  <c r="I1012" i="1"/>
  <c r="H1009" i="1"/>
  <c r="J1009" i="1" s="1"/>
  <c r="K1002" i="25" s="1"/>
  <c r="I1009" i="1"/>
  <c r="H996" i="1"/>
  <c r="J996" i="1" s="1"/>
  <c r="K989" i="25" s="1"/>
  <c r="I986" i="1"/>
  <c r="I948" i="1"/>
  <c r="H940" i="1"/>
  <c r="J940" i="1" s="1"/>
  <c r="K933" i="25" s="1"/>
  <c r="I921" i="1"/>
  <c r="I909" i="1"/>
  <c r="I890" i="1"/>
  <c r="I849" i="1"/>
  <c r="I846" i="1"/>
  <c r="H835" i="1"/>
  <c r="J835" i="1" s="1"/>
  <c r="I835" i="1"/>
  <c r="I831" i="1"/>
  <c r="H831" i="1"/>
  <c r="J831" i="1" s="1"/>
  <c r="I827" i="1"/>
  <c r="I801" i="1"/>
  <c r="H801" i="1"/>
  <c r="J801" i="1" s="1"/>
  <c r="K792" i="25" s="1"/>
  <c r="I783" i="1"/>
  <c r="I622" i="1"/>
  <c r="H1011" i="1"/>
  <c r="J1011" i="1" s="1"/>
  <c r="K1004" i="25" s="1"/>
  <c r="I1001" i="1"/>
  <c r="I976" i="1"/>
  <c r="I973" i="1"/>
  <c r="I968" i="1"/>
  <c r="I966" i="1"/>
  <c r="H963" i="1"/>
  <c r="J963" i="1" s="1"/>
  <c r="K956" i="25" s="1"/>
  <c r="I952" i="1"/>
  <c r="I907" i="1"/>
  <c r="H897" i="1"/>
  <c r="J897" i="1" s="1"/>
  <c r="K888" i="25" s="1"/>
  <c r="H873" i="1"/>
  <c r="J873" i="1" s="1"/>
  <c r="K864" i="25" s="1"/>
  <c r="I873" i="1"/>
  <c r="I860" i="1"/>
  <c r="H842" i="1"/>
  <c r="J842" i="1" s="1"/>
  <c r="K833" i="25" s="1"/>
  <c r="I822" i="1"/>
  <c r="I779" i="1"/>
  <c r="I704" i="1"/>
  <c r="I708" i="1"/>
  <c r="I645" i="1"/>
  <c r="I983" i="1"/>
  <c r="I975" i="1"/>
  <c r="I935" i="1"/>
  <c r="I933" i="1"/>
  <c r="H896" i="1"/>
  <c r="J896" i="1" s="1"/>
  <c r="H876" i="1"/>
  <c r="J876" i="1" s="1"/>
  <c r="K867" i="25" s="1"/>
  <c r="I872" i="1"/>
  <c r="I859" i="1"/>
  <c r="I855" i="1"/>
  <c r="I769" i="1"/>
  <c r="I765" i="1"/>
  <c r="I906" i="1"/>
  <c r="I900" i="1"/>
  <c r="I896" i="1"/>
  <c r="I879" i="1"/>
  <c r="I876" i="1"/>
  <c r="I869" i="1"/>
  <c r="H865" i="1"/>
  <c r="J865" i="1" s="1"/>
  <c r="K856" i="25" s="1"/>
  <c r="I865" i="1"/>
  <c r="J856" i="25" s="1"/>
  <c r="I852" i="1"/>
  <c r="I837" i="1"/>
  <c r="I833" i="1"/>
  <c r="I817" i="1"/>
  <c r="I804" i="1"/>
  <c r="J795" i="25" s="1"/>
  <c r="I791" i="1"/>
  <c r="I782" i="1"/>
  <c r="I684" i="1"/>
  <c r="J675" i="25" s="1"/>
  <c r="I531" i="1"/>
  <c r="H531" i="1"/>
  <c r="J531" i="1" s="1"/>
  <c r="K522" i="25" s="1"/>
  <c r="I647" i="1"/>
  <c r="I652" i="1"/>
  <c r="I662" i="1"/>
  <c r="I758" i="1"/>
  <c r="I857" i="1"/>
  <c r="I893" i="1"/>
  <c r="I555" i="1"/>
  <c r="I813" i="1"/>
  <c r="I819" i="1"/>
  <c r="I828" i="1"/>
  <c r="J819" i="25" s="1"/>
  <c r="I878" i="1"/>
  <c r="I901" i="1"/>
  <c r="I911" i="1"/>
  <c r="I680" i="1"/>
  <c r="I728" i="1"/>
  <c r="I737" i="1"/>
  <c r="I787" i="1"/>
  <c r="I790" i="1"/>
  <c r="I960" i="1"/>
  <c r="I994" i="1"/>
  <c r="I676" i="1"/>
  <c r="I714" i="1"/>
  <c r="I717" i="1"/>
  <c r="I747" i="1"/>
  <c r="I805" i="1"/>
  <c r="I808" i="1"/>
  <c r="I834" i="1"/>
  <c r="I694" i="1"/>
  <c r="I721" i="1"/>
  <c r="I755" i="1"/>
  <c r="I811" i="1"/>
  <c r="I814" i="1"/>
  <c r="I826" i="1"/>
  <c r="I702" i="1"/>
  <c r="I744" i="1"/>
  <c r="I763" i="1"/>
  <c r="I823" i="1"/>
  <c r="I871" i="1"/>
  <c r="I914" i="1"/>
  <c r="I919" i="1"/>
  <c r="I924" i="1"/>
  <c r="I544" i="1"/>
  <c r="I715" i="1"/>
  <c r="I748" i="1"/>
  <c r="I803" i="1"/>
  <c r="I806" i="1"/>
  <c r="J797" i="25" s="1"/>
  <c r="I829" i="1"/>
  <c r="I853" i="1"/>
  <c r="J844" i="25" s="1"/>
  <c r="I856" i="1"/>
  <c r="I922" i="1"/>
  <c r="I518" i="1"/>
  <c r="I723" i="1"/>
  <c r="I745" i="1"/>
  <c r="I757" i="1"/>
  <c r="I786" i="1"/>
  <c r="J777" i="25" s="1"/>
  <c r="I821" i="1"/>
  <c r="I824" i="1"/>
  <c r="I514" i="1"/>
  <c r="I623" i="1"/>
  <c r="I761" i="1"/>
  <c r="I772" i="1"/>
  <c r="I886" i="1"/>
  <c r="I875" i="1"/>
  <c r="I862" i="1"/>
  <c r="I851" i="1"/>
  <c r="I844" i="1"/>
  <c r="I841" i="1"/>
  <c r="I807" i="1"/>
  <c r="I693" i="1"/>
  <c r="I962" i="1"/>
  <c r="H921" i="1"/>
  <c r="J921" i="1" s="1"/>
  <c r="K912" i="25" s="1"/>
  <c r="I905" i="1"/>
  <c r="J896" i="25" s="1"/>
  <c r="H899" i="1"/>
  <c r="J899" i="1" s="1"/>
  <c r="K890" i="25" s="1"/>
  <c r="I895" i="1"/>
  <c r="I889" i="1"/>
  <c r="I885" i="1"/>
  <c r="I848" i="1"/>
  <c r="J839" i="25" s="1"/>
  <c r="I840" i="1"/>
  <c r="I816" i="1"/>
  <c r="J807" i="25" s="1"/>
  <c r="H799" i="1"/>
  <c r="J799" i="1" s="1"/>
  <c r="K790" i="25" s="1"/>
  <c r="I799" i="1"/>
  <c r="J790" i="25" s="1"/>
  <c r="I785" i="1"/>
  <c r="H773" i="1"/>
  <c r="J773" i="1" s="1"/>
  <c r="K764" i="25" s="1"/>
  <c r="I773" i="1"/>
  <c r="I731" i="1"/>
  <c r="I673" i="1"/>
  <c r="I668" i="1"/>
  <c r="I847" i="1"/>
  <c r="I754" i="1"/>
  <c r="J745" i="25" s="1"/>
  <c r="I735" i="1"/>
  <c r="H712" i="1"/>
  <c r="J712" i="1" s="1"/>
  <c r="K703" i="25" s="1"/>
  <c r="I712" i="1"/>
  <c r="I697" i="1"/>
  <c r="I1000" i="1"/>
  <c r="I977" i="1"/>
  <c r="I926" i="1"/>
  <c r="J917" i="25" s="1"/>
  <c r="I902" i="1"/>
  <c r="I898" i="1"/>
  <c r="J889" i="25" s="1"/>
  <c r="I798" i="1"/>
  <c r="I749" i="1"/>
  <c r="H749" i="1"/>
  <c r="J749" i="1" s="1"/>
  <c r="K740" i="25" s="1"/>
  <c r="I730" i="1"/>
  <c r="J721" i="25" s="1"/>
  <c r="H730" i="1"/>
  <c r="J730" i="1" s="1"/>
  <c r="K721" i="25" s="1"/>
  <c r="I720" i="1"/>
  <c r="J711" i="25" s="1"/>
  <c r="I678" i="1"/>
  <c r="H678" i="1"/>
  <c r="J678" i="1" s="1"/>
  <c r="K669" i="25" s="1"/>
  <c r="I577" i="1"/>
  <c r="I1017" i="1"/>
  <c r="I990" i="1"/>
  <c r="H964" i="1"/>
  <c r="J964" i="1" s="1"/>
  <c r="K957" i="25" s="1"/>
  <c r="I950" i="1"/>
  <c r="I934" i="1"/>
  <c r="H881" i="1"/>
  <c r="J881" i="1" s="1"/>
  <c r="K872" i="25" s="1"/>
  <c r="I881" i="1"/>
  <c r="J872" i="25" s="1"/>
  <c r="I877" i="1"/>
  <c r="I839" i="1"/>
  <c r="H836" i="1"/>
  <c r="J836" i="1" s="1"/>
  <c r="K827" i="25" s="1"/>
  <c r="I802" i="1"/>
  <c r="J793" i="25" s="1"/>
  <c r="I789" i="1"/>
  <c r="J780" i="25" s="1"/>
  <c r="H789" i="1"/>
  <c r="J789" i="1" s="1"/>
  <c r="K780" i="25" s="1"/>
  <c r="I682" i="1"/>
  <c r="I999" i="1"/>
  <c r="I984" i="1"/>
  <c r="H974" i="1"/>
  <c r="J974" i="1" s="1"/>
  <c r="K967" i="25" s="1"/>
  <c r="I942" i="1"/>
  <c r="I936" i="1"/>
  <c r="J926" i="25" s="1"/>
  <c r="I887" i="1"/>
  <c r="I884" i="1"/>
  <c r="H874" i="1"/>
  <c r="J874" i="1" s="1"/>
  <c r="K865" i="25" s="1"/>
  <c r="I832" i="1"/>
  <c r="J823" i="25" s="1"/>
  <c r="H827" i="1"/>
  <c r="J827" i="1" s="1"/>
  <c r="I793" i="1"/>
  <c r="J784" i="25" s="1"/>
  <c r="H793" i="1"/>
  <c r="J793" i="1" s="1"/>
  <c r="I780" i="1"/>
  <c r="I771" i="1"/>
  <c r="I810" i="1"/>
  <c r="J801" i="25" s="1"/>
  <c r="I750" i="1"/>
  <c r="I743" i="1"/>
  <c r="J734" i="25" s="1"/>
  <c r="I727" i="1"/>
  <c r="J718" i="25" s="1"/>
  <c r="I609" i="1"/>
  <c r="J600" i="25" s="1"/>
  <c r="H579" i="1"/>
  <c r="J579" i="1" s="1"/>
  <c r="K570" i="25" s="1"/>
  <c r="I579" i="1"/>
  <c r="J570" i="25" s="1"/>
  <c r="I830" i="1"/>
  <c r="H798" i="1"/>
  <c r="J798" i="1" s="1"/>
  <c r="K789" i="25" s="1"/>
  <c r="I776" i="1"/>
  <c r="H736" i="1"/>
  <c r="J736" i="1" s="1"/>
  <c r="K727" i="25" s="1"/>
  <c r="I736" i="1"/>
  <c r="H704" i="1"/>
  <c r="J704" i="1" s="1"/>
  <c r="K695" i="25" s="1"/>
  <c r="I665" i="1"/>
  <c r="H628" i="1"/>
  <c r="J628" i="1" s="1"/>
  <c r="K619" i="25" s="1"/>
  <c r="I628" i="1"/>
  <c r="I614" i="1"/>
  <c r="H905" i="1"/>
  <c r="J905" i="1" s="1"/>
  <c r="K896" i="25" s="1"/>
  <c r="H815" i="1"/>
  <c r="J815" i="1" s="1"/>
  <c r="K806" i="25" s="1"/>
  <c r="I815" i="1"/>
  <c r="J806" i="25" s="1"/>
  <c r="H812" i="1"/>
  <c r="J812" i="1" s="1"/>
  <c r="K803" i="25" s="1"/>
  <c r="H726" i="1"/>
  <c r="J726" i="1" s="1"/>
  <c r="I726" i="1"/>
  <c r="H673" i="1"/>
  <c r="J673" i="1" s="1"/>
  <c r="K664" i="25" s="1"/>
  <c r="I603" i="1"/>
  <c r="H603" i="1"/>
  <c r="J603" i="1" s="1"/>
  <c r="I917" i="1"/>
  <c r="H892" i="1"/>
  <c r="J892" i="1" s="1"/>
  <c r="K883" i="25" s="1"/>
  <c r="H850" i="1"/>
  <c r="J850" i="1" s="1"/>
  <c r="K841" i="25" s="1"/>
  <c r="I756" i="1"/>
  <c r="I722" i="1"/>
  <c r="J713" i="25" s="1"/>
  <c r="I508" i="1"/>
  <c r="H508" i="1"/>
  <c r="J508" i="1" s="1"/>
  <c r="K499" i="25" s="1"/>
  <c r="I529" i="1"/>
  <c r="I533" i="1"/>
  <c r="I570" i="1"/>
  <c r="I616" i="1"/>
  <c r="I619" i="1"/>
  <c r="I639" i="1"/>
  <c r="I522" i="1"/>
  <c r="I600" i="1"/>
  <c r="I648" i="1"/>
  <c r="I671" i="1"/>
  <c r="I674" i="1"/>
  <c r="I651" i="1"/>
  <c r="I677" i="1"/>
  <c r="I784" i="1"/>
  <c r="I584" i="1"/>
  <c r="I610" i="1"/>
  <c r="I620" i="1"/>
  <c r="I631" i="1"/>
  <c r="I646" i="1"/>
  <c r="J637" i="25" s="1"/>
  <c r="I498" i="1"/>
  <c r="I503" i="1"/>
  <c r="I512" i="1"/>
  <c r="J503" i="25" s="1"/>
  <c r="I539" i="1"/>
  <c r="I561" i="1"/>
  <c r="I588" i="1"/>
  <c r="I591" i="1"/>
  <c r="I598" i="1"/>
  <c r="I520" i="1"/>
  <c r="I568" i="1"/>
  <c r="I578" i="1"/>
  <c r="I581" i="1"/>
  <c r="I551" i="1"/>
  <c r="I558" i="1"/>
  <c r="I572" i="1"/>
  <c r="I632" i="1"/>
  <c r="I644" i="1"/>
  <c r="I548" i="1"/>
  <c r="I582" i="1"/>
  <c r="I596" i="1"/>
  <c r="I602" i="1"/>
  <c r="I624" i="1"/>
  <c r="I505" i="1"/>
  <c r="I521" i="1"/>
  <c r="I566" i="1"/>
  <c r="I586" i="1"/>
  <c r="I589" i="1"/>
  <c r="I599" i="1"/>
  <c r="I605" i="1"/>
  <c r="I627" i="1"/>
  <c r="I540" i="1"/>
  <c r="I792" i="1"/>
  <c r="I845" i="1"/>
  <c r="I888" i="1"/>
  <c r="I536" i="1"/>
  <c r="I557" i="1"/>
  <c r="I575" i="1"/>
  <c r="I607" i="1"/>
  <c r="I656" i="1"/>
  <c r="I687" i="1"/>
  <c r="I696" i="1"/>
  <c r="I710" i="1"/>
  <c r="I604" i="1"/>
  <c r="I699" i="1"/>
  <c r="I713" i="1"/>
  <c r="I742" i="1"/>
  <c r="I762" i="1"/>
  <c r="I554" i="1"/>
  <c r="I595" i="1"/>
  <c r="I621" i="1"/>
  <c r="I629" i="1"/>
  <c r="I640" i="1"/>
  <c r="I643" i="1"/>
  <c r="I653" i="1"/>
  <c r="I675" i="1"/>
  <c r="I576" i="1"/>
  <c r="I608" i="1"/>
  <c r="I650" i="1"/>
  <c r="I663" i="1"/>
  <c r="I669" i="1"/>
  <c r="I672" i="1"/>
  <c r="I691" i="1"/>
  <c r="I563" i="1"/>
  <c r="I688" i="1"/>
  <c r="I734" i="1"/>
  <c r="I751" i="1"/>
  <c r="I774" i="1"/>
  <c r="I435" i="1"/>
  <c r="I559" i="1"/>
  <c r="I601" i="1"/>
  <c r="I626" i="1"/>
  <c r="I638" i="1"/>
  <c r="I670" i="1"/>
  <c r="I679" i="1"/>
  <c r="I692" i="1"/>
  <c r="I700" i="1"/>
  <c r="I517" i="1"/>
  <c r="I664" i="1"/>
  <c r="I667" i="1"/>
  <c r="I703" i="1"/>
  <c r="I709" i="1"/>
  <c r="I746" i="1"/>
  <c r="I766" i="1"/>
  <c r="I655" i="1"/>
  <c r="I695" i="1"/>
  <c r="I698" i="1"/>
  <c r="I732" i="1"/>
  <c r="I752" i="1"/>
  <c r="I838" i="1"/>
  <c r="J829" i="25" s="1"/>
  <c r="H832" i="1"/>
  <c r="J832" i="1" s="1"/>
  <c r="K823" i="25" s="1"/>
  <c r="I797" i="1"/>
  <c r="I794" i="1"/>
  <c r="J785" i="25" s="1"/>
  <c r="I788" i="1"/>
  <c r="J779" i="25" s="1"/>
  <c r="I729" i="1"/>
  <c r="J720" i="25" s="1"/>
  <c r="H729" i="1"/>
  <c r="J729" i="1" s="1"/>
  <c r="K720" i="25" s="1"/>
  <c r="I707" i="1"/>
  <c r="I820" i="1"/>
  <c r="I760" i="1"/>
  <c r="H760" i="1"/>
  <c r="J760" i="1" s="1"/>
  <c r="K751" i="25" s="1"/>
  <c r="H659" i="1"/>
  <c r="J659" i="1" s="1"/>
  <c r="K650" i="25" s="1"/>
  <c r="I659" i="1"/>
  <c r="J650" i="25" s="1"/>
  <c r="I611" i="1"/>
  <c r="H926" i="1"/>
  <c r="J926" i="1" s="1"/>
  <c r="K917" i="25" s="1"/>
  <c r="I858" i="1"/>
  <c r="I843" i="1"/>
  <c r="I778" i="1"/>
  <c r="J769" i="25" s="1"/>
  <c r="H778" i="1"/>
  <c r="J778" i="1" s="1"/>
  <c r="K769" i="25" s="1"/>
  <c r="I770" i="1"/>
  <c r="I636" i="1"/>
  <c r="J627" i="25" s="1"/>
  <c r="I965" i="1"/>
  <c r="I931" i="1"/>
  <c r="H916" i="1"/>
  <c r="J916" i="1" s="1"/>
  <c r="K907" i="25" s="1"/>
  <c r="I904" i="1"/>
  <c r="H886" i="1"/>
  <c r="J886" i="1" s="1"/>
  <c r="K877" i="25" s="1"/>
  <c r="H868" i="1"/>
  <c r="J868" i="1" s="1"/>
  <c r="K859" i="25" s="1"/>
  <c r="H846" i="1"/>
  <c r="J846" i="1" s="1"/>
  <c r="K837" i="25" s="1"/>
  <c r="H802" i="1"/>
  <c r="J802" i="1" s="1"/>
  <c r="K793" i="25" s="1"/>
  <c r="I796" i="1"/>
  <c r="H781" i="1"/>
  <c r="J781" i="1" s="1"/>
  <c r="K772" i="25" s="1"/>
  <c r="I759" i="1"/>
  <c r="J750" i="25" s="1"/>
  <c r="H759" i="1"/>
  <c r="J759" i="1" s="1"/>
  <c r="H733" i="1"/>
  <c r="J733" i="1" s="1"/>
  <c r="K724" i="25" s="1"/>
  <c r="I733" i="1"/>
  <c r="I658" i="1"/>
  <c r="I891" i="1"/>
  <c r="H825" i="1"/>
  <c r="J825" i="1" s="1"/>
  <c r="K816" i="25" s="1"/>
  <c r="I825" i="1"/>
  <c r="J816" i="25" s="1"/>
  <c r="H822" i="1"/>
  <c r="J822" i="1" s="1"/>
  <c r="K813" i="25" s="1"/>
  <c r="I781" i="1"/>
  <c r="J772" i="25" s="1"/>
  <c r="H754" i="1"/>
  <c r="J754" i="1" s="1"/>
  <c r="K745" i="25" s="1"/>
  <c r="H743" i="1"/>
  <c r="J743" i="1" s="1"/>
  <c r="K734" i="25" s="1"/>
  <c r="I740" i="1"/>
  <c r="H720" i="1"/>
  <c r="J720" i="1" s="1"/>
  <c r="K711" i="25" s="1"/>
  <c r="I701" i="1"/>
  <c r="H697" i="1"/>
  <c r="J697" i="1" s="1"/>
  <c r="K688" i="25" s="1"/>
  <c r="H684" i="1"/>
  <c r="J684" i="1" s="1"/>
  <c r="K675" i="25" s="1"/>
  <c r="I767" i="1"/>
  <c r="I764" i="1"/>
  <c r="I690" i="1"/>
  <c r="I683" i="1"/>
  <c r="I593" i="1"/>
  <c r="H535" i="1"/>
  <c r="J535" i="1" s="1"/>
  <c r="K526" i="25" s="1"/>
  <c r="I535" i="1"/>
  <c r="J526" i="25" s="1"/>
  <c r="I775" i="1"/>
  <c r="I738" i="1"/>
  <c r="H689" i="1"/>
  <c r="J689" i="1" s="1"/>
  <c r="K680" i="25" s="1"/>
  <c r="H614" i="1"/>
  <c r="J614" i="1" s="1"/>
  <c r="K605" i="25" s="1"/>
  <c r="H587" i="1"/>
  <c r="J587" i="1" s="1"/>
  <c r="K578" i="25" s="1"/>
  <c r="I689" i="1"/>
  <c r="J680" i="25" s="1"/>
  <c r="H658" i="1"/>
  <c r="J658" i="1" s="1"/>
  <c r="I635" i="1"/>
  <c r="I587" i="1"/>
  <c r="I547" i="1"/>
  <c r="I894" i="1"/>
  <c r="H854" i="1"/>
  <c r="J854" i="1" s="1"/>
  <c r="K845" i="25" s="1"/>
  <c r="H844" i="1"/>
  <c r="J844" i="1" s="1"/>
  <c r="K835" i="25" s="1"/>
  <c r="H806" i="1"/>
  <c r="J806" i="1" s="1"/>
  <c r="K797" i="25" s="1"/>
  <c r="H788" i="1"/>
  <c r="J788" i="1" s="1"/>
  <c r="H769" i="1"/>
  <c r="J769" i="1" s="1"/>
  <c r="K760" i="25" s="1"/>
  <c r="I686" i="1"/>
  <c r="H654" i="1"/>
  <c r="J654" i="1" s="1"/>
  <c r="K645" i="25" s="1"/>
  <c r="I634" i="1"/>
  <c r="H618" i="1"/>
  <c r="J618" i="1" s="1"/>
  <c r="K609" i="25" s="1"/>
  <c r="I573" i="1"/>
  <c r="H682" i="1"/>
  <c r="J682" i="1" s="1"/>
  <c r="K673" i="25" s="1"/>
  <c r="I661" i="1"/>
  <c r="I654" i="1"/>
  <c r="J645" i="25" s="1"/>
  <c r="I618" i="1"/>
  <c r="I471" i="1"/>
  <c r="I567" i="1"/>
  <c r="I777" i="1"/>
  <c r="H728" i="1"/>
  <c r="J728" i="1" s="1"/>
  <c r="K719" i="25" s="1"/>
  <c r="I711" i="1"/>
  <c r="H708" i="1"/>
  <c r="J708" i="1" s="1"/>
  <c r="K699" i="25" s="1"/>
  <c r="I705" i="1"/>
  <c r="H694" i="1"/>
  <c r="J694" i="1" s="1"/>
  <c r="K685" i="25" s="1"/>
  <c r="I685" i="1"/>
  <c r="I660" i="1"/>
  <c r="I625" i="1"/>
  <c r="I590" i="1"/>
  <c r="J581" i="25" s="1"/>
  <c r="I768" i="1"/>
  <c r="I719" i="1"/>
  <c r="I549" i="1"/>
  <c r="J540" i="25" s="1"/>
  <c r="H549" i="1"/>
  <c r="J549" i="1" s="1"/>
  <c r="K540" i="25" s="1"/>
  <c r="I870" i="1"/>
  <c r="H858" i="1"/>
  <c r="J858" i="1" s="1"/>
  <c r="K849" i="25" s="1"/>
  <c r="H848" i="1"/>
  <c r="J848" i="1" s="1"/>
  <c r="K839" i="25" s="1"/>
  <c r="H838" i="1"/>
  <c r="J838" i="1" s="1"/>
  <c r="K829" i="25" s="1"/>
  <c r="H776" i="1"/>
  <c r="J776" i="1" s="1"/>
  <c r="K767" i="25" s="1"/>
  <c r="H756" i="1"/>
  <c r="J756" i="1" s="1"/>
  <c r="K747" i="25" s="1"/>
  <c r="I753" i="1"/>
  <c r="H727" i="1"/>
  <c r="J727" i="1" s="1"/>
  <c r="K718" i="25" s="1"/>
  <c r="H722" i="1"/>
  <c r="J722" i="1" s="1"/>
  <c r="K713" i="25" s="1"/>
  <c r="I716" i="1"/>
  <c r="I681" i="1"/>
  <c r="H665" i="1"/>
  <c r="J665" i="1" s="1"/>
  <c r="K656" i="25" s="1"/>
  <c r="H611" i="1"/>
  <c r="J611" i="1" s="1"/>
  <c r="K602" i="25" s="1"/>
  <c r="I583" i="1"/>
  <c r="H559" i="1"/>
  <c r="J559" i="1" s="1"/>
  <c r="K550" i="25" s="1"/>
  <c r="H487" i="1"/>
  <c r="J487" i="1" s="1"/>
  <c r="I487" i="1"/>
  <c r="I515" i="1"/>
  <c r="I534" i="1"/>
  <c r="I556" i="1"/>
  <c r="I550" i="1"/>
  <c r="I562" i="1"/>
  <c r="I724" i="1"/>
  <c r="I417" i="1"/>
  <c r="I424" i="1"/>
  <c r="I538" i="1"/>
  <c r="J529" i="25" s="1"/>
  <c r="I574" i="1"/>
  <c r="I580" i="1"/>
  <c r="I606" i="1"/>
  <c r="I612" i="1"/>
  <c r="J603" i="25" s="1"/>
  <c r="I541" i="1"/>
  <c r="I526" i="1"/>
  <c r="I560" i="1"/>
  <c r="I592" i="1"/>
  <c r="I523" i="1"/>
  <c r="I542" i="1"/>
  <c r="I545" i="1"/>
  <c r="I569" i="1"/>
  <c r="I433" i="1"/>
  <c r="I524" i="1"/>
  <c r="I527" i="1"/>
  <c r="I546" i="1"/>
  <c r="I483" i="1"/>
  <c r="I642" i="1"/>
  <c r="H636" i="1"/>
  <c r="J636" i="1" s="1"/>
  <c r="K627" i="25" s="1"/>
  <c r="I633" i="1"/>
  <c r="I641" i="1"/>
  <c r="I630" i="1"/>
  <c r="I615" i="1"/>
  <c r="H585" i="1"/>
  <c r="J585" i="1" s="1"/>
  <c r="K576" i="25" s="1"/>
  <c r="I585" i="1"/>
  <c r="J576" i="25" s="1"/>
  <c r="I291" i="1"/>
  <c r="J282" i="25" s="1"/>
  <c r="I565" i="1"/>
  <c r="I292" i="1"/>
  <c r="I391" i="1"/>
  <c r="I649" i="1"/>
  <c r="I617" i="1"/>
  <c r="I613" i="1"/>
  <c r="I543" i="1"/>
  <c r="I530" i="1"/>
  <c r="H852" i="1"/>
  <c r="J852" i="1" s="1"/>
  <c r="K843" i="25" s="1"/>
  <c r="H840" i="1"/>
  <c r="J840" i="1" s="1"/>
  <c r="K831" i="25" s="1"/>
  <c r="H828" i="1"/>
  <c r="J828" i="1" s="1"/>
  <c r="K819" i="25" s="1"/>
  <c r="H816" i="1"/>
  <c r="J816" i="1" s="1"/>
  <c r="K807" i="25" s="1"/>
  <c r="I809" i="1"/>
  <c r="H804" i="1"/>
  <c r="J804" i="1" s="1"/>
  <c r="K795" i="25" s="1"/>
  <c r="I741" i="1"/>
  <c r="I706" i="1"/>
  <c r="H646" i="1"/>
  <c r="J646" i="1" s="1"/>
  <c r="K637" i="25" s="1"/>
  <c r="H594" i="1"/>
  <c r="J594" i="1" s="1"/>
  <c r="K585" i="25" s="1"/>
  <c r="I571" i="1"/>
  <c r="I564" i="1"/>
  <c r="I666" i="1"/>
  <c r="H660" i="1"/>
  <c r="J660" i="1" s="1"/>
  <c r="K651" i="25" s="1"/>
  <c r="I657" i="1"/>
  <c r="H634" i="1"/>
  <c r="J634" i="1" s="1"/>
  <c r="K625" i="25" s="1"/>
  <c r="I594" i="1"/>
  <c r="I507" i="1"/>
  <c r="I467" i="1"/>
  <c r="I637" i="1"/>
  <c r="I597" i="1"/>
  <c r="H590" i="1"/>
  <c r="J590" i="1" s="1"/>
  <c r="K581" i="25" s="1"/>
  <c r="I553" i="1"/>
  <c r="J544" i="25" s="1"/>
  <c r="H511" i="1"/>
  <c r="J511" i="1" s="1"/>
  <c r="K502" i="25" s="1"/>
  <c r="I511" i="1"/>
  <c r="H502" i="1"/>
  <c r="J502" i="1" s="1"/>
  <c r="K493" i="25" s="1"/>
  <c r="I502" i="1"/>
  <c r="I488" i="1"/>
  <c r="J479" i="25" s="1"/>
  <c r="I537" i="1"/>
  <c r="I489" i="1"/>
  <c r="I477" i="1"/>
  <c r="J468" i="25" s="1"/>
  <c r="H477" i="1"/>
  <c r="J477" i="1" s="1"/>
  <c r="K468" i="25" s="1"/>
  <c r="I389" i="1"/>
  <c r="I460" i="1"/>
  <c r="H499" i="1"/>
  <c r="J499" i="1" s="1"/>
  <c r="K490" i="25" s="1"/>
  <c r="I499" i="1"/>
  <c r="I484" i="1"/>
  <c r="H463" i="1"/>
  <c r="J463" i="1" s="1"/>
  <c r="K454" i="25" s="1"/>
  <c r="I463" i="1"/>
  <c r="H446" i="1"/>
  <c r="J446" i="1" s="1"/>
  <c r="K437" i="25" s="1"/>
  <c r="I446" i="1"/>
  <c r="J437" i="25" s="1"/>
  <c r="H400" i="1"/>
  <c r="J400" i="1" s="1"/>
  <c r="K391" i="25" s="1"/>
  <c r="I400" i="1"/>
  <c r="I392" i="1"/>
  <c r="H810" i="1"/>
  <c r="J810" i="1" s="1"/>
  <c r="K801" i="25" s="1"/>
  <c r="H786" i="1"/>
  <c r="J786" i="1" s="1"/>
  <c r="K777" i="25" s="1"/>
  <c r="H598" i="1"/>
  <c r="J598" i="1" s="1"/>
  <c r="K589" i="25" s="1"/>
  <c r="H506" i="1"/>
  <c r="J506" i="1" s="1"/>
  <c r="K497" i="25" s="1"/>
  <c r="I506" i="1"/>
  <c r="I422" i="1"/>
  <c r="H339" i="1"/>
  <c r="J339" i="1" s="1"/>
  <c r="K330" i="25" s="1"/>
  <c r="I339" i="1"/>
  <c r="I443" i="1"/>
  <c r="I457" i="1"/>
  <c r="I464" i="1"/>
  <c r="I500" i="1"/>
  <c r="I552" i="1"/>
  <c r="I447" i="1"/>
  <c r="I450" i="1"/>
  <c r="I454" i="1"/>
  <c r="I474" i="1"/>
  <c r="I478" i="1"/>
  <c r="I491" i="1"/>
  <c r="I510" i="1"/>
  <c r="I495" i="1"/>
  <c r="I445" i="1"/>
  <c r="I452" i="1"/>
  <c r="I469" i="1"/>
  <c r="I479" i="1"/>
  <c r="I459" i="1"/>
  <c r="I462" i="1"/>
  <c r="I466" i="1"/>
  <c r="I476" i="1"/>
  <c r="I532" i="1"/>
  <c r="I342" i="1"/>
  <c r="H609" i="1"/>
  <c r="J609" i="1" s="1"/>
  <c r="K600" i="25" s="1"/>
  <c r="H577" i="1"/>
  <c r="J577" i="1" s="1"/>
  <c r="K568" i="25" s="1"/>
  <c r="I516" i="1"/>
  <c r="H470" i="1"/>
  <c r="J470" i="1" s="1"/>
  <c r="K461" i="25" s="1"/>
  <c r="I470" i="1"/>
  <c r="I414" i="1"/>
  <c r="H414" i="1"/>
  <c r="J414" i="1" s="1"/>
  <c r="K405" i="25" s="1"/>
  <c r="H794" i="1"/>
  <c r="J794" i="1" s="1"/>
  <c r="K785" i="25" s="1"/>
  <c r="I528" i="1"/>
  <c r="I519" i="1"/>
  <c r="H512" i="1"/>
  <c r="J512" i="1" s="1"/>
  <c r="K503" i="25" s="1"/>
  <c r="H501" i="1"/>
  <c r="J501" i="1" s="1"/>
  <c r="K492" i="25" s="1"/>
  <c r="H482" i="1"/>
  <c r="J482" i="1" s="1"/>
  <c r="K473" i="25" s="1"/>
  <c r="I482" i="1"/>
  <c r="J473" i="25" s="1"/>
  <c r="H553" i="1"/>
  <c r="J553" i="1" s="1"/>
  <c r="K544" i="25" s="1"/>
  <c r="I525" i="1"/>
  <c r="I501" i="1"/>
  <c r="I493" i="1"/>
  <c r="H489" i="1"/>
  <c r="J489" i="1" s="1"/>
  <c r="K480" i="25" s="1"/>
  <c r="I481" i="1"/>
  <c r="J472" i="25" s="1"/>
  <c r="H439" i="1"/>
  <c r="J439" i="1" s="1"/>
  <c r="K430" i="25" s="1"/>
  <c r="I439" i="1"/>
  <c r="I307" i="1"/>
  <c r="I496" i="1"/>
  <c r="I453" i="1"/>
  <c r="I442" i="1"/>
  <c r="I327" i="1"/>
  <c r="I316" i="1"/>
  <c r="H612" i="1"/>
  <c r="J612" i="1" s="1"/>
  <c r="K603" i="25" s="1"/>
  <c r="H604" i="1"/>
  <c r="J604" i="1" s="1"/>
  <c r="K595" i="25" s="1"/>
  <c r="H596" i="1"/>
  <c r="J596" i="1" s="1"/>
  <c r="K587" i="25" s="1"/>
  <c r="H505" i="1"/>
  <c r="J505" i="1" s="1"/>
  <c r="K496" i="25" s="1"/>
  <c r="I455" i="1"/>
  <c r="I438" i="1"/>
  <c r="H420" i="1"/>
  <c r="J420" i="1" s="1"/>
  <c r="K411" i="25" s="1"/>
  <c r="I420" i="1"/>
  <c r="H475" i="1"/>
  <c r="J475" i="1" s="1"/>
  <c r="K466" i="25" s="1"/>
  <c r="I475" i="1"/>
  <c r="I472" i="1"/>
  <c r="I448" i="1"/>
  <c r="I416" i="1"/>
  <c r="I361" i="1"/>
  <c r="I259" i="1"/>
  <c r="H488" i="1"/>
  <c r="J488" i="1" s="1"/>
  <c r="K479" i="25" s="1"/>
  <c r="H458" i="1"/>
  <c r="J458" i="1" s="1"/>
  <c r="K449" i="25" s="1"/>
  <c r="I458" i="1"/>
  <c r="H451" i="1"/>
  <c r="J451" i="1" s="1"/>
  <c r="K442" i="25" s="1"/>
  <c r="I451" i="1"/>
  <c r="H398" i="1"/>
  <c r="J398" i="1" s="1"/>
  <c r="K389" i="25" s="1"/>
  <c r="I398" i="1"/>
  <c r="I336" i="1"/>
  <c r="I465" i="1"/>
  <c r="I441" i="1"/>
  <c r="I330" i="1"/>
  <c r="J321" i="25" s="1"/>
  <c r="I243" i="1"/>
  <c r="H494" i="1"/>
  <c r="J494" i="1" s="1"/>
  <c r="K485" i="25" s="1"/>
  <c r="I494" i="1"/>
  <c r="J485" i="25" s="1"/>
  <c r="I440" i="1"/>
  <c r="I385" i="1"/>
  <c r="I359" i="1"/>
  <c r="I436" i="1"/>
  <c r="I273" i="1"/>
  <c r="I513" i="1"/>
  <c r="I490" i="1"/>
  <c r="I486" i="1"/>
  <c r="J477" i="25" s="1"/>
  <c r="I430" i="1"/>
  <c r="I427" i="1"/>
  <c r="I411" i="1"/>
  <c r="H392" i="1"/>
  <c r="J392" i="1" s="1"/>
  <c r="K383" i="25" s="1"/>
  <c r="I379" i="1"/>
  <c r="I371" i="1"/>
  <c r="I368" i="1"/>
  <c r="I357" i="1"/>
  <c r="I340" i="1"/>
  <c r="I335" i="1"/>
  <c r="H330" i="1"/>
  <c r="J330" i="1" s="1"/>
  <c r="I321" i="1"/>
  <c r="I287" i="1"/>
  <c r="I279" i="1"/>
  <c r="H273" i="1"/>
  <c r="J273" i="1" s="1"/>
  <c r="K264" i="25" s="1"/>
  <c r="I244" i="1"/>
  <c r="I402" i="1"/>
  <c r="I375" i="1"/>
  <c r="I25" i="1"/>
  <c r="I35" i="1"/>
  <c r="I47" i="1"/>
  <c r="I59" i="1"/>
  <c r="I71" i="1"/>
  <c r="I78" i="1"/>
  <c r="I91" i="1"/>
  <c r="I102" i="1"/>
  <c r="I115" i="1"/>
  <c r="I126" i="1"/>
  <c r="I139" i="1"/>
  <c r="I20" i="1"/>
  <c r="I28" i="1"/>
  <c r="I40" i="1"/>
  <c r="I52" i="1"/>
  <c r="I64" i="1"/>
  <c r="I76" i="1"/>
  <c r="I89" i="1"/>
  <c r="I100" i="1"/>
  <c r="I113" i="1"/>
  <c r="I124" i="1"/>
  <c r="I12" i="1"/>
  <c r="I33" i="1"/>
  <c r="I45" i="1"/>
  <c r="I57" i="1"/>
  <c r="I69" i="1"/>
  <c r="I87" i="1"/>
  <c r="I98" i="1"/>
  <c r="I111" i="1"/>
  <c r="I122" i="1"/>
  <c r="I18" i="1"/>
  <c r="I4" i="1"/>
  <c r="K4" i="1" s="1"/>
  <c r="I10" i="1"/>
  <c r="K10" i="1" s="1"/>
  <c r="I13" i="1"/>
  <c r="I21" i="1"/>
  <c r="I7" i="1"/>
  <c r="K7" i="1" s="1"/>
  <c r="I11" i="1"/>
  <c r="I14" i="1"/>
  <c r="I72" i="1"/>
  <c r="I92" i="1"/>
  <c r="I112" i="1"/>
  <c r="I138" i="1"/>
  <c r="I60" i="1"/>
  <c r="I116" i="1"/>
  <c r="I151" i="1"/>
  <c r="I174" i="1"/>
  <c r="I181" i="1"/>
  <c r="I186" i="1"/>
  <c r="I193" i="1"/>
  <c r="I198" i="1"/>
  <c r="I205" i="1"/>
  <c r="I217" i="1"/>
  <c r="I48" i="1"/>
  <c r="I36" i="1"/>
  <c r="I77" i="1"/>
  <c r="I81" i="1"/>
  <c r="I136" i="1"/>
  <c r="I179" i="1"/>
  <c r="I184" i="1"/>
  <c r="I191" i="1"/>
  <c r="I196" i="1"/>
  <c r="I65" i="1"/>
  <c r="I101" i="1"/>
  <c r="I105" i="1"/>
  <c r="I146" i="1"/>
  <c r="I149" i="1"/>
  <c r="I159" i="1"/>
  <c r="I239" i="1"/>
  <c r="I53" i="1"/>
  <c r="I125" i="1"/>
  <c r="I129" i="1"/>
  <c r="I162" i="1"/>
  <c r="I172" i="1"/>
  <c r="I177" i="1"/>
  <c r="I182" i="1"/>
  <c r="I189" i="1"/>
  <c r="I194" i="1"/>
  <c r="I201" i="1"/>
  <c r="I29" i="1"/>
  <c r="I70" i="1"/>
  <c r="I114" i="1"/>
  <c r="I137" i="1"/>
  <c r="I140" i="1"/>
  <c r="I150" i="1"/>
  <c r="I175" i="1"/>
  <c r="I16" i="1"/>
  <c r="I46" i="1"/>
  <c r="I79" i="1"/>
  <c r="I199" i="1"/>
  <c r="I202" i="1"/>
  <c r="I213" i="1"/>
  <c r="I90" i="1"/>
  <c r="I127" i="1"/>
  <c r="I161" i="1"/>
  <c r="I176" i="1"/>
  <c r="I221" i="1"/>
  <c r="I185" i="1"/>
  <c r="I188" i="1"/>
  <c r="I232" i="1"/>
  <c r="I24" i="1"/>
  <c r="I34" i="1"/>
  <c r="I200" i="1"/>
  <c r="I211" i="1"/>
  <c r="I214" i="1"/>
  <c r="I219" i="1"/>
  <c r="I227" i="1"/>
  <c r="I230" i="1"/>
  <c r="J221" i="25" s="1"/>
  <c r="I235" i="1"/>
  <c r="I250" i="1"/>
  <c r="I257" i="1"/>
  <c r="I262" i="1"/>
  <c r="I269" i="1"/>
  <c r="I274" i="1"/>
  <c r="I281" i="1"/>
  <c r="I286" i="1"/>
  <c r="I293" i="1"/>
  <c r="I298" i="1"/>
  <c r="I305" i="1"/>
  <c r="I310" i="1"/>
  <c r="J301" i="25" s="1"/>
  <c r="I317" i="1"/>
  <c r="I322" i="1"/>
  <c r="I329" i="1"/>
  <c r="I334" i="1"/>
  <c r="I58" i="1"/>
  <c r="I170" i="1"/>
  <c r="I180" i="1"/>
  <c r="I183" i="1"/>
  <c r="I209" i="1"/>
  <c r="I228" i="1"/>
  <c r="I233" i="1"/>
  <c r="I163" i="1"/>
  <c r="I195" i="1"/>
  <c r="I220" i="1"/>
  <c r="I246" i="1"/>
  <c r="I253" i="1"/>
  <c r="I265" i="1"/>
  <c r="I277" i="1"/>
  <c r="I289" i="1"/>
  <c r="I301" i="1"/>
  <c r="I313" i="1"/>
  <c r="I103" i="1"/>
  <c r="I160" i="1"/>
  <c r="I178" i="1"/>
  <c r="I204" i="1"/>
  <c r="I208" i="1"/>
  <c r="I268" i="1"/>
  <c r="I275" i="1"/>
  <c r="I148" i="1"/>
  <c r="I190" i="1"/>
  <c r="I197" i="1"/>
  <c r="I231" i="1"/>
  <c r="I352" i="1"/>
  <c r="I365" i="1"/>
  <c r="I370" i="1"/>
  <c r="I378" i="1"/>
  <c r="I187" i="1"/>
  <c r="I272" i="1"/>
  <c r="J263" i="25" s="1"/>
  <c r="I320" i="1"/>
  <c r="J311" i="25" s="1"/>
  <c r="I153" i="1"/>
  <c r="I173" i="1"/>
  <c r="I135" i="1"/>
  <c r="I41" i="1"/>
  <c r="I225" i="1"/>
  <c r="I240" i="1"/>
  <c r="I284" i="1"/>
  <c r="J275" i="25" s="1"/>
  <c r="I345" i="1"/>
  <c r="I350" i="1"/>
  <c r="I363" i="1"/>
  <c r="I381" i="1"/>
  <c r="I405" i="1"/>
  <c r="I429" i="1"/>
  <c r="I203" i="1"/>
  <c r="I343" i="1"/>
  <c r="I401" i="1"/>
  <c r="I425" i="1"/>
  <c r="I88" i="1"/>
  <c r="I192" i="1"/>
  <c r="J183" i="25" s="1"/>
  <c r="I248" i="1"/>
  <c r="I296" i="1"/>
  <c r="I325" i="1"/>
  <c r="I356" i="1"/>
  <c r="I369" i="1"/>
  <c r="I399" i="1"/>
  <c r="I423" i="1"/>
  <c r="I207" i="1"/>
  <c r="I215" i="1"/>
  <c r="I226" i="1"/>
  <c r="I256" i="1"/>
  <c r="I263" i="1"/>
  <c r="I267" i="1"/>
  <c r="J258" i="25" s="1"/>
  <c r="I304" i="1"/>
  <c r="I311" i="1"/>
  <c r="I315" i="1"/>
  <c r="J306" i="25" s="1"/>
  <c r="I332" i="1"/>
  <c r="I382" i="1"/>
  <c r="I397" i="1"/>
  <c r="I421" i="1"/>
  <c r="I223" i="1"/>
  <c r="I341" i="1"/>
  <c r="I346" i="1"/>
  <c r="I354" i="1"/>
  <c r="I367" i="1"/>
  <c r="I395" i="1"/>
  <c r="I408" i="1"/>
  <c r="I419" i="1"/>
  <c r="J410" i="25" s="1"/>
  <c r="I432" i="1"/>
  <c r="I437" i="1"/>
  <c r="I413" i="1"/>
  <c r="I407" i="1"/>
  <c r="I396" i="1"/>
  <c r="I394" i="1"/>
  <c r="I374" i="1"/>
  <c r="I353" i="1"/>
  <c r="J344" i="25" s="1"/>
  <c r="I349" i="1"/>
  <c r="I333" i="1"/>
  <c r="J324" i="25" s="1"/>
  <c r="I68" i="1"/>
  <c r="J59" i="25" s="1"/>
  <c r="I42" i="1"/>
  <c r="I509" i="1"/>
  <c r="I504" i="1"/>
  <c r="I497" i="1"/>
  <c r="I492" i="1"/>
  <c r="I485" i="1"/>
  <c r="I480" i="1"/>
  <c r="I473" i="1"/>
  <c r="I468" i="1"/>
  <c r="I461" i="1"/>
  <c r="I456" i="1"/>
  <c r="I449" i="1"/>
  <c r="I444" i="1"/>
  <c r="I434" i="1"/>
  <c r="I426" i="1"/>
  <c r="I410" i="1"/>
  <c r="I404" i="1"/>
  <c r="I387" i="1"/>
  <c r="I383" i="1"/>
  <c r="I355" i="1"/>
  <c r="I328" i="1"/>
  <c r="J319" i="25" s="1"/>
  <c r="I323" i="1"/>
  <c r="I299" i="1"/>
  <c r="I295" i="1"/>
  <c r="I251" i="1"/>
  <c r="I247" i="1"/>
  <c r="J238" i="25" s="1"/>
  <c r="I380" i="1"/>
  <c r="I348" i="1"/>
  <c r="I337" i="1"/>
  <c r="I308" i="1"/>
  <c r="J299" i="25" s="1"/>
  <c r="I290" i="1"/>
  <c r="J281" i="25" s="1"/>
  <c r="I260" i="1"/>
  <c r="I237" i="1"/>
  <c r="I218" i="1"/>
  <c r="I431" i="1"/>
  <c r="I418" i="1"/>
  <c r="I415" i="1"/>
  <c r="I409" i="1"/>
  <c r="I393" i="1"/>
  <c r="I366" i="1"/>
  <c r="I358" i="1"/>
  <c r="I303" i="1"/>
  <c r="I294" i="1"/>
  <c r="J285" i="25" s="1"/>
  <c r="H285" i="1"/>
  <c r="J285" i="1" s="1"/>
  <c r="K276" i="25" s="1"/>
  <c r="I255" i="1"/>
  <c r="J246" i="25" s="1"/>
  <c r="I428" i="1"/>
  <c r="I390" i="1"/>
  <c r="I347" i="1"/>
  <c r="I344" i="1"/>
  <c r="I285" i="1"/>
  <c r="I280" i="1"/>
  <c r="I236" i="1"/>
  <c r="H436" i="1"/>
  <c r="J436" i="1" s="1"/>
  <c r="K427" i="25" s="1"/>
  <c r="I412" i="1"/>
  <c r="I406" i="1"/>
  <c r="I403" i="1"/>
  <c r="I376" i="1"/>
  <c r="I372" i="1"/>
  <c r="I362" i="1"/>
  <c r="I312" i="1"/>
  <c r="J303" i="25" s="1"/>
  <c r="I264" i="1"/>
  <c r="J255" i="25" s="1"/>
  <c r="H241" i="1"/>
  <c r="J241" i="1" s="1"/>
  <c r="K232" i="25" s="1"/>
  <c r="I241" i="1"/>
  <c r="I388" i="1"/>
  <c r="I326" i="1"/>
  <c r="H319" i="1"/>
  <c r="J319" i="1" s="1"/>
  <c r="I242" i="1"/>
  <c r="I216" i="1"/>
  <c r="J207" i="25" s="1"/>
  <c r="I212" i="1"/>
  <c r="J203" i="25" s="1"/>
  <c r="I319" i="1"/>
  <c r="J310" i="25" s="1"/>
  <c r="I297" i="1"/>
  <c r="I271" i="1"/>
  <c r="I249" i="1"/>
  <c r="I234" i="1"/>
  <c r="I351" i="1"/>
  <c r="I338" i="1"/>
  <c r="H315" i="1"/>
  <c r="J315" i="1" s="1"/>
  <c r="K306" i="25" s="1"/>
  <c r="I300" i="1"/>
  <c r="I282" i="1"/>
  <c r="I278" i="1"/>
  <c r="H267" i="1"/>
  <c r="J267" i="1" s="1"/>
  <c r="K258" i="25" s="1"/>
  <c r="I252" i="1"/>
  <c r="J243" i="25" s="1"/>
  <c r="I238" i="1"/>
  <c r="J229" i="25" s="1"/>
  <c r="I84" i="1"/>
  <c r="I377" i="1"/>
  <c r="I364" i="1"/>
  <c r="H307" i="1"/>
  <c r="J307" i="1" s="1"/>
  <c r="H259" i="1"/>
  <c r="J259" i="1" s="1"/>
  <c r="H237" i="1"/>
  <c r="J237" i="1" s="1"/>
  <c r="K228" i="25" s="1"/>
  <c r="I171" i="1"/>
  <c r="J162" i="25" s="1"/>
  <c r="I141" i="1"/>
  <c r="I118" i="1"/>
  <c r="I384" i="1"/>
  <c r="H331" i="1"/>
  <c r="J331" i="1" s="1"/>
  <c r="H328" i="1"/>
  <c r="J328" i="1" s="1"/>
  <c r="K319" i="25" s="1"/>
  <c r="I318" i="1"/>
  <c r="I314" i="1"/>
  <c r="H303" i="1"/>
  <c r="J303" i="1" s="1"/>
  <c r="K294" i="25" s="1"/>
  <c r="I288" i="1"/>
  <c r="J279" i="25" s="1"/>
  <c r="I270" i="1"/>
  <c r="J261" i="25" s="1"/>
  <c r="I266" i="1"/>
  <c r="H255" i="1"/>
  <c r="J255" i="1" s="1"/>
  <c r="K246" i="25" s="1"/>
  <c r="I229" i="1"/>
  <c r="I331" i="1"/>
  <c r="H295" i="1"/>
  <c r="J295" i="1" s="1"/>
  <c r="K286" i="25" s="1"/>
  <c r="H247" i="1"/>
  <c r="J247" i="1" s="1"/>
  <c r="I222" i="1"/>
  <c r="J213" i="25" s="1"/>
  <c r="I210" i="1"/>
  <c r="H164" i="1"/>
  <c r="J164" i="1" s="1"/>
  <c r="K155" i="25" s="1"/>
  <c r="I164" i="1"/>
  <c r="I106" i="1"/>
  <c r="I386" i="1"/>
  <c r="I373" i="1"/>
  <c r="I360" i="1"/>
  <c r="I324" i="1"/>
  <c r="I306" i="1"/>
  <c r="J297" i="25" s="1"/>
  <c r="I302" i="1"/>
  <c r="H291" i="1"/>
  <c r="J291" i="1" s="1"/>
  <c r="K282" i="25" s="1"/>
  <c r="I276" i="1"/>
  <c r="J267" i="25" s="1"/>
  <c r="I258" i="1"/>
  <c r="J249" i="25" s="1"/>
  <c r="I254" i="1"/>
  <c r="I66" i="1"/>
  <c r="H327" i="1"/>
  <c r="J327" i="1" s="1"/>
  <c r="I309" i="1"/>
  <c r="H290" i="1"/>
  <c r="J290" i="1" s="1"/>
  <c r="K281" i="25" s="1"/>
  <c r="I283" i="1"/>
  <c r="I261" i="1"/>
  <c r="I224" i="1"/>
  <c r="I80" i="1"/>
  <c r="I131" i="1"/>
  <c r="I167" i="1"/>
  <c r="I108" i="1"/>
  <c r="I22" i="1"/>
  <c r="I17" i="1"/>
  <c r="H318" i="1"/>
  <c r="J318" i="1" s="1"/>
  <c r="K309" i="25" s="1"/>
  <c r="H306" i="1"/>
  <c r="J306" i="1" s="1"/>
  <c r="H294" i="1"/>
  <c r="J294" i="1" s="1"/>
  <c r="H282" i="1"/>
  <c r="J282" i="1" s="1"/>
  <c r="K273" i="25" s="1"/>
  <c r="H270" i="1"/>
  <c r="J270" i="1" s="1"/>
  <c r="K261" i="25" s="1"/>
  <c r="H258" i="1"/>
  <c r="J258" i="1" s="1"/>
  <c r="H236" i="1"/>
  <c r="J236" i="1" s="1"/>
  <c r="K227" i="25" s="1"/>
  <c r="H212" i="1"/>
  <c r="J212" i="1" s="1"/>
  <c r="K203" i="25" s="1"/>
  <c r="H171" i="1"/>
  <c r="J171" i="1" s="1"/>
  <c r="K162" i="25" s="1"/>
  <c r="I155" i="1"/>
  <c r="H84" i="1"/>
  <c r="J84" i="1" s="1"/>
  <c r="K75" i="25" s="1"/>
  <c r="I75" i="1"/>
  <c r="I51" i="1"/>
  <c r="I31" i="1"/>
  <c r="H332" i="1"/>
  <c r="J332" i="1" s="1"/>
  <c r="K323" i="25" s="1"/>
  <c r="H320" i="1"/>
  <c r="J320" i="1" s="1"/>
  <c r="K311" i="25" s="1"/>
  <c r="H308" i="1"/>
  <c r="J308" i="1" s="1"/>
  <c r="K299" i="25" s="1"/>
  <c r="H296" i="1"/>
  <c r="J296" i="1" s="1"/>
  <c r="K287" i="25" s="1"/>
  <c r="H284" i="1"/>
  <c r="J284" i="1" s="1"/>
  <c r="K275" i="25" s="1"/>
  <c r="H272" i="1"/>
  <c r="J272" i="1" s="1"/>
  <c r="H260" i="1"/>
  <c r="J260" i="1" s="1"/>
  <c r="K251" i="25" s="1"/>
  <c r="H243" i="1"/>
  <c r="J243" i="1" s="1"/>
  <c r="K234" i="25" s="1"/>
  <c r="I154" i="1"/>
  <c r="I107" i="1"/>
  <c r="I50" i="1"/>
  <c r="H238" i="1"/>
  <c r="J238" i="1" s="1"/>
  <c r="K229" i="25" s="1"/>
  <c r="H222" i="1"/>
  <c r="J222" i="1" s="1"/>
  <c r="K213" i="25" s="1"/>
  <c r="I206" i="1"/>
  <c r="J197" i="25" s="1"/>
  <c r="H240" i="1"/>
  <c r="J240" i="1" s="1"/>
  <c r="K231" i="25" s="1"/>
  <c r="I158" i="1"/>
  <c r="I133" i="1"/>
  <c r="I119" i="1"/>
  <c r="I96" i="1"/>
  <c r="H336" i="1"/>
  <c r="J336" i="1" s="1"/>
  <c r="K327" i="25" s="1"/>
  <c r="H324" i="1"/>
  <c r="J324" i="1" s="1"/>
  <c r="K315" i="25" s="1"/>
  <c r="H312" i="1"/>
  <c r="J312" i="1" s="1"/>
  <c r="K303" i="25" s="1"/>
  <c r="H300" i="1"/>
  <c r="J300" i="1" s="1"/>
  <c r="K291" i="25" s="1"/>
  <c r="H288" i="1"/>
  <c r="J288" i="1" s="1"/>
  <c r="K279" i="25" s="1"/>
  <c r="H276" i="1"/>
  <c r="J276" i="1" s="1"/>
  <c r="K267" i="25" s="1"/>
  <c r="H264" i="1"/>
  <c r="J264" i="1" s="1"/>
  <c r="K255" i="25" s="1"/>
  <c r="H252" i="1"/>
  <c r="J252" i="1" s="1"/>
  <c r="K243" i="25" s="1"/>
  <c r="I245" i="1"/>
  <c r="H224" i="1"/>
  <c r="J224" i="1" s="1"/>
  <c r="K215" i="25" s="1"/>
  <c r="I145" i="1"/>
  <c r="J136" i="25" s="1"/>
  <c r="I43" i="1"/>
  <c r="H242" i="1"/>
  <c r="J242" i="1" s="1"/>
  <c r="K233" i="25" s="1"/>
  <c r="H216" i="1"/>
  <c r="J216" i="1" s="1"/>
  <c r="I123" i="1"/>
  <c r="I67" i="1"/>
  <c r="J58" i="25" s="1"/>
  <c r="I95" i="1"/>
  <c r="I55" i="1"/>
  <c r="I39" i="1"/>
  <c r="I30" i="1"/>
  <c r="I26" i="1"/>
  <c r="I166" i="1"/>
  <c r="I157" i="1"/>
  <c r="I144" i="1"/>
  <c r="I130" i="1"/>
  <c r="H106" i="1"/>
  <c r="J106" i="1" s="1"/>
  <c r="K97" i="25" s="1"/>
  <c r="I99" i="1"/>
  <c r="I83" i="1"/>
  <c r="I63" i="1"/>
  <c r="I54" i="1"/>
  <c r="I38" i="1"/>
  <c r="H11" i="1"/>
  <c r="J11" i="1" s="1"/>
  <c r="I169" i="1"/>
  <c r="I156" i="1"/>
  <c r="I147" i="1"/>
  <c r="I143" i="1"/>
  <c r="I134" i="1"/>
  <c r="I94" i="1"/>
  <c r="I82" i="1"/>
  <c r="I62" i="1"/>
  <c r="I37" i="1"/>
  <c r="H248" i="1"/>
  <c r="J248" i="1" s="1"/>
  <c r="K239" i="25" s="1"/>
  <c r="H230" i="1"/>
  <c r="J230" i="1" s="1"/>
  <c r="K221" i="25" s="1"/>
  <c r="H218" i="1"/>
  <c r="J218" i="1" s="1"/>
  <c r="K209" i="25" s="1"/>
  <c r="H206" i="1"/>
  <c r="J206" i="1" s="1"/>
  <c r="K197" i="25" s="1"/>
  <c r="I165" i="1"/>
  <c r="H121" i="1"/>
  <c r="J121" i="1" s="1"/>
  <c r="K112" i="25" s="1"/>
  <c r="I117" i="1"/>
  <c r="I74" i="1"/>
  <c r="H61" i="1"/>
  <c r="J61" i="1" s="1"/>
  <c r="K52" i="25" s="1"/>
  <c r="I49" i="1"/>
  <c r="I15" i="1"/>
  <c r="H155" i="1"/>
  <c r="J155" i="1" s="1"/>
  <c r="K146" i="25" s="1"/>
  <c r="I152" i="1"/>
  <c r="I121" i="1"/>
  <c r="I110" i="1"/>
  <c r="H97" i="1"/>
  <c r="J97" i="1" s="1"/>
  <c r="K88" i="25" s="1"/>
  <c r="I93" i="1"/>
  <c r="H73" i="1"/>
  <c r="J73" i="1" s="1"/>
  <c r="K64" i="25" s="1"/>
  <c r="I61" i="1"/>
  <c r="J52" i="25" s="1"/>
  <c r="I19" i="1"/>
  <c r="I97" i="1"/>
  <c r="J88" i="25" s="1"/>
  <c r="I86" i="1"/>
  <c r="I73" i="1"/>
  <c r="I32" i="1"/>
  <c r="I8" i="1"/>
  <c r="K8" i="1" s="1"/>
  <c r="I168" i="1"/>
  <c r="I142" i="1"/>
  <c r="H132" i="1"/>
  <c r="J132" i="1" s="1"/>
  <c r="K123" i="25" s="1"/>
  <c r="I128" i="1"/>
  <c r="I109" i="1"/>
  <c r="H56" i="1"/>
  <c r="J56" i="1" s="1"/>
  <c r="K47" i="25" s="1"/>
  <c r="I44" i="1"/>
  <c r="H27" i="1"/>
  <c r="J27" i="1" s="1"/>
  <c r="K18" i="25" s="1"/>
  <c r="I23" i="1"/>
  <c r="H145" i="1"/>
  <c r="J145" i="1" s="1"/>
  <c r="K136" i="25" s="1"/>
  <c r="I132" i="1"/>
  <c r="I120" i="1"/>
  <c r="H108" i="1"/>
  <c r="J108" i="1" s="1"/>
  <c r="K99" i="25" s="1"/>
  <c r="I104" i="1"/>
  <c r="I85" i="1"/>
  <c r="H68" i="1"/>
  <c r="J68" i="1" s="1"/>
  <c r="K59" i="25" s="1"/>
  <c r="I56" i="1"/>
  <c r="J47" i="25" s="1"/>
  <c r="I27" i="1"/>
  <c r="J18" i="25" s="1"/>
  <c r="H22" i="1"/>
  <c r="J22" i="1" s="1"/>
  <c r="I5" i="1"/>
  <c r="K5" i="1" s="1"/>
  <c r="H26" i="1"/>
  <c r="J26" i="1" s="1"/>
  <c r="K17" i="25" s="1"/>
  <c r="I9" i="1"/>
  <c r="K9" i="1" s="1"/>
  <c r="I6" i="1"/>
  <c r="K6" i="1" s="1"/>
  <c r="I3" i="1"/>
  <c r="K3" i="1" s="1"/>
  <c r="K263" i="25" l="1"/>
  <c r="K238" i="25"/>
  <c r="K322" i="25"/>
  <c r="J209" i="25"/>
  <c r="J239" i="25"/>
  <c r="J128" i="25"/>
  <c r="J165" i="25"/>
  <c r="J4" i="25"/>
  <c r="J490" i="25"/>
  <c r="J649" i="25"/>
  <c r="K818" i="25"/>
  <c r="J568" i="25"/>
  <c r="J522" i="25"/>
  <c r="J867" i="25"/>
  <c r="J912" i="25"/>
  <c r="J911" i="25"/>
  <c r="J1258" i="25"/>
  <c r="J1004" i="25"/>
  <c r="J1068" i="25"/>
  <c r="J921" i="25"/>
  <c r="J990" i="25"/>
  <c r="J724" i="25"/>
  <c r="J17" i="25"/>
  <c r="K249" i="25"/>
  <c r="J251" i="25"/>
  <c r="J231" i="25"/>
  <c r="J234" i="25"/>
  <c r="J250" i="25"/>
  <c r="K779" i="25"/>
  <c r="J689" i="25"/>
  <c r="J747" i="25"/>
  <c r="J688" i="25"/>
  <c r="K750" i="25"/>
  <c r="J605" i="25"/>
  <c r="J818" i="25"/>
  <c r="J1099" i="25"/>
  <c r="J291" i="25"/>
  <c r="K310" i="25"/>
  <c r="J294" i="25"/>
  <c r="J171" i="25"/>
  <c r="J27" i="25"/>
  <c r="J461" i="25"/>
  <c r="J383" i="25"/>
  <c r="J619" i="25"/>
  <c r="K822" i="25"/>
  <c r="J890" i="25"/>
  <c r="J989" i="25"/>
  <c r="J1021" i="25"/>
  <c r="J1318" i="25"/>
  <c r="J1127" i="25"/>
  <c r="J1096" i="25"/>
  <c r="K1269" i="25"/>
  <c r="K1325" i="25"/>
  <c r="K98" i="25"/>
  <c r="K1001" i="25"/>
  <c r="J228" i="25"/>
  <c r="K285" i="25"/>
  <c r="K321" i="25"/>
  <c r="J455" i="25"/>
  <c r="J391" i="25"/>
  <c r="J496" i="25"/>
  <c r="J831" i="25"/>
  <c r="J835" i="25"/>
  <c r="J699" i="25"/>
  <c r="J959" i="25"/>
  <c r="J822" i="25"/>
  <c r="J1002" i="25"/>
  <c r="J954" i="25"/>
  <c r="J975" i="25"/>
  <c r="K1093" i="25"/>
  <c r="J956" i="25"/>
  <c r="J1129" i="25"/>
  <c r="J1256" i="25"/>
  <c r="J123" i="25"/>
  <c r="K297" i="25"/>
  <c r="K250" i="25"/>
  <c r="J227" i="25"/>
  <c r="J327" i="25"/>
  <c r="J318" i="25"/>
  <c r="J480" i="25"/>
  <c r="K594" i="25"/>
  <c r="J656" i="25"/>
  <c r="J760" i="25"/>
  <c r="J695" i="25"/>
  <c r="J841" i="25"/>
  <c r="K954" i="25"/>
  <c r="K1020" i="25"/>
  <c r="K1003" i="25"/>
  <c r="K298" i="25"/>
  <c r="J389" i="25"/>
  <c r="J466" i="25"/>
  <c r="J585" i="25"/>
  <c r="J478" i="25"/>
  <c r="J594" i="25"/>
  <c r="J740" i="25"/>
  <c r="J685" i="25"/>
  <c r="J770" i="25"/>
  <c r="K826" i="25"/>
  <c r="K858" i="25"/>
  <c r="J1020" i="25"/>
  <c r="J1117" i="25"/>
  <c r="J1178" i="25"/>
  <c r="J1134" i="25"/>
  <c r="J899" i="25"/>
  <c r="J276" i="25"/>
  <c r="J323" i="25"/>
  <c r="J427" i="25"/>
  <c r="K478" i="25"/>
  <c r="J674" i="25"/>
  <c r="J587" i="25"/>
  <c r="J589" i="25"/>
  <c r="J719" i="25"/>
  <c r="J843" i="25"/>
  <c r="J813" i="25"/>
  <c r="J837" i="25"/>
  <c r="J967" i="25"/>
  <c r="J1082" i="25"/>
  <c r="K999" i="25"/>
  <c r="J1204" i="25"/>
  <c r="J287" i="25"/>
  <c r="K318" i="25"/>
  <c r="J13" i="25"/>
  <c r="J696" i="25"/>
  <c r="J595" i="25"/>
  <c r="J573" i="25"/>
  <c r="J717" i="25"/>
  <c r="J664" i="25"/>
  <c r="J877" i="25"/>
  <c r="J643" i="25"/>
  <c r="K873" i="25"/>
  <c r="J909" i="25"/>
  <c r="J827" i="25"/>
  <c r="K947" i="25"/>
  <c r="J803" i="25"/>
  <c r="K857" i="25"/>
  <c r="J1326" i="25"/>
  <c r="J1165" i="25"/>
  <c r="J1046" i="25"/>
  <c r="K207" i="25"/>
  <c r="K206" i="25"/>
  <c r="K13" i="25"/>
  <c r="K12" i="25"/>
  <c r="J146" i="25"/>
  <c r="J99" i="25"/>
  <c r="J309" i="25"/>
  <c r="J75" i="25"/>
  <c r="J286" i="25"/>
  <c r="J376" i="25"/>
  <c r="J298" i="25"/>
  <c r="J625" i="25"/>
  <c r="K649" i="25"/>
  <c r="J602" i="25"/>
  <c r="K717" i="25"/>
  <c r="J767" i="25"/>
  <c r="K784" i="25"/>
  <c r="J673" i="25"/>
  <c r="J854" i="25"/>
  <c r="J951" i="25"/>
  <c r="K871" i="25"/>
  <c r="J1216" i="25"/>
  <c r="J1234" i="25"/>
  <c r="K1079" i="25"/>
  <c r="J933" i="25"/>
  <c r="J950" i="25"/>
  <c r="J1153" i="25"/>
  <c r="K887" i="25"/>
  <c r="J833" i="25"/>
  <c r="J871" i="25"/>
  <c r="J1013" i="25"/>
  <c r="J1252" i="25"/>
  <c r="K1068" i="25"/>
  <c r="J1019" i="25"/>
  <c r="J1115" i="25"/>
  <c r="K1290" i="25"/>
  <c r="K821" i="25"/>
  <c r="K460" i="25"/>
  <c r="K863" i="25"/>
  <c r="K580" i="25"/>
  <c r="J1100" i="25"/>
  <c r="K838" i="25"/>
  <c r="K1106" i="25"/>
  <c r="K21" i="25"/>
  <c r="K293" i="25"/>
  <c r="K436" i="25"/>
  <c r="K122" i="25"/>
  <c r="J1177" i="25"/>
  <c r="K272" i="25"/>
  <c r="J1284" i="25"/>
  <c r="J1338" i="25"/>
  <c r="K148" i="25"/>
  <c r="K467" i="25"/>
  <c r="K949" i="25"/>
  <c r="J1250" i="25"/>
  <c r="K732" i="25"/>
  <c r="K438" i="25"/>
  <c r="K445" i="25"/>
  <c r="K1152" i="25"/>
  <c r="K1176" i="25"/>
  <c r="K1283" i="25"/>
  <c r="K370" i="25"/>
  <c r="K848" i="25"/>
  <c r="K855" i="25"/>
  <c r="K137" i="25"/>
  <c r="K614" i="25"/>
  <c r="K969" i="25"/>
  <c r="K386" i="25"/>
  <c r="K994" i="25"/>
  <c r="K539" i="25"/>
  <c r="K129" i="25"/>
  <c r="K230" i="25"/>
  <c r="K1087" i="25"/>
  <c r="K1237" i="25"/>
  <c r="K698" i="25"/>
  <c r="K930" i="25"/>
  <c r="K927" i="25"/>
  <c r="K266" i="25"/>
  <c r="K513" i="25"/>
  <c r="K1262" i="25"/>
  <c r="K1026" i="25"/>
  <c r="K170" i="25"/>
  <c r="K173" i="25"/>
  <c r="K1584" i="1"/>
  <c r="L1574" i="25" s="1"/>
  <c r="J1574" i="25"/>
  <c r="K1573" i="1"/>
  <c r="L1563" i="25" s="1"/>
  <c r="J1563" i="25"/>
  <c r="K1751" i="1"/>
  <c r="L1741" i="25" s="1"/>
  <c r="J1741" i="25"/>
  <c r="J1512" i="25"/>
  <c r="K1522" i="1"/>
  <c r="L1512" i="25" s="1"/>
  <c r="K1520" i="1"/>
  <c r="L1510" i="25" s="1"/>
  <c r="J1510" i="25"/>
  <c r="K1597" i="1"/>
  <c r="L1587" i="25" s="1"/>
  <c r="J1587" i="25"/>
  <c r="K1614" i="1"/>
  <c r="L1604" i="25" s="1"/>
  <c r="J1604" i="25"/>
  <c r="K1556" i="1"/>
  <c r="L1546" i="25" s="1"/>
  <c r="J1546" i="25"/>
  <c r="J1596" i="25"/>
  <c r="K1606" i="1"/>
  <c r="L1596" i="25" s="1"/>
  <c r="K1728" i="1"/>
  <c r="L1718" i="25" s="1"/>
  <c r="J1718" i="25"/>
  <c r="J1548" i="25"/>
  <c r="K1558" i="1"/>
  <c r="L1548" i="25" s="1"/>
  <c r="K1624" i="1"/>
  <c r="L1614" i="25" s="1"/>
  <c r="J1614" i="25"/>
  <c r="K1692" i="1"/>
  <c r="L1682" i="25" s="1"/>
  <c r="J1682" i="25"/>
  <c r="K1703" i="1"/>
  <c r="L1693" i="25" s="1"/>
  <c r="J1693" i="25"/>
  <c r="K1576" i="1"/>
  <c r="L1566" i="25" s="1"/>
  <c r="J1566" i="25"/>
  <c r="J1571" i="25"/>
  <c r="K1581" i="1"/>
  <c r="L1571" i="25" s="1"/>
  <c r="K1635" i="1"/>
  <c r="L1625" i="25" s="1"/>
  <c r="J1625" i="25"/>
  <c r="K1685" i="1"/>
  <c r="L1675" i="25" s="1"/>
  <c r="J1675" i="25"/>
  <c r="K1706" i="1"/>
  <c r="L1696" i="25" s="1"/>
  <c r="J1696" i="25"/>
  <c r="K1699" i="1"/>
  <c r="L1689" i="25" s="1"/>
  <c r="J1689" i="25"/>
  <c r="K152" i="25"/>
  <c r="J1148" i="25"/>
  <c r="J1112" i="25"/>
  <c r="K1215" i="25"/>
  <c r="K1301" i="25"/>
  <c r="K889" i="25"/>
  <c r="K58" i="25"/>
  <c r="K344" i="25"/>
  <c r="K643" i="25"/>
  <c r="K674" i="25"/>
  <c r="K1231" i="25"/>
  <c r="K1253" i="25"/>
  <c r="K1124" i="25"/>
  <c r="K1115" i="25"/>
  <c r="K4" i="25"/>
  <c r="K1230" i="25"/>
  <c r="K376" i="25"/>
  <c r="K951" i="25"/>
  <c r="K844" i="25"/>
  <c r="K923" i="25"/>
  <c r="J1290" i="25"/>
  <c r="K324" i="25"/>
  <c r="K477" i="25"/>
  <c r="K1326" i="25"/>
  <c r="K165" i="25"/>
  <c r="K472" i="25"/>
  <c r="J1084" i="25"/>
  <c r="J1322" i="25"/>
  <c r="K410" i="25"/>
  <c r="K770" i="25"/>
  <c r="K1108" i="25"/>
  <c r="K46" i="25"/>
  <c r="K459" i="25"/>
  <c r="K804" i="25"/>
  <c r="K36" i="25"/>
  <c r="K582" i="25"/>
  <c r="K1017" i="25"/>
  <c r="K1175" i="25"/>
  <c r="K842" i="25"/>
  <c r="K387" i="25"/>
  <c r="K861" i="25"/>
  <c r="K284" i="25"/>
  <c r="K79" i="25"/>
  <c r="K392" i="25"/>
  <c r="K1030" i="25"/>
  <c r="K39" i="25"/>
  <c r="K653" i="25"/>
  <c r="K458" i="25"/>
  <c r="K265" i="25"/>
  <c r="K465" i="25"/>
  <c r="K178" i="25"/>
  <c r="K1255" i="25"/>
  <c r="K704" i="25"/>
  <c r="K54" i="25"/>
  <c r="K157" i="25"/>
  <c r="K1228" i="25"/>
  <c r="K380" i="25"/>
  <c r="K135" i="25"/>
  <c r="K657" i="25"/>
  <c r="K684" i="25"/>
  <c r="K1268" i="25"/>
  <c r="K1044" i="25"/>
  <c r="K317" i="25"/>
  <c r="K1554" i="1"/>
  <c r="L1544" i="25" s="1"/>
  <c r="J1544" i="25"/>
  <c r="K1539" i="1"/>
  <c r="L1529" i="25" s="1"/>
  <c r="J1529" i="25"/>
  <c r="K1644" i="1"/>
  <c r="L1634" i="25" s="1"/>
  <c r="J1634" i="25"/>
  <c r="K1596" i="1"/>
  <c r="L1586" i="25" s="1"/>
  <c r="J1586" i="25"/>
  <c r="J1692" i="25"/>
  <c r="K1702" i="1"/>
  <c r="L1692" i="25" s="1"/>
  <c r="K1741" i="1"/>
  <c r="L1731" i="25" s="1"/>
  <c r="J1731" i="25"/>
  <c r="K1758" i="1"/>
  <c r="L1748" i="25" s="1"/>
  <c r="J1748" i="25"/>
  <c r="K1700" i="1"/>
  <c r="L1690" i="25" s="1"/>
  <c r="J1690" i="25"/>
  <c r="J1740" i="25"/>
  <c r="K1750" i="1"/>
  <c r="L1740" i="25" s="1"/>
  <c r="J1607" i="25"/>
  <c r="K1617" i="1"/>
  <c r="L1607" i="25" s="1"/>
  <c r="K1739" i="1"/>
  <c r="L1729" i="25" s="1"/>
  <c r="J1729" i="25"/>
  <c r="K1601" i="1"/>
  <c r="L1591" i="25" s="1"/>
  <c r="J1591" i="25"/>
  <c r="K1633" i="1"/>
  <c r="L1623" i="25" s="1"/>
  <c r="J1623" i="25"/>
  <c r="K1740" i="1"/>
  <c r="L1730" i="25" s="1"/>
  <c r="J1730" i="25"/>
  <c r="K1551" i="1"/>
  <c r="L1541" i="25" s="1"/>
  <c r="J1541" i="25"/>
  <c r="J1715" i="25"/>
  <c r="K1725" i="1"/>
  <c r="L1715" i="25" s="1"/>
  <c r="K1686" i="1"/>
  <c r="L1676" i="25" s="1"/>
  <c r="J1676" i="25"/>
  <c r="J1643" i="25"/>
  <c r="K1653" i="1"/>
  <c r="L1643" i="25" s="1"/>
  <c r="K1743" i="1"/>
  <c r="L1733" i="25" s="1"/>
  <c r="J1733" i="25"/>
  <c r="J1583" i="25"/>
  <c r="K1593" i="1"/>
  <c r="L1583" i="25" s="1"/>
  <c r="K134" i="25"/>
  <c r="J1282" i="25"/>
  <c r="J1083" i="25"/>
  <c r="J1253" i="25"/>
  <c r="J1136" i="25"/>
  <c r="J1039" i="25"/>
  <c r="J907" i="25"/>
  <c r="J1269" i="25"/>
  <c r="K1116" i="25"/>
  <c r="K1221" i="25"/>
  <c r="K1260" i="25"/>
  <c r="K1309" i="25"/>
  <c r="K199" i="25"/>
  <c r="K491" i="25"/>
  <c r="K1138" i="25"/>
  <c r="K57" i="25"/>
  <c r="K73" i="25"/>
  <c r="K928" i="25"/>
  <c r="K748" i="25"/>
  <c r="K352" i="25"/>
  <c r="K668" i="25"/>
  <c r="K882" i="25"/>
  <c r="K1153" i="25"/>
  <c r="K730" i="25"/>
  <c r="K1241" i="25"/>
  <c r="K899" i="25"/>
  <c r="K545" i="25"/>
  <c r="K881" i="25"/>
  <c r="J1306" i="25"/>
  <c r="K350" i="25"/>
  <c r="K666" i="25"/>
  <c r="K953" i="25"/>
  <c r="K1295" i="25"/>
  <c r="K895" i="25"/>
  <c r="K987" i="25"/>
  <c r="K1067" i="25"/>
  <c r="K257" i="25"/>
  <c r="K482" i="25"/>
  <c r="K81" i="25"/>
  <c r="K463" i="25"/>
  <c r="K825" i="25"/>
  <c r="K1113" i="25"/>
  <c r="K70" i="25"/>
  <c r="K498" i="25"/>
  <c r="K815" i="25"/>
  <c r="K618" i="25"/>
  <c r="K1088" i="25"/>
  <c r="K565" i="25"/>
  <c r="K19" i="25"/>
  <c r="K314" i="25"/>
  <c r="K972" i="25"/>
  <c r="K50" i="25"/>
  <c r="K393" i="25"/>
  <c r="K1014" i="25"/>
  <c r="K382" i="25"/>
  <c r="K1015" i="25"/>
  <c r="K296" i="25"/>
  <c r="K638" i="25"/>
  <c r="K1089" i="25"/>
  <c r="K186" i="25"/>
  <c r="K1042" i="25"/>
  <c r="K1031" i="25"/>
  <c r="K516" i="25"/>
  <c r="K564" i="25"/>
  <c r="K423" i="25"/>
  <c r="K726" i="25"/>
  <c r="K184" i="25"/>
  <c r="K1261" i="25"/>
  <c r="K722" i="25"/>
  <c r="K66" i="25"/>
  <c r="K1270" i="25"/>
  <c r="K457" i="25"/>
  <c r="K147" i="25"/>
  <c r="K1145" i="25"/>
  <c r="K277" i="25"/>
  <c r="K1292" i="25"/>
  <c r="K1050" i="25"/>
  <c r="K341" i="25"/>
  <c r="J1668" i="25"/>
  <c r="K1678" i="1"/>
  <c r="L1668" i="25" s="1"/>
  <c r="K1553" i="1"/>
  <c r="L1543" i="25" s="1"/>
  <c r="J1543" i="25"/>
  <c r="K1585" i="1"/>
  <c r="L1575" i="25" s="1"/>
  <c r="J1575" i="25"/>
  <c r="K1628" i="1"/>
  <c r="L1618" i="25" s="1"/>
  <c r="J1618" i="25"/>
  <c r="K1632" i="1"/>
  <c r="L1622" i="25" s="1"/>
  <c r="J1622" i="25"/>
  <c r="K1544" i="1"/>
  <c r="L1534" i="25" s="1"/>
  <c r="J1534" i="25"/>
  <c r="K1651" i="1"/>
  <c r="L1641" i="25" s="1"/>
  <c r="J1641" i="25"/>
  <c r="K1735" i="1"/>
  <c r="L1725" i="25" s="1"/>
  <c r="J1725" i="25"/>
  <c r="K1643" i="1"/>
  <c r="L1633" i="25" s="1"/>
  <c r="J1633" i="25"/>
  <c r="K1754" i="1"/>
  <c r="L1744" i="25" s="1"/>
  <c r="J1744" i="25"/>
  <c r="K1683" i="1"/>
  <c r="L1673" i="25" s="1"/>
  <c r="J1673" i="25"/>
  <c r="K1745" i="1"/>
  <c r="L1735" i="25" s="1"/>
  <c r="J1735" i="25"/>
  <c r="K1580" i="1"/>
  <c r="L1570" i="25" s="1"/>
  <c r="J1570" i="25"/>
  <c r="K1681" i="1"/>
  <c r="L1671" i="25" s="1"/>
  <c r="J1671" i="25"/>
  <c r="K1639" i="1"/>
  <c r="L1629" i="25" s="1"/>
  <c r="J1629" i="25"/>
  <c r="J1620" i="25"/>
  <c r="K1630" i="1"/>
  <c r="L1620" i="25" s="1"/>
  <c r="K1559" i="1"/>
  <c r="L1549" i="25" s="1"/>
  <c r="J1549" i="25"/>
  <c r="K1595" i="1"/>
  <c r="L1585" i="25" s="1"/>
  <c r="J1585" i="25"/>
  <c r="K1636" i="1"/>
  <c r="L1626" i="25" s="1"/>
  <c r="J1626" i="25"/>
  <c r="J1727" i="25"/>
  <c r="K1737" i="1"/>
  <c r="L1727" i="25" s="1"/>
  <c r="K1263" i="25"/>
  <c r="K1317" i="25"/>
  <c r="K943" i="25"/>
  <c r="K918" i="25"/>
  <c r="K1285" i="25"/>
  <c r="K805" i="25"/>
  <c r="K1136" i="25"/>
  <c r="K1019" i="25"/>
  <c r="J1312" i="25"/>
  <c r="K752" i="25"/>
  <c r="K992" i="25"/>
  <c r="K1054" i="25"/>
  <c r="J1274" i="25"/>
  <c r="K993" i="25"/>
  <c r="K268" i="25"/>
  <c r="K1112" i="25"/>
  <c r="K87" i="25"/>
  <c r="K494" i="25"/>
  <c r="K504" i="25"/>
  <c r="K868" i="25"/>
  <c r="K111" i="25"/>
  <c r="K676" i="25"/>
  <c r="K601" i="25"/>
  <c r="K326" i="25"/>
  <c r="K1025" i="25"/>
  <c r="K1073" i="25"/>
  <c r="K394" i="25"/>
  <c r="K1051" i="25"/>
  <c r="K302" i="25"/>
  <c r="K739" i="25"/>
  <c r="K1101" i="25"/>
  <c r="K198" i="25"/>
  <c r="K404" i="25"/>
  <c r="K1060" i="25"/>
  <c r="K1037" i="25"/>
  <c r="K682" i="25"/>
  <c r="K636" i="25"/>
  <c r="K435" i="25"/>
  <c r="K220" i="25"/>
  <c r="K788" i="25"/>
  <c r="K168" i="25"/>
  <c r="K1294" i="25"/>
  <c r="K534" i="25"/>
  <c r="K219" i="25"/>
  <c r="K400" i="25"/>
  <c r="K289" i="25"/>
  <c r="K1098" i="25"/>
  <c r="K347" i="25"/>
  <c r="K180" i="25"/>
  <c r="K1608" i="1"/>
  <c r="L1598" i="25" s="1"/>
  <c r="J1598" i="25"/>
  <c r="K1697" i="1"/>
  <c r="L1687" i="25" s="1"/>
  <c r="J1687" i="25"/>
  <c r="K1729" i="1"/>
  <c r="L1719" i="25" s="1"/>
  <c r="J1719" i="25"/>
  <c r="K1540" i="1"/>
  <c r="L1530" i="25" s="1"/>
  <c r="J1530" i="25"/>
  <c r="K1646" i="1"/>
  <c r="L1636" i="25" s="1"/>
  <c r="J1636" i="25"/>
  <c r="K1688" i="1"/>
  <c r="L1678" i="25" s="1"/>
  <c r="J1678" i="25"/>
  <c r="J1535" i="25"/>
  <c r="K1545" i="1"/>
  <c r="L1535" i="25" s="1"/>
  <c r="K1622" i="1"/>
  <c r="L1612" i="25" s="1"/>
  <c r="J1612" i="25"/>
  <c r="K1536" i="1"/>
  <c r="L1526" i="25" s="1"/>
  <c r="J1526" i="25"/>
  <c r="K1698" i="1"/>
  <c r="L1688" i="25" s="1"/>
  <c r="J1688" i="25"/>
  <c r="K1658" i="1"/>
  <c r="L1648" i="25" s="1"/>
  <c r="J1648" i="25"/>
  <c r="K1638" i="1"/>
  <c r="L1628" i="25" s="1"/>
  <c r="J1628" i="25"/>
  <c r="K1724" i="1"/>
  <c r="L1714" i="25" s="1"/>
  <c r="J1714" i="25"/>
  <c r="K1610" i="1"/>
  <c r="L1600" i="25" s="1"/>
  <c r="J1600" i="25"/>
  <c r="K1619" i="1"/>
  <c r="L1609" i="25" s="1"/>
  <c r="J1609" i="25"/>
  <c r="K1523" i="1"/>
  <c r="L1513" i="25" s="1"/>
  <c r="J1513" i="25"/>
  <c r="K1647" i="1"/>
  <c r="L1637" i="25" s="1"/>
  <c r="J1637" i="25"/>
  <c r="K1717" i="1"/>
  <c r="L1707" i="25" s="1"/>
  <c r="J1707" i="25"/>
  <c r="K1574" i="1"/>
  <c r="L1564" i="25" s="1"/>
  <c r="J1564" i="25"/>
  <c r="J1632" i="25"/>
  <c r="K1642" i="1"/>
  <c r="L1632" i="25" s="1"/>
  <c r="K453" i="25"/>
  <c r="K723" i="25"/>
  <c r="K1202" i="25"/>
  <c r="K1273" i="25"/>
  <c r="K1053" i="25"/>
  <c r="K916" i="25"/>
  <c r="J1330" i="25"/>
  <c r="K361" i="25"/>
  <c r="K783" i="25"/>
  <c r="K1133" i="25"/>
  <c r="K1331" i="25"/>
  <c r="K1065" i="25"/>
  <c r="J1218" i="25"/>
  <c r="K1140" i="25"/>
  <c r="K915" i="25"/>
  <c r="K1170" i="25"/>
  <c r="K163" i="25"/>
  <c r="K879" i="25"/>
  <c r="K117" i="25"/>
  <c r="K1174" i="25"/>
  <c r="K607" i="25"/>
  <c r="K101" i="25"/>
  <c r="K1090" i="25"/>
  <c r="K85" i="25"/>
  <c r="K508" i="25"/>
  <c r="K1097" i="25"/>
  <c r="K420" i="25"/>
  <c r="K1121" i="25"/>
  <c r="K308" i="25"/>
  <c r="K757" i="25"/>
  <c r="K339" i="25"/>
  <c r="K1125" i="25"/>
  <c r="K1066" i="25"/>
  <c r="K1126" i="25"/>
  <c r="K820" i="25"/>
  <c r="K978" i="25"/>
  <c r="K441" i="25"/>
  <c r="K500" i="25"/>
  <c r="K412" i="25"/>
  <c r="K1279" i="25"/>
  <c r="K812" i="25"/>
  <c r="K408" i="25"/>
  <c r="K432" i="25"/>
  <c r="K1324" i="25"/>
  <c r="K552" i="25"/>
  <c r="K225" i="25"/>
  <c r="K532" i="25"/>
  <c r="K307" i="25"/>
  <c r="K476" i="25"/>
  <c r="K1110" i="25"/>
  <c r="K407" i="25"/>
  <c r="K1530" i="1"/>
  <c r="L1520" i="25" s="1"/>
  <c r="J1520" i="25"/>
  <c r="K1693" i="1"/>
  <c r="L1683" i="25" s="1"/>
  <c r="J1683" i="25"/>
  <c r="K1590" i="1"/>
  <c r="L1580" i="25" s="1"/>
  <c r="J1580" i="25"/>
  <c r="K1532" i="1"/>
  <c r="L1522" i="25" s="1"/>
  <c r="J1522" i="25"/>
  <c r="K1517" i="1"/>
  <c r="L1507" i="25" s="1"/>
  <c r="J1507" i="25"/>
  <c r="K1720" i="1"/>
  <c r="L1710" i="25" s="1"/>
  <c r="J1710" i="25"/>
  <c r="K1526" i="1"/>
  <c r="L1516" i="25" s="1"/>
  <c r="J1516" i="25"/>
  <c r="J1679" i="25"/>
  <c r="K1689" i="1"/>
  <c r="L1679" i="25" s="1"/>
  <c r="K1529" i="1"/>
  <c r="L1519" i="25" s="1"/>
  <c r="J1519" i="25"/>
  <c r="K1680" i="1"/>
  <c r="L1670" i="25" s="1"/>
  <c r="J1670" i="25"/>
  <c r="K1571" i="1"/>
  <c r="L1561" i="25" s="1"/>
  <c r="J1561" i="25"/>
  <c r="K1732" i="1"/>
  <c r="L1722" i="25" s="1"/>
  <c r="J1722" i="25"/>
  <c r="K1531" i="1"/>
  <c r="L1521" i="25" s="1"/>
  <c r="J1521" i="25"/>
  <c r="K1623" i="1"/>
  <c r="L1613" i="25" s="1"/>
  <c r="J1613" i="25"/>
  <c r="K1684" i="1"/>
  <c r="L1674" i="25" s="1"/>
  <c r="J1674" i="25"/>
  <c r="K1682" i="1"/>
  <c r="L1672" i="25" s="1"/>
  <c r="J1672" i="25"/>
  <c r="K1667" i="1"/>
  <c r="L1657" i="25" s="1"/>
  <c r="J1657" i="25"/>
  <c r="K1661" i="1"/>
  <c r="L1651" i="25" s="1"/>
  <c r="J1651" i="25"/>
  <c r="K1514" i="1"/>
  <c r="L1504" i="25" s="1"/>
  <c r="J1504" i="25"/>
  <c r="K1718" i="1"/>
  <c r="L1708" i="25" s="1"/>
  <c r="J1708" i="25"/>
  <c r="K1535" i="1"/>
  <c r="L1525" i="25" s="1"/>
  <c r="J1525" i="25"/>
  <c r="K996" i="25"/>
  <c r="J1317" i="25"/>
  <c r="J1230" i="25"/>
  <c r="J1272" i="25"/>
  <c r="K1333" i="25"/>
  <c r="K274" i="25"/>
  <c r="K936" i="25"/>
  <c r="K108" i="25"/>
  <c r="K700" i="25"/>
  <c r="K329" i="25"/>
  <c r="K426" i="25"/>
  <c r="K121" i="25"/>
  <c r="K489" i="25"/>
  <c r="K593" i="25"/>
  <c r="K107" i="25"/>
  <c r="K1243" i="25"/>
  <c r="K1000" i="25"/>
  <c r="K1300" i="25"/>
  <c r="K211" i="25"/>
  <c r="K968" i="25"/>
  <c r="K794" i="25"/>
  <c r="K1144" i="25"/>
  <c r="J1298" i="25"/>
  <c r="K1010" i="25"/>
  <c r="K23" i="25"/>
  <c r="K548" i="25"/>
  <c r="K127" i="25"/>
  <c r="K932" i="25"/>
  <c r="K1187" i="25"/>
  <c r="K174" i="25"/>
  <c r="K569" i="25"/>
  <c r="K891" i="25"/>
  <c r="K130" i="25"/>
  <c r="K1102" i="25"/>
  <c r="K514" i="25"/>
  <c r="K1114" i="25"/>
  <c r="K367" i="25"/>
  <c r="K1154" i="25"/>
  <c r="K592" i="25"/>
  <c r="K1072" i="25"/>
  <c r="K1299" i="25"/>
  <c r="K904" i="25"/>
  <c r="K470" i="25"/>
  <c r="K870" i="25"/>
  <c r="K691" i="25"/>
  <c r="K1315" i="25"/>
  <c r="K824" i="25"/>
  <c r="K443" i="25"/>
  <c r="K450" i="25"/>
  <c r="K558" i="25"/>
  <c r="K237" i="25"/>
  <c r="K538" i="25"/>
  <c r="K337" i="25"/>
  <c r="K983" i="25"/>
  <c r="K1188" i="25"/>
  <c r="K452" i="25"/>
  <c r="K94" i="25"/>
  <c r="K1711" i="1"/>
  <c r="L1701" i="25" s="1"/>
  <c r="J1701" i="25"/>
  <c r="K1515" i="1"/>
  <c r="L1505" i="25" s="1"/>
  <c r="J1505" i="25"/>
  <c r="K1734" i="1"/>
  <c r="L1724" i="25" s="1"/>
  <c r="J1724" i="25"/>
  <c r="K1676" i="1"/>
  <c r="L1666" i="25" s="1"/>
  <c r="J1666" i="25"/>
  <c r="J1619" i="25"/>
  <c r="K1629" i="1"/>
  <c r="L1619" i="25" s="1"/>
  <c r="K1695" i="1"/>
  <c r="L1685" i="25" s="1"/>
  <c r="J1685" i="25"/>
  <c r="K1670" i="1"/>
  <c r="L1660" i="25" s="1"/>
  <c r="J1660" i="25"/>
  <c r="J1584" i="25"/>
  <c r="K1594" i="1"/>
  <c r="L1584" i="25" s="1"/>
  <c r="K1589" i="1"/>
  <c r="L1579" i="25" s="1"/>
  <c r="J1579" i="25"/>
  <c r="K1621" i="1"/>
  <c r="L1611" i="25" s="1"/>
  <c r="J1611" i="25"/>
  <c r="K1659" i="1"/>
  <c r="L1649" i="25" s="1"/>
  <c r="J1649" i="25"/>
  <c r="K1709" i="1"/>
  <c r="L1699" i="25" s="1"/>
  <c r="J1699" i="25"/>
  <c r="K1675" i="1"/>
  <c r="L1665" i="25" s="1"/>
  <c r="J1665" i="25"/>
  <c r="J1739" i="25"/>
  <c r="K1749" i="1"/>
  <c r="L1739" i="25" s="1"/>
  <c r="K1591" i="1"/>
  <c r="L1581" i="25" s="1"/>
  <c r="J1581" i="25"/>
  <c r="K1756" i="1"/>
  <c r="L1746" i="25" s="1"/>
  <c r="J1746" i="25"/>
  <c r="K1560" i="1"/>
  <c r="L1550" i="25" s="1"/>
  <c r="J1550" i="25"/>
  <c r="J1524" i="25"/>
  <c r="K1534" i="1"/>
  <c r="L1524" i="25" s="1"/>
  <c r="K1588" i="1"/>
  <c r="L1578" i="25" s="1"/>
  <c r="J1578" i="25"/>
  <c r="K1611" i="1"/>
  <c r="L1601" i="25" s="1"/>
  <c r="J1601" i="25"/>
  <c r="K1679" i="1"/>
  <c r="L1669" i="25" s="1"/>
  <c r="J1669" i="25"/>
  <c r="K690" i="25"/>
  <c r="J1138" i="25"/>
  <c r="J996" i="25"/>
  <c r="K1233" i="25"/>
  <c r="K577" i="25"/>
  <c r="K158" i="25"/>
  <c r="K364" i="25"/>
  <c r="K448" i="25"/>
  <c r="K960" i="25"/>
  <c r="K131" i="25"/>
  <c r="K527" i="25"/>
  <c r="K749" i="25"/>
  <c r="K1302" i="25"/>
  <c r="K892" i="25"/>
  <c r="K1316" i="25"/>
  <c r="K495" i="25"/>
  <c r="J1184" i="25"/>
  <c r="K733" i="25"/>
  <c r="K9" i="25"/>
  <c r="K388" i="25"/>
  <c r="K800" i="25"/>
  <c r="K320" i="25"/>
  <c r="J1328" i="25"/>
  <c r="K1016" i="25"/>
  <c r="K624" i="25"/>
  <c r="K938" i="25"/>
  <c r="K575" i="25"/>
  <c r="K897" i="25"/>
  <c r="K208" i="25"/>
  <c r="K728" i="25"/>
  <c r="K1191" i="25"/>
  <c r="K671" i="25"/>
  <c r="K154" i="25"/>
  <c r="K126" i="25"/>
  <c r="K556" i="25"/>
  <c r="K1161" i="25"/>
  <c r="K384" i="25"/>
  <c r="K913" i="25"/>
  <c r="K414" i="25"/>
  <c r="K1160" i="25"/>
  <c r="K280" i="25"/>
  <c r="K598" i="25"/>
  <c r="K1149" i="25"/>
  <c r="K193" i="25"/>
  <c r="K1311" i="25"/>
  <c r="K511" i="25"/>
  <c r="K1135" i="25"/>
  <c r="K1327" i="25"/>
  <c r="K878" i="25"/>
  <c r="K694" i="25"/>
  <c r="K44" i="25"/>
  <c r="K642" i="25"/>
  <c r="K562" i="25"/>
  <c r="K343" i="25"/>
  <c r="K1007" i="25"/>
  <c r="K655" i="25"/>
  <c r="J1644" i="25"/>
  <c r="K1654" i="1"/>
  <c r="L1644" i="25" s="1"/>
  <c r="K1673" i="1"/>
  <c r="L1663" i="25" s="1"/>
  <c r="J1663" i="25"/>
  <c r="K1627" i="1"/>
  <c r="L1617" i="25" s="1"/>
  <c r="J1617" i="25"/>
  <c r="K1586" i="1"/>
  <c r="L1576" i="25" s="1"/>
  <c r="J1576" i="25"/>
  <c r="K1715" i="1"/>
  <c r="L1705" i="25" s="1"/>
  <c r="J1705" i="25"/>
  <c r="K1565" i="1"/>
  <c r="L1555" i="25" s="1"/>
  <c r="J1555" i="25"/>
  <c r="K1563" i="1"/>
  <c r="L1553" i="25" s="1"/>
  <c r="J1553" i="25"/>
  <c r="J1728" i="25"/>
  <c r="K1738" i="1"/>
  <c r="L1728" i="25" s="1"/>
  <c r="K1733" i="1"/>
  <c r="L1723" i="25" s="1"/>
  <c r="J1723" i="25"/>
  <c r="K1568" i="1"/>
  <c r="L1558" i="25" s="1"/>
  <c r="J1558" i="25"/>
  <c r="K1603" i="1"/>
  <c r="L1593" i="25" s="1"/>
  <c r="J1593" i="25"/>
  <c r="K1656" i="1"/>
  <c r="L1646" i="25" s="1"/>
  <c r="J1646" i="25"/>
  <c r="J1559" i="25"/>
  <c r="K1569" i="1"/>
  <c r="L1559" i="25" s="1"/>
  <c r="K1616" i="1"/>
  <c r="L1606" i="25" s="1"/>
  <c r="J1606" i="25"/>
  <c r="J1631" i="25"/>
  <c r="K1641" i="1"/>
  <c r="L1631" i="25" s="1"/>
  <c r="K1599" i="1"/>
  <c r="L1589" i="25" s="1"/>
  <c r="J1589" i="25"/>
  <c r="K1704" i="1"/>
  <c r="L1694" i="25" s="1"/>
  <c r="J1694" i="25"/>
  <c r="K1752" i="1"/>
  <c r="L1742" i="25" s="1"/>
  <c r="J1742" i="25"/>
  <c r="K1602" i="1"/>
  <c r="L1592" i="25" s="1"/>
  <c r="J1592" i="25"/>
  <c r="K1755" i="1"/>
  <c r="L1745" i="25" s="1"/>
  <c r="J1745" i="25"/>
  <c r="K1572" i="1"/>
  <c r="L1562" i="25" s="1"/>
  <c r="J1562" i="25"/>
  <c r="K702" i="25"/>
  <c r="K1236" i="25"/>
  <c r="K639" i="25"/>
  <c r="K710" i="25"/>
  <c r="K974" i="25"/>
  <c r="K141" i="25"/>
  <c r="K571" i="25"/>
  <c r="K774" i="25"/>
  <c r="K709" i="25"/>
  <c r="K501" i="25"/>
  <c r="K1318" i="25"/>
  <c r="K1059" i="25"/>
  <c r="K1332" i="25"/>
  <c r="K765" i="25"/>
  <c r="K20" i="25"/>
  <c r="K626" i="25"/>
  <c r="K1018" i="25"/>
  <c r="K33" i="25"/>
  <c r="K817" i="25"/>
  <c r="K525" i="25"/>
  <c r="K1254" i="25"/>
  <c r="K40" i="25"/>
  <c r="K1049" i="25"/>
  <c r="K74" i="25"/>
  <c r="J1220" i="25"/>
  <c r="K189" i="25"/>
  <c r="K630" i="25"/>
  <c r="K944" i="25"/>
  <c r="K1198" i="25"/>
  <c r="K196" i="25"/>
  <c r="K599" i="25"/>
  <c r="K1197" i="25"/>
  <c r="K166" i="25"/>
  <c r="K424" i="25"/>
  <c r="K1223" i="25"/>
  <c r="K161" i="25"/>
  <c r="K615" i="25"/>
  <c r="K1212" i="25"/>
  <c r="K1207" i="25"/>
  <c r="K390" i="25"/>
  <c r="K444" i="25"/>
  <c r="K292" i="25"/>
  <c r="K1080" i="25"/>
  <c r="K210" i="25"/>
  <c r="K1323" i="25"/>
  <c r="K16" i="25"/>
  <c r="K763" i="25"/>
  <c r="K902" i="25"/>
  <c r="K712" i="25"/>
  <c r="K973" i="25"/>
  <c r="K349" i="25"/>
  <c r="K1055" i="25"/>
  <c r="K1137" i="25"/>
  <c r="K14" i="25"/>
  <c r="K236" i="25"/>
  <c r="K1691" i="1"/>
  <c r="L1681" i="25" s="1"/>
  <c r="J1681" i="25"/>
  <c r="K1747" i="1"/>
  <c r="L1737" i="25" s="1"/>
  <c r="J1737" i="25"/>
  <c r="J1511" i="25"/>
  <c r="K1521" i="1"/>
  <c r="L1511" i="25" s="1"/>
  <c r="K1567" i="1"/>
  <c r="L1557" i="25" s="1"/>
  <c r="J1557" i="25"/>
  <c r="K1549" i="1"/>
  <c r="L1539" i="25" s="1"/>
  <c r="J1539" i="25"/>
  <c r="K1746" i="1"/>
  <c r="L1736" i="25" s="1"/>
  <c r="J1736" i="25"/>
  <c r="K1707" i="1"/>
  <c r="L1697" i="25" s="1"/>
  <c r="J1697" i="25"/>
  <c r="K1631" i="1"/>
  <c r="L1621" i="25" s="1"/>
  <c r="J1621" i="25"/>
  <c r="K1626" i="1"/>
  <c r="L1616" i="25" s="1"/>
  <c r="J1616" i="25"/>
  <c r="K1712" i="1"/>
  <c r="L1702" i="25" s="1"/>
  <c r="J1702" i="25"/>
  <c r="J1680" i="25"/>
  <c r="K1690" i="1"/>
  <c r="L1680" i="25" s="1"/>
  <c r="K1575" i="1"/>
  <c r="L1565" i="25" s="1"/>
  <c r="J1565" i="25"/>
  <c r="J1703" i="25"/>
  <c r="K1713" i="1"/>
  <c r="L1703" i="25" s="1"/>
  <c r="K1742" i="1"/>
  <c r="L1732" i="25" s="1"/>
  <c r="J1732" i="25"/>
  <c r="K1652" i="1"/>
  <c r="L1642" i="25" s="1"/>
  <c r="J1642" i="25"/>
  <c r="K1613" i="1"/>
  <c r="L1603" i="25" s="1"/>
  <c r="J1603" i="25"/>
  <c r="K1645" i="1"/>
  <c r="L1635" i="25" s="1"/>
  <c r="J1635" i="25"/>
  <c r="K1640" i="1"/>
  <c r="L1630" i="25" s="1"/>
  <c r="J1630" i="25"/>
  <c r="K1648" i="1"/>
  <c r="L1638" i="25" s="1"/>
  <c r="J1638" i="25"/>
  <c r="K1716" i="1"/>
  <c r="L1706" i="25" s="1"/>
  <c r="J1706" i="25"/>
  <c r="K708" i="25"/>
  <c r="K32" i="25"/>
  <c r="K1239" i="25"/>
  <c r="K305" i="25"/>
  <c r="K644" i="25"/>
  <c r="K746" i="25"/>
  <c r="K1139" i="25"/>
  <c r="K586" i="25"/>
  <c r="K1128" i="25"/>
  <c r="K1334" i="25"/>
  <c r="K1303" i="25"/>
  <c r="K61" i="25"/>
  <c r="K567" i="25"/>
  <c r="K771" i="25"/>
  <c r="K687" i="25"/>
  <c r="K1075" i="25"/>
  <c r="K486" i="25"/>
  <c r="K828" i="25"/>
  <c r="J1236" i="25"/>
  <c r="K1278" i="25"/>
  <c r="K622" i="25"/>
  <c r="K1162" i="25"/>
  <c r="K368" i="25"/>
  <c r="K836" i="25"/>
  <c r="K648" i="25"/>
  <c r="K202" i="25"/>
  <c r="K611" i="25"/>
  <c r="K1168" i="25"/>
  <c r="K851" i="25"/>
  <c r="K1203" i="25"/>
  <c r="K759" i="25"/>
  <c r="K447" i="25"/>
  <c r="K1247" i="25"/>
  <c r="K621" i="25"/>
  <c r="J1226" i="25"/>
  <c r="K566" i="25"/>
  <c r="K986" i="25"/>
  <c r="K758" i="25"/>
  <c r="K304" i="25"/>
  <c r="K222" i="25"/>
  <c r="K778" i="25"/>
  <c r="K535" i="25"/>
  <c r="K28" i="25"/>
  <c r="K799" i="25"/>
  <c r="K35" i="25"/>
  <c r="K908" i="25"/>
  <c r="K736" i="25"/>
  <c r="K242" i="25"/>
  <c r="K979" i="25"/>
  <c r="K1186" i="25"/>
  <c r="K355" i="25"/>
  <c r="K1103" i="25"/>
  <c r="K488" i="25"/>
  <c r="K418" i="25"/>
  <c r="K1669" i="1"/>
  <c r="L1659" i="25" s="1"/>
  <c r="J1659" i="25"/>
  <c r="K1727" i="1"/>
  <c r="L1717" i="25" s="1"/>
  <c r="J1717" i="25"/>
  <c r="J1655" i="25"/>
  <c r="K1665" i="1"/>
  <c r="L1655" i="25" s="1"/>
  <c r="K1598" i="1"/>
  <c r="L1588" i="25" s="1"/>
  <c r="J1588" i="25"/>
  <c r="K1696" i="1"/>
  <c r="L1686" i="25" s="1"/>
  <c r="J1686" i="25"/>
  <c r="J1523" i="25"/>
  <c r="K1533" i="1"/>
  <c r="L1523" i="25" s="1"/>
  <c r="K1600" i="1"/>
  <c r="L1590" i="25" s="1"/>
  <c r="J1590" i="25"/>
  <c r="K1524" i="1"/>
  <c r="L1514" i="25" s="1"/>
  <c r="J1514" i="25"/>
  <c r="K1519" i="1"/>
  <c r="L1509" i="25" s="1"/>
  <c r="J1509" i="25"/>
  <c r="K1516" i="1"/>
  <c r="L1506" i="25" s="1"/>
  <c r="J1506" i="25"/>
  <c r="K1620" i="1"/>
  <c r="L1610" i="25" s="1"/>
  <c r="J1610" i="25"/>
  <c r="K1550" i="1"/>
  <c r="L1540" i="25" s="1"/>
  <c r="J1540" i="25"/>
  <c r="J1608" i="25"/>
  <c r="K1618" i="1"/>
  <c r="L1608" i="25" s="1"/>
  <c r="K1672" i="1"/>
  <c r="L1662" i="25" s="1"/>
  <c r="J1662" i="25"/>
  <c r="K1634" i="1"/>
  <c r="L1624" i="25" s="1"/>
  <c r="J1624" i="25"/>
  <c r="K1757" i="1"/>
  <c r="L1747" i="25" s="1"/>
  <c r="J1747" i="25"/>
  <c r="K1592" i="1"/>
  <c r="L1582" i="25" s="1"/>
  <c r="J1582" i="25"/>
  <c r="K1552" i="1"/>
  <c r="L1542" i="25" s="1"/>
  <c r="J1542" i="25"/>
  <c r="K1538" i="1"/>
  <c r="L1528" i="25" s="1"/>
  <c r="J1528" i="25"/>
  <c r="K1625" i="1"/>
  <c r="L1615" i="25" s="1"/>
  <c r="J1615" i="25"/>
  <c r="K714" i="25"/>
  <c r="K182" i="25"/>
  <c r="K929" i="25"/>
  <c r="J1173" i="25"/>
  <c r="K1245" i="25"/>
  <c r="K1284" i="25"/>
  <c r="K766" i="25"/>
  <c r="K559" i="25"/>
  <c r="K612" i="25"/>
  <c r="K212" i="25"/>
  <c r="K775" i="25"/>
  <c r="K1319" i="25"/>
  <c r="K1181" i="25"/>
  <c r="K1076" i="25"/>
  <c r="K214" i="25"/>
  <c r="K579" i="25"/>
  <c r="K60" i="25"/>
  <c r="K705" i="25"/>
  <c r="K1081" i="25"/>
  <c r="K834" i="25"/>
  <c r="J1242" i="25"/>
  <c r="K830" i="25"/>
  <c r="J1296" i="25"/>
  <c r="K768" i="25"/>
  <c r="K226" i="25"/>
  <c r="K658" i="25"/>
  <c r="K1310" i="25"/>
  <c r="K1196" i="25"/>
  <c r="K886" i="25"/>
  <c r="K48" i="25"/>
  <c r="K278" i="25"/>
  <c r="K543" i="25"/>
  <c r="K217" i="25"/>
  <c r="K737" i="25"/>
  <c r="K744" i="25"/>
  <c r="K113" i="25"/>
  <c r="K584" i="25"/>
  <c r="K998" i="25"/>
  <c r="K782" i="25"/>
  <c r="K1208" i="25"/>
  <c r="K334" i="25"/>
  <c r="K245" i="25"/>
  <c r="K553" i="25"/>
  <c r="K100" i="25"/>
  <c r="K847" i="25"/>
  <c r="K633" i="25"/>
  <c r="K934" i="25"/>
  <c r="K103" i="25"/>
  <c r="K742" i="25"/>
  <c r="K248" i="25"/>
  <c r="K1159" i="25"/>
  <c r="K773" i="25"/>
  <c r="K647" i="25"/>
  <c r="K679" i="25"/>
  <c r="K1151" i="25"/>
  <c r="K518" i="25"/>
  <c r="K1537" i="1"/>
  <c r="L1527" i="25" s="1"/>
  <c r="J1527" i="25"/>
  <c r="K1561" i="1"/>
  <c r="L1551" i="25" s="1"/>
  <c r="J1551" i="25"/>
  <c r="J1560" i="25"/>
  <c r="K1570" i="1"/>
  <c r="L1560" i="25" s="1"/>
  <c r="K1528" i="1"/>
  <c r="L1518" i="25" s="1"/>
  <c r="J1518" i="25"/>
  <c r="K1710" i="1"/>
  <c r="L1700" i="25" s="1"/>
  <c r="J1700" i="25"/>
  <c r="J1667" i="25"/>
  <c r="K1677" i="1"/>
  <c r="L1667" i="25" s="1"/>
  <c r="K1744" i="1"/>
  <c r="L1734" i="25" s="1"/>
  <c r="J1734" i="25"/>
  <c r="K1668" i="1"/>
  <c r="L1658" i="25" s="1"/>
  <c r="J1658" i="25"/>
  <c r="K1663" i="1"/>
  <c r="L1653" i="25" s="1"/>
  <c r="J1653" i="25"/>
  <c r="K1637" i="1"/>
  <c r="L1627" i="25" s="1"/>
  <c r="J1627" i="25"/>
  <c r="K1705" i="1"/>
  <c r="L1695" i="25" s="1"/>
  <c r="J1695" i="25"/>
  <c r="K1694" i="1"/>
  <c r="L1684" i="25" s="1"/>
  <c r="J1684" i="25"/>
  <c r="K1542" i="1"/>
  <c r="L1532" i="25" s="1"/>
  <c r="J1532" i="25"/>
  <c r="K1708" i="1"/>
  <c r="L1698" i="25" s="1"/>
  <c r="J1698" i="25"/>
  <c r="K1650" i="1"/>
  <c r="L1640" i="25" s="1"/>
  <c r="J1640" i="25"/>
  <c r="K1736" i="1"/>
  <c r="L1726" i="25" s="1"/>
  <c r="J1726" i="25"/>
  <c r="K1566" i="1"/>
  <c r="L1556" i="25" s="1"/>
  <c r="J1556" i="25"/>
  <c r="K1719" i="1"/>
  <c r="L1709" i="25" s="1"/>
  <c r="J1709" i="25"/>
  <c r="K1518" i="1"/>
  <c r="L1508" i="25" s="1"/>
  <c r="J1508" i="25"/>
  <c r="K1657" i="1"/>
  <c r="L1647" i="25" s="1"/>
  <c r="J1647" i="25"/>
  <c r="K762" i="25"/>
  <c r="K965" i="25"/>
  <c r="J1035" i="25"/>
  <c r="K1322" i="25"/>
  <c r="J1221" i="25"/>
  <c r="K1287" i="25"/>
  <c r="K791" i="25"/>
  <c r="K776" i="25"/>
  <c r="K802" i="25"/>
  <c r="K484" i="25"/>
  <c r="K262" i="25"/>
  <c r="K608" i="25"/>
  <c r="K1032" i="25"/>
  <c r="K906" i="25"/>
  <c r="K1335" i="25"/>
  <c r="K1229" i="25"/>
  <c r="K290" i="25"/>
  <c r="K910" i="25"/>
  <c r="K716" i="25"/>
  <c r="K1092" i="25"/>
  <c r="K541" i="25"/>
  <c r="K840" i="25"/>
  <c r="J1314" i="25"/>
  <c r="K1213" i="25"/>
  <c r="K796" i="25"/>
  <c r="K1033" i="25"/>
  <c r="K1040" i="25"/>
  <c r="K252" i="25"/>
  <c r="K663" i="25"/>
  <c r="K396" i="25"/>
  <c r="K363" i="25"/>
  <c r="K549" i="25"/>
  <c r="K1271" i="25"/>
  <c r="K51" i="25"/>
  <c r="K119" i="25"/>
  <c r="K590" i="25"/>
  <c r="K866" i="25"/>
  <c r="K358" i="25"/>
  <c r="K982" i="25"/>
  <c r="K462" i="25"/>
  <c r="K76" i="25"/>
  <c r="K660" i="25"/>
  <c r="K106" i="25"/>
  <c r="K853" i="25"/>
  <c r="K662" i="25"/>
  <c r="K940" i="25"/>
  <c r="K115" i="25"/>
  <c r="K808" i="25"/>
  <c r="K254" i="25"/>
  <c r="K45" i="25"/>
  <c r="K360" i="25"/>
  <c r="K1214" i="25"/>
  <c r="K1169" i="25"/>
  <c r="K524" i="25"/>
  <c r="K1525" i="1"/>
  <c r="L1515" i="25" s="1"/>
  <c r="J1515" i="25"/>
  <c r="K1564" i="1"/>
  <c r="L1554" i="25" s="1"/>
  <c r="J1554" i="25"/>
  <c r="J1704" i="25"/>
  <c r="K1714" i="1"/>
  <c r="L1704" i="25" s="1"/>
  <c r="K1649" i="1"/>
  <c r="L1639" i="25" s="1"/>
  <c r="J1639" i="25"/>
  <c r="K1583" i="1"/>
  <c r="L1573" i="25" s="1"/>
  <c r="J1573" i="25"/>
  <c r="J1572" i="25"/>
  <c r="K1582" i="1"/>
  <c r="L1572" i="25" s="1"/>
  <c r="K1577" i="1"/>
  <c r="L1567" i="25" s="1"/>
  <c r="J1567" i="25"/>
  <c r="K1609" i="1"/>
  <c r="L1599" i="25" s="1"/>
  <c r="J1599" i="25"/>
  <c r="J1547" i="25"/>
  <c r="K1557" i="1"/>
  <c r="L1547" i="25" s="1"/>
  <c r="J1595" i="25"/>
  <c r="K1605" i="1"/>
  <c r="L1595" i="25" s="1"/>
  <c r="K1527" i="1"/>
  <c r="L1517" i="25" s="1"/>
  <c r="J1517" i="25"/>
  <c r="K1587" i="1"/>
  <c r="L1577" i="25" s="1"/>
  <c r="J1577" i="25"/>
  <c r="K1655" i="1"/>
  <c r="L1645" i="25" s="1"/>
  <c r="J1645" i="25"/>
  <c r="K1723" i="1"/>
  <c r="L1713" i="25" s="1"/>
  <c r="J1713" i="25"/>
  <c r="K1615" i="1"/>
  <c r="L1605" i="25" s="1"/>
  <c r="J1605" i="25"/>
  <c r="K1543" i="1"/>
  <c r="L1533" i="25" s="1"/>
  <c r="J1533" i="25"/>
  <c r="K1730" i="1"/>
  <c r="L1720" i="25" s="1"/>
  <c r="J1720" i="25"/>
  <c r="J1536" i="25"/>
  <c r="K1546" i="1"/>
  <c r="L1536" i="25" s="1"/>
  <c r="K1612" i="1"/>
  <c r="L1602" i="25" s="1"/>
  <c r="J1602" i="25"/>
  <c r="K1662" i="1"/>
  <c r="L1652" i="25" s="1"/>
  <c r="J1652" i="25"/>
  <c r="K1604" i="1"/>
  <c r="L1594" i="25" s="1"/>
  <c r="J1594" i="25"/>
  <c r="K846" i="25"/>
  <c r="K38" i="25"/>
  <c r="K96" i="25"/>
  <c r="J1205" i="25"/>
  <c r="K862" i="25"/>
  <c r="K604" i="25"/>
  <c r="K588" i="25"/>
  <c r="J1304" i="25"/>
  <c r="K672" i="25"/>
  <c r="J1320" i="25"/>
  <c r="K429" i="25"/>
  <c r="K353" i="25"/>
  <c r="K715" i="25"/>
  <c r="J1074" i="25"/>
  <c r="J1336" i="25"/>
  <c r="K395" i="25"/>
  <c r="K786" i="25"/>
  <c r="K958" i="25"/>
  <c r="K905" i="25"/>
  <c r="K483" i="25"/>
  <c r="K1277" i="25"/>
  <c r="K755" i="25"/>
  <c r="K63" i="25"/>
  <c r="K832" i="25"/>
  <c r="K125" i="25"/>
  <c r="K596" i="25"/>
  <c r="K1195" i="25"/>
  <c r="K964" i="25"/>
  <c r="K375" i="25"/>
  <c r="K988" i="25"/>
  <c r="K521" i="25"/>
  <c r="K201" i="25"/>
  <c r="K955" i="25"/>
  <c r="K160" i="25"/>
  <c r="K686" i="25"/>
  <c r="K1024" i="25"/>
  <c r="K145" i="25"/>
  <c r="K922" i="25"/>
  <c r="K260" i="25"/>
  <c r="K69" i="25"/>
  <c r="K507" i="25"/>
  <c r="K366" i="25"/>
  <c r="K1220" i="25"/>
  <c r="K1008" i="25"/>
  <c r="K530" i="25"/>
  <c r="K26" i="25"/>
  <c r="K89" i="25"/>
  <c r="K1660" i="1"/>
  <c r="L1650" i="25" s="1"/>
  <c r="J1650" i="25"/>
  <c r="K1722" i="1"/>
  <c r="L1712" i="25" s="1"/>
  <c r="J1712" i="25"/>
  <c r="K1607" i="1"/>
  <c r="L1597" i="25" s="1"/>
  <c r="J1597" i="25"/>
  <c r="K1579" i="1"/>
  <c r="L1569" i="25" s="1"/>
  <c r="J1569" i="25"/>
  <c r="K1541" i="1"/>
  <c r="L1531" i="25" s="1"/>
  <c r="J1531" i="25"/>
  <c r="J1716" i="25"/>
  <c r="K1726" i="1"/>
  <c r="L1716" i="25" s="1"/>
  <c r="K1721" i="1"/>
  <c r="L1711" i="25" s="1"/>
  <c r="J1711" i="25"/>
  <c r="K1753" i="1"/>
  <c r="L1743" i="25" s="1"/>
  <c r="J1743" i="25"/>
  <c r="J1691" i="25"/>
  <c r="K1701" i="1"/>
  <c r="L1691" i="25" s="1"/>
  <c r="K1547" i="1"/>
  <c r="L1537" i="25" s="1"/>
  <c r="J1537" i="25"/>
  <c r="K1578" i="1"/>
  <c r="L1568" i="25" s="1"/>
  <c r="J1568" i="25"/>
  <c r="K1731" i="1"/>
  <c r="L1721" i="25" s="1"/>
  <c r="J1721" i="25"/>
  <c r="K1548" i="1"/>
  <c r="L1538" i="25" s="1"/>
  <c r="J1538" i="25"/>
  <c r="J1656" i="25"/>
  <c r="K1666" i="1"/>
  <c r="L1656" i="25" s="1"/>
  <c r="K1664" i="1"/>
  <c r="L1654" i="25" s="1"/>
  <c r="J1654" i="25"/>
  <c r="K1687" i="1"/>
  <c r="L1677" i="25" s="1"/>
  <c r="J1677" i="25"/>
  <c r="K1674" i="1"/>
  <c r="L1664" i="25" s="1"/>
  <c r="J1664" i="25"/>
  <c r="K1671" i="1"/>
  <c r="L1661" i="25" s="1"/>
  <c r="J1661" i="25"/>
  <c r="K1562" i="1"/>
  <c r="L1552" i="25" s="1"/>
  <c r="J1552" i="25"/>
  <c r="K1555" i="1"/>
  <c r="L1545" i="25" s="1"/>
  <c r="J1545" i="25"/>
  <c r="K1748" i="1"/>
  <c r="L1738" i="25" s="1"/>
  <c r="J1738" i="25"/>
  <c r="K876" i="25"/>
  <c r="K176" i="25"/>
  <c r="K1344" i="1"/>
  <c r="J1337" i="25"/>
  <c r="K1361" i="1"/>
  <c r="J1354" i="25"/>
  <c r="K1335" i="1"/>
  <c r="K1328" i="25"/>
  <c r="K1331" i="1"/>
  <c r="J1324" i="25"/>
  <c r="K1368" i="1"/>
  <c r="J1361" i="25"/>
  <c r="K1455" i="1"/>
  <c r="J1448" i="25"/>
  <c r="K1448" i="1"/>
  <c r="J1441" i="25"/>
  <c r="K1420" i="1"/>
  <c r="J1413" i="25"/>
  <c r="K1352" i="1"/>
  <c r="J1345" i="25"/>
  <c r="K1449" i="1"/>
  <c r="J1442" i="25"/>
  <c r="K1384" i="1"/>
  <c r="J1377" i="25"/>
  <c r="K1390" i="1"/>
  <c r="J1383" i="25"/>
  <c r="K1409" i="1"/>
  <c r="J1402" i="25"/>
  <c r="K1491" i="1"/>
  <c r="J1484" i="25"/>
  <c r="K1501" i="1"/>
  <c r="J1494" i="25"/>
  <c r="K1430" i="1"/>
  <c r="J1423" i="25"/>
  <c r="K1507" i="1"/>
  <c r="J1500" i="25"/>
  <c r="K1327" i="1"/>
  <c r="L1320" i="25" s="1"/>
  <c r="K1320" i="25"/>
  <c r="K1442" i="1"/>
  <c r="L1435" i="25" s="1"/>
  <c r="J1435" i="25"/>
  <c r="K1343" i="1"/>
  <c r="K1336" i="25"/>
  <c r="K1342" i="1"/>
  <c r="J1335" i="25"/>
  <c r="K1439" i="1"/>
  <c r="L1432" i="25" s="1"/>
  <c r="J1432" i="25"/>
  <c r="K1445" i="1"/>
  <c r="J1438" i="25"/>
  <c r="K1459" i="1"/>
  <c r="L1452" i="25" s="1"/>
  <c r="J1452" i="25"/>
  <c r="K1431" i="1"/>
  <c r="J1424" i="25"/>
  <c r="K1424" i="1"/>
  <c r="J1417" i="25"/>
  <c r="K1381" i="1"/>
  <c r="L1374" i="25" s="1"/>
  <c r="J1374" i="25"/>
  <c r="K1395" i="1"/>
  <c r="J1388" i="25"/>
  <c r="K1380" i="1"/>
  <c r="J1373" i="25"/>
  <c r="K1357" i="1"/>
  <c r="L1350" i="25" s="1"/>
  <c r="J1350" i="25"/>
  <c r="K1457" i="1"/>
  <c r="J1450" i="25"/>
  <c r="K1416" i="1"/>
  <c r="J1409" i="25"/>
  <c r="K1489" i="1"/>
  <c r="J1482" i="25"/>
  <c r="K1363" i="1"/>
  <c r="J1356" i="25"/>
  <c r="K1406" i="1"/>
  <c r="J1399" i="25"/>
  <c r="K1354" i="1"/>
  <c r="L1347" i="25" s="1"/>
  <c r="J1347" i="25"/>
  <c r="K1322" i="1"/>
  <c r="J1315" i="25"/>
  <c r="K1326" i="1"/>
  <c r="J1319" i="25"/>
  <c r="K1348" i="1"/>
  <c r="J1341" i="25"/>
  <c r="K1378" i="1"/>
  <c r="L1371" i="25" s="1"/>
  <c r="J1371" i="25"/>
  <c r="K1370" i="1"/>
  <c r="J1363" i="25"/>
  <c r="K1398" i="1"/>
  <c r="L1391" i="25" s="1"/>
  <c r="J1391" i="25"/>
  <c r="K1502" i="1"/>
  <c r="J1495" i="25"/>
  <c r="K1435" i="1"/>
  <c r="J1428" i="25"/>
  <c r="K1462" i="1"/>
  <c r="J1455" i="25"/>
  <c r="K1452" i="1"/>
  <c r="J1445" i="25"/>
  <c r="K1466" i="1"/>
  <c r="J1459" i="25"/>
  <c r="K1438" i="1"/>
  <c r="L1431" i="25" s="1"/>
  <c r="J1431" i="25"/>
  <c r="K1428" i="1"/>
  <c r="L1421" i="25" s="1"/>
  <c r="J1421" i="25"/>
  <c r="K1426" i="1"/>
  <c r="J1419" i="25"/>
  <c r="K1487" i="1"/>
  <c r="J1480" i="25"/>
  <c r="K1404" i="1"/>
  <c r="J1397" i="25"/>
  <c r="K1446" i="1"/>
  <c r="L1439" i="25" s="1"/>
  <c r="J1439" i="25"/>
  <c r="K1391" i="1"/>
  <c r="L1384" i="25" s="1"/>
  <c r="J1384" i="25"/>
  <c r="K1341" i="1"/>
  <c r="L1334" i="25" s="1"/>
  <c r="J1334" i="25"/>
  <c r="K1323" i="1"/>
  <c r="L1316" i="25" s="1"/>
  <c r="J1316" i="25"/>
  <c r="K1472" i="1"/>
  <c r="J1465" i="25"/>
  <c r="K1441" i="1"/>
  <c r="J1434" i="25"/>
  <c r="K1432" i="1"/>
  <c r="J1425" i="25"/>
  <c r="K1417" i="1"/>
  <c r="L1410" i="25" s="1"/>
  <c r="J1410" i="25"/>
  <c r="K1377" i="1"/>
  <c r="L1370" i="25" s="1"/>
  <c r="J1370" i="25"/>
  <c r="K1509" i="1"/>
  <c r="L1502" i="25" s="1"/>
  <c r="J1502" i="25"/>
  <c r="K1505" i="1"/>
  <c r="L1498" i="25" s="1"/>
  <c r="J1498" i="25"/>
  <c r="K1468" i="1"/>
  <c r="J1461" i="25"/>
  <c r="K1493" i="1"/>
  <c r="J1486" i="25"/>
  <c r="K1413" i="1"/>
  <c r="L1406" i="25" s="1"/>
  <c r="J1406" i="25"/>
  <c r="K1355" i="1"/>
  <c r="J1348" i="25"/>
  <c r="K1353" i="1"/>
  <c r="J1346" i="25"/>
  <c r="K1394" i="1"/>
  <c r="J1387" i="25"/>
  <c r="K1475" i="1"/>
  <c r="J1468" i="25"/>
  <c r="K1480" i="1"/>
  <c r="J1473" i="25"/>
  <c r="K1349" i="1"/>
  <c r="L1342" i="25" s="1"/>
  <c r="J1342" i="25"/>
  <c r="K1444" i="1"/>
  <c r="J1437" i="25"/>
  <c r="K1496" i="1"/>
  <c r="J1489" i="25"/>
  <c r="K1338" i="1"/>
  <c r="L1331" i="25" s="1"/>
  <c r="J1331" i="25"/>
  <c r="K1334" i="1"/>
  <c r="J1327" i="25"/>
  <c r="K1483" i="1"/>
  <c r="J1476" i="25"/>
  <c r="K1500" i="1"/>
  <c r="L1493" i="25" s="1"/>
  <c r="J1493" i="25"/>
  <c r="K1443" i="1"/>
  <c r="L1436" i="25" s="1"/>
  <c r="J1436" i="25"/>
  <c r="K1476" i="1"/>
  <c r="J1469" i="25"/>
  <c r="K1374" i="1"/>
  <c r="L1367" i="25" s="1"/>
  <c r="J1367" i="25"/>
  <c r="K1412" i="1"/>
  <c r="J1405" i="25"/>
  <c r="K1379" i="1"/>
  <c r="J1372" i="25"/>
  <c r="K1465" i="1"/>
  <c r="L1458" i="25" s="1"/>
  <c r="J1458" i="25"/>
  <c r="K1369" i="1"/>
  <c r="J1362" i="25"/>
  <c r="K1388" i="1"/>
  <c r="J1381" i="25"/>
  <c r="K1479" i="1"/>
  <c r="J1472" i="25"/>
  <c r="K1376" i="1"/>
  <c r="L1369" i="25" s="1"/>
  <c r="J1369" i="25"/>
  <c r="K1414" i="1"/>
  <c r="J1407" i="25"/>
  <c r="K1503" i="1"/>
  <c r="L1496" i="25" s="1"/>
  <c r="J1496" i="25"/>
  <c r="K1499" i="1"/>
  <c r="L1492" i="25" s="1"/>
  <c r="J1492" i="25"/>
  <c r="K1478" i="1"/>
  <c r="J1471" i="25"/>
  <c r="K1346" i="1"/>
  <c r="J1339" i="25"/>
  <c r="K1337" i="1"/>
  <c r="K1330" i="25"/>
  <c r="K1422" i="1"/>
  <c r="J1415" i="25"/>
  <c r="K1356" i="1"/>
  <c r="L1349" i="25" s="1"/>
  <c r="J1349" i="25"/>
  <c r="K1397" i="1"/>
  <c r="J1390" i="25"/>
  <c r="K1486" i="1"/>
  <c r="L1479" i="25" s="1"/>
  <c r="J1479" i="25"/>
  <c r="K1403" i="1"/>
  <c r="L1396" i="25" s="1"/>
  <c r="J1396" i="25"/>
  <c r="K1408" i="1"/>
  <c r="J1401" i="25"/>
  <c r="K1423" i="1"/>
  <c r="L1416" i="25" s="1"/>
  <c r="J1416" i="25"/>
  <c r="K1393" i="1"/>
  <c r="L1386" i="25" s="1"/>
  <c r="J1386" i="25"/>
  <c r="K1450" i="1"/>
  <c r="J1443" i="25"/>
  <c r="K1440" i="1"/>
  <c r="L1433" i="25" s="1"/>
  <c r="J1433" i="25"/>
  <c r="K1399" i="1"/>
  <c r="J1392" i="25"/>
  <c r="K1387" i="1"/>
  <c r="J1380" i="25"/>
  <c r="K1508" i="1"/>
  <c r="L1501" i="25" s="1"/>
  <c r="J1501" i="25"/>
  <c r="K1418" i="1"/>
  <c r="L1411" i="25" s="1"/>
  <c r="J1411" i="25"/>
  <c r="K1481" i="1"/>
  <c r="J1474" i="25"/>
  <c r="K1345" i="1"/>
  <c r="L1338" i="25" s="1"/>
  <c r="K1338" i="25"/>
  <c r="K1456" i="1"/>
  <c r="J1449" i="25"/>
  <c r="K1510" i="1"/>
  <c r="L1503" i="25" s="1"/>
  <c r="J1503" i="25"/>
  <c r="K1427" i="1"/>
  <c r="L1420" i="25" s="1"/>
  <c r="J1420" i="25"/>
  <c r="K1358" i="1"/>
  <c r="L1351" i="25" s="1"/>
  <c r="J1351" i="25"/>
  <c r="K1365" i="1"/>
  <c r="L1358" i="25" s="1"/>
  <c r="J1358" i="25"/>
  <c r="K1419" i="1"/>
  <c r="L1412" i="25" s="1"/>
  <c r="J1412" i="25"/>
  <c r="K1506" i="1"/>
  <c r="L1499" i="25" s="1"/>
  <c r="J1499" i="25"/>
  <c r="K1497" i="1"/>
  <c r="J1490" i="25"/>
  <c r="K1433" i="1"/>
  <c r="J1426" i="25"/>
  <c r="K1482" i="1"/>
  <c r="L1475" i="25" s="1"/>
  <c r="J1475" i="25"/>
  <c r="K1470" i="1"/>
  <c r="J1463" i="25"/>
  <c r="K1364" i="1"/>
  <c r="J1357" i="25"/>
  <c r="K1477" i="1"/>
  <c r="L1470" i="25" s="1"/>
  <c r="J1470" i="25"/>
  <c r="K1473" i="1"/>
  <c r="L1466" i="25" s="1"/>
  <c r="J1466" i="25"/>
  <c r="K1434" i="1"/>
  <c r="J1427" i="25"/>
  <c r="K1467" i="1"/>
  <c r="L1460" i="25" s="1"/>
  <c r="J1460" i="25"/>
  <c r="K1366" i="1"/>
  <c r="L1359" i="25" s="1"/>
  <c r="J1359" i="25"/>
  <c r="K1429" i="1"/>
  <c r="L1422" i="25" s="1"/>
  <c r="J1422" i="25"/>
  <c r="K1436" i="1"/>
  <c r="L1429" i="25" s="1"/>
  <c r="J1429" i="25"/>
  <c r="K1490" i="1"/>
  <c r="L1483" i="25" s="1"/>
  <c r="J1483" i="25"/>
  <c r="K1362" i="1"/>
  <c r="J1355" i="25"/>
  <c r="K1400" i="1"/>
  <c r="L1393" i="25" s="1"/>
  <c r="J1393" i="25"/>
  <c r="K1367" i="1"/>
  <c r="L1360" i="25" s="1"/>
  <c r="J1360" i="25"/>
  <c r="K1373" i="1"/>
  <c r="L1366" i="25" s="1"/>
  <c r="J1366" i="25"/>
  <c r="K1504" i="1"/>
  <c r="L1497" i="25" s="1"/>
  <c r="J1497" i="25"/>
  <c r="K1375" i="1"/>
  <c r="L1368" i="25" s="1"/>
  <c r="J1368" i="25"/>
  <c r="K1437" i="1"/>
  <c r="J1430" i="25"/>
  <c r="K1359" i="1"/>
  <c r="L1352" i="25" s="1"/>
  <c r="J1352" i="25"/>
  <c r="K1347" i="1"/>
  <c r="J1340" i="25"/>
  <c r="K1389" i="1"/>
  <c r="J1382" i="25"/>
  <c r="K1460" i="1"/>
  <c r="J1453" i="25"/>
  <c r="K1495" i="1"/>
  <c r="J1488" i="25"/>
  <c r="K1488" i="1"/>
  <c r="L1481" i="25" s="1"/>
  <c r="J1481" i="25"/>
  <c r="K1447" i="1"/>
  <c r="L1440" i="25" s="1"/>
  <c r="J1440" i="25"/>
  <c r="K1405" i="1"/>
  <c r="L1398" i="25" s="1"/>
  <c r="J1398" i="25"/>
  <c r="K1401" i="1"/>
  <c r="L1394" i="25" s="1"/>
  <c r="J1394" i="25"/>
  <c r="K1411" i="1"/>
  <c r="L1404" i="25" s="1"/>
  <c r="J1404" i="25"/>
  <c r="K1372" i="1"/>
  <c r="L1365" i="25" s="1"/>
  <c r="J1365" i="25"/>
  <c r="K1360" i="1"/>
  <c r="L1353" i="25" s="1"/>
  <c r="J1353" i="25"/>
  <c r="K1458" i="1"/>
  <c r="L1451" i="25" s="1"/>
  <c r="J1451" i="25"/>
  <c r="K1392" i="1"/>
  <c r="L1385" i="25" s="1"/>
  <c r="J1385" i="25"/>
  <c r="K1421" i="1"/>
  <c r="L1414" i="25" s="1"/>
  <c r="J1414" i="25"/>
  <c r="K1454" i="1"/>
  <c r="L1447" i="25" s="1"/>
  <c r="J1447" i="25"/>
  <c r="K1382" i="1"/>
  <c r="J1375" i="25"/>
  <c r="K1471" i="1"/>
  <c r="J1464" i="25"/>
  <c r="K1451" i="1"/>
  <c r="L1444" i="25" s="1"/>
  <c r="J1444" i="25"/>
  <c r="K1415" i="1"/>
  <c r="J1408" i="25"/>
  <c r="K1485" i="1"/>
  <c r="L1478" i="25" s="1"/>
  <c r="J1478" i="25"/>
  <c r="K1464" i="1"/>
  <c r="J1457" i="25"/>
  <c r="K1396" i="1"/>
  <c r="L1389" i="25" s="1"/>
  <c r="J1389" i="25"/>
  <c r="K1494" i="1"/>
  <c r="L1487" i="25" s="1"/>
  <c r="J1487" i="25"/>
  <c r="K1425" i="1"/>
  <c r="L1418" i="25" s="1"/>
  <c r="J1418" i="25"/>
  <c r="K1469" i="1"/>
  <c r="L1462" i="25" s="1"/>
  <c r="J1462" i="25"/>
  <c r="K1492" i="1"/>
  <c r="L1485" i="25" s="1"/>
  <c r="J1485" i="25"/>
  <c r="K1484" i="1"/>
  <c r="L1477" i="25" s="1"/>
  <c r="J1477" i="25"/>
  <c r="K1463" i="1"/>
  <c r="L1456" i="25" s="1"/>
  <c r="J1456" i="25"/>
  <c r="K1318" i="1"/>
  <c r="J1311" i="25"/>
  <c r="K1474" i="1"/>
  <c r="L1467" i="25" s="1"/>
  <c r="J1467" i="25"/>
  <c r="K1319" i="1"/>
  <c r="L1312" i="25" s="1"/>
  <c r="K1312" i="25"/>
  <c r="K1453" i="1"/>
  <c r="L1446" i="25" s="1"/>
  <c r="J1446" i="25"/>
  <c r="K1410" i="1"/>
  <c r="J1403" i="25"/>
  <c r="K1498" i="1"/>
  <c r="L1491" i="25" s="1"/>
  <c r="J1491" i="25"/>
  <c r="K1386" i="1"/>
  <c r="J1379" i="25"/>
  <c r="K1351" i="1"/>
  <c r="L1344" i="25" s="1"/>
  <c r="J1344" i="25"/>
  <c r="K1461" i="1"/>
  <c r="L1454" i="25" s="1"/>
  <c r="J1454" i="25"/>
  <c r="K1407" i="1"/>
  <c r="L1400" i="25" s="1"/>
  <c r="J1400" i="25"/>
  <c r="K1350" i="1"/>
  <c r="L1343" i="25" s="1"/>
  <c r="J1343" i="25"/>
  <c r="K1383" i="1"/>
  <c r="L1376" i="25" s="1"/>
  <c r="J1376" i="25"/>
  <c r="K1371" i="1"/>
  <c r="L1364" i="25" s="1"/>
  <c r="J1364" i="25"/>
  <c r="K1385" i="1"/>
  <c r="L1378" i="25" s="1"/>
  <c r="J1378" i="25"/>
  <c r="K1402" i="1"/>
  <c r="L1395" i="25" s="1"/>
  <c r="J1395" i="25"/>
  <c r="K82" i="1"/>
  <c r="J73" i="25"/>
  <c r="K409" i="1"/>
  <c r="J400" i="25"/>
  <c r="K268" i="1"/>
  <c r="J259" i="25"/>
  <c r="K858" i="1"/>
  <c r="J849" i="25"/>
  <c r="K736" i="1"/>
  <c r="L727" i="25" s="1"/>
  <c r="J727" i="25"/>
  <c r="K1209" i="1"/>
  <c r="J1202" i="25"/>
  <c r="K1159" i="1"/>
  <c r="J1152" i="25"/>
  <c r="K94" i="1"/>
  <c r="J85" i="25"/>
  <c r="K154" i="1"/>
  <c r="J145" i="25"/>
  <c r="K254" i="1"/>
  <c r="J245" i="25"/>
  <c r="K314" i="1"/>
  <c r="L305" i="25" s="1"/>
  <c r="J305" i="25"/>
  <c r="K377" i="1"/>
  <c r="J368" i="25"/>
  <c r="K249" i="1"/>
  <c r="J240" i="25"/>
  <c r="K344" i="1"/>
  <c r="J335" i="25"/>
  <c r="K415" i="1"/>
  <c r="J406" i="25"/>
  <c r="K251" i="1"/>
  <c r="J242" i="25"/>
  <c r="K444" i="1"/>
  <c r="L435" i="25" s="1"/>
  <c r="J435" i="25"/>
  <c r="K42" i="1"/>
  <c r="J33" i="25"/>
  <c r="K356" i="1"/>
  <c r="L347" i="25" s="1"/>
  <c r="J347" i="25"/>
  <c r="K381" i="1"/>
  <c r="J372" i="25"/>
  <c r="K208" i="1"/>
  <c r="J199" i="25"/>
  <c r="K220" i="1"/>
  <c r="J211" i="25"/>
  <c r="K322" i="1"/>
  <c r="L313" i="25" s="1"/>
  <c r="J313" i="25"/>
  <c r="K250" i="1"/>
  <c r="L241" i="25" s="1"/>
  <c r="J241" i="25"/>
  <c r="K185" i="1"/>
  <c r="J176" i="25"/>
  <c r="K175" i="1"/>
  <c r="J166" i="25"/>
  <c r="K172" i="1"/>
  <c r="J163" i="25"/>
  <c r="K196" i="1"/>
  <c r="J187" i="25"/>
  <c r="K193" i="1"/>
  <c r="L184" i="25" s="1"/>
  <c r="J184" i="25"/>
  <c r="K57" i="1"/>
  <c r="J48" i="25"/>
  <c r="K28" i="1"/>
  <c r="J19" i="25"/>
  <c r="K25" i="1"/>
  <c r="J16" i="25"/>
  <c r="K368" i="1"/>
  <c r="J359" i="25"/>
  <c r="K359" i="1"/>
  <c r="J350" i="25"/>
  <c r="K451" i="1"/>
  <c r="L442" i="25" s="1"/>
  <c r="J442" i="25"/>
  <c r="K420" i="1"/>
  <c r="J411" i="25"/>
  <c r="K496" i="1"/>
  <c r="J487" i="25"/>
  <c r="K342" i="1"/>
  <c r="J333" i="25"/>
  <c r="K491" i="1"/>
  <c r="J482" i="25"/>
  <c r="K463" i="1"/>
  <c r="J454" i="25"/>
  <c r="K502" i="1"/>
  <c r="L493" i="25" s="1"/>
  <c r="J493" i="25"/>
  <c r="K657" i="1"/>
  <c r="J648" i="25"/>
  <c r="K433" i="1"/>
  <c r="J424" i="25"/>
  <c r="K574" i="1"/>
  <c r="J565" i="25"/>
  <c r="K635" i="1"/>
  <c r="J626" i="25"/>
  <c r="K690" i="1"/>
  <c r="J681" i="25"/>
  <c r="K797" i="1"/>
  <c r="L788" i="25" s="1"/>
  <c r="J788" i="25"/>
  <c r="K667" i="1"/>
  <c r="J658" i="25"/>
  <c r="K774" i="1"/>
  <c r="J765" i="25"/>
  <c r="K675" i="1"/>
  <c r="J666" i="25"/>
  <c r="K540" i="1"/>
  <c r="J531" i="25"/>
  <c r="K591" i="1"/>
  <c r="J582" i="25"/>
  <c r="K784" i="1"/>
  <c r="L775" i="25" s="1"/>
  <c r="J775" i="25"/>
  <c r="K533" i="1"/>
  <c r="J524" i="25"/>
  <c r="K780" i="1"/>
  <c r="J771" i="25"/>
  <c r="K999" i="1"/>
  <c r="J992" i="25"/>
  <c r="K895" i="1"/>
  <c r="J886" i="25"/>
  <c r="K922" i="1"/>
  <c r="J913" i="25"/>
  <c r="K871" i="1"/>
  <c r="L862" i="25" s="1"/>
  <c r="J862" i="25"/>
  <c r="K808" i="1"/>
  <c r="J799" i="25"/>
  <c r="K680" i="1"/>
  <c r="J671" i="25"/>
  <c r="K872" i="1"/>
  <c r="J863" i="25"/>
  <c r="K1001" i="1"/>
  <c r="J994" i="25"/>
  <c r="K849" i="1"/>
  <c r="J840" i="25"/>
  <c r="K1031" i="1"/>
  <c r="L1024" i="25" s="1"/>
  <c r="J1024" i="25"/>
  <c r="K941" i="1"/>
  <c r="L934" i="25" s="1"/>
  <c r="J934" i="25"/>
  <c r="K987" i="1"/>
  <c r="L980" i="25" s="1"/>
  <c r="J980" i="25"/>
  <c r="K1077" i="1"/>
  <c r="J1070" i="25"/>
  <c r="K1330" i="1"/>
  <c r="K1139" i="1"/>
  <c r="J1132" i="25"/>
  <c r="K1250" i="1"/>
  <c r="J1243" i="25"/>
  <c r="K1207" i="1"/>
  <c r="J1200" i="25"/>
  <c r="K1162" i="1"/>
  <c r="J1155" i="25"/>
  <c r="K1033" i="1"/>
  <c r="J1026" i="25"/>
  <c r="K1192" i="1"/>
  <c r="J1185" i="25"/>
  <c r="K1152" i="1"/>
  <c r="J1145" i="25"/>
  <c r="K1310" i="1"/>
  <c r="J1303" i="25"/>
  <c r="K1118" i="1"/>
  <c r="J1111" i="25"/>
  <c r="K1094" i="1"/>
  <c r="J1087" i="25"/>
  <c r="K1040" i="1"/>
  <c r="J1033" i="25"/>
  <c r="K1181" i="1"/>
  <c r="J1174" i="25"/>
  <c r="K1060" i="1"/>
  <c r="J1053" i="25"/>
  <c r="K1034" i="1"/>
  <c r="J1027" i="25"/>
  <c r="K1200" i="1"/>
  <c r="J1193" i="25"/>
  <c r="K1173" i="1"/>
  <c r="J1166" i="25"/>
  <c r="K1083" i="1"/>
  <c r="J1076" i="25"/>
  <c r="K99" i="1"/>
  <c r="J90" i="25"/>
  <c r="K257" i="1"/>
  <c r="J248" i="25"/>
  <c r="K357" i="1"/>
  <c r="J348" i="25"/>
  <c r="K584" i="1"/>
  <c r="J575" i="25"/>
  <c r="K914" i="1"/>
  <c r="J905" i="25"/>
  <c r="K867" i="1"/>
  <c r="J858" i="25"/>
  <c r="K1315" i="1"/>
  <c r="L1308" i="25" s="1"/>
  <c r="J1308" i="25"/>
  <c r="K44" i="1"/>
  <c r="J35" i="25"/>
  <c r="K19" i="1"/>
  <c r="J10" i="25"/>
  <c r="K74" i="1"/>
  <c r="J65" i="25"/>
  <c r="K134" i="1"/>
  <c r="J125" i="25"/>
  <c r="K130" i="1"/>
  <c r="J121" i="25"/>
  <c r="K210" i="1"/>
  <c r="J201" i="25"/>
  <c r="K271" i="1"/>
  <c r="J262" i="25"/>
  <c r="K347" i="1"/>
  <c r="J338" i="25"/>
  <c r="K418" i="1"/>
  <c r="J409" i="25"/>
  <c r="K449" i="1"/>
  <c r="J440" i="25"/>
  <c r="K408" i="1"/>
  <c r="L399" i="25" s="1"/>
  <c r="J399" i="25"/>
  <c r="K311" i="1"/>
  <c r="J302" i="25"/>
  <c r="K325" i="1"/>
  <c r="J316" i="25"/>
  <c r="K363" i="1"/>
  <c r="J354" i="25"/>
  <c r="K187" i="1"/>
  <c r="J178" i="25"/>
  <c r="K204" i="1"/>
  <c r="J195" i="25"/>
  <c r="K195" i="1"/>
  <c r="L186" i="25" s="1"/>
  <c r="J186" i="25"/>
  <c r="K317" i="1"/>
  <c r="J308" i="25"/>
  <c r="K235" i="1"/>
  <c r="J226" i="25"/>
  <c r="K221" i="1"/>
  <c r="J212" i="25"/>
  <c r="K150" i="1"/>
  <c r="J141" i="25"/>
  <c r="K162" i="1"/>
  <c r="J153" i="25"/>
  <c r="K191" i="1"/>
  <c r="J182" i="25"/>
  <c r="K186" i="1"/>
  <c r="L177" i="25" s="1"/>
  <c r="J177" i="25"/>
  <c r="K45" i="1"/>
  <c r="J36" i="25"/>
  <c r="K20" i="1"/>
  <c r="J11" i="25"/>
  <c r="K375" i="1"/>
  <c r="J366" i="25"/>
  <c r="K371" i="1"/>
  <c r="J362" i="25"/>
  <c r="K532" i="1"/>
  <c r="L523" i="25" s="1"/>
  <c r="J523" i="25"/>
  <c r="K478" i="1"/>
  <c r="J469" i="25"/>
  <c r="K422" i="1"/>
  <c r="J413" i="25"/>
  <c r="K569" i="1"/>
  <c r="J560" i="25"/>
  <c r="K583" i="1"/>
  <c r="L574" i="25" s="1"/>
  <c r="J574" i="25"/>
  <c r="K764" i="1"/>
  <c r="J755" i="25"/>
  <c r="K664" i="1"/>
  <c r="J655" i="25"/>
  <c r="K751" i="1"/>
  <c r="J742" i="25"/>
  <c r="K653" i="1"/>
  <c r="J644" i="25"/>
  <c r="K710" i="1"/>
  <c r="J701" i="25"/>
  <c r="K627" i="1"/>
  <c r="J618" i="25"/>
  <c r="K548" i="1"/>
  <c r="J539" i="25"/>
  <c r="K588" i="1"/>
  <c r="J579" i="25"/>
  <c r="K677" i="1"/>
  <c r="J668" i="25"/>
  <c r="K529" i="1"/>
  <c r="J520" i="25"/>
  <c r="K990" i="1"/>
  <c r="J983" i="25"/>
  <c r="K902" i="1"/>
  <c r="J893" i="25"/>
  <c r="K731" i="1"/>
  <c r="J722" i="25"/>
  <c r="K772" i="1"/>
  <c r="L763" i="25" s="1"/>
  <c r="J763" i="25"/>
  <c r="K856" i="1"/>
  <c r="J847" i="25"/>
  <c r="K823" i="1"/>
  <c r="J814" i="25"/>
  <c r="K805" i="1"/>
  <c r="J796" i="25"/>
  <c r="K911" i="1"/>
  <c r="J902" i="25"/>
  <c r="K647" i="1"/>
  <c r="J638" i="25"/>
  <c r="K860" i="1"/>
  <c r="J851" i="25"/>
  <c r="K890" i="1"/>
  <c r="J881" i="25"/>
  <c r="K1051" i="1"/>
  <c r="J1044" i="25"/>
  <c r="K1249" i="1"/>
  <c r="K1242" i="25"/>
  <c r="K944" i="1"/>
  <c r="J937" i="25"/>
  <c r="K882" i="1"/>
  <c r="J873" i="25"/>
  <c r="K1117" i="1"/>
  <c r="J1110" i="25"/>
  <c r="K991" i="1"/>
  <c r="J984" i="25"/>
  <c r="K923" i="1"/>
  <c r="J914" i="25"/>
  <c r="K992" i="1"/>
  <c r="J985" i="25"/>
  <c r="K927" i="1"/>
  <c r="J918" i="25"/>
  <c r="K1104" i="1"/>
  <c r="J1097" i="25"/>
  <c r="K1072" i="1"/>
  <c r="J1065" i="25"/>
  <c r="K1146" i="1"/>
  <c r="J1139" i="25"/>
  <c r="K1256" i="1"/>
  <c r="J1249" i="25"/>
  <c r="K1112" i="1"/>
  <c r="J1105" i="25"/>
  <c r="K1214" i="1"/>
  <c r="J1207" i="25"/>
  <c r="K1006" i="1"/>
  <c r="J999" i="25"/>
  <c r="K1235" i="1"/>
  <c r="J1228" i="25"/>
  <c r="K1199" i="1"/>
  <c r="J1192" i="25"/>
  <c r="K1339" i="1"/>
  <c r="L1332" i="25" s="1"/>
  <c r="K1179" i="1"/>
  <c r="J1172" i="25"/>
  <c r="K1097" i="1"/>
  <c r="L1090" i="25" s="1"/>
  <c r="J1090" i="25"/>
  <c r="K1073" i="1"/>
  <c r="J1066" i="25"/>
  <c r="K981" i="1"/>
  <c r="J974" i="25"/>
  <c r="K1169" i="1"/>
  <c r="J1162" i="25"/>
  <c r="K1039" i="1"/>
  <c r="J1032" i="25"/>
  <c r="K1321" i="1"/>
  <c r="K1206" i="1"/>
  <c r="L1199" i="25" s="1"/>
  <c r="J1199" i="25"/>
  <c r="K1156" i="1"/>
  <c r="L1149" i="25" s="1"/>
  <c r="J1149" i="25"/>
  <c r="K23" i="1"/>
  <c r="J14" i="25"/>
  <c r="K509" i="1"/>
  <c r="J500" i="25"/>
  <c r="K69" i="1"/>
  <c r="J60" i="25"/>
  <c r="K668" i="1"/>
  <c r="J659" i="25"/>
  <c r="K985" i="1"/>
  <c r="J978" i="25"/>
  <c r="K1111" i="1"/>
  <c r="J1104" i="25"/>
  <c r="K167" i="1"/>
  <c r="J158" i="25"/>
  <c r="K129" i="1"/>
  <c r="L120" i="25" s="1"/>
  <c r="J120" i="25"/>
  <c r="K458" i="1"/>
  <c r="J449" i="25"/>
  <c r="K511" i="1"/>
  <c r="J502" i="25"/>
  <c r="K711" i="1"/>
  <c r="J702" i="25"/>
  <c r="K767" i="1"/>
  <c r="J758" i="25"/>
  <c r="K891" i="1"/>
  <c r="J882" i="25"/>
  <c r="K904" i="1"/>
  <c r="J895" i="25"/>
  <c r="K517" i="1"/>
  <c r="J508" i="25"/>
  <c r="K734" i="1"/>
  <c r="J725" i="25"/>
  <c r="K643" i="1"/>
  <c r="J634" i="25"/>
  <c r="K696" i="1"/>
  <c r="J687" i="25"/>
  <c r="K605" i="1"/>
  <c r="J596" i="25"/>
  <c r="K644" i="1"/>
  <c r="J635" i="25"/>
  <c r="K561" i="1"/>
  <c r="J552" i="25"/>
  <c r="K651" i="1"/>
  <c r="J642" i="25"/>
  <c r="K1017" i="1"/>
  <c r="J1010" i="25"/>
  <c r="K773" i="1"/>
  <c r="L764" i="25" s="1"/>
  <c r="J764" i="25"/>
  <c r="K761" i="1"/>
  <c r="J752" i="25"/>
  <c r="K763" i="1"/>
  <c r="L754" i="25" s="1"/>
  <c r="J754" i="25"/>
  <c r="K747" i="1"/>
  <c r="J738" i="25"/>
  <c r="K901" i="1"/>
  <c r="L892" i="25" s="1"/>
  <c r="J892" i="25"/>
  <c r="K869" i="1"/>
  <c r="J860" i="25"/>
  <c r="K873" i="1"/>
  <c r="J864" i="25"/>
  <c r="K622" i="1"/>
  <c r="J613" i="25"/>
  <c r="K909" i="1"/>
  <c r="L900" i="25" s="1"/>
  <c r="J900" i="25"/>
  <c r="K1066" i="1"/>
  <c r="J1059" i="25"/>
  <c r="K1257" i="1"/>
  <c r="K1250" i="25"/>
  <c r="K980" i="1"/>
  <c r="J973" i="25"/>
  <c r="K910" i="1"/>
  <c r="L901" i="25" s="1"/>
  <c r="J901" i="25"/>
  <c r="K1032" i="1"/>
  <c r="J1025" i="25"/>
  <c r="K1014" i="1"/>
  <c r="L1007" i="25" s="1"/>
  <c r="J1007" i="25"/>
  <c r="K1021" i="1"/>
  <c r="J1014" i="25"/>
  <c r="K979" i="1"/>
  <c r="J972" i="25"/>
  <c r="K951" i="1"/>
  <c r="J944" i="25"/>
  <c r="K1142" i="1"/>
  <c r="J1135" i="25"/>
  <c r="K1164" i="1"/>
  <c r="J1157" i="25"/>
  <c r="K1262" i="1"/>
  <c r="J1255" i="25"/>
  <c r="K1120" i="1"/>
  <c r="J1113" i="25"/>
  <c r="K1015" i="1"/>
  <c r="J1008" i="25"/>
  <c r="K1182" i="1"/>
  <c r="J1175" i="25"/>
  <c r="K1242" i="1"/>
  <c r="J1235" i="25"/>
  <c r="K1224" i="1"/>
  <c r="J1217" i="25"/>
  <c r="K1186" i="1"/>
  <c r="J1179" i="25"/>
  <c r="K1088" i="1"/>
  <c r="J1081" i="25"/>
  <c r="K1044" i="1"/>
  <c r="J1037" i="25"/>
  <c r="K1183" i="1"/>
  <c r="L1176" i="25" s="1"/>
  <c r="J1176" i="25"/>
  <c r="K1081" i="1"/>
  <c r="K1074" i="25"/>
  <c r="K1203" i="1"/>
  <c r="L1196" i="25" s="1"/>
  <c r="J1196" i="25"/>
  <c r="K1267" i="1"/>
  <c r="J1260" i="25"/>
  <c r="K1275" i="1"/>
  <c r="J1268" i="25"/>
  <c r="K1299" i="1"/>
  <c r="J1292" i="25"/>
  <c r="K66" i="1"/>
  <c r="J57" i="25"/>
  <c r="K369" i="1"/>
  <c r="J360" i="25"/>
  <c r="K65" i="1"/>
  <c r="L56" i="25" s="1"/>
  <c r="J56" i="25"/>
  <c r="K699" i="1"/>
  <c r="J690" i="25"/>
  <c r="K798" i="1"/>
  <c r="J789" i="25"/>
  <c r="K1069" i="1"/>
  <c r="L1062" i="25" s="1"/>
  <c r="J1062" i="25"/>
  <c r="K800" i="1"/>
  <c r="J791" i="25"/>
  <c r="K96" i="1"/>
  <c r="J87" i="25"/>
  <c r="K297" i="1"/>
  <c r="J288" i="25"/>
  <c r="K181" i="1"/>
  <c r="J172" i="25"/>
  <c r="K440" i="1"/>
  <c r="J431" i="25"/>
  <c r="K474" i="1"/>
  <c r="J465" i="25"/>
  <c r="K615" i="1"/>
  <c r="J606" i="25"/>
  <c r="K119" i="1"/>
  <c r="J110" i="25"/>
  <c r="K131" i="1"/>
  <c r="J122" i="25"/>
  <c r="K372" i="1"/>
  <c r="J363" i="25"/>
  <c r="K428" i="1"/>
  <c r="J419" i="25"/>
  <c r="K323" i="1"/>
  <c r="J314" i="25"/>
  <c r="K461" i="1"/>
  <c r="J452" i="25"/>
  <c r="K349" i="1"/>
  <c r="J340" i="25"/>
  <c r="K367" i="1"/>
  <c r="L358" i="25" s="1"/>
  <c r="J358" i="25"/>
  <c r="K345" i="1"/>
  <c r="J336" i="25"/>
  <c r="K370" i="1"/>
  <c r="L361" i="25" s="1"/>
  <c r="J361" i="25"/>
  <c r="K160" i="1"/>
  <c r="L151" i="25" s="1"/>
  <c r="J151" i="25"/>
  <c r="K233" i="1"/>
  <c r="J224" i="25"/>
  <c r="K305" i="1"/>
  <c r="J296" i="25"/>
  <c r="K227" i="1"/>
  <c r="J218" i="25"/>
  <c r="K161" i="1"/>
  <c r="L152" i="25" s="1"/>
  <c r="J152" i="25"/>
  <c r="K125" i="1"/>
  <c r="J116" i="25"/>
  <c r="K179" i="1"/>
  <c r="J170" i="25"/>
  <c r="K12" i="1"/>
  <c r="K126" i="1"/>
  <c r="L117" i="25" s="1"/>
  <c r="J117" i="25"/>
  <c r="K244" i="1"/>
  <c r="J235" i="25"/>
  <c r="K455" i="1"/>
  <c r="J446" i="25"/>
  <c r="K528" i="1"/>
  <c r="L519" i="25" s="1"/>
  <c r="J519" i="25"/>
  <c r="K466" i="1"/>
  <c r="J457" i="25"/>
  <c r="K454" i="1"/>
  <c r="J445" i="25"/>
  <c r="K564" i="1"/>
  <c r="L555" i="25" s="1"/>
  <c r="J555" i="25"/>
  <c r="K530" i="1"/>
  <c r="J521" i="25"/>
  <c r="K630" i="1"/>
  <c r="J621" i="25"/>
  <c r="K542" i="1"/>
  <c r="J533" i="25"/>
  <c r="K417" i="1"/>
  <c r="L408" i="25" s="1"/>
  <c r="J408" i="25"/>
  <c r="K686" i="1"/>
  <c r="J677" i="25"/>
  <c r="K752" i="1"/>
  <c r="J743" i="25"/>
  <c r="K700" i="1"/>
  <c r="J691" i="25"/>
  <c r="K688" i="1"/>
  <c r="J679" i="25"/>
  <c r="K640" i="1"/>
  <c r="J631" i="25"/>
  <c r="K687" i="1"/>
  <c r="J678" i="25"/>
  <c r="K599" i="1"/>
  <c r="J590" i="25"/>
  <c r="K632" i="1"/>
  <c r="L623" i="25" s="1"/>
  <c r="J623" i="25"/>
  <c r="K539" i="1"/>
  <c r="L530" i="25" s="1"/>
  <c r="J530" i="25"/>
  <c r="K674" i="1"/>
  <c r="L665" i="25" s="1"/>
  <c r="J665" i="25"/>
  <c r="K508" i="1"/>
  <c r="L499" i="25" s="1"/>
  <c r="J499" i="25"/>
  <c r="K830" i="1"/>
  <c r="J821" i="25"/>
  <c r="K977" i="1"/>
  <c r="L970" i="25" s="1"/>
  <c r="J970" i="25"/>
  <c r="K623" i="1"/>
  <c r="L614" i="25" s="1"/>
  <c r="J614" i="25"/>
  <c r="K829" i="1"/>
  <c r="L820" i="25" s="1"/>
  <c r="J820" i="25"/>
  <c r="K744" i="1"/>
  <c r="J735" i="25"/>
  <c r="K717" i="1"/>
  <c r="J708" i="25"/>
  <c r="K878" i="1"/>
  <c r="J869" i="25"/>
  <c r="K933" i="1"/>
  <c r="J924" i="25"/>
  <c r="K783" i="1"/>
  <c r="L774" i="25" s="1"/>
  <c r="J774" i="25"/>
  <c r="K1022" i="1"/>
  <c r="J1015" i="25"/>
  <c r="K739" i="1"/>
  <c r="J730" i="25"/>
  <c r="K1137" i="1"/>
  <c r="J1130" i="25"/>
  <c r="K864" i="1"/>
  <c r="J855" i="25"/>
  <c r="K795" i="1"/>
  <c r="J786" i="25"/>
  <c r="K1002" i="1"/>
  <c r="L995" i="25" s="1"/>
  <c r="J995" i="25"/>
  <c r="K1174" i="1"/>
  <c r="J1167" i="25"/>
  <c r="K1092" i="1"/>
  <c r="J1085" i="25"/>
  <c r="K1280" i="1"/>
  <c r="J1273" i="25"/>
  <c r="K1167" i="1"/>
  <c r="J1160" i="25"/>
  <c r="K1268" i="1"/>
  <c r="J1261" i="25"/>
  <c r="K1135" i="1"/>
  <c r="L1128" i="25" s="1"/>
  <c r="J1128" i="25"/>
  <c r="K1229" i="1"/>
  <c r="J1222" i="25"/>
  <c r="K1254" i="1"/>
  <c r="L1247" i="25" s="1"/>
  <c r="J1247" i="25"/>
  <c r="K1086" i="1"/>
  <c r="J1079" i="25"/>
  <c r="K1230" i="1"/>
  <c r="J1223" i="25"/>
  <c r="K970" i="1"/>
  <c r="J963" i="25"/>
  <c r="K1202" i="1"/>
  <c r="J1195" i="25"/>
  <c r="K1050" i="1"/>
  <c r="J1043" i="25"/>
  <c r="K949" i="1"/>
  <c r="J942" i="25"/>
  <c r="K1133" i="1"/>
  <c r="J1126" i="25"/>
  <c r="K1240" i="1"/>
  <c r="J1233" i="25"/>
  <c r="K1210" i="1"/>
  <c r="J1203" i="25"/>
  <c r="K1153" i="1"/>
  <c r="L1146" i="25" s="1"/>
  <c r="J1146" i="25"/>
  <c r="K164" i="1"/>
  <c r="J155" i="25"/>
  <c r="K405" i="1"/>
  <c r="J396" i="25"/>
  <c r="K40" i="1"/>
  <c r="J31" i="25"/>
  <c r="K580" i="1"/>
  <c r="J571" i="25"/>
  <c r="K576" i="1"/>
  <c r="J567" i="25"/>
  <c r="K950" i="1"/>
  <c r="L943" i="25" s="1"/>
  <c r="J943" i="25"/>
  <c r="K859" i="1"/>
  <c r="L850" i="25" s="1"/>
  <c r="J850" i="25"/>
  <c r="K947" i="1"/>
  <c r="J940" i="25"/>
  <c r="K1204" i="1"/>
  <c r="L1197" i="25" s="1"/>
  <c r="J1197" i="25"/>
  <c r="K431" i="1"/>
  <c r="J422" i="25"/>
  <c r="K178" i="1"/>
  <c r="L169" i="25" s="1"/>
  <c r="J169" i="25"/>
  <c r="K184" i="1"/>
  <c r="L175" i="25" s="1"/>
  <c r="J175" i="25"/>
  <c r="K379" i="1"/>
  <c r="J370" i="25"/>
  <c r="K519" i="1"/>
  <c r="J510" i="25"/>
  <c r="K484" i="1"/>
  <c r="J475" i="25"/>
  <c r="K424" i="1"/>
  <c r="J415" i="25"/>
  <c r="K157" i="1"/>
  <c r="J148" i="25"/>
  <c r="K165" i="1"/>
  <c r="L156" i="25" s="1"/>
  <c r="J156" i="25"/>
  <c r="K133" i="1"/>
  <c r="L124" i="25" s="1"/>
  <c r="J124" i="25"/>
  <c r="K384" i="1"/>
  <c r="J375" i="25"/>
  <c r="K468" i="1"/>
  <c r="J459" i="25"/>
  <c r="K354" i="1"/>
  <c r="J345" i="25"/>
  <c r="K263" i="1"/>
  <c r="J254" i="25"/>
  <c r="K365" i="1"/>
  <c r="L356" i="25" s="1"/>
  <c r="J356" i="25"/>
  <c r="K103" i="1"/>
  <c r="J94" i="25"/>
  <c r="K228" i="1"/>
  <c r="J219" i="25"/>
  <c r="K298" i="1"/>
  <c r="J289" i="25"/>
  <c r="K219" i="1"/>
  <c r="L210" i="25" s="1"/>
  <c r="J210" i="25"/>
  <c r="K127" i="1"/>
  <c r="J118" i="25"/>
  <c r="K114" i="1"/>
  <c r="L105" i="25" s="1"/>
  <c r="J105" i="25"/>
  <c r="K53" i="1"/>
  <c r="J44" i="25"/>
  <c r="K136" i="1"/>
  <c r="J127" i="25"/>
  <c r="K151" i="1"/>
  <c r="J142" i="25"/>
  <c r="K124" i="1"/>
  <c r="L115" i="25" s="1"/>
  <c r="J115" i="25"/>
  <c r="K115" i="1"/>
  <c r="J106" i="25"/>
  <c r="K411" i="1"/>
  <c r="L402" i="25" s="1"/>
  <c r="J402" i="25"/>
  <c r="K462" i="1"/>
  <c r="L453" i="25" s="1"/>
  <c r="J453" i="25"/>
  <c r="K450" i="1"/>
  <c r="J441" i="25"/>
  <c r="K571" i="1"/>
  <c r="L562" i="25" s="1"/>
  <c r="J562" i="25"/>
  <c r="K543" i="1"/>
  <c r="J534" i="25"/>
  <c r="K641" i="1"/>
  <c r="J632" i="25"/>
  <c r="K523" i="1"/>
  <c r="J514" i="25"/>
  <c r="K724" i="1"/>
  <c r="J715" i="25"/>
  <c r="K681" i="1"/>
  <c r="J672" i="25"/>
  <c r="K777" i="1"/>
  <c r="J768" i="25"/>
  <c r="K931" i="1"/>
  <c r="J922" i="25"/>
  <c r="K732" i="1"/>
  <c r="J723" i="25"/>
  <c r="K692" i="1"/>
  <c r="L683" i="25" s="1"/>
  <c r="J683" i="25"/>
  <c r="K563" i="1"/>
  <c r="J554" i="25"/>
  <c r="K629" i="1"/>
  <c r="L620" i="25" s="1"/>
  <c r="J620" i="25"/>
  <c r="K656" i="1"/>
  <c r="L647" i="25" s="1"/>
  <c r="J647" i="25"/>
  <c r="K589" i="1"/>
  <c r="J580" i="25"/>
  <c r="K572" i="1"/>
  <c r="J563" i="25"/>
  <c r="K671" i="1"/>
  <c r="L662" i="25" s="1"/>
  <c r="J662" i="25"/>
  <c r="K1000" i="1"/>
  <c r="J993" i="25"/>
  <c r="K785" i="1"/>
  <c r="J776" i="25"/>
  <c r="K962" i="1"/>
  <c r="L955" i="25" s="1"/>
  <c r="J955" i="25"/>
  <c r="K514" i="1"/>
  <c r="J505" i="25"/>
  <c r="K702" i="1"/>
  <c r="J693" i="25"/>
  <c r="K714" i="1"/>
  <c r="L705" i="25" s="1"/>
  <c r="J705" i="25"/>
  <c r="K879" i="1"/>
  <c r="J870" i="25"/>
  <c r="K935" i="1"/>
  <c r="J928" i="25"/>
  <c r="K1110" i="1"/>
  <c r="J1103" i="25"/>
  <c r="K1273" i="1"/>
  <c r="K1266" i="25"/>
  <c r="K1041" i="1"/>
  <c r="L1034" i="25" s="1"/>
  <c r="J1034" i="25"/>
  <c r="K1047" i="1"/>
  <c r="L1040" i="25" s="1"/>
  <c r="J1040" i="25"/>
  <c r="K969" i="1"/>
  <c r="J962" i="25"/>
  <c r="K1108" i="1"/>
  <c r="L1101" i="25" s="1"/>
  <c r="J1101" i="25"/>
  <c r="K1328" i="1"/>
  <c r="L1321" i="25" s="1"/>
  <c r="K1194" i="1"/>
  <c r="J1187" i="25"/>
  <c r="K1274" i="1"/>
  <c r="J1267" i="25"/>
  <c r="K1157" i="1"/>
  <c r="J1150" i="25"/>
  <c r="K1189" i="1"/>
  <c r="L1182" i="25" s="1"/>
  <c r="J1182" i="25"/>
  <c r="K1266" i="1"/>
  <c r="J1259" i="25"/>
  <c r="K1101" i="1"/>
  <c r="L1094" i="25" s="1"/>
  <c r="J1094" i="25"/>
  <c r="K1236" i="1"/>
  <c r="J1229" i="25"/>
  <c r="K993" i="1"/>
  <c r="J986" i="25"/>
  <c r="K1208" i="1"/>
  <c r="J1201" i="25"/>
  <c r="K1005" i="1"/>
  <c r="J998" i="25"/>
  <c r="K1007" i="1"/>
  <c r="J1000" i="25"/>
  <c r="K1084" i="1"/>
  <c r="J1077" i="25"/>
  <c r="K1055" i="1"/>
  <c r="J1048" i="25"/>
  <c r="K1252" i="1"/>
  <c r="J1245" i="25"/>
  <c r="K1216" i="1"/>
  <c r="J1209" i="25"/>
  <c r="K1261" i="1"/>
  <c r="J1254" i="25"/>
  <c r="K107" i="1"/>
  <c r="J98" i="25"/>
  <c r="K434" i="1"/>
  <c r="J425" i="25"/>
  <c r="K329" i="1"/>
  <c r="J320" i="25"/>
  <c r="K14" i="1"/>
  <c r="J5" i="25"/>
  <c r="K435" i="1"/>
  <c r="J426" i="25"/>
  <c r="K984" i="1"/>
  <c r="L977" i="25" s="1"/>
  <c r="J977" i="25"/>
  <c r="K662" i="1"/>
  <c r="J653" i="25"/>
  <c r="K143" i="1"/>
  <c r="J134" i="25"/>
  <c r="K456" i="1"/>
  <c r="J447" i="25"/>
  <c r="K378" i="1"/>
  <c r="L369" i="25" s="1"/>
  <c r="J369" i="25"/>
  <c r="K140" i="1"/>
  <c r="J131" i="25"/>
  <c r="K139" i="1"/>
  <c r="J130" i="25"/>
  <c r="K438" i="1"/>
  <c r="J429" i="25"/>
  <c r="K476" i="1"/>
  <c r="J467" i="25"/>
  <c r="K666" i="1"/>
  <c r="L657" i="25" s="1"/>
  <c r="J657" i="25"/>
  <c r="K870" i="1"/>
  <c r="J861" i="25"/>
  <c r="K147" i="1"/>
  <c r="J138" i="25"/>
  <c r="K93" i="1"/>
  <c r="L84" i="25" s="1"/>
  <c r="J84" i="25"/>
  <c r="K166" i="1"/>
  <c r="L157" i="25" s="1"/>
  <c r="J157" i="25"/>
  <c r="K80" i="1"/>
  <c r="J71" i="25"/>
  <c r="K169" i="1"/>
  <c r="J160" i="25"/>
  <c r="K245" i="1"/>
  <c r="J236" i="25"/>
  <c r="K158" i="1"/>
  <c r="J149" i="25"/>
  <c r="K224" i="1"/>
  <c r="J215" i="25"/>
  <c r="K331" i="1"/>
  <c r="J322" i="25"/>
  <c r="K118" i="1"/>
  <c r="L109" i="25" s="1"/>
  <c r="J109" i="25"/>
  <c r="K278" i="1"/>
  <c r="J269" i="25"/>
  <c r="K403" i="1"/>
  <c r="J394" i="25"/>
  <c r="K355" i="1"/>
  <c r="L346" i="25" s="1"/>
  <c r="J346" i="25"/>
  <c r="K473" i="1"/>
  <c r="L464" i="25" s="1"/>
  <c r="J464" i="25"/>
  <c r="K374" i="1"/>
  <c r="L365" i="25" s="1"/>
  <c r="J365" i="25"/>
  <c r="K346" i="1"/>
  <c r="L337" i="25" s="1"/>
  <c r="J337" i="25"/>
  <c r="K256" i="1"/>
  <c r="L247" i="25" s="1"/>
  <c r="J247" i="25"/>
  <c r="K88" i="1"/>
  <c r="J79" i="25"/>
  <c r="K352" i="1"/>
  <c r="J343" i="25"/>
  <c r="K313" i="1"/>
  <c r="J304" i="25"/>
  <c r="K209" i="1"/>
  <c r="L200" i="25" s="1"/>
  <c r="J200" i="25"/>
  <c r="K293" i="1"/>
  <c r="J284" i="25"/>
  <c r="K214" i="1"/>
  <c r="J205" i="25"/>
  <c r="K90" i="1"/>
  <c r="J81" i="25"/>
  <c r="K70" i="1"/>
  <c r="J61" i="25"/>
  <c r="K239" i="1"/>
  <c r="J230" i="25"/>
  <c r="K81" i="1"/>
  <c r="L72" i="25" s="1"/>
  <c r="J72" i="25"/>
  <c r="K116" i="1"/>
  <c r="J107" i="25"/>
  <c r="K113" i="1"/>
  <c r="J104" i="25"/>
  <c r="K102" i="1"/>
  <c r="L93" i="25" s="1"/>
  <c r="J93" i="25"/>
  <c r="K279" i="1"/>
  <c r="J270" i="25"/>
  <c r="K427" i="1"/>
  <c r="L418" i="25" s="1"/>
  <c r="J418" i="25"/>
  <c r="K459" i="1"/>
  <c r="L450" i="25" s="1"/>
  <c r="J450" i="25"/>
  <c r="K447" i="1"/>
  <c r="J438" i="25"/>
  <c r="K460" i="1"/>
  <c r="L451" i="25" s="1"/>
  <c r="J451" i="25"/>
  <c r="K613" i="1"/>
  <c r="J604" i="25"/>
  <c r="K633" i="1"/>
  <c r="J624" i="25"/>
  <c r="K592" i="1"/>
  <c r="J583" i="25"/>
  <c r="K562" i="1"/>
  <c r="L553" i="25" s="1"/>
  <c r="J553" i="25"/>
  <c r="K716" i="1"/>
  <c r="L707" i="25" s="1"/>
  <c r="J707" i="25"/>
  <c r="K719" i="1"/>
  <c r="J710" i="25"/>
  <c r="K567" i="1"/>
  <c r="J558" i="25"/>
  <c r="K701" i="1"/>
  <c r="L692" i="25" s="1"/>
  <c r="J692" i="25"/>
  <c r="K965" i="1"/>
  <c r="J958" i="25"/>
  <c r="K760" i="1"/>
  <c r="L751" i="25" s="1"/>
  <c r="J751" i="25"/>
  <c r="K679" i="1"/>
  <c r="L670" i="25" s="1"/>
  <c r="J670" i="25"/>
  <c r="K691" i="1"/>
  <c r="J682" i="25"/>
  <c r="K621" i="1"/>
  <c r="L612" i="25" s="1"/>
  <c r="J612" i="25"/>
  <c r="K607" i="1"/>
  <c r="J598" i="25"/>
  <c r="K586" i="1"/>
  <c r="J577" i="25"/>
  <c r="K558" i="1"/>
  <c r="J549" i="25"/>
  <c r="K503" i="1"/>
  <c r="J494" i="25"/>
  <c r="K648" i="1"/>
  <c r="J639" i="25"/>
  <c r="K678" i="1"/>
  <c r="L669" i="25" s="1"/>
  <c r="J669" i="25"/>
  <c r="K693" i="1"/>
  <c r="J684" i="25"/>
  <c r="K824" i="1"/>
  <c r="J815" i="25"/>
  <c r="K803" i="1"/>
  <c r="J794" i="25"/>
  <c r="K826" i="1"/>
  <c r="J817" i="25"/>
  <c r="K676" i="1"/>
  <c r="L667" i="25" s="1"/>
  <c r="J667" i="25"/>
  <c r="K819" i="1"/>
  <c r="J810" i="25"/>
  <c r="K782" i="1"/>
  <c r="J773" i="25"/>
  <c r="K896" i="1"/>
  <c r="J887" i="25"/>
  <c r="K975" i="1"/>
  <c r="J968" i="25"/>
  <c r="K907" i="1"/>
  <c r="J898" i="25"/>
  <c r="K801" i="1"/>
  <c r="J792" i="25"/>
  <c r="K948" i="1"/>
  <c r="L941" i="25" s="1"/>
  <c r="J941" i="25"/>
  <c r="K1128" i="1"/>
  <c r="J1121" i="25"/>
  <c r="K1281" i="1"/>
  <c r="K1274" i="25"/>
  <c r="K913" i="1"/>
  <c r="L904" i="25" s="1"/>
  <c r="J904" i="25"/>
  <c r="K1184" i="1"/>
  <c r="K1177" i="25"/>
  <c r="K883" i="1"/>
  <c r="L874" i="25" s="1"/>
  <c r="J874" i="25"/>
  <c r="K1067" i="1"/>
  <c r="J1060" i="25"/>
  <c r="K938" i="1"/>
  <c r="L931" i="25" s="1"/>
  <c r="J931" i="25"/>
  <c r="K945" i="1"/>
  <c r="J938" i="25"/>
  <c r="K1064" i="1"/>
  <c r="L1057" i="25" s="1"/>
  <c r="J1057" i="25"/>
  <c r="K1062" i="1"/>
  <c r="J1055" i="25"/>
  <c r="K989" i="1"/>
  <c r="L982" i="25" s="1"/>
  <c r="J982" i="25"/>
  <c r="K928" i="1"/>
  <c r="J919" i="25"/>
  <c r="K1286" i="1"/>
  <c r="J1279" i="25"/>
  <c r="K1161" i="1"/>
  <c r="L1154" i="25" s="1"/>
  <c r="J1154" i="25"/>
  <c r="K1253" i="1"/>
  <c r="L1246" i="25" s="1"/>
  <c r="J1246" i="25"/>
  <c r="K1283" i="1"/>
  <c r="J1276" i="25"/>
  <c r="K1195" i="1"/>
  <c r="J1188" i="25"/>
  <c r="K1278" i="1"/>
  <c r="L1271" i="25" s="1"/>
  <c r="J1271" i="25"/>
  <c r="K1109" i="1"/>
  <c r="L1102" i="25" s="1"/>
  <c r="J1102" i="25"/>
  <c r="K1248" i="1"/>
  <c r="J1241" i="25"/>
  <c r="K1144" i="1"/>
  <c r="J1137" i="25"/>
  <c r="K1063" i="1"/>
  <c r="L1056" i="25" s="1"/>
  <c r="J1056" i="25"/>
  <c r="K1048" i="1"/>
  <c r="L1041" i="25" s="1"/>
  <c r="J1041" i="25"/>
  <c r="K1068" i="1"/>
  <c r="L1061" i="25" s="1"/>
  <c r="J1061" i="25"/>
  <c r="K1076" i="1"/>
  <c r="J1069" i="25"/>
  <c r="K1246" i="1"/>
  <c r="L1239" i="25" s="1"/>
  <c r="J1239" i="25"/>
  <c r="K1264" i="1"/>
  <c r="L1257" i="25" s="1"/>
  <c r="J1257" i="25"/>
  <c r="K1071" i="1"/>
  <c r="J1064" i="25"/>
  <c r="K912" i="1"/>
  <c r="L903" i="25" s="1"/>
  <c r="J903" i="25"/>
  <c r="K123" i="1"/>
  <c r="L114" i="25" s="1"/>
  <c r="J114" i="25"/>
  <c r="K188" i="1"/>
  <c r="J179" i="25"/>
  <c r="K453" i="1"/>
  <c r="L444" i="25" s="1"/>
  <c r="J444" i="25"/>
  <c r="K587" i="1"/>
  <c r="L578" i="25" s="1"/>
  <c r="J578" i="25"/>
  <c r="K570" i="1"/>
  <c r="L561" i="25" s="1"/>
  <c r="J561" i="25"/>
  <c r="K834" i="1"/>
  <c r="J825" i="25"/>
  <c r="K1102" i="1"/>
  <c r="J1095" i="25"/>
  <c r="K725" i="1"/>
  <c r="J716" i="25"/>
  <c r="K1317" i="1"/>
  <c r="J1310" i="25"/>
  <c r="K1004" i="1"/>
  <c r="L997" i="25" s="1"/>
  <c r="J997" i="25"/>
  <c r="K117" i="1"/>
  <c r="L108" i="25" s="1"/>
  <c r="J108" i="25"/>
  <c r="K299" i="1"/>
  <c r="J290" i="25"/>
  <c r="K350" i="1"/>
  <c r="J341" i="25"/>
  <c r="K176" i="1"/>
  <c r="J167" i="25"/>
  <c r="K402" i="1"/>
  <c r="J393" i="25"/>
  <c r="K439" i="1"/>
  <c r="L430" i="25" s="1"/>
  <c r="J430" i="25"/>
  <c r="K506" i="1"/>
  <c r="J497" i="25"/>
  <c r="K545" i="1"/>
  <c r="J536" i="25"/>
  <c r="K109" i="1"/>
  <c r="L100" i="25" s="1"/>
  <c r="J100" i="25"/>
  <c r="K128" i="1"/>
  <c r="L119" i="25" s="1"/>
  <c r="J119" i="25"/>
  <c r="K156" i="1"/>
  <c r="L147" i="25" s="1"/>
  <c r="J147" i="25"/>
  <c r="K302" i="1"/>
  <c r="J293" i="25"/>
  <c r="K376" i="1"/>
  <c r="L367" i="25" s="1"/>
  <c r="J367" i="25"/>
  <c r="K85" i="1"/>
  <c r="J76" i="25"/>
  <c r="K104" i="1"/>
  <c r="J95" i="25"/>
  <c r="K142" i="1"/>
  <c r="L133" i="25" s="1"/>
  <c r="J133" i="25"/>
  <c r="K110" i="1"/>
  <c r="J101" i="25"/>
  <c r="K30" i="1"/>
  <c r="J21" i="25"/>
  <c r="K261" i="1"/>
  <c r="J252" i="25"/>
  <c r="K324" i="1"/>
  <c r="L315" i="25" s="1"/>
  <c r="J315" i="25"/>
  <c r="K229" i="1"/>
  <c r="J220" i="25"/>
  <c r="K141" i="1"/>
  <c r="L132" i="25" s="1"/>
  <c r="J132" i="25"/>
  <c r="K282" i="1"/>
  <c r="J273" i="25"/>
  <c r="K242" i="1"/>
  <c r="J233" i="25"/>
  <c r="K406" i="1"/>
  <c r="J397" i="25"/>
  <c r="K383" i="1"/>
  <c r="L374" i="25" s="1"/>
  <c r="J374" i="25"/>
  <c r="K480" i="1"/>
  <c r="J471" i="25"/>
  <c r="K394" i="1"/>
  <c r="J385" i="25"/>
  <c r="K341" i="1"/>
  <c r="L332" i="25" s="1"/>
  <c r="J332" i="25"/>
  <c r="K226" i="1"/>
  <c r="L217" i="25" s="1"/>
  <c r="J217" i="25"/>
  <c r="K425" i="1"/>
  <c r="J416" i="25"/>
  <c r="K225" i="1"/>
  <c r="J216" i="25"/>
  <c r="K231" i="1"/>
  <c r="J222" i="25"/>
  <c r="K301" i="1"/>
  <c r="L292" i="25" s="1"/>
  <c r="J292" i="25"/>
  <c r="K183" i="1"/>
  <c r="J174" i="25"/>
  <c r="K286" i="1"/>
  <c r="L277" i="25" s="1"/>
  <c r="J277" i="25"/>
  <c r="K211" i="1"/>
  <c r="J202" i="25"/>
  <c r="K213" i="1"/>
  <c r="L204" i="25" s="1"/>
  <c r="J204" i="25"/>
  <c r="K29" i="1"/>
  <c r="L20" i="25" s="1"/>
  <c r="J20" i="25"/>
  <c r="K159" i="1"/>
  <c r="L150" i="25" s="1"/>
  <c r="J150" i="25"/>
  <c r="K77" i="1"/>
  <c r="J68" i="25"/>
  <c r="K60" i="1"/>
  <c r="J51" i="25"/>
  <c r="K18" i="1"/>
  <c r="L9" i="25" s="1"/>
  <c r="J9" i="25"/>
  <c r="K100" i="1"/>
  <c r="J91" i="25"/>
  <c r="K91" i="1"/>
  <c r="J82" i="25"/>
  <c r="K287" i="1"/>
  <c r="J278" i="25"/>
  <c r="K430" i="1"/>
  <c r="L421" i="25" s="1"/>
  <c r="J421" i="25"/>
  <c r="K361" i="1"/>
  <c r="J352" i="25"/>
  <c r="K493" i="1"/>
  <c r="J484" i="25"/>
  <c r="K414" i="1"/>
  <c r="L405" i="25" s="1"/>
  <c r="J405" i="25"/>
  <c r="K479" i="1"/>
  <c r="L470" i="25" s="1"/>
  <c r="J470" i="25"/>
  <c r="K552" i="1"/>
  <c r="J543" i="25"/>
  <c r="K389" i="1"/>
  <c r="J380" i="25"/>
  <c r="K597" i="1"/>
  <c r="J588" i="25"/>
  <c r="K617" i="1"/>
  <c r="J608" i="25"/>
  <c r="K560" i="1"/>
  <c r="L551" i="25" s="1"/>
  <c r="J551" i="25"/>
  <c r="K550" i="1"/>
  <c r="L541" i="25" s="1"/>
  <c r="J541" i="25"/>
  <c r="K768" i="1"/>
  <c r="J759" i="25"/>
  <c r="K471" i="1"/>
  <c r="J462" i="25"/>
  <c r="K738" i="1"/>
  <c r="L729" i="25" s="1"/>
  <c r="J729" i="25"/>
  <c r="K820" i="1"/>
  <c r="J811" i="25"/>
  <c r="K695" i="1"/>
  <c r="L686" i="25" s="1"/>
  <c r="J686" i="25"/>
  <c r="K670" i="1"/>
  <c r="J661" i="25"/>
  <c r="K672" i="1"/>
  <c r="J663" i="25"/>
  <c r="K595" i="1"/>
  <c r="J586" i="25"/>
  <c r="K575" i="1"/>
  <c r="L566" i="25" s="1"/>
  <c r="J566" i="25"/>
  <c r="K566" i="1"/>
  <c r="L557" i="25" s="1"/>
  <c r="J557" i="25"/>
  <c r="K551" i="1"/>
  <c r="L542" i="25" s="1"/>
  <c r="J542" i="25"/>
  <c r="K498" i="1"/>
  <c r="J489" i="25"/>
  <c r="K600" i="1"/>
  <c r="J591" i="25"/>
  <c r="K884" i="1"/>
  <c r="J875" i="25"/>
  <c r="K839" i="1"/>
  <c r="J830" i="25"/>
  <c r="K712" i="1"/>
  <c r="J703" i="25"/>
  <c r="K807" i="1"/>
  <c r="L798" i="25" s="1"/>
  <c r="J798" i="25"/>
  <c r="K821" i="1"/>
  <c r="J812" i="25"/>
  <c r="K748" i="1"/>
  <c r="J739" i="25"/>
  <c r="K814" i="1"/>
  <c r="J805" i="25"/>
  <c r="K994" i="1"/>
  <c r="J987" i="25"/>
  <c r="K813" i="1"/>
  <c r="L804" i="25" s="1"/>
  <c r="J804" i="25"/>
  <c r="K791" i="1"/>
  <c r="J782" i="25"/>
  <c r="K900" i="1"/>
  <c r="L891" i="25" s="1"/>
  <c r="J891" i="25"/>
  <c r="K983" i="1"/>
  <c r="J976" i="25"/>
  <c r="K952" i="1"/>
  <c r="J945" i="25"/>
  <c r="K986" i="1"/>
  <c r="L979" i="25" s="1"/>
  <c r="J979" i="25"/>
  <c r="K1148" i="1"/>
  <c r="J1141" i="25"/>
  <c r="K1093" i="1"/>
  <c r="J1086" i="25"/>
  <c r="K937" i="1"/>
  <c r="J930" i="25"/>
  <c r="K1079" i="1"/>
  <c r="L1072" i="25" s="1"/>
  <c r="J1072" i="25"/>
  <c r="K953" i="1"/>
  <c r="J946" i="25"/>
  <c r="K1091" i="1"/>
  <c r="L1084" i="25" s="1"/>
  <c r="K1084" i="25"/>
  <c r="K1080" i="1"/>
  <c r="L1073" i="25" s="1"/>
  <c r="J1073" i="25"/>
  <c r="K1008" i="1"/>
  <c r="J1001" i="25"/>
  <c r="K955" i="1"/>
  <c r="J948" i="25"/>
  <c r="K1311" i="1"/>
  <c r="K1304" i="25"/>
  <c r="K1149" i="1"/>
  <c r="L1142" i="25" s="1"/>
  <c r="J1142" i="25"/>
  <c r="K964" i="1"/>
  <c r="J957" i="25"/>
  <c r="K1292" i="1"/>
  <c r="J1285" i="25"/>
  <c r="K1271" i="1"/>
  <c r="L1264" i="25" s="1"/>
  <c r="J1264" i="25"/>
  <c r="K1036" i="1"/>
  <c r="L1029" i="25" s="1"/>
  <c r="J1029" i="25"/>
  <c r="K1290" i="1"/>
  <c r="J1283" i="25"/>
  <c r="K1121" i="1"/>
  <c r="J1114" i="25"/>
  <c r="K1016" i="1"/>
  <c r="L1009" i="25" s="1"/>
  <c r="J1009" i="25"/>
  <c r="K1221" i="1"/>
  <c r="L1214" i="25" s="1"/>
  <c r="J1214" i="25"/>
  <c r="K1024" i="1"/>
  <c r="J1017" i="25"/>
  <c r="K1085" i="1"/>
  <c r="L1078" i="25" s="1"/>
  <c r="J1078" i="25"/>
  <c r="K1035" i="1"/>
  <c r="J1028" i="25"/>
  <c r="K1258" i="1"/>
  <c r="L1251" i="25" s="1"/>
  <c r="J1251" i="25"/>
  <c r="K17" i="1"/>
  <c r="L8" i="25" s="1"/>
  <c r="J8" i="25"/>
  <c r="K177" i="1"/>
  <c r="L168" i="25" s="1"/>
  <c r="J168" i="25"/>
  <c r="K339" i="1"/>
  <c r="J330" i="25"/>
  <c r="K792" i="1"/>
  <c r="J783" i="25"/>
  <c r="K518" i="1"/>
  <c r="L509" i="25" s="1"/>
  <c r="J509" i="25"/>
  <c r="K1019" i="1"/>
  <c r="L1012" i="25" s="1"/>
  <c r="J1012" i="25"/>
  <c r="K1298" i="1"/>
  <c r="J1291" i="25"/>
  <c r="K1176" i="1"/>
  <c r="L1169" i="25" s="1"/>
  <c r="J1169" i="25"/>
  <c r="K1193" i="1"/>
  <c r="J1186" i="25"/>
  <c r="K144" i="1"/>
  <c r="J135" i="25"/>
  <c r="K390" i="1"/>
  <c r="L381" i="25" s="1"/>
  <c r="J381" i="25"/>
  <c r="K304" i="1"/>
  <c r="L295" i="25" s="1"/>
  <c r="J295" i="25"/>
  <c r="K21" i="1"/>
  <c r="J12" i="25"/>
  <c r="K121" i="1"/>
  <c r="J112" i="25"/>
  <c r="K39" i="1"/>
  <c r="L30" i="25" s="1"/>
  <c r="J30" i="25"/>
  <c r="K283" i="1"/>
  <c r="J274" i="25"/>
  <c r="K412" i="1"/>
  <c r="J403" i="25"/>
  <c r="K387" i="1"/>
  <c r="J378" i="25"/>
  <c r="K485" i="1"/>
  <c r="J476" i="25"/>
  <c r="K396" i="1"/>
  <c r="J387" i="25"/>
  <c r="K223" i="1"/>
  <c r="L214" i="25" s="1"/>
  <c r="J214" i="25"/>
  <c r="K215" i="1"/>
  <c r="J206" i="25"/>
  <c r="K401" i="1"/>
  <c r="L392" i="25" s="1"/>
  <c r="J392" i="25"/>
  <c r="K41" i="1"/>
  <c r="L32" i="25" s="1"/>
  <c r="J32" i="25"/>
  <c r="K197" i="1"/>
  <c r="J188" i="25"/>
  <c r="K289" i="1"/>
  <c r="J280" i="25"/>
  <c r="K281" i="1"/>
  <c r="L272" i="25" s="1"/>
  <c r="J272" i="25"/>
  <c r="K200" i="1"/>
  <c r="L191" i="25" s="1"/>
  <c r="J191" i="25"/>
  <c r="K202" i="1"/>
  <c r="J193" i="25"/>
  <c r="K201" i="1"/>
  <c r="J192" i="25"/>
  <c r="K149" i="1"/>
  <c r="L140" i="25" s="1"/>
  <c r="J140" i="25"/>
  <c r="K138" i="1"/>
  <c r="L129" i="25" s="1"/>
  <c r="J129" i="25"/>
  <c r="K122" i="1"/>
  <c r="L113" i="25" s="1"/>
  <c r="J113" i="25"/>
  <c r="K89" i="1"/>
  <c r="L80" i="25" s="1"/>
  <c r="J80" i="25"/>
  <c r="K78" i="1"/>
  <c r="L69" i="25" s="1"/>
  <c r="J69" i="25"/>
  <c r="K321" i="1"/>
  <c r="J312" i="25"/>
  <c r="K441" i="1"/>
  <c r="J432" i="25"/>
  <c r="K416" i="1"/>
  <c r="L407" i="25" s="1"/>
  <c r="J407" i="25"/>
  <c r="K501" i="1"/>
  <c r="J492" i="25"/>
  <c r="K469" i="1"/>
  <c r="J460" i="25"/>
  <c r="K500" i="1"/>
  <c r="L491" i="25" s="1"/>
  <c r="J491" i="25"/>
  <c r="K637" i="1"/>
  <c r="J628" i="25"/>
  <c r="K706" i="1"/>
  <c r="J697" i="25"/>
  <c r="K649" i="1"/>
  <c r="J640" i="25"/>
  <c r="K642" i="1"/>
  <c r="L633" i="25" s="1"/>
  <c r="J633" i="25"/>
  <c r="K526" i="1"/>
  <c r="J517" i="25"/>
  <c r="K556" i="1"/>
  <c r="L547" i="25" s="1"/>
  <c r="J547" i="25"/>
  <c r="K618" i="1"/>
  <c r="J609" i="25"/>
  <c r="K775" i="1"/>
  <c r="J766" i="25"/>
  <c r="K740" i="1"/>
  <c r="J731" i="25"/>
  <c r="K770" i="1"/>
  <c r="J761" i="25"/>
  <c r="K707" i="1"/>
  <c r="J698" i="25"/>
  <c r="K655" i="1"/>
  <c r="L646" i="25" s="1"/>
  <c r="J646" i="25"/>
  <c r="K638" i="1"/>
  <c r="J629" i="25"/>
  <c r="K669" i="1"/>
  <c r="L660" i="25" s="1"/>
  <c r="J660" i="25"/>
  <c r="K554" i="1"/>
  <c r="J545" i="25"/>
  <c r="K557" i="1"/>
  <c r="L548" i="25" s="1"/>
  <c r="J548" i="25"/>
  <c r="K521" i="1"/>
  <c r="L512" i="25" s="1"/>
  <c r="J512" i="25"/>
  <c r="K581" i="1"/>
  <c r="J572" i="25"/>
  <c r="K522" i="1"/>
  <c r="J513" i="25"/>
  <c r="K887" i="1"/>
  <c r="J878" i="25"/>
  <c r="K877" i="1"/>
  <c r="L868" i="25" s="1"/>
  <c r="J868" i="25"/>
  <c r="K841" i="1"/>
  <c r="J832" i="25"/>
  <c r="K715" i="1"/>
  <c r="L706" i="25" s="1"/>
  <c r="J706" i="25"/>
  <c r="K811" i="1"/>
  <c r="J802" i="25"/>
  <c r="K960" i="1"/>
  <c r="J953" i="25"/>
  <c r="K555" i="1"/>
  <c r="J546" i="25"/>
  <c r="K906" i="1"/>
  <c r="L897" i="25" s="1"/>
  <c r="J897" i="25"/>
  <c r="K645" i="1"/>
  <c r="J636" i="25"/>
  <c r="K718" i="1"/>
  <c r="L709" i="25" s="1"/>
  <c r="J709" i="25"/>
  <c r="K1113" i="1"/>
  <c r="J1106" i="25"/>
  <c r="K1099" i="1"/>
  <c r="L1092" i="25" s="1"/>
  <c r="J1092" i="25"/>
  <c r="K1154" i="1"/>
  <c r="L1147" i="25" s="1"/>
  <c r="J1147" i="25"/>
  <c r="K1220" i="1"/>
  <c r="J1213" i="25"/>
  <c r="K1325" i="1"/>
  <c r="L1318" i="25" s="1"/>
  <c r="K1277" i="1"/>
  <c r="L1270" i="25" s="1"/>
  <c r="J1270" i="25"/>
  <c r="K1082" i="1"/>
  <c r="J1075" i="25"/>
  <c r="K1301" i="1"/>
  <c r="L1294" i="25" s="1"/>
  <c r="J1294" i="25"/>
  <c r="K1215" i="1"/>
  <c r="J1208" i="25"/>
  <c r="K1272" i="1"/>
  <c r="L1265" i="25" s="1"/>
  <c r="J1265" i="25"/>
  <c r="K1018" i="1"/>
  <c r="L1011" i="25" s="1"/>
  <c r="J1011" i="25"/>
  <c r="K1059" i="1"/>
  <c r="L1052" i="25" s="1"/>
  <c r="J1052" i="25"/>
  <c r="K1023" i="1"/>
  <c r="J1016" i="25"/>
  <c r="K1105" i="1"/>
  <c r="L1098" i="25" s="1"/>
  <c r="J1098" i="25"/>
  <c r="K925" i="1"/>
  <c r="J916" i="25"/>
  <c r="K956" i="1"/>
  <c r="J949" i="25"/>
  <c r="K1270" i="1"/>
  <c r="L1263" i="25" s="1"/>
  <c r="J1263" i="25"/>
  <c r="K1288" i="1"/>
  <c r="J1281" i="25"/>
  <c r="K1123" i="1"/>
  <c r="J1116" i="25"/>
  <c r="K1205" i="1"/>
  <c r="L1198" i="25" s="1"/>
  <c r="J1198" i="25"/>
  <c r="K1251" i="1"/>
  <c r="L1244" i="25" s="1"/>
  <c r="J1244" i="25"/>
  <c r="K86" i="1"/>
  <c r="J77" i="25"/>
  <c r="K364" i="1"/>
  <c r="J355" i="25"/>
  <c r="K246" i="1"/>
  <c r="J237" i="25"/>
  <c r="K35" i="1"/>
  <c r="J26" i="25"/>
  <c r="K573" i="1"/>
  <c r="L564" i="25" s="1"/>
  <c r="J564" i="25"/>
  <c r="K889" i="1"/>
  <c r="L880" i="25" s="1"/>
  <c r="J880" i="25"/>
  <c r="K976" i="1"/>
  <c r="L969" i="25" s="1"/>
  <c r="J969" i="25"/>
  <c r="K1244" i="1"/>
  <c r="J1237" i="25"/>
  <c r="K1285" i="1"/>
  <c r="L1278" i="25" s="1"/>
  <c r="J1278" i="25"/>
  <c r="K43" i="1"/>
  <c r="L34" i="25" s="1"/>
  <c r="J34" i="25"/>
  <c r="K362" i="1"/>
  <c r="L353" i="25" s="1"/>
  <c r="J353" i="25"/>
  <c r="K395" i="1"/>
  <c r="L386" i="25" s="1"/>
  <c r="J386" i="25"/>
  <c r="K163" i="1"/>
  <c r="L154" i="25" s="1"/>
  <c r="J154" i="25"/>
  <c r="K33" i="1"/>
  <c r="J24" i="25"/>
  <c r="K168" i="1"/>
  <c r="L159" i="25" s="1"/>
  <c r="J159" i="25"/>
  <c r="K38" i="1"/>
  <c r="J29" i="25"/>
  <c r="K360" i="1"/>
  <c r="L351" i="25" s="1"/>
  <c r="J351" i="25"/>
  <c r="K120" i="1"/>
  <c r="L111" i="25" s="1"/>
  <c r="J111" i="25"/>
  <c r="K152" i="1"/>
  <c r="J143" i="25"/>
  <c r="K54" i="1"/>
  <c r="L45" i="25" s="1"/>
  <c r="J45" i="25"/>
  <c r="K55" i="1"/>
  <c r="J46" i="25"/>
  <c r="K373" i="1"/>
  <c r="L364" i="25" s="1"/>
  <c r="J364" i="25"/>
  <c r="K266" i="1"/>
  <c r="L257" i="25" s="1"/>
  <c r="J257" i="25"/>
  <c r="K326" i="1"/>
  <c r="J317" i="25"/>
  <c r="K358" i="1"/>
  <c r="L349" i="25" s="1"/>
  <c r="J349" i="25"/>
  <c r="K337" i="1"/>
  <c r="J328" i="25"/>
  <c r="K404" i="1"/>
  <c r="L395" i="25" s="1"/>
  <c r="J395" i="25"/>
  <c r="K492" i="1"/>
  <c r="L483" i="25" s="1"/>
  <c r="J483" i="25"/>
  <c r="K407" i="1"/>
  <c r="L398" i="25" s="1"/>
  <c r="J398" i="25"/>
  <c r="K421" i="1"/>
  <c r="L412" i="25" s="1"/>
  <c r="J412" i="25"/>
  <c r="K207" i="1"/>
  <c r="L198" i="25" s="1"/>
  <c r="J198" i="25"/>
  <c r="K343" i="1"/>
  <c r="L334" i="25" s="1"/>
  <c r="J334" i="25"/>
  <c r="K135" i="1"/>
  <c r="L126" i="25" s="1"/>
  <c r="J126" i="25"/>
  <c r="K190" i="1"/>
  <c r="L181" i="25" s="1"/>
  <c r="J181" i="25"/>
  <c r="K277" i="1"/>
  <c r="L268" i="25" s="1"/>
  <c r="J268" i="25"/>
  <c r="K170" i="1"/>
  <c r="J161" i="25"/>
  <c r="K274" i="1"/>
  <c r="J265" i="25"/>
  <c r="K34" i="1"/>
  <c r="L25" i="25" s="1"/>
  <c r="J25" i="25"/>
  <c r="K199" i="1"/>
  <c r="L190" i="25" s="1"/>
  <c r="J190" i="25"/>
  <c r="K194" i="1"/>
  <c r="L185" i="25" s="1"/>
  <c r="J185" i="25"/>
  <c r="K146" i="1"/>
  <c r="L137" i="25" s="1"/>
  <c r="J137" i="25"/>
  <c r="K48" i="1"/>
  <c r="J39" i="25"/>
  <c r="K112" i="1"/>
  <c r="L103" i="25" s="1"/>
  <c r="J103" i="25"/>
  <c r="K111" i="1"/>
  <c r="L102" i="25" s="1"/>
  <c r="J102" i="25"/>
  <c r="K76" i="1"/>
  <c r="L67" i="25" s="1"/>
  <c r="J67" i="25"/>
  <c r="K71" i="1"/>
  <c r="J62" i="25"/>
  <c r="K490" i="1"/>
  <c r="L481" i="25" s="1"/>
  <c r="J481" i="25"/>
  <c r="K465" i="1"/>
  <c r="L456" i="25" s="1"/>
  <c r="J456" i="25"/>
  <c r="K448" i="1"/>
  <c r="L439" i="25" s="1"/>
  <c r="J439" i="25"/>
  <c r="K316" i="1"/>
  <c r="L307" i="25" s="1"/>
  <c r="J307" i="25"/>
  <c r="K525" i="1"/>
  <c r="L516" i="25" s="1"/>
  <c r="J516" i="25"/>
  <c r="K452" i="1"/>
  <c r="L443" i="25" s="1"/>
  <c r="J443" i="25"/>
  <c r="K467" i="1"/>
  <c r="L458" i="25" s="1"/>
  <c r="J458" i="25"/>
  <c r="K741" i="1"/>
  <c r="J732" i="25"/>
  <c r="K391" i="1"/>
  <c r="J382" i="25"/>
  <c r="K483" i="1"/>
  <c r="L474" i="25" s="1"/>
  <c r="J474" i="25"/>
  <c r="K541" i="1"/>
  <c r="L532" i="25" s="1"/>
  <c r="J532" i="25"/>
  <c r="K534" i="1"/>
  <c r="J525" i="25"/>
  <c r="K753" i="1"/>
  <c r="L744" i="25" s="1"/>
  <c r="J744" i="25"/>
  <c r="K625" i="1"/>
  <c r="J616" i="25"/>
  <c r="K766" i="1"/>
  <c r="L757" i="25" s="1"/>
  <c r="J757" i="25"/>
  <c r="K626" i="1"/>
  <c r="L617" i="25" s="1"/>
  <c r="J617" i="25"/>
  <c r="K663" i="1"/>
  <c r="L654" i="25" s="1"/>
  <c r="J654" i="25"/>
  <c r="K762" i="1"/>
  <c r="L753" i="25" s="1"/>
  <c r="J753" i="25"/>
  <c r="K536" i="1"/>
  <c r="L527" i="25" s="1"/>
  <c r="J527" i="25"/>
  <c r="K578" i="1"/>
  <c r="J569" i="25"/>
  <c r="K631" i="1"/>
  <c r="J622" i="25"/>
  <c r="K639" i="1"/>
  <c r="L630" i="25" s="1"/>
  <c r="J630" i="25"/>
  <c r="K917" i="1"/>
  <c r="J908" i="25"/>
  <c r="K936" i="1"/>
  <c r="J929" i="25"/>
  <c r="K735" i="1"/>
  <c r="L726" i="25" s="1"/>
  <c r="J726" i="25"/>
  <c r="K757" i="1"/>
  <c r="J748" i="25"/>
  <c r="K544" i="1"/>
  <c r="L535" i="25" s="1"/>
  <c r="J535" i="25"/>
  <c r="K755" i="1"/>
  <c r="J746" i="25"/>
  <c r="K790" i="1"/>
  <c r="L781" i="25" s="1"/>
  <c r="J781" i="25"/>
  <c r="K893" i="1"/>
  <c r="J884" i="25"/>
  <c r="K817" i="1"/>
  <c r="L808" i="25" s="1"/>
  <c r="J808" i="25"/>
  <c r="K765" i="1"/>
  <c r="J756" i="25"/>
  <c r="K1163" i="1"/>
  <c r="J1156" i="25"/>
  <c r="K818" i="1"/>
  <c r="L809" i="25" s="1"/>
  <c r="J809" i="25"/>
  <c r="K1114" i="1"/>
  <c r="L1107" i="25" s="1"/>
  <c r="J1107" i="25"/>
  <c r="K903" i="1"/>
  <c r="L894" i="25" s="1"/>
  <c r="J894" i="25"/>
  <c r="K1219" i="1"/>
  <c r="L1212" i="25" s="1"/>
  <c r="J1212" i="25"/>
  <c r="K1226" i="1"/>
  <c r="L1219" i="25" s="1"/>
  <c r="J1219" i="25"/>
  <c r="K1178" i="1"/>
  <c r="L1171" i="25" s="1"/>
  <c r="J1171" i="25"/>
  <c r="K1307" i="1"/>
  <c r="L1300" i="25" s="1"/>
  <c r="J1300" i="25"/>
  <c r="K1284" i="1"/>
  <c r="J1277" i="25"/>
  <c r="K1245" i="1"/>
  <c r="L1238" i="25" s="1"/>
  <c r="J1238" i="25"/>
  <c r="K972" i="1"/>
  <c r="L965" i="25" s="1"/>
  <c r="J965" i="25"/>
  <c r="K995" i="1"/>
  <c r="L988" i="25" s="1"/>
  <c r="J988" i="25"/>
  <c r="K971" i="1"/>
  <c r="J964" i="25"/>
  <c r="K1096" i="1"/>
  <c r="L1089" i="25" s="1"/>
  <c r="J1089" i="25"/>
  <c r="K1217" i="1"/>
  <c r="L1210" i="25" s="1"/>
  <c r="J1210" i="25"/>
  <c r="K998" i="1"/>
  <c r="L991" i="25" s="1"/>
  <c r="J991" i="25"/>
  <c r="K1282" i="1"/>
  <c r="L1275" i="25" s="1"/>
  <c r="J1275" i="25"/>
  <c r="K1308" i="1"/>
  <c r="L1301" i="25" s="1"/>
  <c r="J1301" i="25"/>
  <c r="K1177" i="1"/>
  <c r="J1170" i="25"/>
  <c r="K49" i="1"/>
  <c r="J40" i="25"/>
  <c r="K234" i="1"/>
  <c r="L225" i="25" s="1"/>
  <c r="J225" i="25"/>
  <c r="K198" i="1"/>
  <c r="L189" i="25" s="1"/>
  <c r="J189" i="25"/>
  <c r="K524" i="1"/>
  <c r="L515" i="25" s="1"/>
  <c r="J515" i="25"/>
  <c r="K875" i="1"/>
  <c r="J866" i="25"/>
  <c r="K866" i="1"/>
  <c r="L857" i="25" s="1"/>
  <c r="J857" i="25"/>
  <c r="K1151" i="1"/>
  <c r="L1144" i="25" s="1"/>
  <c r="J1144" i="25"/>
  <c r="K1098" i="1"/>
  <c r="L1091" i="25" s="1"/>
  <c r="J1091" i="25"/>
  <c r="K1305" i="1"/>
  <c r="K1298" i="25"/>
  <c r="K37" i="1"/>
  <c r="L28" i="25" s="1"/>
  <c r="J28" i="25"/>
  <c r="K63" i="1"/>
  <c r="J54" i="25"/>
  <c r="K95" i="1"/>
  <c r="L86" i="25" s="1"/>
  <c r="J86" i="25"/>
  <c r="K31" i="1"/>
  <c r="J22" i="25"/>
  <c r="K309" i="1"/>
  <c r="J300" i="25"/>
  <c r="K386" i="1"/>
  <c r="L377" i="25" s="1"/>
  <c r="J377" i="25"/>
  <c r="K338" i="1"/>
  <c r="L329" i="25" s="1"/>
  <c r="J329" i="25"/>
  <c r="K388" i="1"/>
  <c r="L379" i="25" s="1"/>
  <c r="J379" i="25"/>
  <c r="K366" i="1"/>
  <c r="L357" i="25" s="1"/>
  <c r="J357" i="25"/>
  <c r="K348" i="1"/>
  <c r="L339" i="25" s="1"/>
  <c r="J339" i="25"/>
  <c r="K410" i="1"/>
  <c r="J401" i="25"/>
  <c r="K497" i="1"/>
  <c r="L488" i="25" s="1"/>
  <c r="J488" i="25"/>
  <c r="K413" i="1"/>
  <c r="L404" i="25" s="1"/>
  <c r="J404" i="25"/>
  <c r="K397" i="1"/>
  <c r="J388" i="25"/>
  <c r="K423" i="1"/>
  <c r="L414" i="25" s="1"/>
  <c r="J414" i="25"/>
  <c r="K203" i="1"/>
  <c r="L194" i="25" s="1"/>
  <c r="J194" i="25"/>
  <c r="K173" i="1"/>
  <c r="J164" i="25"/>
  <c r="K148" i="1"/>
  <c r="L139" i="25" s="1"/>
  <c r="J139" i="25"/>
  <c r="K265" i="1"/>
  <c r="L256" i="25" s="1"/>
  <c r="J256" i="25"/>
  <c r="K58" i="1"/>
  <c r="L49" i="25" s="1"/>
  <c r="J49" i="25"/>
  <c r="K269" i="1"/>
  <c r="J260" i="25"/>
  <c r="K24" i="1"/>
  <c r="L15" i="25" s="1"/>
  <c r="J15" i="25"/>
  <c r="K79" i="1"/>
  <c r="L70" i="25" s="1"/>
  <c r="J70" i="25"/>
  <c r="K189" i="1"/>
  <c r="L180" i="25" s="1"/>
  <c r="J180" i="25"/>
  <c r="K105" i="1"/>
  <c r="L96" i="25" s="1"/>
  <c r="J96" i="25"/>
  <c r="K217" i="1"/>
  <c r="J208" i="25"/>
  <c r="K92" i="1"/>
  <c r="L83" i="25" s="1"/>
  <c r="J83" i="25"/>
  <c r="K98" i="1"/>
  <c r="L89" i="25" s="1"/>
  <c r="J89" i="25"/>
  <c r="K64" i="1"/>
  <c r="L55" i="25" s="1"/>
  <c r="J55" i="25"/>
  <c r="K59" i="1"/>
  <c r="L50" i="25" s="1"/>
  <c r="J50" i="25"/>
  <c r="K335" i="1"/>
  <c r="L326" i="25" s="1"/>
  <c r="J326" i="25"/>
  <c r="K513" i="1"/>
  <c r="L504" i="25" s="1"/>
  <c r="J504" i="25"/>
  <c r="K472" i="1"/>
  <c r="L463" i="25" s="1"/>
  <c r="J463" i="25"/>
  <c r="K516" i="1"/>
  <c r="L507" i="25" s="1"/>
  <c r="J507" i="25"/>
  <c r="K445" i="1"/>
  <c r="J436" i="25"/>
  <c r="K457" i="1"/>
  <c r="L448" i="25" s="1"/>
  <c r="J448" i="25"/>
  <c r="K507" i="1"/>
  <c r="L498" i="25" s="1"/>
  <c r="J498" i="25"/>
  <c r="K292" i="1"/>
  <c r="L283" i="25" s="1"/>
  <c r="J283" i="25"/>
  <c r="K546" i="1"/>
  <c r="J537" i="25"/>
  <c r="K515" i="1"/>
  <c r="L506" i="25" s="1"/>
  <c r="J506" i="25"/>
  <c r="K660" i="1"/>
  <c r="L651" i="25" s="1"/>
  <c r="J651" i="25"/>
  <c r="K661" i="1"/>
  <c r="L652" i="25" s="1"/>
  <c r="J652" i="25"/>
  <c r="K894" i="1"/>
  <c r="L885" i="25" s="1"/>
  <c r="J885" i="25"/>
  <c r="K796" i="1"/>
  <c r="J787" i="25"/>
  <c r="K746" i="1"/>
  <c r="L737" i="25" s="1"/>
  <c r="J737" i="25"/>
  <c r="K601" i="1"/>
  <c r="J592" i="25"/>
  <c r="K650" i="1"/>
  <c r="L641" i="25" s="1"/>
  <c r="J641" i="25"/>
  <c r="K742" i="1"/>
  <c r="J733" i="25"/>
  <c r="K888" i="1"/>
  <c r="L879" i="25" s="1"/>
  <c r="J879" i="25"/>
  <c r="K624" i="1"/>
  <c r="L615" i="25" s="1"/>
  <c r="J615" i="25"/>
  <c r="K568" i="1"/>
  <c r="L559" i="25" s="1"/>
  <c r="J559" i="25"/>
  <c r="K620" i="1"/>
  <c r="L611" i="25" s="1"/>
  <c r="J611" i="25"/>
  <c r="K619" i="1"/>
  <c r="J610" i="25"/>
  <c r="K750" i="1"/>
  <c r="L741" i="25" s="1"/>
  <c r="J741" i="25"/>
  <c r="K942" i="1"/>
  <c r="L935" i="25" s="1"/>
  <c r="J935" i="25"/>
  <c r="K851" i="1"/>
  <c r="J842" i="25"/>
  <c r="K745" i="1"/>
  <c r="L736" i="25" s="1"/>
  <c r="J736" i="25"/>
  <c r="K924" i="1"/>
  <c r="L915" i="25" s="1"/>
  <c r="J915" i="25"/>
  <c r="K721" i="1"/>
  <c r="J712" i="25"/>
  <c r="K787" i="1"/>
  <c r="J778" i="25"/>
  <c r="K857" i="1"/>
  <c r="L848" i="25" s="1"/>
  <c r="J848" i="25"/>
  <c r="K833" i="1"/>
  <c r="L824" i="25" s="1"/>
  <c r="J824" i="25"/>
  <c r="K968" i="1"/>
  <c r="L961" i="25" s="1"/>
  <c r="J961" i="25"/>
  <c r="K835" i="1"/>
  <c r="J826" i="25"/>
  <c r="K1175" i="1"/>
  <c r="L1168" i="25" s="1"/>
  <c r="J1168" i="25"/>
  <c r="K1187" i="1"/>
  <c r="J1180" i="25"/>
  <c r="K1025" i="1"/>
  <c r="L1018" i="25" s="1"/>
  <c r="J1018" i="25"/>
  <c r="K1158" i="1"/>
  <c r="L1151" i="25" s="1"/>
  <c r="J1151" i="25"/>
  <c r="K988" i="1"/>
  <c r="L981" i="25" s="1"/>
  <c r="J981" i="25"/>
  <c r="K946" i="1"/>
  <c r="L939" i="25" s="1"/>
  <c r="J939" i="25"/>
  <c r="K1165" i="1"/>
  <c r="J1158" i="25"/>
  <c r="K1115" i="1"/>
  <c r="L1108" i="25" s="1"/>
  <c r="J1108" i="25"/>
  <c r="K1045" i="1"/>
  <c r="L1038" i="25" s="1"/>
  <c r="J1038" i="25"/>
  <c r="K1306" i="1"/>
  <c r="L1299" i="25" s="1"/>
  <c r="J1299" i="25"/>
  <c r="K1057" i="1"/>
  <c r="L1050" i="25" s="1"/>
  <c r="J1050" i="25"/>
  <c r="K1232" i="1"/>
  <c r="L1225" i="25" s="1"/>
  <c r="J1225" i="25"/>
  <c r="K1227" i="1"/>
  <c r="L1220" i="25" s="1"/>
  <c r="K1188" i="1"/>
  <c r="J1181" i="25"/>
  <c r="K1140" i="1"/>
  <c r="J1133" i="25"/>
  <c r="K1309" i="1"/>
  <c r="J1302" i="25"/>
  <c r="K1129" i="1"/>
  <c r="J1122" i="25"/>
  <c r="K1296" i="1"/>
  <c r="L1289" i="25" s="1"/>
  <c r="J1289" i="25"/>
  <c r="K1074" i="1"/>
  <c r="L1067" i="25" s="1"/>
  <c r="J1067" i="25"/>
  <c r="K939" i="1"/>
  <c r="J932" i="25"/>
  <c r="K1170" i="1"/>
  <c r="L1163" i="25" s="1"/>
  <c r="J1163" i="25"/>
  <c r="K1087" i="1"/>
  <c r="J1080" i="25"/>
  <c r="K1058" i="1"/>
  <c r="J1051" i="25"/>
  <c r="K1166" i="1"/>
  <c r="L1159" i="25" s="1"/>
  <c r="J1159" i="25"/>
  <c r="K1196" i="1"/>
  <c r="L1189" i="25" s="1"/>
  <c r="J1189" i="25"/>
  <c r="K1130" i="1"/>
  <c r="L1123" i="25" s="1"/>
  <c r="J1123" i="25"/>
  <c r="K1294" i="1"/>
  <c r="J1287" i="25"/>
  <c r="K1138" i="1"/>
  <c r="J1131" i="25"/>
  <c r="K75" i="1"/>
  <c r="L66" i="25" s="1"/>
  <c r="J66" i="25"/>
  <c r="K432" i="1"/>
  <c r="L423" i="25" s="1"/>
  <c r="J423" i="25"/>
  <c r="K16" i="1"/>
  <c r="L7" i="25" s="1"/>
  <c r="J7" i="25"/>
  <c r="K510" i="1"/>
  <c r="L501" i="25" s="1"/>
  <c r="J501" i="25"/>
  <c r="K703" i="1"/>
  <c r="J694" i="25"/>
  <c r="K771" i="1"/>
  <c r="L762" i="25" s="1"/>
  <c r="J762" i="25"/>
  <c r="K1056" i="1"/>
  <c r="L1049" i="25" s="1"/>
  <c r="J1049" i="25"/>
  <c r="K1049" i="1"/>
  <c r="J1042" i="25"/>
  <c r="K32" i="1"/>
  <c r="L23" i="25" s="1"/>
  <c r="J23" i="25"/>
  <c r="K73" i="1"/>
  <c r="L64" i="25" s="1"/>
  <c r="J64" i="25"/>
  <c r="K15" i="1"/>
  <c r="L6" i="25" s="1"/>
  <c r="J6" i="25"/>
  <c r="K62" i="1"/>
  <c r="L53" i="25" s="1"/>
  <c r="J53" i="25"/>
  <c r="K83" i="1"/>
  <c r="J74" i="25"/>
  <c r="K50" i="1"/>
  <c r="J41" i="25"/>
  <c r="K51" i="1"/>
  <c r="J42" i="25"/>
  <c r="K106" i="1"/>
  <c r="L97" i="25" s="1"/>
  <c r="J97" i="25"/>
  <c r="K351" i="1"/>
  <c r="L342" i="25" s="1"/>
  <c r="J342" i="25"/>
  <c r="K241" i="1"/>
  <c r="L232" i="25" s="1"/>
  <c r="J232" i="25"/>
  <c r="K280" i="1"/>
  <c r="L271" i="25" s="1"/>
  <c r="J271" i="25"/>
  <c r="K393" i="1"/>
  <c r="L384" i="25" s="1"/>
  <c r="J384" i="25"/>
  <c r="K380" i="1"/>
  <c r="L371" i="25" s="1"/>
  <c r="J371" i="25"/>
  <c r="K426" i="1"/>
  <c r="L417" i="25" s="1"/>
  <c r="J417" i="25"/>
  <c r="K504" i="1"/>
  <c r="L495" i="25" s="1"/>
  <c r="J495" i="25"/>
  <c r="K437" i="1"/>
  <c r="L428" i="25" s="1"/>
  <c r="J428" i="25"/>
  <c r="K382" i="1"/>
  <c r="L373" i="25" s="1"/>
  <c r="J373" i="25"/>
  <c r="K399" i="1"/>
  <c r="J390" i="25"/>
  <c r="K429" i="1"/>
  <c r="L420" i="25" s="1"/>
  <c r="J420" i="25"/>
  <c r="K153" i="1"/>
  <c r="L144" i="25" s="1"/>
  <c r="J144" i="25"/>
  <c r="K275" i="1"/>
  <c r="J266" i="25"/>
  <c r="K253" i="1"/>
  <c r="L244" i="25" s="1"/>
  <c r="J244" i="25"/>
  <c r="K334" i="1"/>
  <c r="J325" i="25"/>
  <c r="K262" i="1"/>
  <c r="L253" i="25" s="1"/>
  <c r="J253" i="25"/>
  <c r="K232" i="1"/>
  <c r="L223" i="25" s="1"/>
  <c r="J223" i="25"/>
  <c r="K46" i="1"/>
  <c r="J37" i="25"/>
  <c r="K182" i="1"/>
  <c r="L173" i="25" s="1"/>
  <c r="J173" i="25"/>
  <c r="K101" i="1"/>
  <c r="L92" i="25" s="1"/>
  <c r="J92" i="25"/>
  <c r="K205" i="1"/>
  <c r="J196" i="25"/>
  <c r="K72" i="1"/>
  <c r="J63" i="25"/>
  <c r="K87" i="1"/>
  <c r="L78" i="25" s="1"/>
  <c r="J78" i="25"/>
  <c r="K52" i="1"/>
  <c r="L43" i="25" s="1"/>
  <c r="J43" i="25"/>
  <c r="K47" i="1"/>
  <c r="L38" i="25" s="1"/>
  <c r="J38" i="25"/>
  <c r="K340" i="1"/>
  <c r="L331" i="25" s="1"/>
  <c r="J331" i="25"/>
  <c r="K273" i="1"/>
  <c r="L264" i="25" s="1"/>
  <c r="J264" i="25"/>
  <c r="K442" i="1"/>
  <c r="J433" i="25"/>
  <c r="K495" i="1"/>
  <c r="L486" i="25" s="1"/>
  <c r="J486" i="25"/>
  <c r="K443" i="1"/>
  <c r="J434" i="25"/>
  <c r="K537" i="1"/>
  <c r="L528" i="25" s="1"/>
  <c r="J528" i="25"/>
  <c r="K809" i="1"/>
  <c r="J800" i="25"/>
  <c r="K565" i="1"/>
  <c r="L556" i="25" s="1"/>
  <c r="J556" i="25"/>
  <c r="K527" i="1"/>
  <c r="L518" i="25" s="1"/>
  <c r="J518" i="25"/>
  <c r="K606" i="1"/>
  <c r="L597" i="25" s="1"/>
  <c r="J597" i="25"/>
  <c r="K685" i="1"/>
  <c r="L676" i="25" s="1"/>
  <c r="J676" i="25"/>
  <c r="K547" i="1"/>
  <c r="L538" i="25" s="1"/>
  <c r="J538" i="25"/>
  <c r="K593" i="1"/>
  <c r="J584" i="25"/>
  <c r="K843" i="1"/>
  <c r="J834" i="25"/>
  <c r="K709" i="1"/>
  <c r="L700" i="25" s="1"/>
  <c r="J700" i="25"/>
  <c r="K559" i="1"/>
  <c r="L550" i="25" s="1"/>
  <c r="J550" i="25"/>
  <c r="K608" i="1"/>
  <c r="J599" i="25"/>
  <c r="K713" i="1"/>
  <c r="J704" i="25"/>
  <c r="K845" i="1"/>
  <c r="J836" i="25"/>
  <c r="K602" i="1"/>
  <c r="L593" i="25" s="1"/>
  <c r="J593" i="25"/>
  <c r="K520" i="1"/>
  <c r="L511" i="25" s="1"/>
  <c r="J511" i="25"/>
  <c r="K610" i="1"/>
  <c r="J601" i="25"/>
  <c r="K616" i="1"/>
  <c r="L607" i="25" s="1"/>
  <c r="J607" i="25"/>
  <c r="K934" i="1"/>
  <c r="L925" i="25" s="1"/>
  <c r="J925" i="25"/>
  <c r="K847" i="1"/>
  <c r="J838" i="25"/>
  <c r="K885" i="1"/>
  <c r="J876" i="25"/>
  <c r="K862" i="1"/>
  <c r="J853" i="25"/>
  <c r="K723" i="1"/>
  <c r="L714" i="25" s="1"/>
  <c r="J714" i="25"/>
  <c r="K919" i="1"/>
  <c r="J910" i="25"/>
  <c r="K737" i="1"/>
  <c r="L728" i="25" s="1"/>
  <c r="J728" i="25"/>
  <c r="K758" i="1"/>
  <c r="J749" i="25"/>
  <c r="K837" i="1"/>
  <c r="J828" i="25"/>
  <c r="K855" i="1"/>
  <c r="L846" i="25" s="1"/>
  <c r="J846" i="25"/>
  <c r="K973" i="1"/>
  <c r="L966" i="25" s="1"/>
  <c r="J966" i="25"/>
  <c r="K1012" i="1"/>
  <c r="L1005" i="25" s="1"/>
  <c r="J1005" i="25"/>
  <c r="K1225" i="1"/>
  <c r="L1218" i="25" s="1"/>
  <c r="K1218" i="25"/>
  <c r="K1198" i="1"/>
  <c r="J1191" i="25"/>
  <c r="K967" i="1"/>
  <c r="L960" i="25" s="1"/>
  <c r="J960" i="25"/>
  <c r="K861" i="1"/>
  <c r="L852" i="25" s="1"/>
  <c r="J852" i="25"/>
  <c r="K1038" i="1"/>
  <c r="L1031" i="25" s="1"/>
  <c r="J1031" i="25"/>
  <c r="K943" i="1"/>
  <c r="L936" i="25" s="1"/>
  <c r="J936" i="25"/>
  <c r="K1127" i="1"/>
  <c r="L1120" i="25" s="1"/>
  <c r="J1120" i="25"/>
  <c r="K1065" i="1"/>
  <c r="L1058" i="25" s="1"/>
  <c r="J1058" i="25"/>
  <c r="K1314" i="1"/>
  <c r="L1307" i="25" s="1"/>
  <c r="J1307" i="25"/>
  <c r="K959" i="1"/>
  <c r="L952" i="25" s="1"/>
  <c r="J952" i="25"/>
  <c r="K1147" i="1"/>
  <c r="J1140" i="25"/>
  <c r="K1312" i="1"/>
  <c r="L1305" i="25" s="1"/>
  <c r="J1305" i="25"/>
  <c r="K1168" i="1"/>
  <c r="L1161" i="25" s="1"/>
  <c r="J1161" i="25"/>
  <c r="K1269" i="1"/>
  <c r="L1262" i="25" s="1"/>
  <c r="J1262" i="25"/>
  <c r="K1095" i="1"/>
  <c r="L1088" i="25" s="1"/>
  <c r="J1088" i="25"/>
  <c r="K915" i="1"/>
  <c r="J906" i="25"/>
  <c r="K1132" i="1"/>
  <c r="J1125" i="25"/>
  <c r="K1070" i="1"/>
  <c r="L1063" i="25" s="1"/>
  <c r="J1063" i="25"/>
  <c r="K1037" i="1"/>
  <c r="L1030" i="25" s="1"/>
  <c r="J1030" i="25"/>
  <c r="K1213" i="1"/>
  <c r="L1206" i="25" s="1"/>
  <c r="J1206" i="25"/>
  <c r="K1190" i="1"/>
  <c r="L1183" i="25" s="1"/>
  <c r="J1183" i="25"/>
  <c r="K1303" i="1"/>
  <c r="L1296" i="25" s="1"/>
  <c r="K1233" i="1"/>
  <c r="L1226" i="25" s="1"/>
  <c r="K1243" i="1"/>
  <c r="L1236" i="25" s="1"/>
  <c r="K1289" i="1"/>
  <c r="L1282" i="25" s="1"/>
  <c r="K930" i="1"/>
  <c r="L921" i="25" s="1"/>
  <c r="K464" i="1"/>
  <c r="L455" i="25" s="1"/>
  <c r="K400" i="1"/>
  <c r="L391" i="25" s="1"/>
  <c r="K477" i="1"/>
  <c r="L468" i="25" s="1"/>
  <c r="K654" i="1"/>
  <c r="L645" i="25" s="1"/>
  <c r="K535" i="1"/>
  <c r="K505" i="1"/>
  <c r="L496" i="25" s="1"/>
  <c r="K881" i="1"/>
  <c r="L872" i="25" s="1"/>
  <c r="K730" i="1"/>
  <c r="L721" i="25" s="1"/>
  <c r="K840" i="1"/>
  <c r="L831" i="25" s="1"/>
  <c r="K844" i="1"/>
  <c r="L835" i="25" s="1"/>
  <c r="K708" i="1"/>
  <c r="L699" i="25" s="1"/>
  <c r="K966" i="1"/>
  <c r="L959" i="25" s="1"/>
  <c r="K831" i="1"/>
  <c r="K1009" i="1"/>
  <c r="L1002" i="25" s="1"/>
  <c r="K961" i="1"/>
  <c r="L954" i="25" s="1"/>
  <c r="K982" i="1"/>
  <c r="L975" i="25" s="1"/>
  <c r="K963" i="1"/>
  <c r="K1304" i="1"/>
  <c r="L1297" i="25" s="1"/>
  <c r="K1106" i="1"/>
  <c r="L1099" i="25" s="1"/>
  <c r="K1293" i="1"/>
  <c r="L1286" i="25" s="1"/>
  <c r="K1126" i="1"/>
  <c r="L1119" i="25" s="1"/>
  <c r="K1143" i="1"/>
  <c r="L1136" i="25" s="1"/>
  <c r="K1046" i="1"/>
  <c r="L1039" i="25" s="1"/>
  <c r="K1276" i="1"/>
  <c r="K398" i="1"/>
  <c r="L389" i="25" s="1"/>
  <c r="K475" i="1"/>
  <c r="L466" i="25" s="1"/>
  <c r="K482" i="1"/>
  <c r="L473" i="25" s="1"/>
  <c r="K446" i="1"/>
  <c r="L437" i="25" s="1"/>
  <c r="K603" i="1"/>
  <c r="K749" i="1"/>
  <c r="L740" i="25" s="1"/>
  <c r="K779" i="1"/>
  <c r="L770" i="25" s="1"/>
  <c r="K1027" i="1"/>
  <c r="K1124" i="1"/>
  <c r="K1238" i="1"/>
  <c r="K1136" i="1"/>
  <c r="L1129" i="25" s="1"/>
  <c r="K683" i="1"/>
  <c r="K1324" i="1"/>
  <c r="K1237" i="1"/>
  <c r="L1230" i="25" s="1"/>
  <c r="K419" i="1"/>
  <c r="L410" i="25" s="1"/>
  <c r="K705" i="1"/>
  <c r="L696" i="25" s="1"/>
  <c r="K582" i="1"/>
  <c r="L573" i="25" s="1"/>
  <c r="K898" i="1"/>
  <c r="K652" i="1"/>
  <c r="L643" i="25" s="1"/>
  <c r="K865" i="1"/>
  <c r="L856" i="25" s="1"/>
  <c r="K1211" i="1"/>
  <c r="L1204" i="25" s="1"/>
  <c r="K1320" i="1"/>
  <c r="L1313" i="25" s="1"/>
  <c r="K1141" i="1"/>
  <c r="L1134" i="25" s="1"/>
  <c r="K1302" i="1"/>
  <c r="L1295" i="25" s="1"/>
  <c r="K1145" i="1"/>
  <c r="L1138" i="25" s="1"/>
  <c r="K1316" i="1"/>
  <c r="L1309" i="25" s="1"/>
  <c r="K1340" i="1"/>
  <c r="L1333" i="25" s="1"/>
  <c r="K385" i="1"/>
  <c r="L376" i="25" s="1"/>
  <c r="K538" i="1"/>
  <c r="L529" i="25" s="1"/>
  <c r="K863" i="1"/>
  <c r="L854" i="25" s="1"/>
  <c r="K958" i="1"/>
  <c r="K1333" i="1"/>
  <c r="K908" i="1"/>
  <c r="L899" i="25" s="1"/>
  <c r="K1332" i="1"/>
  <c r="L1325" i="25" s="1"/>
  <c r="K67" i="1"/>
  <c r="K27" i="1"/>
  <c r="L18" i="25" s="1"/>
  <c r="K333" i="1"/>
  <c r="L324" i="25" s="1"/>
  <c r="K310" i="1"/>
  <c r="L301" i="25" s="1"/>
  <c r="K793" i="1"/>
  <c r="L784" i="25" s="1"/>
  <c r="K853" i="1"/>
  <c r="K880" i="1"/>
  <c r="K1336" i="1"/>
  <c r="L1329" i="25" s="1"/>
  <c r="K1053" i="1"/>
  <c r="L1046" i="25" s="1"/>
  <c r="K1313" i="1"/>
  <c r="K1191" i="1"/>
  <c r="L1184" i="25" s="1"/>
  <c r="K61" i="1"/>
  <c r="L52" i="25" s="1"/>
  <c r="K137" i="1"/>
  <c r="L128" i="25" s="1"/>
  <c r="K174" i="1"/>
  <c r="L165" i="25" s="1"/>
  <c r="K13" i="1"/>
  <c r="L4" i="25" s="1"/>
  <c r="K658" i="1"/>
  <c r="L649" i="25" s="1"/>
  <c r="K531" i="1"/>
  <c r="L522" i="25" s="1"/>
  <c r="K876" i="1"/>
  <c r="L867" i="25" s="1"/>
  <c r="K954" i="1"/>
  <c r="K1259" i="1"/>
  <c r="L1252" i="25" s="1"/>
  <c r="K940" i="1"/>
  <c r="L933" i="25" s="1"/>
  <c r="K1043" i="1"/>
  <c r="L1036" i="25" s="1"/>
  <c r="K1180" i="1"/>
  <c r="L1173" i="25" s="1"/>
  <c r="K1291" i="1"/>
  <c r="L1284" i="25" s="1"/>
  <c r="K212" i="1"/>
  <c r="L203" i="25" s="1"/>
  <c r="K353" i="1"/>
  <c r="L344" i="25" s="1"/>
  <c r="K192" i="1"/>
  <c r="K481" i="1"/>
  <c r="K549" i="1"/>
  <c r="L540" i="25" s="1"/>
  <c r="K932" i="1"/>
  <c r="L923" i="25" s="1"/>
  <c r="K929" i="1"/>
  <c r="K1160" i="1"/>
  <c r="L1153" i="25" s="1"/>
  <c r="K1329" i="1"/>
  <c r="L1322" i="25" s="1"/>
  <c r="K1228" i="1"/>
  <c r="K26" i="1"/>
  <c r="L17" i="25" s="1"/>
  <c r="K306" i="1"/>
  <c r="K216" i="1"/>
  <c r="L207" i="25" s="1"/>
  <c r="K698" i="1"/>
  <c r="L689" i="25" s="1"/>
  <c r="K1131" i="1"/>
  <c r="K1075" i="1"/>
  <c r="L1068" i="25" s="1"/>
  <c r="K1026" i="1"/>
  <c r="L1019" i="25" s="1"/>
  <c r="K1122" i="1"/>
  <c r="K1222" i="1"/>
  <c r="K1297" i="1"/>
  <c r="L1290" i="25" s="1"/>
  <c r="K1107" i="1"/>
  <c r="L1100" i="25" s="1"/>
  <c r="K1234" i="1"/>
  <c r="K1218" i="1"/>
  <c r="L1211" i="25" s="1"/>
  <c r="K180" i="1"/>
  <c r="L171" i="25" s="1"/>
  <c r="K36" i="1"/>
  <c r="K486" i="1"/>
  <c r="K1260" i="1"/>
  <c r="K1061" i="1"/>
  <c r="L1054" i="25" s="1"/>
  <c r="K1155" i="1"/>
  <c r="L1148" i="25" s="1"/>
  <c r="K1119" i="1"/>
  <c r="L1112" i="25" s="1"/>
  <c r="K1212" i="1"/>
  <c r="L1205" i="25" s="1"/>
  <c r="K260" i="1"/>
  <c r="L251" i="25" s="1"/>
  <c r="K240" i="1"/>
  <c r="L231" i="25" s="1"/>
  <c r="K243" i="1"/>
  <c r="L234" i="25" s="1"/>
  <c r="K259" i="1"/>
  <c r="L250" i="25" s="1"/>
  <c r="K756" i="1"/>
  <c r="L747" i="25" s="1"/>
  <c r="K697" i="1"/>
  <c r="K799" i="1"/>
  <c r="L790" i="25" s="1"/>
  <c r="K1020" i="1"/>
  <c r="L1013" i="25" s="1"/>
  <c r="K1003" i="1"/>
  <c r="L996" i="25" s="1"/>
  <c r="K294" i="1"/>
  <c r="L285" i="25" s="1"/>
  <c r="K290" i="1"/>
  <c r="K330" i="1"/>
  <c r="L321" i="25" s="1"/>
  <c r="K636" i="1"/>
  <c r="L627" i="25" s="1"/>
  <c r="K614" i="1"/>
  <c r="L605" i="25" s="1"/>
  <c r="K609" i="1"/>
  <c r="L600" i="25" s="1"/>
  <c r="K720" i="1"/>
  <c r="L711" i="25" s="1"/>
  <c r="K827" i="1"/>
  <c r="K892" i="1"/>
  <c r="L883" i="25" s="1"/>
  <c r="K854" i="1"/>
  <c r="L845" i="25" s="1"/>
  <c r="K1247" i="1"/>
  <c r="L1240" i="25" s="1"/>
  <c r="K1265" i="1"/>
  <c r="L1258" i="25" s="1"/>
  <c r="K1013" i="1"/>
  <c r="L1006" i="25" s="1"/>
  <c r="K206" i="1"/>
  <c r="L197" i="25" s="1"/>
  <c r="K171" i="1"/>
  <c r="L162" i="25" s="1"/>
  <c r="K300" i="1"/>
  <c r="L291" i="25" s="1"/>
  <c r="K303" i="1"/>
  <c r="L294" i="25" s="1"/>
  <c r="K308" i="1"/>
  <c r="L299" i="25" s="1"/>
  <c r="K470" i="1"/>
  <c r="L461" i="25" s="1"/>
  <c r="K392" i="1"/>
  <c r="L383" i="25" s="1"/>
  <c r="K590" i="1"/>
  <c r="L581" i="25" s="1"/>
  <c r="K759" i="1"/>
  <c r="L750" i="25" s="1"/>
  <c r="K646" i="1"/>
  <c r="L637" i="25" s="1"/>
  <c r="K628" i="1"/>
  <c r="L619" i="25" s="1"/>
  <c r="K727" i="1"/>
  <c r="L718" i="25" s="1"/>
  <c r="K816" i="1"/>
  <c r="K786" i="1"/>
  <c r="L777" i="25" s="1"/>
  <c r="K804" i="1"/>
  <c r="L795" i="25" s="1"/>
  <c r="K899" i="1"/>
  <c r="L890" i="25" s="1"/>
  <c r="K1150" i="1"/>
  <c r="K1100" i="1"/>
  <c r="K1030" i="1"/>
  <c r="L1023" i="25" s="1"/>
  <c r="K996" i="1"/>
  <c r="L989" i="25" s="1"/>
  <c r="K1029" i="1"/>
  <c r="L1022" i="25" s="1"/>
  <c r="K1011" i="1"/>
  <c r="L1004" i="25" s="1"/>
  <c r="K270" i="1"/>
  <c r="L261" i="25" s="1"/>
  <c r="K236" i="1"/>
  <c r="L227" i="25" s="1"/>
  <c r="K336" i="1"/>
  <c r="L327" i="25" s="1"/>
  <c r="K327" i="1"/>
  <c r="K489" i="1"/>
  <c r="K612" i="1"/>
  <c r="L603" i="25" s="1"/>
  <c r="K778" i="1"/>
  <c r="K729" i="1"/>
  <c r="L720" i="25" s="1"/>
  <c r="K665" i="1"/>
  <c r="L656" i="25" s="1"/>
  <c r="K754" i="1"/>
  <c r="L745" i="25" s="1"/>
  <c r="K848" i="1"/>
  <c r="L839" i="25" s="1"/>
  <c r="K769" i="1"/>
  <c r="L760" i="25" s="1"/>
  <c r="K704" i="1"/>
  <c r="L695" i="25" s="1"/>
  <c r="K850" i="1"/>
  <c r="L841" i="25" s="1"/>
  <c r="K1028" i="1"/>
  <c r="K1171" i="1"/>
  <c r="L1164" i="25" s="1"/>
  <c r="K1090" i="1"/>
  <c r="L1083" i="25" s="1"/>
  <c r="K957" i="1"/>
  <c r="L950" i="25" s="1"/>
  <c r="K1042" i="1"/>
  <c r="K1255" i="1"/>
  <c r="L1248" i="25" s="1"/>
  <c r="K288" i="1"/>
  <c r="L279" i="25" s="1"/>
  <c r="K594" i="1"/>
  <c r="L585" i="25" s="1"/>
  <c r="K487" i="1"/>
  <c r="K781" i="1"/>
  <c r="L772" i="25" s="1"/>
  <c r="K788" i="1"/>
  <c r="K810" i="1"/>
  <c r="L801" i="25" s="1"/>
  <c r="K694" i="1"/>
  <c r="L685" i="25" s="1"/>
  <c r="K1295" i="1"/>
  <c r="L1288" i="25" s="1"/>
  <c r="K1125" i="1"/>
  <c r="L1118" i="25" s="1"/>
  <c r="K1116" i="1"/>
  <c r="L1109" i="25" s="1"/>
  <c r="K247" i="1"/>
  <c r="K332" i="1"/>
  <c r="L323" i="25" s="1"/>
  <c r="K320" i="1"/>
  <c r="L311" i="25" s="1"/>
  <c r="K436" i="1"/>
  <c r="L427" i="25" s="1"/>
  <c r="K488" i="1"/>
  <c r="L479" i="25" s="1"/>
  <c r="K291" i="1"/>
  <c r="L282" i="25" s="1"/>
  <c r="K794" i="1"/>
  <c r="L785" i="25" s="1"/>
  <c r="K596" i="1"/>
  <c r="L587" i="25" s="1"/>
  <c r="K598" i="1"/>
  <c r="L589" i="25" s="1"/>
  <c r="K728" i="1"/>
  <c r="K852" i="1"/>
  <c r="L843" i="25" s="1"/>
  <c r="K822" i="1"/>
  <c r="L813" i="25" s="1"/>
  <c r="K846" i="1"/>
  <c r="L837" i="25" s="1"/>
  <c r="K974" i="1"/>
  <c r="L967" i="25" s="1"/>
  <c r="K997" i="1"/>
  <c r="L990" i="25" s="1"/>
  <c r="K1300" i="1"/>
  <c r="L1293" i="25" s="1"/>
  <c r="K743" i="1"/>
  <c r="L734" i="25" s="1"/>
  <c r="K285" i="1"/>
  <c r="L276" i="25" s="1"/>
  <c r="K97" i="1"/>
  <c r="L88" i="25" s="1"/>
  <c r="K22" i="1"/>
  <c r="L13" i="25" s="1"/>
  <c r="K264" i="1"/>
  <c r="K315" i="1"/>
  <c r="L306" i="25" s="1"/>
  <c r="K272" i="1"/>
  <c r="L263" i="25" s="1"/>
  <c r="K11" i="1"/>
  <c r="K585" i="1"/>
  <c r="L576" i="25" s="1"/>
  <c r="K825" i="1"/>
  <c r="L816" i="25" s="1"/>
  <c r="K604" i="1"/>
  <c r="L595" i="25" s="1"/>
  <c r="K726" i="1"/>
  <c r="K673" i="1"/>
  <c r="L664" i="25" s="1"/>
  <c r="K886" i="1"/>
  <c r="L877" i="25" s="1"/>
  <c r="K918" i="1"/>
  <c r="L909" i="25" s="1"/>
  <c r="K836" i="1"/>
  <c r="L827" i="25" s="1"/>
  <c r="K812" i="1"/>
  <c r="L803" i="25" s="1"/>
  <c r="K1197" i="1"/>
  <c r="L1190" i="25" s="1"/>
  <c r="K897" i="1"/>
  <c r="L888" i="25" s="1"/>
  <c r="K132" i="1"/>
  <c r="L123" i="25" s="1"/>
  <c r="K155" i="1"/>
  <c r="L146" i="25" s="1"/>
  <c r="K108" i="1"/>
  <c r="L99" i="25" s="1"/>
  <c r="K258" i="1"/>
  <c r="L249" i="25" s="1"/>
  <c r="K318" i="1"/>
  <c r="L309" i="25" s="1"/>
  <c r="K84" i="1"/>
  <c r="K312" i="1"/>
  <c r="L303" i="25" s="1"/>
  <c r="K295" i="1"/>
  <c r="L286" i="25" s="1"/>
  <c r="K68" i="1"/>
  <c r="L59" i="25" s="1"/>
  <c r="K307" i="1"/>
  <c r="L298" i="25" s="1"/>
  <c r="K634" i="1"/>
  <c r="L625" i="25" s="1"/>
  <c r="K611" i="1"/>
  <c r="L602" i="25" s="1"/>
  <c r="K776" i="1"/>
  <c r="L767" i="25" s="1"/>
  <c r="K682" i="1"/>
  <c r="L673" i="25" s="1"/>
  <c r="K1010" i="1"/>
  <c r="K1201" i="1"/>
  <c r="L1194" i="25" s="1"/>
  <c r="K978" i="1"/>
  <c r="L971" i="25" s="1"/>
  <c r="K1185" i="1"/>
  <c r="L1178" i="25" s="1"/>
  <c r="K1054" i="1"/>
  <c r="L1047" i="25" s="1"/>
  <c r="K1239" i="1"/>
  <c r="L1232" i="25" s="1"/>
  <c r="K916" i="1"/>
  <c r="L907" i="25" s="1"/>
  <c r="K276" i="1"/>
  <c r="K222" i="1"/>
  <c r="L213" i="25" s="1"/>
  <c r="K238" i="1"/>
  <c r="L229" i="25" s="1"/>
  <c r="K296" i="1"/>
  <c r="L287" i="25" s="1"/>
  <c r="K230" i="1"/>
  <c r="L221" i="25" s="1"/>
  <c r="K689" i="1"/>
  <c r="L680" i="25" s="1"/>
  <c r="K659" i="1"/>
  <c r="L650" i="25" s="1"/>
  <c r="K838" i="1"/>
  <c r="L829" i="25" s="1"/>
  <c r="K926" i="1"/>
  <c r="L917" i="25" s="1"/>
  <c r="K905" i="1"/>
  <c r="L896" i="25" s="1"/>
  <c r="K842" i="1"/>
  <c r="L833" i="25" s="1"/>
  <c r="K1089" i="1"/>
  <c r="L1082" i="25" s="1"/>
  <c r="K1231" i="1"/>
  <c r="L1224" i="25" s="1"/>
  <c r="K56" i="1"/>
  <c r="L47" i="25" s="1"/>
  <c r="K145" i="1"/>
  <c r="K252" i="1"/>
  <c r="L243" i="25" s="1"/>
  <c r="K319" i="1"/>
  <c r="K218" i="1"/>
  <c r="L209" i="25" s="1"/>
  <c r="K267" i="1"/>
  <c r="L258" i="25" s="1"/>
  <c r="K248" i="1"/>
  <c r="L239" i="25" s="1"/>
  <c r="K494" i="1"/>
  <c r="L485" i="25" s="1"/>
  <c r="K499" i="1"/>
  <c r="L490" i="25" s="1"/>
  <c r="K815" i="1"/>
  <c r="L806" i="25" s="1"/>
  <c r="K789" i="1"/>
  <c r="L780" i="25" s="1"/>
  <c r="K577" i="1"/>
  <c r="L568" i="25" s="1"/>
  <c r="K921" i="1"/>
  <c r="L912" i="25" s="1"/>
  <c r="K1052" i="1"/>
  <c r="L1045" i="25" s="1"/>
  <c r="K920" i="1"/>
  <c r="L911" i="25" s="1"/>
  <c r="K1263" i="1"/>
  <c r="L1256" i="25" s="1"/>
  <c r="K1134" i="1"/>
  <c r="L1127" i="25" s="1"/>
  <c r="K1103" i="1"/>
  <c r="L1096" i="25" s="1"/>
  <c r="K255" i="1"/>
  <c r="L246" i="25" s="1"/>
  <c r="K237" i="1"/>
  <c r="L228" i="25" s="1"/>
  <c r="K328" i="1"/>
  <c r="L319" i="25" s="1"/>
  <c r="K284" i="1"/>
  <c r="L275" i="25" s="1"/>
  <c r="K553" i="1"/>
  <c r="L544" i="25" s="1"/>
  <c r="K733" i="1"/>
  <c r="L724" i="25" s="1"/>
  <c r="K512" i="1"/>
  <c r="L503" i="25" s="1"/>
  <c r="K722" i="1"/>
  <c r="L713" i="25" s="1"/>
  <c r="K579" i="1"/>
  <c r="L570" i="25" s="1"/>
  <c r="K832" i="1"/>
  <c r="L823" i="25" s="1"/>
  <c r="K802" i="1"/>
  <c r="L793" i="25" s="1"/>
  <c r="K806" i="1"/>
  <c r="L797" i="25" s="1"/>
  <c r="K828" i="1"/>
  <c r="L819" i="25" s="1"/>
  <c r="K684" i="1"/>
  <c r="L675" i="25" s="1"/>
  <c r="K1078" i="1"/>
  <c r="L1071" i="25" s="1"/>
  <c r="K868" i="1"/>
  <c r="L859" i="25" s="1"/>
  <c r="K874" i="1"/>
  <c r="L865" i="25" s="1"/>
  <c r="K1223" i="1"/>
  <c r="L1216" i="25" s="1"/>
  <c r="K1241" i="1"/>
  <c r="L1234" i="25" s="1"/>
  <c r="K1172" i="1"/>
  <c r="L1165" i="25" s="1"/>
  <c r="K1287" i="1"/>
  <c r="L1280" i="25" s="1"/>
  <c r="K1279" i="1"/>
  <c r="L266" i="25" l="1"/>
  <c r="L694" i="25"/>
  <c r="L1287" i="25"/>
  <c r="L1133" i="25"/>
  <c r="L1106" i="25"/>
  <c r="L802" i="25"/>
  <c r="L572" i="25"/>
  <c r="L193" i="25"/>
  <c r="L403" i="25"/>
  <c r="L1028" i="25"/>
  <c r="L1283" i="25"/>
  <c r="L1304" i="25"/>
  <c r="L976" i="25"/>
  <c r="L739" i="25"/>
  <c r="L591" i="25"/>
  <c r="L663" i="25"/>
  <c r="L759" i="25"/>
  <c r="L543" i="25"/>
  <c r="L278" i="25"/>
  <c r="L385" i="25"/>
  <c r="L167" i="25"/>
  <c r="L716" i="25"/>
  <c r="L179" i="25"/>
  <c r="L1069" i="25"/>
  <c r="L1279" i="25"/>
  <c r="L1121" i="25"/>
  <c r="L773" i="25"/>
  <c r="L684" i="25"/>
  <c r="L598" i="25"/>
  <c r="L624" i="25"/>
  <c r="L270" i="25"/>
  <c r="L61" i="25"/>
  <c r="L343" i="25"/>
  <c r="L149" i="25"/>
  <c r="L138" i="25"/>
  <c r="L131" i="25"/>
  <c r="L426" i="25"/>
  <c r="L1209" i="25"/>
  <c r="L1201" i="25"/>
  <c r="L1150" i="25"/>
  <c r="L224" i="25"/>
  <c r="L452" i="25"/>
  <c r="L606" i="25"/>
  <c r="L791" i="25"/>
  <c r="L57" i="25"/>
  <c r="L1175" i="25"/>
  <c r="L944" i="25"/>
  <c r="L973" i="25"/>
  <c r="L860" i="25"/>
  <c r="L1010" i="25"/>
  <c r="L634" i="25"/>
  <c r="L702" i="25"/>
  <c r="L978" i="25"/>
  <c r="L1105" i="25"/>
  <c r="L985" i="25"/>
  <c r="L1242" i="25"/>
  <c r="L796" i="25"/>
  <c r="L983" i="25"/>
  <c r="L701" i="25"/>
  <c r="L560" i="25"/>
  <c r="L11" i="25"/>
  <c r="L212" i="25"/>
  <c r="L354" i="25"/>
  <c r="L338" i="25"/>
  <c r="L10" i="25"/>
  <c r="L348" i="25"/>
  <c r="L1027" i="25"/>
  <c r="L1303" i="25"/>
  <c r="L1243" i="25"/>
  <c r="L472" i="25"/>
  <c r="L704" i="25"/>
  <c r="L1253" i="25"/>
  <c r="L1124" i="25"/>
  <c r="L183" i="25"/>
  <c r="L1317" i="25"/>
  <c r="L822" i="25"/>
  <c r="L1180" i="25"/>
  <c r="L778" i="25"/>
  <c r="L733" i="25"/>
  <c r="L1298" i="25"/>
  <c r="L884" i="25"/>
  <c r="L929" i="25"/>
  <c r="L926" i="25"/>
  <c r="L525" i="25"/>
  <c r="L62" i="25"/>
  <c r="L29" i="25"/>
  <c r="L26" i="25"/>
  <c r="L1116" i="25"/>
  <c r="L1016" i="25"/>
  <c r="L1075" i="25"/>
  <c r="L693" i="25"/>
  <c r="L563" i="25"/>
  <c r="L723" i="25"/>
  <c r="L632" i="25"/>
  <c r="L106" i="25"/>
  <c r="L118" i="25"/>
  <c r="L254" i="25"/>
  <c r="L148" i="25"/>
  <c r="L567" i="25"/>
  <c r="L1203" i="25"/>
  <c r="L963" i="25"/>
  <c r="L1261" i="25"/>
  <c r="L786" i="25"/>
  <c r="L924" i="25"/>
  <c r="L590" i="25"/>
  <c r="L677" i="25"/>
  <c r="L445" i="25"/>
  <c r="L1314" i="25"/>
  <c r="L1172" i="25"/>
  <c r="L840" i="25"/>
  <c r="L913" i="25"/>
  <c r="L582" i="25"/>
  <c r="L681" i="25"/>
  <c r="L454" i="25"/>
  <c r="L350" i="25"/>
  <c r="L187" i="25"/>
  <c r="L211" i="25"/>
  <c r="L242" i="25"/>
  <c r="L245" i="25"/>
  <c r="L849" i="25"/>
  <c r="L1379" i="25"/>
  <c r="L1311" i="25"/>
  <c r="L1464" i="25"/>
  <c r="L1430" i="25"/>
  <c r="L1355" i="25"/>
  <c r="L1427" i="25"/>
  <c r="L1426" i="25"/>
  <c r="L1415" i="25"/>
  <c r="L1407" i="25"/>
  <c r="L1372" i="25"/>
  <c r="L1476" i="25"/>
  <c r="L1473" i="25"/>
  <c r="L1486" i="25"/>
  <c r="L1425" i="25"/>
  <c r="L1459" i="25"/>
  <c r="L1363" i="25"/>
  <c r="L1399" i="25"/>
  <c r="L1373" i="25"/>
  <c r="L1438" i="25"/>
  <c r="L1500" i="25"/>
  <c r="L1377" i="25"/>
  <c r="L1361" i="25"/>
  <c r="L743" i="25"/>
  <c r="L1448" i="25"/>
  <c r="L478" i="25"/>
  <c r="L477" i="25"/>
  <c r="L674" i="25"/>
  <c r="L1269" i="25"/>
  <c r="L910" i="25"/>
  <c r="L599" i="25"/>
  <c r="L434" i="25"/>
  <c r="L37" i="25"/>
  <c r="L932" i="25"/>
  <c r="L1181" i="25"/>
  <c r="L698" i="25"/>
  <c r="L517" i="25"/>
  <c r="L460" i="25"/>
  <c r="L206" i="25"/>
  <c r="L274" i="25"/>
  <c r="L135" i="25"/>
  <c r="L783" i="25"/>
  <c r="L948" i="25"/>
  <c r="L930" i="25"/>
  <c r="L927" i="25"/>
  <c r="L812" i="25"/>
  <c r="L489" i="25"/>
  <c r="L661" i="25"/>
  <c r="L82" i="25"/>
  <c r="L222" i="25"/>
  <c r="L471" i="25"/>
  <c r="L220" i="25"/>
  <c r="L95" i="25"/>
  <c r="L341" i="25"/>
  <c r="L1095" i="25"/>
  <c r="L919" i="25"/>
  <c r="L1060" i="25"/>
  <c r="L810" i="25"/>
  <c r="L558" i="25"/>
  <c r="L604" i="25"/>
  <c r="L81" i="25"/>
  <c r="L79" i="25"/>
  <c r="L394" i="25"/>
  <c r="L236" i="25"/>
  <c r="L861" i="25"/>
  <c r="L5" i="25"/>
  <c r="L1245" i="25"/>
  <c r="L986" i="25"/>
  <c r="L1267" i="25"/>
  <c r="L170" i="25"/>
  <c r="L314" i="25"/>
  <c r="L465" i="25"/>
  <c r="L1292" i="25"/>
  <c r="L1037" i="25"/>
  <c r="L1008" i="25"/>
  <c r="L972" i="25"/>
  <c r="L1250" i="25"/>
  <c r="L642" i="25"/>
  <c r="L725" i="25"/>
  <c r="L502" i="25"/>
  <c r="L659" i="25"/>
  <c r="L1249" i="25"/>
  <c r="L914" i="25"/>
  <c r="L1044" i="25"/>
  <c r="L814" i="25"/>
  <c r="L520" i="25"/>
  <c r="L644" i="25"/>
  <c r="L413" i="25"/>
  <c r="L36" i="25"/>
  <c r="L226" i="25"/>
  <c r="L316" i="25"/>
  <c r="L262" i="25"/>
  <c r="L35" i="25"/>
  <c r="L248" i="25"/>
  <c r="L1053" i="25"/>
  <c r="L1145" i="25"/>
  <c r="L1132" i="25"/>
  <c r="L1383" i="25"/>
  <c r="L717" i="25"/>
  <c r="L688" i="25"/>
  <c r="L27" i="25"/>
  <c r="L58" i="25"/>
  <c r="L1158" i="25"/>
  <c r="L712" i="25"/>
  <c r="L610" i="25"/>
  <c r="L436" i="25"/>
  <c r="L164" i="25"/>
  <c r="L401" i="25"/>
  <c r="L300" i="25"/>
  <c r="L1277" i="25"/>
  <c r="L908" i="25"/>
  <c r="L46" i="25"/>
  <c r="L237" i="25"/>
  <c r="L1281" i="25"/>
  <c r="L1266" i="25"/>
  <c r="L505" i="25"/>
  <c r="L580" i="25"/>
  <c r="L922" i="25"/>
  <c r="L534" i="25"/>
  <c r="L345" i="25"/>
  <c r="L415" i="25"/>
  <c r="L422" i="25"/>
  <c r="L571" i="25"/>
  <c r="L1233" i="25"/>
  <c r="L1223" i="25"/>
  <c r="L1160" i="25"/>
  <c r="L855" i="25"/>
  <c r="L869" i="25"/>
  <c r="L821" i="25"/>
  <c r="L678" i="25"/>
  <c r="L457" i="25"/>
  <c r="L1032" i="25"/>
  <c r="L1323" i="25"/>
  <c r="L994" i="25"/>
  <c r="L886" i="25"/>
  <c r="L531" i="25"/>
  <c r="L626" i="25"/>
  <c r="L482" i="25"/>
  <c r="L359" i="25"/>
  <c r="L163" i="25"/>
  <c r="L199" i="25"/>
  <c r="L406" i="25"/>
  <c r="L145" i="25"/>
  <c r="L259" i="25"/>
  <c r="L1375" i="25"/>
  <c r="L1488" i="25"/>
  <c r="L1490" i="25"/>
  <c r="L1380" i="25"/>
  <c r="L1401" i="25"/>
  <c r="L1330" i="25"/>
  <c r="L1405" i="25"/>
  <c r="L1327" i="25"/>
  <c r="L1468" i="25"/>
  <c r="L1461" i="25"/>
  <c r="L1434" i="25"/>
  <c r="L1397" i="25"/>
  <c r="L1445" i="25"/>
  <c r="L1356" i="25"/>
  <c r="L1388" i="25"/>
  <c r="L1423" i="25"/>
  <c r="L1442" i="25"/>
  <c r="L1324" i="25"/>
  <c r="L1195" i="25"/>
  <c r="L818" i="25"/>
  <c r="L297" i="25"/>
  <c r="L1231" i="25"/>
  <c r="L1125" i="25"/>
  <c r="L1140" i="25"/>
  <c r="L601" i="25"/>
  <c r="L42" i="25"/>
  <c r="L636" i="25"/>
  <c r="L832" i="25"/>
  <c r="L761" i="25"/>
  <c r="L492" i="25"/>
  <c r="L1186" i="25"/>
  <c r="L330" i="25"/>
  <c r="L1017" i="25"/>
  <c r="L1001" i="25"/>
  <c r="L1086" i="25"/>
  <c r="L782" i="25"/>
  <c r="L91" i="25"/>
  <c r="L216" i="25"/>
  <c r="L76" i="25"/>
  <c r="L536" i="25"/>
  <c r="L290" i="25"/>
  <c r="L825" i="25"/>
  <c r="L1188" i="25"/>
  <c r="L792" i="25"/>
  <c r="L639" i="25"/>
  <c r="L682" i="25"/>
  <c r="L710" i="25"/>
  <c r="L104" i="25"/>
  <c r="L205" i="25"/>
  <c r="L269" i="25"/>
  <c r="L160" i="25"/>
  <c r="L447" i="25"/>
  <c r="L320" i="25"/>
  <c r="L1048" i="25"/>
  <c r="L1229" i="25"/>
  <c r="L1187" i="25"/>
  <c r="L116" i="25"/>
  <c r="L419" i="25"/>
  <c r="L431" i="25"/>
  <c r="L789" i="25"/>
  <c r="L1268" i="25"/>
  <c r="L1081" i="25"/>
  <c r="L1113" i="25"/>
  <c r="L1014" i="25"/>
  <c r="L1059" i="25"/>
  <c r="L738" i="25"/>
  <c r="L552" i="25"/>
  <c r="L508" i="25"/>
  <c r="L449" i="25"/>
  <c r="L60" i="25"/>
  <c r="L1192" i="25"/>
  <c r="L1139" i="25"/>
  <c r="L984" i="25"/>
  <c r="L881" i="25"/>
  <c r="L847" i="25"/>
  <c r="L668" i="25"/>
  <c r="L742" i="25"/>
  <c r="L469" i="25"/>
  <c r="L308" i="25"/>
  <c r="L302" i="25"/>
  <c r="L201" i="25"/>
  <c r="L90" i="25"/>
  <c r="L1174" i="25"/>
  <c r="L1185" i="25"/>
  <c r="L1093" i="25"/>
  <c r="L1117" i="25"/>
  <c r="L826" i="25"/>
  <c r="L592" i="25"/>
  <c r="L22" i="25"/>
  <c r="L40" i="25"/>
  <c r="L746" i="25"/>
  <c r="L328" i="25"/>
  <c r="L24" i="25"/>
  <c r="L1237" i="25"/>
  <c r="L355" i="25"/>
  <c r="L1103" i="25"/>
  <c r="L768" i="25"/>
  <c r="L142" i="25"/>
  <c r="L289" i="25"/>
  <c r="L459" i="25"/>
  <c r="L475" i="25"/>
  <c r="L31" i="25"/>
  <c r="L1126" i="25"/>
  <c r="L1079" i="25"/>
  <c r="L1273" i="25"/>
  <c r="L1130" i="25"/>
  <c r="L708" i="25"/>
  <c r="L631" i="25"/>
  <c r="L533" i="25"/>
  <c r="L1162" i="25"/>
  <c r="L1070" i="25"/>
  <c r="L863" i="25"/>
  <c r="L992" i="25"/>
  <c r="L666" i="25"/>
  <c r="L565" i="25"/>
  <c r="L333" i="25"/>
  <c r="L16" i="25"/>
  <c r="L166" i="25"/>
  <c r="L372" i="25"/>
  <c r="L335" i="25"/>
  <c r="L85" i="25"/>
  <c r="L400" i="25"/>
  <c r="L1403" i="25"/>
  <c r="L1457" i="25"/>
  <c r="L1453" i="25"/>
  <c r="L1449" i="25"/>
  <c r="L1392" i="25"/>
  <c r="L1339" i="25"/>
  <c r="L1472" i="25"/>
  <c r="L1387" i="25"/>
  <c r="L1465" i="25"/>
  <c r="L1480" i="25"/>
  <c r="L1455" i="25"/>
  <c r="L1341" i="25"/>
  <c r="L1482" i="25"/>
  <c r="L1335" i="25"/>
  <c r="L1494" i="25"/>
  <c r="L1345" i="25"/>
  <c r="L1328" i="25"/>
  <c r="L779" i="25"/>
  <c r="L1003" i="25"/>
  <c r="L1272" i="25"/>
  <c r="L310" i="25"/>
  <c r="L238" i="25"/>
  <c r="L1035" i="25"/>
  <c r="L769" i="25"/>
  <c r="L1143" i="25"/>
  <c r="L1227" i="25"/>
  <c r="L1221" i="25"/>
  <c r="L1306" i="25"/>
  <c r="L1326" i="25"/>
  <c r="L1020" i="25"/>
  <c r="L906" i="25"/>
  <c r="L853" i="25"/>
  <c r="L433" i="25"/>
  <c r="L63" i="25"/>
  <c r="L390" i="25"/>
  <c r="L41" i="25"/>
  <c r="L1042" i="25"/>
  <c r="L1213" i="25"/>
  <c r="L545" i="25"/>
  <c r="L731" i="25"/>
  <c r="L640" i="25"/>
  <c r="L280" i="25"/>
  <c r="L387" i="25"/>
  <c r="L112" i="25"/>
  <c r="L1285" i="25"/>
  <c r="L1141" i="25"/>
  <c r="L703" i="25"/>
  <c r="L811" i="25"/>
  <c r="L608" i="25"/>
  <c r="L484" i="25"/>
  <c r="L202" i="25"/>
  <c r="L416" i="25"/>
  <c r="L397" i="25"/>
  <c r="L252" i="25"/>
  <c r="L497" i="25"/>
  <c r="L1064" i="25"/>
  <c r="L1276" i="25"/>
  <c r="L1055" i="25"/>
  <c r="L1177" i="25"/>
  <c r="L898" i="25"/>
  <c r="L817" i="25"/>
  <c r="L494" i="25"/>
  <c r="L438" i="25"/>
  <c r="L107" i="25"/>
  <c r="L284" i="25"/>
  <c r="L71" i="25"/>
  <c r="L467" i="25"/>
  <c r="L134" i="25"/>
  <c r="L425" i="25"/>
  <c r="L1077" i="25"/>
  <c r="L336" i="25"/>
  <c r="L363" i="25"/>
  <c r="L172" i="25"/>
  <c r="L690" i="25"/>
  <c r="L1260" i="25"/>
  <c r="L1179" i="25"/>
  <c r="L1255" i="25"/>
  <c r="L635" i="25"/>
  <c r="L895" i="25"/>
  <c r="L500" i="25"/>
  <c r="L1228" i="25"/>
  <c r="L1065" i="25"/>
  <c r="L1110" i="25"/>
  <c r="L851" i="25"/>
  <c r="L579" i="25"/>
  <c r="L655" i="25"/>
  <c r="L182" i="25"/>
  <c r="L121" i="25"/>
  <c r="L858" i="25"/>
  <c r="L1076" i="25"/>
  <c r="L1033" i="25"/>
  <c r="L1026" i="25"/>
  <c r="L951" i="25"/>
  <c r="L537" i="25"/>
  <c r="L260" i="25"/>
  <c r="L1170" i="25"/>
  <c r="L964" i="25"/>
  <c r="L1156" i="25"/>
  <c r="L622" i="25"/>
  <c r="L382" i="25"/>
  <c r="L265" i="25"/>
  <c r="L143" i="25"/>
  <c r="L77" i="25"/>
  <c r="L949" i="25"/>
  <c r="L928" i="25"/>
  <c r="L776" i="25"/>
  <c r="L672" i="25"/>
  <c r="L441" i="25"/>
  <c r="L127" i="25"/>
  <c r="L219" i="25"/>
  <c r="L375" i="25"/>
  <c r="L510" i="25"/>
  <c r="L940" i="25"/>
  <c r="L396" i="25"/>
  <c r="L942" i="25"/>
  <c r="L1085" i="25"/>
  <c r="L730" i="25"/>
  <c r="L735" i="25"/>
  <c r="L679" i="25"/>
  <c r="L621" i="25"/>
  <c r="L446" i="25"/>
  <c r="L974" i="25"/>
  <c r="L671" i="25"/>
  <c r="L771" i="25"/>
  <c r="L765" i="25"/>
  <c r="L424" i="25"/>
  <c r="L487" i="25"/>
  <c r="L19" i="25"/>
  <c r="L176" i="25"/>
  <c r="L240" i="25"/>
  <c r="L1152" i="25"/>
  <c r="L73" i="25"/>
  <c r="L1382" i="25"/>
  <c r="L1357" i="25"/>
  <c r="L1471" i="25"/>
  <c r="L1381" i="25"/>
  <c r="L1469" i="25"/>
  <c r="L1489" i="25"/>
  <c r="L1346" i="25"/>
  <c r="L1419" i="25"/>
  <c r="L1428" i="25"/>
  <c r="L1319" i="25"/>
  <c r="L1409" i="25"/>
  <c r="L1417" i="25"/>
  <c r="L1336" i="25"/>
  <c r="L1484" i="25"/>
  <c r="L1413" i="25"/>
  <c r="L1354" i="25"/>
  <c r="L480" i="25"/>
  <c r="L889" i="25"/>
  <c r="L828" i="25"/>
  <c r="L876" i="25"/>
  <c r="L834" i="25"/>
  <c r="L196" i="25"/>
  <c r="L325" i="25"/>
  <c r="L74" i="25"/>
  <c r="L1051" i="25"/>
  <c r="L1122" i="25"/>
  <c r="L546" i="25"/>
  <c r="L878" i="25"/>
  <c r="L766" i="25"/>
  <c r="L697" i="25"/>
  <c r="L432" i="25"/>
  <c r="L188" i="25"/>
  <c r="L476" i="25"/>
  <c r="L12" i="25"/>
  <c r="L1291" i="25"/>
  <c r="L957" i="25"/>
  <c r="L987" i="25"/>
  <c r="L830" i="25"/>
  <c r="L588" i="25"/>
  <c r="L352" i="25"/>
  <c r="L51" i="25"/>
  <c r="L233" i="25"/>
  <c r="L21" i="25"/>
  <c r="L293" i="25"/>
  <c r="L1137" i="25"/>
  <c r="L968" i="25"/>
  <c r="L794" i="25"/>
  <c r="L549" i="25"/>
  <c r="L322" i="25"/>
  <c r="L429" i="25"/>
  <c r="L653" i="25"/>
  <c r="L98" i="25"/>
  <c r="L1000" i="25"/>
  <c r="L1259" i="25"/>
  <c r="L218" i="25"/>
  <c r="L122" i="25"/>
  <c r="L288" i="25"/>
  <c r="L1217" i="25"/>
  <c r="L1157" i="25"/>
  <c r="L1025" i="25"/>
  <c r="L613" i="25"/>
  <c r="L752" i="25"/>
  <c r="L596" i="25"/>
  <c r="L882" i="25"/>
  <c r="L158" i="25"/>
  <c r="L14" i="25"/>
  <c r="L999" i="25"/>
  <c r="L1097" i="25"/>
  <c r="L873" i="25"/>
  <c r="L638" i="25"/>
  <c r="L722" i="25"/>
  <c r="L539" i="25"/>
  <c r="L755" i="25"/>
  <c r="L362" i="25"/>
  <c r="L153" i="25"/>
  <c r="L195" i="25"/>
  <c r="L440" i="25"/>
  <c r="L125" i="25"/>
  <c r="L905" i="25"/>
  <c r="L1166" i="25"/>
  <c r="L1087" i="25"/>
  <c r="L1155" i="25"/>
  <c r="L719" i="25"/>
  <c r="L318" i="25"/>
  <c r="L1215" i="25"/>
  <c r="L920" i="25"/>
  <c r="L947" i="25"/>
  <c r="L871" i="25"/>
  <c r="L594" i="25"/>
  <c r="L956" i="25"/>
  <c r="L526" i="25"/>
  <c r="L842" i="25"/>
  <c r="L787" i="25"/>
  <c r="L208" i="25"/>
  <c r="L388" i="25"/>
  <c r="L54" i="25"/>
  <c r="L866" i="25"/>
  <c r="L756" i="25"/>
  <c r="L748" i="25"/>
  <c r="L569" i="25"/>
  <c r="L616" i="25"/>
  <c r="L732" i="25"/>
  <c r="L39" i="25"/>
  <c r="L161" i="25"/>
  <c r="L317" i="25"/>
  <c r="L916" i="25"/>
  <c r="L1208" i="25"/>
  <c r="L962" i="25"/>
  <c r="L870" i="25"/>
  <c r="L993" i="25"/>
  <c r="L554" i="25"/>
  <c r="L715" i="25"/>
  <c r="L44" i="25"/>
  <c r="L94" i="25"/>
  <c r="L370" i="25"/>
  <c r="L155" i="25"/>
  <c r="L1043" i="25"/>
  <c r="L1222" i="25"/>
  <c r="L1167" i="25"/>
  <c r="L1015" i="25"/>
  <c r="L691" i="25"/>
  <c r="L521" i="25"/>
  <c r="L235" i="25"/>
  <c r="L1066" i="25"/>
  <c r="L799" i="25"/>
  <c r="L524" i="25"/>
  <c r="L658" i="25"/>
  <c r="L648" i="25"/>
  <c r="L411" i="25"/>
  <c r="L48" i="25"/>
  <c r="L33" i="25"/>
  <c r="L368" i="25"/>
  <c r="L1202" i="25"/>
  <c r="L1408" i="25"/>
  <c r="L1340" i="25"/>
  <c r="L1463" i="25"/>
  <c r="L1474" i="25"/>
  <c r="L1443" i="25"/>
  <c r="L1390" i="25"/>
  <c r="L1362" i="25"/>
  <c r="L1437" i="25"/>
  <c r="L1348" i="25"/>
  <c r="L1495" i="25"/>
  <c r="L1315" i="25"/>
  <c r="L1450" i="25"/>
  <c r="L1424" i="25"/>
  <c r="L1402" i="25"/>
  <c r="L1441" i="25"/>
  <c r="L1337" i="25"/>
  <c r="L514" i="25"/>
  <c r="L136" i="25"/>
  <c r="L267" i="25"/>
  <c r="L255" i="25"/>
  <c r="L1021" i="25"/>
  <c r="L807" i="25"/>
  <c r="L281" i="25"/>
  <c r="L1115" i="25"/>
  <c r="L844" i="25"/>
  <c r="L1191" i="25"/>
  <c r="L749" i="25"/>
  <c r="L838" i="25"/>
  <c r="L836" i="25"/>
  <c r="L584" i="25"/>
  <c r="L800" i="25"/>
  <c r="L1131" i="25"/>
  <c r="L1080" i="25"/>
  <c r="L1302" i="25"/>
  <c r="L953" i="25"/>
  <c r="L513" i="25"/>
  <c r="L629" i="25"/>
  <c r="L609" i="25"/>
  <c r="L628" i="25"/>
  <c r="L312" i="25"/>
  <c r="L192" i="25"/>
  <c r="L378" i="25"/>
  <c r="L1114" i="25"/>
  <c r="L946" i="25"/>
  <c r="L945" i="25"/>
  <c r="L805" i="25"/>
  <c r="L875" i="25"/>
  <c r="L586" i="25"/>
  <c r="L462" i="25"/>
  <c r="L380" i="25"/>
  <c r="L68" i="25"/>
  <c r="L174" i="25"/>
  <c r="L273" i="25"/>
  <c r="L101" i="25"/>
  <c r="L393" i="25"/>
  <c r="L1310" i="25"/>
  <c r="L1241" i="25"/>
  <c r="L938" i="25"/>
  <c r="L1274" i="25"/>
  <c r="L887" i="25"/>
  <c r="L815" i="25"/>
  <c r="L577" i="25"/>
  <c r="L958" i="25"/>
  <c r="L583" i="25"/>
  <c r="L230" i="25"/>
  <c r="L304" i="25"/>
  <c r="L215" i="25"/>
  <c r="L130" i="25"/>
  <c r="L1254" i="25"/>
  <c r="L998" i="25"/>
  <c r="L296" i="25"/>
  <c r="L340" i="25"/>
  <c r="L110" i="25"/>
  <c r="L87" i="25"/>
  <c r="L360" i="25"/>
  <c r="L1074" i="25"/>
  <c r="L1235" i="25"/>
  <c r="L1135" i="25"/>
  <c r="L864" i="25"/>
  <c r="L687" i="25"/>
  <c r="L758" i="25"/>
  <c r="L1104" i="25"/>
  <c r="L1207" i="25"/>
  <c r="L918" i="25"/>
  <c r="L937" i="25"/>
  <c r="L902" i="25"/>
  <c r="L893" i="25"/>
  <c r="L618" i="25"/>
  <c r="L366" i="25"/>
  <c r="L141" i="25"/>
  <c r="L178" i="25"/>
  <c r="L409" i="25"/>
  <c r="L65" i="25"/>
  <c r="L575" i="25"/>
  <c r="L1193" i="25"/>
  <c r="L1111" i="25"/>
  <c r="L1200" i="25"/>
  <c r="R4" i="1"/>
  <c r="L75" i="25"/>
  <c r="R5" i="1"/>
  <c r="R6" i="1"/>
  <c r="R3" i="1"/>
  <c r="R7" i="1" l="1"/>
  <c r="S4" i="1" s="1"/>
  <c r="S5" i="1" l="1"/>
  <c r="S6" i="1"/>
  <c r="S3" i="1"/>
  <c r="S8" i="25" l="1" a="1"/>
  <c r="S8" i="25" s="1"/>
  <c r="O12" i="25" l="1"/>
  <c r="J3" i="25" l="1"/>
  <c r="S9" i="25"/>
  <c r="S10" i="25" l="1"/>
  <c r="K3" i="25"/>
  <c r="P3" i="25"/>
  <c r="P13" i="25"/>
  <c r="L3" i="25"/>
  <c r="O8" i="25" l="1"/>
  <c r="O7" i="25"/>
  <c r="O9" i="25"/>
  <c r="S7" i="25" l="1"/>
  <c r="O10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<sst xmlns="http://schemas.openxmlformats.org/spreadsheetml/2006/main" count="1064" uniqueCount="916">
  <si>
    <t>FT1 Index</t>
  </si>
  <si>
    <t>Dates</t>
  </si>
  <si>
    <t>PX_OPEN_AM</t>
  </si>
  <si>
    <t>PX_HIGH_AM</t>
  </si>
  <si>
    <t>PX_LOW_AM</t>
  </si>
  <si>
    <t>PX_LAST_AM</t>
  </si>
  <si>
    <t>H-L</t>
  </si>
  <si>
    <t>C-O</t>
  </si>
  <si>
    <t>C-O/H-L</t>
  </si>
  <si>
    <r>
      <rPr>
        <sz val="12"/>
        <color theme="1"/>
        <rFont val="新細明體"/>
        <family val="2"/>
        <charset val="136"/>
      </rPr>
      <t>當日高低級距</t>
    </r>
    <phoneticPr fontId="2" type="noConversion"/>
  </si>
  <si>
    <r>
      <rPr>
        <sz val="12"/>
        <color theme="1"/>
        <rFont val="新細明體"/>
        <family val="2"/>
        <charset val="136"/>
      </rPr>
      <t>當日開收比例</t>
    </r>
    <phoneticPr fontId="2" type="noConversion"/>
  </si>
  <si>
    <r>
      <rPr>
        <sz val="12"/>
        <color theme="1"/>
        <rFont val="新細明體"/>
        <family val="2"/>
        <charset val="136"/>
      </rPr>
      <t>象限</t>
    </r>
    <phoneticPr fontId="2" type="noConversion"/>
  </si>
  <si>
    <r>
      <rPr>
        <sz val="12"/>
        <color theme="1"/>
        <rFont val="新細明體"/>
        <family val="2"/>
        <charset val="136"/>
      </rPr>
      <t>單日最大獲利</t>
    </r>
    <phoneticPr fontId="2" type="noConversion"/>
  </si>
  <si>
    <r>
      <rPr>
        <sz val="12"/>
        <color theme="1"/>
        <rFont val="新細明體"/>
        <family val="2"/>
        <charset val="136"/>
      </rPr>
      <t>單日最大虧損</t>
    </r>
    <phoneticPr fontId="2" type="noConversion"/>
  </si>
  <si>
    <r>
      <rPr>
        <sz val="12"/>
        <color theme="1"/>
        <rFont val="新細明體"/>
        <family val="2"/>
        <charset val="136"/>
      </rPr>
      <t>頻率</t>
    </r>
    <phoneticPr fontId="2" type="noConversion"/>
  </si>
  <si>
    <r>
      <rPr>
        <sz val="12"/>
        <color theme="1"/>
        <rFont val="新細明體"/>
        <family val="2"/>
        <charset val="136"/>
      </rPr>
      <t>損益</t>
    </r>
    <phoneticPr fontId="2" type="noConversion"/>
  </si>
  <si>
    <t>勝率</t>
    <phoneticPr fontId="2" type="noConversion"/>
  </si>
  <si>
    <t>賺賠比</t>
    <phoneticPr fontId="2" type="noConversion"/>
  </si>
  <si>
    <t>期望值</t>
    <phoneticPr fontId="2" type="noConversion"/>
  </si>
  <si>
    <t>交易時間比例</t>
    <phoneticPr fontId="2" type="noConversion"/>
  </si>
  <si>
    <t>Total</t>
    <phoneticPr fontId="2" type="noConversion"/>
  </si>
  <si>
    <t xml:space="preserve">備註: </t>
    <phoneticPr fontId="2" type="noConversion"/>
  </si>
  <si>
    <t>期間</t>
  </si>
  <si>
    <t>獲利(¤)</t>
  </si>
  <si>
    <t>平均虧損</t>
    <phoneticPr fontId="2" type="noConversion"/>
  </si>
  <si>
    <t>平均獲利</t>
    <phoneticPr fontId="2" type="noConversion"/>
  </si>
  <si>
    <t>觸及停損次數</t>
    <phoneticPr fontId="2" type="noConversion"/>
  </si>
  <si>
    <t>X</t>
    <phoneticPr fontId="2" type="noConversion"/>
  </si>
  <si>
    <t>分隔</t>
    <phoneticPr fontId="2" type="noConversion"/>
  </si>
  <si>
    <t>Y</t>
    <phoneticPr fontId="2" type="noConversion"/>
  </si>
  <si>
    <t xml:space="preserve">      </t>
    <phoneticPr fontId="2" type="noConversion"/>
  </si>
  <si>
    <r>
      <rPr>
        <b/>
        <sz val="12"/>
        <color theme="1"/>
        <rFont val="細明體"/>
        <family val="2"/>
        <charset val="136"/>
      </rPr>
      <t>綜合</t>
    </r>
    <phoneticPr fontId="2" type="noConversion"/>
  </si>
  <si>
    <t>Trend Strategy</t>
    <phoneticPr fontId="2" type="noConversion"/>
  </si>
  <si>
    <t>日期</t>
  </si>
  <si>
    <t>獲利</t>
  </si>
  <si>
    <t>當日高低級距</t>
  </si>
  <si>
    <t>當日開收比例</t>
  </si>
  <si>
    <t>象限</t>
  </si>
  <si>
    <t>單日最大獲利</t>
  </si>
  <si>
    <t xml:space="preserve">備註: </t>
  </si>
  <si>
    <t>單日最大虧損</t>
  </si>
  <si>
    <t>Total</t>
  </si>
  <si>
    <t>頻率</t>
  </si>
  <si>
    <t>損益</t>
  </si>
  <si>
    <t>勝率</t>
  </si>
  <si>
    <t>賺賠比</t>
  </si>
  <si>
    <t>期望值</t>
  </si>
  <si>
    <t>交易時間比例</t>
  </si>
  <si>
    <t>平均虧損</t>
  </si>
  <si>
    <t>平均獲利</t>
  </si>
  <si>
    <t>觸及停損次數</t>
  </si>
  <si>
    <t xml:space="preserve">      </t>
  </si>
  <si>
    <t>日期</t>
    <phoneticPr fontId="2" type="noConversion"/>
  </si>
  <si>
    <t>獲利</t>
    <phoneticPr fontId="2" type="noConversion"/>
  </si>
  <si>
    <t>BBI Strategy</t>
    <phoneticPr fontId="2" type="noConversion"/>
  </si>
  <si>
    <t>Bolling Strategy</t>
    <phoneticPr fontId="2" type="noConversion"/>
  </si>
  <si>
    <t>NQ0006 Strategy</t>
    <phoneticPr fontId="2" type="noConversion"/>
  </si>
  <si>
    <t>NQ0007 Strategy</t>
    <phoneticPr fontId="2" type="noConversion"/>
  </si>
  <si>
    <t>綜合損益</t>
  </si>
  <si>
    <t>累計損益</t>
  </si>
  <si>
    <t>MDD</t>
  </si>
  <si>
    <t>月份</t>
  </si>
  <si>
    <t>月損益</t>
  </si>
  <si>
    <t>年分</t>
  </si>
  <si>
    <t>年損益</t>
  </si>
  <si>
    <t>NQ0001 Strategy</t>
    <phoneticPr fontId="2" type="noConversion"/>
  </si>
  <si>
    <t>NQ0002 Strategy</t>
    <phoneticPr fontId="2" type="noConversion"/>
  </si>
  <si>
    <t>2025/04/10</t>
  </si>
  <si>
    <t>2025/04/09</t>
  </si>
  <si>
    <t>2025/04/08</t>
  </si>
  <si>
    <t>2025/04/07</t>
  </si>
  <si>
    <t>2025/04/04</t>
  </si>
  <si>
    <t>2025/04/03</t>
  </si>
  <si>
    <t>2025/04/02</t>
  </si>
  <si>
    <t>2025/03/31</t>
  </si>
  <si>
    <t>2025/03/26</t>
  </si>
  <si>
    <t>2025/03/25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</si>
  <si>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</si>
  <si>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</si>
  <si>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</si>
  <si>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</si>
  <si>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</si>
  <si>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</si>
  <si>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</si>
  <si>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</si>
  <si>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</si>
  <si>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2025/03/06</t>
  </si>
  <si>
    <t>2025/03/04</t>
  </si>
  <si>
    <t>2025/02/20</t>
  </si>
  <si>
    <t>2025/02/14</t>
  </si>
  <si>
    <t>2025/02/13</t>
  </si>
  <si>
    <t>2025/02/10</t>
  </si>
  <si>
    <t>2025/02/06</t>
  </si>
  <si>
    <t>2025/02/05</t>
  </si>
  <si>
    <t>2025/02/04</t>
  </si>
  <si>
    <t>2025/02/03</t>
  </si>
  <si>
    <t>2025/01/31</t>
  </si>
  <si>
    <t>2025/01/30</t>
  </si>
  <si>
    <t>2025/01/29</t>
  </si>
  <si>
    <t>2025/01/28</t>
  </si>
  <si>
    <t>2025/01/27</t>
  </si>
  <si>
    <t>2025/01/24</t>
  </si>
  <si>
    <t>2025/01/22</t>
  </si>
  <si>
    <t>2025/01/17</t>
  </si>
  <si>
    <t>2025/01/16</t>
  </si>
  <si>
    <t>2025/01/14</t>
  </si>
  <si>
    <t>2025/01/13</t>
  </si>
  <si>
    <t>2025/01/08</t>
  </si>
  <si>
    <t>2025/01/03</t>
  </si>
  <si>
    <t>2025/01/02</t>
  </si>
  <si>
    <t>2024/12/27</t>
  </si>
  <si>
    <t>2024/12/26</t>
  </si>
  <si>
    <t>2024/12/23</t>
  </si>
  <si>
    <t>2024/12/19</t>
  </si>
  <si>
    <t>2024/12/17</t>
  </si>
  <si>
    <t>2024/12/16</t>
  </si>
  <si>
    <t>2024/12/12</t>
  </si>
  <si>
    <t>2024/12/09</t>
  </si>
  <si>
    <t>2024/12/06</t>
  </si>
  <si>
    <t>2024/12/05</t>
  </si>
  <si>
    <t>2024/12/02</t>
  </si>
  <si>
    <t>2024/11/27</t>
  </si>
  <si>
    <t>2024/11/26</t>
  </si>
  <si>
    <t>2024/11/22</t>
  </si>
  <si>
    <t>2024/11/20</t>
  </si>
  <si>
    <t>2024/11/15</t>
  </si>
  <si>
    <t>2024/11/14</t>
  </si>
  <si>
    <t>2024/11/12</t>
  </si>
  <si>
    <t>2024/11/08</t>
  </si>
  <si>
    <t>2024/11/07</t>
  </si>
  <si>
    <t>2024/11/06</t>
  </si>
  <si>
    <t>2024/11/01</t>
  </si>
  <si>
    <t>2024/10/30</t>
  </si>
  <si>
    <t>2024/10/29</t>
  </si>
  <si>
    <t>2024/10/25</t>
  </si>
  <si>
    <t>2024/10/22</t>
  </si>
  <si>
    <t>2024/10/17</t>
  </si>
  <si>
    <t>2024/10/14</t>
  </si>
  <si>
    <t>2024/10/10</t>
  </si>
  <si>
    <t>2024/10/09</t>
  </si>
  <si>
    <t>2024/10/08</t>
  </si>
  <si>
    <t>2024/10/04</t>
  </si>
  <si>
    <t>2024/09/27</t>
  </si>
  <si>
    <t>2024/09/25</t>
  </si>
  <si>
    <t>2024/09/23</t>
  </si>
  <si>
    <t>2024/09/20</t>
  </si>
  <si>
    <t>2024/09/18</t>
  </si>
  <si>
    <t>2024/09/17</t>
  </si>
  <si>
    <t>2024/09/16</t>
  </si>
  <si>
    <t>2024/09/13</t>
  </si>
  <si>
    <t>2024/09/12</t>
  </si>
  <si>
    <t>2024/09/10</t>
  </si>
  <si>
    <t>2024/09/06</t>
  </si>
  <si>
    <t>2024/09/05</t>
  </si>
  <si>
    <t>2024/09/04</t>
  </si>
  <si>
    <t>2024/08/30</t>
  </si>
  <si>
    <t>2024/08/29</t>
  </si>
  <si>
    <t>2024/08/28</t>
  </si>
  <si>
    <t>2024/08/27</t>
  </si>
  <si>
    <t>2024/08/23</t>
  </si>
  <si>
    <t>2024/08/21</t>
  </si>
  <si>
    <t>2024/08/20</t>
  </si>
  <si>
    <t>2024/08/19</t>
  </si>
  <si>
    <t>2024/08/16</t>
  </si>
  <si>
    <t>2024/08/14</t>
  </si>
  <si>
    <t>2024/08/09</t>
  </si>
  <si>
    <t>2024/08/07</t>
  </si>
  <si>
    <t>2024/08/06</t>
  </si>
  <si>
    <t>2024/08/02</t>
  </si>
  <si>
    <t>2024/08/01</t>
  </si>
  <si>
    <t>2024/07/31</t>
  </si>
  <si>
    <t>2024/07/23</t>
  </si>
  <si>
    <t>2024/07/22</t>
  </si>
  <si>
    <t>2024/07/19</t>
  </si>
  <si>
    <t>2024/07/17</t>
  </si>
  <si>
    <t>2024/07/16</t>
  </si>
  <si>
    <t>2024/07/15</t>
  </si>
  <si>
    <t>2024/07/11</t>
  </si>
  <si>
    <t>2024/07/10</t>
  </si>
  <si>
    <t>2024/07/09</t>
  </si>
  <si>
    <t>2024/07/08</t>
  </si>
  <si>
    <t>2024/07/02</t>
  </si>
  <si>
    <t>2024/07/01</t>
  </si>
  <si>
    <t>2024/06/28</t>
  </si>
  <si>
    <t>2024/06/27</t>
  </si>
  <si>
    <t>2024/06/21</t>
  </si>
  <si>
    <t>2024/06/20</t>
  </si>
  <si>
    <t>2024/06/18</t>
  </si>
  <si>
    <t>2024/06/14</t>
  </si>
  <si>
    <t>2024/06/13</t>
  </si>
  <si>
    <t>2024/06/12</t>
  </si>
  <si>
    <t>2024/06/11</t>
  </si>
  <si>
    <t>2024/06/10</t>
  </si>
  <si>
    <t>2024/06/06</t>
  </si>
  <si>
    <t>2024/06/05</t>
  </si>
  <si>
    <t>2024/06/04</t>
  </si>
  <si>
    <t>2024/05/31</t>
  </si>
  <si>
    <t>2024/05/29</t>
  </si>
  <si>
    <t>2024/05/28</t>
  </si>
  <si>
    <t>2024/05/24</t>
  </si>
  <si>
    <t>2024/05/23</t>
  </si>
  <si>
    <t>2024/05/22</t>
  </si>
  <si>
    <t>2024/05/21</t>
  </si>
  <si>
    <t>2024/05/20</t>
  </si>
  <si>
    <t>2024/05/16</t>
  </si>
  <si>
    <t>2024/05/14</t>
  </si>
  <si>
    <t>2024/05/10</t>
  </si>
  <si>
    <t>2024/05/09</t>
  </si>
  <si>
    <t>2024/05/08</t>
  </si>
  <si>
    <t>2024/05/07</t>
  </si>
  <si>
    <t>2024/05/06</t>
  </si>
  <si>
    <t>2024/05/01</t>
  </si>
  <si>
    <t>2024/04/30</t>
  </si>
  <si>
    <t>2024/04/29</t>
  </si>
  <si>
    <t>2024/04/25</t>
  </si>
  <si>
    <t>2024/04/24</t>
  </si>
  <si>
    <t>2024/04/23</t>
  </si>
  <si>
    <t>2024/04/17</t>
  </si>
  <si>
    <t>2024/04/16</t>
  </si>
  <si>
    <t>2024/04/12</t>
  </si>
  <si>
    <t>2024/04/11</t>
  </si>
  <si>
    <t>2024/04/10</t>
  </si>
  <si>
    <t>2024/04/09</t>
  </si>
  <si>
    <t>2024/04/03</t>
  </si>
  <si>
    <t>2024/04/01</t>
  </si>
  <si>
    <t>2024/03/28</t>
  </si>
  <si>
    <t>2024/03/25</t>
  </si>
  <si>
    <t>2024/03/22</t>
  </si>
  <si>
    <t>2024/03/21</t>
  </si>
  <si>
    <t>2024/03/20</t>
  </si>
  <si>
    <t>2024/03/18</t>
  </si>
  <si>
    <t>2024/03/15</t>
  </si>
  <si>
    <t>2024/03/13</t>
  </si>
  <si>
    <t>2024/03/11</t>
  </si>
  <si>
    <t>2024/03/08</t>
  </si>
  <si>
    <t>2024/03/04</t>
  </si>
  <si>
    <t>2024/03/01</t>
  </si>
  <si>
    <t>2024/02/28</t>
  </si>
  <si>
    <t>2024/02/27</t>
  </si>
  <si>
    <t>2024/02/23</t>
  </si>
  <si>
    <t>2024/02/22</t>
  </si>
  <si>
    <t>2024/02/20</t>
  </si>
  <si>
    <t>2024/02/16</t>
  </si>
  <si>
    <t>2024/02/08</t>
  </si>
  <si>
    <t>2024/02/07</t>
  </si>
  <si>
    <t>2024/01/30</t>
  </si>
  <si>
    <t>2024/01/29</t>
  </si>
  <si>
    <t>2024/01/26</t>
  </si>
  <si>
    <t>2024/01/25</t>
  </si>
  <si>
    <t>2024/01/23</t>
  </si>
  <si>
    <t>2024/01/22</t>
  </si>
  <si>
    <t>2024/01/19</t>
  </si>
  <si>
    <t>2024/01/18</t>
  </si>
  <si>
    <t>2024/01/11</t>
  </si>
  <si>
    <t>2024/01/10</t>
  </si>
  <si>
    <t>2024/01/09</t>
  </si>
  <si>
    <t>2024/01/05</t>
  </si>
  <si>
    <t>2024/01/04</t>
  </si>
  <si>
    <t>2024/01/03</t>
  </si>
  <si>
    <t>2023/12/27</t>
  </si>
  <si>
    <t>2023/12/26</t>
  </si>
  <si>
    <t>2023/12/20</t>
  </si>
  <si>
    <t>2023/12/19</t>
  </si>
  <si>
    <t>2023/12/14</t>
  </si>
  <si>
    <t>2023/12/13</t>
  </si>
  <si>
    <t>2023/12/12</t>
  </si>
  <si>
    <t>2023/12/11</t>
  </si>
  <si>
    <t>2023/12/08</t>
  </si>
  <si>
    <t>2023/12/07</t>
  </si>
  <si>
    <t>2023/12/05</t>
  </si>
  <si>
    <t>2023/12/01</t>
  </si>
  <si>
    <t>2023/11/30</t>
  </si>
  <si>
    <t>2023/11/29</t>
  </si>
  <si>
    <t>2023/11/28</t>
  </si>
  <si>
    <t>2023/11/27</t>
  </si>
  <si>
    <t>2023/11/22</t>
  </si>
  <si>
    <t>2023/11/21</t>
  </si>
  <si>
    <t>2023/11/20</t>
  </si>
  <si>
    <t>2023/11/16</t>
  </si>
  <si>
    <t>2023/11/15</t>
  </si>
  <si>
    <t>2023/11/10</t>
  </si>
  <si>
    <t>2023/11/09</t>
  </si>
  <si>
    <t>2023/11/08</t>
  </si>
  <si>
    <t>2023/11/06</t>
  </si>
  <si>
    <t>2023/11/02</t>
  </si>
  <si>
    <t>2023/11/01</t>
  </si>
  <si>
    <t>2023/10/31</t>
  </si>
  <si>
    <t>2023/10/30</t>
  </si>
  <si>
    <t>2023/10/27</t>
  </si>
  <si>
    <t>2023/10/24</t>
  </si>
  <si>
    <t>2023/10/20</t>
  </si>
  <si>
    <t>2023/10/19</t>
  </si>
  <si>
    <t>2023/10/18</t>
  </si>
  <si>
    <t>2023/10/12</t>
  </si>
  <si>
    <t>2023/10/11</t>
  </si>
  <si>
    <t>2023/10/10</t>
  </si>
  <si>
    <t>2023/10/05</t>
  </si>
  <si>
    <t>2023/10/04</t>
  </si>
  <si>
    <t>2023/09/29</t>
  </si>
  <si>
    <t>2023/09/28</t>
  </si>
  <si>
    <t>2023/09/27</t>
  </si>
  <si>
    <t>2023/09/25</t>
  </si>
  <si>
    <t>2023/09/21</t>
  </si>
  <si>
    <t>2023/09/19</t>
  </si>
  <si>
    <t>2023/09/15</t>
  </si>
  <si>
    <t>2023/09/14</t>
  </si>
  <si>
    <t>2023/09/12</t>
  </si>
  <si>
    <t>2023/09/11</t>
  </si>
  <si>
    <t>2023/09/08</t>
  </si>
  <si>
    <t>2023/09/07</t>
  </si>
  <si>
    <t>2023/09/05</t>
  </si>
  <si>
    <t>2023/08/31</t>
  </si>
  <si>
    <t>2023/08/30</t>
  </si>
  <si>
    <t>2023/08/29</t>
  </si>
  <si>
    <t>2023/08/28</t>
  </si>
  <si>
    <t>2023/08/25</t>
  </si>
  <si>
    <t>2023/08/23</t>
  </si>
  <si>
    <t>2023/08/22</t>
  </si>
  <si>
    <t>2023/08/21</t>
  </si>
  <si>
    <t>2023/08/18</t>
  </si>
  <si>
    <t>2023/08/17</t>
  </si>
  <si>
    <t>2023/08/16</t>
  </si>
  <si>
    <t>2023/08/15</t>
  </si>
  <si>
    <t>2023/08/11</t>
  </si>
  <si>
    <t>2023/08/10</t>
  </si>
  <si>
    <t>2023/08/07</t>
  </si>
  <si>
    <t>2023/08/04</t>
  </si>
  <si>
    <t>2023/08/03</t>
  </si>
  <si>
    <t>2023/07/28</t>
  </si>
  <si>
    <t>2023/07/26</t>
  </si>
  <si>
    <t>2023/07/25</t>
  </si>
  <si>
    <t>2023/07/24</t>
  </si>
  <si>
    <t>2023/07/20</t>
  </si>
  <si>
    <t>2023/07/19</t>
  </si>
  <si>
    <t>2023/07/18</t>
  </si>
  <si>
    <t>2023/07/17</t>
  </si>
  <si>
    <t>2023/07/14</t>
  </si>
  <si>
    <t>2023/07/13</t>
  </si>
  <si>
    <t>2023/07/11</t>
  </si>
  <si>
    <t>2023/07/10</t>
  </si>
  <si>
    <t>2023/07/05</t>
  </si>
  <si>
    <t>2023/06/29</t>
  </si>
  <si>
    <t>2023/06/28</t>
  </si>
  <si>
    <t>2023/06/23</t>
  </si>
  <si>
    <t>2023/06/20</t>
  </si>
  <si>
    <t>2023/06/16</t>
  </si>
  <si>
    <t>2023/06/15</t>
  </si>
  <si>
    <t>2023/06/14</t>
  </si>
  <si>
    <t>2023/06/08</t>
  </si>
  <si>
    <t>2023/06/07</t>
  </si>
  <si>
    <t>2023/06/06</t>
  </si>
  <si>
    <t>2023/06/05</t>
  </si>
  <si>
    <t>2023/06/02</t>
  </si>
  <si>
    <t>2023/05/31</t>
  </si>
  <si>
    <t>2023/05/25</t>
  </si>
  <si>
    <t>2023/05/24</t>
  </si>
  <si>
    <t>2023/05/23</t>
  </si>
  <si>
    <t>2023/05/19</t>
  </si>
  <si>
    <t>2023/05/18</t>
  </si>
  <si>
    <t>2023/05/16</t>
  </si>
  <si>
    <t>2023/05/12</t>
  </si>
  <si>
    <t>2023/05/11</t>
  </si>
  <si>
    <t>2023/05/09</t>
  </si>
  <si>
    <t>2023/05/04</t>
  </si>
  <si>
    <t>2023/05/03</t>
  </si>
  <si>
    <t>2023/04/28</t>
  </si>
  <si>
    <t>2023/04/27</t>
  </si>
  <si>
    <t>2023/04/25</t>
  </si>
  <si>
    <t>2023/04/24</t>
  </si>
  <si>
    <t>2023/04/19</t>
  </si>
  <si>
    <t>2023/04/18</t>
  </si>
  <si>
    <t>2023/04/17</t>
  </si>
  <si>
    <t>2023/04/14</t>
  </si>
  <si>
    <t>2023/04/10</t>
  </si>
  <si>
    <t>2023/04/04</t>
  </si>
  <si>
    <t>2023/04/03</t>
  </si>
  <si>
    <t>2023/03/29</t>
  </si>
  <si>
    <t>2023/03/24</t>
  </si>
  <si>
    <t>2023/03/22</t>
  </si>
  <si>
    <t>2023/03/21</t>
  </si>
  <si>
    <t>2023/03/17</t>
  </si>
  <si>
    <t>2023/03/16</t>
  </si>
  <si>
    <t>2023/03/15</t>
  </si>
  <si>
    <t>2023/03/14</t>
  </si>
  <si>
    <t>2023/03/10</t>
  </si>
  <si>
    <t>2023/03/09</t>
  </si>
  <si>
    <t>2023/03/06</t>
  </si>
  <si>
    <t>2023/03/02</t>
  </si>
  <si>
    <t>2023/02/22</t>
  </si>
  <si>
    <t>2023/02/21</t>
  </si>
  <si>
    <t>2023/02/17</t>
  </si>
  <si>
    <t>2023/02/16</t>
  </si>
  <si>
    <t>2023/02/14</t>
  </si>
  <si>
    <t>2023/02/13</t>
  </si>
  <si>
    <t>2023/02/10</t>
  </si>
  <si>
    <t>2023/02/08</t>
  </si>
  <si>
    <t>2023/02/07</t>
  </si>
  <si>
    <t>2023/02/06</t>
  </si>
  <si>
    <t>2023/02/02</t>
  </si>
  <si>
    <t>2023/02/01</t>
  </si>
  <si>
    <t>2023/01/31</t>
  </si>
  <si>
    <t>2023/01/30</t>
  </si>
  <si>
    <t>2023/01/27</t>
  </si>
  <si>
    <t>2023/01/26</t>
  </si>
  <si>
    <t>2023/01/25</t>
  </si>
  <si>
    <t>2023/01/23</t>
  </si>
  <si>
    <t>2023/01/20</t>
  </si>
  <si>
    <t>2023/01/19</t>
  </si>
  <si>
    <t>2023/01/18</t>
  </si>
  <si>
    <t>2023/01/17</t>
  </si>
  <si>
    <t>2023/01/13</t>
  </si>
  <si>
    <t>2023/01/12</t>
  </si>
  <si>
    <t>2023/01/11</t>
  </si>
  <si>
    <t>2023/01/10</t>
  </si>
  <si>
    <t>2023/01/09</t>
  </si>
  <si>
    <t>2023/01/05</t>
  </si>
  <si>
    <t>2023/01/03</t>
  </si>
  <si>
    <t>2022/12/30</t>
  </si>
  <si>
    <t>2022/12/29</t>
  </si>
  <si>
    <t>2022/12/22</t>
  </si>
  <si>
    <t>2022/12/21</t>
  </si>
  <si>
    <t>2022/12/20</t>
  </si>
  <si>
    <t>2022/12/19</t>
  </si>
  <si>
    <t>2022/12/16</t>
  </si>
  <si>
    <t>2022/12/14</t>
  </si>
  <si>
    <t>2022/12/05</t>
  </si>
  <si>
    <t>2022/12/02</t>
  </si>
  <si>
    <t>2022/12/01</t>
  </si>
  <si>
    <t>2022/11/30</t>
  </si>
  <si>
    <t>2022/11/29</t>
  </si>
  <si>
    <t>2022/11/23</t>
  </si>
  <si>
    <t>2022/11/22</t>
  </si>
  <si>
    <t>2022/11/21</t>
  </si>
  <si>
    <t>2022/11/18</t>
  </si>
  <si>
    <t>2022/11/17</t>
  </si>
  <si>
    <t>2022/11/15</t>
  </si>
  <si>
    <t>2022/11/11</t>
  </si>
  <si>
    <t>2022/11/09</t>
  </si>
  <si>
    <t>2022/11/08</t>
  </si>
  <si>
    <t>2022/11/03</t>
  </si>
  <si>
    <t>2022/11/01</t>
  </si>
  <si>
    <t>2022/10/28</t>
  </si>
  <si>
    <t>2022/10/27</t>
  </si>
  <si>
    <t>2022/10/26</t>
  </si>
  <si>
    <t>2022/10/25</t>
  </si>
  <si>
    <t>2022/10/19</t>
  </si>
  <si>
    <t>2022/10/18</t>
  </si>
  <si>
    <t>2022/10/17</t>
  </si>
  <si>
    <t>2022/10/13</t>
  </si>
  <si>
    <t>2022/10/12</t>
  </si>
  <si>
    <t>2022/10/11</t>
  </si>
  <si>
    <t>2022/10/10</t>
  </si>
  <si>
    <t>2022/10/07</t>
  </si>
  <si>
    <t>2022/10/06</t>
  </si>
  <si>
    <t>2022/10/05</t>
  </si>
  <si>
    <t>2022/10/04</t>
  </si>
  <si>
    <t>2022/10/03</t>
  </si>
  <si>
    <t>2022/09/27</t>
  </si>
  <si>
    <t>2022/09/26</t>
  </si>
  <si>
    <t>2022/09/22</t>
  </si>
  <si>
    <t>2022/09/21</t>
  </si>
  <si>
    <t>2022/09/20</t>
  </si>
  <si>
    <t>2022/09/19</t>
  </si>
  <si>
    <t>2022/09/16</t>
  </si>
  <si>
    <t>2022/09/15</t>
  </si>
  <si>
    <t>2022/09/13</t>
  </si>
  <si>
    <t>2022/09/12</t>
  </si>
  <si>
    <t>2022/09/08</t>
  </si>
  <si>
    <t>2022/09/01</t>
  </si>
  <si>
    <t>2022/08/31</t>
  </si>
  <si>
    <t>2022/08/30</t>
  </si>
  <si>
    <t>2022/08/29</t>
  </si>
  <si>
    <t>2022/08/26</t>
  </si>
  <si>
    <t>2022/08/25</t>
  </si>
  <si>
    <t>2022/08/23</t>
  </si>
  <si>
    <t>2022/08/17</t>
  </si>
  <si>
    <t>2022/08/16</t>
  </si>
  <si>
    <t>2022/08/15</t>
  </si>
  <si>
    <t>2022/08/12</t>
  </si>
  <si>
    <t>2022/08/11</t>
  </si>
  <si>
    <t>2022/08/10</t>
  </si>
  <si>
    <t>2022/08/04</t>
  </si>
  <si>
    <t>2022/08/03</t>
  </si>
  <si>
    <t>2022/07/27</t>
  </si>
  <si>
    <t>2022/07/22</t>
  </si>
  <si>
    <t>2022/07/21</t>
  </si>
  <si>
    <t>2022/07/19</t>
  </si>
  <si>
    <t>2022/07/14</t>
  </si>
  <si>
    <t>2022/07/12</t>
  </si>
  <si>
    <t>2022/07/11</t>
  </si>
  <si>
    <t>2022/07/08</t>
  </si>
  <si>
    <t>2022/07/07</t>
  </si>
  <si>
    <t>2022/07/06</t>
  </si>
  <si>
    <t>2022/07/05</t>
  </si>
  <si>
    <t>2022/07/01</t>
  </si>
  <si>
    <t>2022/06/24</t>
  </si>
  <si>
    <t>2022/06/23</t>
  </si>
  <si>
    <t>2022/06/22</t>
  </si>
  <si>
    <t>2022/06/21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</si>
  <si>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</si>
  <si>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</si>
  <si>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</si>
  <si>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</si>
  <si>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</si>
  <si>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</si>
  <si>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</si>
  <si>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</si>
  <si>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</si>
  <si>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2022/06/06</t>
  </si>
  <si>
    <t>2022/06/03</t>
  </si>
  <si>
    <t>2022/06/02</t>
  </si>
  <si>
    <t>2022/06/01</t>
  </si>
  <si>
    <t>2022/05/27</t>
  </si>
  <si>
    <t>2022/05/26</t>
  </si>
  <si>
    <t>2022/05/25</t>
  </si>
  <si>
    <t>2022/05/24</t>
  </si>
  <si>
    <t>2022/05/20</t>
  </si>
  <si>
    <t>2022/05/19</t>
  </si>
  <si>
    <t>2022/05/17</t>
  </si>
  <si>
    <t>2022/05/16</t>
  </si>
  <si>
    <t>2022/05/13</t>
  </si>
  <si>
    <t>2022/05/12</t>
  </si>
  <si>
    <t>2022/05/10</t>
  </si>
  <si>
    <t>2022/05/09</t>
  </si>
  <si>
    <t>2022/05/06</t>
  </si>
  <si>
    <t>2022/05/05</t>
  </si>
  <si>
    <t>2022/05/04</t>
  </si>
  <si>
    <t>2022/05/03</t>
  </si>
  <si>
    <t>2022/05/02</t>
  </si>
  <si>
    <t>2022/04/29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</si>
  <si>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</si>
  <si>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</si>
  <si>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</si>
  <si>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</si>
  <si>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</si>
  <si>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</si>
  <si>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</si>
  <si>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</si>
  <si>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2022/04/13</t>
  </si>
  <si>
    <t>2022/04/11</t>
  </si>
  <si>
    <t>2022/04/08</t>
  </si>
  <si>
    <t>2022/04/07</t>
  </si>
  <si>
    <t>2022/04/06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</si>
  <si>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</si>
  <si>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</si>
  <si>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</si>
  <si>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</si>
  <si>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</si>
  <si>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</si>
  <si>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</si>
  <si>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</si>
  <si>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</si>
  <si>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2022/03/18</t>
  </si>
  <si>
    <t>2022/03/17</t>
  </si>
  <si>
    <t>2022/03/16</t>
  </si>
  <si>
    <t>2022/03/15</t>
  </si>
  <si>
    <t>2022/03/14</t>
  </si>
  <si>
    <t>2022/03/10</t>
  </si>
  <si>
    <t>2022/03/09</t>
  </si>
  <si>
    <t>2022/03/08</t>
  </si>
  <si>
    <t>2022/03/04</t>
  </si>
  <si>
    <t>2022/03/03</t>
  </si>
  <si>
    <t>2022/03/02</t>
  </si>
  <si>
    <t>2022/03/01</t>
  </si>
  <si>
    <t>2022/02/28</t>
  </si>
  <si>
    <t>2022/02/25</t>
  </si>
  <si>
    <t>2022/02/24</t>
  </si>
  <si>
    <t>2022/02/16</t>
  </si>
  <si>
    <t>2022/02/15</t>
  </si>
  <si>
    <t>2022/02/14</t>
  </si>
  <si>
    <t>2022/02/11</t>
  </si>
  <si>
    <t>2022/02/09</t>
  </si>
  <si>
    <t>2022/02/08</t>
  </si>
  <si>
    <t>2022/02/07</t>
  </si>
  <si>
    <t>2022/02/04</t>
  </si>
  <si>
    <t>2022/02/02</t>
  </si>
  <si>
    <t>2022/02/01</t>
  </si>
  <si>
    <t>2022/01/31</t>
  </si>
  <si>
    <t>2022/01/28</t>
  </si>
  <si>
    <t>2022/01/27</t>
  </si>
  <si>
    <t>2022/01/26</t>
  </si>
  <si>
    <t>2022/01/21</t>
  </si>
  <si>
    <t>2022/01/20</t>
  </si>
  <si>
    <t>2022/01/18</t>
  </si>
  <si>
    <t>2022/01/14</t>
  </si>
  <si>
    <t>2022/01/11</t>
  </si>
  <si>
    <t>2022/01/10</t>
  </si>
  <si>
    <t>2022/01/06</t>
  </si>
  <si>
    <t>2022/01/04</t>
  </si>
  <si>
    <t>2022/01/03</t>
  </si>
  <si>
    <t>2021/12/31</t>
  </si>
  <si>
    <t>2021/12/29</t>
  </si>
  <si>
    <t>2021/12/28</t>
  </si>
  <si>
    <t>2021/12/23</t>
  </si>
  <si>
    <t>2021/12/22</t>
  </si>
  <si>
    <t>2021/12/21</t>
  </si>
  <si>
    <t>2021/12/20</t>
  </si>
  <si>
    <t>2021/12/16</t>
  </si>
  <si>
    <t>2021/12/15</t>
  </si>
  <si>
    <t>2021/12/13</t>
  </si>
  <si>
    <t>2021/12/10</t>
  </si>
  <si>
    <t>2021/12/08</t>
  </si>
  <si>
    <t>2021/12/07</t>
  </si>
  <si>
    <t>2021/12/03</t>
  </si>
  <si>
    <t>2021/12/01</t>
  </si>
  <si>
    <t>2021/11/30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</si>
  <si>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</si>
  <si>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</si>
  <si>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</si>
  <si>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</si>
  <si>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</si>
  <si>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</si>
  <si>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</si>
  <si>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</si>
  <si>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</si>
  <si>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2021/11/04</t>
  </si>
  <si>
    <t>2021/11/03</t>
  </si>
  <si>
    <t>2021/11/02</t>
  </si>
  <si>
    <t>2021/10/28</t>
  </si>
  <si>
    <t>2021/10/27</t>
  </si>
  <si>
    <t>2021/10/26</t>
  </si>
  <si>
    <t>2021/10/22</t>
  </si>
  <si>
    <t>2021/10/21</t>
  </si>
  <si>
    <t>2021/10/20</t>
  </si>
  <si>
    <t>2021/10/19</t>
  </si>
  <si>
    <t>2021/10/15</t>
  </si>
  <si>
    <t>2021/10/14</t>
  </si>
  <si>
    <t>2021/10/13</t>
  </si>
  <si>
    <t>2021/10/06</t>
  </si>
  <si>
    <t>2021/10/05</t>
  </si>
  <si>
    <t>2021/10/04</t>
  </si>
  <si>
    <t>2021/10/01</t>
  </si>
  <si>
    <t>2021/09/30</t>
  </si>
  <si>
    <t>2021/09/29</t>
  </si>
  <si>
    <t>2021/09/27</t>
  </si>
  <si>
    <t>2021/09/24</t>
  </si>
  <si>
    <t>2021/09/23</t>
  </si>
  <si>
    <t>2021/09/22</t>
  </si>
  <si>
    <t>2021/09/21</t>
  </si>
  <si>
    <t>2021/09/10</t>
  </si>
  <si>
    <t>2021/09/07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</si>
  <si>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</si>
  <si>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</si>
  <si>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</si>
  <si>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</si>
  <si>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</si>
  <si>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</si>
  <si>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</si>
  <si>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</si>
  <si>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</si>
  <si>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</si>
  <si>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2021/08/19</t>
  </si>
  <si>
    <t>2021/08/17</t>
  </si>
  <si>
    <t>2021/08/16</t>
  </si>
  <si>
    <t>2021/08/13</t>
  </si>
  <si>
    <t>2021/08/11</t>
  </si>
  <si>
    <t>2021/08/10</t>
  </si>
  <si>
    <t>2021/08/09</t>
  </si>
  <si>
    <t>2021/08/05</t>
  </si>
  <si>
    <t>2021/08/04</t>
  </si>
  <si>
    <t>2021/08/03</t>
  </si>
  <si>
    <t>2021/07/30</t>
  </si>
  <si>
    <t>2021/07/29</t>
  </si>
  <si>
    <t>2021/07/23</t>
  </si>
  <si>
    <t>2021/07/22</t>
  </si>
  <si>
    <t>2021/07/21</t>
  </si>
  <si>
    <t>2021/07/20</t>
  </si>
  <si>
    <t>2021/07/19</t>
  </si>
  <si>
    <t>2021/07/16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</si>
  <si>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</si>
  <si>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</si>
  <si>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</si>
  <si>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</si>
  <si>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</si>
  <si>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</si>
  <si>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</si>
  <si>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</si>
  <si>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</si>
  <si>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</si>
  <si>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</si>
  <si>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</si>
  <si>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</si>
  <si>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</si>
  <si>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</si>
  <si>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2021/06/18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</si>
  <si>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</si>
  <si>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</si>
  <si>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</si>
  <si>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</si>
  <si>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</si>
  <si>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</si>
  <si>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</si>
  <si>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</si>
  <si>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</si>
  <si>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</si>
  <si>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</si>
  <si>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2021/05/28</t>
  </si>
  <si>
    <t>2021/05/24</t>
  </si>
  <si>
    <t>2021/05/21</t>
  </si>
  <si>
    <t>2021/05/19</t>
  </si>
  <si>
    <t>2021/05/17</t>
  </si>
  <si>
    <t>2021/05/14</t>
  </si>
  <si>
    <t>2021/05/11</t>
  </si>
  <si>
    <t>2021/05/03</t>
  </si>
  <si>
    <t>2021/04/30</t>
  </si>
  <si>
    <t>2021/04/28</t>
  </si>
  <si>
    <t>2021/04/27</t>
  </si>
  <si>
    <t>2021/04/26</t>
  </si>
  <si>
    <t>2021/04/23</t>
  </si>
  <si>
    <t>2021/04/22</t>
  </si>
  <si>
    <t>2021/04/16</t>
  </si>
  <si>
    <t>2021/04/15</t>
  </si>
  <si>
    <t>2021/04/14</t>
  </si>
  <si>
    <t>2021/04/13</t>
  </si>
  <si>
    <t>2021/04/12</t>
  </si>
  <si>
    <t>2021/04/08</t>
  </si>
  <si>
    <t>2021/04/06</t>
  </si>
  <si>
    <t>2021/04/05</t>
  </si>
  <si>
    <t>2021/04/01</t>
  </si>
  <si>
    <t>2021/03/31</t>
  </si>
  <si>
    <t>2021/03/30</t>
  </si>
  <si>
    <t>2021/03/29</t>
  </si>
  <si>
    <t>2021/03/25</t>
  </si>
  <si>
    <t>2021/03/23</t>
  </si>
  <si>
    <t>2021/03/22</t>
  </si>
  <si>
    <t>2021/03/19</t>
  </si>
  <si>
    <t>2021/03/18</t>
  </si>
  <si>
    <t>2021/03/17</t>
  </si>
  <si>
    <t>2021/03/15</t>
  </si>
  <si>
    <t>2021/03/12</t>
  </si>
  <si>
    <t>2021/03/11</t>
  </si>
  <si>
    <t>2021/03/09</t>
  </si>
  <si>
    <t>2021/03/08</t>
  </si>
  <si>
    <t>2021/03/05</t>
  </si>
  <si>
    <t>2021/03/01</t>
  </si>
  <si>
    <t>2021/02/25</t>
  </si>
  <si>
    <t>2021/02/18</t>
  </si>
  <si>
    <t>2021/02/17</t>
  </si>
  <si>
    <t>2021/02/12</t>
  </si>
  <si>
    <t>2021/02/10</t>
  </si>
  <si>
    <t>2021/02/09</t>
  </si>
  <si>
    <t>2021/02/04</t>
  </si>
  <si>
    <t>2021/02/03</t>
  </si>
  <si>
    <t>2021/02/02</t>
  </si>
  <si>
    <t>2021/02/01</t>
  </si>
  <si>
    <t>2021/01/29</t>
  </si>
  <si>
    <t>2021/01/26</t>
  </si>
  <si>
    <t>2021/01/22</t>
  </si>
  <si>
    <t>2021/01/21</t>
  </si>
  <si>
    <t>2021/01/20</t>
  </si>
  <si>
    <t>2021/01/15</t>
  </si>
  <si>
    <t>2021/01/14</t>
  </si>
  <si>
    <t>2021/01/08</t>
  </si>
  <si>
    <t>2021/01/07</t>
  </si>
  <si>
    <t>2021/01/06</t>
  </si>
  <si>
    <t>2021/01/05</t>
  </si>
  <si>
    <t>2020/12/31</t>
  </si>
  <si>
    <t>2020/12/29</t>
  </si>
  <si>
    <t>2020/12/23</t>
  </si>
  <si>
    <t>2020/12/17</t>
  </si>
  <si>
    <t>2020/12/16</t>
  </si>
  <si>
    <t>2020/12/15</t>
  </si>
  <si>
    <t>2020/12/14</t>
  </si>
  <si>
    <t>2020/12/11</t>
  </si>
  <si>
    <t>2020/12/03</t>
  </si>
  <si>
    <t>2020/11/30</t>
  </si>
  <si>
    <t>2020/11/25</t>
  </si>
  <si>
    <t>2020/11/24</t>
  </si>
  <si>
    <t>2020/11/23</t>
  </si>
  <si>
    <t>2020/11/20</t>
  </si>
  <si>
    <t>2020/11/19</t>
  </si>
  <si>
    <t>2020/11/16</t>
  </si>
  <si>
    <t>2020/11/13</t>
  </si>
  <si>
    <t>2020/11/12</t>
  </si>
  <si>
    <t>2020/11/11</t>
  </si>
  <si>
    <t>2020/11/10</t>
  </si>
  <si>
    <t>2020/11/04</t>
  </si>
  <si>
    <t>2020/11/03</t>
  </si>
  <si>
    <t>2020/11/02</t>
  </si>
  <si>
    <t>2020/10/30</t>
  </si>
  <si>
    <t>2020/10/29</t>
  </si>
  <si>
    <t>2020/10/27</t>
  </si>
  <si>
    <t>2020/10/22</t>
  </si>
  <si>
    <t>2020/10/21</t>
  </si>
  <si>
    <t>2020/10/20</t>
  </si>
  <si>
    <t>2020/10/19</t>
  </si>
  <si>
    <t>2020/10/16</t>
  </si>
  <si>
    <t>2020/10/14</t>
  </si>
  <si>
    <t>2020/10/13</t>
  </si>
  <si>
    <t>2020/10/09</t>
  </si>
  <si>
    <t>2020/10/07</t>
  </si>
  <si>
    <t>2020/10/06</t>
  </si>
  <si>
    <t>2020/10/05</t>
  </si>
  <si>
    <t>2020/10/02</t>
  </si>
  <si>
    <t>2020/09/29</t>
  </si>
  <si>
    <t>2020/09/28</t>
  </si>
  <si>
    <t>2020/09/25</t>
  </si>
  <si>
    <t>2020/09/24</t>
  </si>
  <si>
    <t>2020/09/22</t>
  </si>
  <si>
    <t>2020/09/21</t>
  </si>
  <si>
    <t>2020/09/17</t>
  </si>
  <si>
    <t>2020/09/09</t>
  </si>
  <si>
    <t>2020/09/04</t>
  </si>
  <si>
    <t>2020/09/02</t>
  </si>
  <si>
    <t>2020/09/01</t>
  </si>
  <si>
    <t>2020/08/31</t>
  </si>
  <si>
    <t>2020/08/28</t>
  </si>
  <si>
    <t>2020/08/27</t>
  </si>
  <si>
    <t>2020/08/25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</si>
  <si>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</si>
  <si>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</si>
  <si>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</si>
  <si>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</si>
  <si>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</si>
  <si>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</si>
  <si>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</si>
  <si>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2020/08/07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</si>
  <si>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</si>
  <si>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</si>
  <si>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</si>
  <si>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</si>
  <si>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</si>
  <si>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</si>
  <si>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</si>
  <si>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</si>
  <si>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2020/07/22</t>
  </si>
  <si>
    <t>2020/07/21</t>
  </si>
  <si>
    <t>2020/07/20</t>
  </si>
  <si>
    <t>2020/07/17</t>
  </si>
  <si>
    <t>2020/07/15</t>
  </si>
  <si>
    <t>2020/07/14</t>
  </si>
  <si>
    <t>2020/07/13</t>
  </si>
  <si>
    <t>2020/07/10</t>
  </si>
  <si>
    <t>2020/07/07</t>
  </si>
  <si>
    <t>2020/07/06</t>
  </si>
  <si>
    <t>2020/07/02</t>
  </si>
  <si>
    <t>2020/07/01</t>
  </si>
  <si>
    <t>2020/06/30</t>
  </si>
  <si>
    <t>2020/06/25</t>
  </si>
  <si>
    <t>2020/06/24</t>
  </si>
  <si>
    <t>2020/06/22</t>
  </si>
  <si>
    <t>2020/06/19</t>
  </si>
  <si>
    <t>2020/06/18</t>
  </si>
  <si>
    <t>2020/06/17</t>
  </si>
  <si>
    <t>2020/06/15</t>
  </si>
  <si>
    <t>2020/06/12</t>
  </si>
  <si>
    <t>2020/06/11</t>
  </si>
  <si>
    <t>2020/06/10</t>
  </si>
  <si>
    <t>2020/06/09</t>
  </si>
  <si>
    <t>2020/06/05</t>
  </si>
  <si>
    <t>2020/06/03</t>
  </si>
  <si>
    <t>2020/06/02</t>
  </si>
  <si>
    <t>2020/05/29</t>
  </si>
  <si>
    <t>2020/05/28</t>
  </si>
  <si>
    <t>2020/05/27</t>
  </si>
  <si>
    <t>2020/05/22</t>
  </si>
  <si>
    <t>2020/05/21</t>
  </si>
  <si>
    <t>2020/05/20</t>
  </si>
  <si>
    <t>2020/05/19</t>
  </si>
  <si>
    <t>2020/05/15</t>
  </si>
  <si>
    <t>2020/05/13</t>
  </si>
  <si>
    <t>2020/05/12</t>
  </si>
  <si>
    <t>2020/05/07</t>
  </si>
  <si>
    <t>2020/05/01</t>
  </si>
  <si>
    <t>2020/04/30</t>
  </si>
  <si>
    <t>2020/04/29</t>
  </si>
  <si>
    <t>2020/04/28</t>
  </si>
  <si>
    <t>2020/04/24</t>
  </si>
  <si>
    <t>2020/04/23</t>
  </si>
  <si>
    <t>2020/04/22</t>
  </si>
  <si>
    <t>2020/04/20</t>
  </si>
  <si>
    <t>2020/04/15</t>
  </si>
  <si>
    <t>2020/04/14</t>
  </si>
  <si>
    <t>2020/04/13</t>
  </si>
  <si>
    <t>2020/04/06</t>
  </si>
  <si>
    <t>2020/04/03</t>
  </si>
  <si>
    <t>2020/04/01</t>
  </si>
  <si>
    <t>2020/03/31</t>
  </si>
  <si>
    <t>2020/03/30</t>
  </si>
  <si>
    <t>2020/03/27</t>
  </si>
  <si>
    <t>2020/03/25</t>
  </si>
  <si>
    <t>2020/03/24</t>
  </si>
  <si>
    <t>2020/03/19</t>
  </si>
  <si>
    <t>2020/03/18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</si>
  <si>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</si>
  <si>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</si>
  <si>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</si>
  <si>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</si>
  <si>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</si>
  <si>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</si>
  <si>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</si>
  <si>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2020/03/04</t>
  </si>
  <si>
    <t>2020/03/03</t>
  </si>
  <si>
    <t>2020/03/02</t>
  </si>
  <si>
    <t>2020/02/28</t>
  </si>
  <si>
    <t>2020/02/20</t>
  </si>
  <si>
    <t>2020/02/19</t>
  </si>
  <si>
    <t>2020/02/13</t>
  </si>
  <si>
    <t>2020/02/12</t>
  </si>
  <si>
    <t>2020/02/11</t>
  </si>
  <si>
    <t>2020/02/04</t>
  </si>
  <si>
    <t>2020/02/03</t>
  </si>
  <si>
    <t>2020/01/31</t>
  </si>
  <si>
    <t>2020/01/27</t>
  </si>
  <si>
    <t>2020/01/24</t>
  </si>
  <si>
    <t>2020/01/23</t>
  </si>
  <si>
    <t>2020/01/21</t>
  </si>
  <si>
    <t>2020/01/16</t>
  </si>
  <si>
    <t>2020/01/15</t>
  </si>
  <si>
    <t>2020/01/14</t>
  </si>
  <si>
    <t>2020/01/13</t>
  </si>
  <si>
    <t>2020/01/09</t>
  </si>
  <si>
    <t>2020/01/08</t>
  </si>
  <si>
    <t>2020/01/07</t>
  </si>
  <si>
    <t>2020/01/06</t>
  </si>
  <si>
    <t>2020/01/02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</si>
</sst>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76" formatCode="#,##0_);[Red]\(#,##0\)"/>
    <numFmt numFmtId="177" formatCode="0.0%"/>
    <numFmt numFmtId="178" formatCode="#,##0.00_);[Red]\(#,##0.00\)"/>
    <numFmt numFmtId="179" formatCode="0.00_);[Red]\(0.00\)"/>
    <numFmt numFmtId="180" formatCode="0.0000"/>
    <numFmt numFmtId="181" formatCode="yyyy\-mm\-dd;@"/>
    <numFmt numFmtId="182" formatCode="&quot;$&quot;#,##0.00_);[Red]\(&quot;$&quot;#,##0.00\)"/>
    <numFmt numFmtId="183" formatCode="0_);[Red]\(0\)"/>
    <numFmt numFmtId="184" formatCode="_-* #,##0_-;\-* #,##0_-;_-* &quot;-&quot;??_-;_-@_-"/>
  </numFmts>
  <fonts count="1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</font>
    <font>
      <sz val="12"/>
      <color theme="1"/>
      <name val="新細明體"/>
      <family val="2"/>
      <charset val="136"/>
    </font>
    <font>
      <sz val="12"/>
      <color theme="1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rgb="FF000000"/>
      <name val="Calibri"/>
      <family val="2"/>
    </font>
    <font>
      <sz val="12"/>
      <color theme="8"/>
      <name val="新細明體"/>
      <family val="1"/>
      <charset val="136"/>
      <scheme val="minor"/>
    </font>
    <font>
      <sz val="14.4"/>
      <color theme="1"/>
      <name val="Calibri"/>
      <family val="2"/>
    </font>
    <font>
      <sz val="12"/>
      <color theme="1"/>
      <name val="細明體"/>
      <family val="2"/>
      <charset val="136"/>
    </font>
    <font>
      <b/>
      <sz val="12"/>
      <color theme="1"/>
      <name val="Calibri"/>
      <family val="2"/>
    </font>
    <font>
      <b/>
      <sz val="12"/>
      <color theme="1"/>
      <name val="細明體"/>
      <family val="2"/>
      <charset val="136"/>
    </font>
    <font>
      <b/>
      <sz val="12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10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76" fontId="3" fillId="2" borderId="0" xfId="0" applyNumberFormat="1" applyFont="1" applyFill="1" applyAlignment="1">
      <alignment horizontal="left" vertical="center"/>
    </xf>
    <xf numFmtId="178" fontId="3" fillId="2" borderId="0" xfId="1" applyNumberFormat="1" applyFont="1" applyFill="1" applyAlignment="1">
      <alignment horizontal="left" vertical="center"/>
    </xf>
    <xf numFmtId="0" fontId="0" fillId="0" borderId="0" xfId="0">
      <alignment vertical="center"/>
    </xf>
    <xf numFmtId="0" fontId="8" fillId="0" borderId="0" xfId="0" applyFont="1">
      <alignment vertical="center"/>
    </xf>
    <xf numFmtId="176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0" fontId="9" fillId="0" borderId="0" xfId="0" applyFont="1">
      <alignment vertical="center"/>
    </xf>
    <xf numFmtId="17" fontId="3" fillId="0" borderId="0" xfId="0" applyNumberFormat="1" applyFont="1">
      <alignment vertical="center"/>
    </xf>
    <xf numFmtId="10" fontId="0" fillId="0" borderId="0" xfId="0" applyNumberFormat="1">
      <alignment vertical="center"/>
    </xf>
    <xf numFmtId="10" fontId="0" fillId="0" borderId="0" xfId="1" applyNumberFormat="1" applyFont="1" applyBorder="1">
      <alignment vertical="center"/>
    </xf>
    <xf numFmtId="10" fontId="3" fillId="2" borderId="0" xfId="1" applyNumberFormat="1" applyFont="1" applyFill="1" applyBorder="1">
      <alignment vertical="center"/>
    </xf>
    <xf numFmtId="0" fontId="3" fillId="0" borderId="0" xfId="0" applyFont="1" applyAlignment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10" fontId="3" fillId="2" borderId="0" xfId="1" applyNumberFormat="1" applyFont="1" applyFill="1">
      <alignment vertical="center"/>
    </xf>
    <xf numFmtId="0" fontId="3" fillId="2" borderId="0" xfId="0" applyFont="1" applyFill="1" applyAlignment="1">
      <alignment horizontal="left" vertical="center"/>
    </xf>
    <xf numFmtId="10" fontId="3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7" fontId="3" fillId="2" borderId="0" xfId="1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8" fillId="0" borderId="0" xfId="0" applyFont="1">
      <alignment vertical="center"/>
    </xf>
    <xf numFmtId="177" fontId="3" fillId="2" borderId="0" xfId="1" applyNumberFormat="1" applyFont="1" applyFill="1">
      <alignment vertical="center"/>
    </xf>
    <xf numFmtId="2" fontId="3" fillId="2" borderId="0" xfId="0" applyNumberFormat="1" applyFont="1" applyFill="1">
      <alignment vertical="center"/>
    </xf>
    <xf numFmtId="179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14" fontId="3" fillId="0" borderId="0" xfId="0" applyNumberFormat="1" applyFont="1">
      <alignment vertical="center"/>
    </xf>
    <xf numFmtId="0" fontId="9" fillId="0" borderId="0" xfId="0" applyFont="1">
      <alignment vertical="center"/>
    </xf>
    <xf numFmtId="17" fontId="3" fillId="0" borderId="0" xfId="0" applyNumberFormat="1" applyFont="1">
      <alignment vertical="center"/>
    </xf>
    <xf numFmtId="180" fontId="3" fillId="2" borderId="0" xfId="0" applyNumberFormat="1" applyFont="1" applyFill="1" applyAlignment="1">
      <alignment horizontal="left" vertical="center"/>
    </xf>
    <xf numFmtId="0" fontId="10" fillId="2" borderId="0" xfId="0" applyFont="1" applyFill="1">
      <alignment vertical="center"/>
    </xf>
    <xf numFmtId="179" fontId="3" fillId="2" borderId="0" xfId="1" applyNumberFormat="1" applyFont="1" applyFill="1">
      <alignment vertical="center"/>
    </xf>
    <xf numFmtId="10" fontId="7" fillId="2" borderId="0" xfId="0" applyNumberFormat="1" applyFont="1" applyFill="1" applyAlignment="1">
      <alignment horizontal="right" vertical="center"/>
    </xf>
    <xf numFmtId="43" fontId="3" fillId="2" borderId="0" xfId="2" applyFont="1" applyFill="1">
      <alignment vertical="center"/>
    </xf>
    <xf numFmtId="179" fontId="3" fillId="0" borderId="2" xfId="0" applyNumberFormat="1" applyFont="1" applyBorder="1">
      <alignment vertical="center"/>
    </xf>
    <xf numFmtId="179" fontId="11" fillId="0" borderId="1" xfId="0" applyNumberFormat="1" applyFont="1" applyBorder="1">
      <alignment vertical="center"/>
    </xf>
    <xf numFmtId="0" fontId="0" fillId="0" borderId="0" xfId="0">
      <alignment vertical="center"/>
    </xf>
    <xf numFmtId="181" fontId="0" fillId="0" borderId="0" xfId="0" applyNumberFormat="1" applyAlignment="1">
      <alignment horizontal="center" vertical="center"/>
    </xf>
    <xf numFmtId="10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3" fillId="2" borderId="0" xfId="0" applyFont="1" applyFill="1" applyBorder="1">
      <alignment vertical="center"/>
    </xf>
    <xf numFmtId="179" fontId="0" fillId="0" borderId="0" xfId="0" applyNumberFormat="1">
      <alignment vertical="center"/>
    </xf>
    <xf numFmtId="179" fontId="3" fillId="2" borderId="0" xfId="0" applyNumberFormat="1" applyFont="1" applyFill="1" applyAlignment="1">
      <alignment horizontal="left"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  <xf numFmtId="38" fontId="3" fillId="2" borderId="0" xfId="0" applyNumberFormat="1" applyFont="1" applyFill="1" applyAlignment="1">
      <alignment horizontal="left" vertical="center"/>
    </xf>
    <xf numFmtId="10" fontId="3" fillId="2" borderId="0" xfId="1" applyNumberFormat="1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77" fontId="3" fillId="2" borderId="0" xfId="1" applyNumberFormat="1" applyFont="1" applyFill="1" applyAlignment="1">
      <alignment horizontal="left" vertical="center"/>
    </xf>
    <xf numFmtId="2" fontId="3" fillId="2" borderId="0" xfId="0" applyNumberFormat="1" applyFont="1" applyFill="1" applyAlignment="1">
      <alignment horizontal="left" vertical="center"/>
    </xf>
    <xf numFmtId="40" fontId="3" fillId="2" borderId="0" xfId="1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8" fillId="0" borderId="0" xfId="0" applyFont="1">
      <alignment vertical="center"/>
    </xf>
    <xf numFmtId="38" fontId="3" fillId="2" borderId="0" xfId="0" applyNumberFormat="1" applyFont="1" applyFill="1">
      <alignment vertical="center"/>
    </xf>
    <xf numFmtId="177" fontId="3" fillId="2" borderId="0" xfId="1" applyNumberFormat="1" applyFont="1" applyFill="1">
      <alignment vertical="center"/>
    </xf>
    <xf numFmtId="2" fontId="3" fillId="2" borderId="0" xfId="0" applyNumberFormat="1" applyFont="1" applyFill="1">
      <alignment vertical="center"/>
    </xf>
    <xf numFmtId="179" fontId="3" fillId="2" borderId="0" xfId="0" applyNumberFormat="1" applyFont="1" applyFill="1">
      <alignment vertical="center"/>
    </xf>
    <xf numFmtId="179" fontId="3" fillId="0" borderId="0" xfId="0" applyNumberFormat="1" applyFont="1">
      <alignment vertical="center"/>
    </xf>
    <xf numFmtId="0" fontId="10" fillId="2" borderId="0" xfId="0" applyFont="1" applyFill="1">
      <alignment vertical="center"/>
    </xf>
    <xf numFmtId="179" fontId="3" fillId="2" borderId="0" xfId="1" applyNumberFormat="1" applyFont="1" applyFill="1">
      <alignment vertical="center"/>
    </xf>
    <xf numFmtId="10" fontId="3" fillId="2" borderId="0" xfId="1" applyNumberFormat="1" applyFont="1" applyFill="1" applyBorder="1">
      <alignment vertical="center"/>
    </xf>
    <xf numFmtId="179" fontId="10" fillId="0" borderId="0" xfId="0" applyNumberFormat="1" applyFont="1">
      <alignment vertical="center"/>
    </xf>
    <xf numFmtId="14" fontId="10" fillId="0" borderId="0" xfId="0" applyNumberFormat="1" applyFont="1">
      <alignment vertical="center"/>
    </xf>
    <xf numFmtId="14" fontId="9" fillId="0" borderId="0" xfId="0" applyNumberFormat="1" applyFont="1">
      <alignment vertical="center"/>
    </xf>
    <xf numFmtId="14" fontId="3" fillId="0" borderId="0" xfId="0" applyNumberFormat="1" applyFont="1" applyAlignment="1">
      <alignment horizontal="center" vertical="center"/>
    </xf>
    <xf numFmtId="0" fontId="3" fillId="2" borderId="0" xfId="0" applyFont="1" applyFill="1" applyBorder="1">
      <alignment vertical="center"/>
    </xf>
    <xf numFmtId="179" fontId="3" fillId="2" borderId="0" xfId="1" applyNumberFormat="1" applyFont="1" applyFill="1" applyAlignment="1">
      <alignment horizontal="left" vertical="center"/>
    </xf>
    <xf numFmtId="179" fontId="7" fillId="2" borderId="0" xfId="0" applyNumberFormat="1" applyFont="1" applyFill="1" applyAlignment="1">
      <alignment horizontal="right" vertical="center"/>
    </xf>
    <xf numFmtId="179" fontId="3" fillId="2" borderId="0" xfId="0" applyNumberFormat="1" applyFont="1" applyFill="1" applyBorder="1">
      <alignment vertical="center"/>
    </xf>
    <xf numFmtId="179" fontId="3" fillId="2" borderId="0" xfId="1" applyNumberFormat="1" applyFont="1" applyFill="1" applyBorder="1">
      <alignment vertical="center"/>
    </xf>
    <xf numFmtId="179" fontId="0" fillId="2" borderId="0" xfId="0" applyNumberFormat="1" applyFill="1">
      <alignment vertical="center"/>
    </xf>
    <xf numFmtId="179" fontId="3" fillId="2" borderId="0" xfId="3" applyNumberFormat="1" applyFont="1" applyFill="1">
      <alignment vertical="center"/>
    </xf>
    <xf numFmtId="182" fontId="3" fillId="2" borderId="0" xfId="0" applyNumberFormat="1" applyFont="1" applyFill="1" applyAlignment="1">
      <alignment horizontal="left" vertical="center"/>
    </xf>
    <xf numFmtId="9" fontId="3" fillId="2" borderId="0" xfId="1" applyFont="1" applyFill="1" applyAlignment="1">
      <alignment horizontal="left" vertical="center"/>
    </xf>
    <xf numFmtId="183" fontId="3" fillId="2" borderId="0" xfId="0" applyNumberFormat="1" applyFont="1" applyFill="1" applyAlignment="1">
      <alignment horizontal="left" vertical="center"/>
    </xf>
    <xf numFmtId="43" fontId="3" fillId="2" borderId="0" xfId="2" applyFont="1" applyFill="1" applyBorder="1">
      <alignment vertical="center"/>
    </xf>
    <xf numFmtId="0" fontId="3" fillId="0" borderId="2" xfId="0" applyNumberFormat="1" applyFont="1" applyBorder="1">
      <alignment vertical="center"/>
    </xf>
    <xf numFmtId="184" fontId="3" fillId="2" borderId="0" xfId="2" applyNumberFormat="1" applyFont="1" applyFill="1" applyBorder="1">
      <alignment vertical="center"/>
    </xf>
    <xf numFmtId="10" fontId="7" fillId="2" borderId="0" xfId="1" applyNumberFormat="1" applyFont="1" applyFill="1" applyAlignment="1">
      <alignment horizontal="right" vertical="center"/>
    </xf>
    <xf numFmtId="40" fontId="3" fillId="0" borderId="0" xfId="2" applyNumberFormat="1" applyFont="1">
      <alignment vertical="center"/>
    </xf>
    <xf numFmtId="0" fontId="13" fillId="0" borderId="0" xfId="0" applyFont="1">
      <alignment vertical="center"/>
    </xf>
    <xf numFmtId="40" fontId="13" fillId="0" borderId="0" xfId="2" applyNumberFormat="1" applyFont="1">
      <alignment vertical="center"/>
    </xf>
    <xf numFmtId="0" fontId="3" fillId="0" borderId="3" xfId="0" applyFont="1" applyBorder="1">
      <alignment vertical="center"/>
    </xf>
    <xf numFmtId="40" fontId="3" fillId="0" borderId="4" xfId="2" applyNumberFormat="1" applyFont="1" applyBorder="1">
      <alignment vertical="center"/>
    </xf>
    <xf numFmtId="0" fontId="3" fillId="0" borderId="5" xfId="0" applyFont="1" applyBorder="1">
      <alignment vertical="center"/>
    </xf>
    <xf numFmtId="40" fontId="3" fillId="0" borderId="6" xfId="2" applyNumberFormat="1" applyFont="1" applyBorder="1">
      <alignment vertical="center"/>
    </xf>
    <xf numFmtId="0" fontId="3" fillId="0" borderId="7" xfId="0" applyFont="1" applyBorder="1">
      <alignment vertical="center"/>
    </xf>
    <xf numFmtId="40" fontId="3" fillId="0" borderId="8" xfId="2" applyNumberFormat="1" applyFont="1" applyBorder="1">
      <alignment vertical="center"/>
    </xf>
    <xf numFmtId="0" fontId="3" fillId="0" borderId="0" xfId="0" applyFont="1" applyBorder="1">
      <alignment vertical="center"/>
    </xf>
    <xf numFmtId="40" fontId="3" fillId="0" borderId="0" xfId="2" applyNumberFormat="1" applyFont="1" applyBorder="1">
      <alignment vertical="center"/>
    </xf>
    <xf numFmtId="14" fontId="3" fillId="0" borderId="9" xfId="0" applyNumberFormat="1" applyFont="1" applyBorder="1">
      <alignment vertical="center"/>
    </xf>
    <xf numFmtId="179" fontId="3" fillId="0" borderId="9" xfId="0" applyNumberFormat="1" applyFont="1" applyBorder="1">
      <alignment vertical="center"/>
    </xf>
    <xf numFmtId="0" fontId="3" fillId="0" borderId="1" xfId="0" applyNumberFormat="1" applyFont="1" applyBorder="1">
      <alignment vertical="center"/>
    </xf>
    <xf numFmtId="0" fontId="3" fillId="0" borderId="9" xfId="0" applyFont="1" applyBorder="1">
      <alignment vertical="center"/>
    </xf>
    <xf numFmtId="0" fontId="0" fillId="2" borderId="9" xfId="0" applyFill="1" applyBorder="1">
      <alignment vertical="center"/>
    </xf>
    <xf numFmtId="0" fontId="0" fillId="0" borderId="9" xfId="0" applyBorder="1">
      <alignment vertical="center"/>
    </xf>
  </cellXfs>
  <cellStyles count="4">
    <cellStyle name="一般" xfId="0" builtinId="0"/>
    <cellStyle name="千分位" xfId="2" builtinId="3"/>
    <cellStyle name="千分位 2" xfId="3" xr:uid="{9B6DD806-85D9-4A21-8029-1191998AD720}"/>
    <cellStyle name="百分比" xfId="1" builtinId="5"/>
  </cellStyles>
  <dxfs count="50"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週期分析!$C$1</c:f>
              <c:strCache>
                <c:ptCount val="1"/>
                <c:pt idx="0">
                  <c:v>累計損益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週期分析!$A$2:$A$1750</c:f>
              <c:numCache>
                <c:formatCode>m/d/yyyy</c:formatCode>
                <c:ptCount val="1749"/>
                <c:pt idx="0">
                  <c:v>45660</c:v>
                </c:pt>
                <c:pt idx="1">
                  <c:v>45659</c:v>
                </c:pt>
                <c:pt idx="2">
                  <c:v>45657</c:v>
                </c:pt>
                <c:pt idx="3">
                  <c:v>45656</c:v>
                </c:pt>
                <c:pt idx="4">
                  <c:v>45653</c:v>
                </c:pt>
                <c:pt idx="5">
                  <c:v>45652</c:v>
                </c:pt>
                <c:pt idx="6">
                  <c:v>45649</c:v>
                </c:pt>
                <c:pt idx="7">
                  <c:v>45646</c:v>
                </c:pt>
                <c:pt idx="8">
                  <c:v>45645</c:v>
                </c:pt>
                <c:pt idx="9">
                  <c:v>45644</c:v>
                </c:pt>
                <c:pt idx="10">
                  <c:v>45643</c:v>
                </c:pt>
                <c:pt idx="11">
                  <c:v>45642</c:v>
                </c:pt>
                <c:pt idx="12">
                  <c:v>45639</c:v>
                </c:pt>
                <c:pt idx="13">
                  <c:v>45638</c:v>
                </c:pt>
                <c:pt idx="14">
                  <c:v>45637</c:v>
                </c:pt>
                <c:pt idx="15">
                  <c:v>45636</c:v>
                </c:pt>
                <c:pt idx="16">
                  <c:v>45635</c:v>
                </c:pt>
                <c:pt idx="17">
                  <c:v>45632</c:v>
                </c:pt>
                <c:pt idx="18">
                  <c:v>45631</c:v>
                </c:pt>
                <c:pt idx="19">
                  <c:v>45630</c:v>
                </c:pt>
                <c:pt idx="20">
                  <c:v>45629</c:v>
                </c:pt>
                <c:pt idx="21">
                  <c:v>45628</c:v>
                </c:pt>
                <c:pt idx="22">
                  <c:v>45623</c:v>
                </c:pt>
                <c:pt idx="23">
                  <c:v>45622</c:v>
                </c:pt>
                <c:pt idx="24">
                  <c:v>45621</c:v>
                </c:pt>
                <c:pt idx="25">
                  <c:v>45618</c:v>
                </c:pt>
                <c:pt idx="26">
                  <c:v>45617</c:v>
                </c:pt>
                <c:pt idx="27">
                  <c:v>45616</c:v>
                </c:pt>
                <c:pt idx="28">
                  <c:v>45615</c:v>
                </c:pt>
                <c:pt idx="29">
                  <c:v>45614</c:v>
                </c:pt>
                <c:pt idx="30">
                  <c:v>45611</c:v>
                </c:pt>
                <c:pt idx="31">
                  <c:v>45610</c:v>
                </c:pt>
                <c:pt idx="32">
                  <c:v>45609</c:v>
                </c:pt>
                <c:pt idx="33">
                  <c:v>45608</c:v>
                </c:pt>
                <c:pt idx="34">
                  <c:v>45607</c:v>
                </c:pt>
                <c:pt idx="35">
                  <c:v>45604</c:v>
                </c:pt>
                <c:pt idx="36">
                  <c:v>45603</c:v>
                </c:pt>
                <c:pt idx="37">
                  <c:v>45602</c:v>
                </c:pt>
                <c:pt idx="38">
                  <c:v>45601</c:v>
                </c:pt>
                <c:pt idx="39">
                  <c:v>45600</c:v>
                </c:pt>
                <c:pt idx="40">
                  <c:v>45597</c:v>
                </c:pt>
                <c:pt idx="41">
                  <c:v>45596</c:v>
                </c:pt>
                <c:pt idx="42">
                  <c:v>45595</c:v>
                </c:pt>
                <c:pt idx="43">
                  <c:v>45594</c:v>
                </c:pt>
                <c:pt idx="44">
                  <c:v>45593</c:v>
                </c:pt>
                <c:pt idx="45">
                  <c:v>45590</c:v>
                </c:pt>
                <c:pt idx="46">
                  <c:v>45589</c:v>
                </c:pt>
                <c:pt idx="47">
                  <c:v>45588</c:v>
                </c:pt>
                <c:pt idx="48">
                  <c:v>45587</c:v>
                </c:pt>
                <c:pt idx="49">
                  <c:v>45586</c:v>
                </c:pt>
                <c:pt idx="50">
                  <c:v>45583</c:v>
                </c:pt>
                <c:pt idx="51">
                  <c:v>45582</c:v>
                </c:pt>
                <c:pt idx="52">
                  <c:v>45581</c:v>
                </c:pt>
                <c:pt idx="53">
                  <c:v>45580</c:v>
                </c:pt>
                <c:pt idx="54">
                  <c:v>45579</c:v>
                </c:pt>
                <c:pt idx="55">
                  <c:v>45576</c:v>
                </c:pt>
                <c:pt idx="56">
                  <c:v>45575</c:v>
                </c:pt>
                <c:pt idx="57">
                  <c:v>45574</c:v>
                </c:pt>
                <c:pt idx="58">
                  <c:v>45573</c:v>
                </c:pt>
                <c:pt idx="59">
                  <c:v>45572</c:v>
                </c:pt>
                <c:pt idx="60">
                  <c:v>45569</c:v>
                </c:pt>
                <c:pt idx="61">
                  <c:v>45568</c:v>
                </c:pt>
                <c:pt idx="62">
                  <c:v>45567</c:v>
                </c:pt>
                <c:pt idx="63">
                  <c:v>45566</c:v>
                </c:pt>
                <c:pt idx="64">
                  <c:v>45565</c:v>
                </c:pt>
                <c:pt idx="65">
                  <c:v>45562</c:v>
                </c:pt>
                <c:pt idx="66">
                  <c:v>45561</c:v>
                </c:pt>
                <c:pt idx="67">
                  <c:v>45560</c:v>
                </c:pt>
                <c:pt idx="68">
                  <c:v>45559</c:v>
                </c:pt>
                <c:pt idx="69">
                  <c:v>45558</c:v>
                </c:pt>
                <c:pt idx="70">
                  <c:v>45555</c:v>
                </c:pt>
                <c:pt idx="71">
                  <c:v>45554</c:v>
                </c:pt>
                <c:pt idx="72">
                  <c:v>45553</c:v>
                </c:pt>
                <c:pt idx="73">
                  <c:v>45552</c:v>
                </c:pt>
                <c:pt idx="74">
                  <c:v>45551</c:v>
                </c:pt>
                <c:pt idx="75">
                  <c:v>45548</c:v>
                </c:pt>
                <c:pt idx="76">
                  <c:v>45547</c:v>
                </c:pt>
                <c:pt idx="77">
                  <c:v>45546</c:v>
                </c:pt>
                <c:pt idx="78">
                  <c:v>45545</c:v>
                </c:pt>
                <c:pt idx="79">
                  <c:v>45544</c:v>
                </c:pt>
                <c:pt idx="80">
                  <c:v>45541</c:v>
                </c:pt>
                <c:pt idx="81">
                  <c:v>45540</c:v>
                </c:pt>
                <c:pt idx="82">
                  <c:v>45539</c:v>
                </c:pt>
                <c:pt idx="83">
                  <c:v>45538</c:v>
                </c:pt>
                <c:pt idx="84">
                  <c:v>45534</c:v>
                </c:pt>
                <c:pt idx="85">
                  <c:v>45533</c:v>
                </c:pt>
                <c:pt idx="86">
                  <c:v>45532</c:v>
                </c:pt>
                <c:pt idx="87">
                  <c:v>45531</c:v>
                </c:pt>
                <c:pt idx="88">
                  <c:v>45530</c:v>
                </c:pt>
                <c:pt idx="89">
                  <c:v>45527</c:v>
                </c:pt>
                <c:pt idx="90">
                  <c:v>45526</c:v>
                </c:pt>
                <c:pt idx="91">
                  <c:v>45525</c:v>
                </c:pt>
                <c:pt idx="92">
                  <c:v>45524</c:v>
                </c:pt>
                <c:pt idx="93">
                  <c:v>45523</c:v>
                </c:pt>
                <c:pt idx="94">
                  <c:v>45520</c:v>
                </c:pt>
                <c:pt idx="95">
                  <c:v>45519</c:v>
                </c:pt>
                <c:pt idx="96">
                  <c:v>45518</c:v>
                </c:pt>
                <c:pt idx="97">
                  <c:v>45517</c:v>
                </c:pt>
                <c:pt idx="98">
                  <c:v>45516</c:v>
                </c:pt>
                <c:pt idx="99">
                  <c:v>45513</c:v>
                </c:pt>
                <c:pt idx="100">
                  <c:v>45512</c:v>
                </c:pt>
                <c:pt idx="101">
                  <c:v>45511</c:v>
                </c:pt>
                <c:pt idx="102">
                  <c:v>45510</c:v>
                </c:pt>
                <c:pt idx="103">
                  <c:v>45509</c:v>
                </c:pt>
                <c:pt idx="104">
                  <c:v>45506</c:v>
                </c:pt>
                <c:pt idx="105">
                  <c:v>45505</c:v>
                </c:pt>
                <c:pt idx="106">
                  <c:v>45504</c:v>
                </c:pt>
                <c:pt idx="107">
                  <c:v>45503</c:v>
                </c:pt>
                <c:pt idx="108">
                  <c:v>45502</c:v>
                </c:pt>
                <c:pt idx="109">
                  <c:v>45499</c:v>
                </c:pt>
                <c:pt idx="110">
                  <c:v>45498</c:v>
                </c:pt>
                <c:pt idx="111">
                  <c:v>45497</c:v>
                </c:pt>
                <c:pt idx="112">
                  <c:v>45496</c:v>
                </c:pt>
                <c:pt idx="113">
                  <c:v>45495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45485</c:v>
                </c:pt>
                <c:pt idx="120">
                  <c:v>45484</c:v>
                </c:pt>
                <c:pt idx="121">
                  <c:v>45483</c:v>
                </c:pt>
                <c:pt idx="122">
                  <c:v>45482</c:v>
                </c:pt>
                <c:pt idx="123">
                  <c:v>45481</c:v>
                </c:pt>
                <c:pt idx="124">
                  <c:v>45478</c:v>
                </c:pt>
                <c:pt idx="125">
                  <c:v>45475</c:v>
                </c:pt>
                <c:pt idx="126">
                  <c:v>45474</c:v>
                </c:pt>
                <c:pt idx="127">
                  <c:v>45471</c:v>
                </c:pt>
                <c:pt idx="128">
                  <c:v>45470</c:v>
                </c:pt>
                <c:pt idx="129">
                  <c:v>45469</c:v>
                </c:pt>
                <c:pt idx="130">
                  <c:v>45468</c:v>
                </c:pt>
                <c:pt idx="131">
                  <c:v>45467</c:v>
                </c:pt>
                <c:pt idx="132">
                  <c:v>45464</c:v>
                </c:pt>
                <c:pt idx="133">
                  <c:v>45463</c:v>
                </c:pt>
                <c:pt idx="134">
                  <c:v>45461</c:v>
                </c:pt>
                <c:pt idx="135">
                  <c:v>45460</c:v>
                </c:pt>
                <c:pt idx="136">
                  <c:v>45457</c:v>
                </c:pt>
                <c:pt idx="137">
                  <c:v>45456</c:v>
                </c:pt>
                <c:pt idx="138">
                  <c:v>45455</c:v>
                </c:pt>
                <c:pt idx="139">
                  <c:v>45454</c:v>
                </c:pt>
                <c:pt idx="140">
                  <c:v>45453</c:v>
                </c:pt>
                <c:pt idx="141">
                  <c:v>45450</c:v>
                </c:pt>
                <c:pt idx="142">
                  <c:v>45449</c:v>
                </c:pt>
                <c:pt idx="143">
                  <c:v>45448</c:v>
                </c:pt>
                <c:pt idx="144">
                  <c:v>45447</c:v>
                </c:pt>
                <c:pt idx="145">
                  <c:v>45446</c:v>
                </c:pt>
                <c:pt idx="146">
                  <c:v>45443</c:v>
                </c:pt>
                <c:pt idx="147">
                  <c:v>45442</c:v>
                </c:pt>
                <c:pt idx="148">
                  <c:v>45441</c:v>
                </c:pt>
                <c:pt idx="149">
                  <c:v>45440</c:v>
                </c:pt>
                <c:pt idx="150">
                  <c:v>45436</c:v>
                </c:pt>
                <c:pt idx="151">
                  <c:v>45435</c:v>
                </c:pt>
                <c:pt idx="152">
                  <c:v>45434</c:v>
                </c:pt>
                <c:pt idx="153">
                  <c:v>45433</c:v>
                </c:pt>
                <c:pt idx="154">
                  <c:v>45432</c:v>
                </c:pt>
                <c:pt idx="155">
                  <c:v>45429</c:v>
                </c:pt>
                <c:pt idx="156">
                  <c:v>45428</c:v>
                </c:pt>
                <c:pt idx="157">
                  <c:v>45427</c:v>
                </c:pt>
                <c:pt idx="158">
                  <c:v>45426</c:v>
                </c:pt>
                <c:pt idx="159">
                  <c:v>45425</c:v>
                </c:pt>
                <c:pt idx="160">
                  <c:v>45422</c:v>
                </c:pt>
                <c:pt idx="161">
                  <c:v>45421</c:v>
                </c:pt>
                <c:pt idx="162">
                  <c:v>45420</c:v>
                </c:pt>
                <c:pt idx="163">
                  <c:v>45419</c:v>
                </c:pt>
                <c:pt idx="164">
                  <c:v>45418</c:v>
                </c:pt>
                <c:pt idx="165">
                  <c:v>45415</c:v>
                </c:pt>
                <c:pt idx="166">
                  <c:v>45414</c:v>
                </c:pt>
                <c:pt idx="167">
                  <c:v>45413</c:v>
                </c:pt>
                <c:pt idx="168">
                  <c:v>45412</c:v>
                </c:pt>
                <c:pt idx="169">
                  <c:v>45411</c:v>
                </c:pt>
                <c:pt idx="170">
                  <c:v>45408</c:v>
                </c:pt>
                <c:pt idx="171">
                  <c:v>45407</c:v>
                </c:pt>
                <c:pt idx="172">
                  <c:v>45406</c:v>
                </c:pt>
                <c:pt idx="173">
                  <c:v>45405</c:v>
                </c:pt>
                <c:pt idx="174">
                  <c:v>45404</c:v>
                </c:pt>
                <c:pt idx="175">
                  <c:v>45401</c:v>
                </c:pt>
                <c:pt idx="176">
                  <c:v>45400</c:v>
                </c:pt>
                <c:pt idx="177">
                  <c:v>45399</c:v>
                </c:pt>
                <c:pt idx="178">
                  <c:v>45398</c:v>
                </c:pt>
                <c:pt idx="179">
                  <c:v>45397</c:v>
                </c:pt>
                <c:pt idx="180">
                  <c:v>45394</c:v>
                </c:pt>
                <c:pt idx="181">
                  <c:v>45393</c:v>
                </c:pt>
                <c:pt idx="182">
                  <c:v>45392</c:v>
                </c:pt>
                <c:pt idx="183">
                  <c:v>45391</c:v>
                </c:pt>
                <c:pt idx="184">
                  <c:v>45390</c:v>
                </c:pt>
                <c:pt idx="185">
                  <c:v>45387</c:v>
                </c:pt>
                <c:pt idx="186">
                  <c:v>45386</c:v>
                </c:pt>
                <c:pt idx="187">
                  <c:v>45385</c:v>
                </c:pt>
                <c:pt idx="188">
                  <c:v>45384</c:v>
                </c:pt>
                <c:pt idx="189">
                  <c:v>45383</c:v>
                </c:pt>
                <c:pt idx="190">
                  <c:v>45379</c:v>
                </c:pt>
                <c:pt idx="191">
                  <c:v>45378</c:v>
                </c:pt>
                <c:pt idx="192">
                  <c:v>45377</c:v>
                </c:pt>
                <c:pt idx="193">
                  <c:v>45376</c:v>
                </c:pt>
                <c:pt idx="194">
                  <c:v>45373</c:v>
                </c:pt>
                <c:pt idx="195">
                  <c:v>45372</c:v>
                </c:pt>
                <c:pt idx="196">
                  <c:v>45371</c:v>
                </c:pt>
                <c:pt idx="197">
                  <c:v>45370</c:v>
                </c:pt>
                <c:pt idx="198">
                  <c:v>45369</c:v>
                </c:pt>
                <c:pt idx="199">
                  <c:v>45366</c:v>
                </c:pt>
                <c:pt idx="200">
                  <c:v>45365</c:v>
                </c:pt>
                <c:pt idx="201">
                  <c:v>45364</c:v>
                </c:pt>
                <c:pt idx="202">
                  <c:v>45363</c:v>
                </c:pt>
                <c:pt idx="203">
                  <c:v>45362</c:v>
                </c:pt>
                <c:pt idx="204">
                  <c:v>45359</c:v>
                </c:pt>
                <c:pt idx="205">
                  <c:v>45358</c:v>
                </c:pt>
                <c:pt idx="206">
                  <c:v>45357</c:v>
                </c:pt>
                <c:pt idx="207">
                  <c:v>45356</c:v>
                </c:pt>
                <c:pt idx="208">
                  <c:v>45355</c:v>
                </c:pt>
                <c:pt idx="209">
                  <c:v>45352</c:v>
                </c:pt>
                <c:pt idx="210">
                  <c:v>45351</c:v>
                </c:pt>
                <c:pt idx="211">
                  <c:v>45350</c:v>
                </c:pt>
                <c:pt idx="212">
                  <c:v>45349</c:v>
                </c:pt>
                <c:pt idx="213">
                  <c:v>45348</c:v>
                </c:pt>
                <c:pt idx="214">
                  <c:v>45345</c:v>
                </c:pt>
                <c:pt idx="215">
                  <c:v>45344</c:v>
                </c:pt>
                <c:pt idx="216">
                  <c:v>45343</c:v>
                </c:pt>
                <c:pt idx="217">
                  <c:v>45342</c:v>
                </c:pt>
                <c:pt idx="218">
                  <c:v>45338</c:v>
                </c:pt>
                <c:pt idx="219">
                  <c:v>45337</c:v>
                </c:pt>
                <c:pt idx="220">
                  <c:v>45336</c:v>
                </c:pt>
                <c:pt idx="221">
                  <c:v>45335</c:v>
                </c:pt>
                <c:pt idx="222">
                  <c:v>45334</c:v>
                </c:pt>
                <c:pt idx="223">
                  <c:v>45331</c:v>
                </c:pt>
                <c:pt idx="224">
                  <c:v>45330</c:v>
                </c:pt>
                <c:pt idx="225">
                  <c:v>45329</c:v>
                </c:pt>
                <c:pt idx="226">
                  <c:v>45328</c:v>
                </c:pt>
                <c:pt idx="227">
                  <c:v>45327</c:v>
                </c:pt>
                <c:pt idx="228">
                  <c:v>45324</c:v>
                </c:pt>
                <c:pt idx="229">
                  <c:v>45323</c:v>
                </c:pt>
                <c:pt idx="230">
                  <c:v>45322</c:v>
                </c:pt>
                <c:pt idx="231">
                  <c:v>45321</c:v>
                </c:pt>
                <c:pt idx="232">
                  <c:v>45320</c:v>
                </c:pt>
                <c:pt idx="233">
                  <c:v>45317</c:v>
                </c:pt>
                <c:pt idx="234">
                  <c:v>45316</c:v>
                </c:pt>
                <c:pt idx="235">
                  <c:v>45315</c:v>
                </c:pt>
                <c:pt idx="236">
                  <c:v>45314</c:v>
                </c:pt>
                <c:pt idx="237">
                  <c:v>45313</c:v>
                </c:pt>
                <c:pt idx="238">
                  <c:v>45310</c:v>
                </c:pt>
                <c:pt idx="239">
                  <c:v>45309</c:v>
                </c:pt>
                <c:pt idx="240">
                  <c:v>45308</c:v>
                </c:pt>
                <c:pt idx="241">
                  <c:v>45307</c:v>
                </c:pt>
                <c:pt idx="242">
                  <c:v>45303</c:v>
                </c:pt>
                <c:pt idx="243">
                  <c:v>45302</c:v>
                </c:pt>
                <c:pt idx="244">
                  <c:v>45301</c:v>
                </c:pt>
                <c:pt idx="245">
                  <c:v>45300</c:v>
                </c:pt>
                <c:pt idx="246">
                  <c:v>45299</c:v>
                </c:pt>
                <c:pt idx="247">
                  <c:v>45296</c:v>
                </c:pt>
                <c:pt idx="248">
                  <c:v>45295</c:v>
                </c:pt>
                <c:pt idx="249">
                  <c:v>45294</c:v>
                </c:pt>
                <c:pt idx="250">
                  <c:v>45293</c:v>
                </c:pt>
                <c:pt idx="251">
                  <c:v>45289</c:v>
                </c:pt>
                <c:pt idx="252">
                  <c:v>45288</c:v>
                </c:pt>
                <c:pt idx="253">
                  <c:v>45287</c:v>
                </c:pt>
                <c:pt idx="254">
                  <c:v>45286</c:v>
                </c:pt>
                <c:pt idx="255">
                  <c:v>45282</c:v>
                </c:pt>
                <c:pt idx="256">
                  <c:v>45281</c:v>
                </c:pt>
                <c:pt idx="257">
                  <c:v>45280</c:v>
                </c:pt>
                <c:pt idx="258">
                  <c:v>45279</c:v>
                </c:pt>
                <c:pt idx="259">
                  <c:v>45278</c:v>
                </c:pt>
                <c:pt idx="260">
                  <c:v>45275</c:v>
                </c:pt>
                <c:pt idx="261">
                  <c:v>45274</c:v>
                </c:pt>
                <c:pt idx="262">
                  <c:v>45273</c:v>
                </c:pt>
                <c:pt idx="263">
                  <c:v>45272</c:v>
                </c:pt>
                <c:pt idx="264">
                  <c:v>45271</c:v>
                </c:pt>
                <c:pt idx="265">
                  <c:v>45268</c:v>
                </c:pt>
                <c:pt idx="266">
                  <c:v>45267</c:v>
                </c:pt>
                <c:pt idx="267">
                  <c:v>45266</c:v>
                </c:pt>
                <c:pt idx="268">
                  <c:v>45265</c:v>
                </c:pt>
                <c:pt idx="269">
                  <c:v>45264</c:v>
                </c:pt>
                <c:pt idx="270">
                  <c:v>45261</c:v>
                </c:pt>
                <c:pt idx="271">
                  <c:v>45260</c:v>
                </c:pt>
                <c:pt idx="272">
                  <c:v>45259</c:v>
                </c:pt>
                <c:pt idx="273">
                  <c:v>45258</c:v>
                </c:pt>
                <c:pt idx="274">
                  <c:v>45257</c:v>
                </c:pt>
                <c:pt idx="275">
                  <c:v>45252</c:v>
                </c:pt>
                <c:pt idx="276">
                  <c:v>45251</c:v>
                </c:pt>
                <c:pt idx="277">
                  <c:v>45250</c:v>
                </c:pt>
                <c:pt idx="278">
                  <c:v>45247</c:v>
                </c:pt>
                <c:pt idx="279">
                  <c:v>45246</c:v>
                </c:pt>
                <c:pt idx="280">
                  <c:v>45245</c:v>
                </c:pt>
                <c:pt idx="281">
                  <c:v>45244</c:v>
                </c:pt>
                <c:pt idx="282">
                  <c:v>45243</c:v>
                </c:pt>
                <c:pt idx="283">
                  <c:v>45240</c:v>
                </c:pt>
                <c:pt idx="284">
                  <c:v>45239</c:v>
                </c:pt>
                <c:pt idx="285">
                  <c:v>45238</c:v>
                </c:pt>
                <c:pt idx="286">
                  <c:v>45237</c:v>
                </c:pt>
                <c:pt idx="287">
                  <c:v>45236</c:v>
                </c:pt>
                <c:pt idx="288">
                  <c:v>45233</c:v>
                </c:pt>
                <c:pt idx="289">
                  <c:v>45232</c:v>
                </c:pt>
                <c:pt idx="290">
                  <c:v>45231</c:v>
                </c:pt>
                <c:pt idx="291">
                  <c:v>45230</c:v>
                </c:pt>
                <c:pt idx="292">
                  <c:v>45229</c:v>
                </c:pt>
                <c:pt idx="293">
                  <c:v>45226</c:v>
                </c:pt>
                <c:pt idx="294">
                  <c:v>45225</c:v>
                </c:pt>
                <c:pt idx="295">
                  <c:v>45224</c:v>
                </c:pt>
                <c:pt idx="296">
                  <c:v>45223</c:v>
                </c:pt>
                <c:pt idx="297">
                  <c:v>45222</c:v>
                </c:pt>
                <c:pt idx="298">
                  <c:v>45219</c:v>
                </c:pt>
                <c:pt idx="299">
                  <c:v>45218</c:v>
                </c:pt>
                <c:pt idx="300">
                  <c:v>45217</c:v>
                </c:pt>
                <c:pt idx="301">
                  <c:v>45216</c:v>
                </c:pt>
                <c:pt idx="302">
                  <c:v>45215</c:v>
                </c:pt>
                <c:pt idx="303">
                  <c:v>45212</c:v>
                </c:pt>
                <c:pt idx="304">
                  <c:v>45211</c:v>
                </c:pt>
                <c:pt idx="305">
                  <c:v>45210</c:v>
                </c:pt>
                <c:pt idx="306">
                  <c:v>45209</c:v>
                </c:pt>
                <c:pt idx="307">
                  <c:v>45208</c:v>
                </c:pt>
                <c:pt idx="308">
                  <c:v>45205</c:v>
                </c:pt>
                <c:pt idx="309">
                  <c:v>45204</c:v>
                </c:pt>
                <c:pt idx="310">
                  <c:v>45203</c:v>
                </c:pt>
                <c:pt idx="311">
                  <c:v>45202</c:v>
                </c:pt>
                <c:pt idx="312">
                  <c:v>45201</c:v>
                </c:pt>
                <c:pt idx="313">
                  <c:v>45198</c:v>
                </c:pt>
                <c:pt idx="314">
                  <c:v>45197</c:v>
                </c:pt>
                <c:pt idx="315">
                  <c:v>45196</c:v>
                </c:pt>
                <c:pt idx="316">
                  <c:v>45195</c:v>
                </c:pt>
                <c:pt idx="317">
                  <c:v>45194</c:v>
                </c:pt>
                <c:pt idx="318">
                  <c:v>45191</c:v>
                </c:pt>
                <c:pt idx="319">
                  <c:v>45190</c:v>
                </c:pt>
                <c:pt idx="320">
                  <c:v>45189</c:v>
                </c:pt>
                <c:pt idx="321">
                  <c:v>45188</c:v>
                </c:pt>
                <c:pt idx="322">
                  <c:v>45187</c:v>
                </c:pt>
                <c:pt idx="323">
                  <c:v>45184</c:v>
                </c:pt>
                <c:pt idx="324">
                  <c:v>45183</c:v>
                </c:pt>
                <c:pt idx="325">
                  <c:v>45182</c:v>
                </c:pt>
                <c:pt idx="326">
                  <c:v>45181</c:v>
                </c:pt>
                <c:pt idx="327">
                  <c:v>45180</c:v>
                </c:pt>
                <c:pt idx="328">
                  <c:v>45177</c:v>
                </c:pt>
                <c:pt idx="329">
                  <c:v>45176</c:v>
                </c:pt>
                <c:pt idx="330">
                  <c:v>45175</c:v>
                </c:pt>
                <c:pt idx="331">
                  <c:v>45174</c:v>
                </c:pt>
                <c:pt idx="332">
                  <c:v>45170</c:v>
                </c:pt>
                <c:pt idx="333">
                  <c:v>45169</c:v>
                </c:pt>
                <c:pt idx="334">
                  <c:v>45168</c:v>
                </c:pt>
                <c:pt idx="335">
                  <c:v>45167</c:v>
                </c:pt>
                <c:pt idx="336">
                  <c:v>45166</c:v>
                </c:pt>
                <c:pt idx="337">
                  <c:v>45163</c:v>
                </c:pt>
                <c:pt idx="338">
                  <c:v>45162</c:v>
                </c:pt>
                <c:pt idx="339">
                  <c:v>45161</c:v>
                </c:pt>
                <c:pt idx="340">
                  <c:v>45160</c:v>
                </c:pt>
                <c:pt idx="341">
                  <c:v>45159</c:v>
                </c:pt>
                <c:pt idx="342">
                  <c:v>45156</c:v>
                </c:pt>
                <c:pt idx="343">
                  <c:v>45155</c:v>
                </c:pt>
                <c:pt idx="344">
                  <c:v>45154</c:v>
                </c:pt>
                <c:pt idx="345">
                  <c:v>45153</c:v>
                </c:pt>
                <c:pt idx="346">
                  <c:v>45152</c:v>
                </c:pt>
                <c:pt idx="347">
                  <c:v>45149</c:v>
                </c:pt>
                <c:pt idx="348">
                  <c:v>45148</c:v>
                </c:pt>
                <c:pt idx="349">
                  <c:v>45147</c:v>
                </c:pt>
                <c:pt idx="350">
                  <c:v>45146</c:v>
                </c:pt>
                <c:pt idx="351">
                  <c:v>45145</c:v>
                </c:pt>
                <c:pt idx="352">
                  <c:v>45142</c:v>
                </c:pt>
                <c:pt idx="353">
                  <c:v>45141</c:v>
                </c:pt>
                <c:pt idx="354">
                  <c:v>45140</c:v>
                </c:pt>
                <c:pt idx="355">
                  <c:v>45139</c:v>
                </c:pt>
                <c:pt idx="356">
                  <c:v>45138</c:v>
                </c:pt>
                <c:pt idx="357">
                  <c:v>45135</c:v>
                </c:pt>
                <c:pt idx="358">
                  <c:v>45134</c:v>
                </c:pt>
                <c:pt idx="359">
                  <c:v>45133</c:v>
                </c:pt>
                <c:pt idx="360">
                  <c:v>45132</c:v>
                </c:pt>
                <c:pt idx="361">
                  <c:v>45131</c:v>
                </c:pt>
                <c:pt idx="362">
                  <c:v>45128</c:v>
                </c:pt>
                <c:pt idx="363">
                  <c:v>45127</c:v>
                </c:pt>
                <c:pt idx="364">
                  <c:v>45126</c:v>
                </c:pt>
                <c:pt idx="365">
                  <c:v>45125</c:v>
                </c:pt>
                <c:pt idx="366">
                  <c:v>45124</c:v>
                </c:pt>
                <c:pt idx="367">
                  <c:v>45121</c:v>
                </c:pt>
                <c:pt idx="368">
                  <c:v>45120</c:v>
                </c:pt>
                <c:pt idx="369">
                  <c:v>45119</c:v>
                </c:pt>
                <c:pt idx="370">
                  <c:v>45118</c:v>
                </c:pt>
                <c:pt idx="371">
                  <c:v>45117</c:v>
                </c:pt>
                <c:pt idx="372">
                  <c:v>45114</c:v>
                </c:pt>
                <c:pt idx="373">
                  <c:v>45113</c:v>
                </c:pt>
                <c:pt idx="374">
                  <c:v>45112</c:v>
                </c:pt>
                <c:pt idx="375">
                  <c:v>45107</c:v>
                </c:pt>
                <c:pt idx="376">
                  <c:v>45106</c:v>
                </c:pt>
                <c:pt idx="377">
                  <c:v>45105</c:v>
                </c:pt>
                <c:pt idx="378">
                  <c:v>45104</c:v>
                </c:pt>
                <c:pt idx="379">
                  <c:v>45103</c:v>
                </c:pt>
                <c:pt idx="380">
                  <c:v>45100</c:v>
                </c:pt>
                <c:pt idx="381">
                  <c:v>45099</c:v>
                </c:pt>
                <c:pt idx="382">
                  <c:v>45098</c:v>
                </c:pt>
                <c:pt idx="383">
                  <c:v>45097</c:v>
                </c:pt>
                <c:pt idx="384">
                  <c:v>45093</c:v>
                </c:pt>
                <c:pt idx="385">
                  <c:v>45092</c:v>
                </c:pt>
                <c:pt idx="386">
                  <c:v>45091</c:v>
                </c:pt>
                <c:pt idx="387">
                  <c:v>45090</c:v>
                </c:pt>
                <c:pt idx="388">
                  <c:v>45089</c:v>
                </c:pt>
                <c:pt idx="389">
                  <c:v>45086</c:v>
                </c:pt>
                <c:pt idx="390">
                  <c:v>45085</c:v>
                </c:pt>
                <c:pt idx="391">
                  <c:v>45084</c:v>
                </c:pt>
                <c:pt idx="392">
                  <c:v>45083</c:v>
                </c:pt>
                <c:pt idx="393">
                  <c:v>45082</c:v>
                </c:pt>
                <c:pt idx="394">
                  <c:v>45079</c:v>
                </c:pt>
                <c:pt idx="395">
                  <c:v>45078</c:v>
                </c:pt>
                <c:pt idx="396">
                  <c:v>45077</c:v>
                </c:pt>
                <c:pt idx="397">
                  <c:v>45076</c:v>
                </c:pt>
                <c:pt idx="398">
                  <c:v>45072</c:v>
                </c:pt>
                <c:pt idx="399">
                  <c:v>45071</c:v>
                </c:pt>
                <c:pt idx="400">
                  <c:v>45070</c:v>
                </c:pt>
                <c:pt idx="401">
                  <c:v>45069</c:v>
                </c:pt>
                <c:pt idx="402">
                  <c:v>45068</c:v>
                </c:pt>
                <c:pt idx="403">
                  <c:v>45065</c:v>
                </c:pt>
                <c:pt idx="404">
                  <c:v>45064</c:v>
                </c:pt>
                <c:pt idx="405">
                  <c:v>45063</c:v>
                </c:pt>
                <c:pt idx="406">
                  <c:v>45062</c:v>
                </c:pt>
                <c:pt idx="407">
                  <c:v>45061</c:v>
                </c:pt>
                <c:pt idx="408">
                  <c:v>45058</c:v>
                </c:pt>
                <c:pt idx="409">
                  <c:v>45057</c:v>
                </c:pt>
                <c:pt idx="410">
                  <c:v>45056</c:v>
                </c:pt>
                <c:pt idx="411">
                  <c:v>45055</c:v>
                </c:pt>
                <c:pt idx="412">
                  <c:v>45054</c:v>
                </c:pt>
                <c:pt idx="413">
                  <c:v>45051</c:v>
                </c:pt>
                <c:pt idx="414">
                  <c:v>45050</c:v>
                </c:pt>
                <c:pt idx="415">
                  <c:v>45049</c:v>
                </c:pt>
                <c:pt idx="416">
                  <c:v>45048</c:v>
                </c:pt>
                <c:pt idx="417">
                  <c:v>45047</c:v>
                </c:pt>
                <c:pt idx="418">
                  <c:v>45044</c:v>
                </c:pt>
                <c:pt idx="419">
                  <c:v>45043</c:v>
                </c:pt>
                <c:pt idx="420">
                  <c:v>45042</c:v>
                </c:pt>
                <c:pt idx="421">
                  <c:v>45041</c:v>
                </c:pt>
                <c:pt idx="422">
                  <c:v>45040</c:v>
                </c:pt>
                <c:pt idx="423">
                  <c:v>45037</c:v>
                </c:pt>
                <c:pt idx="424">
                  <c:v>45036</c:v>
                </c:pt>
                <c:pt idx="425">
                  <c:v>45035</c:v>
                </c:pt>
                <c:pt idx="426">
                  <c:v>45034</c:v>
                </c:pt>
                <c:pt idx="427">
                  <c:v>45033</c:v>
                </c:pt>
                <c:pt idx="428">
                  <c:v>45030</c:v>
                </c:pt>
                <c:pt idx="429">
                  <c:v>45029</c:v>
                </c:pt>
                <c:pt idx="430">
                  <c:v>45028</c:v>
                </c:pt>
                <c:pt idx="431">
                  <c:v>45027</c:v>
                </c:pt>
                <c:pt idx="432">
                  <c:v>45026</c:v>
                </c:pt>
                <c:pt idx="433">
                  <c:v>45022</c:v>
                </c:pt>
                <c:pt idx="434">
                  <c:v>45021</c:v>
                </c:pt>
                <c:pt idx="435">
                  <c:v>45020</c:v>
                </c:pt>
                <c:pt idx="436">
                  <c:v>45019</c:v>
                </c:pt>
                <c:pt idx="437">
                  <c:v>45016</c:v>
                </c:pt>
                <c:pt idx="438">
                  <c:v>45015</c:v>
                </c:pt>
                <c:pt idx="439">
                  <c:v>45014</c:v>
                </c:pt>
                <c:pt idx="440">
                  <c:v>45013</c:v>
                </c:pt>
                <c:pt idx="441">
                  <c:v>45012</c:v>
                </c:pt>
                <c:pt idx="442">
                  <c:v>45009</c:v>
                </c:pt>
                <c:pt idx="443">
                  <c:v>45008</c:v>
                </c:pt>
                <c:pt idx="444">
                  <c:v>45007</c:v>
                </c:pt>
                <c:pt idx="445">
                  <c:v>45006</c:v>
                </c:pt>
                <c:pt idx="446">
                  <c:v>45005</c:v>
                </c:pt>
                <c:pt idx="447">
                  <c:v>45002</c:v>
                </c:pt>
                <c:pt idx="448">
                  <c:v>45001</c:v>
                </c:pt>
                <c:pt idx="449">
                  <c:v>45000</c:v>
                </c:pt>
                <c:pt idx="450">
                  <c:v>44999</c:v>
                </c:pt>
                <c:pt idx="451">
                  <c:v>44998</c:v>
                </c:pt>
                <c:pt idx="452">
                  <c:v>44995</c:v>
                </c:pt>
                <c:pt idx="453">
                  <c:v>44994</c:v>
                </c:pt>
                <c:pt idx="454">
                  <c:v>44993</c:v>
                </c:pt>
                <c:pt idx="455">
                  <c:v>44992</c:v>
                </c:pt>
                <c:pt idx="456">
                  <c:v>44991</c:v>
                </c:pt>
                <c:pt idx="457">
                  <c:v>44988</c:v>
                </c:pt>
                <c:pt idx="458">
                  <c:v>44987</c:v>
                </c:pt>
                <c:pt idx="459">
                  <c:v>44986</c:v>
                </c:pt>
                <c:pt idx="460">
                  <c:v>44985</c:v>
                </c:pt>
                <c:pt idx="461">
                  <c:v>44984</c:v>
                </c:pt>
                <c:pt idx="462">
                  <c:v>44981</c:v>
                </c:pt>
                <c:pt idx="463">
                  <c:v>44980</c:v>
                </c:pt>
                <c:pt idx="464">
                  <c:v>44979</c:v>
                </c:pt>
                <c:pt idx="465">
                  <c:v>44978</c:v>
                </c:pt>
                <c:pt idx="466">
                  <c:v>44974</c:v>
                </c:pt>
                <c:pt idx="467">
                  <c:v>44973</c:v>
                </c:pt>
                <c:pt idx="468">
                  <c:v>44972</c:v>
                </c:pt>
                <c:pt idx="469">
                  <c:v>44971</c:v>
                </c:pt>
                <c:pt idx="470">
                  <c:v>44970</c:v>
                </c:pt>
                <c:pt idx="471">
                  <c:v>44967</c:v>
                </c:pt>
                <c:pt idx="472">
                  <c:v>44966</c:v>
                </c:pt>
                <c:pt idx="473">
                  <c:v>44965</c:v>
                </c:pt>
                <c:pt idx="474">
                  <c:v>44964</c:v>
                </c:pt>
                <c:pt idx="475">
                  <c:v>44963</c:v>
                </c:pt>
                <c:pt idx="476">
                  <c:v>44960</c:v>
                </c:pt>
                <c:pt idx="477">
                  <c:v>44959</c:v>
                </c:pt>
                <c:pt idx="478">
                  <c:v>44958</c:v>
                </c:pt>
                <c:pt idx="479">
                  <c:v>44957</c:v>
                </c:pt>
                <c:pt idx="480">
                  <c:v>44956</c:v>
                </c:pt>
                <c:pt idx="481">
                  <c:v>44953</c:v>
                </c:pt>
                <c:pt idx="482">
                  <c:v>44952</c:v>
                </c:pt>
                <c:pt idx="483">
                  <c:v>44951</c:v>
                </c:pt>
                <c:pt idx="484">
                  <c:v>44950</c:v>
                </c:pt>
                <c:pt idx="485">
                  <c:v>44949</c:v>
                </c:pt>
                <c:pt idx="486">
                  <c:v>44946</c:v>
                </c:pt>
                <c:pt idx="487">
                  <c:v>44945</c:v>
                </c:pt>
                <c:pt idx="488">
                  <c:v>44944</c:v>
                </c:pt>
                <c:pt idx="489">
                  <c:v>44943</c:v>
                </c:pt>
                <c:pt idx="490">
                  <c:v>44939</c:v>
                </c:pt>
                <c:pt idx="491">
                  <c:v>44938</c:v>
                </c:pt>
                <c:pt idx="492">
                  <c:v>44937</c:v>
                </c:pt>
                <c:pt idx="493">
                  <c:v>44936</c:v>
                </c:pt>
                <c:pt idx="494">
                  <c:v>44935</c:v>
                </c:pt>
                <c:pt idx="495">
                  <c:v>44932</c:v>
                </c:pt>
                <c:pt idx="496">
                  <c:v>44931</c:v>
                </c:pt>
                <c:pt idx="497">
                  <c:v>44930</c:v>
                </c:pt>
                <c:pt idx="498">
                  <c:v>44929</c:v>
                </c:pt>
                <c:pt idx="499">
                  <c:v>44925</c:v>
                </c:pt>
                <c:pt idx="500">
                  <c:v>44924</c:v>
                </c:pt>
                <c:pt idx="501">
                  <c:v>44923</c:v>
                </c:pt>
                <c:pt idx="502">
                  <c:v>44922</c:v>
                </c:pt>
                <c:pt idx="503">
                  <c:v>44918</c:v>
                </c:pt>
                <c:pt idx="504">
                  <c:v>44917</c:v>
                </c:pt>
                <c:pt idx="505">
                  <c:v>44916</c:v>
                </c:pt>
                <c:pt idx="506">
                  <c:v>44915</c:v>
                </c:pt>
                <c:pt idx="507">
                  <c:v>44914</c:v>
                </c:pt>
                <c:pt idx="508">
                  <c:v>44911</c:v>
                </c:pt>
                <c:pt idx="509">
                  <c:v>44910</c:v>
                </c:pt>
                <c:pt idx="510">
                  <c:v>44909</c:v>
                </c:pt>
                <c:pt idx="511">
                  <c:v>44908</c:v>
                </c:pt>
                <c:pt idx="512">
                  <c:v>44907</c:v>
                </c:pt>
                <c:pt idx="513">
                  <c:v>44904</c:v>
                </c:pt>
                <c:pt idx="514">
                  <c:v>44903</c:v>
                </c:pt>
                <c:pt idx="515">
                  <c:v>44902</c:v>
                </c:pt>
                <c:pt idx="516">
                  <c:v>44901</c:v>
                </c:pt>
                <c:pt idx="517">
                  <c:v>44900</c:v>
                </c:pt>
                <c:pt idx="518">
                  <c:v>44897</c:v>
                </c:pt>
                <c:pt idx="519">
                  <c:v>44896</c:v>
                </c:pt>
                <c:pt idx="520">
                  <c:v>44895</c:v>
                </c:pt>
                <c:pt idx="521">
                  <c:v>44894</c:v>
                </c:pt>
                <c:pt idx="522">
                  <c:v>44893</c:v>
                </c:pt>
                <c:pt idx="523">
                  <c:v>44888</c:v>
                </c:pt>
                <c:pt idx="524">
                  <c:v>44887</c:v>
                </c:pt>
                <c:pt idx="525">
                  <c:v>44886</c:v>
                </c:pt>
                <c:pt idx="526">
                  <c:v>44883</c:v>
                </c:pt>
                <c:pt idx="527">
                  <c:v>44882</c:v>
                </c:pt>
                <c:pt idx="528">
                  <c:v>44881</c:v>
                </c:pt>
                <c:pt idx="529">
                  <c:v>44880</c:v>
                </c:pt>
                <c:pt idx="530">
                  <c:v>44879</c:v>
                </c:pt>
                <c:pt idx="531">
                  <c:v>44876</c:v>
                </c:pt>
                <c:pt idx="532">
                  <c:v>44875</c:v>
                </c:pt>
                <c:pt idx="533">
                  <c:v>44874</c:v>
                </c:pt>
                <c:pt idx="534">
                  <c:v>44873</c:v>
                </c:pt>
                <c:pt idx="535">
                  <c:v>44872</c:v>
                </c:pt>
                <c:pt idx="536">
                  <c:v>44869</c:v>
                </c:pt>
                <c:pt idx="537">
                  <c:v>44868</c:v>
                </c:pt>
                <c:pt idx="538">
                  <c:v>44867</c:v>
                </c:pt>
                <c:pt idx="539">
                  <c:v>44866</c:v>
                </c:pt>
                <c:pt idx="540">
                  <c:v>44865</c:v>
                </c:pt>
                <c:pt idx="541">
                  <c:v>44862</c:v>
                </c:pt>
                <c:pt idx="542">
                  <c:v>44861</c:v>
                </c:pt>
                <c:pt idx="543">
                  <c:v>44860</c:v>
                </c:pt>
                <c:pt idx="544">
                  <c:v>44859</c:v>
                </c:pt>
                <c:pt idx="545">
                  <c:v>44858</c:v>
                </c:pt>
                <c:pt idx="546">
                  <c:v>44855</c:v>
                </c:pt>
                <c:pt idx="547">
                  <c:v>44854</c:v>
                </c:pt>
                <c:pt idx="548">
                  <c:v>44853</c:v>
                </c:pt>
                <c:pt idx="549">
                  <c:v>44852</c:v>
                </c:pt>
                <c:pt idx="550">
                  <c:v>44851</c:v>
                </c:pt>
                <c:pt idx="551">
                  <c:v>44848</c:v>
                </c:pt>
                <c:pt idx="552">
                  <c:v>44847</c:v>
                </c:pt>
                <c:pt idx="553">
                  <c:v>44846</c:v>
                </c:pt>
                <c:pt idx="554">
                  <c:v>44845</c:v>
                </c:pt>
                <c:pt idx="555">
                  <c:v>44844</c:v>
                </c:pt>
                <c:pt idx="556">
                  <c:v>44841</c:v>
                </c:pt>
                <c:pt idx="557">
                  <c:v>44840</c:v>
                </c:pt>
                <c:pt idx="558">
                  <c:v>44839</c:v>
                </c:pt>
                <c:pt idx="559">
                  <c:v>44838</c:v>
                </c:pt>
                <c:pt idx="560">
                  <c:v>44837</c:v>
                </c:pt>
                <c:pt idx="561">
                  <c:v>44834</c:v>
                </c:pt>
                <c:pt idx="562">
                  <c:v>44833</c:v>
                </c:pt>
                <c:pt idx="563">
                  <c:v>44832</c:v>
                </c:pt>
                <c:pt idx="564">
                  <c:v>44831</c:v>
                </c:pt>
                <c:pt idx="565">
                  <c:v>44830</c:v>
                </c:pt>
                <c:pt idx="566">
                  <c:v>44827</c:v>
                </c:pt>
                <c:pt idx="567">
                  <c:v>44826</c:v>
                </c:pt>
                <c:pt idx="568">
                  <c:v>44825</c:v>
                </c:pt>
                <c:pt idx="569">
                  <c:v>44824</c:v>
                </c:pt>
                <c:pt idx="570">
                  <c:v>44823</c:v>
                </c:pt>
                <c:pt idx="571">
                  <c:v>44820</c:v>
                </c:pt>
                <c:pt idx="572">
                  <c:v>44819</c:v>
                </c:pt>
                <c:pt idx="573">
                  <c:v>44818</c:v>
                </c:pt>
                <c:pt idx="574">
                  <c:v>44817</c:v>
                </c:pt>
                <c:pt idx="575">
                  <c:v>44816</c:v>
                </c:pt>
                <c:pt idx="576">
                  <c:v>44813</c:v>
                </c:pt>
                <c:pt idx="577">
                  <c:v>44812</c:v>
                </c:pt>
                <c:pt idx="578">
                  <c:v>44811</c:v>
                </c:pt>
                <c:pt idx="579">
                  <c:v>44810</c:v>
                </c:pt>
                <c:pt idx="580">
                  <c:v>44806</c:v>
                </c:pt>
                <c:pt idx="581">
                  <c:v>44805</c:v>
                </c:pt>
                <c:pt idx="582">
                  <c:v>44804</c:v>
                </c:pt>
                <c:pt idx="583">
                  <c:v>44803</c:v>
                </c:pt>
                <c:pt idx="584">
                  <c:v>44802</c:v>
                </c:pt>
                <c:pt idx="585">
                  <c:v>44799</c:v>
                </c:pt>
                <c:pt idx="586">
                  <c:v>44798</c:v>
                </c:pt>
                <c:pt idx="587">
                  <c:v>44797</c:v>
                </c:pt>
                <c:pt idx="588">
                  <c:v>44796</c:v>
                </c:pt>
                <c:pt idx="589">
                  <c:v>44795</c:v>
                </c:pt>
                <c:pt idx="590">
                  <c:v>44792</c:v>
                </c:pt>
                <c:pt idx="591">
                  <c:v>44791</c:v>
                </c:pt>
                <c:pt idx="592">
                  <c:v>44790</c:v>
                </c:pt>
                <c:pt idx="593">
                  <c:v>44789</c:v>
                </c:pt>
                <c:pt idx="594">
                  <c:v>44788</c:v>
                </c:pt>
                <c:pt idx="595">
                  <c:v>44785</c:v>
                </c:pt>
                <c:pt idx="596">
                  <c:v>44784</c:v>
                </c:pt>
                <c:pt idx="597">
                  <c:v>44783</c:v>
                </c:pt>
                <c:pt idx="598">
                  <c:v>44782</c:v>
                </c:pt>
                <c:pt idx="599">
                  <c:v>44781</c:v>
                </c:pt>
                <c:pt idx="600">
                  <c:v>44778</c:v>
                </c:pt>
                <c:pt idx="601">
                  <c:v>44777</c:v>
                </c:pt>
                <c:pt idx="602">
                  <c:v>44776</c:v>
                </c:pt>
                <c:pt idx="603">
                  <c:v>44775</c:v>
                </c:pt>
                <c:pt idx="604">
                  <c:v>44774</c:v>
                </c:pt>
                <c:pt idx="605">
                  <c:v>44771</c:v>
                </c:pt>
                <c:pt idx="606">
                  <c:v>44770</c:v>
                </c:pt>
                <c:pt idx="607">
                  <c:v>44769</c:v>
                </c:pt>
                <c:pt idx="608">
                  <c:v>44768</c:v>
                </c:pt>
                <c:pt idx="609">
                  <c:v>44767</c:v>
                </c:pt>
                <c:pt idx="610">
                  <c:v>44764</c:v>
                </c:pt>
                <c:pt idx="611">
                  <c:v>44763</c:v>
                </c:pt>
                <c:pt idx="612">
                  <c:v>44762</c:v>
                </c:pt>
                <c:pt idx="613">
                  <c:v>44761</c:v>
                </c:pt>
                <c:pt idx="614">
                  <c:v>44760</c:v>
                </c:pt>
                <c:pt idx="615">
                  <c:v>44757</c:v>
                </c:pt>
                <c:pt idx="616">
                  <c:v>44756</c:v>
                </c:pt>
                <c:pt idx="617">
                  <c:v>44755</c:v>
                </c:pt>
                <c:pt idx="618">
                  <c:v>44754</c:v>
                </c:pt>
                <c:pt idx="619">
                  <c:v>44753</c:v>
                </c:pt>
                <c:pt idx="620">
                  <c:v>44750</c:v>
                </c:pt>
                <c:pt idx="621">
                  <c:v>44749</c:v>
                </c:pt>
                <c:pt idx="622">
                  <c:v>44748</c:v>
                </c:pt>
                <c:pt idx="623">
                  <c:v>44747</c:v>
                </c:pt>
                <c:pt idx="624">
                  <c:v>44743</c:v>
                </c:pt>
                <c:pt idx="625">
                  <c:v>44742</c:v>
                </c:pt>
                <c:pt idx="626">
                  <c:v>44741</c:v>
                </c:pt>
                <c:pt idx="627">
                  <c:v>44740</c:v>
                </c:pt>
                <c:pt idx="628">
                  <c:v>44739</c:v>
                </c:pt>
                <c:pt idx="629">
                  <c:v>44736</c:v>
                </c:pt>
                <c:pt idx="630">
                  <c:v>44735</c:v>
                </c:pt>
                <c:pt idx="631">
                  <c:v>44734</c:v>
                </c:pt>
                <c:pt idx="632">
                  <c:v>44733</c:v>
                </c:pt>
                <c:pt idx="633">
                  <c:v>44729</c:v>
                </c:pt>
                <c:pt idx="634">
                  <c:v>44728</c:v>
                </c:pt>
                <c:pt idx="635">
                  <c:v>44727</c:v>
                </c:pt>
                <c:pt idx="636">
                  <c:v>44726</c:v>
                </c:pt>
                <c:pt idx="637">
                  <c:v>44725</c:v>
                </c:pt>
                <c:pt idx="638">
                  <c:v>44722</c:v>
                </c:pt>
                <c:pt idx="639">
                  <c:v>44721</c:v>
                </c:pt>
                <c:pt idx="640">
                  <c:v>44720</c:v>
                </c:pt>
                <c:pt idx="641">
                  <c:v>44719</c:v>
                </c:pt>
                <c:pt idx="642">
                  <c:v>44718</c:v>
                </c:pt>
                <c:pt idx="643">
                  <c:v>44715</c:v>
                </c:pt>
                <c:pt idx="644">
                  <c:v>44714</c:v>
                </c:pt>
                <c:pt idx="645">
                  <c:v>44713</c:v>
                </c:pt>
                <c:pt idx="646">
                  <c:v>44712</c:v>
                </c:pt>
                <c:pt idx="647">
                  <c:v>44708</c:v>
                </c:pt>
                <c:pt idx="648">
                  <c:v>44707</c:v>
                </c:pt>
                <c:pt idx="649">
                  <c:v>44706</c:v>
                </c:pt>
                <c:pt idx="650">
                  <c:v>44705</c:v>
                </c:pt>
                <c:pt idx="651">
                  <c:v>44704</c:v>
                </c:pt>
                <c:pt idx="652">
                  <c:v>44701</c:v>
                </c:pt>
                <c:pt idx="653">
                  <c:v>44700</c:v>
                </c:pt>
                <c:pt idx="654">
                  <c:v>44699</c:v>
                </c:pt>
                <c:pt idx="655">
                  <c:v>44698</c:v>
                </c:pt>
                <c:pt idx="656">
                  <c:v>44697</c:v>
                </c:pt>
                <c:pt idx="657">
                  <c:v>44694</c:v>
                </c:pt>
                <c:pt idx="658">
                  <c:v>44693</c:v>
                </c:pt>
                <c:pt idx="659">
                  <c:v>44692</c:v>
                </c:pt>
                <c:pt idx="660">
                  <c:v>44691</c:v>
                </c:pt>
                <c:pt idx="661">
                  <c:v>44690</c:v>
                </c:pt>
                <c:pt idx="662">
                  <c:v>44687</c:v>
                </c:pt>
                <c:pt idx="663">
                  <c:v>44686</c:v>
                </c:pt>
                <c:pt idx="664">
                  <c:v>44685</c:v>
                </c:pt>
                <c:pt idx="665">
                  <c:v>44684</c:v>
                </c:pt>
                <c:pt idx="666">
                  <c:v>44683</c:v>
                </c:pt>
                <c:pt idx="667">
                  <c:v>44680</c:v>
                </c:pt>
                <c:pt idx="668">
                  <c:v>44679</c:v>
                </c:pt>
                <c:pt idx="669">
                  <c:v>44678</c:v>
                </c:pt>
                <c:pt idx="670">
                  <c:v>44677</c:v>
                </c:pt>
                <c:pt idx="671">
                  <c:v>44676</c:v>
                </c:pt>
                <c:pt idx="672">
                  <c:v>44673</c:v>
                </c:pt>
                <c:pt idx="673">
                  <c:v>44672</c:v>
                </c:pt>
                <c:pt idx="674">
                  <c:v>44671</c:v>
                </c:pt>
                <c:pt idx="675">
                  <c:v>44670</c:v>
                </c:pt>
                <c:pt idx="676">
                  <c:v>44669</c:v>
                </c:pt>
                <c:pt idx="677">
                  <c:v>44665</c:v>
                </c:pt>
                <c:pt idx="678">
                  <c:v>44664</c:v>
                </c:pt>
                <c:pt idx="679">
                  <c:v>44663</c:v>
                </c:pt>
                <c:pt idx="680">
                  <c:v>44662</c:v>
                </c:pt>
                <c:pt idx="681">
                  <c:v>44659</c:v>
                </c:pt>
                <c:pt idx="682">
                  <c:v>44658</c:v>
                </c:pt>
                <c:pt idx="683">
                  <c:v>44657</c:v>
                </c:pt>
                <c:pt idx="684">
                  <c:v>44656</c:v>
                </c:pt>
                <c:pt idx="685">
                  <c:v>44655</c:v>
                </c:pt>
                <c:pt idx="686">
                  <c:v>44652</c:v>
                </c:pt>
                <c:pt idx="687">
                  <c:v>44651</c:v>
                </c:pt>
                <c:pt idx="688">
                  <c:v>44650</c:v>
                </c:pt>
                <c:pt idx="689">
                  <c:v>44649</c:v>
                </c:pt>
                <c:pt idx="690">
                  <c:v>44648</c:v>
                </c:pt>
                <c:pt idx="691">
                  <c:v>44645</c:v>
                </c:pt>
                <c:pt idx="692">
                  <c:v>44644</c:v>
                </c:pt>
                <c:pt idx="693">
                  <c:v>44643</c:v>
                </c:pt>
                <c:pt idx="694">
                  <c:v>44642</c:v>
                </c:pt>
                <c:pt idx="695">
                  <c:v>44641</c:v>
                </c:pt>
                <c:pt idx="696">
                  <c:v>44638</c:v>
                </c:pt>
                <c:pt idx="697">
                  <c:v>44637</c:v>
                </c:pt>
                <c:pt idx="698">
                  <c:v>44636</c:v>
                </c:pt>
                <c:pt idx="699">
                  <c:v>44635</c:v>
                </c:pt>
                <c:pt idx="700">
                  <c:v>44634</c:v>
                </c:pt>
                <c:pt idx="701">
                  <c:v>44631</c:v>
                </c:pt>
                <c:pt idx="702">
                  <c:v>44630</c:v>
                </c:pt>
                <c:pt idx="703">
                  <c:v>44629</c:v>
                </c:pt>
                <c:pt idx="704">
                  <c:v>44628</c:v>
                </c:pt>
                <c:pt idx="705">
                  <c:v>44627</c:v>
                </c:pt>
                <c:pt idx="706">
                  <c:v>44624</c:v>
                </c:pt>
                <c:pt idx="707">
                  <c:v>44623</c:v>
                </c:pt>
                <c:pt idx="708">
                  <c:v>44622</c:v>
                </c:pt>
                <c:pt idx="709">
                  <c:v>44621</c:v>
                </c:pt>
                <c:pt idx="710">
                  <c:v>44620</c:v>
                </c:pt>
                <c:pt idx="711">
                  <c:v>44617</c:v>
                </c:pt>
                <c:pt idx="712">
                  <c:v>44616</c:v>
                </c:pt>
                <c:pt idx="713">
                  <c:v>44615</c:v>
                </c:pt>
                <c:pt idx="714">
                  <c:v>44614</c:v>
                </c:pt>
                <c:pt idx="715">
                  <c:v>44610</c:v>
                </c:pt>
                <c:pt idx="716">
                  <c:v>44609</c:v>
                </c:pt>
                <c:pt idx="717">
                  <c:v>44608</c:v>
                </c:pt>
                <c:pt idx="718">
                  <c:v>44607</c:v>
                </c:pt>
                <c:pt idx="719">
                  <c:v>44606</c:v>
                </c:pt>
                <c:pt idx="720">
                  <c:v>44603</c:v>
                </c:pt>
                <c:pt idx="721">
                  <c:v>44602</c:v>
                </c:pt>
                <c:pt idx="722">
                  <c:v>44601</c:v>
                </c:pt>
                <c:pt idx="723">
                  <c:v>44600</c:v>
                </c:pt>
                <c:pt idx="724">
                  <c:v>44599</c:v>
                </c:pt>
                <c:pt idx="725">
                  <c:v>44596</c:v>
                </c:pt>
                <c:pt idx="726">
                  <c:v>44595</c:v>
                </c:pt>
                <c:pt idx="727">
                  <c:v>44594</c:v>
                </c:pt>
                <c:pt idx="728">
                  <c:v>44593</c:v>
                </c:pt>
                <c:pt idx="729">
                  <c:v>44592</c:v>
                </c:pt>
                <c:pt idx="730">
                  <c:v>44589</c:v>
                </c:pt>
                <c:pt idx="731">
                  <c:v>44588</c:v>
                </c:pt>
                <c:pt idx="732">
                  <c:v>44587</c:v>
                </c:pt>
                <c:pt idx="733">
                  <c:v>44586</c:v>
                </c:pt>
                <c:pt idx="734">
                  <c:v>44585</c:v>
                </c:pt>
                <c:pt idx="735">
                  <c:v>44582</c:v>
                </c:pt>
                <c:pt idx="736">
                  <c:v>44581</c:v>
                </c:pt>
                <c:pt idx="737">
                  <c:v>44580</c:v>
                </c:pt>
                <c:pt idx="738">
                  <c:v>44579</c:v>
                </c:pt>
                <c:pt idx="739">
                  <c:v>44575</c:v>
                </c:pt>
                <c:pt idx="740">
                  <c:v>44574</c:v>
                </c:pt>
                <c:pt idx="741">
                  <c:v>44573</c:v>
                </c:pt>
                <c:pt idx="742">
                  <c:v>44572</c:v>
                </c:pt>
                <c:pt idx="743">
                  <c:v>44571</c:v>
                </c:pt>
                <c:pt idx="744">
                  <c:v>44568</c:v>
                </c:pt>
                <c:pt idx="745">
                  <c:v>44567</c:v>
                </c:pt>
                <c:pt idx="746">
                  <c:v>44566</c:v>
                </c:pt>
                <c:pt idx="747">
                  <c:v>44565</c:v>
                </c:pt>
                <c:pt idx="748">
                  <c:v>44564</c:v>
                </c:pt>
                <c:pt idx="749">
                  <c:v>44561</c:v>
                </c:pt>
                <c:pt idx="750">
                  <c:v>44560</c:v>
                </c:pt>
                <c:pt idx="751">
                  <c:v>44559</c:v>
                </c:pt>
                <c:pt idx="752">
                  <c:v>44558</c:v>
                </c:pt>
                <c:pt idx="753">
                  <c:v>44557</c:v>
                </c:pt>
                <c:pt idx="754">
                  <c:v>44553</c:v>
                </c:pt>
                <c:pt idx="755">
                  <c:v>44552</c:v>
                </c:pt>
                <c:pt idx="756">
                  <c:v>44551</c:v>
                </c:pt>
                <c:pt idx="757">
                  <c:v>44550</c:v>
                </c:pt>
                <c:pt idx="758">
                  <c:v>44547</c:v>
                </c:pt>
                <c:pt idx="759">
                  <c:v>44546</c:v>
                </c:pt>
                <c:pt idx="760">
                  <c:v>44545</c:v>
                </c:pt>
                <c:pt idx="761">
                  <c:v>44544</c:v>
                </c:pt>
                <c:pt idx="762">
                  <c:v>44543</c:v>
                </c:pt>
                <c:pt idx="763">
                  <c:v>44540</c:v>
                </c:pt>
                <c:pt idx="764">
                  <c:v>44539</c:v>
                </c:pt>
                <c:pt idx="765">
                  <c:v>44538</c:v>
                </c:pt>
                <c:pt idx="766">
                  <c:v>44537</c:v>
                </c:pt>
                <c:pt idx="767">
                  <c:v>44536</c:v>
                </c:pt>
                <c:pt idx="768">
                  <c:v>44533</c:v>
                </c:pt>
                <c:pt idx="769">
                  <c:v>44532</c:v>
                </c:pt>
                <c:pt idx="770">
                  <c:v>44531</c:v>
                </c:pt>
                <c:pt idx="771">
                  <c:v>44530</c:v>
                </c:pt>
                <c:pt idx="772">
                  <c:v>44529</c:v>
                </c:pt>
                <c:pt idx="773">
                  <c:v>44524</c:v>
                </c:pt>
                <c:pt idx="774">
                  <c:v>44523</c:v>
                </c:pt>
                <c:pt idx="775">
                  <c:v>44522</c:v>
                </c:pt>
                <c:pt idx="776">
                  <c:v>44519</c:v>
                </c:pt>
                <c:pt idx="777">
                  <c:v>44518</c:v>
                </c:pt>
                <c:pt idx="778">
                  <c:v>44517</c:v>
                </c:pt>
                <c:pt idx="779">
                  <c:v>44516</c:v>
                </c:pt>
                <c:pt idx="780">
                  <c:v>44515</c:v>
                </c:pt>
                <c:pt idx="781">
                  <c:v>44512</c:v>
                </c:pt>
                <c:pt idx="782">
                  <c:v>44511</c:v>
                </c:pt>
                <c:pt idx="783">
                  <c:v>44510</c:v>
                </c:pt>
                <c:pt idx="784">
                  <c:v>44509</c:v>
                </c:pt>
                <c:pt idx="785">
                  <c:v>44508</c:v>
                </c:pt>
                <c:pt idx="786">
                  <c:v>44505</c:v>
                </c:pt>
                <c:pt idx="787">
                  <c:v>44504</c:v>
                </c:pt>
                <c:pt idx="788">
                  <c:v>44503</c:v>
                </c:pt>
                <c:pt idx="789">
                  <c:v>44502</c:v>
                </c:pt>
                <c:pt idx="790">
                  <c:v>44501</c:v>
                </c:pt>
                <c:pt idx="791">
                  <c:v>44498</c:v>
                </c:pt>
                <c:pt idx="792">
                  <c:v>44497</c:v>
                </c:pt>
                <c:pt idx="793">
                  <c:v>44496</c:v>
                </c:pt>
                <c:pt idx="794">
                  <c:v>44495</c:v>
                </c:pt>
                <c:pt idx="795">
                  <c:v>44494</c:v>
                </c:pt>
                <c:pt idx="796">
                  <c:v>44491</c:v>
                </c:pt>
                <c:pt idx="797">
                  <c:v>44490</c:v>
                </c:pt>
                <c:pt idx="798">
                  <c:v>44489</c:v>
                </c:pt>
                <c:pt idx="799">
                  <c:v>44488</c:v>
                </c:pt>
                <c:pt idx="800">
                  <c:v>44487</c:v>
                </c:pt>
                <c:pt idx="801">
                  <c:v>44484</c:v>
                </c:pt>
                <c:pt idx="802">
                  <c:v>44483</c:v>
                </c:pt>
                <c:pt idx="803">
                  <c:v>44482</c:v>
                </c:pt>
                <c:pt idx="804">
                  <c:v>44481</c:v>
                </c:pt>
                <c:pt idx="805">
                  <c:v>44480</c:v>
                </c:pt>
                <c:pt idx="806">
                  <c:v>44477</c:v>
                </c:pt>
                <c:pt idx="807">
                  <c:v>44476</c:v>
                </c:pt>
                <c:pt idx="808">
                  <c:v>44475</c:v>
                </c:pt>
                <c:pt idx="809">
                  <c:v>44474</c:v>
                </c:pt>
                <c:pt idx="810">
                  <c:v>44473</c:v>
                </c:pt>
                <c:pt idx="811">
                  <c:v>44470</c:v>
                </c:pt>
                <c:pt idx="812">
                  <c:v>44469</c:v>
                </c:pt>
                <c:pt idx="813">
                  <c:v>44468</c:v>
                </c:pt>
                <c:pt idx="814">
                  <c:v>44467</c:v>
                </c:pt>
                <c:pt idx="815">
                  <c:v>44466</c:v>
                </c:pt>
                <c:pt idx="816">
                  <c:v>44463</c:v>
                </c:pt>
                <c:pt idx="817">
                  <c:v>44462</c:v>
                </c:pt>
                <c:pt idx="818">
                  <c:v>44461</c:v>
                </c:pt>
                <c:pt idx="819">
                  <c:v>44460</c:v>
                </c:pt>
                <c:pt idx="820">
                  <c:v>44459</c:v>
                </c:pt>
                <c:pt idx="821">
                  <c:v>44456</c:v>
                </c:pt>
                <c:pt idx="822">
                  <c:v>44455</c:v>
                </c:pt>
                <c:pt idx="823">
                  <c:v>44454</c:v>
                </c:pt>
                <c:pt idx="824">
                  <c:v>44453</c:v>
                </c:pt>
                <c:pt idx="825">
                  <c:v>44452</c:v>
                </c:pt>
                <c:pt idx="826">
                  <c:v>44449</c:v>
                </c:pt>
                <c:pt idx="827">
                  <c:v>44448</c:v>
                </c:pt>
                <c:pt idx="828">
                  <c:v>44447</c:v>
                </c:pt>
                <c:pt idx="829">
                  <c:v>44446</c:v>
                </c:pt>
                <c:pt idx="830">
                  <c:v>44442</c:v>
                </c:pt>
                <c:pt idx="831">
                  <c:v>44441</c:v>
                </c:pt>
                <c:pt idx="832">
                  <c:v>44440</c:v>
                </c:pt>
                <c:pt idx="833">
                  <c:v>44439</c:v>
                </c:pt>
                <c:pt idx="834">
                  <c:v>44438</c:v>
                </c:pt>
                <c:pt idx="835">
                  <c:v>44435</c:v>
                </c:pt>
                <c:pt idx="836">
                  <c:v>44434</c:v>
                </c:pt>
                <c:pt idx="837">
                  <c:v>44433</c:v>
                </c:pt>
                <c:pt idx="838">
                  <c:v>44432</c:v>
                </c:pt>
                <c:pt idx="839">
                  <c:v>44431</c:v>
                </c:pt>
                <c:pt idx="840">
                  <c:v>44428</c:v>
                </c:pt>
                <c:pt idx="841">
                  <c:v>44427</c:v>
                </c:pt>
                <c:pt idx="842">
                  <c:v>44426</c:v>
                </c:pt>
                <c:pt idx="843">
                  <c:v>44425</c:v>
                </c:pt>
                <c:pt idx="844">
                  <c:v>44424</c:v>
                </c:pt>
                <c:pt idx="845">
                  <c:v>44421</c:v>
                </c:pt>
                <c:pt idx="846">
                  <c:v>44420</c:v>
                </c:pt>
                <c:pt idx="847">
                  <c:v>44419</c:v>
                </c:pt>
                <c:pt idx="848">
                  <c:v>44418</c:v>
                </c:pt>
                <c:pt idx="849">
                  <c:v>44417</c:v>
                </c:pt>
                <c:pt idx="850">
                  <c:v>44414</c:v>
                </c:pt>
                <c:pt idx="851">
                  <c:v>44413</c:v>
                </c:pt>
                <c:pt idx="852">
                  <c:v>44412</c:v>
                </c:pt>
                <c:pt idx="853">
                  <c:v>44411</c:v>
                </c:pt>
                <c:pt idx="854">
                  <c:v>44410</c:v>
                </c:pt>
                <c:pt idx="855">
                  <c:v>44407</c:v>
                </c:pt>
                <c:pt idx="856">
                  <c:v>44406</c:v>
                </c:pt>
                <c:pt idx="857">
                  <c:v>44405</c:v>
                </c:pt>
                <c:pt idx="858">
                  <c:v>44404</c:v>
                </c:pt>
                <c:pt idx="859">
                  <c:v>44403</c:v>
                </c:pt>
                <c:pt idx="860">
                  <c:v>44400</c:v>
                </c:pt>
                <c:pt idx="861">
                  <c:v>44399</c:v>
                </c:pt>
                <c:pt idx="862">
                  <c:v>44398</c:v>
                </c:pt>
                <c:pt idx="863">
                  <c:v>44397</c:v>
                </c:pt>
                <c:pt idx="864">
                  <c:v>44396</c:v>
                </c:pt>
                <c:pt idx="865">
                  <c:v>44393</c:v>
                </c:pt>
                <c:pt idx="866">
                  <c:v>44392</c:v>
                </c:pt>
                <c:pt idx="867">
                  <c:v>44391</c:v>
                </c:pt>
                <c:pt idx="868">
                  <c:v>44390</c:v>
                </c:pt>
                <c:pt idx="869">
                  <c:v>44389</c:v>
                </c:pt>
                <c:pt idx="870">
                  <c:v>44386</c:v>
                </c:pt>
                <c:pt idx="871">
                  <c:v>44385</c:v>
                </c:pt>
                <c:pt idx="872">
                  <c:v>44384</c:v>
                </c:pt>
                <c:pt idx="873">
                  <c:v>44383</c:v>
                </c:pt>
                <c:pt idx="874">
                  <c:v>44379</c:v>
                </c:pt>
                <c:pt idx="875">
                  <c:v>44378</c:v>
                </c:pt>
                <c:pt idx="876">
                  <c:v>44377</c:v>
                </c:pt>
                <c:pt idx="877">
                  <c:v>44376</c:v>
                </c:pt>
                <c:pt idx="878">
                  <c:v>44375</c:v>
                </c:pt>
                <c:pt idx="879">
                  <c:v>44372</c:v>
                </c:pt>
                <c:pt idx="880">
                  <c:v>44371</c:v>
                </c:pt>
                <c:pt idx="881">
                  <c:v>44370</c:v>
                </c:pt>
                <c:pt idx="882">
                  <c:v>44369</c:v>
                </c:pt>
                <c:pt idx="883">
                  <c:v>44368</c:v>
                </c:pt>
                <c:pt idx="884">
                  <c:v>44365</c:v>
                </c:pt>
                <c:pt idx="885">
                  <c:v>44364</c:v>
                </c:pt>
                <c:pt idx="886">
                  <c:v>44363</c:v>
                </c:pt>
                <c:pt idx="887">
                  <c:v>44362</c:v>
                </c:pt>
                <c:pt idx="888">
                  <c:v>44361</c:v>
                </c:pt>
                <c:pt idx="889">
                  <c:v>44358</c:v>
                </c:pt>
                <c:pt idx="890">
                  <c:v>44357</c:v>
                </c:pt>
                <c:pt idx="891">
                  <c:v>44356</c:v>
                </c:pt>
                <c:pt idx="892">
                  <c:v>44355</c:v>
                </c:pt>
                <c:pt idx="893">
                  <c:v>44354</c:v>
                </c:pt>
                <c:pt idx="894">
                  <c:v>44351</c:v>
                </c:pt>
                <c:pt idx="895">
                  <c:v>44350</c:v>
                </c:pt>
                <c:pt idx="896">
                  <c:v>44349</c:v>
                </c:pt>
                <c:pt idx="897">
                  <c:v>44348</c:v>
                </c:pt>
                <c:pt idx="898">
                  <c:v>44344</c:v>
                </c:pt>
                <c:pt idx="899">
                  <c:v>44343</c:v>
                </c:pt>
                <c:pt idx="900">
                  <c:v>44342</c:v>
                </c:pt>
                <c:pt idx="901">
                  <c:v>44341</c:v>
                </c:pt>
                <c:pt idx="902">
                  <c:v>44340</c:v>
                </c:pt>
                <c:pt idx="903">
                  <c:v>44337</c:v>
                </c:pt>
                <c:pt idx="904">
                  <c:v>44336</c:v>
                </c:pt>
                <c:pt idx="905">
                  <c:v>44335</c:v>
                </c:pt>
                <c:pt idx="906">
                  <c:v>44334</c:v>
                </c:pt>
                <c:pt idx="907">
                  <c:v>44333</c:v>
                </c:pt>
                <c:pt idx="908">
                  <c:v>44330</c:v>
                </c:pt>
                <c:pt idx="909">
                  <c:v>44329</c:v>
                </c:pt>
                <c:pt idx="910">
                  <c:v>44328</c:v>
                </c:pt>
                <c:pt idx="911">
                  <c:v>44327</c:v>
                </c:pt>
                <c:pt idx="912">
                  <c:v>44326</c:v>
                </c:pt>
                <c:pt idx="913">
                  <c:v>44323</c:v>
                </c:pt>
                <c:pt idx="914">
                  <c:v>44322</c:v>
                </c:pt>
                <c:pt idx="915">
                  <c:v>44321</c:v>
                </c:pt>
                <c:pt idx="916">
                  <c:v>44320</c:v>
                </c:pt>
                <c:pt idx="917">
                  <c:v>44319</c:v>
                </c:pt>
                <c:pt idx="918">
                  <c:v>44316</c:v>
                </c:pt>
                <c:pt idx="919">
                  <c:v>44315</c:v>
                </c:pt>
                <c:pt idx="920">
                  <c:v>44314</c:v>
                </c:pt>
                <c:pt idx="921">
                  <c:v>44313</c:v>
                </c:pt>
                <c:pt idx="922">
                  <c:v>44312</c:v>
                </c:pt>
                <c:pt idx="923">
                  <c:v>44311</c:v>
                </c:pt>
                <c:pt idx="924">
                  <c:v>44310</c:v>
                </c:pt>
                <c:pt idx="925">
                  <c:v>44309</c:v>
                </c:pt>
                <c:pt idx="926">
                  <c:v>44308</c:v>
                </c:pt>
                <c:pt idx="927">
                  <c:v>44307</c:v>
                </c:pt>
                <c:pt idx="928">
                  <c:v>44306</c:v>
                </c:pt>
                <c:pt idx="929">
                  <c:v>44305</c:v>
                </c:pt>
                <c:pt idx="930">
                  <c:v>44302</c:v>
                </c:pt>
                <c:pt idx="931">
                  <c:v>44301</c:v>
                </c:pt>
                <c:pt idx="932">
                  <c:v>44300</c:v>
                </c:pt>
                <c:pt idx="933">
                  <c:v>44299</c:v>
                </c:pt>
                <c:pt idx="934">
                  <c:v>44298</c:v>
                </c:pt>
                <c:pt idx="935">
                  <c:v>44295</c:v>
                </c:pt>
                <c:pt idx="936">
                  <c:v>44294</c:v>
                </c:pt>
                <c:pt idx="937">
                  <c:v>44293</c:v>
                </c:pt>
                <c:pt idx="938">
                  <c:v>44292</c:v>
                </c:pt>
                <c:pt idx="939">
                  <c:v>44291</c:v>
                </c:pt>
                <c:pt idx="940">
                  <c:v>44287</c:v>
                </c:pt>
                <c:pt idx="941">
                  <c:v>44286</c:v>
                </c:pt>
                <c:pt idx="942">
                  <c:v>44285</c:v>
                </c:pt>
                <c:pt idx="943">
                  <c:v>44284</c:v>
                </c:pt>
                <c:pt idx="944">
                  <c:v>44281</c:v>
                </c:pt>
                <c:pt idx="945">
                  <c:v>44280</c:v>
                </c:pt>
                <c:pt idx="946">
                  <c:v>44279</c:v>
                </c:pt>
                <c:pt idx="947">
                  <c:v>44278</c:v>
                </c:pt>
                <c:pt idx="948">
                  <c:v>44277</c:v>
                </c:pt>
                <c:pt idx="949">
                  <c:v>44274</c:v>
                </c:pt>
                <c:pt idx="950">
                  <c:v>44273</c:v>
                </c:pt>
                <c:pt idx="951">
                  <c:v>44272</c:v>
                </c:pt>
                <c:pt idx="952">
                  <c:v>44271</c:v>
                </c:pt>
                <c:pt idx="953">
                  <c:v>44270</c:v>
                </c:pt>
                <c:pt idx="954">
                  <c:v>44267</c:v>
                </c:pt>
                <c:pt idx="955">
                  <c:v>44266</c:v>
                </c:pt>
                <c:pt idx="956">
                  <c:v>44265</c:v>
                </c:pt>
                <c:pt idx="957">
                  <c:v>44264</c:v>
                </c:pt>
                <c:pt idx="958">
                  <c:v>44263</c:v>
                </c:pt>
                <c:pt idx="959">
                  <c:v>44260</c:v>
                </c:pt>
                <c:pt idx="960">
                  <c:v>44259</c:v>
                </c:pt>
                <c:pt idx="961">
                  <c:v>44258</c:v>
                </c:pt>
                <c:pt idx="962">
                  <c:v>44257</c:v>
                </c:pt>
                <c:pt idx="963">
                  <c:v>44256</c:v>
                </c:pt>
                <c:pt idx="964">
                  <c:v>44253</c:v>
                </c:pt>
                <c:pt idx="965">
                  <c:v>44252</c:v>
                </c:pt>
                <c:pt idx="966">
                  <c:v>44251</c:v>
                </c:pt>
                <c:pt idx="967">
                  <c:v>44250</c:v>
                </c:pt>
                <c:pt idx="968">
                  <c:v>44249</c:v>
                </c:pt>
                <c:pt idx="969">
                  <c:v>44246</c:v>
                </c:pt>
                <c:pt idx="970">
                  <c:v>44245</c:v>
                </c:pt>
                <c:pt idx="971">
                  <c:v>44244</c:v>
                </c:pt>
                <c:pt idx="972">
                  <c:v>44243</c:v>
                </c:pt>
                <c:pt idx="973">
                  <c:v>44239</c:v>
                </c:pt>
                <c:pt idx="974">
                  <c:v>44238</c:v>
                </c:pt>
                <c:pt idx="975">
                  <c:v>44237</c:v>
                </c:pt>
                <c:pt idx="976">
                  <c:v>44236</c:v>
                </c:pt>
                <c:pt idx="977">
                  <c:v>44235</c:v>
                </c:pt>
                <c:pt idx="978">
                  <c:v>44232</c:v>
                </c:pt>
                <c:pt idx="979">
                  <c:v>44231</c:v>
                </c:pt>
                <c:pt idx="980">
                  <c:v>44230</c:v>
                </c:pt>
                <c:pt idx="981">
                  <c:v>44229</c:v>
                </c:pt>
                <c:pt idx="982">
                  <c:v>44228</c:v>
                </c:pt>
                <c:pt idx="983">
                  <c:v>44225</c:v>
                </c:pt>
                <c:pt idx="984">
                  <c:v>44224</c:v>
                </c:pt>
                <c:pt idx="985">
                  <c:v>44223</c:v>
                </c:pt>
                <c:pt idx="986">
                  <c:v>44222</c:v>
                </c:pt>
                <c:pt idx="987">
                  <c:v>44221</c:v>
                </c:pt>
                <c:pt idx="988">
                  <c:v>44218</c:v>
                </c:pt>
                <c:pt idx="989">
                  <c:v>44217</c:v>
                </c:pt>
                <c:pt idx="990">
                  <c:v>44216</c:v>
                </c:pt>
                <c:pt idx="991">
                  <c:v>44215</c:v>
                </c:pt>
                <c:pt idx="992">
                  <c:v>44211</c:v>
                </c:pt>
                <c:pt idx="993">
                  <c:v>44210</c:v>
                </c:pt>
                <c:pt idx="994">
                  <c:v>44209</c:v>
                </c:pt>
                <c:pt idx="995">
                  <c:v>44208</c:v>
                </c:pt>
                <c:pt idx="996">
                  <c:v>44207</c:v>
                </c:pt>
                <c:pt idx="997">
                  <c:v>44204</c:v>
                </c:pt>
                <c:pt idx="998">
                  <c:v>44203</c:v>
                </c:pt>
                <c:pt idx="999">
                  <c:v>44202</c:v>
                </c:pt>
                <c:pt idx="1000">
                  <c:v>44201</c:v>
                </c:pt>
                <c:pt idx="1001">
                  <c:v>44200</c:v>
                </c:pt>
                <c:pt idx="1002">
                  <c:v>44196</c:v>
                </c:pt>
                <c:pt idx="1003">
                  <c:v>44195</c:v>
                </c:pt>
                <c:pt idx="1004">
                  <c:v>44194</c:v>
                </c:pt>
                <c:pt idx="1005">
                  <c:v>44193</c:v>
                </c:pt>
                <c:pt idx="1006">
                  <c:v>44188</c:v>
                </c:pt>
                <c:pt idx="1007">
                  <c:v>44187</c:v>
                </c:pt>
                <c:pt idx="1008">
                  <c:v>44186</c:v>
                </c:pt>
                <c:pt idx="1009">
                  <c:v>44183</c:v>
                </c:pt>
                <c:pt idx="1010">
                  <c:v>44182</c:v>
                </c:pt>
                <c:pt idx="1011">
                  <c:v>44181</c:v>
                </c:pt>
                <c:pt idx="1012">
                  <c:v>44180</c:v>
                </c:pt>
                <c:pt idx="1013">
                  <c:v>44179</c:v>
                </c:pt>
                <c:pt idx="1014">
                  <c:v>44176</c:v>
                </c:pt>
                <c:pt idx="1015">
                  <c:v>44175</c:v>
                </c:pt>
                <c:pt idx="1016">
                  <c:v>44174</c:v>
                </c:pt>
                <c:pt idx="1017">
                  <c:v>44173</c:v>
                </c:pt>
                <c:pt idx="1018">
                  <c:v>44172</c:v>
                </c:pt>
                <c:pt idx="1019">
                  <c:v>44169</c:v>
                </c:pt>
                <c:pt idx="1020">
                  <c:v>44168</c:v>
                </c:pt>
                <c:pt idx="1021">
                  <c:v>44167</c:v>
                </c:pt>
                <c:pt idx="1022">
                  <c:v>44166</c:v>
                </c:pt>
                <c:pt idx="1023">
                  <c:v>44165</c:v>
                </c:pt>
                <c:pt idx="1024">
                  <c:v>44160</c:v>
                </c:pt>
                <c:pt idx="1025">
                  <c:v>44159</c:v>
                </c:pt>
                <c:pt idx="1026">
                  <c:v>44158</c:v>
                </c:pt>
                <c:pt idx="1027">
                  <c:v>44155</c:v>
                </c:pt>
                <c:pt idx="1028">
                  <c:v>44154</c:v>
                </c:pt>
                <c:pt idx="1029">
                  <c:v>44153</c:v>
                </c:pt>
                <c:pt idx="1030">
                  <c:v>44152</c:v>
                </c:pt>
                <c:pt idx="1031">
                  <c:v>44151</c:v>
                </c:pt>
                <c:pt idx="1032">
                  <c:v>44148</c:v>
                </c:pt>
                <c:pt idx="1033">
                  <c:v>44147</c:v>
                </c:pt>
                <c:pt idx="1034">
                  <c:v>44146</c:v>
                </c:pt>
                <c:pt idx="1035">
                  <c:v>44145</c:v>
                </c:pt>
                <c:pt idx="1036">
                  <c:v>44144</c:v>
                </c:pt>
                <c:pt idx="1037">
                  <c:v>44141</c:v>
                </c:pt>
                <c:pt idx="1038">
                  <c:v>44140</c:v>
                </c:pt>
                <c:pt idx="1039">
                  <c:v>44139</c:v>
                </c:pt>
                <c:pt idx="1040">
                  <c:v>44138</c:v>
                </c:pt>
                <c:pt idx="1041">
                  <c:v>44137</c:v>
                </c:pt>
                <c:pt idx="1042">
                  <c:v>44134</c:v>
                </c:pt>
                <c:pt idx="1043">
                  <c:v>44133</c:v>
                </c:pt>
                <c:pt idx="1044">
                  <c:v>44132</c:v>
                </c:pt>
                <c:pt idx="1045">
                  <c:v>44131</c:v>
                </c:pt>
                <c:pt idx="1046">
                  <c:v>44130</c:v>
                </c:pt>
                <c:pt idx="1047">
                  <c:v>44127</c:v>
                </c:pt>
                <c:pt idx="1048">
                  <c:v>44126</c:v>
                </c:pt>
                <c:pt idx="1049">
                  <c:v>44125</c:v>
                </c:pt>
                <c:pt idx="1050">
                  <c:v>44124</c:v>
                </c:pt>
                <c:pt idx="1051">
                  <c:v>44123</c:v>
                </c:pt>
                <c:pt idx="1052">
                  <c:v>44120</c:v>
                </c:pt>
                <c:pt idx="1053">
                  <c:v>44119</c:v>
                </c:pt>
                <c:pt idx="1054">
                  <c:v>44118</c:v>
                </c:pt>
                <c:pt idx="1055">
                  <c:v>44117</c:v>
                </c:pt>
                <c:pt idx="1056">
                  <c:v>44116</c:v>
                </c:pt>
                <c:pt idx="1057">
                  <c:v>44113</c:v>
                </c:pt>
                <c:pt idx="1058">
                  <c:v>44112</c:v>
                </c:pt>
                <c:pt idx="1059">
                  <c:v>44111</c:v>
                </c:pt>
                <c:pt idx="1060">
                  <c:v>44110</c:v>
                </c:pt>
                <c:pt idx="1061">
                  <c:v>44109</c:v>
                </c:pt>
                <c:pt idx="1062">
                  <c:v>44106</c:v>
                </c:pt>
                <c:pt idx="1063">
                  <c:v>44105</c:v>
                </c:pt>
                <c:pt idx="1064">
                  <c:v>44104</c:v>
                </c:pt>
                <c:pt idx="1065">
                  <c:v>44103</c:v>
                </c:pt>
                <c:pt idx="1066">
                  <c:v>44102</c:v>
                </c:pt>
                <c:pt idx="1067">
                  <c:v>44099</c:v>
                </c:pt>
                <c:pt idx="1068">
                  <c:v>44098</c:v>
                </c:pt>
                <c:pt idx="1069">
                  <c:v>44097</c:v>
                </c:pt>
                <c:pt idx="1070">
                  <c:v>44096</c:v>
                </c:pt>
                <c:pt idx="1071">
                  <c:v>44095</c:v>
                </c:pt>
                <c:pt idx="1072">
                  <c:v>44092</c:v>
                </c:pt>
                <c:pt idx="1073">
                  <c:v>44091</c:v>
                </c:pt>
                <c:pt idx="1074">
                  <c:v>44090</c:v>
                </c:pt>
                <c:pt idx="1075">
                  <c:v>44089</c:v>
                </c:pt>
                <c:pt idx="1076">
                  <c:v>44088</c:v>
                </c:pt>
                <c:pt idx="1077">
                  <c:v>44085</c:v>
                </c:pt>
                <c:pt idx="1078">
                  <c:v>44084</c:v>
                </c:pt>
                <c:pt idx="1079">
                  <c:v>44083</c:v>
                </c:pt>
                <c:pt idx="1080">
                  <c:v>44082</c:v>
                </c:pt>
                <c:pt idx="1081">
                  <c:v>44078</c:v>
                </c:pt>
                <c:pt idx="1082">
                  <c:v>44077</c:v>
                </c:pt>
                <c:pt idx="1083">
                  <c:v>44076</c:v>
                </c:pt>
                <c:pt idx="1084">
                  <c:v>44075</c:v>
                </c:pt>
                <c:pt idx="1085">
                  <c:v>44074</c:v>
                </c:pt>
                <c:pt idx="1086">
                  <c:v>44071</c:v>
                </c:pt>
                <c:pt idx="1087">
                  <c:v>44070</c:v>
                </c:pt>
                <c:pt idx="1088">
                  <c:v>44069</c:v>
                </c:pt>
                <c:pt idx="1089">
                  <c:v>44068</c:v>
                </c:pt>
                <c:pt idx="1090">
                  <c:v>44067</c:v>
                </c:pt>
                <c:pt idx="1091">
                  <c:v>44064</c:v>
                </c:pt>
                <c:pt idx="1092">
                  <c:v>44063</c:v>
                </c:pt>
                <c:pt idx="1093">
                  <c:v>44062</c:v>
                </c:pt>
                <c:pt idx="1094">
                  <c:v>44061</c:v>
                </c:pt>
                <c:pt idx="1095">
                  <c:v>44060</c:v>
                </c:pt>
                <c:pt idx="1096">
                  <c:v>44057</c:v>
                </c:pt>
                <c:pt idx="1097">
                  <c:v>44056</c:v>
                </c:pt>
                <c:pt idx="1098">
                  <c:v>44055</c:v>
                </c:pt>
                <c:pt idx="1099">
                  <c:v>44054</c:v>
                </c:pt>
                <c:pt idx="1100">
                  <c:v>44053</c:v>
                </c:pt>
                <c:pt idx="1101">
                  <c:v>44050</c:v>
                </c:pt>
                <c:pt idx="1102">
                  <c:v>44049</c:v>
                </c:pt>
                <c:pt idx="1103">
                  <c:v>44048</c:v>
                </c:pt>
                <c:pt idx="1104">
                  <c:v>44047</c:v>
                </c:pt>
                <c:pt idx="1105">
                  <c:v>44046</c:v>
                </c:pt>
                <c:pt idx="1106">
                  <c:v>44043</c:v>
                </c:pt>
                <c:pt idx="1107">
                  <c:v>44042</c:v>
                </c:pt>
                <c:pt idx="1108">
                  <c:v>44041</c:v>
                </c:pt>
                <c:pt idx="1109">
                  <c:v>44040</c:v>
                </c:pt>
                <c:pt idx="1110">
                  <c:v>44039</c:v>
                </c:pt>
                <c:pt idx="1111">
                  <c:v>44036</c:v>
                </c:pt>
                <c:pt idx="1112">
                  <c:v>44035</c:v>
                </c:pt>
                <c:pt idx="1113">
                  <c:v>44034</c:v>
                </c:pt>
                <c:pt idx="1114">
                  <c:v>44033</c:v>
                </c:pt>
                <c:pt idx="1115">
                  <c:v>44032</c:v>
                </c:pt>
                <c:pt idx="1116">
                  <c:v>44029</c:v>
                </c:pt>
                <c:pt idx="1117">
                  <c:v>44028</c:v>
                </c:pt>
                <c:pt idx="1118">
                  <c:v>44027</c:v>
                </c:pt>
                <c:pt idx="1119">
                  <c:v>44026</c:v>
                </c:pt>
                <c:pt idx="1120">
                  <c:v>44025</c:v>
                </c:pt>
                <c:pt idx="1121">
                  <c:v>44022</c:v>
                </c:pt>
                <c:pt idx="1122">
                  <c:v>44021</c:v>
                </c:pt>
                <c:pt idx="1123">
                  <c:v>44020</c:v>
                </c:pt>
                <c:pt idx="1124">
                  <c:v>44019</c:v>
                </c:pt>
                <c:pt idx="1125">
                  <c:v>44018</c:v>
                </c:pt>
                <c:pt idx="1126">
                  <c:v>44014</c:v>
                </c:pt>
                <c:pt idx="1127">
                  <c:v>44013</c:v>
                </c:pt>
                <c:pt idx="1128">
                  <c:v>44012</c:v>
                </c:pt>
                <c:pt idx="1129">
                  <c:v>44011</c:v>
                </c:pt>
                <c:pt idx="1130">
                  <c:v>44008</c:v>
                </c:pt>
                <c:pt idx="1131">
                  <c:v>44007</c:v>
                </c:pt>
                <c:pt idx="1132">
                  <c:v>44006</c:v>
                </c:pt>
                <c:pt idx="1133">
                  <c:v>44005</c:v>
                </c:pt>
                <c:pt idx="1134">
                  <c:v>44004</c:v>
                </c:pt>
                <c:pt idx="1135">
                  <c:v>44001</c:v>
                </c:pt>
                <c:pt idx="1136">
                  <c:v>44000</c:v>
                </c:pt>
                <c:pt idx="1137">
                  <c:v>43999</c:v>
                </c:pt>
                <c:pt idx="1138">
                  <c:v>43998</c:v>
                </c:pt>
                <c:pt idx="1139">
                  <c:v>43997</c:v>
                </c:pt>
                <c:pt idx="1140">
                  <c:v>43994</c:v>
                </c:pt>
                <c:pt idx="1141">
                  <c:v>43993</c:v>
                </c:pt>
                <c:pt idx="1142">
                  <c:v>43992</c:v>
                </c:pt>
                <c:pt idx="1143">
                  <c:v>43991</c:v>
                </c:pt>
                <c:pt idx="1144">
                  <c:v>43990</c:v>
                </c:pt>
                <c:pt idx="1145">
                  <c:v>43987</c:v>
                </c:pt>
                <c:pt idx="1146">
                  <c:v>43986</c:v>
                </c:pt>
                <c:pt idx="1147">
                  <c:v>43985</c:v>
                </c:pt>
                <c:pt idx="1148">
                  <c:v>43984</c:v>
                </c:pt>
                <c:pt idx="1149">
                  <c:v>43983</c:v>
                </c:pt>
                <c:pt idx="1150">
                  <c:v>43980</c:v>
                </c:pt>
                <c:pt idx="1151">
                  <c:v>43979</c:v>
                </c:pt>
                <c:pt idx="1152">
                  <c:v>43978</c:v>
                </c:pt>
                <c:pt idx="1153">
                  <c:v>43977</c:v>
                </c:pt>
                <c:pt idx="1154">
                  <c:v>43973</c:v>
                </c:pt>
                <c:pt idx="1155">
                  <c:v>43972</c:v>
                </c:pt>
                <c:pt idx="1156">
                  <c:v>43971</c:v>
                </c:pt>
                <c:pt idx="1157">
                  <c:v>43970</c:v>
                </c:pt>
                <c:pt idx="1158">
                  <c:v>43969</c:v>
                </c:pt>
                <c:pt idx="1159">
                  <c:v>43966</c:v>
                </c:pt>
                <c:pt idx="1160">
                  <c:v>43965</c:v>
                </c:pt>
                <c:pt idx="1161">
                  <c:v>43964</c:v>
                </c:pt>
                <c:pt idx="1162">
                  <c:v>43963</c:v>
                </c:pt>
                <c:pt idx="1163">
                  <c:v>43962</c:v>
                </c:pt>
                <c:pt idx="1164">
                  <c:v>43959</c:v>
                </c:pt>
                <c:pt idx="1165">
                  <c:v>43958</c:v>
                </c:pt>
                <c:pt idx="1166">
                  <c:v>43957</c:v>
                </c:pt>
                <c:pt idx="1167">
                  <c:v>43956</c:v>
                </c:pt>
                <c:pt idx="1168">
                  <c:v>43955</c:v>
                </c:pt>
                <c:pt idx="1169">
                  <c:v>43952</c:v>
                </c:pt>
                <c:pt idx="1170">
                  <c:v>43951</c:v>
                </c:pt>
                <c:pt idx="1171">
                  <c:v>43950</c:v>
                </c:pt>
                <c:pt idx="1172">
                  <c:v>43949</c:v>
                </c:pt>
                <c:pt idx="1173">
                  <c:v>43948</c:v>
                </c:pt>
                <c:pt idx="1174">
                  <c:v>43945</c:v>
                </c:pt>
                <c:pt idx="1175">
                  <c:v>43944</c:v>
                </c:pt>
                <c:pt idx="1176">
                  <c:v>43943</c:v>
                </c:pt>
                <c:pt idx="1177">
                  <c:v>43942</c:v>
                </c:pt>
                <c:pt idx="1178">
                  <c:v>43941</c:v>
                </c:pt>
                <c:pt idx="1179">
                  <c:v>43938</c:v>
                </c:pt>
                <c:pt idx="1180">
                  <c:v>43937</c:v>
                </c:pt>
                <c:pt idx="1181">
                  <c:v>43936</c:v>
                </c:pt>
                <c:pt idx="1182">
                  <c:v>43935</c:v>
                </c:pt>
                <c:pt idx="1183">
                  <c:v>43934</c:v>
                </c:pt>
                <c:pt idx="1184">
                  <c:v>43930</c:v>
                </c:pt>
                <c:pt idx="1185">
                  <c:v>43929</c:v>
                </c:pt>
                <c:pt idx="1186">
                  <c:v>43928</c:v>
                </c:pt>
                <c:pt idx="1187">
                  <c:v>43927</c:v>
                </c:pt>
                <c:pt idx="1188">
                  <c:v>43924</c:v>
                </c:pt>
                <c:pt idx="1189">
                  <c:v>43923</c:v>
                </c:pt>
                <c:pt idx="1190">
                  <c:v>43922</c:v>
                </c:pt>
                <c:pt idx="1191">
                  <c:v>43921</c:v>
                </c:pt>
                <c:pt idx="1192">
                  <c:v>43920</c:v>
                </c:pt>
                <c:pt idx="1193">
                  <c:v>43917</c:v>
                </c:pt>
                <c:pt idx="1194">
                  <c:v>43916</c:v>
                </c:pt>
                <c:pt idx="1195">
                  <c:v>43915</c:v>
                </c:pt>
                <c:pt idx="1196">
                  <c:v>43914</c:v>
                </c:pt>
                <c:pt idx="1197">
                  <c:v>43913</c:v>
                </c:pt>
                <c:pt idx="1198">
                  <c:v>43910</c:v>
                </c:pt>
                <c:pt idx="1199">
                  <c:v>43909</c:v>
                </c:pt>
                <c:pt idx="1200">
                  <c:v>43908</c:v>
                </c:pt>
                <c:pt idx="1201">
                  <c:v>43907</c:v>
                </c:pt>
                <c:pt idx="1202">
                  <c:v>43906</c:v>
                </c:pt>
                <c:pt idx="1203">
                  <c:v>43903</c:v>
                </c:pt>
                <c:pt idx="1204">
                  <c:v>43902</c:v>
                </c:pt>
                <c:pt idx="1205">
                  <c:v>43901</c:v>
                </c:pt>
                <c:pt idx="1206">
                  <c:v>43900</c:v>
                </c:pt>
                <c:pt idx="1207">
                  <c:v>43899</c:v>
                </c:pt>
                <c:pt idx="1208">
                  <c:v>43896</c:v>
                </c:pt>
                <c:pt idx="1209">
                  <c:v>43895</c:v>
                </c:pt>
                <c:pt idx="1210">
                  <c:v>43894</c:v>
                </c:pt>
                <c:pt idx="1211">
                  <c:v>43893</c:v>
                </c:pt>
                <c:pt idx="1212">
                  <c:v>43892</c:v>
                </c:pt>
                <c:pt idx="1213">
                  <c:v>43889</c:v>
                </c:pt>
                <c:pt idx="1214">
                  <c:v>43888</c:v>
                </c:pt>
                <c:pt idx="1215">
                  <c:v>43887</c:v>
                </c:pt>
                <c:pt idx="1216">
                  <c:v>43886</c:v>
                </c:pt>
                <c:pt idx="1217">
                  <c:v>43885</c:v>
                </c:pt>
                <c:pt idx="1218">
                  <c:v>43882</c:v>
                </c:pt>
                <c:pt idx="1219">
                  <c:v>43881</c:v>
                </c:pt>
                <c:pt idx="1220">
                  <c:v>43880</c:v>
                </c:pt>
                <c:pt idx="1221">
                  <c:v>43879</c:v>
                </c:pt>
                <c:pt idx="1222">
                  <c:v>43875</c:v>
                </c:pt>
                <c:pt idx="1223">
                  <c:v>43874</c:v>
                </c:pt>
                <c:pt idx="1224">
                  <c:v>43873</c:v>
                </c:pt>
                <c:pt idx="1225">
                  <c:v>43872</c:v>
                </c:pt>
                <c:pt idx="1226">
                  <c:v>43871</c:v>
                </c:pt>
                <c:pt idx="1227">
                  <c:v>43868</c:v>
                </c:pt>
                <c:pt idx="1228">
                  <c:v>43867</c:v>
                </c:pt>
                <c:pt idx="1229">
                  <c:v>43866</c:v>
                </c:pt>
                <c:pt idx="1230">
                  <c:v>43865</c:v>
                </c:pt>
                <c:pt idx="1231">
                  <c:v>43864</c:v>
                </c:pt>
                <c:pt idx="1232">
                  <c:v>43861</c:v>
                </c:pt>
                <c:pt idx="1233">
                  <c:v>43860</c:v>
                </c:pt>
                <c:pt idx="1234">
                  <c:v>43859</c:v>
                </c:pt>
                <c:pt idx="1235">
                  <c:v>43858</c:v>
                </c:pt>
                <c:pt idx="1236">
                  <c:v>43857</c:v>
                </c:pt>
                <c:pt idx="1237">
                  <c:v>43854</c:v>
                </c:pt>
                <c:pt idx="1238">
                  <c:v>43853</c:v>
                </c:pt>
                <c:pt idx="1239">
                  <c:v>43852</c:v>
                </c:pt>
                <c:pt idx="1240">
                  <c:v>43851</c:v>
                </c:pt>
                <c:pt idx="1241">
                  <c:v>43847</c:v>
                </c:pt>
                <c:pt idx="1242">
                  <c:v>43846</c:v>
                </c:pt>
                <c:pt idx="1243">
                  <c:v>43845</c:v>
                </c:pt>
                <c:pt idx="1244">
                  <c:v>43844</c:v>
                </c:pt>
                <c:pt idx="1245">
                  <c:v>43843</c:v>
                </c:pt>
                <c:pt idx="1246">
                  <c:v>43840</c:v>
                </c:pt>
                <c:pt idx="1247">
                  <c:v>43839</c:v>
                </c:pt>
                <c:pt idx="1248">
                  <c:v>43838</c:v>
                </c:pt>
                <c:pt idx="1249">
                  <c:v>43837</c:v>
                </c:pt>
                <c:pt idx="1250">
                  <c:v>43836</c:v>
                </c:pt>
                <c:pt idx="1251">
                  <c:v>43833</c:v>
                </c:pt>
                <c:pt idx="1252">
                  <c:v>43832</c:v>
                </c:pt>
                <c:pt idx="1253">
                  <c:v>43830</c:v>
                </c:pt>
                <c:pt idx="1254">
                  <c:v>43829</c:v>
                </c:pt>
                <c:pt idx="1255">
                  <c:v>43826</c:v>
                </c:pt>
                <c:pt idx="1256">
                  <c:v>43825</c:v>
                </c:pt>
                <c:pt idx="1257">
                  <c:v>43822</c:v>
                </c:pt>
                <c:pt idx="1258">
                  <c:v>43819</c:v>
                </c:pt>
                <c:pt idx="1259">
                  <c:v>43818</c:v>
                </c:pt>
                <c:pt idx="1260">
                  <c:v>43817</c:v>
                </c:pt>
                <c:pt idx="1261">
                  <c:v>43816</c:v>
                </c:pt>
                <c:pt idx="1262">
                  <c:v>43815</c:v>
                </c:pt>
                <c:pt idx="1263">
                  <c:v>43812</c:v>
                </c:pt>
                <c:pt idx="1264">
                  <c:v>43811</c:v>
                </c:pt>
                <c:pt idx="1265">
                  <c:v>43810</c:v>
                </c:pt>
                <c:pt idx="1266">
                  <c:v>43809</c:v>
                </c:pt>
                <c:pt idx="1267">
                  <c:v>43808</c:v>
                </c:pt>
                <c:pt idx="1268">
                  <c:v>43805</c:v>
                </c:pt>
                <c:pt idx="1269">
                  <c:v>43804</c:v>
                </c:pt>
                <c:pt idx="1270">
                  <c:v>43803</c:v>
                </c:pt>
                <c:pt idx="1271">
                  <c:v>43802</c:v>
                </c:pt>
                <c:pt idx="1272">
                  <c:v>43801</c:v>
                </c:pt>
                <c:pt idx="1273">
                  <c:v>43796</c:v>
                </c:pt>
                <c:pt idx="1274">
                  <c:v>43795</c:v>
                </c:pt>
                <c:pt idx="1275">
                  <c:v>43794</c:v>
                </c:pt>
                <c:pt idx="1276">
                  <c:v>43791</c:v>
                </c:pt>
                <c:pt idx="1277">
                  <c:v>43790</c:v>
                </c:pt>
                <c:pt idx="1278">
                  <c:v>43789</c:v>
                </c:pt>
                <c:pt idx="1279">
                  <c:v>43788</c:v>
                </c:pt>
                <c:pt idx="1280">
                  <c:v>43787</c:v>
                </c:pt>
                <c:pt idx="1281">
                  <c:v>43784</c:v>
                </c:pt>
                <c:pt idx="1282">
                  <c:v>43783</c:v>
                </c:pt>
                <c:pt idx="1283">
                  <c:v>43782</c:v>
                </c:pt>
                <c:pt idx="1284">
                  <c:v>43781</c:v>
                </c:pt>
                <c:pt idx="1285">
                  <c:v>43780</c:v>
                </c:pt>
                <c:pt idx="1286">
                  <c:v>43777</c:v>
                </c:pt>
                <c:pt idx="1287">
                  <c:v>43776</c:v>
                </c:pt>
                <c:pt idx="1288">
                  <c:v>43775</c:v>
                </c:pt>
                <c:pt idx="1289">
                  <c:v>43774</c:v>
                </c:pt>
                <c:pt idx="1290">
                  <c:v>43773</c:v>
                </c:pt>
                <c:pt idx="1291">
                  <c:v>43770</c:v>
                </c:pt>
                <c:pt idx="1292">
                  <c:v>43769</c:v>
                </c:pt>
                <c:pt idx="1293">
                  <c:v>43768</c:v>
                </c:pt>
                <c:pt idx="1294">
                  <c:v>43767</c:v>
                </c:pt>
                <c:pt idx="1295">
                  <c:v>43766</c:v>
                </c:pt>
                <c:pt idx="1296">
                  <c:v>43763</c:v>
                </c:pt>
                <c:pt idx="1297">
                  <c:v>43762</c:v>
                </c:pt>
                <c:pt idx="1298">
                  <c:v>43761</c:v>
                </c:pt>
                <c:pt idx="1299">
                  <c:v>43760</c:v>
                </c:pt>
                <c:pt idx="1300">
                  <c:v>43759</c:v>
                </c:pt>
                <c:pt idx="1301">
                  <c:v>43756</c:v>
                </c:pt>
                <c:pt idx="1302">
                  <c:v>43755</c:v>
                </c:pt>
                <c:pt idx="1303">
                  <c:v>43754</c:v>
                </c:pt>
                <c:pt idx="1304">
                  <c:v>43753</c:v>
                </c:pt>
                <c:pt idx="1305">
                  <c:v>43752</c:v>
                </c:pt>
                <c:pt idx="1306">
                  <c:v>43749</c:v>
                </c:pt>
                <c:pt idx="1307">
                  <c:v>43748</c:v>
                </c:pt>
                <c:pt idx="1308">
                  <c:v>43747</c:v>
                </c:pt>
                <c:pt idx="1309">
                  <c:v>43746</c:v>
                </c:pt>
                <c:pt idx="1310">
                  <c:v>43745</c:v>
                </c:pt>
                <c:pt idx="1311">
                  <c:v>43742</c:v>
                </c:pt>
                <c:pt idx="1312">
                  <c:v>43741</c:v>
                </c:pt>
                <c:pt idx="1313">
                  <c:v>43740</c:v>
                </c:pt>
                <c:pt idx="1314">
                  <c:v>43739</c:v>
                </c:pt>
                <c:pt idx="1315">
                  <c:v>43738</c:v>
                </c:pt>
                <c:pt idx="1316">
                  <c:v>43735</c:v>
                </c:pt>
                <c:pt idx="1317">
                  <c:v>43734</c:v>
                </c:pt>
                <c:pt idx="1318">
                  <c:v>43733</c:v>
                </c:pt>
                <c:pt idx="1319">
                  <c:v>43732</c:v>
                </c:pt>
                <c:pt idx="1320">
                  <c:v>43731</c:v>
                </c:pt>
                <c:pt idx="1321">
                  <c:v>43728</c:v>
                </c:pt>
                <c:pt idx="1322">
                  <c:v>43727</c:v>
                </c:pt>
                <c:pt idx="1323">
                  <c:v>43726</c:v>
                </c:pt>
                <c:pt idx="1324">
                  <c:v>43725</c:v>
                </c:pt>
                <c:pt idx="1325">
                  <c:v>43724</c:v>
                </c:pt>
                <c:pt idx="1326">
                  <c:v>43721</c:v>
                </c:pt>
                <c:pt idx="1327">
                  <c:v>43720</c:v>
                </c:pt>
                <c:pt idx="1328">
                  <c:v>43719</c:v>
                </c:pt>
                <c:pt idx="1329">
                  <c:v>43718</c:v>
                </c:pt>
                <c:pt idx="1330">
                  <c:v>43717</c:v>
                </c:pt>
                <c:pt idx="1331">
                  <c:v>43714</c:v>
                </c:pt>
                <c:pt idx="1332">
                  <c:v>43713</c:v>
                </c:pt>
                <c:pt idx="1333">
                  <c:v>43712</c:v>
                </c:pt>
                <c:pt idx="1334">
                  <c:v>43711</c:v>
                </c:pt>
                <c:pt idx="1335">
                  <c:v>43707</c:v>
                </c:pt>
                <c:pt idx="1336">
                  <c:v>43706</c:v>
                </c:pt>
                <c:pt idx="1337">
                  <c:v>43705</c:v>
                </c:pt>
                <c:pt idx="1338">
                  <c:v>43704</c:v>
                </c:pt>
                <c:pt idx="1339">
                  <c:v>43703</c:v>
                </c:pt>
                <c:pt idx="1340">
                  <c:v>43700</c:v>
                </c:pt>
                <c:pt idx="1341">
                  <c:v>43699</c:v>
                </c:pt>
                <c:pt idx="1342">
                  <c:v>43698</c:v>
                </c:pt>
                <c:pt idx="1343">
                  <c:v>43697</c:v>
                </c:pt>
                <c:pt idx="1344">
                  <c:v>43696</c:v>
                </c:pt>
                <c:pt idx="1345">
                  <c:v>43693</c:v>
                </c:pt>
                <c:pt idx="1346">
                  <c:v>43692</c:v>
                </c:pt>
                <c:pt idx="1347">
                  <c:v>43691</c:v>
                </c:pt>
                <c:pt idx="1348">
                  <c:v>43690</c:v>
                </c:pt>
                <c:pt idx="1349">
                  <c:v>43689</c:v>
                </c:pt>
                <c:pt idx="1350">
                  <c:v>43686</c:v>
                </c:pt>
                <c:pt idx="1351">
                  <c:v>43685</c:v>
                </c:pt>
                <c:pt idx="1352">
                  <c:v>43684</c:v>
                </c:pt>
                <c:pt idx="1353">
                  <c:v>43683</c:v>
                </c:pt>
                <c:pt idx="1354">
                  <c:v>43682</c:v>
                </c:pt>
                <c:pt idx="1355">
                  <c:v>43679</c:v>
                </c:pt>
                <c:pt idx="1356">
                  <c:v>43678</c:v>
                </c:pt>
                <c:pt idx="1357">
                  <c:v>43677</c:v>
                </c:pt>
                <c:pt idx="1358">
                  <c:v>43676</c:v>
                </c:pt>
                <c:pt idx="1359">
                  <c:v>43675</c:v>
                </c:pt>
                <c:pt idx="1360">
                  <c:v>43672</c:v>
                </c:pt>
                <c:pt idx="1361">
                  <c:v>43671</c:v>
                </c:pt>
                <c:pt idx="1362">
                  <c:v>43670</c:v>
                </c:pt>
                <c:pt idx="1363">
                  <c:v>43669</c:v>
                </c:pt>
                <c:pt idx="1364">
                  <c:v>43668</c:v>
                </c:pt>
                <c:pt idx="1365">
                  <c:v>43665</c:v>
                </c:pt>
                <c:pt idx="1366">
                  <c:v>43664</c:v>
                </c:pt>
                <c:pt idx="1367">
                  <c:v>43663</c:v>
                </c:pt>
                <c:pt idx="1368">
                  <c:v>43662</c:v>
                </c:pt>
                <c:pt idx="1369">
                  <c:v>43661</c:v>
                </c:pt>
                <c:pt idx="1370">
                  <c:v>43658</c:v>
                </c:pt>
                <c:pt idx="1371">
                  <c:v>43657</c:v>
                </c:pt>
                <c:pt idx="1372">
                  <c:v>43656</c:v>
                </c:pt>
                <c:pt idx="1373">
                  <c:v>43655</c:v>
                </c:pt>
                <c:pt idx="1374">
                  <c:v>43654</c:v>
                </c:pt>
                <c:pt idx="1375">
                  <c:v>43651</c:v>
                </c:pt>
                <c:pt idx="1376">
                  <c:v>43648</c:v>
                </c:pt>
                <c:pt idx="1377">
                  <c:v>43647</c:v>
                </c:pt>
                <c:pt idx="1378">
                  <c:v>43644</c:v>
                </c:pt>
                <c:pt idx="1379">
                  <c:v>43643</c:v>
                </c:pt>
                <c:pt idx="1380">
                  <c:v>43642</c:v>
                </c:pt>
                <c:pt idx="1381">
                  <c:v>43641</c:v>
                </c:pt>
                <c:pt idx="1382">
                  <c:v>43640</c:v>
                </c:pt>
                <c:pt idx="1383">
                  <c:v>43637</c:v>
                </c:pt>
                <c:pt idx="1384">
                  <c:v>43636</c:v>
                </c:pt>
                <c:pt idx="1385">
                  <c:v>43635</c:v>
                </c:pt>
                <c:pt idx="1386">
                  <c:v>43634</c:v>
                </c:pt>
                <c:pt idx="1387">
                  <c:v>43633</c:v>
                </c:pt>
                <c:pt idx="1388">
                  <c:v>43630</c:v>
                </c:pt>
                <c:pt idx="1389">
                  <c:v>43629</c:v>
                </c:pt>
                <c:pt idx="1390">
                  <c:v>43628</c:v>
                </c:pt>
                <c:pt idx="1391">
                  <c:v>43627</c:v>
                </c:pt>
                <c:pt idx="1392">
                  <c:v>43626</c:v>
                </c:pt>
                <c:pt idx="1393">
                  <c:v>43623</c:v>
                </c:pt>
                <c:pt idx="1394">
                  <c:v>43622</c:v>
                </c:pt>
                <c:pt idx="1395">
                  <c:v>43621</c:v>
                </c:pt>
                <c:pt idx="1396">
                  <c:v>43620</c:v>
                </c:pt>
                <c:pt idx="1397">
                  <c:v>43619</c:v>
                </c:pt>
                <c:pt idx="1398">
                  <c:v>43616</c:v>
                </c:pt>
                <c:pt idx="1399">
                  <c:v>43615</c:v>
                </c:pt>
                <c:pt idx="1400">
                  <c:v>43614</c:v>
                </c:pt>
                <c:pt idx="1401">
                  <c:v>43613</c:v>
                </c:pt>
                <c:pt idx="1402">
                  <c:v>43609</c:v>
                </c:pt>
                <c:pt idx="1403">
                  <c:v>43608</c:v>
                </c:pt>
                <c:pt idx="1404">
                  <c:v>43607</c:v>
                </c:pt>
                <c:pt idx="1405">
                  <c:v>43606</c:v>
                </c:pt>
                <c:pt idx="1406">
                  <c:v>43605</c:v>
                </c:pt>
                <c:pt idx="1407">
                  <c:v>43602</c:v>
                </c:pt>
                <c:pt idx="1408">
                  <c:v>43601</c:v>
                </c:pt>
                <c:pt idx="1409">
                  <c:v>43600</c:v>
                </c:pt>
                <c:pt idx="1410">
                  <c:v>43599</c:v>
                </c:pt>
                <c:pt idx="1411">
                  <c:v>43598</c:v>
                </c:pt>
                <c:pt idx="1412">
                  <c:v>43595</c:v>
                </c:pt>
                <c:pt idx="1413">
                  <c:v>43594</c:v>
                </c:pt>
                <c:pt idx="1414">
                  <c:v>43593</c:v>
                </c:pt>
                <c:pt idx="1415">
                  <c:v>43592</c:v>
                </c:pt>
                <c:pt idx="1416">
                  <c:v>43591</c:v>
                </c:pt>
                <c:pt idx="1417">
                  <c:v>43588</c:v>
                </c:pt>
                <c:pt idx="1418">
                  <c:v>43587</c:v>
                </c:pt>
                <c:pt idx="1419">
                  <c:v>43586</c:v>
                </c:pt>
                <c:pt idx="1420">
                  <c:v>43585</c:v>
                </c:pt>
                <c:pt idx="1421">
                  <c:v>43584</c:v>
                </c:pt>
                <c:pt idx="1422">
                  <c:v>43581</c:v>
                </c:pt>
                <c:pt idx="1423">
                  <c:v>43580</c:v>
                </c:pt>
                <c:pt idx="1424">
                  <c:v>43579</c:v>
                </c:pt>
                <c:pt idx="1425">
                  <c:v>43578</c:v>
                </c:pt>
                <c:pt idx="1426">
                  <c:v>43577</c:v>
                </c:pt>
                <c:pt idx="1427">
                  <c:v>43573</c:v>
                </c:pt>
                <c:pt idx="1428">
                  <c:v>43572</c:v>
                </c:pt>
                <c:pt idx="1429">
                  <c:v>43571</c:v>
                </c:pt>
                <c:pt idx="1430">
                  <c:v>43570</c:v>
                </c:pt>
                <c:pt idx="1431">
                  <c:v>43567</c:v>
                </c:pt>
                <c:pt idx="1432">
                  <c:v>43566</c:v>
                </c:pt>
                <c:pt idx="1433">
                  <c:v>43565</c:v>
                </c:pt>
                <c:pt idx="1434">
                  <c:v>43564</c:v>
                </c:pt>
                <c:pt idx="1435">
                  <c:v>43563</c:v>
                </c:pt>
                <c:pt idx="1436">
                  <c:v>43560</c:v>
                </c:pt>
                <c:pt idx="1437">
                  <c:v>43559</c:v>
                </c:pt>
                <c:pt idx="1438">
                  <c:v>43558</c:v>
                </c:pt>
                <c:pt idx="1439">
                  <c:v>43557</c:v>
                </c:pt>
                <c:pt idx="1440">
                  <c:v>43556</c:v>
                </c:pt>
                <c:pt idx="1441">
                  <c:v>43553</c:v>
                </c:pt>
                <c:pt idx="1442">
                  <c:v>43552</c:v>
                </c:pt>
                <c:pt idx="1443">
                  <c:v>43551</c:v>
                </c:pt>
                <c:pt idx="1444">
                  <c:v>43550</c:v>
                </c:pt>
                <c:pt idx="1445">
                  <c:v>43549</c:v>
                </c:pt>
                <c:pt idx="1446">
                  <c:v>43546</c:v>
                </c:pt>
                <c:pt idx="1447">
                  <c:v>43545</c:v>
                </c:pt>
                <c:pt idx="1448">
                  <c:v>43544</c:v>
                </c:pt>
                <c:pt idx="1449">
                  <c:v>43543</c:v>
                </c:pt>
                <c:pt idx="1450">
                  <c:v>43542</c:v>
                </c:pt>
                <c:pt idx="1451">
                  <c:v>43539</c:v>
                </c:pt>
                <c:pt idx="1452">
                  <c:v>43538</c:v>
                </c:pt>
                <c:pt idx="1453">
                  <c:v>43537</c:v>
                </c:pt>
                <c:pt idx="1454">
                  <c:v>43536</c:v>
                </c:pt>
                <c:pt idx="1455">
                  <c:v>43535</c:v>
                </c:pt>
                <c:pt idx="1456">
                  <c:v>43532</c:v>
                </c:pt>
                <c:pt idx="1457">
                  <c:v>43531</c:v>
                </c:pt>
                <c:pt idx="1458">
                  <c:v>43530</c:v>
                </c:pt>
                <c:pt idx="1459">
                  <c:v>43529</c:v>
                </c:pt>
                <c:pt idx="1460">
                  <c:v>43528</c:v>
                </c:pt>
                <c:pt idx="1461">
                  <c:v>43525</c:v>
                </c:pt>
                <c:pt idx="1462">
                  <c:v>43524</c:v>
                </c:pt>
                <c:pt idx="1463">
                  <c:v>43523</c:v>
                </c:pt>
                <c:pt idx="1464">
                  <c:v>43522</c:v>
                </c:pt>
                <c:pt idx="1465">
                  <c:v>43521</c:v>
                </c:pt>
                <c:pt idx="1466">
                  <c:v>43518</c:v>
                </c:pt>
                <c:pt idx="1467">
                  <c:v>43517</c:v>
                </c:pt>
                <c:pt idx="1468">
                  <c:v>43516</c:v>
                </c:pt>
                <c:pt idx="1469">
                  <c:v>43515</c:v>
                </c:pt>
                <c:pt idx="1470">
                  <c:v>43511</c:v>
                </c:pt>
                <c:pt idx="1471">
                  <c:v>43510</c:v>
                </c:pt>
                <c:pt idx="1472">
                  <c:v>43509</c:v>
                </c:pt>
                <c:pt idx="1473">
                  <c:v>43508</c:v>
                </c:pt>
                <c:pt idx="1474">
                  <c:v>43507</c:v>
                </c:pt>
                <c:pt idx="1475">
                  <c:v>43504</c:v>
                </c:pt>
                <c:pt idx="1476">
                  <c:v>43503</c:v>
                </c:pt>
                <c:pt idx="1477">
                  <c:v>43502</c:v>
                </c:pt>
                <c:pt idx="1478">
                  <c:v>43501</c:v>
                </c:pt>
                <c:pt idx="1479">
                  <c:v>43500</c:v>
                </c:pt>
                <c:pt idx="1480">
                  <c:v>43497</c:v>
                </c:pt>
                <c:pt idx="1481">
                  <c:v>43496</c:v>
                </c:pt>
                <c:pt idx="1482">
                  <c:v>43495</c:v>
                </c:pt>
                <c:pt idx="1483">
                  <c:v>43494</c:v>
                </c:pt>
                <c:pt idx="1484">
                  <c:v>43493</c:v>
                </c:pt>
                <c:pt idx="1485">
                  <c:v>43490</c:v>
                </c:pt>
                <c:pt idx="1486">
                  <c:v>43489</c:v>
                </c:pt>
                <c:pt idx="1487">
                  <c:v>43488</c:v>
                </c:pt>
                <c:pt idx="1488">
                  <c:v>43487</c:v>
                </c:pt>
                <c:pt idx="1489">
                  <c:v>43483</c:v>
                </c:pt>
                <c:pt idx="1490">
                  <c:v>43482</c:v>
                </c:pt>
                <c:pt idx="1491">
                  <c:v>43481</c:v>
                </c:pt>
                <c:pt idx="1492">
                  <c:v>43480</c:v>
                </c:pt>
                <c:pt idx="1493">
                  <c:v>43479</c:v>
                </c:pt>
                <c:pt idx="1494">
                  <c:v>43476</c:v>
                </c:pt>
                <c:pt idx="1495">
                  <c:v>43475</c:v>
                </c:pt>
                <c:pt idx="1496">
                  <c:v>43474</c:v>
                </c:pt>
                <c:pt idx="1497">
                  <c:v>43473</c:v>
                </c:pt>
                <c:pt idx="1498">
                  <c:v>43472</c:v>
                </c:pt>
                <c:pt idx="1499">
                  <c:v>43469</c:v>
                </c:pt>
                <c:pt idx="1500">
                  <c:v>43468</c:v>
                </c:pt>
                <c:pt idx="1501">
                  <c:v>43467</c:v>
                </c:pt>
                <c:pt idx="1502">
                  <c:v>43465</c:v>
                </c:pt>
                <c:pt idx="1503">
                  <c:v>43462</c:v>
                </c:pt>
                <c:pt idx="1504">
                  <c:v>43461</c:v>
                </c:pt>
                <c:pt idx="1505">
                  <c:v>43460</c:v>
                </c:pt>
                <c:pt idx="1506">
                  <c:v>43455</c:v>
                </c:pt>
                <c:pt idx="1507">
                  <c:v>43454</c:v>
                </c:pt>
                <c:pt idx="1508">
                  <c:v>43453</c:v>
                </c:pt>
                <c:pt idx="1509">
                  <c:v>43452</c:v>
                </c:pt>
                <c:pt idx="1510">
                  <c:v>43451</c:v>
                </c:pt>
                <c:pt idx="1511">
                  <c:v>43448</c:v>
                </c:pt>
                <c:pt idx="1512">
                  <c:v>43447</c:v>
                </c:pt>
                <c:pt idx="1513">
                  <c:v>43446</c:v>
                </c:pt>
                <c:pt idx="1514">
                  <c:v>43445</c:v>
                </c:pt>
                <c:pt idx="1515">
                  <c:v>43444</c:v>
                </c:pt>
                <c:pt idx="1516">
                  <c:v>43441</c:v>
                </c:pt>
                <c:pt idx="1517">
                  <c:v>43440</c:v>
                </c:pt>
                <c:pt idx="1518">
                  <c:v>43438</c:v>
                </c:pt>
                <c:pt idx="1519">
                  <c:v>43437</c:v>
                </c:pt>
                <c:pt idx="1520">
                  <c:v>43434</c:v>
                </c:pt>
                <c:pt idx="1521">
                  <c:v>43433</c:v>
                </c:pt>
                <c:pt idx="1522">
                  <c:v>43432</c:v>
                </c:pt>
                <c:pt idx="1523">
                  <c:v>43431</c:v>
                </c:pt>
                <c:pt idx="1524">
                  <c:v>43430</c:v>
                </c:pt>
                <c:pt idx="1525">
                  <c:v>43425</c:v>
                </c:pt>
                <c:pt idx="1526">
                  <c:v>43424</c:v>
                </c:pt>
                <c:pt idx="1527">
                  <c:v>43423</c:v>
                </c:pt>
                <c:pt idx="1528">
                  <c:v>43420</c:v>
                </c:pt>
                <c:pt idx="1529">
                  <c:v>43419</c:v>
                </c:pt>
                <c:pt idx="1530">
                  <c:v>43418</c:v>
                </c:pt>
                <c:pt idx="1531">
                  <c:v>43417</c:v>
                </c:pt>
                <c:pt idx="1532">
                  <c:v>43416</c:v>
                </c:pt>
                <c:pt idx="1533">
                  <c:v>43413</c:v>
                </c:pt>
                <c:pt idx="1534">
                  <c:v>43412</c:v>
                </c:pt>
                <c:pt idx="1535">
                  <c:v>43411</c:v>
                </c:pt>
                <c:pt idx="1536">
                  <c:v>43410</c:v>
                </c:pt>
                <c:pt idx="1537">
                  <c:v>43409</c:v>
                </c:pt>
                <c:pt idx="1538">
                  <c:v>43406</c:v>
                </c:pt>
                <c:pt idx="1539">
                  <c:v>43405</c:v>
                </c:pt>
                <c:pt idx="1540">
                  <c:v>43404</c:v>
                </c:pt>
                <c:pt idx="1541">
                  <c:v>43403</c:v>
                </c:pt>
                <c:pt idx="1542">
                  <c:v>43402</c:v>
                </c:pt>
                <c:pt idx="1543">
                  <c:v>43399</c:v>
                </c:pt>
                <c:pt idx="1544">
                  <c:v>43398</c:v>
                </c:pt>
                <c:pt idx="1545">
                  <c:v>43397</c:v>
                </c:pt>
                <c:pt idx="1546">
                  <c:v>43396</c:v>
                </c:pt>
                <c:pt idx="1547">
                  <c:v>43395</c:v>
                </c:pt>
                <c:pt idx="1548">
                  <c:v>43392</c:v>
                </c:pt>
                <c:pt idx="1549">
                  <c:v>43391</c:v>
                </c:pt>
                <c:pt idx="1550">
                  <c:v>43390</c:v>
                </c:pt>
                <c:pt idx="1551">
                  <c:v>43389</c:v>
                </c:pt>
                <c:pt idx="1552">
                  <c:v>43388</c:v>
                </c:pt>
                <c:pt idx="1553">
                  <c:v>43385</c:v>
                </c:pt>
                <c:pt idx="1554">
                  <c:v>43384</c:v>
                </c:pt>
                <c:pt idx="1555">
                  <c:v>43383</c:v>
                </c:pt>
                <c:pt idx="1556">
                  <c:v>43382</c:v>
                </c:pt>
                <c:pt idx="1557">
                  <c:v>43381</c:v>
                </c:pt>
                <c:pt idx="1558">
                  <c:v>43378</c:v>
                </c:pt>
                <c:pt idx="1559">
                  <c:v>43377</c:v>
                </c:pt>
                <c:pt idx="1560">
                  <c:v>43376</c:v>
                </c:pt>
                <c:pt idx="1561">
                  <c:v>43375</c:v>
                </c:pt>
                <c:pt idx="1562">
                  <c:v>43374</c:v>
                </c:pt>
                <c:pt idx="1563">
                  <c:v>43371</c:v>
                </c:pt>
                <c:pt idx="1564">
                  <c:v>43370</c:v>
                </c:pt>
                <c:pt idx="1565">
                  <c:v>43369</c:v>
                </c:pt>
                <c:pt idx="1566">
                  <c:v>43368</c:v>
                </c:pt>
                <c:pt idx="1567">
                  <c:v>43367</c:v>
                </c:pt>
                <c:pt idx="1568">
                  <c:v>43364</c:v>
                </c:pt>
                <c:pt idx="1569">
                  <c:v>43363</c:v>
                </c:pt>
                <c:pt idx="1570">
                  <c:v>43362</c:v>
                </c:pt>
                <c:pt idx="1571">
                  <c:v>43361</c:v>
                </c:pt>
                <c:pt idx="1572">
                  <c:v>43360</c:v>
                </c:pt>
                <c:pt idx="1573">
                  <c:v>43357</c:v>
                </c:pt>
                <c:pt idx="1574">
                  <c:v>43356</c:v>
                </c:pt>
                <c:pt idx="1575">
                  <c:v>43355</c:v>
                </c:pt>
                <c:pt idx="1576">
                  <c:v>43354</c:v>
                </c:pt>
                <c:pt idx="1577">
                  <c:v>43353</c:v>
                </c:pt>
                <c:pt idx="1578">
                  <c:v>43350</c:v>
                </c:pt>
                <c:pt idx="1579">
                  <c:v>43349</c:v>
                </c:pt>
                <c:pt idx="1580">
                  <c:v>43348</c:v>
                </c:pt>
                <c:pt idx="1581">
                  <c:v>43347</c:v>
                </c:pt>
                <c:pt idx="1582">
                  <c:v>43343</c:v>
                </c:pt>
                <c:pt idx="1583">
                  <c:v>43342</c:v>
                </c:pt>
                <c:pt idx="1584">
                  <c:v>43341</c:v>
                </c:pt>
                <c:pt idx="1585">
                  <c:v>43340</c:v>
                </c:pt>
                <c:pt idx="1586">
                  <c:v>43339</c:v>
                </c:pt>
                <c:pt idx="1587">
                  <c:v>43336</c:v>
                </c:pt>
                <c:pt idx="1588">
                  <c:v>43335</c:v>
                </c:pt>
                <c:pt idx="1589">
                  <c:v>43334</c:v>
                </c:pt>
                <c:pt idx="1590">
                  <c:v>43333</c:v>
                </c:pt>
                <c:pt idx="1591">
                  <c:v>43332</c:v>
                </c:pt>
                <c:pt idx="1592">
                  <c:v>43329</c:v>
                </c:pt>
                <c:pt idx="1593">
                  <c:v>43328</c:v>
                </c:pt>
                <c:pt idx="1594">
                  <c:v>43327</c:v>
                </c:pt>
                <c:pt idx="1595">
                  <c:v>43326</c:v>
                </c:pt>
                <c:pt idx="1596">
                  <c:v>43325</c:v>
                </c:pt>
                <c:pt idx="1597">
                  <c:v>43322</c:v>
                </c:pt>
                <c:pt idx="1598">
                  <c:v>43321</c:v>
                </c:pt>
                <c:pt idx="1599">
                  <c:v>43320</c:v>
                </c:pt>
                <c:pt idx="1600">
                  <c:v>43319</c:v>
                </c:pt>
                <c:pt idx="1601">
                  <c:v>43318</c:v>
                </c:pt>
                <c:pt idx="1602">
                  <c:v>43315</c:v>
                </c:pt>
                <c:pt idx="1603">
                  <c:v>43314</c:v>
                </c:pt>
                <c:pt idx="1604">
                  <c:v>43313</c:v>
                </c:pt>
                <c:pt idx="1605">
                  <c:v>43312</c:v>
                </c:pt>
                <c:pt idx="1606">
                  <c:v>43311</c:v>
                </c:pt>
                <c:pt idx="1607">
                  <c:v>43308</c:v>
                </c:pt>
                <c:pt idx="1608">
                  <c:v>43307</c:v>
                </c:pt>
                <c:pt idx="1609">
                  <c:v>43306</c:v>
                </c:pt>
                <c:pt idx="1610">
                  <c:v>43305</c:v>
                </c:pt>
                <c:pt idx="1611">
                  <c:v>43304</c:v>
                </c:pt>
                <c:pt idx="1612">
                  <c:v>43301</c:v>
                </c:pt>
                <c:pt idx="1613">
                  <c:v>43300</c:v>
                </c:pt>
                <c:pt idx="1614">
                  <c:v>43299</c:v>
                </c:pt>
                <c:pt idx="1615">
                  <c:v>43298</c:v>
                </c:pt>
                <c:pt idx="1616">
                  <c:v>43297</c:v>
                </c:pt>
                <c:pt idx="1617">
                  <c:v>43294</c:v>
                </c:pt>
                <c:pt idx="1618">
                  <c:v>43293</c:v>
                </c:pt>
                <c:pt idx="1619">
                  <c:v>43292</c:v>
                </c:pt>
                <c:pt idx="1620">
                  <c:v>43291</c:v>
                </c:pt>
                <c:pt idx="1621">
                  <c:v>43290</c:v>
                </c:pt>
                <c:pt idx="1622">
                  <c:v>43287</c:v>
                </c:pt>
                <c:pt idx="1623">
                  <c:v>43286</c:v>
                </c:pt>
                <c:pt idx="1624">
                  <c:v>43283</c:v>
                </c:pt>
                <c:pt idx="1625">
                  <c:v>43280</c:v>
                </c:pt>
                <c:pt idx="1626">
                  <c:v>43279</c:v>
                </c:pt>
                <c:pt idx="1627">
                  <c:v>43278</c:v>
                </c:pt>
                <c:pt idx="1628">
                  <c:v>43277</c:v>
                </c:pt>
                <c:pt idx="1629">
                  <c:v>43276</c:v>
                </c:pt>
                <c:pt idx="1630">
                  <c:v>43273</c:v>
                </c:pt>
                <c:pt idx="1631">
                  <c:v>43272</c:v>
                </c:pt>
                <c:pt idx="1632">
                  <c:v>43271</c:v>
                </c:pt>
                <c:pt idx="1633">
                  <c:v>43270</c:v>
                </c:pt>
                <c:pt idx="1634">
                  <c:v>43269</c:v>
                </c:pt>
                <c:pt idx="1635">
                  <c:v>43266</c:v>
                </c:pt>
                <c:pt idx="1636">
                  <c:v>43265</c:v>
                </c:pt>
                <c:pt idx="1637">
                  <c:v>43264</c:v>
                </c:pt>
                <c:pt idx="1638">
                  <c:v>43263</c:v>
                </c:pt>
                <c:pt idx="1639">
                  <c:v>43262</c:v>
                </c:pt>
                <c:pt idx="1640">
                  <c:v>43259</c:v>
                </c:pt>
                <c:pt idx="1641">
                  <c:v>43258</c:v>
                </c:pt>
                <c:pt idx="1642">
                  <c:v>43257</c:v>
                </c:pt>
                <c:pt idx="1643">
                  <c:v>43256</c:v>
                </c:pt>
                <c:pt idx="1644">
                  <c:v>43255</c:v>
                </c:pt>
                <c:pt idx="1645">
                  <c:v>43252</c:v>
                </c:pt>
                <c:pt idx="1646">
                  <c:v>43251</c:v>
                </c:pt>
                <c:pt idx="1647">
                  <c:v>43250</c:v>
                </c:pt>
                <c:pt idx="1648">
                  <c:v>43249</c:v>
                </c:pt>
                <c:pt idx="1649">
                  <c:v>43245</c:v>
                </c:pt>
                <c:pt idx="1650">
                  <c:v>43244</c:v>
                </c:pt>
                <c:pt idx="1651">
                  <c:v>43243</c:v>
                </c:pt>
                <c:pt idx="1652">
                  <c:v>43242</c:v>
                </c:pt>
                <c:pt idx="1653">
                  <c:v>43241</c:v>
                </c:pt>
                <c:pt idx="1654">
                  <c:v>43238</c:v>
                </c:pt>
                <c:pt idx="1655">
                  <c:v>43237</c:v>
                </c:pt>
                <c:pt idx="1656">
                  <c:v>43236</c:v>
                </c:pt>
                <c:pt idx="1657">
                  <c:v>43235</c:v>
                </c:pt>
                <c:pt idx="1658">
                  <c:v>43234</c:v>
                </c:pt>
                <c:pt idx="1659">
                  <c:v>43231</c:v>
                </c:pt>
                <c:pt idx="1660">
                  <c:v>43230</c:v>
                </c:pt>
                <c:pt idx="1661">
                  <c:v>43229</c:v>
                </c:pt>
                <c:pt idx="1662">
                  <c:v>43228</c:v>
                </c:pt>
                <c:pt idx="1663">
                  <c:v>43227</c:v>
                </c:pt>
                <c:pt idx="1664">
                  <c:v>43224</c:v>
                </c:pt>
                <c:pt idx="1665">
                  <c:v>43223</c:v>
                </c:pt>
                <c:pt idx="1666">
                  <c:v>43222</c:v>
                </c:pt>
                <c:pt idx="1667">
                  <c:v>43221</c:v>
                </c:pt>
                <c:pt idx="1668">
                  <c:v>43220</c:v>
                </c:pt>
                <c:pt idx="1669">
                  <c:v>43217</c:v>
                </c:pt>
                <c:pt idx="1670">
                  <c:v>43216</c:v>
                </c:pt>
                <c:pt idx="1671">
                  <c:v>43215</c:v>
                </c:pt>
                <c:pt idx="1672">
                  <c:v>43214</c:v>
                </c:pt>
                <c:pt idx="1673">
                  <c:v>43213</c:v>
                </c:pt>
                <c:pt idx="1674">
                  <c:v>43210</c:v>
                </c:pt>
                <c:pt idx="1675">
                  <c:v>43209</c:v>
                </c:pt>
                <c:pt idx="1676">
                  <c:v>43208</c:v>
                </c:pt>
                <c:pt idx="1677">
                  <c:v>43207</c:v>
                </c:pt>
                <c:pt idx="1678">
                  <c:v>43206</c:v>
                </c:pt>
                <c:pt idx="1679">
                  <c:v>43203</c:v>
                </c:pt>
                <c:pt idx="1680">
                  <c:v>43202</c:v>
                </c:pt>
                <c:pt idx="1681">
                  <c:v>43201</c:v>
                </c:pt>
                <c:pt idx="1682">
                  <c:v>43200</c:v>
                </c:pt>
                <c:pt idx="1683">
                  <c:v>43199</c:v>
                </c:pt>
                <c:pt idx="1684">
                  <c:v>43196</c:v>
                </c:pt>
                <c:pt idx="1685">
                  <c:v>43195</c:v>
                </c:pt>
                <c:pt idx="1686">
                  <c:v>43194</c:v>
                </c:pt>
                <c:pt idx="1687">
                  <c:v>43193</c:v>
                </c:pt>
                <c:pt idx="1688">
                  <c:v>43192</c:v>
                </c:pt>
                <c:pt idx="1689">
                  <c:v>43188</c:v>
                </c:pt>
                <c:pt idx="1690">
                  <c:v>43187</c:v>
                </c:pt>
                <c:pt idx="1691">
                  <c:v>43186</c:v>
                </c:pt>
                <c:pt idx="1692">
                  <c:v>43185</c:v>
                </c:pt>
                <c:pt idx="1693">
                  <c:v>43182</c:v>
                </c:pt>
                <c:pt idx="1694">
                  <c:v>43181</c:v>
                </c:pt>
                <c:pt idx="1695">
                  <c:v>43180</c:v>
                </c:pt>
                <c:pt idx="1696">
                  <c:v>43179</c:v>
                </c:pt>
                <c:pt idx="1697">
                  <c:v>43178</c:v>
                </c:pt>
                <c:pt idx="1698">
                  <c:v>43175</c:v>
                </c:pt>
                <c:pt idx="1699">
                  <c:v>43174</c:v>
                </c:pt>
                <c:pt idx="1700">
                  <c:v>43173</c:v>
                </c:pt>
                <c:pt idx="1701">
                  <c:v>43172</c:v>
                </c:pt>
                <c:pt idx="1702">
                  <c:v>43171</c:v>
                </c:pt>
                <c:pt idx="1703">
                  <c:v>43168</c:v>
                </c:pt>
                <c:pt idx="1704">
                  <c:v>43167</c:v>
                </c:pt>
                <c:pt idx="1705">
                  <c:v>43166</c:v>
                </c:pt>
                <c:pt idx="1706">
                  <c:v>43165</c:v>
                </c:pt>
                <c:pt idx="1707">
                  <c:v>43164</c:v>
                </c:pt>
                <c:pt idx="1708">
                  <c:v>43161</c:v>
                </c:pt>
                <c:pt idx="1709">
                  <c:v>43160</c:v>
                </c:pt>
                <c:pt idx="1710">
                  <c:v>43159</c:v>
                </c:pt>
                <c:pt idx="1711">
                  <c:v>43158</c:v>
                </c:pt>
                <c:pt idx="1712">
                  <c:v>43157</c:v>
                </c:pt>
                <c:pt idx="1713">
                  <c:v>43154</c:v>
                </c:pt>
                <c:pt idx="1714">
                  <c:v>43153</c:v>
                </c:pt>
                <c:pt idx="1715">
                  <c:v>43152</c:v>
                </c:pt>
                <c:pt idx="1716">
                  <c:v>43151</c:v>
                </c:pt>
                <c:pt idx="1717">
                  <c:v>43147</c:v>
                </c:pt>
                <c:pt idx="1718">
                  <c:v>43146</c:v>
                </c:pt>
                <c:pt idx="1719">
                  <c:v>43145</c:v>
                </c:pt>
                <c:pt idx="1720">
                  <c:v>43144</c:v>
                </c:pt>
                <c:pt idx="1721">
                  <c:v>43143</c:v>
                </c:pt>
                <c:pt idx="1722">
                  <c:v>43140</c:v>
                </c:pt>
                <c:pt idx="1723">
                  <c:v>43139</c:v>
                </c:pt>
                <c:pt idx="1724">
                  <c:v>43138</c:v>
                </c:pt>
                <c:pt idx="1725">
                  <c:v>43137</c:v>
                </c:pt>
                <c:pt idx="1726">
                  <c:v>43136</c:v>
                </c:pt>
                <c:pt idx="1727">
                  <c:v>43133</c:v>
                </c:pt>
                <c:pt idx="1728">
                  <c:v>43132</c:v>
                </c:pt>
                <c:pt idx="1729">
                  <c:v>43131</c:v>
                </c:pt>
                <c:pt idx="1730">
                  <c:v>43130</c:v>
                </c:pt>
                <c:pt idx="1731">
                  <c:v>43129</c:v>
                </c:pt>
                <c:pt idx="1732">
                  <c:v>43126</c:v>
                </c:pt>
                <c:pt idx="1733">
                  <c:v>43125</c:v>
                </c:pt>
                <c:pt idx="1734">
                  <c:v>43124</c:v>
                </c:pt>
                <c:pt idx="1735">
                  <c:v>43123</c:v>
                </c:pt>
                <c:pt idx="1736">
                  <c:v>43122</c:v>
                </c:pt>
                <c:pt idx="1737">
                  <c:v>43119</c:v>
                </c:pt>
                <c:pt idx="1738">
                  <c:v>43118</c:v>
                </c:pt>
                <c:pt idx="1739">
                  <c:v>43117</c:v>
                </c:pt>
                <c:pt idx="1740">
                  <c:v>43116</c:v>
                </c:pt>
                <c:pt idx="1741">
                  <c:v>43112</c:v>
                </c:pt>
                <c:pt idx="1742">
                  <c:v>43111</c:v>
                </c:pt>
                <c:pt idx="1743">
                  <c:v>43110</c:v>
                </c:pt>
                <c:pt idx="1744">
                  <c:v>43109</c:v>
                </c:pt>
                <c:pt idx="1745">
                  <c:v>43108</c:v>
                </c:pt>
                <c:pt idx="1746">
                  <c:v>43105</c:v>
                </c:pt>
                <c:pt idx="1747">
                  <c:v>43104</c:v>
                </c:pt>
                <c:pt idx="1748">
                  <c:v>43103</c:v>
                </c:pt>
              </c:numCache>
            </c:numRef>
          </c:cat>
          <c:val>
            <c:numRef>
              <c:f>週期分析!$C$2:$C$1750</c:f>
              <c:numCache>
                <c:formatCode>#,##0.00_);[Red]\(#,##0.00\)</c:formatCode>
                <c:ptCount val="1749"/>
                <c:pt idx="0">
                  <c:v>945492.97619047598</c:v>
                </c:pt>
                <c:pt idx="1">
                  <c:v>940963.6904761903</c:v>
                </c:pt>
                <c:pt idx="2">
                  <c:v>939963.6904761903</c:v>
                </c:pt>
                <c:pt idx="3">
                  <c:v>943088.6904761903</c:v>
                </c:pt>
                <c:pt idx="4">
                  <c:v>947266.54761904746</c:v>
                </c:pt>
                <c:pt idx="5">
                  <c:v>951179.40476190462</c:v>
                </c:pt>
                <c:pt idx="6">
                  <c:v>951130.11904761894</c:v>
                </c:pt>
                <c:pt idx="7">
                  <c:v>954232.9761904761</c:v>
                </c:pt>
                <c:pt idx="8">
                  <c:v>930672.9761904761</c:v>
                </c:pt>
                <c:pt idx="9">
                  <c:v>931060.11904761894</c:v>
                </c:pt>
                <c:pt idx="10">
                  <c:v>911923.69047619042</c:v>
                </c:pt>
                <c:pt idx="11">
                  <c:v>912375.83333333326</c:v>
                </c:pt>
                <c:pt idx="12">
                  <c:v>904145.11904761894</c:v>
                </c:pt>
                <c:pt idx="13">
                  <c:v>911120.83333333326</c:v>
                </c:pt>
                <c:pt idx="14">
                  <c:v>915600.11904761894</c:v>
                </c:pt>
                <c:pt idx="15">
                  <c:v>905895.83333333326</c:v>
                </c:pt>
                <c:pt idx="16">
                  <c:v>909084.40476190473</c:v>
                </c:pt>
                <c:pt idx="17">
                  <c:v>910433.69047619042</c:v>
                </c:pt>
                <c:pt idx="18">
                  <c:v>908288.69047619042</c:v>
                </c:pt>
                <c:pt idx="19">
                  <c:v>909655.83333333326</c:v>
                </c:pt>
                <c:pt idx="20">
                  <c:v>907358.69047619042</c:v>
                </c:pt>
                <c:pt idx="21">
                  <c:v>902536.54761904757</c:v>
                </c:pt>
                <c:pt idx="22">
                  <c:v>890896.54761904757</c:v>
                </c:pt>
                <c:pt idx="23">
                  <c:v>893842.26190476189</c:v>
                </c:pt>
                <c:pt idx="24">
                  <c:v>893245.83333333337</c:v>
                </c:pt>
                <c:pt idx="25">
                  <c:v>894866.54761904769</c:v>
                </c:pt>
                <c:pt idx="26">
                  <c:v>896486.54761904769</c:v>
                </c:pt>
                <c:pt idx="27">
                  <c:v>900471.54761904769</c:v>
                </c:pt>
                <c:pt idx="28">
                  <c:v>901095.83333333337</c:v>
                </c:pt>
                <c:pt idx="29">
                  <c:v>888899.40476190485</c:v>
                </c:pt>
                <c:pt idx="30">
                  <c:v>887429.40476190485</c:v>
                </c:pt>
                <c:pt idx="31">
                  <c:v>887412.97619047633</c:v>
                </c:pt>
                <c:pt idx="32">
                  <c:v>886601.54761904781</c:v>
                </c:pt>
                <c:pt idx="33">
                  <c:v>889258.69047619065</c:v>
                </c:pt>
                <c:pt idx="34">
                  <c:v>888360.11904761917</c:v>
                </c:pt>
                <c:pt idx="35">
                  <c:v>890305.83333333349</c:v>
                </c:pt>
                <c:pt idx="36">
                  <c:v>891900.83333333349</c:v>
                </c:pt>
                <c:pt idx="37">
                  <c:v>886352.97619047633</c:v>
                </c:pt>
                <c:pt idx="38">
                  <c:v>882847.97619047633</c:v>
                </c:pt>
                <c:pt idx="39">
                  <c:v>879400.11904761917</c:v>
                </c:pt>
                <c:pt idx="40">
                  <c:v>883334.40476190485</c:v>
                </c:pt>
                <c:pt idx="41">
                  <c:v>885627.26190476201</c:v>
                </c:pt>
                <c:pt idx="42">
                  <c:v>880885.83333333349</c:v>
                </c:pt>
                <c:pt idx="43">
                  <c:v>885932.97619047633</c:v>
                </c:pt>
                <c:pt idx="44">
                  <c:v>881820.83333333349</c:v>
                </c:pt>
                <c:pt idx="45">
                  <c:v>884722.26190476201</c:v>
                </c:pt>
                <c:pt idx="46">
                  <c:v>886625.11904761917</c:v>
                </c:pt>
                <c:pt idx="47">
                  <c:v>889793.69047619065</c:v>
                </c:pt>
                <c:pt idx="48">
                  <c:v>888160.83333333349</c:v>
                </c:pt>
                <c:pt idx="49">
                  <c:v>889576.54761904781</c:v>
                </c:pt>
                <c:pt idx="50">
                  <c:v>891254.40476190497</c:v>
                </c:pt>
                <c:pt idx="51">
                  <c:v>891447.26190476213</c:v>
                </c:pt>
                <c:pt idx="52">
                  <c:v>890108.69047619065</c:v>
                </c:pt>
                <c:pt idx="53">
                  <c:v>889831.54761904781</c:v>
                </c:pt>
                <c:pt idx="54">
                  <c:v>889175.83333333349</c:v>
                </c:pt>
                <c:pt idx="55">
                  <c:v>886795.11904761917</c:v>
                </c:pt>
                <c:pt idx="56">
                  <c:v>882925.83333333349</c:v>
                </c:pt>
                <c:pt idx="57">
                  <c:v>881852.97619047633</c:v>
                </c:pt>
                <c:pt idx="58">
                  <c:v>882940.83333333349</c:v>
                </c:pt>
                <c:pt idx="59">
                  <c:v>878787.97619047633</c:v>
                </c:pt>
                <c:pt idx="60">
                  <c:v>881839.40476190485</c:v>
                </c:pt>
                <c:pt idx="61">
                  <c:v>884945.11904761917</c:v>
                </c:pt>
                <c:pt idx="62">
                  <c:v>882664.40476190485</c:v>
                </c:pt>
                <c:pt idx="63">
                  <c:v>879710.83333333337</c:v>
                </c:pt>
                <c:pt idx="64">
                  <c:v>875341.54761904769</c:v>
                </c:pt>
                <c:pt idx="65">
                  <c:v>878530.11904761917</c:v>
                </c:pt>
                <c:pt idx="66">
                  <c:v>878495.83333333349</c:v>
                </c:pt>
                <c:pt idx="67">
                  <c:v>881518.69047619065</c:v>
                </c:pt>
                <c:pt idx="68">
                  <c:v>880753.69047619065</c:v>
                </c:pt>
                <c:pt idx="69">
                  <c:v>878105.11904761917</c:v>
                </c:pt>
                <c:pt idx="70">
                  <c:v>878755.83333333349</c:v>
                </c:pt>
                <c:pt idx="71">
                  <c:v>880020.11904761917</c:v>
                </c:pt>
                <c:pt idx="72">
                  <c:v>879838.69047619065</c:v>
                </c:pt>
                <c:pt idx="73">
                  <c:v>884089.40476190497</c:v>
                </c:pt>
                <c:pt idx="74">
                  <c:v>886126.54761904781</c:v>
                </c:pt>
                <c:pt idx="75">
                  <c:v>886997.97619047633</c:v>
                </c:pt>
                <c:pt idx="76">
                  <c:v>888537.97619047633</c:v>
                </c:pt>
                <c:pt idx="77">
                  <c:v>886011.54761904781</c:v>
                </c:pt>
                <c:pt idx="78">
                  <c:v>858853.69047619065</c:v>
                </c:pt>
                <c:pt idx="79">
                  <c:v>859100.83333333349</c:v>
                </c:pt>
                <c:pt idx="80">
                  <c:v>856852.97619047633</c:v>
                </c:pt>
                <c:pt idx="81">
                  <c:v>857766.54761904781</c:v>
                </c:pt>
                <c:pt idx="82">
                  <c:v>861217.97619047633</c:v>
                </c:pt>
                <c:pt idx="83">
                  <c:v>860635.11904761917</c:v>
                </c:pt>
                <c:pt idx="84">
                  <c:v>853830.83333333349</c:v>
                </c:pt>
                <c:pt idx="85">
                  <c:v>850797.26190476201</c:v>
                </c:pt>
                <c:pt idx="86">
                  <c:v>846363.69047619053</c:v>
                </c:pt>
                <c:pt idx="87">
                  <c:v>849889.40476190485</c:v>
                </c:pt>
                <c:pt idx="88">
                  <c:v>850538.69047619053</c:v>
                </c:pt>
                <c:pt idx="89">
                  <c:v>847895.83333333337</c:v>
                </c:pt>
                <c:pt idx="90">
                  <c:v>848261.54761904769</c:v>
                </c:pt>
                <c:pt idx="91">
                  <c:v>844470.83333333337</c:v>
                </c:pt>
                <c:pt idx="92">
                  <c:v>845308.69047619053</c:v>
                </c:pt>
                <c:pt idx="93">
                  <c:v>848127.97619047621</c:v>
                </c:pt>
                <c:pt idx="94">
                  <c:v>842341.54761904769</c:v>
                </c:pt>
                <c:pt idx="95">
                  <c:v>844538.69047619053</c:v>
                </c:pt>
                <c:pt idx="96">
                  <c:v>832953.69047619053</c:v>
                </c:pt>
                <c:pt idx="97">
                  <c:v>837315.83333333337</c:v>
                </c:pt>
                <c:pt idx="98">
                  <c:v>835354.40476190485</c:v>
                </c:pt>
                <c:pt idx="99">
                  <c:v>836275.11904761917</c:v>
                </c:pt>
                <c:pt idx="100">
                  <c:v>835660.11904761917</c:v>
                </c:pt>
                <c:pt idx="101">
                  <c:v>826672.26190476201</c:v>
                </c:pt>
                <c:pt idx="102">
                  <c:v>823012.97619047633</c:v>
                </c:pt>
                <c:pt idx="103">
                  <c:v>827947.97619047633</c:v>
                </c:pt>
                <c:pt idx="104">
                  <c:v>825992.26190476201</c:v>
                </c:pt>
                <c:pt idx="105">
                  <c:v>831100.11904761917</c:v>
                </c:pt>
                <c:pt idx="106">
                  <c:v>835557.97619047633</c:v>
                </c:pt>
                <c:pt idx="107">
                  <c:v>840416.54761904781</c:v>
                </c:pt>
                <c:pt idx="108">
                  <c:v>837575.83333333349</c:v>
                </c:pt>
                <c:pt idx="109">
                  <c:v>839328.69047619065</c:v>
                </c:pt>
                <c:pt idx="110">
                  <c:v>843447.97619047633</c:v>
                </c:pt>
                <c:pt idx="111">
                  <c:v>844718.69047619065</c:v>
                </c:pt>
                <c:pt idx="112">
                  <c:v>833920.83333333349</c:v>
                </c:pt>
                <c:pt idx="113">
                  <c:v>837605.11904761917</c:v>
                </c:pt>
                <c:pt idx="114">
                  <c:v>842023.69047619065</c:v>
                </c:pt>
                <c:pt idx="115">
                  <c:v>842384.40476190497</c:v>
                </c:pt>
                <c:pt idx="116">
                  <c:v>839475.11904761929</c:v>
                </c:pt>
                <c:pt idx="117">
                  <c:v>834493.69047619076</c:v>
                </c:pt>
                <c:pt idx="118">
                  <c:v>835430.8333333336</c:v>
                </c:pt>
                <c:pt idx="119">
                  <c:v>836032.97619047645</c:v>
                </c:pt>
                <c:pt idx="120">
                  <c:v>838279.40476190497</c:v>
                </c:pt>
                <c:pt idx="121">
                  <c:v>826808.69047619065</c:v>
                </c:pt>
                <c:pt idx="122">
                  <c:v>824860.11904761917</c:v>
                </c:pt>
                <c:pt idx="123">
                  <c:v>827675.11904761917</c:v>
                </c:pt>
                <c:pt idx="124">
                  <c:v>824582.26190476201</c:v>
                </c:pt>
                <c:pt idx="125">
                  <c:v>820220.83333333349</c:v>
                </c:pt>
                <c:pt idx="126">
                  <c:v>802908.69047619065</c:v>
                </c:pt>
                <c:pt idx="127">
                  <c:v>805175.83333333349</c:v>
                </c:pt>
                <c:pt idx="128">
                  <c:v>804601.54761904781</c:v>
                </c:pt>
                <c:pt idx="129">
                  <c:v>800993.69047619065</c:v>
                </c:pt>
                <c:pt idx="130">
                  <c:v>801258.69047619065</c:v>
                </c:pt>
                <c:pt idx="131">
                  <c:v>795253.69047619065</c:v>
                </c:pt>
                <c:pt idx="132">
                  <c:v>796857.97619047633</c:v>
                </c:pt>
                <c:pt idx="133">
                  <c:v>797629.40476190485</c:v>
                </c:pt>
                <c:pt idx="134">
                  <c:v>791126.54761904769</c:v>
                </c:pt>
                <c:pt idx="135">
                  <c:v>794670.83333333337</c:v>
                </c:pt>
                <c:pt idx="136">
                  <c:v>785009.40476190485</c:v>
                </c:pt>
                <c:pt idx="137">
                  <c:v>786544.40476190485</c:v>
                </c:pt>
                <c:pt idx="138">
                  <c:v>787113.69047619053</c:v>
                </c:pt>
                <c:pt idx="139">
                  <c:v>782058.69047619053</c:v>
                </c:pt>
                <c:pt idx="140">
                  <c:v>779055.83333333337</c:v>
                </c:pt>
                <c:pt idx="141">
                  <c:v>778727.26190476189</c:v>
                </c:pt>
                <c:pt idx="142">
                  <c:v>780787.26190476189</c:v>
                </c:pt>
                <c:pt idx="143">
                  <c:v>780508.69047619042</c:v>
                </c:pt>
                <c:pt idx="144">
                  <c:v>769842.9761904761</c:v>
                </c:pt>
                <c:pt idx="145">
                  <c:v>767451.54761904757</c:v>
                </c:pt>
                <c:pt idx="146">
                  <c:v>772178.69047619042</c:v>
                </c:pt>
                <c:pt idx="147">
                  <c:v>764157.26190476189</c:v>
                </c:pt>
                <c:pt idx="148">
                  <c:v>763912.26190476189</c:v>
                </c:pt>
                <c:pt idx="149">
                  <c:v>764796.54761904757</c:v>
                </c:pt>
                <c:pt idx="150">
                  <c:v>762308.69047619042</c:v>
                </c:pt>
                <c:pt idx="151">
                  <c:v>762420.11904761894</c:v>
                </c:pt>
                <c:pt idx="152">
                  <c:v>760280.11904761894</c:v>
                </c:pt>
                <c:pt idx="153">
                  <c:v>762164.40476190462</c:v>
                </c:pt>
                <c:pt idx="154">
                  <c:v>759687.26190476178</c:v>
                </c:pt>
                <c:pt idx="155">
                  <c:v>757262.9761904761</c:v>
                </c:pt>
                <c:pt idx="156">
                  <c:v>759797.26190476178</c:v>
                </c:pt>
                <c:pt idx="157">
                  <c:v>761927.26190476178</c:v>
                </c:pt>
                <c:pt idx="158">
                  <c:v>755862.9761904761</c:v>
                </c:pt>
                <c:pt idx="159">
                  <c:v>751602.9761904761</c:v>
                </c:pt>
                <c:pt idx="160">
                  <c:v>752095.11904761894</c:v>
                </c:pt>
                <c:pt idx="161">
                  <c:v>754702.26190476178</c:v>
                </c:pt>
                <c:pt idx="162">
                  <c:v>753373.6904761903</c:v>
                </c:pt>
                <c:pt idx="163">
                  <c:v>755277.26190476178</c:v>
                </c:pt>
                <c:pt idx="164">
                  <c:v>755955.11904761894</c:v>
                </c:pt>
                <c:pt idx="165">
                  <c:v>753984.40476190462</c:v>
                </c:pt>
                <c:pt idx="166">
                  <c:v>748172.26190476178</c:v>
                </c:pt>
                <c:pt idx="167">
                  <c:v>750774.40476190462</c:v>
                </c:pt>
                <c:pt idx="168">
                  <c:v>756221.54761904746</c:v>
                </c:pt>
                <c:pt idx="169">
                  <c:v>749987.26190476178</c:v>
                </c:pt>
                <c:pt idx="170">
                  <c:v>753064.40476190462</c:v>
                </c:pt>
                <c:pt idx="171">
                  <c:v>752000.11904761894</c:v>
                </c:pt>
                <c:pt idx="172">
                  <c:v>749690.83333333326</c:v>
                </c:pt>
                <c:pt idx="173">
                  <c:v>754607.9761904761</c:v>
                </c:pt>
                <c:pt idx="174">
                  <c:v>740517.26190476178</c:v>
                </c:pt>
                <c:pt idx="175">
                  <c:v>740700.11904761894</c:v>
                </c:pt>
                <c:pt idx="176">
                  <c:v>742853.69047619042</c:v>
                </c:pt>
                <c:pt idx="177">
                  <c:v>739132.26190476189</c:v>
                </c:pt>
                <c:pt idx="178">
                  <c:v>738263.69047619042</c:v>
                </c:pt>
                <c:pt idx="179">
                  <c:v>738707.9761904761</c:v>
                </c:pt>
                <c:pt idx="180">
                  <c:v>733514.40476190462</c:v>
                </c:pt>
                <c:pt idx="181">
                  <c:v>734529.40476190462</c:v>
                </c:pt>
                <c:pt idx="182">
                  <c:v>724228.6904761903</c:v>
                </c:pt>
                <c:pt idx="183">
                  <c:v>722617.97619047598</c:v>
                </c:pt>
                <c:pt idx="184">
                  <c:v>723424.4047619045</c:v>
                </c:pt>
                <c:pt idx="185">
                  <c:v>723877.97619047598</c:v>
                </c:pt>
                <c:pt idx="186">
                  <c:v>723919.4047619045</c:v>
                </c:pt>
                <c:pt idx="187">
                  <c:v>723867.26190476166</c:v>
                </c:pt>
                <c:pt idx="188">
                  <c:v>721990.83333333314</c:v>
                </c:pt>
                <c:pt idx="189">
                  <c:v>723947.97619047598</c:v>
                </c:pt>
                <c:pt idx="190">
                  <c:v>726641.54761904746</c:v>
                </c:pt>
                <c:pt idx="191">
                  <c:v>727210.11904761894</c:v>
                </c:pt>
                <c:pt idx="192">
                  <c:v>730290.83333333326</c:v>
                </c:pt>
                <c:pt idx="193">
                  <c:v>731569.40476190473</c:v>
                </c:pt>
                <c:pt idx="194">
                  <c:v>730772.97619047621</c:v>
                </c:pt>
                <c:pt idx="195">
                  <c:v>729157.97619047621</c:v>
                </c:pt>
                <c:pt idx="196">
                  <c:v>730252.26190476189</c:v>
                </c:pt>
                <c:pt idx="197">
                  <c:v>726990.11904761905</c:v>
                </c:pt>
                <c:pt idx="198">
                  <c:v>722575.83333333337</c:v>
                </c:pt>
                <c:pt idx="199">
                  <c:v>723772.26190476189</c:v>
                </c:pt>
                <c:pt idx="200">
                  <c:v>729033.69047619042</c:v>
                </c:pt>
                <c:pt idx="201">
                  <c:v>733059.40476190473</c:v>
                </c:pt>
                <c:pt idx="202">
                  <c:v>736910.11904761905</c:v>
                </c:pt>
                <c:pt idx="203">
                  <c:v>734923.69047619053</c:v>
                </c:pt>
                <c:pt idx="204">
                  <c:v>734367.26190476201</c:v>
                </c:pt>
                <c:pt idx="205">
                  <c:v>735846.54761904769</c:v>
                </c:pt>
                <c:pt idx="206">
                  <c:v>729702.97619047621</c:v>
                </c:pt>
                <c:pt idx="207">
                  <c:v>731795.11904761905</c:v>
                </c:pt>
                <c:pt idx="208">
                  <c:v>731462.26190476189</c:v>
                </c:pt>
                <c:pt idx="209">
                  <c:v>733504.40476190473</c:v>
                </c:pt>
                <c:pt idx="210">
                  <c:v>724717.97619047621</c:v>
                </c:pt>
                <c:pt idx="211">
                  <c:v>727064.40476190473</c:v>
                </c:pt>
                <c:pt idx="212">
                  <c:v>727543.69047619042</c:v>
                </c:pt>
                <c:pt idx="213">
                  <c:v>726488.69047619042</c:v>
                </c:pt>
                <c:pt idx="214">
                  <c:v>727324.40476190473</c:v>
                </c:pt>
                <c:pt idx="215">
                  <c:v>727111.54761904757</c:v>
                </c:pt>
                <c:pt idx="216">
                  <c:v>729513.69047619042</c:v>
                </c:pt>
                <c:pt idx="217">
                  <c:v>728767.26190476189</c:v>
                </c:pt>
                <c:pt idx="218">
                  <c:v>732050.11904761905</c:v>
                </c:pt>
                <c:pt idx="219">
                  <c:v>735220.11904761905</c:v>
                </c:pt>
                <c:pt idx="220">
                  <c:v>733573.69047619053</c:v>
                </c:pt>
                <c:pt idx="221">
                  <c:v>730378.69047619053</c:v>
                </c:pt>
                <c:pt idx="222">
                  <c:v>732970.83333333337</c:v>
                </c:pt>
                <c:pt idx="223">
                  <c:v>735959.40476190485</c:v>
                </c:pt>
                <c:pt idx="224">
                  <c:v>731019.40476190485</c:v>
                </c:pt>
                <c:pt idx="225">
                  <c:v>730002.26190476201</c:v>
                </c:pt>
                <c:pt idx="226">
                  <c:v>726750.11904761917</c:v>
                </c:pt>
                <c:pt idx="227">
                  <c:v>727655.83333333349</c:v>
                </c:pt>
                <c:pt idx="228">
                  <c:v>729456.54761904781</c:v>
                </c:pt>
                <c:pt idx="229">
                  <c:v>726244.40476190497</c:v>
                </c:pt>
                <c:pt idx="230">
                  <c:v>726450.11904761929</c:v>
                </c:pt>
                <c:pt idx="231">
                  <c:v>729112.97619047645</c:v>
                </c:pt>
                <c:pt idx="232">
                  <c:v>735101.54761904792</c:v>
                </c:pt>
                <c:pt idx="233">
                  <c:v>735007.26190476224</c:v>
                </c:pt>
                <c:pt idx="234">
                  <c:v>736566.54761904792</c:v>
                </c:pt>
                <c:pt idx="235">
                  <c:v>738849.40476190508</c:v>
                </c:pt>
                <c:pt idx="236">
                  <c:v>737889.40476190508</c:v>
                </c:pt>
                <c:pt idx="237">
                  <c:v>739949.40476190508</c:v>
                </c:pt>
                <c:pt idx="238">
                  <c:v>742841.54761904792</c:v>
                </c:pt>
                <c:pt idx="239">
                  <c:v>736816.54761904792</c:v>
                </c:pt>
                <c:pt idx="240">
                  <c:v>734990.1190476194</c:v>
                </c:pt>
                <c:pt idx="241">
                  <c:v>738939.40476190508</c:v>
                </c:pt>
                <c:pt idx="242">
                  <c:v>740261.54761904792</c:v>
                </c:pt>
                <c:pt idx="243">
                  <c:v>741582.26190476224</c:v>
                </c:pt>
                <c:pt idx="244">
                  <c:v>747667.97619047656</c:v>
                </c:pt>
                <c:pt idx="245">
                  <c:v>748980.1190476194</c:v>
                </c:pt>
                <c:pt idx="246">
                  <c:v>746944.40476190508</c:v>
                </c:pt>
                <c:pt idx="247">
                  <c:v>737891.54761904792</c:v>
                </c:pt>
                <c:pt idx="248">
                  <c:v>739635.1190476194</c:v>
                </c:pt>
                <c:pt idx="249">
                  <c:v>743135.1190476194</c:v>
                </c:pt>
                <c:pt idx="250">
                  <c:v>745776.54761904792</c:v>
                </c:pt>
                <c:pt idx="251">
                  <c:v>745245.1190476194</c:v>
                </c:pt>
                <c:pt idx="252">
                  <c:v>750426.54761904792</c:v>
                </c:pt>
                <c:pt idx="253">
                  <c:v>751218.69047619076</c:v>
                </c:pt>
                <c:pt idx="254">
                  <c:v>749827.26190476224</c:v>
                </c:pt>
                <c:pt idx="255">
                  <c:v>747402.97619047656</c:v>
                </c:pt>
                <c:pt idx="256">
                  <c:v>751613.69047619088</c:v>
                </c:pt>
                <c:pt idx="257">
                  <c:v>753501.54761904804</c:v>
                </c:pt>
                <c:pt idx="258">
                  <c:v>755401.54761904804</c:v>
                </c:pt>
                <c:pt idx="259">
                  <c:v>751869.4047619052</c:v>
                </c:pt>
                <c:pt idx="260">
                  <c:v>751309.4047619052</c:v>
                </c:pt>
                <c:pt idx="261">
                  <c:v>751131.54761904804</c:v>
                </c:pt>
                <c:pt idx="262">
                  <c:v>755699.4047619052</c:v>
                </c:pt>
                <c:pt idx="263">
                  <c:v>750510.83333333372</c:v>
                </c:pt>
                <c:pt idx="264">
                  <c:v>750677.26190476224</c:v>
                </c:pt>
                <c:pt idx="265">
                  <c:v>748367.26190476224</c:v>
                </c:pt>
                <c:pt idx="266">
                  <c:v>749599.40476190508</c:v>
                </c:pt>
                <c:pt idx="267">
                  <c:v>744717.97619047656</c:v>
                </c:pt>
                <c:pt idx="268">
                  <c:v>743689.40476190508</c:v>
                </c:pt>
                <c:pt idx="269">
                  <c:v>743898.69047619076</c:v>
                </c:pt>
                <c:pt idx="270">
                  <c:v>744222.26190476224</c:v>
                </c:pt>
                <c:pt idx="271">
                  <c:v>742340.83333333372</c:v>
                </c:pt>
                <c:pt idx="272">
                  <c:v>746089.4047619052</c:v>
                </c:pt>
                <c:pt idx="273">
                  <c:v>746560.11904761952</c:v>
                </c:pt>
                <c:pt idx="274">
                  <c:v>745217.26190476236</c:v>
                </c:pt>
                <c:pt idx="275">
                  <c:v>745174.4047619052</c:v>
                </c:pt>
                <c:pt idx="276">
                  <c:v>747219.4047619052</c:v>
                </c:pt>
                <c:pt idx="277">
                  <c:v>748330.83333333372</c:v>
                </c:pt>
                <c:pt idx="278">
                  <c:v>733710.83333333372</c:v>
                </c:pt>
                <c:pt idx="279">
                  <c:v>735780.1190476194</c:v>
                </c:pt>
                <c:pt idx="280">
                  <c:v>736252.26190476224</c:v>
                </c:pt>
                <c:pt idx="281">
                  <c:v>739360.1190476194</c:v>
                </c:pt>
                <c:pt idx="282">
                  <c:v>735017.97619047656</c:v>
                </c:pt>
                <c:pt idx="283">
                  <c:v>734473.69047619088</c:v>
                </c:pt>
                <c:pt idx="284">
                  <c:v>718577.26190476236</c:v>
                </c:pt>
                <c:pt idx="285">
                  <c:v>720370.83333333384</c:v>
                </c:pt>
                <c:pt idx="286">
                  <c:v>719222.26190476236</c:v>
                </c:pt>
                <c:pt idx="287">
                  <c:v>720396.54761904804</c:v>
                </c:pt>
                <c:pt idx="288">
                  <c:v>721069.4047619052</c:v>
                </c:pt>
                <c:pt idx="289">
                  <c:v>715491.54761904804</c:v>
                </c:pt>
                <c:pt idx="290">
                  <c:v>713497.26190476236</c:v>
                </c:pt>
                <c:pt idx="291">
                  <c:v>703887.26190476236</c:v>
                </c:pt>
                <c:pt idx="292">
                  <c:v>701902.26190476236</c:v>
                </c:pt>
                <c:pt idx="293">
                  <c:v>704995.11904761952</c:v>
                </c:pt>
                <c:pt idx="294">
                  <c:v>705530.83333333384</c:v>
                </c:pt>
                <c:pt idx="295">
                  <c:v>706547.97619047668</c:v>
                </c:pt>
                <c:pt idx="296">
                  <c:v>707116.54761904816</c:v>
                </c:pt>
                <c:pt idx="297">
                  <c:v>707747.97619047668</c:v>
                </c:pt>
                <c:pt idx="298">
                  <c:v>704817.26190476236</c:v>
                </c:pt>
                <c:pt idx="299">
                  <c:v>705718.69047619088</c:v>
                </c:pt>
                <c:pt idx="300">
                  <c:v>704788.69047619088</c:v>
                </c:pt>
                <c:pt idx="301">
                  <c:v>703691.54761904804</c:v>
                </c:pt>
                <c:pt idx="302">
                  <c:v>707887.26190476236</c:v>
                </c:pt>
                <c:pt idx="303">
                  <c:v>707496.54761904804</c:v>
                </c:pt>
                <c:pt idx="304">
                  <c:v>708170.83333333372</c:v>
                </c:pt>
                <c:pt idx="305">
                  <c:v>711206.54761904804</c:v>
                </c:pt>
                <c:pt idx="306">
                  <c:v>710032.26190476236</c:v>
                </c:pt>
                <c:pt idx="307">
                  <c:v>709347.97619047668</c:v>
                </c:pt>
                <c:pt idx="308">
                  <c:v>698817.97619047668</c:v>
                </c:pt>
                <c:pt idx="309">
                  <c:v>685035.83333333384</c:v>
                </c:pt>
                <c:pt idx="310">
                  <c:v>685081.54761904816</c:v>
                </c:pt>
                <c:pt idx="311">
                  <c:v>682197.97619047668</c:v>
                </c:pt>
                <c:pt idx="312">
                  <c:v>681553.690476191</c:v>
                </c:pt>
                <c:pt idx="313">
                  <c:v>681425.11904761952</c:v>
                </c:pt>
                <c:pt idx="314">
                  <c:v>680908.690476191</c:v>
                </c:pt>
                <c:pt idx="315">
                  <c:v>676029.40476190532</c:v>
                </c:pt>
                <c:pt idx="316">
                  <c:v>677960.11904761964</c:v>
                </c:pt>
                <c:pt idx="317">
                  <c:v>677626.54761904816</c:v>
                </c:pt>
                <c:pt idx="318">
                  <c:v>675720.83333333384</c:v>
                </c:pt>
                <c:pt idx="319">
                  <c:v>676484.40476190532</c:v>
                </c:pt>
                <c:pt idx="320">
                  <c:v>676731.54761904816</c:v>
                </c:pt>
                <c:pt idx="321">
                  <c:v>675790.11904761964</c:v>
                </c:pt>
                <c:pt idx="322">
                  <c:v>681644.40476190532</c:v>
                </c:pt>
                <c:pt idx="323">
                  <c:v>680442.97619047679</c:v>
                </c:pt>
                <c:pt idx="324">
                  <c:v>681904.40476190532</c:v>
                </c:pt>
                <c:pt idx="325">
                  <c:v>680124.40476190532</c:v>
                </c:pt>
                <c:pt idx="326">
                  <c:v>678463.690476191</c:v>
                </c:pt>
                <c:pt idx="327">
                  <c:v>682350.83333333384</c:v>
                </c:pt>
                <c:pt idx="328">
                  <c:v>681180.83333333384</c:v>
                </c:pt>
                <c:pt idx="329">
                  <c:v>682231.54761904816</c:v>
                </c:pt>
                <c:pt idx="330">
                  <c:v>681817.97619047668</c:v>
                </c:pt>
                <c:pt idx="331">
                  <c:v>681851.54761904816</c:v>
                </c:pt>
                <c:pt idx="332">
                  <c:v>680502.26190476248</c:v>
                </c:pt>
                <c:pt idx="333">
                  <c:v>681175.83333333395</c:v>
                </c:pt>
                <c:pt idx="334">
                  <c:v>681002.26190476248</c:v>
                </c:pt>
                <c:pt idx="335">
                  <c:v>682609.40476190532</c:v>
                </c:pt>
                <c:pt idx="336">
                  <c:v>672833.690476191</c:v>
                </c:pt>
                <c:pt idx="337">
                  <c:v>675857.26190476248</c:v>
                </c:pt>
                <c:pt idx="338">
                  <c:v>678482.97619047679</c:v>
                </c:pt>
                <c:pt idx="339">
                  <c:v>677332.26190476248</c:v>
                </c:pt>
                <c:pt idx="340">
                  <c:v>667427.26190476248</c:v>
                </c:pt>
                <c:pt idx="341">
                  <c:v>670903.690476191</c:v>
                </c:pt>
                <c:pt idx="342">
                  <c:v>667170.11904761952</c:v>
                </c:pt>
                <c:pt idx="343">
                  <c:v>666242.97619047668</c:v>
                </c:pt>
                <c:pt idx="344">
                  <c:v>663442.26190476236</c:v>
                </c:pt>
                <c:pt idx="345">
                  <c:v>667799.4047619052</c:v>
                </c:pt>
                <c:pt idx="346">
                  <c:v>666459.4047619052</c:v>
                </c:pt>
                <c:pt idx="347">
                  <c:v>656630.83333333372</c:v>
                </c:pt>
                <c:pt idx="348">
                  <c:v>658750.1190476194</c:v>
                </c:pt>
                <c:pt idx="349">
                  <c:v>660785.1190476194</c:v>
                </c:pt>
                <c:pt idx="350">
                  <c:v>660841.54761904792</c:v>
                </c:pt>
                <c:pt idx="351">
                  <c:v>665485.8333333336</c:v>
                </c:pt>
                <c:pt idx="352">
                  <c:v>663450.11904761929</c:v>
                </c:pt>
                <c:pt idx="353">
                  <c:v>664351.54761904781</c:v>
                </c:pt>
                <c:pt idx="354">
                  <c:v>662872.97619047633</c:v>
                </c:pt>
                <c:pt idx="355">
                  <c:v>664511.54761904781</c:v>
                </c:pt>
                <c:pt idx="356">
                  <c:v>665057.97619047633</c:v>
                </c:pt>
                <c:pt idx="357">
                  <c:v>666660.83333333349</c:v>
                </c:pt>
                <c:pt idx="358">
                  <c:v>666912.26190476201</c:v>
                </c:pt>
                <c:pt idx="359">
                  <c:v>672651.54761904769</c:v>
                </c:pt>
                <c:pt idx="360">
                  <c:v>671270.11904761917</c:v>
                </c:pt>
                <c:pt idx="361">
                  <c:v>671535.11904761917</c:v>
                </c:pt>
                <c:pt idx="362">
                  <c:v>671967.26190476201</c:v>
                </c:pt>
                <c:pt idx="363">
                  <c:v>673700.11904761917</c:v>
                </c:pt>
                <c:pt idx="364">
                  <c:v>677274.40476190485</c:v>
                </c:pt>
                <c:pt idx="365">
                  <c:v>677040.11904761917</c:v>
                </c:pt>
                <c:pt idx="366">
                  <c:v>679054.40476190485</c:v>
                </c:pt>
                <c:pt idx="367">
                  <c:v>675560.11904761917</c:v>
                </c:pt>
                <c:pt idx="368">
                  <c:v>676278.69047619065</c:v>
                </c:pt>
                <c:pt idx="369">
                  <c:v>668205.83333333349</c:v>
                </c:pt>
                <c:pt idx="370">
                  <c:v>672359.40476190497</c:v>
                </c:pt>
                <c:pt idx="371">
                  <c:v>670603.69047619065</c:v>
                </c:pt>
                <c:pt idx="372">
                  <c:v>672926.54761904781</c:v>
                </c:pt>
                <c:pt idx="373">
                  <c:v>674815.83333333349</c:v>
                </c:pt>
                <c:pt idx="374">
                  <c:v>674350.11904761917</c:v>
                </c:pt>
                <c:pt idx="375">
                  <c:v>675682.26190476201</c:v>
                </c:pt>
                <c:pt idx="376">
                  <c:v>672809.40476190485</c:v>
                </c:pt>
                <c:pt idx="377">
                  <c:v>676060.11904761917</c:v>
                </c:pt>
                <c:pt idx="378">
                  <c:v>673847.97619047633</c:v>
                </c:pt>
                <c:pt idx="379">
                  <c:v>673841.54761904781</c:v>
                </c:pt>
                <c:pt idx="380">
                  <c:v>672225.83333333349</c:v>
                </c:pt>
                <c:pt idx="381">
                  <c:v>678385.11904761917</c:v>
                </c:pt>
                <c:pt idx="382">
                  <c:v>673795.83333333349</c:v>
                </c:pt>
                <c:pt idx="383">
                  <c:v>678212.26190476201</c:v>
                </c:pt>
                <c:pt idx="384">
                  <c:v>679099.40476190485</c:v>
                </c:pt>
                <c:pt idx="385">
                  <c:v>678887.26190476201</c:v>
                </c:pt>
                <c:pt idx="386">
                  <c:v>670136.54761904769</c:v>
                </c:pt>
                <c:pt idx="387">
                  <c:v>671653.69047619053</c:v>
                </c:pt>
                <c:pt idx="388">
                  <c:v>673680.83333333337</c:v>
                </c:pt>
                <c:pt idx="389">
                  <c:v>669734.40476190485</c:v>
                </c:pt>
                <c:pt idx="390">
                  <c:v>672025.11904761917</c:v>
                </c:pt>
                <c:pt idx="391">
                  <c:v>663509.40476190485</c:v>
                </c:pt>
                <c:pt idx="392">
                  <c:v>664230.11904761917</c:v>
                </c:pt>
                <c:pt idx="393">
                  <c:v>663635.11904761917</c:v>
                </c:pt>
                <c:pt idx="394">
                  <c:v>666405.83333333349</c:v>
                </c:pt>
                <c:pt idx="395">
                  <c:v>665073.69047619065</c:v>
                </c:pt>
                <c:pt idx="396">
                  <c:v>660800.11904761917</c:v>
                </c:pt>
                <c:pt idx="397">
                  <c:v>663481.54761904769</c:v>
                </c:pt>
                <c:pt idx="398">
                  <c:v>664002.26190476201</c:v>
                </c:pt>
                <c:pt idx="399">
                  <c:v>652539.40476190485</c:v>
                </c:pt>
                <c:pt idx="400">
                  <c:v>652501.54761904769</c:v>
                </c:pt>
                <c:pt idx="401">
                  <c:v>650825.11904761917</c:v>
                </c:pt>
                <c:pt idx="402">
                  <c:v>654581.54761904769</c:v>
                </c:pt>
                <c:pt idx="403">
                  <c:v>654230.11904761917</c:v>
                </c:pt>
                <c:pt idx="404">
                  <c:v>654764.40476190485</c:v>
                </c:pt>
                <c:pt idx="405">
                  <c:v>635075.83333333337</c:v>
                </c:pt>
                <c:pt idx="406">
                  <c:v>631982.26190476189</c:v>
                </c:pt>
                <c:pt idx="407">
                  <c:v>631382.97619047621</c:v>
                </c:pt>
                <c:pt idx="408">
                  <c:v>630440.83333333337</c:v>
                </c:pt>
                <c:pt idx="409">
                  <c:v>636401.54761904769</c:v>
                </c:pt>
                <c:pt idx="410">
                  <c:v>635679.40476190485</c:v>
                </c:pt>
                <c:pt idx="411">
                  <c:v>637518.69047619053</c:v>
                </c:pt>
                <c:pt idx="412">
                  <c:v>637873.69047619053</c:v>
                </c:pt>
                <c:pt idx="413">
                  <c:v>635990.83333333337</c:v>
                </c:pt>
                <c:pt idx="414">
                  <c:v>632630.11904761905</c:v>
                </c:pt>
                <c:pt idx="415">
                  <c:v>632767.26190476189</c:v>
                </c:pt>
                <c:pt idx="416">
                  <c:v>633617.26190476189</c:v>
                </c:pt>
                <c:pt idx="417">
                  <c:v>633998.69047619042</c:v>
                </c:pt>
                <c:pt idx="418">
                  <c:v>635039.40476190473</c:v>
                </c:pt>
                <c:pt idx="419">
                  <c:v>633387.26190476189</c:v>
                </c:pt>
                <c:pt idx="420">
                  <c:v>628283.69047619042</c:v>
                </c:pt>
                <c:pt idx="421">
                  <c:v>628206.54761904757</c:v>
                </c:pt>
                <c:pt idx="422">
                  <c:v>630250.83333333326</c:v>
                </c:pt>
                <c:pt idx="423">
                  <c:v>631153.69047619042</c:v>
                </c:pt>
                <c:pt idx="424">
                  <c:v>633032.9761904761</c:v>
                </c:pt>
                <c:pt idx="425">
                  <c:v>630805.83333333326</c:v>
                </c:pt>
                <c:pt idx="426">
                  <c:v>631607.26190476178</c:v>
                </c:pt>
                <c:pt idx="427">
                  <c:v>633062.26190476178</c:v>
                </c:pt>
                <c:pt idx="428">
                  <c:v>634692.9761904761</c:v>
                </c:pt>
                <c:pt idx="429">
                  <c:v>635395.83333333326</c:v>
                </c:pt>
                <c:pt idx="430">
                  <c:v>629482.26190476178</c:v>
                </c:pt>
                <c:pt idx="431">
                  <c:v>629106.54761904746</c:v>
                </c:pt>
                <c:pt idx="432">
                  <c:v>630402.97619047598</c:v>
                </c:pt>
                <c:pt idx="433">
                  <c:v>631522.26190476166</c:v>
                </c:pt>
                <c:pt idx="434">
                  <c:v>633850.83333333314</c:v>
                </c:pt>
                <c:pt idx="435">
                  <c:v>636480.83333333314</c:v>
                </c:pt>
                <c:pt idx="436">
                  <c:v>638720.83333333314</c:v>
                </c:pt>
                <c:pt idx="437">
                  <c:v>639684.40476190462</c:v>
                </c:pt>
                <c:pt idx="438">
                  <c:v>632717.26190476178</c:v>
                </c:pt>
                <c:pt idx="439">
                  <c:v>630652.9761904761</c:v>
                </c:pt>
                <c:pt idx="440">
                  <c:v>627374.40476190462</c:v>
                </c:pt>
                <c:pt idx="441">
                  <c:v>628560.83333333314</c:v>
                </c:pt>
                <c:pt idx="442">
                  <c:v>630832.26190476166</c:v>
                </c:pt>
                <c:pt idx="443">
                  <c:v>629317.26190476166</c:v>
                </c:pt>
                <c:pt idx="444">
                  <c:v>632684.4047619045</c:v>
                </c:pt>
                <c:pt idx="445">
                  <c:v>638364.4047619045</c:v>
                </c:pt>
                <c:pt idx="446">
                  <c:v>637480.11904761882</c:v>
                </c:pt>
                <c:pt idx="447">
                  <c:v>636520.11904761882</c:v>
                </c:pt>
                <c:pt idx="448">
                  <c:v>638974.4047619045</c:v>
                </c:pt>
                <c:pt idx="449">
                  <c:v>624707.97619047598</c:v>
                </c:pt>
                <c:pt idx="450">
                  <c:v>623269.4047619045</c:v>
                </c:pt>
                <c:pt idx="451">
                  <c:v>623561.54761904734</c:v>
                </c:pt>
                <c:pt idx="452">
                  <c:v>623950.83333333302</c:v>
                </c:pt>
                <c:pt idx="453">
                  <c:v>623187.26190476154</c:v>
                </c:pt>
                <c:pt idx="454">
                  <c:v>621967.26190476154</c:v>
                </c:pt>
                <c:pt idx="455">
                  <c:v>623115.1190476187</c:v>
                </c:pt>
                <c:pt idx="456">
                  <c:v>624543.69047619018</c:v>
                </c:pt>
                <c:pt idx="457">
                  <c:v>629835.1190476187</c:v>
                </c:pt>
                <c:pt idx="458">
                  <c:v>615942.97619047586</c:v>
                </c:pt>
                <c:pt idx="459">
                  <c:v>610682.97619047586</c:v>
                </c:pt>
                <c:pt idx="460">
                  <c:v>612648.69047619018</c:v>
                </c:pt>
                <c:pt idx="461">
                  <c:v>617200.83333333302</c:v>
                </c:pt>
                <c:pt idx="462">
                  <c:v>617608.69047619018</c:v>
                </c:pt>
                <c:pt idx="463">
                  <c:v>618231.54761904734</c:v>
                </c:pt>
                <c:pt idx="464">
                  <c:v>614280.11904761882</c:v>
                </c:pt>
                <c:pt idx="465">
                  <c:v>616201.54761904734</c:v>
                </c:pt>
                <c:pt idx="466">
                  <c:v>619132.26190476166</c:v>
                </c:pt>
                <c:pt idx="467">
                  <c:v>619265.83333333314</c:v>
                </c:pt>
                <c:pt idx="468">
                  <c:v>622038.6904761903</c:v>
                </c:pt>
                <c:pt idx="469">
                  <c:v>616817.26190476178</c:v>
                </c:pt>
                <c:pt idx="470">
                  <c:v>622472.26190476178</c:v>
                </c:pt>
                <c:pt idx="471">
                  <c:v>617246.54761904746</c:v>
                </c:pt>
                <c:pt idx="472">
                  <c:v>615210.83333333314</c:v>
                </c:pt>
                <c:pt idx="473">
                  <c:v>614012.97619047598</c:v>
                </c:pt>
                <c:pt idx="474">
                  <c:v>613397.97619047598</c:v>
                </c:pt>
                <c:pt idx="475">
                  <c:v>609229.4047619045</c:v>
                </c:pt>
                <c:pt idx="476">
                  <c:v>609382.26190476166</c:v>
                </c:pt>
                <c:pt idx="477">
                  <c:v>610329.4047619045</c:v>
                </c:pt>
                <c:pt idx="478">
                  <c:v>612380.83333333302</c:v>
                </c:pt>
                <c:pt idx="479">
                  <c:v>609487.26190476154</c:v>
                </c:pt>
                <c:pt idx="480">
                  <c:v>606083.69047619007</c:v>
                </c:pt>
                <c:pt idx="481">
                  <c:v>607757.97619047575</c:v>
                </c:pt>
                <c:pt idx="482">
                  <c:v>602883.69047619007</c:v>
                </c:pt>
                <c:pt idx="483">
                  <c:v>606537.26190476154</c:v>
                </c:pt>
                <c:pt idx="484">
                  <c:v>602607.97619047586</c:v>
                </c:pt>
                <c:pt idx="485">
                  <c:v>603578.69047619018</c:v>
                </c:pt>
                <c:pt idx="486">
                  <c:v>597287.97619047586</c:v>
                </c:pt>
                <c:pt idx="487">
                  <c:v>590958.69047619018</c:v>
                </c:pt>
                <c:pt idx="488">
                  <c:v>592927.26190476166</c:v>
                </c:pt>
                <c:pt idx="489">
                  <c:v>594282.26190476166</c:v>
                </c:pt>
                <c:pt idx="490">
                  <c:v>595057.97619047598</c:v>
                </c:pt>
                <c:pt idx="491">
                  <c:v>591330.83333333314</c:v>
                </c:pt>
                <c:pt idx="492">
                  <c:v>593510.83333333314</c:v>
                </c:pt>
                <c:pt idx="493">
                  <c:v>592622.97619047598</c:v>
                </c:pt>
                <c:pt idx="494">
                  <c:v>593768.6904761903</c:v>
                </c:pt>
                <c:pt idx="495">
                  <c:v>595946.54761904746</c:v>
                </c:pt>
                <c:pt idx="496">
                  <c:v>592206.54761904746</c:v>
                </c:pt>
                <c:pt idx="497">
                  <c:v>594925.11904761894</c:v>
                </c:pt>
                <c:pt idx="498">
                  <c:v>598860.11904761894</c:v>
                </c:pt>
                <c:pt idx="499">
                  <c:v>594954.40476190462</c:v>
                </c:pt>
                <c:pt idx="500">
                  <c:v>589304.40476190462</c:v>
                </c:pt>
                <c:pt idx="501">
                  <c:v>579260.83333333314</c:v>
                </c:pt>
                <c:pt idx="502">
                  <c:v>584417.26190476166</c:v>
                </c:pt>
                <c:pt idx="503">
                  <c:v>584259.4047619045</c:v>
                </c:pt>
                <c:pt idx="504">
                  <c:v>585324.4047619045</c:v>
                </c:pt>
                <c:pt idx="505">
                  <c:v>584655.11904761882</c:v>
                </c:pt>
                <c:pt idx="506">
                  <c:v>585388.6904761903</c:v>
                </c:pt>
                <c:pt idx="507">
                  <c:v>586533.6904761903</c:v>
                </c:pt>
                <c:pt idx="508">
                  <c:v>589040.11904761882</c:v>
                </c:pt>
                <c:pt idx="509">
                  <c:v>591512.26190476166</c:v>
                </c:pt>
                <c:pt idx="510">
                  <c:v>587082.97619047598</c:v>
                </c:pt>
                <c:pt idx="511">
                  <c:v>589496.54761904746</c:v>
                </c:pt>
                <c:pt idx="512">
                  <c:v>585325.83333333314</c:v>
                </c:pt>
                <c:pt idx="513">
                  <c:v>580630.83333333314</c:v>
                </c:pt>
                <c:pt idx="514">
                  <c:v>583762.97619047598</c:v>
                </c:pt>
                <c:pt idx="515">
                  <c:v>584998.6904761903</c:v>
                </c:pt>
                <c:pt idx="516">
                  <c:v>585311.54761904746</c:v>
                </c:pt>
                <c:pt idx="517">
                  <c:v>584941.54761904746</c:v>
                </c:pt>
                <c:pt idx="518">
                  <c:v>588391.54761904746</c:v>
                </c:pt>
                <c:pt idx="519">
                  <c:v>584209.40476190462</c:v>
                </c:pt>
                <c:pt idx="520">
                  <c:v>585342.26190476178</c:v>
                </c:pt>
                <c:pt idx="521">
                  <c:v>560951.54761904746</c:v>
                </c:pt>
                <c:pt idx="522">
                  <c:v>561602.26190476178</c:v>
                </c:pt>
                <c:pt idx="523">
                  <c:v>562328.6904761903</c:v>
                </c:pt>
                <c:pt idx="524">
                  <c:v>561587.26190476178</c:v>
                </c:pt>
                <c:pt idx="525">
                  <c:v>562227.9761904761</c:v>
                </c:pt>
                <c:pt idx="526">
                  <c:v>563829.40476190462</c:v>
                </c:pt>
                <c:pt idx="527">
                  <c:v>565443.6904761903</c:v>
                </c:pt>
                <c:pt idx="528">
                  <c:v>564725.83333333314</c:v>
                </c:pt>
                <c:pt idx="529">
                  <c:v>567045.83333333314</c:v>
                </c:pt>
                <c:pt idx="530">
                  <c:v>572822.97619047598</c:v>
                </c:pt>
                <c:pt idx="531">
                  <c:v>575657.26190476166</c:v>
                </c:pt>
                <c:pt idx="532">
                  <c:v>566775.11904761882</c:v>
                </c:pt>
                <c:pt idx="533">
                  <c:v>552024.4047619045</c:v>
                </c:pt>
                <c:pt idx="534">
                  <c:v>553277.26190476166</c:v>
                </c:pt>
                <c:pt idx="535">
                  <c:v>556072.26190476166</c:v>
                </c:pt>
                <c:pt idx="536">
                  <c:v>555752.97619047598</c:v>
                </c:pt>
                <c:pt idx="537">
                  <c:v>563581.54761904746</c:v>
                </c:pt>
                <c:pt idx="538">
                  <c:v>564776.54761904746</c:v>
                </c:pt>
                <c:pt idx="539">
                  <c:v>562905.11904761894</c:v>
                </c:pt>
                <c:pt idx="540">
                  <c:v>558062.9761904761</c:v>
                </c:pt>
                <c:pt idx="541">
                  <c:v>562190.83333333326</c:v>
                </c:pt>
                <c:pt idx="542">
                  <c:v>555836.54761904757</c:v>
                </c:pt>
                <c:pt idx="543">
                  <c:v>555343.69047619042</c:v>
                </c:pt>
                <c:pt idx="544">
                  <c:v>557002.26190476189</c:v>
                </c:pt>
                <c:pt idx="545">
                  <c:v>558356.54761904757</c:v>
                </c:pt>
                <c:pt idx="546">
                  <c:v>559363.69047619042</c:v>
                </c:pt>
                <c:pt idx="547">
                  <c:v>549069.40476190473</c:v>
                </c:pt>
                <c:pt idx="548">
                  <c:v>551445.11904761905</c:v>
                </c:pt>
                <c:pt idx="549">
                  <c:v>553388.69047619053</c:v>
                </c:pt>
                <c:pt idx="550">
                  <c:v>554798.69047619053</c:v>
                </c:pt>
                <c:pt idx="551">
                  <c:v>553095.11904761905</c:v>
                </c:pt>
                <c:pt idx="552">
                  <c:v>555147.97619047621</c:v>
                </c:pt>
                <c:pt idx="553">
                  <c:v>527455.83333333337</c:v>
                </c:pt>
                <c:pt idx="554">
                  <c:v>527991.54761904769</c:v>
                </c:pt>
                <c:pt idx="555">
                  <c:v>529429.40476190485</c:v>
                </c:pt>
                <c:pt idx="556">
                  <c:v>532657.97619047633</c:v>
                </c:pt>
                <c:pt idx="557">
                  <c:v>529838.69047619065</c:v>
                </c:pt>
                <c:pt idx="558">
                  <c:v>530980.11904761917</c:v>
                </c:pt>
                <c:pt idx="559">
                  <c:v>532350.11904761917</c:v>
                </c:pt>
                <c:pt idx="560">
                  <c:v>529018.69047619065</c:v>
                </c:pt>
                <c:pt idx="561">
                  <c:v>514936.54761904781</c:v>
                </c:pt>
                <c:pt idx="562">
                  <c:v>518995.83333333355</c:v>
                </c:pt>
                <c:pt idx="563">
                  <c:v>519328.69047619071</c:v>
                </c:pt>
                <c:pt idx="564">
                  <c:v>516759.40476190497</c:v>
                </c:pt>
                <c:pt idx="565">
                  <c:v>520895.11904761923</c:v>
                </c:pt>
                <c:pt idx="566">
                  <c:v>521336.54761904781</c:v>
                </c:pt>
                <c:pt idx="567">
                  <c:v>521232.97619047639</c:v>
                </c:pt>
                <c:pt idx="568">
                  <c:v>522580.83333333355</c:v>
                </c:pt>
                <c:pt idx="569">
                  <c:v>523006.54761904781</c:v>
                </c:pt>
                <c:pt idx="570">
                  <c:v>526086.54761904781</c:v>
                </c:pt>
                <c:pt idx="571">
                  <c:v>522580.83333333355</c:v>
                </c:pt>
                <c:pt idx="572">
                  <c:v>519349.40476190497</c:v>
                </c:pt>
                <c:pt idx="573">
                  <c:v>519018.69047619071</c:v>
                </c:pt>
                <c:pt idx="574">
                  <c:v>520842.26190476213</c:v>
                </c:pt>
                <c:pt idx="575">
                  <c:v>519452.97619047639</c:v>
                </c:pt>
                <c:pt idx="576">
                  <c:v>515717.26190476213</c:v>
                </c:pt>
                <c:pt idx="577">
                  <c:v>510067.26190476213</c:v>
                </c:pt>
                <c:pt idx="578">
                  <c:v>516188.69047619071</c:v>
                </c:pt>
                <c:pt idx="579">
                  <c:v>500555.11904761929</c:v>
                </c:pt>
                <c:pt idx="580">
                  <c:v>502678.69047619071</c:v>
                </c:pt>
                <c:pt idx="581">
                  <c:v>501897.26190476213</c:v>
                </c:pt>
                <c:pt idx="582">
                  <c:v>504772.97619047639</c:v>
                </c:pt>
                <c:pt idx="583">
                  <c:v>504272.26190476213</c:v>
                </c:pt>
                <c:pt idx="584">
                  <c:v>505958.69047619071</c:v>
                </c:pt>
                <c:pt idx="585">
                  <c:v>509330.11904761929</c:v>
                </c:pt>
                <c:pt idx="586">
                  <c:v>500932.97619047645</c:v>
                </c:pt>
                <c:pt idx="587">
                  <c:v>500206.54761904787</c:v>
                </c:pt>
                <c:pt idx="588">
                  <c:v>499830.11904761929</c:v>
                </c:pt>
                <c:pt idx="589">
                  <c:v>499935.11904761929</c:v>
                </c:pt>
                <c:pt idx="590">
                  <c:v>498951.54761904787</c:v>
                </c:pt>
                <c:pt idx="591">
                  <c:v>496798.69047619071</c:v>
                </c:pt>
                <c:pt idx="592">
                  <c:v>497370.11904761929</c:v>
                </c:pt>
                <c:pt idx="593">
                  <c:v>498149.40476190503</c:v>
                </c:pt>
                <c:pt idx="594">
                  <c:v>499635.11904761929</c:v>
                </c:pt>
                <c:pt idx="595">
                  <c:v>495768.69047619071</c:v>
                </c:pt>
                <c:pt idx="596">
                  <c:v>491383.69047619071</c:v>
                </c:pt>
                <c:pt idx="597">
                  <c:v>488886.54761904787</c:v>
                </c:pt>
                <c:pt idx="598">
                  <c:v>489662.26190476213</c:v>
                </c:pt>
                <c:pt idx="599">
                  <c:v>488048.69047619071</c:v>
                </c:pt>
                <c:pt idx="600">
                  <c:v>492573.69047619071</c:v>
                </c:pt>
                <c:pt idx="601">
                  <c:v>493667.26190476213</c:v>
                </c:pt>
                <c:pt idx="602">
                  <c:v>497021.54761904787</c:v>
                </c:pt>
                <c:pt idx="603">
                  <c:v>496952.97619047645</c:v>
                </c:pt>
                <c:pt idx="604">
                  <c:v>499979.40476190503</c:v>
                </c:pt>
                <c:pt idx="605">
                  <c:v>498422.26190476218</c:v>
                </c:pt>
                <c:pt idx="606">
                  <c:v>495947.97619047645</c:v>
                </c:pt>
                <c:pt idx="607">
                  <c:v>492097.26190476218</c:v>
                </c:pt>
                <c:pt idx="608">
                  <c:v>481145.11904761934</c:v>
                </c:pt>
                <c:pt idx="609">
                  <c:v>480285.11904761934</c:v>
                </c:pt>
                <c:pt idx="610">
                  <c:v>485320.8333333336</c:v>
                </c:pt>
                <c:pt idx="611">
                  <c:v>486489.40476190503</c:v>
                </c:pt>
                <c:pt idx="612">
                  <c:v>485070.11904761929</c:v>
                </c:pt>
                <c:pt idx="613">
                  <c:v>486949.40476190503</c:v>
                </c:pt>
                <c:pt idx="614">
                  <c:v>473537.97619047645</c:v>
                </c:pt>
                <c:pt idx="615">
                  <c:v>475232.26190476218</c:v>
                </c:pt>
                <c:pt idx="616">
                  <c:v>469801.54761904792</c:v>
                </c:pt>
                <c:pt idx="617">
                  <c:v>464600.11904761934</c:v>
                </c:pt>
                <c:pt idx="618">
                  <c:v>461430.11904761934</c:v>
                </c:pt>
                <c:pt idx="619">
                  <c:v>464198.69047619076</c:v>
                </c:pt>
                <c:pt idx="620">
                  <c:v>466553.69047619076</c:v>
                </c:pt>
                <c:pt idx="621">
                  <c:v>468134.40476190503</c:v>
                </c:pt>
                <c:pt idx="622">
                  <c:v>469607.97619047645</c:v>
                </c:pt>
                <c:pt idx="623">
                  <c:v>470362.26190476218</c:v>
                </c:pt>
                <c:pt idx="624">
                  <c:v>465411.54761904792</c:v>
                </c:pt>
                <c:pt idx="625">
                  <c:v>467129.40476190508</c:v>
                </c:pt>
                <c:pt idx="626">
                  <c:v>470574.40476190508</c:v>
                </c:pt>
                <c:pt idx="627">
                  <c:v>471520.83333333366</c:v>
                </c:pt>
                <c:pt idx="628">
                  <c:v>470293.69047619082</c:v>
                </c:pt>
                <c:pt idx="629">
                  <c:v>472235.1190476194</c:v>
                </c:pt>
                <c:pt idx="630">
                  <c:v>465652.97619047656</c:v>
                </c:pt>
                <c:pt idx="631">
                  <c:v>466198.69047619082</c:v>
                </c:pt>
                <c:pt idx="632">
                  <c:v>464873.69047619082</c:v>
                </c:pt>
                <c:pt idx="633">
                  <c:v>467985.83333333366</c:v>
                </c:pt>
                <c:pt idx="634">
                  <c:v>470032.26190476224</c:v>
                </c:pt>
                <c:pt idx="635">
                  <c:v>469196.54761904798</c:v>
                </c:pt>
                <c:pt idx="636">
                  <c:v>472311.54761904798</c:v>
                </c:pt>
                <c:pt idx="637">
                  <c:v>481595.1190476194</c:v>
                </c:pt>
                <c:pt idx="638">
                  <c:v>484348.69047619082</c:v>
                </c:pt>
                <c:pt idx="639">
                  <c:v>485353.69047619082</c:v>
                </c:pt>
                <c:pt idx="640">
                  <c:v>483397.26190476224</c:v>
                </c:pt>
                <c:pt idx="641">
                  <c:v>482947.9761904765</c:v>
                </c:pt>
                <c:pt idx="642">
                  <c:v>482711.54761904792</c:v>
                </c:pt>
                <c:pt idx="643">
                  <c:v>485090.11904761934</c:v>
                </c:pt>
                <c:pt idx="644">
                  <c:v>481090.8333333336</c:v>
                </c:pt>
                <c:pt idx="645">
                  <c:v>479192.97619047645</c:v>
                </c:pt>
                <c:pt idx="646">
                  <c:v>485562.97619047645</c:v>
                </c:pt>
                <c:pt idx="647">
                  <c:v>489396.54761904787</c:v>
                </c:pt>
                <c:pt idx="648">
                  <c:v>475082.26190476213</c:v>
                </c:pt>
                <c:pt idx="649">
                  <c:v>464279.40476190497</c:v>
                </c:pt>
                <c:pt idx="650">
                  <c:v>466726.54761904781</c:v>
                </c:pt>
                <c:pt idx="651">
                  <c:v>471505.11904761923</c:v>
                </c:pt>
                <c:pt idx="652">
                  <c:v>477642.26190476207</c:v>
                </c:pt>
                <c:pt idx="653">
                  <c:v>481220.11904761923</c:v>
                </c:pt>
                <c:pt idx="654">
                  <c:v>481962.97619047639</c:v>
                </c:pt>
                <c:pt idx="655">
                  <c:v>472212.97619047639</c:v>
                </c:pt>
                <c:pt idx="656">
                  <c:v>475887.97619047639</c:v>
                </c:pt>
                <c:pt idx="657">
                  <c:v>478916.54761904781</c:v>
                </c:pt>
                <c:pt idx="658">
                  <c:v>474177.26190476207</c:v>
                </c:pt>
                <c:pt idx="659">
                  <c:v>474926.54761904781</c:v>
                </c:pt>
                <c:pt idx="660">
                  <c:v>470085.11904761923</c:v>
                </c:pt>
                <c:pt idx="661">
                  <c:v>472364.40476190497</c:v>
                </c:pt>
                <c:pt idx="662">
                  <c:v>475675.11904761923</c:v>
                </c:pt>
                <c:pt idx="663">
                  <c:v>474734.40476190497</c:v>
                </c:pt>
                <c:pt idx="664">
                  <c:v>471080.11904761923</c:v>
                </c:pt>
                <c:pt idx="665">
                  <c:v>465736.54761904781</c:v>
                </c:pt>
                <c:pt idx="666">
                  <c:v>472656.54761904781</c:v>
                </c:pt>
                <c:pt idx="667">
                  <c:v>473043.69047619065</c:v>
                </c:pt>
                <c:pt idx="668">
                  <c:v>473362.97619047639</c:v>
                </c:pt>
                <c:pt idx="669">
                  <c:v>475385.11904761923</c:v>
                </c:pt>
                <c:pt idx="670">
                  <c:v>479492.97619047639</c:v>
                </c:pt>
                <c:pt idx="671">
                  <c:v>478337.26190476213</c:v>
                </c:pt>
                <c:pt idx="672">
                  <c:v>472485.83333333355</c:v>
                </c:pt>
                <c:pt idx="673">
                  <c:v>471425.83333333355</c:v>
                </c:pt>
                <c:pt idx="674">
                  <c:v>464477.26190476213</c:v>
                </c:pt>
                <c:pt idx="675">
                  <c:v>461576.54761904787</c:v>
                </c:pt>
                <c:pt idx="676">
                  <c:v>458059.40476190503</c:v>
                </c:pt>
                <c:pt idx="677">
                  <c:v>457160.8333333336</c:v>
                </c:pt>
                <c:pt idx="678">
                  <c:v>455022.26190476218</c:v>
                </c:pt>
                <c:pt idx="679">
                  <c:v>452615.11904761934</c:v>
                </c:pt>
                <c:pt idx="680">
                  <c:v>448730.11904761934</c:v>
                </c:pt>
                <c:pt idx="681">
                  <c:v>449150.8333333336</c:v>
                </c:pt>
                <c:pt idx="682">
                  <c:v>452264.40476190503</c:v>
                </c:pt>
                <c:pt idx="683">
                  <c:v>458803.69047619076</c:v>
                </c:pt>
                <c:pt idx="684">
                  <c:v>459060.8333333336</c:v>
                </c:pt>
                <c:pt idx="685">
                  <c:v>457788.69047619076</c:v>
                </c:pt>
                <c:pt idx="686">
                  <c:v>446675.11904761934</c:v>
                </c:pt>
                <c:pt idx="687">
                  <c:v>446485.11904761934</c:v>
                </c:pt>
                <c:pt idx="688">
                  <c:v>450455.11904761934</c:v>
                </c:pt>
                <c:pt idx="689">
                  <c:v>455948.69047619076</c:v>
                </c:pt>
                <c:pt idx="690">
                  <c:v>458904.40476190503</c:v>
                </c:pt>
                <c:pt idx="691">
                  <c:v>453539.40476190503</c:v>
                </c:pt>
                <c:pt idx="692">
                  <c:v>456519.40476190503</c:v>
                </c:pt>
                <c:pt idx="693">
                  <c:v>448838.69047619076</c:v>
                </c:pt>
                <c:pt idx="694">
                  <c:v>450934.40476190503</c:v>
                </c:pt>
                <c:pt idx="695">
                  <c:v>446414.40476190503</c:v>
                </c:pt>
                <c:pt idx="696">
                  <c:v>448152.97619047645</c:v>
                </c:pt>
                <c:pt idx="697">
                  <c:v>437767.26190476218</c:v>
                </c:pt>
                <c:pt idx="698">
                  <c:v>433527.26190476218</c:v>
                </c:pt>
                <c:pt idx="699">
                  <c:v>431933.69047619076</c:v>
                </c:pt>
                <c:pt idx="700">
                  <c:v>418515.11904761934</c:v>
                </c:pt>
                <c:pt idx="701">
                  <c:v>421137.9761904765</c:v>
                </c:pt>
                <c:pt idx="702">
                  <c:v>423767.26190476224</c:v>
                </c:pt>
                <c:pt idx="703">
                  <c:v>422057.9761904765</c:v>
                </c:pt>
                <c:pt idx="704">
                  <c:v>421253.69047619076</c:v>
                </c:pt>
                <c:pt idx="705">
                  <c:v>430365.11904761934</c:v>
                </c:pt>
                <c:pt idx="706">
                  <c:v>430206.54761904792</c:v>
                </c:pt>
                <c:pt idx="707">
                  <c:v>432251.54761904792</c:v>
                </c:pt>
                <c:pt idx="708">
                  <c:v>427644.40476190508</c:v>
                </c:pt>
                <c:pt idx="709">
                  <c:v>432442.26190476224</c:v>
                </c:pt>
                <c:pt idx="710">
                  <c:v>432948.69047619082</c:v>
                </c:pt>
                <c:pt idx="711">
                  <c:v>433265.83333333366</c:v>
                </c:pt>
                <c:pt idx="712">
                  <c:v>435824.40476190508</c:v>
                </c:pt>
                <c:pt idx="713">
                  <c:v>413902.26190476224</c:v>
                </c:pt>
                <c:pt idx="714">
                  <c:v>398832.9761904765</c:v>
                </c:pt>
                <c:pt idx="715">
                  <c:v>396493.69047619076</c:v>
                </c:pt>
                <c:pt idx="716">
                  <c:v>397961.54761904792</c:v>
                </c:pt>
                <c:pt idx="717">
                  <c:v>396719.40476190508</c:v>
                </c:pt>
                <c:pt idx="718">
                  <c:v>404145.11904761934</c:v>
                </c:pt>
                <c:pt idx="719">
                  <c:v>405035.8333333336</c:v>
                </c:pt>
                <c:pt idx="720">
                  <c:v>407611.54761904787</c:v>
                </c:pt>
                <c:pt idx="721">
                  <c:v>405730.8333333336</c:v>
                </c:pt>
                <c:pt idx="722">
                  <c:v>409898.69047619076</c:v>
                </c:pt>
                <c:pt idx="723">
                  <c:v>409680.8333333336</c:v>
                </c:pt>
                <c:pt idx="724">
                  <c:v>402866.54761904787</c:v>
                </c:pt>
                <c:pt idx="725">
                  <c:v>405192.26190476213</c:v>
                </c:pt>
                <c:pt idx="726">
                  <c:v>404972.26190476213</c:v>
                </c:pt>
                <c:pt idx="727">
                  <c:v>404722.26190476213</c:v>
                </c:pt>
                <c:pt idx="728">
                  <c:v>407442.97619047639</c:v>
                </c:pt>
                <c:pt idx="729">
                  <c:v>412501.54761904781</c:v>
                </c:pt>
                <c:pt idx="730">
                  <c:v>392309.40476190497</c:v>
                </c:pt>
                <c:pt idx="731">
                  <c:v>387250.83333333355</c:v>
                </c:pt>
                <c:pt idx="732">
                  <c:v>389002.26190476213</c:v>
                </c:pt>
                <c:pt idx="733">
                  <c:v>394469.40476190497</c:v>
                </c:pt>
                <c:pt idx="734">
                  <c:v>400020.83333333355</c:v>
                </c:pt>
                <c:pt idx="735">
                  <c:v>390009.40476190497</c:v>
                </c:pt>
                <c:pt idx="736">
                  <c:v>396682.97619047639</c:v>
                </c:pt>
                <c:pt idx="737">
                  <c:v>389143.69047619065</c:v>
                </c:pt>
                <c:pt idx="738">
                  <c:v>389831.54761904781</c:v>
                </c:pt>
                <c:pt idx="739">
                  <c:v>393897.97619047639</c:v>
                </c:pt>
                <c:pt idx="740">
                  <c:v>397132.26190476213</c:v>
                </c:pt>
                <c:pt idx="741">
                  <c:v>386527.97619047639</c:v>
                </c:pt>
                <c:pt idx="742">
                  <c:v>386727.26190476213</c:v>
                </c:pt>
                <c:pt idx="743">
                  <c:v>385033.69047619071</c:v>
                </c:pt>
                <c:pt idx="744">
                  <c:v>378090.83333333355</c:v>
                </c:pt>
                <c:pt idx="745">
                  <c:v>381107.26190476213</c:v>
                </c:pt>
                <c:pt idx="746">
                  <c:v>384517.26190476213</c:v>
                </c:pt>
                <c:pt idx="747">
                  <c:v>382333.69047619071</c:v>
                </c:pt>
                <c:pt idx="748">
                  <c:v>377999.40476190497</c:v>
                </c:pt>
                <c:pt idx="749">
                  <c:v>377807.97619047639</c:v>
                </c:pt>
                <c:pt idx="750">
                  <c:v>377639.40476190497</c:v>
                </c:pt>
                <c:pt idx="751">
                  <c:v>380945.11904761923</c:v>
                </c:pt>
                <c:pt idx="752">
                  <c:v>383600.83333333349</c:v>
                </c:pt>
                <c:pt idx="753">
                  <c:v>382727.97619047633</c:v>
                </c:pt>
                <c:pt idx="754">
                  <c:v>370884.40476190491</c:v>
                </c:pt>
                <c:pt idx="755">
                  <c:v>366760.11904761917</c:v>
                </c:pt>
                <c:pt idx="756">
                  <c:v>357675.11904761917</c:v>
                </c:pt>
                <c:pt idx="757">
                  <c:v>347700.83333333343</c:v>
                </c:pt>
                <c:pt idx="758">
                  <c:v>346913.69047619059</c:v>
                </c:pt>
                <c:pt idx="759">
                  <c:v>346115.11904761917</c:v>
                </c:pt>
                <c:pt idx="760">
                  <c:v>343728.69047619059</c:v>
                </c:pt>
                <c:pt idx="761">
                  <c:v>324144.40476190485</c:v>
                </c:pt>
                <c:pt idx="762">
                  <c:v>325462.97619047627</c:v>
                </c:pt>
                <c:pt idx="763">
                  <c:v>322927.97619047627</c:v>
                </c:pt>
                <c:pt idx="764">
                  <c:v>323911.54761904769</c:v>
                </c:pt>
                <c:pt idx="765">
                  <c:v>326508.69047619053</c:v>
                </c:pt>
                <c:pt idx="766">
                  <c:v>323670.83333333337</c:v>
                </c:pt>
                <c:pt idx="767">
                  <c:v>316572.26190476195</c:v>
                </c:pt>
                <c:pt idx="768">
                  <c:v>316479.40476190479</c:v>
                </c:pt>
                <c:pt idx="769">
                  <c:v>317505.11904761905</c:v>
                </c:pt>
                <c:pt idx="770">
                  <c:v>315298.69047619047</c:v>
                </c:pt>
                <c:pt idx="771">
                  <c:v>312265.11904761905</c:v>
                </c:pt>
                <c:pt idx="772">
                  <c:v>312261.54761904763</c:v>
                </c:pt>
                <c:pt idx="773">
                  <c:v>310168.69047619047</c:v>
                </c:pt>
                <c:pt idx="774">
                  <c:v>307365.83333333331</c:v>
                </c:pt>
                <c:pt idx="775">
                  <c:v>310540.11904761905</c:v>
                </c:pt>
                <c:pt idx="776">
                  <c:v>312750.83333333331</c:v>
                </c:pt>
                <c:pt idx="777">
                  <c:v>313462.26190476189</c:v>
                </c:pt>
                <c:pt idx="778">
                  <c:v>313314.40476190473</c:v>
                </c:pt>
                <c:pt idx="779">
                  <c:v>312737.97619047615</c:v>
                </c:pt>
                <c:pt idx="780">
                  <c:v>310522.26190476189</c:v>
                </c:pt>
                <c:pt idx="781">
                  <c:v>311009.40476190473</c:v>
                </c:pt>
                <c:pt idx="782">
                  <c:v>307718.69047619047</c:v>
                </c:pt>
                <c:pt idx="783">
                  <c:v>307410.11904761905</c:v>
                </c:pt>
                <c:pt idx="784">
                  <c:v>306861.54761904763</c:v>
                </c:pt>
                <c:pt idx="785">
                  <c:v>306990.11904761905</c:v>
                </c:pt>
                <c:pt idx="786">
                  <c:v>308384.40476190479</c:v>
                </c:pt>
                <c:pt idx="787">
                  <c:v>311150.83333333337</c:v>
                </c:pt>
                <c:pt idx="788">
                  <c:v>307617.26190476195</c:v>
                </c:pt>
                <c:pt idx="789">
                  <c:v>296854.40476190479</c:v>
                </c:pt>
                <c:pt idx="790">
                  <c:v>297055.83333333337</c:v>
                </c:pt>
                <c:pt idx="791">
                  <c:v>299645.11904761911</c:v>
                </c:pt>
                <c:pt idx="792">
                  <c:v>291613.69047619053</c:v>
                </c:pt>
                <c:pt idx="793">
                  <c:v>289884.40476190479</c:v>
                </c:pt>
                <c:pt idx="794">
                  <c:v>291655.11904761905</c:v>
                </c:pt>
                <c:pt idx="795">
                  <c:v>293347.97619047621</c:v>
                </c:pt>
                <c:pt idx="796">
                  <c:v>290592.97619047621</c:v>
                </c:pt>
                <c:pt idx="797">
                  <c:v>295905.11904761905</c:v>
                </c:pt>
                <c:pt idx="798">
                  <c:v>294988.69047619047</c:v>
                </c:pt>
                <c:pt idx="799">
                  <c:v>296205.83333333331</c:v>
                </c:pt>
                <c:pt idx="800">
                  <c:v>296006.54761904757</c:v>
                </c:pt>
                <c:pt idx="801">
                  <c:v>287205.11904761899</c:v>
                </c:pt>
                <c:pt idx="802">
                  <c:v>287865.83333333326</c:v>
                </c:pt>
                <c:pt idx="803">
                  <c:v>282882.9761904761</c:v>
                </c:pt>
                <c:pt idx="804">
                  <c:v>282570.83333333326</c:v>
                </c:pt>
                <c:pt idx="805">
                  <c:v>284171.54761904752</c:v>
                </c:pt>
                <c:pt idx="806">
                  <c:v>283913.69047619036</c:v>
                </c:pt>
                <c:pt idx="807">
                  <c:v>285908.69047619036</c:v>
                </c:pt>
                <c:pt idx="808">
                  <c:v>286040.8333333332</c:v>
                </c:pt>
                <c:pt idx="809">
                  <c:v>283501.54761904746</c:v>
                </c:pt>
                <c:pt idx="810">
                  <c:v>282258.6904761903</c:v>
                </c:pt>
                <c:pt idx="811">
                  <c:v>285387.97619047604</c:v>
                </c:pt>
                <c:pt idx="812">
                  <c:v>282409.40476190462</c:v>
                </c:pt>
                <c:pt idx="813">
                  <c:v>285571.54761904746</c:v>
                </c:pt>
                <c:pt idx="814">
                  <c:v>289975.11904761888</c:v>
                </c:pt>
                <c:pt idx="815">
                  <c:v>289683.6904761903</c:v>
                </c:pt>
                <c:pt idx="816">
                  <c:v>289966.54761904746</c:v>
                </c:pt>
                <c:pt idx="817">
                  <c:v>286690.11904761888</c:v>
                </c:pt>
                <c:pt idx="818">
                  <c:v>285673.6904761903</c:v>
                </c:pt>
                <c:pt idx="819">
                  <c:v>282837.26190476172</c:v>
                </c:pt>
                <c:pt idx="820">
                  <c:v>285302.97619047598</c:v>
                </c:pt>
                <c:pt idx="821">
                  <c:v>292792.97619047598</c:v>
                </c:pt>
                <c:pt idx="822">
                  <c:v>293089.40476190456</c:v>
                </c:pt>
                <c:pt idx="823">
                  <c:v>290860.83333333314</c:v>
                </c:pt>
                <c:pt idx="824">
                  <c:v>292017.97619047598</c:v>
                </c:pt>
                <c:pt idx="825">
                  <c:v>292752.97619047598</c:v>
                </c:pt>
                <c:pt idx="826">
                  <c:v>296907.97619047598</c:v>
                </c:pt>
                <c:pt idx="827">
                  <c:v>298575.83333333314</c:v>
                </c:pt>
                <c:pt idx="828">
                  <c:v>297155.11904761888</c:v>
                </c:pt>
                <c:pt idx="829">
                  <c:v>297396.54761904746</c:v>
                </c:pt>
                <c:pt idx="830">
                  <c:v>298615.8333333332</c:v>
                </c:pt>
                <c:pt idx="831">
                  <c:v>298839.40476190462</c:v>
                </c:pt>
                <c:pt idx="832">
                  <c:v>301985.11904761888</c:v>
                </c:pt>
                <c:pt idx="833">
                  <c:v>301358.6904761903</c:v>
                </c:pt>
                <c:pt idx="834">
                  <c:v>301332.26190476172</c:v>
                </c:pt>
                <c:pt idx="835">
                  <c:v>298328.6904761903</c:v>
                </c:pt>
                <c:pt idx="836">
                  <c:v>295230.11904761888</c:v>
                </c:pt>
                <c:pt idx="837">
                  <c:v>297565.83333333314</c:v>
                </c:pt>
                <c:pt idx="838">
                  <c:v>297591.5476190474</c:v>
                </c:pt>
                <c:pt idx="839">
                  <c:v>296915.83333333314</c:v>
                </c:pt>
                <c:pt idx="840">
                  <c:v>290603.6904761903</c:v>
                </c:pt>
                <c:pt idx="841">
                  <c:v>286912.97619047604</c:v>
                </c:pt>
                <c:pt idx="842">
                  <c:v>291700.8333333332</c:v>
                </c:pt>
                <c:pt idx="843">
                  <c:v>295215.8333333332</c:v>
                </c:pt>
                <c:pt idx="844">
                  <c:v>298727.97619047604</c:v>
                </c:pt>
                <c:pt idx="845">
                  <c:v>296040.8333333332</c:v>
                </c:pt>
                <c:pt idx="846">
                  <c:v>294964.40476190462</c:v>
                </c:pt>
                <c:pt idx="847">
                  <c:v>294662.26190476178</c:v>
                </c:pt>
                <c:pt idx="848">
                  <c:v>293883.69047619036</c:v>
                </c:pt>
                <c:pt idx="849">
                  <c:v>296231.54761904752</c:v>
                </c:pt>
                <c:pt idx="850">
                  <c:v>295837.26190476178</c:v>
                </c:pt>
                <c:pt idx="851">
                  <c:v>297070.11904761894</c:v>
                </c:pt>
                <c:pt idx="852">
                  <c:v>296615.11904761894</c:v>
                </c:pt>
                <c:pt idx="853">
                  <c:v>295484.40476190468</c:v>
                </c:pt>
                <c:pt idx="854">
                  <c:v>295066.54761904752</c:v>
                </c:pt>
                <c:pt idx="855">
                  <c:v>294331.54761904752</c:v>
                </c:pt>
                <c:pt idx="856">
                  <c:v>292167.9761904761</c:v>
                </c:pt>
                <c:pt idx="857">
                  <c:v>293487.9761904761</c:v>
                </c:pt>
                <c:pt idx="858">
                  <c:v>296422.26190476184</c:v>
                </c:pt>
                <c:pt idx="859">
                  <c:v>297202.9761904761</c:v>
                </c:pt>
                <c:pt idx="860">
                  <c:v>296800.11904761894</c:v>
                </c:pt>
                <c:pt idx="861">
                  <c:v>291476.54761904752</c:v>
                </c:pt>
                <c:pt idx="862">
                  <c:v>288671.54761904752</c:v>
                </c:pt>
                <c:pt idx="863">
                  <c:v>279905.11904761894</c:v>
                </c:pt>
                <c:pt idx="864">
                  <c:v>276970.11904761894</c:v>
                </c:pt>
                <c:pt idx="865">
                  <c:v>281154.40476190468</c:v>
                </c:pt>
                <c:pt idx="866">
                  <c:v>279807.26190476184</c:v>
                </c:pt>
                <c:pt idx="867">
                  <c:v>278272.9761904761</c:v>
                </c:pt>
                <c:pt idx="868">
                  <c:v>278782.26190476184</c:v>
                </c:pt>
                <c:pt idx="869">
                  <c:v>282472.9761904761</c:v>
                </c:pt>
                <c:pt idx="870">
                  <c:v>283350.11904761894</c:v>
                </c:pt>
                <c:pt idx="871">
                  <c:v>280008.69047619036</c:v>
                </c:pt>
                <c:pt idx="872">
                  <c:v>276942.9761904761</c:v>
                </c:pt>
                <c:pt idx="873">
                  <c:v>277133.69047619036</c:v>
                </c:pt>
                <c:pt idx="874">
                  <c:v>285018.69047619036</c:v>
                </c:pt>
                <c:pt idx="875">
                  <c:v>280192.9761904761</c:v>
                </c:pt>
                <c:pt idx="876">
                  <c:v>279362.9761904761</c:v>
                </c:pt>
                <c:pt idx="877">
                  <c:v>279375.83333333326</c:v>
                </c:pt>
                <c:pt idx="878">
                  <c:v>277950.11904761899</c:v>
                </c:pt>
                <c:pt idx="879">
                  <c:v>275099.40476190473</c:v>
                </c:pt>
                <c:pt idx="880">
                  <c:v>275177.26190476189</c:v>
                </c:pt>
                <c:pt idx="881">
                  <c:v>274984.40476190473</c:v>
                </c:pt>
                <c:pt idx="882">
                  <c:v>274988.69047619047</c:v>
                </c:pt>
                <c:pt idx="883">
                  <c:v>270930.83333333331</c:v>
                </c:pt>
                <c:pt idx="884">
                  <c:v>271391.54761904757</c:v>
                </c:pt>
                <c:pt idx="885">
                  <c:v>275240.11904761899</c:v>
                </c:pt>
                <c:pt idx="886">
                  <c:v>273600.11904761899</c:v>
                </c:pt>
                <c:pt idx="887">
                  <c:v>271900.11904761899</c:v>
                </c:pt>
                <c:pt idx="888">
                  <c:v>274179.40476190473</c:v>
                </c:pt>
                <c:pt idx="889">
                  <c:v>268932.97619047615</c:v>
                </c:pt>
                <c:pt idx="890">
                  <c:v>268012.97619047615</c:v>
                </c:pt>
                <c:pt idx="891">
                  <c:v>261838.69047619042</c:v>
                </c:pt>
                <c:pt idx="892">
                  <c:v>263007.26190476184</c:v>
                </c:pt>
                <c:pt idx="893">
                  <c:v>263125.83333333326</c:v>
                </c:pt>
                <c:pt idx="894">
                  <c:v>261302.97619047613</c:v>
                </c:pt>
                <c:pt idx="895">
                  <c:v>257019.40476190471</c:v>
                </c:pt>
                <c:pt idx="896">
                  <c:v>258761.54761904757</c:v>
                </c:pt>
                <c:pt idx="897">
                  <c:v>259618.69047619044</c:v>
                </c:pt>
                <c:pt idx="898">
                  <c:v>262456.54761904757</c:v>
                </c:pt>
                <c:pt idx="899">
                  <c:v>261365.11904761902</c:v>
                </c:pt>
                <c:pt idx="900">
                  <c:v>260629.40476190473</c:v>
                </c:pt>
                <c:pt idx="901">
                  <c:v>260034.40476190473</c:v>
                </c:pt>
                <c:pt idx="902">
                  <c:v>259851.5476190476</c:v>
                </c:pt>
                <c:pt idx="903">
                  <c:v>253978.69047619047</c:v>
                </c:pt>
                <c:pt idx="904">
                  <c:v>258109.40476190476</c:v>
                </c:pt>
                <c:pt idx="905">
                  <c:v>255788.69047619047</c:v>
                </c:pt>
                <c:pt idx="906">
                  <c:v>245643.69047619047</c:v>
                </c:pt>
                <c:pt idx="907">
                  <c:v>247213.69047619047</c:v>
                </c:pt>
                <c:pt idx="908">
                  <c:v>250752.97619047618</c:v>
                </c:pt>
                <c:pt idx="909">
                  <c:v>247207.26190476189</c:v>
                </c:pt>
                <c:pt idx="910">
                  <c:v>250802.26190476189</c:v>
                </c:pt>
                <c:pt idx="911">
                  <c:v>245108.69047619047</c:v>
                </c:pt>
                <c:pt idx="912">
                  <c:v>231942.26190476189</c:v>
                </c:pt>
                <c:pt idx="913">
                  <c:v>231855.11904761902</c:v>
                </c:pt>
                <c:pt idx="914">
                  <c:v>229760.11904761902</c:v>
                </c:pt>
                <c:pt idx="915">
                  <c:v>226477.26190476189</c:v>
                </c:pt>
                <c:pt idx="916">
                  <c:v>229105.11904761902</c:v>
                </c:pt>
                <c:pt idx="917">
                  <c:v>219495.83333333331</c:v>
                </c:pt>
                <c:pt idx="918">
                  <c:v>223498.69047619044</c:v>
                </c:pt>
                <c:pt idx="919">
                  <c:v>224119.40476190473</c:v>
                </c:pt>
                <c:pt idx="920">
                  <c:v>225439.40476190473</c:v>
                </c:pt>
                <c:pt idx="921">
                  <c:v>225153.69047619044</c:v>
                </c:pt>
                <c:pt idx="922">
                  <c:v>225359.40476190473</c:v>
                </c:pt>
                <c:pt idx="923">
                  <c:v>221869.40476190473</c:v>
                </c:pt>
                <c:pt idx="924">
                  <c:v>221875.11904761902</c:v>
                </c:pt>
                <c:pt idx="925">
                  <c:v>221883.69047619044</c:v>
                </c:pt>
                <c:pt idx="926">
                  <c:v>225495.11904761902</c:v>
                </c:pt>
                <c:pt idx="927">
                  <c:v>225460.11904761902</c:v>
                </c:pt>
                <c:pt idx="928">
                  <c:v>221341.5476190476</c:v>
                </c:pt>
                <c:pt idx="929">
                  <c:v>222096.5476190476</c:v>
                </c:pt>
                <c:pt idx="930">
                  <c:v>223522.26190476189</c:v>
                </c:pt>
                <c:pt idx="931">
                  <c:v>226113.69047619047</c:v>
                </c:pt>
                <c:pt idx="932">
                  <c:v>220870.11904761905</c:v>
                </c:pt>
                <c:pt idx="933">
                  <c:v>220742.97619047618</c:v>
                </c:pt>
                <c:pt idx="934">
                  <c:v>215390.11904761905</c:v>
                </c:pt>
                <c:pt idx="935">
                  <c:v>215622.26190476192</c:v>
                </c:pt>
                <c:pt idx="936">
                  <c:v>208800.11904761905</c:v>
                </c:pt>
                <c:pt idx="937">
                  <c:v>207536.54761904763</c:v>
                </c:pt>
                <c:pt idx="938">
                  <c:v>207618.6904761905</c:v>
                </c:pt>
                <c:pt idx="939">
                  <c:v>207724.40476190479</c:v>
                </c:pt>
                <c:pt idx="940">
                  <c:v>198292.97619047621</c:v>
                </c:pt>
                <c:pt idx="941">
                  <c:v>195062.97619047621</c:v>
                </c:pt>
                <c:pt idx="942">
                  <c:v>190152.26190476192</c:v>
                </c:pt>
                <c:pt idx="943">
                  <c:v>190798.6904761905</c:v>
                </c:pt>
                <c:pt idx="944">
                  <c:v>193066.54761904763</c:v>
                </c:pt>
                <c:pt idx="945">
                  <c:v>192806.54761904763</c:v>
                </c:pt>
                <c:pt idx="946">
                  <c:v>195080.11904761905</c:v>
                </c:pt>
                <c:pt idx="947">
                  <c:v>197706.54761904763</c:v>
                </c:pt>
                <c:pt idx="948">
                  <c:v>198514.40476190476</c:v>
                </c:pt>
                <c:pt idx="949">
                  <c:v>195824.40476190476</c:v>
                </c:pt>
                <c:pt idx="950">
                  <c:v>199661.54761904763</c:v>
                </c:pt>
                <c:pt idx="951">
                  <c:v>197188.6904761905</c:v>
                </c:pt>
                <c:pt idx="952">
                  <c:v>201435.11904761908</c:v>
                </c:pt>
                <c:pt idx="953">
                  <c:v>205780.11904761908</c:v>
                </c:pt>
                <c:pt idx="954">
                  <c:v>205946.54761904766</c:v>
                </c:pt>
                <c:pt idx="955">
                  <c:v>205872.26190476195</c:v>
                </c:pt>
                <c:pt idx="956">
                  <c:v>203394.40476190482</c:v>
                </c:pt>
                <c:pt idx="957">
                  <c:v>199392.97619047624</c:v>
                </c:pt>
                <c:pt idx="958">
                  <c:v>198182.97619047624</c:v>
                </c:pt>
                <c:pt idx="959">
                  <c:v>194147.97619047624</c:v>
                </c:pt>
                <c:pt idx="960">
                  <c:v>189789.40476190482</c:v>
                </c:pt>
                <c:pt idx="961">
                  <c:v>193635.8333333334</c:v>
                </c:pt>
                <c:pt idx="962">
                  <c:v>187653.69047619053</c:v>
                </c:pt>
                <c:pt idx="963">
                  <c:v>185919.40476190482</c:v>
                </c:pt>
                <c:pt idx="964">
                  <c:v>184097.97619047624</c:v>
                </c:pt>
                <c:pt idx="965">
                  <c:v>185400.11904761911</c:v>
                </c:pt>
                <c:pt idx="966">
                  <c:v>183070.8333333334</c:v>
                </c:pt>
                <c:pt idx="967">
                  <c:v>177321.54761904769</c:v>
                </c:pt>
                <c:pt idx="968">
                  <c:v>182377.26190476198</c:v>
                </c:pt>
                <c:pt idx="969">
                  <c:v>178965.11904761911</c:v>
                </c:pt>
                <c:pt idx="970">
                  <c:v>179136.54761904769</c:v>
                </c:pt>
                <c:pt idx="971">
                  <c:v>179925.11904761911</c:v>
                </c:pt>
                <c:pt idx="972">
                  <c:v>185373.69047619053</c:v>
                </c:pt>
                <c:pt idx="973">
                  <c:v>188891.54761904766</c:v>
                </c:pt>
                <c:pt idx="974">
                  <c:v>184465.11904761908</c:v>
                </c:pt>
                <c:pt idx="975">
                  <c:v>187037.97619047621</c:v>
                </c:pt>
                <c:pt idx="976">
                  <c:v>190182.26190476192</c:v>
                </c:pt>
                <c:pt idx="977">
                  <c:v>189837.26190476192</c:v>
                </c:pt>
                <c:pt idx="978">
                  <c:v>189171.54761904763</c:v>
                </c:pt>
                <c:pt idx="979">
                  <c:v>188751.54761904763</c:v>
                </c:pt>
                <c:pt idx="980">
                  <c:v>187822.26190476192</c:v>
                </c:pt>
                <c:pt idx="981">
                  <c:v>191300.11904761905</c:v>
                </c:pt>
                <c:pt idx="982">
                  <c:v>185808.69047619047</c:v>
                </c:pt>
                <c:pt idx="983">
                  <c:v>180557.97619047618</c:v>
                </c:pt>
                <c:pt idx="984">
                  <c:v>184854.40476190476</c:v>
                </c:pt>
                <c:pt idx="985">
                  <c:v>182820.83333333334</c:v>
                </c:pt>
                <c:pt idx="986">
                  <c:v>181717.26190476192</c:v>
                </c:pt>
                <c:pt idx="987">
                  <c:v>182630.83333333334</c:v>
                </c:pt>
                <c:pt idx="988">
                  <c:v>185060.83333333334</c:v>
                </c:pt>
                <c:pt idx="989">
                  <c:v>183869.40476190476</c:v>
                </c:pt>
                <c:pt idx="990">
                  <c:v>183802.97619047618</c:v>
                </c:pt>
                <c:pt idx="991">
                  <c:v>169490.11904761905</c:v>
                </c:pt>
                <c:pt idx="992">
                  <c:v>165242.97619047618</c:v>
                </c:pt>
                <c:pt idx="993">
                  <c:v>167699.40476190476</c:v>
                </c:pt>
                <c:pt idx="994">
                  <c:v>170295.11904761905</c:v>
                </c:pt>
                <c:pt idx="995">
                  <c:v>167256.54761904763</c:v>
                </c:pt>
                <c:pt idx="996">
                  <c:v>172084.40476190476</c:v>
                </c:pt>
                <c:pt idx="997">
                  <c:v>175375.83333333334</c:v>
                </c:pt>
                <c:pt idx="998">
                  <c:v>175003.69047619047</c:v>
                </c:pt>
                <c:pt idx="999">
                  <c:v>172125.11904761905</c:v>
                </c:pt>
                <c:pt idx="1000">
                  <c:v>170539.40476190476</c:v>
                </c:pt>
                <c:pt idx="1001">
                  <c:v>169265.83333333334</c:v>
                </c:pt>
                <c:pt idx="1002">
                  <c:v>166404.40476190476</c:v>
                </c:pt>
                <c:pt idx="1003">
                  <c:v>164675.83333333334</c:v>
                </c:pt>
                <c:pt idx="1004">
                  <c:v>165279.40476190476</c:v>
                </c:pt>
                <c:pt idx="1005">
                  <c:v>166291.54761904763</c:v>
                </c:pt>
                <c:pt idx="1006">
                  <c:v>163893.6904761905</c:v>
                </c:pt>
                <c:pt idx="1007">
                  <c:v>164700.11904761908</c:v>
                </c:pt>
                <c:pt idx="1008">
                  <c:v>168407.97619047621</c:v>
                </c:pt>
                <c:pt idx="1009">
                  <c:v>166731.54761904763</c:v>
                </c:pt>
                <c:pt idx="1010">
                  <c:v>169235.11904761905</c:v>
                </c:pt>
                <c:pt idx="1011">
                  <c:v>169608.69047619047</c:v>
                </c:pt>
                <c:pt idx="1012">
                  <c:v>170686.5476190476</c:v>
                </c:pt>
                <c:pt idx="1013">
                  <c:v>170155.83333333331</c:v>
                </c:pt>
                <c:pt idx="1014">
                  <c:v>171897.26190476189</c:v>
                </c:pt>
                <c:pt idx="1015">
                  <c:v>169378.69047619047</c:v>
                </c:pt>
                <c:pt idx="1016">
                  <c:v>165829.40476190476</c:v>
                </c:pt>
                <c:pt idx="1017">
                  <c:v>154911.54761904763</c:v>
                </c:pt>
                <c:pt idx="1018">
                  <c:v>155897.97619047621</c:v>
                </c:pt>
                <c:pt idx="1019">
                  <c:v>155858.6904761905</c:v>
                </c:pt>
                <c:pt idx="1020">
                  <c:v>154257.26190476192</c:v>
                </c:pt>
                <c:pt idx="1021">
                  <c:v>154013.6904761905</c:v>
                </c:pt>
                <c:pt idx="1022">
                  <c:v>154163.6904761905</c:v>
                </c:pt>
                <c:pt idx="1023">
                  <c:v>153307.26190476192</c:v>
                </c:pt>
                <c:pt idx="1024">
                  <c:v>155205.83333333334</c:v>
                </c:pt>
                <c:pt idx="1025">
                  <c:v>154128.69047619047</c:v>
                </c:pt>
                <c:pt idx="1026">
                  <c:v>150067.97619047618</c:v>
                </c:pt>
                <c:pt idx="1027">
                  <c:v>150552.26190476189</c:v>
                </c:pt>
                <c:pt idx="1028">
                  <c:v>152238.69047619047</c:v>
                </c:pt>
                <c:pt idx="1029">
                  <c:v>148967.26190476189</c:v>
                </c:pt>
                <c:pt idx="1030">
                  <c:v>154142.26190476189</c:v>
                </c:pt>
                <c:pt idx="1031">
                  <c:v>156398.69047619047</c:v>
                </c:pt>
                <c:pt idx="1032">
                  <c:v>151806.5476190476</c:v>
                </c:pt>
                <c:pt idx="1033">
                  <c:v>149327.26190476189</c:v>
                </c:pt>
                <c:pt idx="1034">
                  <c:v>150108.69047619047</c:v>
                </c:pt>
                <c:pt idx="1035">
                  <c:v>146103.69047619047</c:v>
                </c:pt>
                <c:pt idx="1036">
                  <c:v>148036.5476190476</c:v>
                </c:pt>
                <c:pt idx="1037">
                  <c:v>153305.11904761902</c:v>
                </c:pt>
                <c:pt idx="1038">
                  <c:v>149845.11904761902</c:v>
                </c:pt>
                <c:pt idx="1039">
                  <c:v>152344.40476190473</c:v>
                </c:pt>
                <c:pt idx="1040">
                  <c:v>148259.40476190473</c:v>
                </c:pt>
                <c:pt idx="1041">
                  <c:v>147933.69047619044</c:v>
                </c:pt>
                <c:pt idx="1042">
                  <c:v>153180.83333333331</c:v>
                </c:pt>
                <c:pt idx="1043">
                  <c:v>156175.83333333331</c:v>
                </c:pt>
                <c:pt idx="1044">
                  <c:v>154846.5476190476</c:v>
                </c:pt>
                <c:pt idx="1045">
                  <c:v>155148.69047619047</c:v>
                </c:pt>
                <c:pt idx="1046">
                  <c:v>154754.40476190476</c:v>
                </c:pt>
                <c:pt idx="1047">
                  <c:v>154337.97619047618</c:v>
                </c:pt>
                <c:pt idx="1048">
                  <c:v>154913.69047619047</c:v>
                </c:pt>
                <c:pt idx="1049">
                  <c:v>156528.69047619047</c:v>
                </c:pt>
                <c:pt idx="1050">
                  <c:v>158239.40476190476</c:v>
                </c:pt>
                <c:pt idx="1051">
                  <c:v>162521.54761904763</c:v>
                </c:pt>
                <c:pt idx="1052">
                  <c:v>162879.40476190476</c:v>
                </c:pt>
                <c:pt idx="1053">
                  <c:v>165556.54761904763</c:v>
                </c:pt>
                <c:pt idx="1054">
                  <c:v>163805.11904761905</c:v>
                </c:pt>
                <c:pt idx="1055">
                  <c:v>168033.69047619047</c:v>
                </c:pt>
                <c:pt idx="1056">
                  <c:v>171435.83333333334</c:v>
                </c:pt>
                <c:pt idx="1057">
                  <c:v>167622.97619047621</c:v>
                </c:pt>
                <c:pt idx="1058">
                  <c:v>163242.97619047621</c:v>
                </c:pt>
                <c:pt idx="1059">
                  <c:v>163303.6904761905</c:v>
                </c:pt>
                <c:pt idx="1060">
                  <c:v>160277.97619047621</c:v>
                </c:pt>
                <c:pt idx="1061">
                  <c:v>158615.11904761908</c:v>
                </c:pt>
                <c:pt idx="1062">
                  <c:v>155421.54761904766</c:v>
                </c:pt>
                <c:pt idx="1063">
                  <c:v>159717.97619047624</c:v>
                </c:pt>
                <c:pt idx="1064">
                  <c:v>158732.97619047624</c:v>
                </c:pt>
                <c:pt idx="1065">
                  <c:v>161023.69047619053</c:v>
                </c:pt>
                <c:pt idx="1066">
                  <c:v>162118.69047619053</c:v>
                </c:pt>
                <c:pt idx="1067">
                  <c:v>163823.69047619053</c:v>
                </c:pt>
                <c:pt idx="1068">
                  <c:v>149792.26190476195</c:v>
                </c:pt>
                <c:pt idx="1069">
                  <c:v>147615.83333333337</c:v>
                </c:pt>
                <c:pt idx="1070">
                  <c:v>144935.83333333337</c:v>
                </c:pt>
                <c:pt idx="1071">
                  <c:v>141852.26190476195</c:v>
                </c:pt>
                <c:pt idx="1072">
                  <c:v>136090.83333333337</c:v>
                </c:pt>
                <c:pt idx="1073">
                  <c:v>134616.54761904766</c:v>
                </c:pt>
                <c:pt idx="1074">
                  <c:v>135895.83333333337</c:v>
                </c:pt>
                <c:pt idx="1075">
                  <c:v>138525.11904761908</c:v>
                </c:pt>
                <c:pt idx="1076">
                  <c:v>140992.97619047621</c:v>
                </c:pt>
                <c:pt idx="1077">
                  <c:v>141298.6904761905</c:v>
                </c:pt>
                <c:pt idx="1078">
                  <c:v>145122.26190476192</c:v>
                </c:pt>
                <c:pt idx="1079">
                  <c:v>144662.26190476192</c:v>
                </c:pt>
                <c:pt idx="1080">
                  <c:v>141612.97619047621</c:v>
                </c:pt>
                <c:pt idx="1081">
                  <c:v>142670.83333333334</c:v>
                </c:pt>
                <c:pt idx="1082">
                  <c:v>146336.54761904763</c:v>
                </c:pt>
                <c:pt idx="1083">
                  <c:v>135951.54761904763</c:v>
                </c:pt>
                <c:pt idx="1084">
                  <c:v>134545.11904761905</c:v>
                </c:pt>
                <c:pt idx="1085">
                  <c:v>134450.11904761905</c:v>
                </c:pt>
                <c:pt idx="1086">
                  <c:v>130310.83333333334</c:v>
                </c:pt>
                <c:pt idx="1087">
                  <c:v>129417.9761904762</c:v>
                </c:pt>
                <c:pt idx="1088">
                  <c:v>127141.54761904763</c:v>
                </c:pt>
                <c:pt idx="1089">
                  <c:v>120407.9761904762</c:v>
                </c:pt>
                <c:pt idx="1090">
                  <c:v>119745.83333333334</c:v>
                </c:pt>
                <c:pt idx="1091">
                  <c:v>122008.69047619049</c:v>
                </c:pt>
                <c:pt idx="1092">
                  <c:v>117710.83333333334</c:v>
                </c:pt>
                <c:pt idx="1093">
                  <c:v>107762.9761904762</c:v>
                </c:pt>
                <c:pt idx="1094">
                  <c:v>109967.26190476191</c:v>
                </c:pt>
                <c:pt idx="1095">
                  <c:v>110845.11904761905</c:v>
                </c:pt>
                <c:pt idx="1096">
                  <c:v>109650.11904761905</c:v>
                </c:pt>
                <c:pt idx="1097">
                  <c:v>109820.11904761905</c:v>
                </c:pt>
                <c:pt idx="1098">
                  <c:v>114285.83333333334</c:v>
                </c:pt>
                <c:pt idx="1099">
                  <c:v>106360.11904761905</c:v>
                </c:pt>
                <c:pt idx="1100">
                  <c:v>106856.54761904762</c:v>
                </c:pt>
                <c:pt idx="1101">
                  <c:v>109191.54761904762</c:v>
                </c:pt>
                <c:pt idx="1102">
                  <c:v>113935.11904761905</c:v>
                </c:pt>
                <c:pt idx="1103">
                  <c:v>114885.83333333334</c:v>
                </c:pt>
                <c:pt idx="1104">
                  <c:v>114803.69047619049</c:v>
                </c:pt>
                <c:pt idx="1105">
                  <c:v>113079.40476190478</c:v>
                </c:pt>
                <c:pt idx="1106">
                  <c:v>110827.26190476192</c:v>
                </c:pt>
                <c:pt idx="1107">
                  <c:v>113284.40476190478</c:v>
                </c:pt>
                <c:pt idx="1108">
                  <c:v>109507.26190476192</c:v>
                </c:pt>
                <c:pt idx="1109">
                  <c:v>109576.54761904763</c:v>
                </c:pt>
                <c:pt idx="1110">
                  <c:v>109275.83333333334</c:v>
                </c:pt>
                <c:pt idx="1111">
                  <c:v>109147.9761904762</c:v>
                </c:pt>
                <c:pt idx="1112">
                  <c:v>109282.26190476191</c:v>
                </c:pt>
                <c:pt idx="1113">
                  <c:v>113122.9761904762</c:v>
                </c:pt>
                <c:pt idx="1114">
                  <c:v>113734.40476190476</c:v>
                </c:pt>
                <c:pt idx="1115">
                  <c:v>111767.26190476191</c:v>
                </c:pt>
                <c:pt idx="1116">
                  <c:v>92067.976190476198</c:v>
                </c:pt>
                <c:pt idx="1117">
                  <c:v>93180.833333333343</c:v>
                </c:pt>
                <c:pt idx="1118">
                  <c:v>90614.404761904778</c:v>
                </c:pt>
                <c:pt idx="1119">
                  <c:v>94227.261904761923</c:v>
                </c:pt>
                <c:pt idx="1120">
                  <c:v>94717.261904761923</c:v>
                </c:pt>
                <c:pt idx="1121">
                  <c:v>91337.261904761923</c:v>
                </c:pt>
                <c:pt idx="1122">
                  <c:v>89268.690476190488</c:v>
                </c:pt>
                <c:pt idx="1123">
                  <c:v>92995.119047619053</c:v>
                </c:pt>
                <c:pt idx="1124">
                  <c:v>89644.404761904763</c:v>
                </c:pt>
                <c:pt idx="1125">
                  <c:v>97092.976190476198</c:v>
                </c:pt>
                <c:pt idx="1126">
                  <c:v>92869.404761904763</c:v>
                </c:pt>
                <c:pt idx="1127">
                  <c:v>96912.976190476198</c:v>
                </c:pt>
                <c:pt idx="1128">
                  <c:v>95842.976190476198</c:v>
                </c:pt>
                <c:pt idx="1129">
                  <c:v>90592.976190476198</c:v>
                </c:pt>
                <c:pt idx="1130">
                  <c:v>87847.976190476198</c:v>
                </c:pt>
                <c:pt idx="1131">
                  <c:v>89850.833333333343</c:v>
                </c:pt>
                <c:pt idx="1132">
                  <c:v>86667.976190476198</c:v>
                </c:pt>
                <c:pt idx="1133">
                  <c:v>91354.404761904763</c:v>
                </c:pt>
                <c:pt idx="1134">
                  <c:v>91952.261904761908</c:v>
                </c:pt>
                <c:pt idx="1135">
                  <c:v>88575.119047619053</c:v>
                </c:pt>
                <c:pt idx="1136">
                  <c:v>89233.690476190488</c:v>
                </c:pt>
                <c:pt idx="1137">
                  <c:v>87962.261904761923</c:v>
                </c:pt>
                <c:pt idx="1138">
                  <c:v>89203.690476190488</c:v>
                </c:pt>
                <c:pt idx="1139">
                  <c:v>87060.833333333343</c:v>
                </c:pt>
                <c:pt idx="1140">
                  <c:v>81281.547619047633</c:v>
                </c:pt>
                <c:pt idx="1141">
                  <c:v>77475.833333333343</c:v>
                </c:pt>
                <c:pt idx="1142">
                  <c:v>75345.833333333343</c:v>
                </c:pt>
                <c:pt idx="1143">
                  <c:v>76695.833333333343</c:v>
                </c:pt>
                <c:pt idx="1144">
                  <c:v>76505.119047619053</c:v>
                </c:pt>
                <c:pt idx="1145">
                  <c:v>72052.261904761908</c:v>
                </c:pt>
                <c:pt idx="1146">
                  <c:v>67067.976190476198</c:v>
                </c:pt>
                <c:pt idx="1147">
                  <c:v>67920.119047619053</c:v>
                </c:pt>
                <c:pt idx="1148">
                  <c:v>67829.404761904763</c:v>
                </c:pt>
                <c:pt idx="1149">
                  <c:v>69265.833333333328</c:v>
                </c:pt>
                <c:pt idx="1150">
                  <c:v>68843.690476190473</c:v>
                </c:pt>
                <c:pt idx="1151">
                  <c:v>67652.976190476184</c:v>
                </c:pt>
                <c:pt idx="1152">
                  <c:v>68561.547619047618</c:v>
                </c:pt>
                <c:pt idx="1153">
                  <c:v>69485.833333333328</c:v>
                </c:pt>
                <c:pt idx="1154">
                  <c:v>71007.261904761894</c:v>
                </c:pt>
                <c:pt idx="1155">
                  <c:v>68647.976190476184</c:v>
                </c:pt>
                <c:pt idx="1156">
                  <c:v>70974.404761904749</c:v>
                </c:pt>
                <c:pt idx="1157">
                  <c:v>69563.690476190459</c:v>
                </c:pt>
                <c:pt idx="1158">
                  <c:v>69566.547619047604</c:v>
                </c:pt>
                <c:pt idx="1159">
                  <c:v>68897.261904761894</c:v>
                </c:pt>
                <c:pt idx="1160">
                  <c:v>66019.404761904749</c:v>
                </c:pt>
                <c:pt idx="1161">
                  <c:v>68062.976190476184</c:v>
                </c:pt>
                <c:pt idx="1162">
                  <c:v>72085.833333333328</c:v>
                </c:pt>
                <c:pt idx="1163">
                  <c:v>72780.833333333328</c:v>
                </c:pt>
                <c:pt idx="1164">
                  <c:v>72335.833333333328</c:v>
                </c:pt>
                <c:pt idx="1165">
                  <c:v>73464.404761904763</c:v>
                </c:pt>
                <c:pt idx="1166">
                  <c:v>71442.976190476198</c:v>
                </c:pt>
                <c:pt idx="1167">
                  <c:v>73143.690476190488</c:v>
                </c:pt>
                <c:pt idx="1168">
                  <c:v>75015.833333333343</c:v>
                </c:pt>
                <c:pt idx="1169">
                  <c:v>72460.833333333343</c:v>
                </c:pt>
                <c:pt idx="1170">
                  <c:v>72571.547619047633</c:v>
                </c:pt>
                <c:pt idx="1171">
                  <c:v>72425.833333333343</c:v>
                </c:pt>
                <c:pt idx="1172">
                  <c:v>68572.261904761908</c:v>
                </c:pt>
                <c:pt idx="1173">
                  <c:v>69549.404761904763</c:v>
                </c:pt>
                <c:pt idx="1174">
                  <c:v>70009.404761904763</c:v>
                </c:pt>
                <c:pt idx="1175">
                  <c:v>64784.404761904756</c:v>
                </c:pt>
                <c:pt idx="1176">
                  <c:v>71023.690476190473</c:v>
                </c:pt>
                <c:pt idx="1177">
                  <c:v>71142.261904761908</c:v>
                </c:pt>
                <c:pt idx="1178">
                  <c:v>75791.547619047618</c:v>
                </c:pt>
                <c:pt idx="1179">
                  <c:v>79080.119047619053</c:v>
                </c:pt>
                <c:pt idx="1180">
                  <c:v>83415.119047619053</c:v>
                </c:pt>
                <c:pt idx="1181">
                  <c:v>83420.833333333343</c:v>
                </c:pt>
                <c:pt idx="1182">
                  <c:v>84637.976190476198</c:v>
                </c:pt>
                <c:pt idx="1183">
                  <c:v>82719.404761904763</c:v>
                </c:pt>
                <c:pt idx="1184">
                  <c:v>72873.690476190473</c:v>
                </c:pt>
                <c:pt idx="1185">
                  <c:v>73633.690476190473</c:v>
                </c:pt>
                <c:pt idx="1186">
                  <c:v>70879.404761904763</c:v>
                </c:pt>
                <c:pt idx="1187">
                  <c:v>74685.119047619053</c:v>
                </c:pt>
                <c:pt idx="1188">
                  <c:v>61011.547619047618</c:v>
                </c:pt>
                <c:pt idx="1189">
                  <c:v>60763.690476190473</c:v>
                </c:pt>
                <c:pt idx="1190">
                  <c:v>59372.976190476191</c:v>
                </c:pt>
                <c:pt idx="1191">
                  <c:v>62935.119047619046</c:v>
                </c:pt>
                <c:pt idx="1192">
                  <c:v>64025.119047619046</c:v>
                </c:pt>
                <c:pt idx="1193">
                  <c:v>61389.404761904763</c:v>
                </c:pt>
                <c:pt idx="1194">
                  <c:v>65276.547619047618</c:v>
                </c:pt>
                <c:pt idx="1195">
                  <c:v>44195.833333333336</c:v>
                </c:pt>
                <c:pt idx="1196">
                  <c:v>50876.547619047618</c:v>
                </c:pt>
                <c:pt idx="1197">
                  <c:v>52952.976190476191</c:v>
                </c:pt>
                <c:pt idx="1198">
                  <c:v>55762.261904761908</c:v>
                </c:pt>
                <c:pt idx="1199">
                  <c:v>45642.976190476198</c:v>
                </c:pt>
                <c:pt idx="1200">
                  <c:v>44629.404761904771</c:v>
                </c:pt>
                <c:pt idx="1201">
                  <c:v>50310.833333333343</c:v>
                </c:pt>
                <c:pt idx="1202">
                  <c:v>42923.690476190488</c:v>
                </c:pt>
                <c:pt idx="1203">
                  <c:v>40210.11904761906</c:v>
                </c:pt>
                <c:pt idx="1204">
                  <c:v>32187.976190476205</c:v>
                </c:pt>
                <c:pt idx="1205">
                  <c:v>36121.547619047633</c:v>
                </c:pt>
                <c:pt idx="1206">
                  <c:v>38694.404761904778</c:v>
                </c:pt>
                <c:pt idx="1207">
                  <c:v>39473.690476190495</c:v>
                </c:pt>
                <c:pt idx="1208">
                  <c:v>38151.54761904764</c:v>
                </c:pt>
                <c:pt idx="1209">
                  <c:v>38521.54761904764</c:v>
                </c:pt>
                <c:pt idx="1210">
                  <c:v>40998.690476190495</c:v>
                </c:pt>
                <c:pt idx="1211">
                  <c:v>35161.54761904764</c:v>
                </c:pt>
                <c:pt idx="1212">
                  <c:v>40427.976190476213</c:v>
                </c:pt>
                <c:pt idx="1213">
                  <c:v>41260.833333333358</c:v>
                </c:pt>
                <c:pt idx="1214">
                  <c:v>47550.119047619075</c:v>
                </c:pt>
                <c:pt idx="1215">
                  <c:v>51874.404761904792</c:v>
                </c:pt>
                <c:pt idx="1216">
                  <c:v>55071.547619047647</c:v>
                </c:pt>
                <c:pt idx="1217">
                  <c:v>52877.97619047622</c:v>
                </c:pt>
                <c:pt idx="1218">
                  <c:v>56519.404761904792</c:v>
                </c:pt>
                <c:pt idx="1219">
                  <c:v>57192.261904761937</c:v>
                </c:pt>
                <c:pt idx="1220">
                  <c:v>57397.97619047622</c:v>
                </c:pt>
                <c:pt idx="1221">
                  <c:v>56556.547619047647</c:v>
                </c:pt>
                <c:pt idx="1222">
                  <c:v>54138.690476190503</c:v>
                </c:pt>
                <c:pt idx="1223">
                  <c:v>54399.404761904785</c:v>
                </c:pt>
                <c:pt idx="1224">
                  <c:v>54205.833333333358</c:v>
                </c:pt>
                <c:pt idx="1225">
                  <c:v>53805.833333333358</c:v>
                </c:pt>
                <c:pt idx="1226">
                  <c:v>53802.976190476213</c:v>
                </c:pt>
                <c:pt idx="1227">
                  <c:v>47115.119047619068</c:v>
                </c:pt>
                <c:pt idx="1228">
                  <c:v>47115.83333333335</c:v>
                </c:pt>
                <c:pt idx="1229">
                  <c:v>45854.404761904778</c:v>
                </c:pt>
                <c:pt idx="1230">
                  <c:v>46323.690476190495</c:v>
                </c:pt>
                <c:pt idx="1231">
                  <c:v>42892.976190476213</c:v>
                </c:pt>
                <c:pt idx="1232">
                  <c:v>41337.976190476213</c:v>
                </c:pt>
                <c:pt idx="1233">
                  <c:v>43568.690476190495</c:v>
                </c:pt>
                <c:pt idx="1234">
                  <c:v>39861.54761904764</c:v>
                </c:pt>
                <c:pt idx="1235">
                  <c:v>40752.976190476213</c:v>
                </c:pt>
                <c:pt idx="1236">
                  <c:v>40189.404761904785</c:v>
                </c:pt>
                <c:pt idx="1237">
                  <c:v>41100.119047619068</c:v>
                </c:pt>
                <c:pt idx="1238">
                  <c:v>43814.404761904785</c:v>
                </c:pt>
                <c:pt idx="1239">
                  <c:v>43224.404761904785</c:v>
                </c:pt>
                <c:pt idx="1240">
                  <c:v>43635.119047619068</c:v>
                </c:pt>
                <c:pt idx="1241">
                  <c:v>42882.261904761923</c:v>
                </c:pt>
                <c:pt idx="1242">
                  <c:v>43127.976190476205</c:v>
                </c:pt>
                <c:pt idx="1243">
                  <c:v>41867.261904761923</c:v>
                </c:pt>
                <c:pt idx="1244">
                  <c:v>42199.404761904778</c:v>
                </c:pt>
                <c:pt idx="1245">
                  <c:v>42563.690476190495</c:v>
                </c:pt>
                <c:pt idx="1246">
                  <c:v>39785.83333333335</c:v>
                </c:pt>
                <c:pt idx="1247">
                  <c:v>41434.404761904778</c:v>
                </c:pt>
                <c:pt idx="1248">
                  <c:v>40061.547619047633</c:v>
                </c:pt>
                <c:pt idx="1249">
                  <c:v>36029.404761904778</c:v>
                </c:pt>
                <c:pt idx="1250">
                  <c:v>37184.404761904778</c:v>
                </c:pt>
                <c:pt idx="1251">
                  <c:v>37535.83333333335</c:v>
                </c:pt>
                <c:pt idx="1252">
                  <c:v>37403.690476190495</c:v>
                </c:pt>
                <c:pt idx="1253">
                  <c:v>35278.690476190495</c:v>
                </c:pt>
                <c:pt idx="1254">
                  <c:v>34726.54761904764</c:v>
                </c:pt>
                <c:pt idx="1255">
                  <c:v>36102.976190476213</c:v>
                </c:pt>
                <c:pt idx="1256">
                  <c:v>38489.404761904785</c:v>
                </c:pt>
                <c:pt idx="1257">
                  <c:v>34888.690476190503</c:v>
                </c:pt>
                <c:pt idx="1258">
                  <c:v>35541.547619047647</c:v>
                </c:pt>
                <c:pt idx="1259">
                  <c:v>35958.690476190503</c:v>
                </c:pt>
                <c:pt idx="1260">
                  <c:v>33539.404761904785</c:v>
                </c:pt>
                <c:pt idx="1261">
                  <c:v>33370.119047619068</c:v>
                </c:pt>
                <c:pt idx="1262">
                  <c:v>33302.976190476213</c:v>
                </c:pt>
                <c:pt idx="1263">
                  <c:v>33317.26190476193</c:v>
                </c:pt>
                <c:pt idx="1264">
                  <c:v>32717.976190476213</c:v>
                </c:pt>
                <c:pt idx="1265">
                  <c:v>28985.119047619071</c:v>
                </c:pt>
                <c:pt idx="1266">
                  <c:v>29215.119047619071</c:v>
                </c:pt>
                <c:pt idx="1267">
                  <c:v>29104.404761904785</c:v>
                </c:pt>
                <c:pt idx="1268">
                  <c:v>29827.976190476213</c:v>
                </c:pt>
                <c:pt idx="1269">
                  <c:v>28270.833333333354</c:v>
                </c:pt>
                <c:pt idx="1270">
                  <c:v>29350.833333333354</c:v>
                </c:pt>
                <c:pt idx="1271">
                  <c:v>29292.261904761926</c:v>
                </c:pt>
                <c:pt idx="1272">
                  <c:v>30780.119047619068</c:v>
                </c:pt>
                <c:pt idx="1273">
                  <c:v>32758.690476190495</c:v>
                </c:pt>
                <c:pt idx="1274">
                  <c:v>32518.690476190495</c:v>
                </c:pt>
                <c:pt idx="1275">
                  <c:v>32665.119047619068</c:v>
                </c:pt>
                <c:pt idx="1276">
                  <c:v>30175.833333333354</c:v>
                </c:pt>
                <c:pt idx="1277">
                  <c:v>29941.54761904764</c:v>
                </c:pt>
                <c:pt idx="1278">
                  <c:v>30435.119047619068</c:v>
                </c:pt>
                <c:pt idx="1279">
                  <c:v>31812.976190476209</c:v>
                </c:pt>
                <c:pt idx="1280">
                  <c:v>32522.261904761923</c:v>
                </c:pt>
                <c:pt idx="1281">
                  <c:v>32512.261904761923</c:v>
                </c:pt>
                <c:pt idx="1282">
                  <c:v>32020.83333333335</c:v>
                </c:pt>
                <c:pt idx="1283">
                  <c:v>31280.83333333335</c:v>
                </c:pt>
                <c:pt idx="1284">
                  <c:v>31527.976190476209</c:v>
                </c:pt>
                <c:pt idx="1285">
                  <c:v>31421.547619047637</c:v>
                </c:pt>
                <c:pt idx="1286">
                  <c:v>31077.261904761923</c:v>
                </c:pt>
                <c:pt idx="1287">
                  <c:v>30085.83333333335</c:v>
                </c:pt>
                <c:pt idx="1288">
                  <c:v>29504.404761904778</c:v>
                </c:pt>
                <c:pt idx="1289">
                  <c:v>29420.119047619064</c:v>
                </c:pt>
                <c:pt idx="1290">
                  <c:v>29666.547619047637</c:v>
                </c:pt>
                <c:pt idx="1291">
                  <c:v>29380.119047619064</c:v>
                </c:pt>
                <c:pt idx="1292">
                  <c:v>28385.119047619064</c:v>
                </c:pt>
                <c:pt idx="1293">
                  <c:v>28850.119047619064</c:v>
                </c:pt>
                <c:pt idx="1294">
                  <c:v>26809.404761904778</c:v>
                </c:pt>
                <c:pt idx="1295">
                  <c:v>28001.547619047637</c:v>
                </c:pt>
                <c:pt idx="1296">
                  <c:v>27695.119047619064</c:v>
                </c:pt>
                <c:pt idx="1297">
                  <c:v>24748.690476190492</c:v>
                </c:pt>
                <c:pt idx="1298">
                  <c:v>24673.690476190492</c:v>
                </c:pt>
                <c:pt idx="1299">
                  <c:v>25230.119047619064</c:v>
                </c:pt>
                <c:pt idx="1300">
                  <c:v>27150.83333333335</c:v>
                </c:pt>
                <c:pt idx="1301">
                  <c:v>26217.976190476209</c:v>
                </c:pt>
                <c:pt idx="1302">
                  <c:v>27843.690476190495</c:v>
                </c:pt>
                <c:pt idx="1303">
                  <c:v>29135.833333333354</c:v>
                </c:pt>
                <c:pt idx="1304">
                  <c:v>29925.119047619068</c:v>
                </c:pt>
                <c:pt idx="1305">
                  <c:v>29127.976190476209</c:v>
                </c:pt>
                <c:pt idx="1306">
                  <c:v>29392.261904761923</c:v>
                </c:pt>
                <c:pt idx="1307">
                  <c:v>29202.261904761923</c:v>
                </c:pt>
                <c:pt idx="1308">
                  <c:v>29179.404761904781</c:v>
                </c:pt>
                <c:pt idx="1309">
                  <c:v>30662.976190476209</c:v>
                </c:pt>
                <c:pt idx="1310">
                  <c:v>30537.261904761923</c:v>
                </c:pt>
                <c:pt idx="1311">
                  <c:v>31840.119047619064</c:v>
                </c:pt>
                <c:pt idx="1312">
                  <c:v>28804.404761904778</c:v>
                </c:pt>
                <c:pt idx="1313">
                  <c:v>30435.83333333335</c:v>
                </c:pt>
                <c:pt idx="1314">
                  <c:v>31903.690476190492</c:v>
                </c:pt>
                <c:pt idx="1315">
                  <c:v>30332.976190476205</c:v>
                </c:pt>
                <c:pt idx="1316">
                  <c:v>28365.833333333347</c:v>
                </c:pt>
                <c:pt idx="1317">
                  <c:v>29617.261904761919</c:v>
                </c:pt>
                <c:pt idx="1318">
                  <c:v>29713.690476190492</c:v>
                </c:pt>
                <c:pt idx="1319">
                  <c:v>29441.547619047633</c:v>
                </c:pt>
                <c:pt idx="1320">
                  <c:v>32661.547619047633</c:v>
                </c:pt>
                <c:pt idx="1321">
                  <c:v>32131.547619047633</c:v>
                </c:pt>
                <c:pt idx="1322">
                  <c:v>35500.11904761906</c:v>
                </c:pt>
                <c:pt idx="1323">
                  <c:v>37187.261904761916</c:v>
                </c:pt>
                <c:pt idx="1324">
                  <c:v>35740.833333333343</c:v>
                </c:pt>
                <c:pt idx="1325">
                  <c:v>35040.11904761906</c:v>
                </c:pt>
                <c:pt idx="1326">
                  <c:v>34557.976190476205</c:v>
                </c:pt>
                <c:pt idx="1327">
                  <c:v>35531.547619047633</c:v>
                </c:pt>
                <c:pt idx="1328">
                  <c:v>35457.261904761916</c:v>
                </c:pt>
                <c:pt idx="1329">
                  <c:v>33358.690476190488</c:v>
                </c:pt>
                <c:pt idx="1330">
                  <c:v>33110.11904761906</c:v>
                </c:pt>
                <c:pt idx="1331">
                  <c:v>33124.404761904778</c:v>
                </c:pt>
                <c:pt idx="1332">
                  <c:v>33735.83333333335</c:v>
                </c:pt>
                <c:pt idx="1333">
                  <c:v>31813.690476190495</c:v>
                </c:pt>
                <c:pt idx="1334">
                  <c:v>32920.119047619068</c:v>
                </c:pt>
                <c:pt idx="1335">
                  <c:v>32947.261904761923</c:v>
                </c:pt>
                <c:pt idx="1336">
                  <c:v>35067.261904761923</c:v>
                </c:pt>
                <c:pt idx="1337">
                  <c:v>35366.54761904764</c:v>
                </c:pt>
                <c:pt idx="1338">
                  <c:v>33861.54761904764</c:v>
                </c:pt>
                <c:pt idx="1339">
                  <c:v>34717.261904761923</c:v>
                </c:pt>
                <c:pt idx="1340">
                  <c:v>35475.119047619068</c:v>
                </c:pt>
                <c:pt idx="1341">
                  <c:v>37799.404761904785</c:v>
                </c:pt>
                <c:pt idx="1342">
                  <c:v>37532.26190476193</c:v>
                </c:pt>
                <c:pt idx="1343">
                  <c:v>36364.404761904785</c:v>
                </c:pt>
                <c:pt idx="1344">
                  <c:v>37134.404761904785</c:v>
                </c:pt>
                <c:pt idx="1345">
                  <c:v>37514.404761904785</c:v>
                </c:pt>
                <c:pt idx="1346">
                  <c:v>36499.404761904785</c:v>
                </c:pt>
                <c:pt idx="1347">
                  <c:v>35748.690476190503</c:v>
                </c:pt>
                <c:pt idx="1348">
                  <c:v>36910.119047619075</c:v>
                </c:pt>
                <c:pt idx="1349">
                  <c:v>35772.26190476193</c:v>
                </c:pt>
                <c:pt idx="1350">
                  <c:v>35496.547619047647</c:v>
                </c:pt>
                <c:pt idx="1351">
                  <c:v>35527.97619047622</c:v>
                </c:pt>
                <c:pt idx="1352">
                  <c:v>37469.404761904792</c:v>
                </c:pt>
                <c:pt idx="1353">
                  <c:v>40924.404761904792</c:v>
                </c:pt>
                <c:pt idx="1354">
                  <c:v>42560.833333333365</c:v>
                </c:pt>
                <c:pt idx="1355">
                  <c:v>42297.261904761937</c:v>
                </c:pt>
                <c:pt idx="1356">
                  <c:v>44855.119047619082</c:v>
                </c:pt>
                <c:pt idx="1357">
                  <c:v>46603.69047619051</c:v>
                </c:pt>
                <c:pt idx="1358">
                  <c:v>47432.976190476227</c:v>
                </c:pt>
                <c:pt idx="1359">
                  <c:v>46483.69047619051</c:v>
                </c:pt>
                <c:pt idx="1360">
                  <c:v>46338.69047619051</c:v>
                </c:pt>
                <c:pt idx="1361">
                  <c:v>45680.119047619082</c:v>
                </c:pt>
                <c:pt idx="1362">
                  <c:v>47050.119047619082</c:v>
                </c:pt>
                <c:pt idx="1363">
                  <c:v>45005.833333333365</c:v>
                </c:pt>
                <c:pt idx="1364">
                  <c:v>44454.404761904792</c:v>
                </c:pt>
                <c:pt idx="1365">
                  <c:v>42622.97619047622</c:v>
                </c:pt>
                <c:pt idx="1366">
                  <c:v>43041.547619047647</c:v>
                </c:pt>
                <c:pt idx="1367">
                  <c:v>41563.690476190503</c:v>
                </c:pt>
                <c:pt idx="1368">
                  <c:v>43001.547619047647</c:v>
                </c:pt>
                <c:pt idx="1369">
                  <c:v>42708.690476190503</c:v>
                </c:pt>
                <c:pt idx="1370">
                  <c:v>42389.404761904785</c:v>
                </c:pt>
                <c:pt idx="1371">
                  <c:v>40946.54761904764</c:v>
                </c:pt>
                <c:pt idx="1372">
                  <c:v>40986.54761904764</c:v>
                </c:pt>
                <c:pt idx="1373">
                  <c:v>41535.833333333358</c:v>
                </c:pt>
                <c:pt idx="1374">
                  <c:v>37920.119047619075</c:v>
                </c:pt>
                <c:pt idx="1375">
                  <c:v>37732.97619047622</c:v>
                </c:pt>
                <c:pt idx="1376">
                  <c:v>39431.547619047647</c:v>
                </c:pt>
                <c:pt idx="1377">
                  <c:v>38420.119047619075</c:v>
                </c:pt>
                <c:pt idx="1378">
                  <c:v>39815.833333333358</c:v>
                </c:pt>
                <c:pt idx="1379">
                  <c:v>40159.404761904785</c:v>
                </c:pt>
                <c:pt idx="1380">
                  <c:v>39987.976190476213</c:v>
                </c:pt>
                <c:pt idx="1381">
                  <c:v>40767.976190476213</c:v>
                </c:pt>
                <c:pt idx="1382">
                  <c:v>42279.404761904785</c:v>
                </c:pt>
                <c:pt idx="1383">
                  <c:v>42670.833333333358</c:v>
                </c:pt>
                <c:pt idx="1384">
                  <c:v>43008.690476190503</c:v>
                </c:pt>
                <c:pt idx="1385">
                  <c:v>44684.404761904785</c:v>
                </c:pt>
                <c:pt idx="1386">
                  <c:v>43628.690476190503</c:v>
                </c:pt>
                <c:pt idx="1387">
                  <c:v>42514.404761904785</c:v>
                </c:pt>
                <c:pt idx="1388">
                  <c:v>42185.833333333358</c:v>
                </c:pt>
                <c:pt idx="1389">
                  <c:v>41866.54761904764</c:v>
                </c:pt>
                <c:pt idx="1390">
                  <c:v>41597.261904761923</c:v>
                </c:pt>
                <c:pt idx="1391">
                  <c:v>41545.119047619068</c:v>
                </c:pt>
                <c:pt idx="1392">
                  <c:v>43000.119047619068</c:v>
                </c:pt>
                <c:pt idx="1393">
                  <c:v>46205.119047619068</c:v>
                </c:pt>
                <c:pt idx="1394">
                  <c:v>43847.976190476213</c:v>
                </c:pt>
                <c:pt idx="1395">
                  <c:v>43972.26190476193</c:v>
                </c:pt>
                <c:pt idx="1396">
                  <c:v>44277.976190476213</c:v>
                </c:pt>
                <c:pt idx="1397">
                  <c:v>37441.54761904764</c:v>
                </c:pt>
                <c:pt idx="1398">
                  <c:v>39488.690476190495</c:v>
                </c:pt>
                <c:pt idx="1399">
                  <c:v>40462.976190476213</c:v>
                </c:pt>
                <c:pt idx="1400">
                  <c:v>40004.404761904785</c:v>
                </c:pt>
                <c:pt idx="1401">
                  <c:v>39937.26190476193</c:v>
                </c:pt>
                <c:pt idx="1402">
                  <c:v>41129.404761904785</c:v>
                </c:pt>
                <c:pt idx="1403">
                  <c:v>43160.119047619068</c:v>
                </c:pt>
                <c:pt idx="1404">
                  <c:v>42849.404761904785</c:v>
                </c:pt>
                <c:pt idx="1405">
                  <c:v>43355.119047619068</c:v>
                </c:pt>
                <c:pt idx="1406">
                  <c:v>42864.404761904785</c:v>
                </c:pt>
                <c:pt idx="1407">
                  <c:v>43670.119047619068</c:v>
                </c:pt>
                <c:pt idx="1408">
                  <c:v>45100.83333333335</c:v>
                </c:pt>
                <c:pt idx="1409">
                  <c:v>43421.547619047633</c:v>
                </c:pt>
                <c:pt idx="1410">
                  <c:v>38468.690476190488</c:v>
                </c:pt>
                <c:pt idx="1411">
                  <c:v>37652.976190476205</c:v>
                </c:pt>
                <c:pt idx="1412">
                  <c:v>40815.83333333335</c:v>
                </c:pt>
                <c:pt idx="1413">
                  <c:v>42693.690476190495</c:v>
                </c:pt>
                <c:pt idx="1414">
                  <c:v>42362.261904761923</c:v>
                </c:pt>
                <c:pt idx="1415">
                  <c:v>42398.690476190495</c:v>
                </c:pt>
                <c:pt idx="1416">
                  <c:v>47130.119047619068</c:v>
                </c:pt>
                <c:pt idx="1417">
                  <c:v>43372.976190476213</c:v>
                </c:pt>
                <c:pt idx="1418">
                  <c:v>42798.690476190495</c:v>
                </c:pt>
                <c:pt idx="1419">
                  <c:v>44285.119047619068</c:v>
                </c:pt>
                <c:pt idx="1420">
                  <c:v>45736.54761904764</c:v>
                </c:pt>
                <c:pt idx="1421">
                  <c:v>44922.261904761923</c:v>
                </c:pt>
                <c:pt idx="1422">
                  <c:v>46295.119047619068</c:v>
                </c:pt>
                <c:pt idx="1423">
                  <c:v>45622.261904761923</c:v>
                </c:pt>
                <c:pt idx="1424">
                  <c:v>44353.690476190495</c:v>
                </c:pt>
                <c:pt idx="1425">
                  <c:v>44405.83333333335</c:v>
                </c:pt>
                <c:pt idx="1426">
                  <c:v>42678.690476190495</c:v>
                </c:pt>
                <c:pt idx="1427">
                  <c:v>39982.261904761923</c:v>
                </c:pt>
                <c:pt idx="1428">
                  <c:v>39551.54761904764</c:v>
                </c:pt>
                <c:pt idx="1429">
                  <c:v>40712.261904761923</c:v>
                </c:pt>
                <c:pt idx="1430">
                  <c:v>40994.404761904778</c:v>
                </c:pt>
                <c:pt idx="1431">
                  <c:v>40722.976190476205</c:v>
                </c:pt>
                <c:pt idx="1432">
                  <c:v>40938.690476190488</c:v>
                </c:pt>
                <c:pt idx="1433">
                  <c:v>40838.690476190488</c:v>
                </c:pt>
                <c:pt idx="1434">
                  <c:v>40368.690476190488</c:v>
                </c:pt>
                <c:pt idx="1435">
                  <c:v>40414.404761904771</c:v>
                </c:pt>
                <c:pt idx="1436">
                  <c:v>39493.690476190488</c:v>
                </c:pt>
                <c:pt idx="1437">
                  <c:v>39358.690476190488</c:v>
                </c:pt>
                <c:pt idx="1438">
                  <c:v>39815.11904761906</c:v>
                </c:pt>
                <c:pt idx="1439">
                  <c:v>40220.833333333343</c:v>
                </c:pt>
                <c:pt idx="1440">
                  <c:v>40306.547619047626</c:v>
                </c:pt>
                <c:pt idx="1441">
                  <c:v>39065.119047619053</c:v>
                </c:pt>
                <c:pt idx="1442">
                  <c:v>38997.261904761908</c:v>
                </c:pt>
                <c:pt idx="1443">
                  <c:v>38099.404761904763</c:v>
                </c:pt>
                <c:pt idx="1444">
                  <c:v>38089.404761904763</c:v>
                </c:pt>
                <c:pt idx="1445">
                  <c:v>39322.976190476191</c:v>
                </c:pt>
                <c:pt idx="1446">
                  <c:v>38246.547619047618</c:v>
                </c:pt>
                <c:pt idx="1447">
                  <c:v>38356.547619047618</c:v>
                </c:pt>
                <c:pt idx="1448">
                  <c:v>32360.833333333332</c:v>
                </c:pt>
                <c:pt idx="1449">
                  <c:v>32910.119047619046</c:v>
                </c:pt>
                <c:pt idx="1450">
                  <c:v>34120.833333333328</c:v>
                </c:pt>
                <c:pt idx="1451">
                  <c:v>33963.690476190473</c:v>
                </c:pt>
                <c:pt idx="1452">
                  <c:v>32828.690476190473</c:v>
                </c:pt>
                <c:pt idx="1453">
                  <c:v>32904.404761904756</c:v>
                </c:pt>
                <c:pt idx="1454">
                  <c:v>31707.261904761901</c:v>
                </c:pt>
                <c:pt idx="1455">
                  <c:v>31042.261904761901</c:v>
                </c:pt>
                <c:pt idx="1456">
                  <c:v>25320.833333333328</c:v>
                </c:pt>
                <c:pt idx="1457">
                  <c:v>21928.69047619047</c:v>
                </c:pt>
                <c:pt idx="1458">
                  <c:v>22121.547619047611</c:v>
                </c:pt>
                <c:pt idx="1459">
                  <c:v>23375.119047619039</c:v>
                </c:pt>
                <c:pt idx="1460">
                  <c:v>23195.833333333325</c:v>
                </c:pt>
                <c:pt idx="1461">
                  <c:v>23742.261904761897</c:v>
                </c:pt>
                <c:pt idx="1462">
                  <c:v>22903.69047619047</c:v>
                </c:pt>
                <c:pt idx="1463">
                  <c:v>23197.261904761897</c:v>
                </c:pt>
                <c:pt idx="1464">
                  <c:v>22450.119047619039</c:v>
                </c:pt>
                <c:pt idx="1465">
                  <c:v>22083.690476190466</c:v>
                </c:pt>
                <c:pt idx="1466">
                  <c:v>23223.690476190466</c:v>
                </c:pt>
                <c:pt idx="1467">
                  <c:v>22258.690476190466</c:v>
                </c:pt>
                <c:pt idx="1468">
                  <c:v>22708.690476190466</c:v>
                </c:pt>
                <c:pt idx="1469">
                  <c:v>23531.547619047607</c:v>
                </c:pt>
                <c:pt idx="1470">
                  <c:v>23662.97619047618</c:v>
                </c:pt>
                <c:pt idx="1471">
                  <c:v>22655.833333333321</c:v>
                </c:pt>
                <c:pt idx="1472">
                  <c:v>22977.97619047618</c:v>
                </c:pt>
                <c:pt idx="1473">
                  <c:v>24198.690476190466</c:v>
                </c:pt>
                <c:pt idx="1474">
                  <c:v>23666.547619047607</c:v>
                </c:pt>
                <c:pt idx="1475">
                  <c:v>24757.261904761894</c:v>
                </c:pt>
                <c:pt idx="1476">
                  <c:v>25275.119047619035</c:v>
                </c:pt>
                <c:pt idx="1477">
                  <c:v>24636.547619047607</c:v>
                </c:pt>
                <c:pt idx="1478">
                  <c:v>25610.119047619035</c:v>
                </c:pt>
                <c:pt idx="1479">
                  <c:v>23058.690476190463</c:v>
                </c:pt>
                <c:pt idx="1480">
                  <c:v>21708.690476190463</c:v>
                </c:pt>
                <c:pt idx="1481">
                  <c:v>20990.119047619035</c:v>
                </c:pt>
                <c:pt idx="1482">
                  <c:v>19873.690476190463</c:v>
                </c:pt>
                <c:pt idx="1483">
                  <c:v>15074.404761904749</c:v>
                </c:pt>
                <c:pt idx="1484">
                  <c:v>17329.404761904749</c:v>
                </c:pt>
                <c:pt idx="1485">
                  <c:v>18535.119047619035</c:v>
                </c:pt>
                <c:pt idx="1486">
                  <c:v>17954.404761904749</c:v>
                </c:pt>
                <c:pt idx="1487">
                  <c:v>18230.119047619035</c:v>
                </c:pt>
                <c:pt idx="1488">
                  <c:v>18775.833333333321</c:v>
                </c:pt>
                <c:pt idx="1489">
                  <c:v>19107.97619047618</c:v>
                </c:pt>
                <c:pt idx="1490">
                  <c:v>20015.119047619039</c:v>
                </c:pt>
                <c:pt idx="1491">
                  <c:v>16710.833333333325</c:v>
                </c:pt>
                <c:pt idx="1492">
                  <c:v>17696.547619047611</c:v>
                </c:pt>
                <c:pt idx="1493">
                  <c:v>18287.976190476184</c:v>
                </c:pt>
                <c:pt idx="1494">
                  <c:v>18034.404761904756</c:v>
                </c:pt>
                <c:pt idx="1495">
                  <c:v>17506.547619047615</c:v>
                </c:pt>
                <c:pt idx="1496">
                  <c:v>16700.119047619042</c:v>
                </c:pt>
                <c:pt idx="1497">
                  <c:v>16334.404761904758</c:v>
                </c:pt>
                <c:pt idx="1498">
                  <c:v>16685.833333333328</c:v>
                </c:pt>
                <c:pt idx="1499">
                  <c:v>15480.119047619042</c:v>
                </c:pt>
                <c:pt idx="1500">
                  <c:v>5930.1190476190422</c:v>
                </c:pt>
                <c:pt idx="1501">
                  <c:v>11152.261904761899</c:v>
                </c:pt>
                <c:pt idx="1502">
                  <c:v>11675.833333333328</c:v>
                </c:pt>
                <c:pt idx="1503">
                  <c:v>11276.666666666662</c:v>
                </c:pt>
                <c:pt idx="1504">
                  <c:v>11376.666666666662</c:v>
                </c:pt>
                <c:pt idx="1505">
                  <c:v>9846.6666666666624</c:v>
                </c:pt>
                <c:pt idx="1506">
                  <c:v>4266.6666666666624</c:v>
                </c:pt>
                <c:pt idx="1507">
                  <c:v>8162.4999999999964</c:v>
                </c:pt>
                <c:pt idx="1508">
                  <c:v>7634.9999999999964</c:v>
                </c:pt>
                <c:pt idx="1509">
                  <c:v>10128.33333333333</c:v>
                </c:pt>
                <c:pt idx="1510">
                  <c:v>12130.83333333333</c:v>
                </c:pt>
                <c:pt idx="1511">
                  <c:v>11994.166666666664</c:v>
                </c:pt>
                <c:pt idx="1512">
                  <c:v>14365.83333333333</c:v>
                </c:pt>
                <c:pt idx="1513">
                  <c:v>14486.666666666664</c:v>
                </c:pt>
                <c:pt idx="1514">
                  <c:v>12651.666666666664</c:v>
                </c:pt>
                <c:pt idx="1515">
                  <c:v>17057.499999999996</c:v>
                </c:pt>
                <c:pt idx="1516">
                  <c:v>17045.833333333328</c:v>
                </c:pt>
                <c:pt idx="1517">
                  <c:v>18369.166666666661</c:v>
                </c:pt>
                <c:pt idx="1518">
                  <c:v>14545.833333333327</c:v>
                </c:pt>
                <c:pt idx="1519">
                  <c:v>14904.999999999993</c:v>
                </c:pt>
                <c:pt idx="1520">
                  <c:v>14204.999999999993</c:v>
                </c:pt>
                <c:pt idx="1521">
                  <c:v>15190.833333333327</c:v>
                </c:pt>
                <c:pt idx="1522">
                  <c:v>13912.499999999993</c:v>
                </c:pt>
                <c:pt idx="1523">
                  <c:v>13489.166666666659</c:v>
                </c:pt>
                <c:pt idx="1524">
                  <c:v>12432.499999999993</c:v>
                </c:pt>
                <c:pt idx="1525">
                  <c:v>11099.999999999993</c:v>
                </c:pt>
                <c:pt idx="1526">
                  <c:v>11503.333333333327</c:v>
                </c:pt>
                <c:pt idx="1527">
                  <c:v>15825.833333333327</c:v>
                </c:pt>
                <c:pt idx="1528">
                  <c:v>11761.666666666661</c:v>
                </c:pt>
                <c:pt idx="1529">
                  <c:v>9589.1666666666606</c:v>
                </c:pt>
                <c:pt idx="1530">
                  <c:v>6699.1666666666606</c:v>
                </c:pt>
                <c:pt idx="1531">
                  <c:v>10439.999999999995</c:v>
                </c:pt>
                <c:pt idx="1532">
                  <c:v>10290.833333333328</c:v>
                </c:pt>
                <c:pt idx="1533">
                  <c:v>13164.999999999995</c:v>
                </c:pt>
                <c:pt idx="1534">
                  <c:v>13710.833333333328</c:v>
                </c:pt>
                <c:pt idx="1535">
                  <c:v>13340.833333333328</c:v>
                </c:pt>
                <c:pt idx="1536">
                  <c:v>7596.6666666666624</c:v>
                </c:pt>
                <c:pt idx="1537">
                  <c:v>6214.1666666666624</c:v>
                </c:pt>
                <c:pt idx="1538">
                  <c:v>7259.1666666666624</c:v>
                </c:pt>
                <c:pt idx="1539">
                  <c:v>10514.999999999996</c:v>
                </c:pt>
                <c:pt idx="1540">
                  <c:v>9087.4999999999964</c:v>
                </c:pt>
                <c:pt idx="1541">
                  <c:v>7460.8333333333294</c:v>
                </c:pt>
                <c:pt idx="1542">
                  <c:v>7168.3333333333294</c:v>
                </c:pt>
                <c:pt idx="1543">
                  <c:v>12209.166666666662</c:v>
                </c:pt>
                <c:pt idx="1544">
                  <c:v>12972.499999999996</c:v>
                </c:pt>
                <c:pt idx="1545">
                  <c:v>11747.499999999996</c:v>
                </c:pt>
                <c:pt idx="1546">
                  <c:v>7724.9999999999973</c:v>
                </c:pt>
                <c:pt idx="1547">
                  <c:v>9760.8333333333303</c:v>
                </c:pt>
                <c:pt idx="1548">
                  <c:v>8889.1666666666642</c:v>
                </c:pt>
                <c:pt idx="1549">
                  <c:v>8186.6666666666642</c:v>
                </c:pt>
                <c:pt idx="1550">
                  <c:v>15304.166666666664</c:v>
                </c:pt>
                <c:pt idx="1551">
                  <c:v>16476.666666666664</c:v>
                </c:pt>
                <c:pt idx="1552">
                  <c:v>5092.4999999999973</c:v>
                </c:pt>
                <c:pt idx="1553">
                  <c:v>3927.4999999999973</c:v>
                </c:pt>
                <c:pt idx="1554">
                  <c:v>2602.4999999999973</c:v>
                </c:pt>
                <c:pt idx="1555">
                  <c:v>3997.4999999999973</c:v>
                </c:pt>
                <c:pt idx="1556">
                  <c:v>832.4999999999975</c:v>
                </c:pt>
                <c:pt idx="1557">
                  <c:v>-896.66666666666924</c:v>
                </c:pt>
                <c:pt idx="1558">
                  <c:v>2949.1666666666642</c:v>
                </c:pt>
                <c:pt idx="1559">
                  <c:v>7759.1666666666642</c:v>
                </c:pt>
                <c:pt idx="1560">
                  <c:v>10881.666666666664</c:v>
                </c:pt>
                <c:pt idx="1561">
                  <c:v>11410.83333333333</c:v>
                </c:pt>
                <c:pt idx="1562">
                  <c:v>10955.83333333333</c:v>
                </c:pt>
                <c:pt idx="1563">
                  <c:v>12840.83333333333</c:v>
                </c:pt>
                <c:pt idx="1564">
                  <c:v>12195.83333333333</c:v>
                </c:pt>
                <c:pt idx="1565">
                  <c:v>12493.33333333333</c:v>
                </c:pt>
                <c:pt idx="1566">
                  <c:v>12445.83333333333</c:v>
                </c:pt>
                <c:pt idx="1567">
                  <c:v>12192.499999999996</c:v>
                </c:pt>
                <c:pt idx="1568">
                  <c:v>10944.166666666662</c:v>
                </c:pt>
                <c:pt idx="1569">
                  <c:v>10303.333333333328</c:v>
                </c:pt>
                <c:pt idx="1570">
                  <c:v>9809.9999999999945</c:v>
                </c:pt>
                <c:pt idx="1571">
                  <c:v>10173.333333333328</c:v>
                </c:pt>
                <c:pt idx="1572">
                  <c:v>9367.4999999999945</c:v>
                </c:pt>
                <c:pt idx="1573">
                  <c:v>13267.499999999995</c:v>
                </c:pt>
                <c:pt idx="1574">
                  <c:v>13234.999999999995</c:v>
                </c:pt>
                <c:pt idx="1575">
                  <c:v>10939.999999999995</c:v>
                </c:pt>
                <c:pt idx="1576">
                  <c:v>11660.833333333328</c:v>
                </c:pt>
                <c:pt idx="1577">
                  <c:v>8559.9999999999945</c:v>
                </c:pt>
                <c:pt idx="1578">
                  <c:v>9227.4999999999945</c:v>
                </c:pt>
                <c:pt idx="1579">
                  <c:v>9559.1666666666606</c:v>
                </c:pt>
                <c:pt idx="1580">
                  <c:v>10763.333333333327</c:v>
                </c:pt>
                <c:pt idx="1581">
                  <c:v>11555.833333333327</c:v>
                </c:pt>
                <c:pt idx="1582">
                  <c:v>11902.499999999993</c:v>
                </c:pt>
                <c:pt idx="1583">
                  <c:v>11914.999999999993</c:v>
                </c:pt>
                <c:pt idx="1584">
                  <c:v>12175.833333333327</c:v>
                </c:pt>
                <c:pt idx="1585">
                  <c:v>9274.1666666666606</c:v>
                </c:pt>
                <c:pt idx="1586">
                  <c:v>9624.9999999999945</c:v>
                </c:pt>
                <c:pt idx="1587">
                  <c:v>9212.4999999999945</c:v>
                </c:pt>
                <c:pt idx="1588">
                  <c:v>8135.8333333333285</c:v>
                </c:pt>
                <c:pt idx="1589">
                  <c:v>8300.8333333333285</c:v>
                </c:pt>
                <c:pt idx="1590">
                  <c:v>8444.1666666666624</c:v>
                </c:pt>
                <c:pt idx="1591">
                  <c:v>9614.9999999999964</c:v>
                </c:pt>
                <c:pt idx="1592">
                  <c:v>10036.666666666662</c:v>
                </c:pt>
                <c:pt idx="1593">
                  <c:v>8409.1666666666624</c:v>
                </c:pt>
                <c:pt idx="1594">
                  <c:v>9166.6666666666624</c:v>
                </c:pt>
                <c:pt idx="1595">
                  <c:v>8598.3333333333285</c:v>
                </c:pt>
                <c:pt idx="1596">
                  <c:v>7971.6666666666624</c:v>
                </c:pt>
                <c:pt idx="1597">
                  <c:v>10539.999999999996</c:v>
                </c:pt>
                <c:pt idx="1598">
                  <c:v>10894.999999999996</c:v>
                </c:pt>
                <c:pt idx="1599">
                  <c:v>10938.33333333333</c:v>
                </c:pt>
                <c:pt idx="1600">
                  <c:v>10691.666666666664</c:v>
                </c:pt>
                <c:pt idx="1601">
                  <c:v>11042.499999999998</c:v>
                </c:pt>
                <c:pt idx="1602">
                  <c:v>10953.333333333332</c:v>
                </c:pt>
                <c:pt idx="1603">
                  <c:v>11464.999999999998</c:v>
                </c:pt>
                <c:pt idx="1604">
                  <c:v>6316.6666666666652</c:v>
                </c:pt>
                <c:pt idx="1605">
                  <c:v>6169.1666666666652</c:v>
                </c:pt>
                <c:pt idx="1606">
                  <c:v>6338.3333333333321</c:v>
                </c:pt>
                <c:pt idx="1607">
                  <c:v>11038.333333333332</c:v>
                </c:pt>
                <c:pt idx="1608">
                  <c:v>14044.999999999998</c:v>
                </c:pt>
                <c:pt idx="1609">
                  <c:v>14003.333333333332</c:v>
                </c:pt>
                <c:pt idx="1610">
                  <c:v>12815.833333333332</c:v>
                </c:pt>
                <c:pt idx="1611">
                  <c:v>14289.166666666666</c:v>
                </c:pt>
                <c:pt idx="1612">
                  <c:v>13728.333333333332</c:v>
                </c:pt>
                <c:pt idx="1613">
                  <c:v>13509.999999999998</c:v>
                </c:pt>
                <c:pt idx="1614">
                  <c:v>13567.499999999998</c:v>
                </c:pt>
                <c:pt idx="1615">
                  <c:v>13730.833333333332</c:v>
                </c:pt>
                <c:pt idx="1616">
                  <c:v>7303.3333333333312</c:v>
                </c:pt>
                <c:pt idx="1617">
                  <c:v>8103.3333333333312</c:v>
                </c:pt>
                <c:pt idx="1618">
                  <c:v>8244.9999999999982</c:v>
                </c:pt>
                <c:pt idx="1619">
                  <c:v>5806.6666666666652</c:v>
                </c:pt>
                <c:pt idx="1620">
                  <c:v>5819.9999999999982</c:v>
                </c:pt>
                <c:pt idx="1621">
                  <c:v>5527.4999999999982</c:v>
                </c:pt>
                <c:pt idx="1622">
                  <c:v>5989.9999999999982</c:v>
                </c:pt>
                <c:pt idx="1623">
                  <c:v>2908.3333333333321</c:v>
                </c:pt>
                <c:pt idx="1624">
                  <c:v>2412.4999999999986</c:v>
                </c:pt>
                <c:pt idx="1625">
                  <c:v>798.33333333333201</c:v>
                </c:pt>
                <c:pt idx="1626">
                  <c:v>-195.00000000000136</c:v>
                </c:pt>
                <c:pt idx="1627">
                  <c:v>-2703.3333333333348</c:v>
                </c:pt>
                <c:pt idx="1628">
                  <c:v>-1357.5000000000018</c:v>
                </c:pt>
                <c:pt idx="1629">
                  <c:v>-1415.8333333333351</c:v>
                </c:pt>
                <c:pt idx="1630">
                  <c:v>411.66666666666492</c:v>
                </c:pt>
                <c:pt idx="1631">
                  <c:v>2092.4999999999982</c:v>
                </c:pt>
                <c:pt idx="1632">
                  <c:v>2734.9999999999982</c:v>
                </c:pt>
                <c:pt idx="1633">
                  <c:v>2465.8333333333317</c:v>
                </c:pt>
                <c:pt idx="1634">
                  <c:v>2021.6666666666652</c:v>
                </c:pt>
                <c:pt idx="1635">
                  <c:v>1679.1666666666652</c:v>
                </c:pt>
                <c:pt idx="1636">
                  <c:v>1883.3333333333319</c:v>
                </c:pt>
                <c:pt idx="1637">
                  <c:v>274.99999999999864</c:v>
                </c:pt>
                <c:pt idx="1638">
                  <c:v>1415.8333333333319</c:v>
                </c:pt>
                <c:pt idx="1639">
                  <c:v>1184.9999999999986</c:v>
                </c:pt>
                <c:pt idx="1640">
                  <c:v>847.49999999999875</c:v>
                </c:pt>
                <c:pt idx="1641">
                  <c:v>6.6666666666653782</c:v>
                </c:pt>
                <c:pt idx="1642">
                  <c:v>1853.3333333333321</c:v>
                </c:pt>
                <c:pt idx="1643">
                  <c:v>1066.6666666666654</c:v>
                </c:pt>
                <c:pt idx="1644">
                  <c:v>1070.8333333333321</c:v>
                </c:pt>
                <c:pt idx="1645">
                  <c:v>433.33333333333201</c:v>
                </c:pt>
                <c:pt idx="1646">
                  <c:v>1059.1666666666654</c:v>
                </c:pt>
                <c:pt idx="1647">
                  <c:v>519.16666666666538</c:v>
                </c:pt>
                <c:pt idx="1648">
                  <c:v>-320.00000000000125</c:v>
                </c:pt>
                <c:pt idx="1649">
                  <c:v>-1146.6666666666679</c:v>
                </c:pt>
                <c:pt idx="1650">
                  <c:v>-898.33333333333451</c:v>
                </c:pt>
                <c:pt idx="1651">
                  <c:v>-297.50000000000114</c:v>
                </c:pt>
                <c:pt idx="1652">
                  <c:v>1089.9999999999989</c:v>
                </c:pt>
                <c:pt idx="1653">
                  <c:v>1704.9999999999989</c:v>
                </c:pt>
                <c:pt idx="1654">
                  <c:v>1980.8333333333321</c:v>
                </c:pt>
                <c:pt idx="1655">
                  <c:v>2923.3333333333321</c:v>
                </c:pt>
                <c:pt idx="1656">
                  <c:v>4560.8333333333321</c:v>
                </c:pt>
                <c:pt idx="1657">
                  <c:v>3242.4999999999986</c:v>
                </c:pt>
                <c:pt idx="1658">
                  <c:v>5566.6666666666652</c:v>
                </c:pt>
                <c:pt idx="1659">
                  <c:v>5554.1666666666652</c:v>
                </c:pt>
                <c:pt idx="1660">
                  <c:v>5675.8333333333321</c:v>
                </c:pt>
                <c:pt idx="1661">
                  <c:v>2295.8333333333321</c:v>
                </c:pt>
                <c:pt idx="1662">
                  <c:v>2134.1666666666656</c:v>
                </c:pt>
                <c:pt idx="1663">
                  <c:v>2302.4999999999991</c:v>
                </c:pt>
                <c:pt idx="1664">
                  <c:v>2530.8333333333326</c:v>
                </c:pt>
                <c:pt idx="1665">
                  <c:v>-3496.6666666666674</c:v>
                </c:pt>
                <c:pt idx="1666">
                  <c:v>-3770.0000000000009</c:v>
                </c:pt>
                <c:pt idx="1667">
                  <c:v>-3570.8333333333344</c:v>
                </c:pt>
                <c:pt idx="1668">
                  <c:v>-5671.6666666666679</c:v>
                </c:pt>
                <c:pt idx="1669">
                  <c:v>-2599.1666666666674</c:v>
                </c:pt>
                <c:pt idx="1670">
                  <c:v>-3503.3333333333339</c:v>
                </c:pt>
                <c:pt idx="1671">
                  <c:v>-4618.3333333333339</c:v>
                </c:pt>
                <c:pt idx="1672">
                  <c:v>-6393.3333333333339</c:v>
                </c:pt>
                <c:pt idx="1673">
                  <c:v>-3990.8333333333335</c:v>
                </c:pt>
                <c:pt idx="1674">
                  <c:v>-3180</c:v>
                </c:pt>
                <c:pt idx="1675">
                  <c:v>-560.83333333333371</c:v>
                </c:pt>
                <c:pt idx="1676">
                  <c:v>233.33333333333286</c:v>
                </c:pt>
                <c:pt idx="1677">
                  <c:v>-215.00000000000045</c:v>
                </c:pt>
                <c:pt idx="1678">
                  <c:v>-3035.0000000000005</c:v>
                </c:pt>
                <c:pt idx="1679">
                  <c:v>-3409.166666666667</c:v>
                </c:pt>
                <c:pt idx="1680">
                  <c:v>-2854.166666666667</c:v>
                </c:pt>
                <c:pt idx="1681">
                  <c:v>-2690.8333333333335</c:v>
                </c:pt>
                <c:pt idx="1682">
                  <c:v>-3060</c:v>
                </c:pt>
                <c:pt idx="1683">
                  <c:v>-4727.5</c:v>
                </c:pt>
                <c:pt idx="1684">
                  <c:v>-2140.8333333333339</c:v>
                </c:pt>
                <c:pt idx="1685">
                  <c:v>-3474.166666666667</c:v>
                </c:pt>
                <c:pt idx="1686">
                  <c:v>-4060.0000000000005</c:v>
                </c:pt>
                <c:pt idx="1687">
                  <c:v>-4739.166666666667</c:v>
                </c:pt>
                <c:pt idx="1688">
                  <c:v>-5212.5</c:v>
                </c:pt>
                <c:pt idx="1689">
                  <c:v>-3432.5</c:v>
                </c:pt>
                <c:pt idx="1690">
                  <c:v>-5368.333333333333</c:v>
                </c:pt>
                <c:pt idx="1691">
                  <c:v>-4239.1666666666661</c:v>
                </c:pt>
                <c:pt idx="1692">
                  <c:v>-706.66666666666652</c:v>
                </c:pt>
                <c:pt idx="1693">
                  <c:v>-3942.5</c:v>
                </c:pt>
                <c:pt idx="1694">
                  <c:v>-425.00000000000023</c:v>
                </c:pt>
                <c:pt idx="1695">
                  <c:v>664.16666666666652</c:v>
                </c:pt>
                <c:pt idx="1696">
                  <c:v>606.66666666666652</c:v>
                </c:pt>
                <c:pt idx="1697">
                  <c:v>919.16666666666652</c:v>
                </c:pt>
                <c:pt idx="1698">
                  <c:v>1427.4999999999998</c:v>
                </c:pt>
                <c:pt idx="1699">
                  <c:v>1878.333333333333</c:v>
                </c:pt>
                <c:pt idx="1700">
                  <c:v>2223.333333333333</c:v>
                </c:pt>
                <c:pt idx="1701">
                  <c:v>3398.333333333333</c:v>
                </c:pt>
                <c:pt idx="1702">
                  <c:v>7988.333333333333</c:v>
                </c:pt>
                <c:pt idx="1703">
                  <c:v>8292.5</c:v>
                </c:pt>
                <c:pt idx="1704">
                  <c:v>4649.9999999999991</c:v>
                </c:pt>
                <c:pt idx="1705">
                  <c:v>3391.6666666666656</c:v>
                </c:pt>
                <c:pt idx="1706">
                  <c:v>2518.3333333333321</c:v>
                </c:pt>
                <c:pt idx="1707">
                  <c:v>3883.3333333333321</c:v>
                </c:pt>
                <c:pt idx="1708">
                  <c:v>2559.9999999999991</c:v>
                </c:pt>
                <c:pt idx="1709">
                  <c:v>1447.4999999999991</c:v>
                </c:pt>
                <c:pt idx="1710">
                  <c:v>2006.6666666666658</c:v>
                </c:pt>
                <c:pt idx="1711">
                  <c:v>2162.4999999999991</c:v>
                </c:pt>
                <c:pt idx="1712">
                  <c:v>3660.8333333333321</c:v>
                </c:pt>
                <c:pt idx="1713">
                  <c:v>1892.4999999999991</c:v>
                </c:pt>
                <c:pt idx="1714">
                  <c:v>-4005.8333333333339</c:v>
                </c:pt>
                <c:pt idx="1715">
                  <c:v>-3330.0000000000005</c:v>
                </c:pt>
                <c:pt idx="1716">
                  <c:v>-4253.3333333333339</c:v>
                </c:pt>
                <c:pt idx="1717">
                  <c:v>-1485.8333333333335</c:v>
                </c:pt>
                <c:pt idx="1718">
                  <c:v>-370.83333333333348</c:v>
                </c:pt>
                <c:pt idx="1719">
                  <c:v>-235.83333333333348</c:v>
                </c:pt>
                <c:pt idx="1720">
                  <c:v>-4135</c:v>
                </c:pt>
                <c:pt idx="1721">
                  <c:v>-5605.833333333333</c:v>
                </c:pt>
                <c:pt idx="1722">
                  <c:v>-6615.833333333333</c:v>
                </c:pt>
                <c:pt idx="1723">
                  <c:v>-6161.6666666666661</c:v>
                </c:pt>
                <c:pt idx="1724">
                  <c:v>-8216.6666666666661</c:v>
                </c:pt>
                <c:pt idx="1725">
                  <c:v>-6705</c:v>
                </c:pt>
                <c:pt idx="1726">
                  <c:v>-1105.833333333333</c:v>
                </c:pt>
                <c:pt idx="1727">
                  <c:v>-2173.333333333333</c:v>
                </c:pt>
                <c:pt idx="1728">
                  <c:v>-114.16666666666656</c:v>
                </c:pt>
                <c:pt idx="1729">
                  <c:v>-13.333333333333229</c:v>
                </c:pt>
                <c:pt idx="1730">
                  <c:v>-181.66666666666657</c:v>
                </c:pt>
                <c:pt idx="1731">
                  <c:v>-93.333333333333258</c:v>
                </c:pt>
                <c:pt idx="1732">
                  <c:v>-200.83333333333326</c:v>
                </c:pt>
                <c:pt idx="1733">
                  <c:v>-1867.5</c:v>
                </c:pt>
                <c:pt idx="1734">
                  <c:v>-970.83333333333348</c:v>
                </c:pt>
                <c:pt idx="1735">
                  <c:v>2442.5</c:v>
                </c:pt>
                <c:pt idx="1736">
                  <c:v>2498.3333333333335</c:v>
                </c:pt>
                <c:pt idx="1737">
                  <c:v>1612.5000000000002</c:v>
                </c:pt>
                <c:pt idx="1738">
                  <c:v>1772.5000000000002</c:v>
                </c:pt>
                <c:pt idx="1739">
                  <c:v>2100.8333333333335</c:v>
                </c:pt>
                <c:pt idx="1740">
                  <c:v>1612.5000000000002</c:v>
                </c:pt>
                <c:pt idx="1741">
                  <c:v>2100.8333333333335</c:v>
                </c:pt>
                <c:pt idx="1742">
                  <c:v>204.1666666666666</c:v>
                </c:pt>
                <c:pt idx="1743">
                  <c:v>68.333333333333258</c:v>
                </c:pt>
                <c:pt idx="1744">
                  <c:v>646.66666666666663</c:v>
                </c:pt>
                <c:pt idx="1745">
                  <c:v>533.33333333333326</c:v>
                </c:pt>
                <c:pt idx="1746">
                  <c:v>635.83333333333326</c:v>
                </c:pt>
                <c:pt idx="1747">
                  <c:v>11.666666666666666</c:v>
                </c:pt>
                <c:pt idx="17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6-4006-A0D4-B4FB4656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31680"/>
        <c:axId val="827032008"/>
      </c:lineChart>
      <c:dateAx>
        <c:axId val="82703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7032008"/>
        <c:crosses val="autoZero"/>
        <c:auto val="1"/>
        <c:lblOffset val="100"/>
        <c:baseTimeUnit val="days"/>
      </c:dateAx>
      <c:valAx>
        <c:axId val="82703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703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週期分析!$D$1</c:f>
              <c:strCache>
                <c:ptCount val="1"/>
                <c:pt idx="0">
                  <c:v>MDD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週期分析!$A$2:$A$1750</c:f>
              <c:numCache>
                <c:formatCode>m/d/yyyy</c:formatCode>
                <c:ptCount val="1749"/>
                <c:pt idx="0">
                  <c:v>45660</c:v>
                </c:pt>
                <c:pt idx="1">
                  <c:v>45659</c:v>
                </c:pt>
                <c:pt idx="2">
                  <c:v>45657</c:v>
                </c:pt>
                <c:pt idx="3">
                  <c:v>45656</c:v>
                </c:pt>
                <c:pt idx="4">
                  <c:v>45653</c:v>
                </c:pt>
                <c:pt idx="5">
                  <c:v>45652</c:v>
                </c:pt>
                <c:pt idx="6">
                  <c:v>45649</c:v>
                </c:pt>
                <c:pt idx="7">
                  <c:v>45646</c:v>
                </c:pt>
                <c:pt idx="8">
                  <c:v>45645</c:v>
                </c:pt>
                <c:pt idx="9">
                  <c:v>45644</c:v>
                </c:pt>
                <c:pt idx="10">
                  <c:v>45643</c:v>
                </c:pt>
                <c:pt idx="11">
                  <c:v>45642</c:v>
                </c:pt>
                <c:pt idx="12">
                  <c:v>45639</c:v>
                </c:pt>
                <c:pt idx="13">
                  <c:v>45638</c:v>
                </c:pt>
                <c:pt idx="14">
                  <c:v>45637</c:v>
                </c:pt>
                <c:pt idx="15">
                  <c:v>45636</c:v>
                </c:pt>
                <c:pt idx="16">
                  <c:v>45635</c:v>
                </c:pt>
                <c:pt idx="17">
                  <c:v>45632</c:v>
                </c:pt>
                <c:pt idx="18">
                  <c:v>45631</c:v>
                </c:pt>
                <c:pt idx="19">
                  <c:v>45630</c:v>
                </c:pt>
                <c:pt idx="20">
                  <c:v>45629</c:v>
                </c:pt>
                <c:pt idx="21">
                  <c:v>45628</c:v>
                </c:pt>
                <c:pt idx="22">
                  <c:v>45623</c:v>
                </c:pt>
                <c:pt idx="23">
                  <c:v>45622</c:v>
                </c:pt>
                <c:pt idx="24">
                  <c:v>45621</c:v>
                </c:pt>
                <c:pt idx="25">
                  <c:v>45618</c:v>
                </c:pt>
                <c:pt idx="26">
                  <c:v>45617</c:v>
                </c:pt>
                <c:pt idx="27">
                  <c:v>45616</c:v>
                </c:pt>
                <c:pt idx="28">
                  <c:v>45615</c:v>
                </c:pt>
                <c:pt idx="29">
                  <c:v>45614</c:v>
                </c:pt>
                <c:pt idx="30">
                  <c:v>45611</c:v>
                </c:pt>
                <c:pt idx="31">
                  <c:v>45610</c:v>
                </c:pt>
                <c:pt idx="32">
                  <c:v>45609</c:v>
                </c:pt>
                <c:pt idx="33">
                  <c:v>45608</c:v>
                </c:pt>
                <c:pt idx="34">
                  <c:v>45607</c:v>
                </c:pt>
                <c:pt idx="35">
                  <c:v>45604</c:v>
                </c:pt>
                <c:pt idx="36">
                  <c:v>45603</c:v>
                </c:pt>
                <c:pt idx="37">
                  <c:v>45602</c:v>
                </c:pt>
                <c:pt idx="38">
                  <c:v>45601</c:v>
                </c:pt>
                <c:pt idx="39">
                  <c:v>45600</c:v>
                </c:pt>
                <c:pt idx="40">
                  <c:v>45597</c:v>
                </c:pt>
                <c:pt idx="41">
                  <c:v>45596</c:v>
                </c:pt>
                <c:pt idx="42">
                  <c:v>45595</c:v>
                </c:pt>
                <c:pt idx="43">
                  <c:v>45594</c:v>
                </c:pt>
                <c:pt idx="44">
                  <c:v>45593</c:v>
                </c:pt>
                <c:pt idx="45">
                  <c:v>45590</c:v>
                </c:pt>
                <c:pt idx="46">
                  <c:v>45589</c:v>
                </c:pt>
                <c:pt idx="47">
                  <c:v>45588</c:v>
                </c:pt>
                <c:pt idx="48">
                  <c:v>45587</c:v>
                </c:pt>
                <c:pt idx="49">
                  <c:v>45586</c:v>
                </c:pt>
                <c:pt idx="50">
                  <c:v>45583</c:v>
                </c:pt>
                <c:pt idx="51">
                  <c:v>45582</c:v>
                </c:pt>
                <c:pt idx="52">
                  <c:v>45581</c:v>
                </c:pt>
                <c:pt idx="53">
                  <c:v>45580</c:v>
                </c:pt>
                <c:pt idx="54">
                  <c:v>45579</c:v>
                </c:pt>
                <c:pt idx="55">
                  <c:v>45576</c:v>
                </c:pt>
                <c:pt idx="56">
                  <c:v>45575</c:v>
                </c:pt>
                <c:pt idx="57">
                  <c:v>45574</c:v>
                </c:pt>
                <c:pt idx="58">
                  <c:v>45573</c:v>
                </c:pt>
                <c:pt idx="59">
                  <c:v>45572</c:v>
                </c:pt>
                <c:pt idx="60">
                  <c:v>45569</c:v>
                </c:pt>
                <c:pt idx="61">
                  <c:v>45568</c:v>
                </c:pt>
                <c:pt idx="62">
                  <c:v>45567</c:v>
                </c:pt>
                <c:pt idx="63">
                  <c:v>45566</c:v>
                </c:pt>
                <c:pt idx="64">
                  <c:v>45565</c:v>
                </c:pt>
                <c:pt idx="65">
                  <c:v>45562</c:v>
                </c:pt>
                <c:pt idx="66">
                  <c:v>45561</c:v>
                </c:pt>
                <c:pt idx="67">
                  <c:v>45560</c:v>
                </c:pt>
                <c:pt idx="68">
                  <c:v>45559</c:v>
                </c:pt>
                <c:pt idx="69">
                  <c:v>45558</c:v>
                </c:pt>
                <c:pt idx="70">
                  <c:v>45555</c:v>
                </c:pt>
                <c:pt idx="71">
                  <c:v>45554</c:v>
                </c:pt>
                <c:pt idx="72">
                  <c:v>45553</c:v>
                </c:pt>
                <c:pt idx="73">
                  <c:v>45552</c:v>
                </c:pt>
                <c:pt idx="74">
                  <c:v>45551</c:v>
                </c:pt>
                <c:pt idx="75">
                  <c:v>45548</c:v>
                </c:pt>
                <c:pt idx="76">
                  <c:v>45547</c:v>
                </c:pt>
                <c:pt idx="77">
                  <c:v>45546</c:v>
                </c:pt>
                <c:pt idx="78">
                  <c:v>45545</c:v>
                </c:pt>
                <c:pt idx="79">
                  <c:v>45544</c:v>
                </c:pt>
                <c:pt idx="80">
                  <c:v>45541</c:v>
                </c:pt>
                <c:pt idx="81">
                  <c:v>45540</c:v>
                </c:pt>
                <c:pt idx="82">
                  <c:v>45539</c:v>
                </c:pt>
                <c:pt idx="83">
                  <c:v>45538</c:v>
                </c:pt>
                <c:pt idx="84">
                  <c:v>45534</c:v>
                </c:pt>
                <c:pt idx="85">
                  <c:v>45533</c:v>
                </c:pt>
                <c:pt idx="86">
                  <c:v>45532</c:v>
                </c:pt>
                <c:pt idx="87">
                  <c:v>45531</c:v>
                </c:pt>
                <c:pt idx="88">
                  <c:v>45530</c:v>
                </c:pt>
                <c:pt idx="89">
                  <c:v>45527</c:v>
                </c:pt>
                <c:pt idx="90">
                  <c:v>45526</c:v>
                </c:pt>
                <c:pt idx="91">
                  <c:v>45525</c:v>
                </c:pt>
                <c:pt idx="92">
                  <c:v>45524</c:v>
                </c:pt>
                <c:pt idx="93">
                  <c:v>45523</c:v>
                </c:pt>
                <c:pt idx="94">
                  <c:v>45520</c:v>
                </c:pt>
                <c:pt idx="95">
                  <c:v>45519</c:v>
                </c:pt>
                <c:pt idx="96">
                  <c:v>45518</c:v>
                </c:pt>
                <c:pt idx="97">
                  <c:v>45517</c:v>
                </c:pt>
                <c:pt idx="98">
                  <c:v>45516</c:v>
                </c:pt>
                <c:pt idx="99">
                  <c:v>45513</c:v>
                </c:pt>
                <c:pt idx="100">
                  <c:v>45512</c:v>
                </c:pt>
                <c:pt idx="101">
                  <c:v>45511</c:v>
                </c:pt>
                <c:pt idx="102">
                  <c:v>45510</c:v>
                </c:pt>
                <c:pt idx="103">
                  <c:v>45509</c:v>
                </c:pt>
                <c:pt idx="104">
                  <c:v>45506</c:v>
                </c:pt>
                <c:pt idx="105">
                  <c:v>45505</c:v>
                </c:pt>
                <c:pt idx="106">
                  <c:v>45504</c:v>
                </c:pt>
                <c:pt idx="107">
                  <c:v>45503</c:v>
                </c:pt>
                <c:pt idx="108">
                  <c:v>45502</c:v>
                </c:pt>
                <c:pt idx="109">
                  <c:v>45499</c:v>
                </c:pt>
                <c:pt idx="110">
                  <c:v>45498</c:v>
                </c:pt>
                <c:pt idx="111">
                  <c:v>45497</c:v>
                </c:pt>
                <c:pt idx="112">
                  <c:v>45496</c:v>
                </c:pt>
                <c:pt idx="113">
                  <c:v>45495</c:v>
                </c:pt>
                <c:pt idx="114">
                  <c:v>45492</c:v>
                </c:pt>
                <c:pt idx="115">
                  <c:v>45491</c:v>
                </c:pt>
                <c:pt idx="116">
                  <c:v>45490</c:v>
                </c:pt>
                <c:pt idx="117">
                  <c:v>45489</c:v>
                </c:pt>
                <c:pt idx="118">
                  <c:v>45488</c:v>
                </c:pt>
                <c:pt idx="119">
                  <c:v>45485</c:v>
                </c:pt>
                <c:pt idx="120">
                  <c:v>45484</c:v>
                </c:pt>
                <c:pt idx="121">
                  <c:v>45483</c:v>
                </c:pt>
                <c:pt idx="122">
                  <c:v>45482</c:v>
                </c:pt>
                <c:pt idx="123">
                  <c:v>45481</c:v>
                </c:pt>
                <c:pt idx="124">
                  <c:v>45478</c:v>
                </c:pt>
                <c:pt idx="125">
                  <c:v>45475</c:v>
                </c:pt>
                <c:pt idx="126">
                  <c:v>45474</c:v>
                </c:pt>
                <c:pt idx="127">
                  <c:v>45471</c:v>
                </c:pt>
                <c:pt idx="128">
                  <c:v>45470</c:v>
                </c:pt>
                <c:pt idx="129">
                  <c:v>45469</c:v>
                </c:pt>
                <c:pt idx="130">
                  <c:v>45468</c:v>
                </c:pt>
                <c:pt idx="131">
                  <c:v>45467</c:v>
                </c:pt>
                <c:pt idx="132">
                  <c:v>45464</c:v>
                </c:pt>
                <c:pt idx="133">
                  <c:v>45463</c:v>
                </c:pt>
                <c:pt idx="134">
                  <c:v>45461</c:v>
                </c:pt>
                <c:pt idx="135">
                  <c:v>45460</c:v>
                </c:pt>
                <c:pt idx="136">
                  <c:v>45457</c:v>
                </c:pt>
                <c:pt idx="137">
                  <c:v>45456</c:v>
                </c:pt>
                <c:pt idx="138">
                  <c:v>45455</c:v>
                </c:pt>
                <c:pt idx="139">
                  <c:v>45454</c:v>
                </c:pt>
                <c:pt idx="140">
                  <c:v>45453</c:v>
                </c:pt>
                <c:pt idx="141">
                  <c:v>45450</c:v>
                </c:pt>
                <c:pt idx="142">
                  <c:v>45449</c:v>
                </c:pt>
                <c:pt idx="143">
                  <c:v>45448</c:v>
                </c:pt>
                <c:pt idx="144">
                  <c:v>45447</c:v>
                </c:pt>
                <c:pt idx="145">
                  <c:v>45446</c:v>
                </c:pt>
                <c:pt idx="146">
                  <c:v>45443</c:v>
                </c:pt>
                <c:pt idx="147">
                  <c:v>45442</c:v>
                </c:pt>
                <c:pt idx="148">
                  <c:v>45441</c:v>
                </c:pt>
                <c:pt idx="149">
                  <c:v>45440</c:v>
                </c:pt>
                <c:pt idx="150">
                  <c:v>45436</c:v>
                </c:pt>
                <c:pt idx="151">
                  <c:v>45435</c:v>
                </c:pt>
                <c:pt idx="152">
                  <c:v>45434</c:v>
                </c:pt>
                <c:pt idx="153">
                  <c:v>45433</c:v>
                </c:pt>
                <c:pt idx="154">
                  <c:v>45432</c:v>
                </c:pt>
                <c:pt idx="155">
                  <c:v>45429</c:v>
                </c:pt>
                <c:pt idx="156">
                  <c:v>45428</c:v>
                </c:pt>
                <c:pt idx="157">
                  <c:v>45427</c:v>
                </c:pt>
                <c:pt idx="158">
                  <c:v>45426</c:v>
                </c:pt>
                <c:pt idx="159">
                  <c:v>45425</c:v>
                </c:pt>
                <c:pt idx="160">
                  <c:v>45422</c:v>
                </c:pt>
                <c:pt idx="161">
                  <c:v>45421</c:v>
                </c:pt>
                <c:pt idx="162">
                  <c:v>45420</c:v>
                </c:pt>
                <c:pt idx="163">
                  <c:v>45419</c:v>
                </c:pt>
                <c:pt idx="164">
                  <c:v>45418</c:v>
                </c:pt>
                <c:pt idx="165">
                  <c:v>45415</c:v>
                </c:pt>
                <c:pt idx="166">
                  <c:v>45414</c:v>
                </c:pt>
                <c:pt idx="167">
                  <c:v>45413</c:v>
                </c:pt>
                <c:pt idx="168">
                  <c:v>45412</c:v>
                </c:pt>
                <c:pt idx="169">
                  <c:v>45411</c:v>
                </c:pt>
                <c:pt idx="170">
                  <c:v>45408</c:v>
                </c:pt>
                <c:pt idx="171">
                  <c:v>45407</c:v>
                </c:pt>
                <c:pt idx="172">
                  <c:v>45406</c:v>
                </c:pt>
                <c:pt idx="173">
                  <c:v>45405</c:v>
                </c:pt>
                <c:pt idx="174">
                  <c:v>45404</c:v>
                </c:pt>
                <c:pt idx="175">
                  <c:v>45401</c:v>
                </c:pt>
                <c:pt idx="176">
                  <c:v>45400</c:v>
                </c:pt>
                <c:pt idx="177">
                  <c:v>45399</c:v>
                </c:pt>
                <c:pt idx="178">
                  <c:v>45398</c:v>
                </c:pt>
                <c:pt idx="179">
                  <c:v>45397</c:v>
                </c:pt>
                <c:pt idx="180">
                  <c:v>45394</c:v>
                </c:pt>
                <c:pt idx="181">
                  <c:v>45393</c:v>
                </c:pt>
                <c:pt idx="182">
                  <c:v>45392</c:v>
                </c:pt>
                <c:pt idx="183">
                  <c:v>45391</c:v>
                </c:pt>
                <c:pt idx="184">
                  <c:v>45390</c:v>
                </c:pt>
                <c:pt idx="185">
                  <c:v>45387</c:v>
                </c:pt>
                <c:pt idx="186">
                  <c:v>45386</c:v>
                </c:pt>
                <c:pt idx="187">
                  <c:v>45385</c:v>
                </c:pt>
                <c:pt idx="188">
                  <c:v>45384</c:v>
                </c:pt>
                <c:pt idx="189">
                  <c:v>45383</c:v>
                </c:pt>
                <c:pt idx="190">
                  <c:v>45379</c:v>
                </c:pt>
                <c:pt idx="191">
                  <c:v>45378</c:v>
                </c:pt>
                <c:pt idx="192">
                  <c:v>45377</c:v>
                </c:pt>
                <c:pt idx="193">
                  <c:v>45376</c:v>
                </c:pt>
                <c:pt idx="194">
                  <c:v>45373</c:v>
                </c:pt>
                <c:pt idx="195">
                  <c:v>45372</c:v>
                </c:pt>
                <c:pt idx="196">
                  <c:v>45371</c:v>
                </c:pt>
                <c:pt idx="197">
                  <c:v>45370</c:v>
                </c:pt>
                <c:pt idx="198">
                  <c:v>45369</c:v>
                </c:pt>
                <c:pt idx="199">
                  <c:v>45366</c:v>
                </c:pt>
                <c:pt idx="200">
                  <c:v>45365</c:v>
                </c:pt>
                <c:pt idx="201">
                  <c:v>45364</c:v>
                </c:pt>
                <c:pt idx="202">
                  <c:v>45363</c:v>
                </c:pt>
                <c:pt idx="203">
                  <c:v>45362</c:v>
                </c:pt>
                <c:pt idx="204">
                  <c:v>45359</c:v>
                </c:pt>
                <c:pt idx="205">
                  <c:v>45358</c:v>
                </c:pt>
                <c:pt idx="206">
                  <c:v>45357</c:v>
                </c:pt>
                <c:pt idx="207">
                  <c:v>45356</c:v>
                </c:pt>
                <c:pt idx="208">
                  <c:v>45355</c:v>
                </c:pt>
                <c:pt idx="209">
                  <c:v>45352</c:v>
                </c:pt>
                <c:pt idx="210">
                  <c:v>45351</c:v>
                </c:pt>
                <c:pt idx="211">
                  <c:v>45350</c:v>
                </c:pt>
                <c:pt idx="212">
                  <c:v>45349</c:v>
                </c:pt>
                <c:pt idx="213">
                  <c:v>45348</c:v>
                </c:pt>
                <c:pt idx="214">
                  <c:v>45345</c:v>
                </c:pt>
                <c:pt idx="215">
                  <c:v>45344</c:v>
                </c:pt>
                <c:pt idx="216">
                  <c:v>45343</c:v>
                </c:pt>
                <c:pt idx="217">
                  <c:v>45342</c:v>
                </c:pt>
                <c:pt idx="218">
                  <c:v>45338</c:v>
                </c:pt>
                <c:pt idx="219">
                  <c:v>45337</c:v>
                </c:pt>
                <c:pt idx="220">
                  <c:v>45336</c:v>
                </c:pt>
                <c:pt idx="221">
                  <c:v>45335</c:v>
                </c:pt>
                <c:pt idx="222">
                  <c:v>45334</c:v>
                </c:pt>
                <c:pt idx="223">
                  <c:v>45331</c:v>
                </c:pt>
                <c:pt idx="224">
                  <c:v>45330</c:v>
                </c:pt>
                <c:pt idx="225">
                  <c:v>45329</c:v>
                </c:pt>
                <c:pt idx="226">
                  <c:v>45328</c:v>
                </c:pt>
                <c:pt idx="227">
                  <c:v>45327</c:v>
                </c:pt>
                <c:pt idx="228">
                  <c:v>45324</c:v>
                </c:pt>
                <c:pt idx="229">
                  <c:v>45323</c:v>
                </c:pt>
                <c:pt idx="230">
                  <c:v>45322</c:v>
                </c:pt>
                <c:pt idx="231">
                  <c:v>45321</c:v>
                </c:pt>
                <c:pt idx="232">
                  <c:v>45320</c:v>
                </c:pt>
                <c:pt idx="233">
                  <c:v>45317</c:v>
                </c:pt>
                <c:pt idx="234">
                  <c:v>45316</c:v>
                </c:pt>
                <c:pt idx="235">
                  <c:v>45315</c:v>
                </c:pt>
                <c:pt idx="236">
                  <c:v>45314</c:v>
                </c:pt>
                <c:pt idx="237">
                  <c:v>45313</c:v>
                </c:pt>
                <c:pt idx="238">
                  <c:v>45310</c:v>
                </c:pt>
                <c:pt idx="239">
                  <c:v>45309</c:v>
                </c:pt>
                <c:pt idx="240">
                  <c:v>45308</c:v>
                </c:pt>
                <c:pt idx="241">
                  <c:v>45307</c:v>
                </c:pt>
                <c:pt idx="242">
                  <c:v>45303</c:v>
                </c:pt>
                <c:pt idx="243">
                  <c:v>45302</c:v>
                </c:pt>
                <c:pt idx="244">
                  <c:v>45301</c:v>
                </c:pt>
                <c:pt idx="245">
                  <c:v>45300</c:v>
                </c:pt>
                <c:pt idx="246">
                  <c:v>45299</c:v>
                </c:pt>
                <c:pt idx="247">
                  <c:v>45296</c:v>
                </c:pt>
                <c:pt idx="248">
                  <c:v>45295</c:v>
                </c:pt>
                <c:pt idx="249">
                  <c:v>45294</c:v>
                </c:pt>
                <c:pt idx="250">
                  <c:v>45293</c:v>
                </c:pt>
                <c:pt idx="251">
                  <c:v>45289</c:v>
                </c:pt>
                <c:pt idx="252">
                  <c:v>45288</c:v>
                </c:pt>
                <c:pt idx="253">
                  <c:v>45287</c:v>
                </c:pt>
                <c:pt idx="254">
                  <c:v>45286</c:v>
                </c:pt>
                <c:pt idx="255">
                  <c:v>45282</c:v>
                </c:pt>
                <c:pt idx="256">
                  <c:v>45281</c:v>
                </c:pt>
                <c:pt idx="257">
                  <c:v>45280</c:v>
                </c:pt>
                <c:pt idx="258">
                  <c:v>45279</c:v>
                </c:pt>
                <c:pt idx="259">
                  <c:v>45278</c:v>
                </c:pt>
                <c:pt idx="260">
                  <c:v>45275</c:v>
                </c:pt>
                <c:pt idx="261">
                  <c:v>45274</c:v>
                </c:pt>
                <c:pt idx="262">
                  <c:v>45273</c:v>
                </c:pt>
                <c:pt idx="263">
                  <c:v>45272</c:v>
                </c:pt>
                <c:pt idx="264">
                  <c:v>45271</c:v>
                </c:pt>
                <c:pt idx="265">
                  <c:v>45268</c:v>
                </c:pt>
                <c:pt idx="266">
                  <c:v>45267</c:v>
                </c:pt>
                <c:pt idx="267">
                  <c:v>45266</c:v>
                </c:pt>
                <c:pt idx="268">
                  <c:v>45265</c:v>
                </c:pt>
                <c:pt idx="269">
                  <c:v>45264</c:v>
                </c:pt>
                <c:pt idx="270">
                  <c:v>45261</c:v>
                </c:pt>
                <c:pt idx="271">
                  <c:v>45260</c:v>
                </c:pt>
                <c:pt idx="272">
                  <c:v>45259</c:v>
                </c:pt>
                <c:pt idx="273">
                  <c:v>45258</c:v>
                </c:pt>
                <c:pt idx="274">
                  <c:v>45257</c:v>
                </c:pt>
                <c:pt idx="275">
                  <c:v>45252</c:v>
                </c:pt>
                <c:pt idx="276">
                  <c:v>45251</c:v>
                </c:pt>
                <c:pt idx="277">
                  <c:v>45250</c:v>
                </c:pt>
                <c:pt idx="278">
                  <c:v>45247</c:v>
                </c:pt>
                <c:pt idx="279">
                  <c:v>45246</c:v>
                </c:pt>
                <c:pt idx="280">
                  <c:v>45245</c:v>
                </c:pt>
                <c:pt idx="281">
                  <c:v>45244</c:v>
                </c:pt>
                <c:pt idx="282">
                  <c:v>45243</c:v>
                </c:pt>
                <c:pt idx="283">
                  <c:v>45240</c:v>
                </c:pt>
                <c:pt idx="284">
                  <c:v>45239</c:v>
                </c:pt>
                <c:pt idx="285">
                  <c:v>45238</c:v>
                </c:pt>
                <c:pt idx="286">
                  <c:v>45237</c:v>
                </c:pt>
                <c:pt idx="287">
                  <c:v>45236</c:v>
                </c:pt>
                <c:pt idx="288">
                  <c:v>45233</c:v>
                </c:pt>
                <c:pt idx="289">
                  <c:v>45232</c:v>
                </c:pt>
                <c:pt idx="290">
                  <c:v>45231</c:v>
                </c:pt>
                <c:pt idx="291">
                  <c:v>45230</c:v>
                </c:pt>
                <c:pt idx="292">
                  <c:v>45229</c:v>
                </c:pt>
                <c:pt idx="293">
                  <c:v>45226</c:v>
                </c:pt>
                <c:pt idx="294">
                  <c:v>45225</c:v>
                </c:pt>
                <c:pt idx="295">
                  <c:v>45224</c:v>
                </c:pt>
                <c:pt idx="296">
                  <c:v>45223</c:v>
                </c:pt>
                <c:pt idx="297">
                  <c:v>45222</c:v>
                </c:pt>
                <c:pt idx="298">
                  <c:v>45219</c:v>
                </c:pt>
                <c:pt idx="299">
                  <c:v>45218</c:v>
                </c:pt>
                <c:pt idx="300">
                  <c:v>45217</c:v>
                </c:pt>
                <c:pt idx="301">
                  <c:v>45216</c:v>
                </c:pt>
                <c:pt idx="302">
                  <c:v>45215</c:v>
                </c:pt>
                <c:pt idx="303">
                  <c:v>45212</c:v>
                </c:pt>
                <c:pt idx="304">
                  <c:v>45211</c:v>
                </c:pt>
                <c:pt idx="305">
                  <c:v>45210</c:v>
                </c:pt>
                <c:pt idx="306">
                  <c:v>45209</c:v>
                </c:pt>
                <c:pt idx="307">
                  <c:v>45208</c:v>
                </c:pt>
                <c:pt idx="308">
                  <c:v>45205</c:v>
                </c:pt>
                <c:pt idx="309">
                  <c:v>45204</c:v>
                </c:pt>
                <c:pt idx="310">
                  <c:v>45203</c:v>
                </c:pt>
                <c:pt idx="311">
                  <c:v>45202</c:v>
                </c:pt>
                <c:pt idx="312">
                  <c:v>45201</c:v>
                </c:pt>
                <c:pt idx="313">
                  <c:v>45198</c:v>
                </c:pt>
                <c:pt idx="314">
                  <c:v>45197</c:v>
                </c:pt>
                <c:pt idx="315">
                  <c:v>45196</c:v>
                </c:pt>
                <c:pt idx="316">
                  <c:v>45195</c:v>
                </c:pt>
                <c:pt idx="317">
                  <c:v>45194</c:v>
                </c:pt>
                <c:pt idx="318">
                  <c:v>45191</c:v>
                </c:pt>
                <c:pt idx="319">
                  <c:v>45190</c:v>
                </c:pt>
                <c:pt idx="320">
                  <c:v>45189</c:v>
                </c:pt>
                <c:pt idx="321">
                  <c:v>45188</c:v>
                </c:pt>
                <c:pt idx="322">
                  <c:v>45187</c:v>
                </c:pt>
                <c:pt idx="323">
                  <c:v>45184</c:v>
                </c:pt>
                <c:pt idx="324">
                  <c:v>45183</c:v>
                </c:pt>
                <c:pt idx="325">
                  <c:v>45182</c:v>
                </c:pt>
                <c:pt idx="326">
                  <c:v>45181</c:v>
                </c:pt>
                <c:pt idx="327">
                  <c:v>45180</c:v>
                </c:pt>
                <c:pt idx="328">
                  <c:v>45177</c:v>
                </c:pt>
                <c:pt idx="329">
                  <c:v>45176</c:v>
                </c:pt>
                <c:pt idx="330">
                  <c:v>45175</c:v>
                </c:pt>
                <c:pt idx="331">
                  <c:v>45174</c:v>
                </c:pt>
                <c:pt idx="332">
                  <c:v>45170</c:v>
                </c:pt>
                <c:pt idx="333">
                  <c:v>45169</c:v>
                </c:pt>
                <c:pt idx="334">
                  <c:v>45168</c:v>
                </c:pt>
                <c:pt idx="335">
                  <c:v>45167</c:v>
                </c:pt>
                <c:pt idx="336">
                  <c:v>45166</c:v>
                </c:pt>
                <c:pt idx="337">
                  <c:v>45163</c:v>
                </c:pt>
                <c:pt idx="338">
                  <c:v>45162</c:v>
                </c:pt>
                <c:pt idx="339">
                  <c:v>45161</c:v>
                </c:pt>
                <c:pt idx="340">
                  <c:v>45160</c:v>
                </c:pt>
                <c:pt idx="341">
                  <c:v>45159</c:v>
                </c:pt>
                <c:pt idx="342">
                  <c:v>45156</c:v>
                </c:pt>
                <c:pt idx="343">
                  <c:v>45155</c:v>
                </c:pt>
                <c:pt idx="344">
                  <c:v>45154</c:v>
                </c:pt>
                <c:pt idx="345">
                  <c:v>45153</c:v>
                </c:pt>
                <c:pt idx="346">
                  <c:v>45152</c:v>
                </c:pt>
                <c:pt idx="347">
                  <c:v>45149</c:v>
                </c:pt>
                <c:pt idx="348">
                  <c:v>45148</c:v>
                </c:pt>
                <c:pt idx="349">
                  <c:v>45147</c:v>
                </c:pt>
                <c:pt idx="350">
                  <c:v>45146</c:v>
                </c:pt>
                <c:pt idx="351">
                  <c:v>45145</c:v>
                </c:pt>
                <c:pt idx="352">
                  <c:v>45142</c:v>
                </c:pt>
                <c:pt idx="353">
                  <c:v>45141</c:v>
                </c:pt>
                <c:pt idx="354">
                  <c:v>45140</c:v>
                </c:pt>
                <c:pt idx="355">
                  <c:v>45139</c:v>
                </c:pt>
                <c:pt idx="356">
                  <c:v>45138</c:v>
                </c:pt>
                <c:pt idx="357">
                  <c:v>45135</c:v>
                </c:pt>
                <c:pt idx="358">
                  <c:v>45134</c:v>
                </c:pt>
                <c:pt idx="359">
                  <c:v>45133</c:v>
                </c:pt>
                <c:pt idx="360">
                  <c:v>45132</c:v>
                </c:pt>
                <c:pt idx="361">
                  <c:v>45131</c:v>
                </c:pt>
                <c:pt idx="362">
                  <c:v>45128</c:v>
                </c:pt>
                <c:pt idx="363">
                  <c:v>45127</c:v>
                </c:pt>
                <c:pt idx="364">
                  <c:v>45126</c:v>
                </c:pt>
                <c:pt idx="365">
                  <c:v>45125</c:v>
                </c:pt>
                <c:pt idx="366">
                  <c:v>45124</c:v>
                </c:pt>
                <c:pt idx="367">
                  <c:v>45121</c:v>
                </c:pt>
                <c:pt idx="368">
                  <c:v>45120</c:v>
                </c:pt>
                <c:pt idx="369">
                  <c:v>45119</c:v>
                </c:pt>
                <c:pt idx="370">
                  <c:v>45118</c:v>
                </c:pt>
                <c:pt idx="371">
                  <c:v>45117</c:v>
                </c:pt>
                <c:pt idx="372">
                  <c:v>45114</c:v>
                </c:pt>
                <c:pt idx="373">
                  <c:v>45113</c:v>
                </c:pt>
                <c:pt idx="374">
                  <c:v>45112</c:v>
                </c:pt>
                <c:pt idx="375">
                  <c:v>45107</c:v>
                </c:pt>
                <c:pt idx="376">
                  <c:v>45106</c:v>
                </c:pt>
                <c:pt idx="377">
                  <c:v>45105</c:v>
                </c:pt>
                <c:pt idx="378">
                  <c:v>45104</c:v>
                </c:pt>
                <c:pt idx="379">
                  <c:v>45103</c:v>
                </c:pt>
                <c:pt idx="380">
                  <c:v>45100</c:v>
                </c:pt>
                <c:pt idx="381">
                  <c:v>45099</c:v>
                </c:pt>
                <c:pt idx="382">
                  <c:v>45098</c:v>
                </c:pt>
                <c:pt idx="383">
                  <c:v>45097</c:v>
                </c:pt>
                <c:pt idx="384">
                  <c:v>45093</c:v>
                </c:pt>
                <c:pt idx="385">
                  <c:v>45092</c:v>
                </c:pt>
                <c:pt idx="386">
                  <c:v>45091</c:v>
                </c:pt>
                <c:pt idx="387">
                  <c:v>45090</c:v>
                </c:pt>
                <c:pt idx="388">
                  <c:v>45089</c:v>
                </c:pt>
                <c:pt idx="389">
                  <c:v>45086</c:v>
                </c:pt>
                <c:pt idx="390">
                  <c:v>45085</c:v>
                </c:pt>
                <c:pt idx="391">
                  <c:v>45084</c:v>
                </c:pt>
                <c:pt idx="392">
                  <c:v>45083</c:v>
                </c:pt>
                <c:pt idx="393">
                  <c:v>45082</c:v>
                </c:pt>
                <c:pt idx="394">
                  <c:v>45079</c:v>
                </c:pt>
                <c:pt idx="395">
                  <c:v>45078</c:v>
                </c:pt>
                <c:pt idx="396">
                  <c:v>45077</c:v>
                </c:pt>
                <c:pt idx="397">
                  <c:v>45076</c:v>
                </c:pt>
                <c:pt idx="398">
                  <c:v>45072</c:v>
                </c:pt>
                <c:pt idx="399">
                  <c:v>45071</c:v>
                </c:pt>
                <c:pt idx="400">
                  <c:v>45070</c:v>
                </c:pt>
                <c:pt idx="401">
                  <c:v>45069</c:v>
                </c:pt>
                <c:pt idx="402">
                  <c:v>45068</c:v>
                </c:pt>
                <c:pt idx="403">
                  <c:v>45065</c:v>
                </c:pt>
                <c:pt idx="404">
                  <c:v>45064</c:v>
                </c:pt>
                <c:pt idx="405">
                  <c:v>45063</c:v>
                </c:pt>
                <c:pt idx="406">
                  <c:v>45062</c:v>
                </c:pt>
                <c:pt idx="407">
                  <c:v>45061</c:v>
                </c:pt>
                <c:pt idx="408">
                  <c:v>45058</c:v>
                </c:pt>
                <c:pt idx="409">
                  <c:v>45057</c:v>
                </c:pt>
                <c:pt idx="410">
                  <c:v>45056</c:v>
                </c:pt>
                <c:pt idx="411">
                  <c:v>45055</c:v>
                </c:pt>
                <c:pt idx="412">
                  <c:v>45054</c:v>
                </c:pt>
                <c:pt idx="413">
                  <c:v>45051</c:v>
                </c:pt>
                <c:pt idx="414">
                  <c:v>45050</c:v>
                </c:pt>
                <c:pt idx="415">
                  <c:v>45049</c:v>
                </c:pt>
                <c:pt idx="416">
                  <c:v>45048</c:v>
                </c:pt>
                <c:pt idx="417">
                  <c:v>45047</c:v>
                </c:pt>
                <c:pt idx="418">
                  <c:v>45044</c:v>
                </c:pt>
                <c:pt idx="419">
                  <c:v>45043</c:v>
                </c:pt>
                <c:pt idx="420">
                  <c:v>45042</c:v>
                </c:pt>
                <c:pt idx="421">
                  <c:v>45041</c:v>
                </c:pt>
                <c:pt idx="422">
                  <c:v>45040</c:v>
                </c:pt>
                <c:pt idx="423">
                  <c:v>45037</c:v>
                </c:pt>
                <c:pt idx="424">
                  <c:v>45036</c:v>
                </c:pt>
                <c:pt idx="425">
                  <c:v>45035</c:v>
                </c:pt>
                <c:pt idx="426">
                  <c:v>45034</c:v>
                </c:pt>
                <c:pt idx="427">
                  <c:v>45033</c:v>
                </c:pt>
                <c:pt idx="428">
                  <c:v>45030</c:v>
                </c:pt>
                <c:pt idx="429">
                  <c:v>45029</c:v>
                </c:pt>
                <c:pt idx="430">
                  <c:v>45028</c:v>
                </c:pt>
                <c:pt idx="431">
                  <c:v>45027</c:v>
                </c:pt>
                <c:pt idx="432">
                  <c:v>45026</c:v>
                </c:pt>
                <c:pt idx="433">
                  <c:v>45022</c:v>
                </c:pt>
                <c:pt idx="434">
                  <c:v>45021</c:v>
                </c:pt>
                <c:pt idx="435">
                  <c:v>45020</c:v>
                </c:pt>
                <c:pt idx="436">
                  <c:v>45019</c:v>
                </c:pt>
                <c:pt idx="437">
                  <c:v>45016</c:v>
                </c:pt>
                <c:pt idx="438">
                  <c:v>45015</c:v>
                </c:pt>
                <c:pt idx="439">
                  <c:v>45014</c:v>
                </c:pt>
                <c:pt idx="440">
                  <c:v>45013</c:v>
                </c:pt>
                <c:pt idx="441">
                  <c:v>45012</c:v>
                </c:pt>
                <c:pt idx="442">
                  <c:v>45009</c:v>
                </c:pt>
                <c:pt idx="443">
                  <c:v>45008</c:v>
                </c:pt>
                <c:pt idx="444">
                  <c:v>45007</c:v>
                </c:pt>
                <c:pt idx="445">
                  <c:v>45006</c:v>
                </c:pt>
                <c:pt idx="446">
                  <c:v>45005</c:v>
                </c:pt>
                <c:pt idx="447">
                  <c:v>45002</c:v>
                </c:pt>
                <c:pt idx="448">
                  <c:v>45001</c:v>
                </c:pt>
                <c:pt idx="449">
                  <c:v>45000</c:v>
                </c:pt>
                <c:pt idx="450">
                  <c:v>44999</c:v>
                </c:pt>
                <c:pt idx="451">
                  <c:v>44998</c:v>
                </c:pt>
                <c:pt idx="452">
                  <c:v>44995</c:v>
                </c:pt>
                <c:pt idx="453">
                  <c:v>44994</c:v>
                </c:pt>
                <c:pt idx="454">
                  <c:v>44993</c:v>
                </c:pt>
                <c:pt idx="455">
                  <c:v>44992</c:v>
                </c:pt>
                <c:pt idx="456">
                  <c:v>44991</c:v>
                </c:pt>
                <c:pt idx="457">
                  <c:v>44988</c:v>
                </c:pt>
                <c:pt idx="458">
                  <c:v>44987</c:v>
                </c:pt>
                <c:pt idx="459">
                  <c:v>44986</c:v>
                </c:pt>
                <c:pt idx="460">
                  <c:v>44985</c:v>
                </c:pt>
                <c:pt idx="461">
                  <c:v>44984</c:v>
                </c:pt>
                <c:pt idx="462">
                  <c:v>44981</c:v>
                </c:pt>
                <c:pt idx="463">
                  <c:v>44980</c:v>
                </c:pt>
                <c:pt idx="464">
                  <c:v>44979</c:v>
                </c:pt>
                <c:pt idx="465">
                  <c:v>44978</c:v>
                </c:pt>
                <c:pt idx="466">
                  <c:v>44974</c:v>
                </c:pt>
                <c:pt idx="467">
                  <c:v>44973</c:v>
                </c:pt>
                <c:pt idx="468">
                  <c:v>44972</c:v>
                </c:pt>
                <c:pt idx="469">
                  <c:v>44971</c:v>
                </c:pt>
                <c:pt idx="470">
                  <c:v>44970</c:v>
                </c:pt>
                <c:pt idx="471">
                  <c:v>44967</c:v>
                </c:pt>
                <c:pt idx="472">
                  <c:v>44966</c:v>
                </c:pt>
                <c:pt idx="473">
                  <c:v>44965</c:v>
                </c:pt>
                <c:pt idx="474">
                  <c:v>44964</c:v>
                </c:pt>
                <c:pt idx="475">
                  <c:v>44963</c:v>
                </c:pt>
                <c:pt idx="476">
                  <c:v>44960</c:v>
                </c:pt>
                <c:pt idx="477">
                  <c:v>44959</c:v>
                </c:pt>
                <c:pt idx="478">
                  <c:v>44958</c:v>
                </c:pt>
                <c:pt idx="479">
                  <c:v>44957</c:v>
                </c:pt>
                <c:pt idx="480">
                  <c:v>44956</c:v>
                </c:pt>
                <c:pt idx="481">
                  <c:v>44953</c:v>
                </c:pt>
                <c:pt idx="482">
                  <c:v>44952</c:v>
                </c:pt>
                <c:pt idx="483">
                  <c:v>44951</c:v>
                </c:pt>
                <c:pt idx="484">
                  <c:v>44950</c:v>
                </c:pt>
                <c:pt idx="485">
                  <c:v>44949</c:v>
                </c:pt>
                <c:pt idx="486">
                  <c:v>44946</c:v>
                </c:pt>
                <c:pt idx="487">
                  <c:v>44945</c:v>
                </c:pt>
                <c:pt idx="488">
                  <c:v>44944</c:v>
                </c:pt>
                <c:pt idx="489">
                  <c:v>44943</c:v>
                </c:pt>
                <c:pt idx="490">
                  <c:v>44939</c:v>
                </c:pt>
                <c:pt idx="491">
                  <c:v>44938</c:v>
                </c:pt>
                <c:pt idx="492">
                  <c:v>44937</c:v>
                </c:pt>
                <c:pt idx="493">
                  <c:v>44936</c:v>
                </c:pt>
                <c:pt idx="494">
                  <c:v>44935</c:v>
                </c:pt>
                <c:pt idx="495">
                  <c:v>44932</c:v>
                </c:pt>
                <c:pt idx="496">
                  <c:v>44931</c:v>
                </c:pt>
                <c:pt idx="497">
                  <c:v>44930</c:v>
                </c:pt>
                <c:pt idx="498">
                  <c:v>44929</c:v>
                </c:pt>
                <c:pt idx="499">
                  <c:v>44925</c:v>
                </c:pt>
                <c:pt idx="500">
                  <c:v>44924</c:v>
                </c:pt>
                <c:pt idx="501">
                  <c:v>44923</c:v>
                </c:pt>
                <c:pt idx="502">
                  <c:v>44922</c:v>
                </c:pt>
                <c:pt idx="503">
                  <c:v>44918</c:v>
                </c:pt>
                <c:pt idx="504">
                  <c:v>44917</c:v>
                </c:pt>
                <c:pt idx="505">
                  <c:v>44916</c:v>
                </c:pt>
                <c:pt idx="506">
                  <c:v>44915</c:v>
                </c:pt>
                <c:pt idx="507">
                  <c:v>44914</c:v>
                </c:pt>
                <c:pt idx="508">
                  <c:v>44911</c:v>
                </c:pt>
                <c:pt idx="509">
                  <c:v>44910</c:v>
                </c:pt>
                <c:pt idx="510">
                  <c:v>44909</c:v>
                </c:pt>
                <c:pt idx="511">
                  <c:v>44908</c:v>
                </c:pt>
                <c:pt idx="512">
                  <c:v>44907</c:v>
                </c:pt>
                <c:pt idx="513">
                  <c:v>44904</c:v>
                </c:pt>
                <c:pt idx="514">
                  <c:v>44903</c:v>
                </c:pt>
                <c:pt idx="515">
                  <c:v>44902</c:v>
                </c:pt>
                <c:pt idx="516">
                  <c:v>44901</c:v>
                </c:pt>
                <c:pt idx="517">
                  <c:v>44900</c:v>
                </c:pt>
                <c:pt idx="518">
                  <c:v>44897</c:v>
                </c:pt>
                <c:pt idx="519">
                  <c:v>44896</c:v>
                </c:pt>
                <c:pt idx="520">
                  <c:v>44895</c:v>
                </c:pt>
                <c:pt idx="521">
                  <c:v>44894</c:v>
                </c:pt>
                <c:pt idx="522">
                  <c:v>44893</c:v>
                </c:pt>
                <c:pt idx="523">
                  <c:v>44888</c:v>
                </c:pt>
                <c:pt idx="524">
                  <c:v>44887</c:v>
                </c:pt>
                <c:pt idx="525">
                  <c:v>44886</c:v>
                </c:pt>
                <c:pt idx="526">
                  <c:v>44883</c:v>
                </c:pt>
                <c:pt idx="527">
                  <c:v>44882</c:v>
                </c:pt>
                <c:pt idx="528">
                  <c:v>44881</c:v>
                </c:pt>
                <c:pt idx="529">
                  <c:v>44880</c:v>
                </c:pt>
                <c:pt idx="530">
                  <c:v>44879</c:v>
                </c:pt>
                <c:pt idx="531">
                  <c:v>44876</c:v>
                </c:pt>
                <c:pt idx="532">
                  <c:v>44875</c:v>
                </c:pt>
                <c:pt idx="533">
                  <c:v>44874</c:v>
                </c:pt>
                <c:pt idx="534">
                  <c:v>44873</c:v>
                </c:pt>
                <c:pt idx="535">
                  <c:v>44872</c:v>
                </c:pt>
                <c:pt idx="536">
                  <c:v>44869</c:v>
                </c:pt>
                <c:pt idx="537">
                  <c:v>44868</c:v>
                </c:pt>
                <c:pt idx="538">
                  <c:v>44867</c:v>
                </c:pt>
                <c:pt idx="539">
                  <c:v>44866</c:v>
                </c:pt>
                <c:pt idx="540">
                  <c:v>44865</c:v>
                </c:pt>
                <c:pt idx="541">
                  <c:v>44862</c:v>
                </c:pt>
                <c:pt idx="542">
                  <c:v>44861</c:v>
                </c:pt>
                <c:pt idx="543">
                  <c:v>44860</c:v>
                </c:pt>
                <c:pt idx="544">
                  <c:v>44859</c:v>
                </c:pt>
                <c:pt idx="545">
                  <c:v>44858</c:v>
                </c:pt>
                <c:pt idx="546">
                  <c:v>44855</c:v>
                </c:pt>
                <c:pt idx="547">
                  <c:v>44854</c:v>
                </c:pt>
                <c:pt idx="548">
                  <c:v>44853</c:v>
                </c:pt>
                <c:pt idx="549">
                  <c:v>44852</c:v>
                </c:pt>
                <c:pt idx="550">
                  <c:v>44851</c:v>
                </c:pt>
                <c:pt idx="551">
                  <c:v>44848</c:v>
                </c:pt>
                <c:pt idx="552">
                  <c:v>44847</c:v>
                </c:pt>
                <c:pt idx="553">
                  <c:v>44846</c:v>
                </c:pt>
                <c:pt idx="554">
                  <c:v>44845</c:v>
                </c:pt>
                <c:pt idx="555">
                  <c:v>44844</c:v>
                </c:pt>
                <c:pt idx="556">
                  <c:v>44841</c:v>
                </c:pt>
                <c:pt idx="557">
                  <c:v>44840</c:v>
                </c:pt>
                <c:pt idx="558">
                  <c:v>44839</c:v>
                </c:pt>
                <c:pt idx="559">
                  <c:v>44838</c:v>
                </c:pt>
                <c:pt idx="560">
                  <c:v>44837</c:v>
                </c:pt>
                <c:pt idx="561">
                  <c:v>44834</c:v>
                </c:pt>
                <c:pt idx="562">
                  <c:v>44833</c:v>
                </c:pt>
                <c:pt idx="563">
                  <c:v>44832</c:v>
                </c:pt>
                <c:pt idx="564">
                  <c:v>44831</c:v>
                </c:pt>
                <c:pt idx="565">
                  <c:v>44830</c:v>
                </c:pt>
                <c:pt idx="566">
                  <c:v>44827</c:v>
                </c:pt>
                <c:pt idx="567">
                  <c:v>44826</c:v>
                </c:pt>
                <c:pt idx="568">
                  <c:v>44825</c:v>
                </c:pt>
                <c:pt idx="569">
                  <c:v>44824</c:v>
                </c:pt>
                <c:pt idx="570">
                  <c:v>44823</c:v>
                </c:pt>
                <c:pt idx="571">
                  <c:v>44820</c:v>
                </c:pt>
                <c:pt idx="572">
                  <c:v>44819</c:v>
                </c:pt>
                <c:pt idx="573">
                  <c:v>44818</c:v>
                </c:pt>
                <c:pt idx="574">
                  <c:v>44817</c:v>
                </c:pt>
                <c:pt idx="575">
                  <c:v>44816</c:v>
                </c:pt>
                <c:pt idx="576">
                  <c:v>44813</c:v>
                </c:pt>
                <c:pt idx="577">
                  <c:v>44812</c:v>
                </c:pt>
                <c:pt idx="578">
                  <c:v>44811</c:v>
                </c:pt>
                <c:pt idx="579">
                  <c:v>44810</c:v>
                </c:pt>
                <c:pt idx="580">
                  <c:v>44806</c:v>
                </c:pt>
                <c:pt idx="581">
                  <c:v>44805</c:v>
                </c:pt>
                <c:pt idx="582">
                  <c:v>44804</c:v>
                </c:pt>
                <c:pt idx="583">
                  <c:v>44803</c:v>
                </c:pt>
                <c:pt idx="584">
                  <c:v>44802</c:v>
                </c:pt>
                <c:pt idx="585">
                  <c:v>44799</c:v>
                </c:pt>
                <c:pt idx="586">
                  <c:v>44798</c:v>
                </c:pt>
                <c:pt idx="587">
                  <c:v>44797</c:v>
                </c:pt>
                <c:pt idx="588">
                  <c:v>44796</c:v>
                </c:pt>
                <c:pt idx="589">
                  <c:v>44795</c:v>
                </c:pt>
                <c:pt idx="590">
                  <c:v>44792</c:v>
                </c:pt>
                <c:pt idx="591">
                  <c:v>44791</c:v>
                </c:pt>
                <c:pt idx="592">
                  <c:v>44790</c:v>
                </c:pt>
                <c:pt idx="593">
                  <c:v>44789</c:v>
                </c:pt>
                <c:pt idx="594">
                  <c:v>44788</c:v>
                </c:pt>
                <c:pt idx="595">
                  <c:v>44785</c:v>
                </c:pt>
                <c:pt idx="596">
                  <c:v>44784</c:v>
                </c:pt>
                <c:pt idx="597">
                  <c:v>44783</c:v>
                </c:pt>
                <c:pt idx="598">
                  <c:v>44782</c:v>
                </c:pt>
                <c:pt idx="599">
                  <c:v>44781</c:v>
                </c:pt>
                <c:pt idx="600">
                  <c:v>44778</c:v>
                </c:pt>
                <c:pt idx="601">
                  <c:v>44777</c:v>
                </c:pt>
                <c:pt idx="602">
                  <c:v>44776</c:v>
                </c:pt>
                <c:pt idx="603">
                  <c:v>44775</c:v>
                </c:pt>
                <c:pt idx="604">
                  <c:v>44774</c:v>
                </c:pt>
                <c:pt idx="605">
                  <c:v>44771</c:v>
                </c:pt>
                <c:pt idx="606">
                  <c:v>44770</c:v>
                </c:pt>
                <c:pt idx="607">
                  <c:v>44769</c:v>
                </c:pt>
                <c:pt idx="608">
                  <c:v>44768</c:v>
                </c:pt>
                <c:pt idx="609">
                  <c:v>44767</c:v>
                </c:pt>
                <c:pt idx="610">
                  <c:v>44764</c:v>
                </c:pt>
                <c:pt idx="611">
                  <c:v>44763</c:v>
                </c:pt>
                <c:pt idx="612">
                  <c:v>44762</c:v>
                </c:pt>
                <c:pt idx="613">
                  <c:v>44761</c:v>
                </c:pt>
                <c:pt idx="614">
                  <c:v>44760</c:v>
                </c:pt>
                <c:pt idx="615">
                  <c:v>44757</c:v>
                </c:pt>
                <c:pt idx="616">
                  <c:v>44756</c:v>
                </c:pt>
                <c:pt idx="617">
                  <c:v>44755</c:v>
                </c:pt>
                <c:pt idx="618">
                  <c:v>44754</c:v>
                </c:pt>
                <c:pt idx="619">
                  <c:v>44753</c:v>
                </c:pt>
                <c:pt idx="620">
                  <c:v>44750</c:v>
                </c:pt>
                <c:pt idx="621">
                  <c:v>44749</c:v>
                </c:pt>
                <c:pt idx="622">
                  <c:v>44748</c:v>
                </c:pt>
                <c:pt idx="623">
                  <c:v>44747</c:v>
                </c:pt>
                <c:pt idx="624">
                  <c:v>44743</c:v>
                </c:pt>
                <c:pt idx="625">
                  <c:v>44742</c:v>
                </c:pt>
                <c:pt idx="626">
                  <c:v>44741</c:v>
                </c:pt>
                <c:pt idx="627">
                  <c:v>44740</c:v>
                </c:pt>
                <c:pt idx="628">
                  <c:v>44739</c:v>
                </c:pt>
                <c:pt idx="629">
                  <c:v>44736</c:v>
                </c:pt>
                <c:pt idx="630">
                  <c:v>44735</c:v>
                </c:pt>
                <c:pt idx="631">
                  <c:v>44734</c:v>
                </c:pt>
                <c:pt idx="632">
                  <c:v>44733</c:v>
                </c:pt>
                <c:pt idx="633">
                  <c:v>44729</c:v>
                </c:pt>
                <c:pt idx="634">
                  <c:v>44728</c:v>
                </c:pt>
                <c:pt idx="635">
                  <c:v>44727</c:v>
                </c:pt>
                <c:pt idx="636">
                  <c:v>44726</c:v>
                </c:pt>
                <c:pt idx="637">
                  <c:v>44725</c:v>
                </c:pt>
                <c:pt idx="638">
                  <c:v>44722</c:v>
                </c:pt>
                <c:pt idx="639">
                  <c:v>44721</c:v>
                </c:pt>
                <c:pt idx="640">
                  <c:v>44720</c:v>
                </c:pt>
                <c:pt idx="641">
                  <c:v>44719</c:v>
                </c:pt>
                <c:pt idx="642">
                  <c:v>44718</c:v>
                </c:pt>
                <c:pt idx="643">
                  <c:v>44715</c:v>
                </c:pt>
                <c:pt idx="644">
                  <c:v>44714</c:v>
                </c:pt>
                <c:pt idx="645">
                  <c:v>44713</c:v>
                </c:pt>
                <c:pt idx="646">
                  <c:v>44712</c:v>
                </c:pt>
                <c:pt idx="647">
                  <c:v>44708</c:v>
                </c:pt>
                <c:pt idx="648">
                  <c:v>44707</c:v>
                </c:pt>
                <c:pt idx="649">
                  <c:v>44706</c:v>
                </c:pt>
                <c:pt idx="650">
                  <c:v>44705</c:v>
                </c:pt>
                <c:pt idx="651">
                  <c:v>44704</c:v>
                </c:pt>
                <c:pt idx="652">
                  <c:v>44701</c:v>
                </c:pt>
                <c:pt idx="653">
                  <c:v>44700</c:v>
                </c:pt>
                <c:pt idx="654">
                  <c:v>44699</c:v>
                </c:pt>
                <c:pt idx="655">
                  <c:v>44698</c:v>
                </c:pt>
                <c:pt idx="656">
                  <c:v>44697</c:v>
                </c:pt>
                <c:pt idx="657">
                  <c:v>44694</c:v>
                </c:pt>
                <c:pt idx="658">
                  <c:v>44693</c:v>
                </c:pt>
                <c:pt idx="659">
                  <c:v>44692</c:v>
                </c:pt>
                <c:pt idx="660">
                  <c:v>44691</c:v>
                </c:pt>
                <c:pt idx="661">
                  <c:v>44690</c:v>
                </c:pt>
                <c:pt idx="662">
                  <c:v>44687</c:v>
                </c:pt>
                <c:pt idx="663">
                  <c:v>44686</c:v>
                </c:pt>
                <c:pt idx="664">
                  <c:v>44685</c:v>
                </c:pt>
                <c:pt idx="665">
                  <c:v>44684</c:v>
                </c:pt>
                <c:pt idx="666">
                  <c:v>44683</c:v>
                </c:pt>
                <c:pt idx="667">
                  <c:v>44680</c:v>
                </c:pt>
                <c:pt idx="668">
                  <c:v>44679</c:v>
                </c:pt>
                <c:pt idx="669">
                  <c:v>44678</c:v>
                </c:pt>
                <c:pt idx="670">
                  <c:v>44677</c:v>
                </c:pt>
                <c:pt idx="671">
                  <c:v>44676</c:v>
                </c:pt>
                <c:pt idx="672">
                  <c:v>44673</c:v>
                </c:pt>
                <c:pt idx="673">
                  <c:v>44672</c:v>
                </c:pt>
                <c:pt idx="674">
                  <c:v>44671</c:v>
                </c:pt>
                <c:pt idx="675">
                  <c:v>44670</c:v>
                </c:pt>
                <c:pt idx="676">
                  <c:v>44669</c:v>
                </c:pt>
                <c:pt idx="677">
                  <c:v>44665</c:v>
                </c:pt>
                <c:pt idx="678">
                  <c:v>44664</c:v>
                </c:pt>
                <c:pt idx="679">
                  <c:v>44663</c:v>
                </c:pt>
                <c:pt idx="680">
                  <c:v>44662</c:v>
                </c:pt>
                <c:pt idx="681">
                  <c:v>44659</c:v>
                </c:pt>
                <c:pt idx="682">
                  <c:v>44658</c:v>
                </c:pt>
                <c:pt idx="683">
                  <c:v>44657</c:v>
                </c:pt>
                <c:pt idx="684">
                  <c:v>44656</c:v>
                </c:pt>
                <c:pt idx="685">
                  <c:v>44655</c:v>
                </c:pt>
                <c:pt idx="686">
                  <c:v>44652</c:v>
                </c:pt>
                <c:pt idx="687">
                  <c:v>44651</c:v>
                </c:pt>
                <c:pt idx="688">
                  <c:v>44650</c:v>
                </c:pt>
                <c:pt idx="689">
                  <c:v>44649</c:v>
                </c:pt>
                <c:pt idx="690">
                  <c:v>44648</c:v>
                </c:pt>
                <c:pt idx="691">
                  <c:v>44645</c:v>
                </c:pt>
                <c:pt idx="692">
                  <c:v>44644</c:v>
                </c:pt>
                <c:pt idx="693">
                  <c:v>44643</c:v>
                </c:pt>
                <c:pt idx="694">
                  <c:v>44642</c:v>
                </c:pt>
                <c:pt idx="695">
                  <c:v>44641</c:v>
                </c:pt>
                <c:pt idx="696">
                  <c:v>44638</c:v>
                </c:pt>
                <c:pt idx="697">
                  <c:v>44637</c:v>
                </c:pt>
                <c:pt idx="698">
                  <c:v>44636</c:v>
                </c:pt>
                <c:pt idx="699">
                  <c:v>44635</c:v>
                </c:pt>
                <c:pt idx="700">
                  <c:v>44634</c:v>
                </c:pt>
                <c:pt idx="701">
                  <c:v>44631</c:v>
                </c:pt>
                <c:pt idx="702">
                  <c:v>44630</c:v>
                </c:pt>
                <c:pt idx="703">
                  <c:v>44629</c:v>
                </c:pt>
                <c:pt idx="704">
                  <c:v>44628</c:v>
                </c:pt>
                <c:pt idx="705">
                  <c:v>44627</c:v>
                </c:pt>
                <c:pt idx="706">
                  <c:v>44624</c:v>
                </c:pt>
                <c:pt idx="707">
                  <c:v>44623</c:v>
                </c:pt>
                <c:pt idx="708">
                  <c:v>44622</c:v>
                </c:pt>
                <c:pt idx="709">
                  <c:v>44621</c:v>
                </c:pt>
                <c:pt idx="710">
                  <c:v>44620</c:v>
                </c:pt>
                <c:pt idx="711">
                  <c:v>44617</c:v>
                </c:pt>
                <c:pt idx="712">
                  <c:v>44616</c:v>
                </c:pt>
                <c:pt idx="713">
                  <c:v>44615</c:v>
                </c:pt>
                <c:pt idx="714">
                  <c:v>44614</c:v>
                </c:pt>
                <c:pt idx="715">
                  <c:v>44610</c:v>
                </c:pt>
                <c:pt idx="716">
                  <c:v>44609</c:v>
                </c:pt>
                <c:pt idx="717">
                  <c:v>44608</c:v>
                </c:pt>
                <c:pt idx="718">
                  <c:v>44607</c:v>
                </c:pt>
                <c:pt idx="719">
                  <c:v>44606</c:v>
                </c:pt>
                <c:pt idx="720">
                  <c:v>44603</c:v>
                </c:pt>
                <c:pt idx="721">
                  <c:v>44602</c:v>
                </c:pt>
                <c:pt idx="722">
                  <c:v>44601</c:v>
                </c:pt>
                <c:pt idx="723">
                  <c:v>44600</c:v>
                </c:pt>
                <c:pt idx="724">
                  <c:v>44599</c:v>
                </c:pt>
                <c:pt idx="725">
                  <c:v>44596</c:v>
                </c:pt>
                <c:pt idx="726">
                  <c:v>44595</c:v>
                </c:pt>
                <c:pt idx="727">
                  <c:v>44594</c:v>
                </c:pt>
                <c:pt idx="728">
                  <c:v>44593</c:v>
                </c:pt>
                <c:pt idx="729">
                  <c:v>44592</c:v>
                </c:pt>
                <c:pt idx="730">
                  <c:v>44589</c:v>
                </c:pt>
                <c:pt idx="731">
                  <c:v>44588</c:v>
                </c:pt>
                <c:pt idx="732">
                  <c:v>44587</c:v>
                </c:pt>
                <c:pt idx="733">
                  <c:v>44586</c:v>
                </c:pt>
                <c:pt idx="734">
                  <c:v>44585</c:v>
                </c:pt>
                <c:pt idx="735">
                  <c:v>44582</c:v>
                </c:pt>
                <c:pt idx="736">
                  <c:v>44581</c:v>
                </c:pt>
                <c:pt idx="737">
                  <c:v>44580</c:v>
                </c:pt>
                <c:pt idx="738">
                  <c:v>44579</c:v>
                </c:pt>
                <c:pt idx="739">
                  <c:v>44575</c:v>
                </c:pt>
                <c:pt idx="740">
                  <c:v>44574</c:v>
                </c:pt>
                <c:pt idx="741">
                  <c:v>44573</c:v>
                </c:pt>
                <c:pt idx="742">
                  <c:v>44572</c:v>
                </c:pt>
                <c:pt idx="743">
                  <c:v>44571</c:v>
                </c:pt>
                <c:pt idx="744">
                  <c:v>44568</c:v>
                </c:pt>
                <c:pt idx="745">
                  <c:v>44567</c:v>
                </c:pt>
                <c:pt idx="746">
                  <c:v>44566</c:v>
                </c:pt>
                <c:pt idx="747">
                  <c:v>44565</c:v>
                </c:pt>
                <c:pt idx="748">
                  <c:v>44564</c:v>
                </c:pt>
                <c:pt idx="749">
                  <c:v>44561</c:v>
                </c:pt>
                <c:pt idx="750">
                  <c:v>44560</c:v>
                </c:pt>
                <c:pt idx="751">
                  <c:v>44559</c:v>
                </c:pt>
                <c:pt idx="752">
                  <c:v>44558</c:v>
                </c:pt>
                <c:pt idx="753">
                  <c:v>44557</c:v>
                </c:pt>
                <c:pt idx="754">
                  <c:v>44553</c:v>
                </c:pt>
                <c:pt idx="755">
                  <c:v>44552</c:v>
                </c:pt>
                <c:pt idx="756">
                  <c:v>44551</c:v>
                </c:pt>
                <c:pt idx="757">
                  <c:v>44550</c:v>
                </c:pt>
                <c:pt idx="758">
                  <c:v>44547</c:v>
                </c:pt>
                <c:pt idx="759">
                  <c:v>44546</c:v>
                </c:pt>
                <c:pt idx="760">
                  <c:v>44545</c:v>
                </c:pt>
                <c:pt idx="761">
                  <c:v>44544</c:v>
                </c:pt>
                <c:pt idx="762">
                  <c:v>44543</c:v>
                </c:pt>
                <c:pt idx="763">
                  <c:v>44540</c:v>
                </c:pt>
                <c:pt idx="764">
                  <c:v>44539</c:v>
                </c:pt>
                <c:pt idx="765">
                  <c:v>44538</c:v>
                </c:pt>
                <c:pt idx="766">
                  <c:v>44537</c:v>
                </c:pt>
                <c:pt idx="767">
                  <c:v>44536</c:v>
                </c:pt>
                <c:pt idx="768">
                  <c:v>44533</c:v>
                </c:pt>
                <c:pt idx="769">
                  <c:v>44532</c:v>
                </c:pt>
                <c:pt idx="770">
                  <c:v>44531</c:v>
                </c:pt>
                <c:pt idx="771">
                  <c:v>44530</c:v>
                </c:pt>
                <c:pt idx="772">
                  <c:v>44529</c:v>
                </c:pt>
                <c:pt idx="773">
                  <c:v>44524</c:v>
                </c:pt>
                <c:pt idx="774">
                  <c:v>44523</c:v>
                </c:pt>
                <c:pt idx="775">
                  <c:v>44522</c:v>
                </c:pt>
                <c:pt idx="776">
                  <c:v>44519</c:v>
                </c:pt>
                <c:pt idx="777">
                  <c:v>44518</c:v>
                </c:pt>
                <c:pt idx="778">
                  <c:v>44517</c:v>
                </c:pt>
                <c:pt idx="779">
                  <c:v>44516</c:v>
                </c:pt>
                <c:pt idx="780">
                  <c:v>44515</c:v>
                </c:pt>
                <c:pt idx="781">
                  <c:v>44512</c:v>
                </c:pt>
                <c:pt idx="782">
                  <c:v>44511</c:v>
                </c:pt>
                <c:pt idx="783">
                  <c:v>44510</c:v>
                </c:pt>
                <c:pt idx="784">
                  <c:v>44509</c:v>
                </c:pt>
                <c:pt idx="785">
                  <c:v>44508</c:v>
                </c:pt>
                <c:pt idx="786">
                  <c:v>44505</c:v>
                </c:pt>
                <c:pt idx="787">
                  <c:v>44504</c:v>
                </c:pt>
                <c:pt idx="788">
                  <c:v>44503</c:v>
                </c:pt>
                <c:pt idx="789">
                  <c:v>44502</c:v>
                </c:pt>
                <c:pt idx="790">
                  <c:v>44501</c:v>
                </c:pt>
                <c:pt idx="791">
                  <c:v>44498</c:v>
                </c:pt>
                <c:pt idx="792">
                  <c:v>44497</c:v>
                </c:pt>
                <c:pt idx="793">
                  <c:v>44496</c:v>
                </c:pt>
                <c:pt idx="794">
                  <c:v>44495</c:v>
                </c:pt>
                <c:pt idx="795">
                  <c:v>44494</c:v>
                </c:pt>
                <c:pt idx="796">
                  <c:v>44491</c:v>
                </c:pt>
                <c:pt idx="797">
                  <c:v>44490</c:v>
                </c:pt>
                <c:pt idx="798">
                  <c:v>44489</c:v>
                </c:pt>
                <c:pt idx="799">
                  <c:v>44488</c:v>
                </c:pt>
                <c:pt idx="800">
                  <c:v>44487</c:v>
                </c:pt>
                <c:pt idx="801">
                  <c:v>44484</c:v>
                </c:pt>
                <c:pt idx="802">
                  <c:v>44483</c:v>
                </c:pt>
                <c:pt idx="803">
                  <c:v>44482</c:v>
                </c:pt>
                <c:pt idx="804">
                  <c:v>44481</c:v>
                </c:pt>
                <c:pt idx="805">
                  <c:v>44480</c:v>
                </c:pt>
                <c:pt idx="806">
                  <c:v>44477</c:v>
                </c:pt>
                <c:pt idx="807">
                  <c:v>44476</c:v>
                </c:pt>
                <c:pt idx="808">
                  <c:v>44475</c:v>
                </c:pt>
                <c:pt idx="809">
                  <c:v>44474</c:v>
                </c:pt>
                <c:pt idx="810">
                  <c:v>44473</c:v>
                </c:pt>
                <c:pt idx="811">
                  <c:v>44470</c:v>
                </c:pt>
                <c:pt idx="812">
                  <c:v>44469</c:v>
                </c:pt>
                <c:pt idx="813">
                  <c:v>44468</c:v>
                </c:pt>
                <c:pt idx="814">
                  <c:v>44467</c:v>
                </c:pt>
                <c:pt idx="815">
                  <c:v>44466</c:v>
                </c:pt>
                <c:pt idx="816">
                  <c:v>44463</c:v>
                </c:pt>
                <c:pt idx="817">
                  <c:v>44462</c:v>
                </c:pt>
                <c:pt idx="818">
                  <c:v>44461</c:v>
                </c:pt>
                <c:pt idx="819">
                  <c:v>44460</c:v>
                </c:pt>
                <c:pt idx="820">
                  <c:v>44459</c:v>
                </c:pt>
                <c:pt idx="821">
                  <c:v>44456</c:v>
                </c:pt>
                <c:pt idx="822">
                  <c:v>44455</c:v>
                </c:pt>
                <c:pt idx="823">
                  <c:v>44454</c:v>
                </c:pt>
                <c:pt idx="824">
                  <c:v>44453</c:v>
                </c:pt>
                <c:pt idx="825">
                  <c:v>44452</c:v>
                </c:pt>
                <c:pt idx="826">
                  <c:v>44449</c:v>
                </c:pt>
                <c:pt idx="827">
                  <c:v>44448</c:v>
                </c:pt>
                <c:pt idx="828">
                  <c:v>44447</c:v>
                </c:pt>
                <c:pt idx="829">
                  <c:v>44446</c:v>
                </c:pt>
                <c:pt idx="830">
                  <c:v>44442</c:v>
                </c:pt>
                <c:pt idx="831">
                  <c:v>44441</c:v>
                </c:pt>
                <c:pt idx="832">
                  <c:v>44440</c:v>
                </c:pt>
                <c:pt idx="833">
                  <c:v>44439</c:v>
                </c:pt>
                <c:pt idx="834">
                  <c:v>44438</c:v>
                </c:pt>
                <c:pt idx="835">
                  <c:v>44435</c:v>
                </c:pt>
                <c:pt idx="836">
                  <c:v>44434</c:v>
                </c:pt>
                <c:pt idx="837">
                  <c:v>44433</c:v>
                </c:pt>
                <c:pt idx="838">
                  <c:v>44432</c:v>
                </c:pt>
                <c:pt idx="839">
                  <c:v>44431</c:v>
                </c:pt>
                <c:pt idx="840">
                  <c:v>44428</c:v>
                </c:pt>
                <c:pt idx="841">
                  <c:v>44427</c:v>
                </c:pt>
                <c:pt idx="842">
                  <c:v>44426</c:v>
                </c:pt>
                <c:pt idx="843">
                  <c:v>44425</c:v>
                </c:pt>
                <c:pt idx="844">
                  <c:v>44424</c:v>
                </c:pt>
                <c:pt idx="845">
                  <c:v>44421</c:v>
                </c:pt>
                <c:pt idx="846">
                  <c:v>44420</c:v>
                </c:pt>
                <c:pt idx="847">
                  <c:v>44419</c:v>
                </c:pt>
                <c:pt idx="848">
                  <c:v>44418</c:v>
                </c:pt>
                <c:pt idx="849">
                  <c:v>44417</c:v>
                </c:pt>
                <c:pt idx="850">
                  <c:v>44414</c:v>
                </c:pt>
                <c:pt idx="851">
                  <c:v>44413</c:v>
                </c:pt>
                <c:pt idx="852">
                  <c:v>44412</c:v>
                </c:pt>
                <c:pt idx="853">
                  <c:v>44411</c:v>
                </c:pt>
                <c:pt idx="854">
                  <c:v>44410</c:v>
                </c:pt>
                <c:pt idx="855">
                  <c:v>44407</c:v>
                </c:pt>
                <c:pt idx="856">
                  <c:v>44406</c:v>
                </c:pt>
                <c:pt idx="857">
                  <c:v>44405</c:v>
                </c:pt>
                <c:pt idx="858">
                  <c:v>44404</c:v>
                </c:pt>
                <c:pt idx="859">
                  <c:v>44403</c:v>
                </c:pt>
                <c:pt idx="860">
                  <c:v>44400</c:v>
                </c:pt>
                <c:pt idx="861">
                  <c:v>44399</c:v>
                </c:pt>
                <c:pt idx="862">
                  <c:v>44398</c:v>
                </c:pt>
                <c:pt idx="863">
                  <c:v>44397</c:v>
                </c:pt>
                <c:pt idx="864">
                  <c:v>44396</c:v>
                </c:pt>
                <c:pt idx="865">
                  <c:v>44393</c:v>
                </c:pt>
                <c:pt idx="866">
                  <c:v>44392</c:v>
                </c:pt>
                <c:pt idx="867">
                  <c:v>44391</c:v>
                </c:pt>
                <c:pt idx="868">
                  <c:v>44390</c:v>
                </c:pt>
                <c:pt idx="869">
                  <c:v>44389</c:v>
                </c:pt>
                <c:pt idx="870">
                  <c:v>44386</c:v>
                </c:pt>
                <c:pt idx="871">
                  <c:v>44385</c:v>
                </c:pt>
                <c:pt idx="872">
                  <c:v>44384</c:v>
                </c:pt>
                <c:pt idx="873">
                  <c:v>44383</c:v>
                </c:pt>
                <c:pt idx="874">
                  <c:v>44379</c:v>
                </c:pt>
                <c:pt idx="875">
                  <c:v>44378</c:v>
                </c:pt>
                <c:pt idx="876">
                  <c:v>44377</c:v>
                </c:pt>
                <c:pt idx="877">
                  <c:v>44376</c:v>
                </c:pt>
                <c:pt idx="878">
                  <c:v>44375</c:v>
                </c:pt>
                <c:pt idx="879">
                  <c:v>44372</c:v>
                </c:pt>
                <c:pt idx="880">
                  <c:v>44371</c:v>
                </c:pt>
                <c:pt idx="881">
                  <c:v>44370</c:v>
                </c:pt>
                <c:pt idx="882">
                  <c:v>44369</c:v>
                </c:pt>
                <c:pt idx="883">
                  <c:v>44368</c:v>
                </c:pt>
                <c:pt idx="884">
                  <c:v>44365</c:v>
                </c:pt>
                <c:pt idx="885">
                  <c:v>44364</c:v>
                </c:pt>
                <c:pt idx="886">
                  <c:v>44363</c:v>
                </c:pt>
                <c:pt idx="887">
                  <c:v>44362</c:v>
                </c:pt>
                <c:pt idx="888">
                  <c:v>44361</c:v>
                </c:pt>
                <c:pt idx="889">
                  <c:v>44358</c:v>
                </c:pt>
                <c:pt idx="890">
                  <c:v>44357</c:v>
                </c:pt>
                <c:pt idx="891">
                  <c:v>44356</c:v>
                </c:pt>
                <c:pt idx="892">
                  <c:v>44355</c:v>
                </c:pt>
                <c:pt idx="893">
                  <c:v>44354</c:v>
                </c:pt>
                <c:pt idx="894">
                  <c:v>44351</c:v>
                </c:pt>
                <c:pt idx="895">
                  <c:v>44350</c:v>
                </c:pt>
                <c:pt idx="896">
                  <c:v>44349</c:v>
                </c:pt>
                <c:pt idx="897">
                  <c:v>44348</c:v>
                </c:pt>
                <c:pt idx="898">
                  <c:v>44344</c:v>
                </c:pt>
                <c:pt idx="899">
                  <c:v>44343</c:v>
                </c:pt>
                <c:pt idx="900">
                  <c:v>44342</c:v>
                </c:pt>
                <c:pt idx="901">
                  <c:v>44341</c:v>
                </c:pt>
                <c:pt idx="902">
                  <c:v>44340</c:v>
                </c:pt>
                <c:pt idx="903">
                  <c:v>44337</c:v>
                </c:pt>
                <c:pt idx="904">
                  <c:v>44336</c:v>
                </c:pt>
                <c:pt idx="905">
                  <c:v>44335</c:v>
                </c:pt>
                <c:pt idx="906">
                  <c:v>44334</c:v>
                </c:pt>
                <c:pt idx="907">
                  <c:v>44333</c:v>
                </c:pt>
                <c:pt idx="908">
                  <c:v>44330</c:v>
                </c:pt>
                <c:pt idx="909">
                  <c:v>44329</c:v>
                </c:pt>
                <c:pt idx="910">
                  <c:v>44328</c:v>
                </c:pt>
                <c:pt idx="911">
                  <c:v>44327</c:v>
                </c:pt>
                <c:pt idx="912">
                  <c:v>44326</c:v>
                </c:pt>
                <c:pt idx="913">
                  <c:v>44323</c:v>
                </c:pt>
                <c:pt idx="914">
                  <c:v>44322</c:v>
                </c:pt>
                <c:pt idx="915">
                  <c:v>44321</c:v>
                </c:pt>
                <c:pt idx="916">
                  <c:v>44320</c:v>
                </c:pt>
                <c:pt idx="917">
                  <c:v>44319</c:v>
                </c:pt>
                <c:pt idx="918">
                  <c:v>44316</c:v>
                </c:pt>
                <c:pt idx="919">
                  <c:v>44315</c:v>
                </c:pt>
                <c:pt idx="920">
                  <c:v>44314</c:v>
                </c:pt>
                <c:pt idx="921">
                  <c:v>44313</c:v>
                </c:pt>
                <c:pt idx="922">
                  <c:v>44312</c:v>
                </c:pt>
                <c:pt idx="923">
                  <c:v>44311</c:v>
                </c:pt>
                <c:pt idx="924">
                  <c:v>44310</c:v>
                </c:pt>
                <c:pt idx="925">
                  <c:v>44309</c:v>
                </c:pt>
                <c:pt idx="926">
                  <c:v>44308</c:v>
                </c:pt>
                <c:pt idx="927">
                  <c:v>44307</c:v>
                </c:pt>
                <c:pt idx="928">
                  <c:v>44306</c:v>
                </c:pt>
                <c:pt idx="929">
                  <c:v>44305</c:v>
                </c:pt>
                <c:pt idx="930">
                  <c:v>44302</c:v>
                </c:pt>
                <c:pt idx="931">
                  <c:v>44301</c:v>
                </c:pt>
                <c:pt idx="932">
                  <c:v>44300</c:v>
                </c:pt>
                <c:pt idx="933">
                  <c:v>44299</c:v>
                </c:pt>
                <c:pt idx="934">
                  <c:v>44298</c:v>
                </c:pt>
                <c:pt idx="935">
                  <c:v>44295</c:v>
                </c:pt>
                <c:pt idx="936">
                  <c:v>44294</c:v>
                </c:pt>
                <c:pt idx="937">
                  <c:v>44293</c:v>
                </c:pt>
                <c:pt idx="938">
                  <c:v>44292</c:v>
                </c:pt>
                <c:pt idx="939">
                  <c:v>44291</c:v>
                </c:pt>
                <c:pt idx="940">
                  <c:v>44287</c:v>
                </c:pt>
                <c:pt idx="941">
                  <c:v>44286</c:v>
                </c:pt>
                <c:pt idx="942">
                  <c:v>44285</c:v>
                </c:pt>
                <c:pt idx="943">
                  <c:v>44284</c:v>
                </c:pt>
                <c:pt idx="944">
                  <c:v>44281</c:v>
                </c:pt>
                <c:pt idx="945">
                  <c:v>44280</c:v>
                </c:pt>
                <c:pt idx="946">
                  <c:v>44279</c:v>
                </c:pt>
                <c:pt idx="947">
                  <c:v>44278</c:v>
                </c:pt>
                <c:pt idx="948">
                  <c:v>44277</c:v>
                </c:pt>
                <c:pt idx="949">
                  <c:v>44274</c:v>
                </c:pt>
                <c:pt idx="950">
                  <c:v>44273</c:v>
                </c:pt>
                <c:pt idx="951">
                  <c:v>44272</c:v>
                </c:pt>
                <c:pt idx="952">
                  <c:v>44271</c:v>
                </c:pt>
                <c:pt idx="953">
                  <c:v>44270</c:v>
                </c:pt>
                <c:pt idx="954">
                  <c:v>44267</c:v>
                </c:pt>
                <c:pt idx="955">
                  <c:v>44266</c:v>
                </c:pt>
                <c:pt idx="956">
                  <c:v>44265</c:v>
                </c:pt>
                <c:pt idx="957">
                  <c:v>44264</c:v>
                </c:pt>
                <c:pt idx="958">
                  <c:v>44263</c:v>
                </c:pt>
                <c:pt idx="959">
                  <c:v>44260</c:v>
                </c:pt>
                <c:pt idx="960">
                  <c:v>44259</c:v>
                </c:pt>
                <c:pt idx="961">
                  <c:v>44258</c:v>
                </c:pt>
                <c:pt idx="962">
                  <c:v>44257</c:v>
                </c:pt>
                <c:pt idx="963">
                  <c:v>44256</c:v>
                </c:pt>
                <c:pt idx="964">
                  <c:v>44253</c:v>
                </c:pt>
                <c:pt idx="965">
                  <c:v>44252</c:v>
                </c:pt>
                <c:pt idx="966">
                  <c:v>44251</c:v>
                </c:pt>
                <c:pt idx="967">
                  <c:v>44250</c:v>
                </c:pt>
                <c:pt idx="968">
                  <c:v>44249</c:v>
                </c:pt>
                <c:pt idx="969">
                  <c:v>44246</c:v>
                </c:pt>
                <c:pt idx="970">
                  <c:v>44245</c:v>
                </c:pt>
                <c:pt idx="971">
                  <c:v>44244</c:v>
                </c:pt>
                <c:pt idx="972">
                  <c:v>44243</c:v>
                </c:pt>
                <c:pt idx="973">
                  <c:v>44239</c:v>
                </c:pt>
                <c:pt idx="974">
                  <c:v>44238</c:v>
                </c:pt>
                <c:pt idx="975">
                  <c:v>44237</c:v>
                </c:pt>
                <c:pt idx="976">
                  <c:v>44236</c:v>
                </c:pt>
                <c:pt idx="977">
                  <c:v>44235</c:v>
                </c:pt>
                <c:pt idx="978">
                  <c:v>44232</c:v>
                </c:pt>
                <c:pt idx="979">
                  <c:v>44231</c:v>
                </c:pt>
                <c:pt idx="980">
                  <c:v>44230</c:v>
                </c:pt>
                <c:pt idx="981">
                  <c:v>44229</c:v>
                </c:pt>
                <c:pt idx="982">
                  <c:v>44228</c:v>
                </c:pt>
                <c:pt idx="983">
                  <c:v>44225</c:v>
                </c:pt>
                <c:pt idx="984">
                  <c:v>44224</c:v>
                </c:pt>
                <c:pt idx="985">
                  <c:v>44223</c:v>
                </c:pt>
                <c:pt idx="986">
                  <c:v>44222</c:v>
                </c:pt>
                <c:pt idx="987">
                  <c:v>44221</c:v>
                </c:pt>
                <c:pt idx="988">
                  <c:v>44218</c:v>
                </c:pt>
                <c:pt idx="989">
                  <c:v>44217</c:v>
                </c:pt>
                <c:pt idx="990">
                  <c:v>44216</c:v>
                </c:pt>
                <c:pt idx="991">
                  <c:v>44215</c:v>
                </c:pt>
                <c:pt idx="992">
                  <c:v>44211</c:v>
                </c:pt>
                <c:pt idx="993">
                  <c:v>44210</c:v>
                </c:pt>
                <c:pt idx="994">
                  <c:v>44209</c:v>
                </c:pt>
                <c:pt idx="995">
                  <c:v>44208</c:v>
                </c:pt>
                <c:pt idx="996">
                  <c:v>44207</c:v>
                </c:pt>
                <c:pt idx="997">
                  <c:v>44204</c:v>
                </c:pt>
                <c:pt idx="998">
                  <c:v>44203</c:v>
                </c:pt>
                <c:pt idx="999">
                  <c:v>44202</c:v>
                </c:pt>
                <c:pt idx="1000">
                  <c:v>44201</c:v>
                </c:pt>
                <c:pt idx="1001">
                  <c:v>44200</c:v>
                </c:pt>
                <c:pt idx="1002">
                  <c:v>44196</c:v>
                </c:pt>
                <c:pt idx="1003">
                  <c:v>44195</c:v>
                </c:pt>
                <c:pt idx="1004">
                  <c:v>44194</c:v>
                </c:pt>
                <c:pt idx="1005">
                  <c:v>44193</c:v>
                </c:pt>
                <c:pt idx="1006">
                  <c:v>44188</c:v>
                </c:pt>
                <c:pt idx="1007">
                  <c:v>44187</c:v>
                </c:pt>
                <c:pt idx="1008">
                  <c:v>44186</c:v>
                </c:pt>
                <c:pt idx="1009">
                  <c:v>44183</c:v>
                </c:pt>
                <c:pt idx="1010">
                  <c:v>44182</c:v>
                </c:pt>
                <c:pt idx="1011">
                  <c:v>44181</c:v>
                </c:pt>
                <c:pt idx="1012">
                  <c:v>44180</c:v>
                </c:pt>
                <c:pt idx="1013">
                  <c:v>44179</c:v>
                </c:pt>
                <c:pt idx="1014">
                  <c:v>44176</c:v>
                </c:pt>
                <c:pt idx="1015">
                  <c:v>44175</c:v>
                </c:pt>
                <c:pt idx="1016">
                  <c:v>44174</c:v>
                </c:pt>
                <c:pt idx="1017">
                  <c:v>44173</c:v>
                </c:pt>
                <c:pt idx="1018">
                  <c:v>44172</c:v>
                </c:pt>
                <c:pt idx="1019">
                  <c:v>44169</c:v>
                </c:pt>
                <c:pt idx="1020">
                  <c:v>44168</c:v>
                </c:pt>
                <c:pt idx="1021">
                  <c:v>44167</c:v>
                </c:pt>
                <c:pt idx="1022">
                  <c:v>44166</c:v>
                </c:pt>
                <c:pt idx="1023">
                  <c:v>44165</c:v>
                </c:pt>
                <c:pt idx="1024">
                  <c:v>44160</c:v>
                </c:pt>
                <c:pt idx="1025">
                  <c:v>44159</c:v>
                </c:pt>
                <c:pt idx="1026">
                  <c:v>44158</c:v>
                </c:pt>
                <c:pt idx="1027">
                  <c:v>44155</c:v>
                </c:pt>
                <c:pt idx="1028">
                  <c:v>44154</c:v>
                </c:pt>
                <c:pt idx="1029">
                  <c:v>44153</c:v>
                </c:pt>
                <c:pt idx="1030">
                  <c:v>44152</c:v>
                </c:pt>
                <c:pt idx="1031">
                  <c:v>44151</c:v>
                </c:pt>
                <c:pt idx="1032">
                  <c:v>44148</c:v>
                </c:pt>
                <c:pt idx="1033">
                  <c:v>44147</c:v>
                </c:pt>
                <c:pt idx="1034">
                  <c:v>44146</c:v>
                </c:pt>
                <c:pt idx="1035">
                  <c:v>44145</c:v>
                </c:pt>
                <c:pt idx="1036">
                  <c:v>44144</c:v>
                </c:pt>
                <c:pt idx="1037">
                  <c:v>44141</c:v>
                </c:pt>
                <c:pt idx="1038">
                  <c:v>44140</c:v>
                </c:pt>
                <c:pt idx="1039">
                  <c:v>44139</c:v>
                </c:pt>
                <c:pt idx="1040">
                  <c:v>44138</c:v>
                </c:pt>
                <c:pt idx="1041">
                  <c:v>44137</c:v>
                </c:pt>
                <c:pt idx="1042">
                  <c:v>44134</c:v>
                </c:pt>
                <c:pt idx="1043">
                  <c:v>44133</c:v>
                </c:pt>
                <c:pt idx="1044">
                  <c:v>44132</c:v>
                </c:pt>
                <c:pt idx="1045">
                  <c:v>44131</c:v>
                </c:pt>
                <c:pt idx="1046">
                  <c:v>44130</c:v>
                </c:pt>
                <c:pt idx="1047">
                  <c:v>44127</c:v>
                </c:pt>
                <c:pt idx="1048">
                  <c:v>44126</c:v>
                </c:pt>
                <c:pt idx="1049">
                  <c:v>44125</c:v>
                </c:pt>
                <c:pt idx="1050">
                  <c:v>44124</c:v>
                </c:pt>
                <c:pt idx="1051">
                  <c:v>44123</c:v>
                </c:pt>
                <c:pt idx="1052">
                  <c:v>44120</c:v>
                </c:pt>
                <c:pt idx="1053">
                  <c:v>44119</c:v>
                </c:pt>
                <c:pt idx="1054">
                  <c:v>44118</c:v>
                </c:pt>
                <c:pt idx="1055">
                  <c:v>44117</c:v>
                </c:pt>
                <c:pt idx="1056">
                  <c:v>44116</c:v>
                </c:pt>
                <c:pt idx="1057">
                  <c:v>44113</c:v>
                </c:pt>
                <c:pt idx="1058">
                  <c:v>44112</c:v>
                </c:pt>
                <c:pt idx="1059">
                  <c:v>44111</c:v>
                </c:pt>
                <c:pt idx="1060">
                  <c:v>44110</c:v>
                </c:pt>
                <c:pt idx="1061">
                  <c:v>44109</c:v>
                </c:pt>
                <c:pt idx="1062">
                  <c:v>44106</c:v>
                </c:pt>
                <c:pt idx="1063">
                  <c:v>44105</c:v>
                </c:pt>
                <c:pt idx="1064">
                  <c:v>44104</c:v>
                </c:pt>
                <c:pt idx="1065">
                  <c:v>44103</c:v>
                </c:pt>
                <c:pt idx="1066">
                  <c:v>44102</c:v>
                </c:pt>
                <c:pt idx="1067">
                  <c:v>44099</c:v>
                </c:pt>
                <c:pt idx="1068">
                  <c:v>44098</c:v>
                </c:pt>
                <c:pt idx="1069">
                  <c:v>44097</c:v>
                </c:pt>
                <c:pt idx="1070">
                  <c:v>44096</c:v>
                </c:pt>
                <c:pt idx="1071">
                  <c:v>44095</c:v>
                </c:pt>
                <c:pt idx="1072">
                  <c:v>44092</c:v>
                </c:pt>
                <c:pt idx="1073">
                  <c:v>44091</c:v>
                </c:pt>
                <c:pt idx="1074">
                  <c:v>44090</c:v>
                </c:pt>
                <c:pt idx="1075">
                  <c:v>44089</c:v>
                </c:pt>
                <c:pt idx="1076">
                  <c:v>44088</c:v>
                </c:pt>
                <c:pt idx="1077">
                  <c:v>44085</c:v>
                </c:pt>
                <c:pt idx="1078">
                  <c:v>44084</c:v>
                </c:pt>
                <c:pt idx="1079">
                  <c:v>44083</c:v>
                </c:pt>
                <c:pt idx="1080">
                  <c:v>44082</c:v>
                </c:pt>
                <c:pt idx="1081">
                  <c:v>44078</c:v>
                </c:pt>
                <c:pt idx="1082">
                  <c:v>44077</c:v>
                </c:pt>
                <c:pt idx="1083">
                  <c:v>44076</c:v>
                </c:pt>
                <c:pt idx="1084">
                  <c:v>44075</c:v>
                </c:pt>
                <c:pt idx="1085">
                  <c:v>44074</c:v>
                </c:pt>
                <c:pt idx="1086">
                  <c:v>44071</c:v>
                </c:pt>
                <c:pt idx="1087">
                  <c:v>44070</c:v>
                </c:pt>
                <c:pt idx="1088">
                  <c:v>44069</c:v>
                </c:pt>
                <c:pt idx="1089">
                  <c:v>44068</c:v>
                </c:pt>
                <c:pt idx="1090">
                  <c:v>44067</c:v>
                </c:pt>
                <c:pt idx="1091">
                  <c:v>44064</c:v>
                </c:pt>
                <c:pt idx="1092">
                  <c:v>44063</c:v>
                </c:pt>
                <c:pt idx="1093">
                  <c:v>44062</c:v>
                </c:pt>
                <c:pt idx="1094">
                  <c:v>44061</c:v>
                </c:pt>
                <c:pt idx="1095">
                  <c:v>44060</c:v>
                </c:pt>
                <c:pt idx="1096">
                  <c:v>44057</c:v>
                </c:pt>
                <c:pt idx="1097">
                  <c:v>44056</c:v>
                </c:pt>
                <c:pt idx="1098">
                  <c:v>44055</c:v>
                </c:pt>
                <c:pt idx="1099">
                  <c:v>44054</c:v>
                </c:pt>
                <c:pt idx="1100">
                  <c:v>44053</c:v>
                </c:pt>
                <c:pt idx="1101">
                  <c:v>44050</c:v>
                </c:pt>
                <c:pt idx="1102">
                  <c:v>44049</c:v>
                </c:pt>
                <c:pt idx="1103">
                  <c:v>44048</c:v>
                </c:pt>
                <c:pt idx="1104">
                  <c:v>44047</c:v>
                </c:pt>
                <c:pt idx="1105">
                  <c:v>44046</c:v>
                </c:pt>
                <c:pt idx="1106">
                  <c:v>44043</c:v>
                </c:pt>
                <c:pt idx="1107">
                  <c:v>44042</c:v>
                </c:pt>
                <c:pt idx="1108">
                  <c:v>44041</c:v>
                </c:pt>
                <c:pt idx="1109">
                  <c:v>44040</c:v>
                </c:pt>
                <c:pt idx="1110">
                  <c:v>44039</c:v>
                </c:pt>
                <c:pt idx="1111">
                  <c:v>44036</c:v>
                </c:pt>
                <c:pt idx="1112">
                  <c:v>44035</c:v>
                </c:pt>
                <c:pt idx="1113">
                  <c:v>44034</c:v>
                </c:pt>
                <c:pt idx="1114">
                  <c:v>44033</c:v>
                </c:pt>
                <c:pt idx="1115">
                  <c:v>44032</c:v>
                </c:pt>
                <c:pt idx="1116">
                  <c:v>44029</c:v>
                </c:pt>
                <c:pt idx="1117">
                  <c:v>44028</c:v>
                </c:pt>
                <c:pt idx="1118">
                  <c:v>44027</c:v>
                </c:pt>
                <c:pt idx="1119">
                  <c:v>44026</c:v>
                </c:pt>
                <c:pt idx="1120">
                  <c:v>44025</c:v>
                </c:pt>
                <c:pt idx="1121">
                  <c:v>44022</c:v>
                </c:pt>
                <c:pt idx="1122">
                  <c:v>44021</c:v>
                </c:pt>
                <c:pt idx="1123">
                  <c:v>44020</c:v>
                </c:pt>
                <c:pt idx="1124">
                  <c:v>44019</c:v>
                </c:pt>
                <c:pt idx="1125">
                  <c:v>44018</c:v>
                </c:pt>
                <c:pt idx="1126">
                  <c:v>44014</c:v>
                </c:pt>
                <c:pt idx="1127">
                  <c:v>44013</c:v>
                </c:pt>
                <c:pt idx="1128">
                  <c:v>44012</c:v>
                </c:pt>
                <c:pt idx="1129">
                  <c:v>44011</c:v>
                </c:pt>
                <c:pt idx="1130">
                  <c:v>44008</c:v>
                </c:pt>
                <c:pt idx="1131">
                  <c:v>44007</c:v>
                </c:pt>
                <c:pt idx="1132">
                  <c:v>44006</c:v>
                </c:pt>
                <c:pt idx="1133">
                  <c:v>44005</c:v>
                </c:pt>
                <c:pt idx="1134">
                  <c:v>44004</c:v>
                </c:pt>
                <c:pt idx="1135">
                  <c:v>44001</c:v>
                </c:pt>
                <c:pt idx="1136">
                  <c:v>44000</c:v>
                </c:pt>
                <c:pt idx="1137">
                  <c:v>43999</c:v>
                </c:pt>
                <c:pt idx="1138">
                  <c:v>43998</c:v>
                </c:pt>
                <c:pt idx="1139">
                  <c:v>43997</c:v>
                </c:pt>
                <c:pt idx="1140">
                  <c:v>43994</c:v>
                </c:pt>
                <c:pt idx="1141">
                  <c:v>43993</c:v>
                </c:pt>
                <c:pt idx="1142">
                  <c:v>43992</c:v>
                </c:pt>
                <c:pt idx="1143">
                  <c:v>43991</c:v>
                </c:pt>
                <c:pt idx="1144">
                  <c:v>43990</c:v>
                </c:pt>
                <c:pt idx="1145">
                  <c:v>43987</c:v>
                </c:pt>
                <c:pt idx="1146">
                  <c:v>43986</c:v>
                </c:pt>
                <c:pt idx="1147">
                  <c:v>43985</c:v>
                </c:pt>
                <c:pt idx="1148">
                  <c:v>43984</c:v>
                </c:pt>
                <c:pt idx="1149">
                  <c:v>43983</c:v>
                </c:pt>
                <c:pt idx="1150">
                  <c:v>43980</c:v>
                </c:pt>
                <c:pt idx="1151">
                  <c:v>43979</c:v>
                </c:pt>
                <c:pt idx="1152">
                  <c:v>43978</c:v>
                </c:pt>
                <c:pt idx="1153">
                  <c:v>43977</c:v>
                </c:pt>
                <c:pt idx="1154">
                  <c:v>43973</c:v>
                </c:pt>
                <c:pt idx="1155">
                  <c:v>43972</c:v>
                </c:pt>
                <c:pt idx="1156">
                  <c:v>43971</c:v>
                </c:pt>
                <c:pt idx="1157">
                  <c:v>43970</c:v>
                </c:pt>
                <c:pt idx="1158">
                  <c:v>43969</c:v>
                </c:pt>
                <c:pt idx="1159">
                  <c:v>43966</c:v>
                </c:pt>
                <c:pt idx="1160">
                  <c:v>43965</c:v>
                </c:pt>
                <c:pt idx="1161">
                  <c:v>43964</c:v>
                </c:pt>
                <c:pt idx="1162">
                  <c:v>43963</c:v>
                </c:pt>
                <c:pt idx="1163">
                  <c:v>43962</c:v>
                </c:pt>
                <c:pt idx="1164">
                  <c:v>43959</c:v>
                </c:pt>
                <c:pt idx="1165">
                  <c:v>43958</c:v>
                </c:pt>
                <c:pt idx="1166">
                  <c:v>43957</c:v>
                </c:pt>
                <c:pt idx="1167">
                  <c:v>43956</c:v>
                </c:pt>
                <c:pt idx="1168">
                  <c:v>43955</c:v>
                </c:pt>
                <c:pt idx="1169">
                  <c:v>43952</c:v>
                </c:pt>
                <c:pt idx="1170">
                  <c:v>43951</c:v>
                </c:pt>
                <c:pt idx="1171">
                  <c:v>43950</c:v>
                </c:pt>
                <c:pt idx="1172">
                  <c:v>43949</c:v>
                </c:pt>
                <c:pt idx="1173">
                  <c:v>43948</c:v>
                </c:pt>
                <c:pt idx="1174">
                  <c:v>43945</c:v>
                </c:pt>
                <c:pt idx="1175">
                  <c:v>43944</c:v>
                </c:pt>
                <c:pt idx="1176">
                  <c:v>43943</c:v>
                </c:pt>
                <c:pt idx="1177">
                  <c:v>43942</c:v>
                </c:pt>
                <c:pt idx="1178">
                  <c:v>43941</c:v>
                </c:pt>
                <c:pt idx="1179">
                  <c:v>43938</c:v>
                </c:pt>
                <c:pt idx="1180">
                  <c:v>43937</c:v>
                </c:pt>
                <c:pt idx="1181">
                  <c:v>43936</c:v>
                </c:pt>
                <c:pt idx="1182">
                  <c:v>43935</c:v>
                </c:pt>
                <c:pt idx="1183">
                  <c:v>43934</c:v>
                </c:pt>
                <c:pt idx="1184">
                  <c:v>43930</c:v>
                </c:pt>
                <c:pt idx="1185">
                  <c:v>43929</c:v>
                </c:pt>
                <c:pt idx="1186">
                  <c:v>43928</c:v>
                </c:pt>
                <c:pt idx="1187">
                  <c:v>43927</c:v>
                </c:pt>
                <c:pt idx="1188">
                  <c:v>43924</c:v>
                </c:pt>
                <c:pt idx="1189">
                  <c:v>43923</c:v>
                </c:pt>
                <c:pt idx="1190">
                  <c:v>43922</c:v>
                </c:pt>
                <c:pt idx="1191">
                  <c:v>43921</c:v>
                </c:pt>
                <c:pt idx="1192">
                  <c:v>43920</c:v>
                </c:pt>
                <c:pt idx="1193">
                  <c:v>43917</c:v>
                </c:pt>
                <c:pt idx="1194">
                  <c:v>43916</c:v>
                </c:pt>
                <c:pt idx="1195">
                  <c:v>43915</c:v>
                </c:pt>
                <c:pt idx="1196">
                  <c:v>43914</c:v>
                </c:pt>
                <c:pt idx="1197">
                  <c:v>43913</c:v>
                </c:pt>
                <c:pt idx="1198">
                  <c:v>43910</c:v>
                </c:pt>
                <c:pt idx="1199">
                  <c:v>43909</c:v>
                </c:pt>
                <c:pt idx="1200">
                  <c:v>43908</c:v>
                </c:pt>
                <c:pt idx="1201">
                  <c:v>43907</c:v>
                </c:pt>
                <c:pt idx="1202">
                  <c:v>43906</c:v>
                </c:pt>
                <c:pt idx="1203">
                  <c:v>43903</c:v>
                </c:pt>
                <c:pt idx="1204">
                  <c:v>43902</c:v>
                </c:pt>
                <c:pt idx="1205">
                  <c:v>43901</c:v>
                </c:pt>
                <c:pt idx="1206">
                  <c:v>43900</c:v>
                </c:pt>
                <c:pt idx="1207">
                  <c:v>43899</c:v>
                </c:pt>
                <c:pt idx="1208">
                  <c:v>43896</c:v>
                </c:pt>
                <c:pt idx="1209">
                  <c:v>43895</c:v>
                </c:pt>
                <c:pt idx="1210">
                  <c:v>43894</c:v>
                </c:pt>
                <c:pt idx="1211">
                  <c:v>43893</c:v>
                </c:pt>
                <c:pt idx="1212">
                  <c:v>43892</c:v>
                </c:pt>
                <c:pt idx="1213">
                  <c:v>43889</c:v>
                </c:pt>
                <c:pt idx="1214">
                  <c:v>43888</c:v>
                </c:pt>
                <c:pt idx="1215">
                  <c:v>43887</c:v>
                </c:pt>
                <c:pt idx="1216">
                  <c:v>43886</c:v>
                </c:pt>
                <c:pt idx="1217">
                  <c:v>43885</c:v>
                </c:pt>
                <c:pt idx="1218">
                  <c:v>43882</c:v>
                </c:pt>
                <c:pt idx="1219">
                  <c:v>43881</c:v>
                </c:pt>
                <c:pt idx="1220">
                  <c:v>43880</c:v>
                </c:pt>
                <c:pt idx="1221">
                  <c:v>43879</c:v>
                </c:pt>
                <c:pt idx="1222">
                  <c:v>43875</c:v>
                </c:pt>
                <c:pt idx="1223">
                  <c:v>43874</c:v>
                </c:pt>
                <c:pt idx="1224">
                  <c:v>43873</c:v>
                </c:pt>
                <c:pt idx="1225">
                  <c:v>43872</c:v>
                </c:pt>
                <c:pt idx="1226">
                  <c:v>43871</c:v>
                </c:pt>
                <c:pt idx="1227">
                  <c:v>43868</c:v>
                </c:pt>
                <c:pt idx="1228">
                  <c:v>43867</c:v>
                </c:pt>
                <c:pt idx="1229">
                  <c:v>43866</c:v>
                </c:pt>
                <c:pt idx="1230">
                  <c:v>43865</c:v>
                </c:pt>
                <c:pt idx="1231">
                  <c:v>43864</c:v>
                </c:pt>
                <c:pt idx="1232">
                  <c:v>43861</c:v>
                </c:pt>
                <c:pt idx="1233">
                  <c:v>43860</c:v>
                </c:pt>
                <c:pt idx="1234">
                  <c:v>43859</c:v>
                </c:pt>
                <c:pt idx="1235">
                  <c:v>43858</c:v>
                </c:pt>
                <c:pt idx="1236">
                  <c:v>43857</c:v>
                </c:pt>
                <c:pt idx="1237">
                  <c:v>43854</c:v>
                </c:pt>
                <c:pt idx="1238">
                  <c:v>43853</c:v>
                </c:pt>
                <c:pt idx="1239">
                  <c:v>43852</c:v>
                </c:pt>
                <c:pt idx="1240">
                  <c:v>43851</c:v>
                </c:pt>
                <c:pt idx="1241">
                  <c:v>43847</c:v>
                </c:pt>
                <c:pt idx="1242">
                  <c:v>43846</c:v>
                </c:pt>
                <c:pt idx="1243">
                  <c:v>43845</c:v>
                </c:pt>
                <c:pt idx="1244">
                  <c:v>43844</c:v>
                </c:pt>
                <c:pt idx="1245">
                  <c:v>43843</c:v>
                </c:pt>
                <c:pt idx="1246">
                  <c:v>43840</c:v>
                </c:pt>
                <c:pt idx="1247">
                  <c:v>43839</c:v>
                </c:pt>
                <c:pt idx="1248">
                  <c:v>43838</c:v>
                </c:pt>
                <c:pt idx="1249">
                  <c:v>43837</c:v>
                </c:pt>
                <c:pt idx="1250">
                  <c:v>43836</c:v>
                </c:pt>
                <c:pt idx="1251">
                  <c:v>43833</c:v>
                </c:pt>
                <c:pt idx="1252">
                  <c:v>43832</c:v>
                </c:pt>
                <c:pt idx="1253">
                  <c:v>43830</c:v>
                </c:pt>
                <c:pt idx="1254">
                  <c:v>43829</c:v>
                </c:pt>
                <c:pt idx="1255">
                  <c:v>43826</c:v>
                </c:pt>
                <c:pt idx="1256">
                  <c:v>43825</c:v>
                </c:pt>
                <c:pt idx="1257">
                  <c:v>43822</c:v>
                </c:pt>
                <c:pt idx="1258">
                  <c:v>43819</c:v>
                </c:pt>
                <c:pt idx="1259">
                  <c:v>43818</c:v>
                </c:pt>
                <c:pt idx="1260">
                  <c:v>43817</c:v>
                </c:pt>
                <c:pt idx="1261">
                  <c:v>43816</c:v>
                </c:pt>
                <c:pt idx="1262">
                  <c:v>43815</c:v>
                </c:pt>
                <c:pt idx="1263">
                  <c:v>43812</c:v>
                </c:pt>
                <c:pt idx="1264">
                  <c:v>43811</c:v>
                </c:pt>
                <c:pt idx="1265">
                  <c:v>43810</c:v>
                </c:pt>
                <c:pt idx="1266">
                  <c:v>43809</c:v>
                </c:pt>
                <c:pt idx="1267">
                  <c:v>43808</c:v>
                </c:pt>
                <c:pt idx="1268">
                  <c:v>43805</c:v>
                </c:pt>
                <c:pt idx="1269">
                  <c:v>43804</c:v>
                </c:pt>
                <c:pt idx="1270">
                  <c:v>43803</c:v>
                </c:pt>
                <c:pt idx="1271">
                  <c:v>43802</c:v>
                </c:pt>
                <c:pt idx="1272">
                  <c:v>43801</c:v>
                </c:pt>
                <c:pt idx="1273">
                  <c:v>43796</c:v>
                </c:pt>
                <c:pt idx="1274">
                  <c:v>43795</c:v>
                </c:pt>
                <c:pt idx="1275">
                  <c:v>43794</c:v>
                </c:pt>
                <c:pt idx="1276">
                  <c:v>43791</c:v>
                </c:pt>
                <c:pt idx="1277">
                  <c:v>43790</c:v>
                </c:pt>
                <c:pt idx="1278">
                  <c:v>43789</c:v>
                </c:pt>
                <c:pt idx="1279">
                  <c:v>43788</c:v>
                </c:pt>
                <c:pt idx="1280">
                  <c:v>43787</c:v>
                </c:pt>
                <c:pt idx="1281">
                  <c:v>43784</c:v>
                </c:pt>
                <c:pt idx="1282">
                  <c:v>43783</c:v>
                </c:pt>
                <c:pt idx="1283">
                  <c:v>43782</c:v>
                </c:pt>
                <c:pt idx="1284">
                  <c:v>43781</c:v>
                </c:pt>
                <c:pt idx="1285">
                  <c:v>43780</c:v>
                </c:pt>
                <c:pt idx="1286">
                  <c:v>43777</c:v>
                </c:pt>
                <c:pt idx="1287">
                  <c:v>43776</c:v>
                </c:pt>
                <c:pt idx="1288">
                  <c:v>43775</c:v>
                </c:pt>
                <c:pt idx="1289">
                  <c:v>43774</c:v>
                </c:pt>
                <c:pt idx="1290">
                  <c:v>43773</c:v>
                </c:pt>
                <c:pt idx="1291">
                  <c:v>43770</c:v>
                </c:pt>
                <c:pt idx="1292">
                  <c:v>43769</c:v>
                </c:pt>
                <c:pt idx="1293">
                  <c:v>43768</c:v>
                </c:pt>
                <c:pt idx="1294">
                  <c:v>43767</c:v>
                </c:pt>
                <c:pt idx="1295">
                  <c:v>43766</c:v>
                </c:pt>
                <c:pt idx="1296">
                  <c:v>43763</c:v>
                </c:pt>
                <c:pt idx="1297">
                  <c:v>43762</c:v>
                </c:pt>
                <c:pt idx="1298">
                  <c:v>43761</c:v>
                </c:pt>
                <c:pt idx="1299">
                  <c:v>43760</c:v>
                </c:pt>
                <c:pt idx="1300">
                  <c:v>43759</c:v>
                </c:pt>
                <c:pt idx="1301">
                  <c:v>43756</c:v>
                </c:pt>
                <c:pt idx="1302">
                  <c:v>43755</c:v>
                </c:pt>
                <c:pt idx="1303">
                  <c:v>43754</c:v>
                </c:pt>
                <c:pt idx="1304">
                  <c:v>43753</c:v>
                </c:pt>
                <c:pt idx="1305">
                  <c:v>43752</c:v>
                </c:pt>
                <c:pt idx="1306">
                  <c:v>43749</c:v>
                </c:pt>
                <c:pt idx="1307">
                  <c:v>43748</c:v>
                </c:pt>
                <c:pt idx="1308">
                  <c:v>43747</c:v>
                </c:pt>
                <c:pt idx="1309">
                  <c:v>43746</c:v>
                </c:pt>
                <c:pt idx="1310">
                  <c:v>43745</c:v>
                </c:pt>
                <c:pt idx="1311">
                  <c:v>43742</c:v>
                </c:pt>
                <c:pt idx="1312">
                  <c:v>43741</c:v>
                </c:pt>
                <c:pt idx="1313">
                  <c:v>43740</c:v>
                </c:pt>
                <c:pt idx="1314">
                  <c:v>43739</c:v>
                </c:pt>
                <c:pt idx="1315">
                  <c:v>43738</c:v>
                </c:pt>
                <c:pt idx="1316">
                  <c:v>43735</c:v>
                </c:pt>
                <c:pt idx="1317">
                  <c:v>43734</c:v>
                </c:pt>
                <c:pt idx="1318">
                  <c:v>43733</c:v>
                </c:pt>
                <c:pt idx="1319">
                  <c:v>43732</c:v>
                </c:pt>
                <c:pt idx="1320">
                  <c:v>43731</c:v>
                </c:pt>
                <c:pt idx="1321">
                  <c:v>43728</c:v>
                </c:pt>
                <c:pt idx="1322">
                  <c:v>43727</c:v>
                </c:pt>
                <c:pt idx="1323">
                  <c:v>43726</c:v>
                </c:pt>
                <c:pt idx="1324">
                  <c:v>43725</c:v>
                </c:pt>
                <c:pt idx="1325">
                  <c:v>43724</c:v>
                </c:pt>
                <c:pt idx="1326">
                  <c:v>43721</c:v>
                </c:pt>
                <c:pt idx="1327">
                  <c:v>43720</c:v>
                </c:pt>
                <c:pt idx="1328">
                  <c:v>43719</c:v>
                </c:pt>
                <c:pt idx="1329">
                  <c:v>43718</c:v>
                </c:pt>
                <c:pt idx="1330">
                  <c:v>43717</c:v>
                </c:pt>
                <c:pt idx="1331">
                  <c:v>43714</c:v>
                </c:pt>
                <c:pt idx="1332">
                  <c:v>43713</c:v>
                </c:pt>
                <c:pt idx="1333">
                  <c:v>43712</c:v>
                </c:pt>
                <c:pt idx="1334">
                  <c:v>43711</c:v>
                </c:pt>
                <c:pt idx="1335">
                  <c:v>43707</c:v>
                </c:pt>
                <c:pt idx="1336">
                  <c:v>43706</c:v>
                </c:pt>
                <c:pt idx="1337">
                  <c:v>43705</c:v>
                </c:pt>
                <c:pt idx="1338">
                  <c:v>43704</c:v>
                </c:pt>
                <c:pt idx="1339">
                  <c:v>43703</c:v>
                </c:pt>
                <c:pt idx="1340">
                  <c:v>43700</c:v>
                </c:pt>
                <c:pt idx="1341">
                  <c:v>43699</c:v>
                </c:pt>
                <c:pt idx="1342">
                  <c:v>43698</c:v>
                </c:pt>
                <c:pt idx="1343">
                  <c:v>43697</c:v>
                </c:pt>
                <c:pt idx="1344">
                  <c:v>43696</c:v>
                </c:pt>
                <c:pt idx="1345">
                  <c:v>43693</c:v>
                </c:pt>
                <c:pt idx="1346">
                  <c:v>43692</c:v>
                </c:pt>
                <c:pt idx="1347">
                  <c:v>43691</c:v>
                </c:pt>
                <c:pt idx="1348">
                  <c:v>43690</c:v>
                </c:pt>
                <c:pt idx="1349">
                  <c:v>43689</c:v>
                </c:pt>
                <c:pt idx="1350">
                  <c:v>43686</c:v>
                </c:pt>
                <c:pt idx="1351">
                  <c:v>43685</c:v>
                </c:pt>
                <c:pt idx="1352">
                  <c:v>43684</c:v>
                </c:pt>
                <c:pt idx="1353">
                  <c:v>43683</c:v>
                </c:pt>
                <c:pt idx="1354">
                  <c:v>43682</c:v>
                </c:pt>
                <c:pt idx="1355">
                  <c:v>43679</c:v>
                </c:pt>
                <c:pt idx="1356">
                  <c:v>43678</c:v>
                </c:pt>
                <c:pt idx="1357">
                  <c:v>43677</c:v>
                </c:pt>
                <c:pt idx="1358">
                  <c:v>43676</c:v>
                </c:pt>
                <c:pt idx="1359">
                  <c:v>43675</c:v>
                </c:pt>
                <c:pt idx="1360">
                  <c:v>43672</c:v>
                </c:pt>
                <c:pt idx="1361">
                  <c:v>43671</c:v>
                </c:pt>
                <c:pt idx="1362">
                  <c:v>43670</c:v>
                </c:pt>
                <c:pt idx="1363">
                  <c:v>43669</c:v>
                </c:pt>
                <c:pt idx="1364">
                  <c:v>43668</c:v>
                </c:pt>
                <c:pt idx="1365">
                  <c:v>43665</c:v>
                </c:pt>
                <c:pt idx="1366">
                  <c:v>43664</c:v>
                </c:pt>
                <c:pt idx="1367">
                  <c:v>43663</c:v>
                </c:pt>
                <c:pt idx="1368">
                  <c:v>43662</c:v>
                </c:pt>
                <c:pt idx="1369">
                  <c:v>43661</c:v>
                </c:pt>
                <c:pt idx="1370">
                  <c:v>43658</c:v>
                </c:pt>
                <c:pt idx="1371">
                  <c:v>43657</c:v>
                </c:pt>
                <c:pt idx="1372">
                  <c:v>43656</c:v>
                </c:pt>
                <c:pt idx="1373">
                  <c:v>43655</c:v>
                </c:pt>
                <c:pt idx="1374">
                  <c:v>43654</c:v>
                </c:pt>
                <c:pt idx="1375">
                  <c:v>43651</c:v>
                </c:pt>
                <c:pt idx="1376">
                  <c:v>43648</c:v>
                </c:pt>
                <c:pt idx="1377">
                  <c:v>43647</c:v>
                </c:pt>
                <c:pt idx="1378">
                  <c:v>43644</c:v>
                </c:pt>
                <c:pt idx="1379">
                  <c:v>43643</c:v>
                </c:pt>
                <c:pt idx="1380">
                  <c:v>43642</c:v>
                </c:pt>
                <c:pt idx="1381">
                  <c:v>43641</c:v>
                </c:pt>
                <c:pt idx="1382">
                  <c:v>43640</c:v>
                </c:pt>
                <c:pt idx="1383">
                  <c:v>43637</c:v>
                </c:pt>
                <c:pt idx="1384">
                  <c:v>43636</c:v>
                </c:pt>
                <c:pt idx="1385">
                  <c:v>43635</c:v>
                </c:pt>
                <c:pt idx="1386">
                  <c:v>43634</c:v>
                </c:pt>
                <c:pt idx="1387">
                  <c:v>43633</c:v>
                </c:pt>
                <c:pt idx="1388">
                  <c:v>43630</c:v>
                </c:pt>
                <c:pt idx="1389">
                  <c:v>43629</c:v>
                </c:pt>
                <c:pt idx="1390">
                  <c:v>43628</c:v>
                </c:pt>
                <c:pt idx="1391">
                  <c:v>43627</c:v>
                </c:pt>
                <c:pt idx="1392">
                  <c:v>43626</c:v>
                </c:pt>
                <c:pt idx="1393">
                  <c:v>43623</c:v>
                </c:pt>
                <c:pt idx="1394">
                  <c:v>43622</c:v>
                </c:pt>
                <c:pt idx="1395">
                  <c:v>43621</c:v>
                </c:pt>
                <c:pt idx="1396">
                  <c:v>43620</c:v>
                </c:pt>
                <c:pt idx="1397">
                  <c:v>43619</c:v>
                </c:pt>
                <c:pt idx="1398">
                  <c:v>43616</c:v>
                </c:pt>
                <c:pt idx="1399">
                  <c:v>43615</c:v>
                </c:pt>
                <c:pt idx="1400">
                  <c:v>43614</c:v>
                </c:pt>
                <c:pt idx="1401">
                  <c:v>43613</c:v>
                </c:pt>
                <c:pt idx="1402">
                  <c:v>43609</c:v>
                </c:pt>
                <c:pt idx="1403">
                  <c:v>43608</c:v>
                </c:pt>
                <c:pt idx="1404">
                  <c:v>43607</c:v>
                </c:pt>
                <c:pt idx="1405">
                  <c:v>43606</c:v>
                </c:pt>
                <c:pt idx="1406">
                  <c:v>43605</c:v>
                </c:pt>
                <c:pt idx="1407">
                  <c:v>43602</c:v>
                </c:pt>
                <c:pt idx="1408">
                  <c:v>43601</c:v>
                </c:pt>
                <c:pt idx="1409">
                  <c:v>43600</c:v>
                </c:pt>
                <c:pt idx="1410">
                  <c:v>43599</c:v>
                </c:pt>
                <c:pt idx="1411">
                  <c:v>43598</c:v>
                </c:pt>
                <c:pt idx="1412">
                  <c:v>43595</c:v>
                </c:pt>
                <c:pt idx="1413">
                  <c:v>43594</c:v>
                </c:pt>
                <c:pt idx="1414">
                  <c:v>43593</c:v>
                </c:pt>
                <c:pt idx="1415">
                  <c:v>43592</c:v>
                </c:pt>
                <c:pt idx="1416">
                  <c:v>43591</c:v>
                </c:pt>
                <c:pt idx="1417">
                  <c:v>43588</c:v>
                </c:pt>
                <c:pt idx="1418">
                  <c:v>43587</c:v>
                </c:pt>
                <c:pt idx="1419">
                  <c:v>43586</c:v>
                </c:pt>
                <c:pt idx="1420">
                  <c:v>43585</c:v>
                </c:pt>
                <c:pt idx="1421">
                  <c:v>43584</c:v>
                </c:pt>
                <c:pt idx="1422">
                  <c:v>43581</c:v>
                </c:pt>
                <c:pt idx="1423">
                  <c:v>43580</c:v>
                </c:pt>
                <c:pt idx="1424">
                  <c:v>43579</c:v>
                </c:pt>
                <c:pt idx="1425">
                  <c:v>43578</c:v>
                </c:pt>
                <c:pt idx="1426">
                  <c:v>43577</c:v>
                </c:pt>
                <c:pt idx="1427">
                  <c:v>43573</c:v>
                </c:pt>
                <c:pt idx="1428">
                  <c:v>43572</c:v>
                </c:pt>
                <c:pt idx="1429">
                  <c:v>43571</c:v>
                </c:pt>
                <c:pt idx="1430">
                  <c:v>43570</c:v>
                </c:pt>
                <c:pt idx="1431">
                  <c:v>43567</c:v>
                </c:pt>
                <c:pt idx="1432">
                  <c:v>43566</c:v>
                </c:pt>
                <c:pt idx="1433">
                  <c:v>43565</c:v>
                </c:pt>
                <c:pt idx="1434">
                  <c:v>43564</c:v>
                </c:pt>
                <c:pt idx="1435">
                  <c:v>43563</c:v>
                </c:pt>
                <c:pt idx="1436">
                  <c:v>43560</c:v>
                </c:pt>
                <c:pt idx="1437">
                  <c:v>43559</c:v>
                </c:pt>
                <c:pt idx="1438">
                  <c:v>43558</c:v>
                </c:pt>
                <c:pt idx="1439">
                  <c:v>43557</c:v>
                </c:pt>
                <c:pt idx="1440">
                  <c:v>43556</c:v>
                </c:pt>
                <c:pt idx="1441">
                  <c:v>43553</c:v>
                </c:pt>
                <c:pt idx="1442">
                  <c:v>43552</c:v>
                </c:pt>
                <c:pt idx="1443">
                  <c:v>43551</c:v>
                </c:pt>
                <c:pt idx="1444">
                  <c:v>43550</c:v>
                </c:pt>
                <c:pt idx="1445">
                  <c:v>43549</c:v>
                </c:pt>
                <c:pt idx="1446">
                  <c:v>43546</c:v>
                </c:pt>
                <c:pt idx="1447">
                  <c:v>43545</c:v>
                </c:pt>
                <c:pt idx="1448">
                  <c:v>43544</c:v>
                </c:pt>
                <c:pt idx="1449">
                  <c:v>43543</c:v>
                </c:pt>
                <c:pt idx="1450">
                  <c:v>43542</c:v>
                </c:pt>
                <c:pt idx="1451">
                  <c:v>43539</c:v>
                </c:pt>
                <c:pt idx="1452">
                  <c:v>43538</c:v>
                </c:pt>
                <c:pt idx="1453">
                  <c:v>43537</c:v>
                </c:pt>
                <c:pt idx="1454">
                  <c:v>43536</c:v>
                </c:pt>
                <c:pt idx="1455">
                  <c:v>43535</c:v>
                </c:pt>
                <c:pt idx="1456">
                  <c:v>43532</c:v>
                </c:pt>
                <c:pt idx="1457">
                  <c:v>43531</c:v>
                </c:pt>
                <c:pt idx="1458">
                  <c:v>43530</c:v>
                </c:pt>
                <c:pt idx="1459">
                  <c:v>43529</c:v>
                </c:pt>
                <c:pt idx="1460">
                  <c:v>43528</c:v>
                </c:pt>
                <c:pt idx="1461">
                  <c:v>43525</c:v>
                </c:pt>
                <c:pt idx="1462">
                  <c:v>43524</c:v>
                </c:pt>
                <c:pt idx="1463">
                  <c:v>43523</c:v>
                </c:pt>
                <c:pt idx="1464">
                  <c:v>43522</c:v>
                </c:pt>
                <c:pt idx="1465">
                  <c:v>43521</c:v>
                </c:pt>
                <c:pt idx="1466">
                  <c:v>43518</c:v>
                </c:pt>
                <c:pt idx="1467">
                  <c:v>43517</c:v>
                </c:pt>
                <c:pt idx="1468">
                  <c:v>43516</c:v>
                </c:pt>
                <c:pt idx="1469">
                  <c:v>43515</c:v>
                </c:pt>
                <c:pt idx="1470">
                  <c:v>43511</c:v>
                </c:pt>
                <c:pt idx="1471">
                  <c:v>43510</c:v>
                </c:pt>
                <c:pt idx="1472">
                  <c:v>43509</c:v>
                </c:pt>
                <c:pt idx="1473">
                  <c:v>43508</c:v>
                </c:pt>
                <c:pt idx="1474">
                  <c:v>43507</c:v>
                </c:pt>
                <c:pt idx="1475">
                  <c:v>43504</c:v>
                </c:pt>
                <c:pt idx="1476">
                  <c:v>43503</c:v>
                </c:pt>
                <c:pt idx="1477">
                  <c:v>43502</c:v>
                </c:pt>
                <c:pt idx="1478">
                  <c:v>43501</c:v>
                </c:pt>
                <c:pt idx="1479">
                  <c:v>43500</c:v>
                </c:pt>
                <c:pt idx="1480">
                  <c:v>43497</c:v>
                </c:pt>
                <c:pt idx="1481">
                  <c:v>43496</c:v>
                </c:pt>
                <c:pt idx="1482">
                  <c:v>43495</c:v>
                </c:pt>
                <c:pt idx="1483">
                  <c:v>43494</c:v>
                </c:pt>
                <c:pt idx="1484">
                  <c:v>43493</c:v>
                </c:pt>
                <c:pt idx="1485">
                  <c:v>43490</c:v>
                </c:pt>
                <c:pt idx="1486">
                  <c:v>43489</c:v>
                </c:pt>
                <c:pt idx="1487">
                  <c:v>43488</c:v>
                </c:pt>
                <c:pt idx="1488">
                  <c:v>43487</c:v>
                </c:pt>
                <c:pt idx="1489">
                  <c:v>43483</c:v>
                </c:pt>
                <c:pt idx="1490">
                  <c:v>43482</c:v>
                </c:pt>
                <c:pt idx="1491">
                  <c:v>43481</c:v>
                </c:pt>
                <c:pt idx="1492">
                  <c:v>43480</c:v>
                </c:pt>
                <c:pt idx="1493">
                  <c:v>43479</c:v>
                </c:pt>
                <c:pt idx="1494">
                  <c:v>43476</c:v>
                </c:pt>
                <c:pt idx="1495">
                  <c:v>43475</c:v>
                </c:pt>
                <c:pt idx="1496">
                  <c:v>43474</c:v>
                </c:pt>
                <c:pt idx="1497">
                  <c:v>43473</c:v>
                </c:pt>
                <c:pt idx="1498">
                  <c:v>43472</c:v>
                </c:pt>
                <c:pt idx="1499">
                  <c:v>43469</c:v>
                </c:pt>
                <c:pt idx="1500">
                  <c:v>43468</c:v>
                </c:pt>
                <c:pt idx="1501">
                  <c:v>43467</c:v>
                </c:pt>
                <c:pt idx="1502">
                  <c:v>43465</c:v>
                </c:pt>
                <c:pt idx="1503">
                  <c:v>43462</c:v>
                </c:pt>
                <c:pt idx="1504">
                  <c:v>43461</c:v>
                </c:pt>
                <c:pt idx="1505">
                  <c:v>43460</c:v>
                </c:pt>
                <c:pt idx="1506">
                  <c:v>43455</c:v>
                </c:pt>
                <c:pt idx="1507">
                  <c:v>43454</c:v>
                </c:pt>
                <c:pt idx="1508">
                  <c:v>43453</c:v>
                </c:pt>
                <c:pt idx="1509">
                  <c:v>43452</c:v>
                </c:pt>
                <c:pt idx="1510">
                  <c:v>43451</c:v>
                </c:pt>
                <c:pt idx="1511">
                  <c:v>43448</c:v>
                </c:pt>
                <c:pt idx="1512">
                  <c:v>43447</c:v>
                </c:pt>
                <c:pt idx="1513">
                  <c:v>43446</c:v>
                </c:pt>
                <c:pt idx="1514">
                  <c:v>43445</c:v>
                </c:pt>
                <c:pt idx="1515">
                  <c:v>43444</c:v>
                </c:pt>
                <c:pt idx="1516">
                  <c:v>43441</c:v>
                </c:pt>
                <c:pt idx="1517">
                  <c:v>43440</c:v>
                </c:pt>
                <c:pt idx="1518">
                  <c:v>43438</c:v>
                </c:pt>
                <c:pt idx="1519">
                  <c:v>43437</c:v>
                </c:pt>
                <c:pt idx="1520">
                  <c:v>43434</c:v>
                </c:pt>
                <c:pt idx="1521">
                  <c:v>43433</c:v>
                </c:pt>
                <c:pt idx="1522">
                  <c:v>43432</c:v>
                </c:pt>
                <c:pt idx="1523">
                  <c:v>43431</c:v>
                </c:pt>
                <c:pt idx="1524">
                  <c:v>43430</c:v>
                </c:pt>
                <c:pt idx="1525">
                  <c:v>43425</c:v>
                </c:pt>
                <c:pt idx="1526">
                  <c:v>43424</c:v>
                </c:pt>
                <c:pt idx="1527">
                  <c:v>43423</c:v>
                </c:pt>
                <c:pt idx="1528">
                  <c:v>43420</c:v>
                </c:pt>
                <c:pt idx="1529">
                  <c:v>43419</c:v>
                </c:pt>
                <c:pt idx="1530">
                  <c:v>43418</c:v>
                </c:pt>
                <c:pt idx="1531">
                  <c:v>43417</c:v>
                </c:pt>
                <c:pt idx="1532">
                  <c:v>43416</c:v>
                </c:pt>
                <c:pt idx="1533">
                  <c:v>43413</c:v>
                </c:pt>
                <c:pt idx="1534">
                  <c:v>43412</c:v>
                </c:pt>
                <c:pt idx="1535">
                  <c:v>43411</c:v>
                </c:pt>
                <c:pt idx="1536">
                  <c:v>43410</c:v>
                </c:pt>
                <c:pt idx="1537">
                  <c:v>43409</c:v>
                </c:pt>
                <c:pt idx="1538">
                  <c:v>43406</c:v>
                </c:pt>
                <c:pt idx="1539">
                  <c:v>43405</c:v>
                </c:pt>
                <c:pt idx="1540">
                  <c:v>43404</c:v>
                </c:pt>
                <c:pt idx="1541">
                  <c:v>43403</c:v>
                </c:pt>
                <c:pt idx="1542">
                  <c:v>43402</c:v>
                </c:pt>
                <c:pt idx="1543">
                  <c:v>43399</c:v>
                </c:pt>
                <c:pt idx="1544">
                  <c:v>43398</c:v>
                </c:pt>
                <c:pt idx="1545">
                  <c:v>43397</c:v>
                </c:pt>
                <c:pt idx="1546">
                  <c:v>43396</c:v>
                </c:pt>
                <c:pt idx="1547">
                  <c:v>43395</c:v>
                </c:pt>
                <c:pt idx="1548">
                  <c:v>43392</c:v>
                </c:pt>
                <c:pt idx="1549">
                  <c:v>43391</c:v>
                </c:pt>
                <c:pt idx="1550">
                  <c:v>43390</c:v>
                </c:pt>
                <c:pt idx="1551">
                  <c:v>43389</c:v>
                </c:pt>
                <c:pt idx="1552">
                  <c:v>43388</c:v>
                </c:pt>
                <c:pt idx="1553">
                  <c:v>43385</c:v>
                </c:pt>
                <c:pt idx="1554">
                  <c:v>43384</c:v>
                </c:pt>
                <c:pt idx="1555">
                  <c:v>43383</c:v>
                </c:pt>
                <c:pt idx="1556">
                  <c:v>43382</c:v>
                </c:pt>
                <c:pt idx="1557">
                  <c:v>43381</c:v>
                </c:pt>
                <c:pt idx="1558">
                  <c:v>43378</c:v>
                </c:pt>
                <c:pt idx="1559">
                  <c:v>43377</c:v>
                </c:pt>
                <c:pt idx="1560">
                  <c:v>43376</c:v>
                </c:pt>
                <c:pt idx="1561">
                  <c:v>43375</c:v>
                </c:pt>
                <c:pt idx="1562">
                  <c:v>43374</c:v>
                </c:pt>
                <c:pt idx="1563">
                  <c:v>43371</c:v>
                </c:pt>
                <c:pt idx="1564">
                  <c:v>43370</c:v>
                </c:pt>
                <c:pt idx="1565">
                  <c:v>43369</c:v>
                </c:pt>
                <c:pt idx="1566">
                  <c:v>43368</c:v>
                </c:pt>
                <c:pt idx="1567">
                  <c:v>43367</c:v>
                </c:pt>
                <c:pt idx="1568">
                  <c:v>43364</c:v>
                </c:pt>
                <c:pt idx="1569">
                  <c:v>43363</c:v>
                </c:pt>
                <c:pt idx="1570">
                  <c:v>43362</c:v>
                </c:pt>
                <c:pt idx="1571">
                  <c:v>43361</c:v>
                </c:pt>
                <c:pt idx="1572">
                  <c:v>43360</c:v>
                </c:pt>
                <c:pt idx="1573">
                  <c:v>43357</c:v>
                </c:pt>
                <c:pt idx="1574">
                  <c:v>43356</c:v>
                </c:pt>
                <c:pt idx="1575">
                  <c:v>43355</c:v>
                </c:pt>
                <c:pt idx="1576">
                  <c:v>43354</c:v>
                </c:pt>
                <c:pt idx="1577">
                  <c:v>43353</c:v>
                </c:pt>
                <c:pt idx="1578">
                  <c:v>43350</c:v>
                </c:pt>
                <c:pt idx="1579">
                  <c:v>43349</c:v>
                </c:pt>
                <c:pt idx="1580">
                  <c:v>43348</c:v>
                </c:pt>
                <c:pt idx="1581">
                  <c:v>43347</c:v>
                </c:pt>
                <c:pt idx="1582">
                  <c:v>43343</c:v>
                </c:pt>
                <c:pt idx="1583">
                  <c:v>43342</c:v>
                </c:pt>
                <c:pt idx="1584">
                  <c:v>43341</c:v>
                </c:pt>
                <c:pt idx="1585">
                  <c:v>43340</c:v>
                </c:pt>
                <c:pt idx="1586">
                  <c:v>43339</c:v>
                </c:pt>
                <c:pt idx="1587">
                  <c:v>43336</c:v>
                </c:pt>
                <c:pt idx="1588">
                  <c:v>43335</c:v>
                </c:pt>
                <c:pt idx="1589">
                  <c:v>43334</c:v>
                </c:pt>
                <c:pt idx="1590">
                  <c:v>43333</c:v>
                </c:pt>
                <c:pt idx="1591">
                  <c:v>43332</c:v>
                </c:pt>
                <c:pt idx="1592">
                  <c:v>43329</c:v>
                </c:pt>
                <c:pt idx="1593">
                  <c:v>43328</c:v>
                </c:pt>
                <c:pt idx="1594">
                  <c:v>43327</c:v>
                </c:pt>
                <c:pt idx="1595">
                  <c:v>43326</c:v>
                </c:pt>
                <c:pt idx="1596">
                  <c:v>43325</c:v>
                </c:pt>
                <c:pt idx="1597">
                  <c:v>43322</c:v>
                </c:pt>
                <c:pt idx="1598">
                  <c:v>43321</c:v>
                </c:pt>
                <c:pt idx="1599">
                  <c:v>43320</c:v>
                </c:pt>
                <c:pt idx="1600">
                  <c:v>43319</c:v>
                </c:pt>
                <c:pt idx="1601">
                  <c:v>43318</c:v>
                </c:pt>
                <c:pt idx="1602">
                  <c:v>43315</c:v>
                </c:pt>
                <c:pt idx="1603">
                  <c:v>43314</c:v>
                </c:pt>
                <c:pt idx="1604">
                  <c:v>43313</c:v>
                </c:pt>
                <c:pt idx="1605">
                  <c:v>43312</c:v>
                </c:pt>
                <c:pt idx="1606">
                  <c:v>43311</c:v>
                </c:pt>
                <c:pt idx="1607">
                  <c:v>43308</c:v>
                </c:pt>
                <c:pt idx="1608">
                  <c:v>43307</c:v>
                </c:pt>
                <c:pt idx="1609">
                  <c:v>43306</c:v>
                </c:pt>
                <c:pt idx="1610">
                  <c:v>43305</c:v>
                </c:pt>
                <c:pt idx="1611">
                  <c:v>43304</c:v>
                </c:pt>
                <c:pt idx="1612">
                  <c:v>43301</c:v>
                </c:pt>
                <c:pt idx="1613">
                  <c:v>43300</c:v>
                </c:pt>
                <c:pt idx="1614">
                  <c:v>43299</c:v>
                </c:pt>
                <c:pt idx="1615">
                  <c:v>43298</c:v>
                </c:pt>
                <c:pt idx="1616">
                  <c:v>43297</c:v>
                </c:pt>
                <c:pt idx="1617">
                  <c:v>43294</c:v>
                </c:pt>
                <c:pt idx="1618">
                  <c:v>43293</c:v>
                </c:pt>
                <c:pt idx="1619">
                  <c:v>43292</c:v>
                </c:pt>
                <c:pt idx="1620">
                  <c:v>43291</c:v>
                </c:pt>
                <c:pt idx="1621">
                  <c:v>43290</c:v>
                </c:pt>
                <c:pt idx="1622">
                  <c:v>43287</c:v>
                </c:pt>
                <c:pt idx="1623">
                  <c:v>43286</c:v>
                </c:pt>
                <c:pt idx="1624">
                  <c:v>43283</c:v>
                </c:pt>
                <c:pt idx="1625">
                  <c:v>43280</c:v>
                </c:pt>
                <c:pt idx="1626">
                  <c:v>43279</c:v>
                </c:pt>
                <c:pt idx="1627">
                  <c:v>43278</c:v>
                </c:pt>
                <c:pt idx="1628">
                  <c:v>43277</c:v>
                </c:pt>
                <c:pt idx="1629">
                  <c:v>43276</c:v>
                </c:pt>
                <c:pt idx="1630">
                  <c:v>43273</c:v>
                </c:pt>
                <c:pt idx="1631">
                  <c:v>43272</c:v>
                </c:pt>
                <c:pt idx="1632">
                  <c:v>43271</c:v>
                </c:pt>
                <c:pt idx="1633">
                  <c:v>43270</c:v>
                </c:pt>
                <c:pt idx="1634">
                  <c:v>43269</c:v>
                </c:pt>
                <c:pt idx="1635">
                  <c:v>43266</c:v>
                </c:pt>
                <c:pt idx="1636">
                  <c:v>43265</c:v>
                </c:pt>
                <c:pt idx="1637">
                  <c:v>43264</c:v>
                </c:pt>
                <c:pt idx="1638">
                  <c:v>43263</c:v>
                </c:pt>
                <c:pt idx="1639">
                  <c:v>43262</c:v>
                </c:pt>
                <c:pt idx="1640">
                  <c:v>43259</c:v>
                </c:pt>
                <c:pt idx="1641">
                  <c:v>43258</c:v>
                </c:pt>
                <c:pt idx="1642">
                  <c:v>43257</c:v>
                </c:pt>
                <c:pt idx="1643">
                  <c:v>43256</c:v>
                </c:pt>
                <c:pt idx="1644">
                  <c:v>43255</c:v>
                </c:pt>
                <c:pt idx="1645">
                  <c:v>43252</c:v>
                </c:pt>
                <c:pt idx="1646">
                  <c:v>43251</c:v>
                </c:pt>
                <c:pt idx="1647">
                  <c:v>43250</c:v>
                </c:pt>
                <c:pt idx="1648">
                  <c:v>43249</c:v>
                </c:pt>
                <c:pt idx="1649">
                  <c:v>43245</c:v>
                </c:pt>
                <c:pt idx="1650">
                  <c:v>43244</c:v>
                </c:pt>
                <c:pt idx="1651">
                  <c:v>43243</c:v>
                </c:pt>
                <c:pt idx="1652">
                  <c:v>43242</c:v>
                </c:pt>
                <c:pt idx="1653">
                  <c:v>43241</c:v>
                </c:pt>
                <c:pt idx="1654">
                  <c:v>43238</c:v>
                </c:pt>
                <c:pt idx="1655">
                  <c:v>43237</c:v>
                </c:pt>
                <c:pt idx="1656">
                  <c:v>43236</c:v>
                </c:pt>
                <c:pt idx="1657">
                  <c:v>43235</c:v>
                </c:pt>
                <c:pt idx="1658">
                  <c:v>43234</c:v>
                </c:pt>
                <c:pt idx="1659">
                  <c:v>43231</c:v>
                </c:pt>
                <c:pt idx="1660">
                  <c:v>43230</c:v>
                </c:pt>
                <c:pt idx="1661">
                  <c:v>43229</c:v>
                </c:pt>
                <c:pt idx="1662">
                  <c:v>43228</c:v>
                </c:pt>
                <c:pt idx="1663">
                  <c:v>43227</c:v>
                </c:pt>
                <c:pt idx="1664">
                  <c:v>43224</c:v>
                </c:pt>
                <c:pt idx="1665">
                  <c:v>43223</c:v>
                </c:pt>
                <c:pt idx="1666">
                  <c:v>43222</c:v>
                </c:pt>
                <c:pt idx="1667">
                  <c:v>43221</c:v>
                </c:pt>
                <c:pt idx="1668">
                  <c:v>43220</c:v>
                </c:pt>
                <c:pt idx="1669">
                  <c:v>43217</c:v>
                </c:pt>
                <c:pt idx="1670">
                  <c:v>43216</c:v>
                </c:pt>
                <c:pt idx="1671">
                  <c:v>43215</c:v>
                </c:pt>
                <c:pt idx="1672">
                  <c:v>43214</c:v>
                </c:pt>
                <c:pt idx="1673">
                  <c:v>43213</c:v>
                </c:pt>
                <c:pt idx="1674">
                  <c:v>43210</c:v>
                </c:pt>
                <c:pt idx="1675">
                  <c:v>43209</c:v>
                </c:pt>
                <c:pt idx="1676">
                  <c:v>43208</c:v>
                </c:pt>
                <c:pt idx="1677">
                  <c:v>43207</c:v>
                </c:pt>
                <c:pt idx="1678">
                  <c:v>43206</c:v>
                </c:pt>
                <c:pt idx="1679">
                  <c:v>43203</c:v>
                </c:pt>
                <c:pt idx="1680">
                  <c:v>43202</c:v>
                </c:pt>
                <c:pt idx="1681">
                  <c:v>43201</c:v>
                </c:pt>
                <c:pt idx="1682">
                  <c:v>43200</c:v>
                </c:pt>
                <c:pt idx="1683">
                  <c:v>43199</c:v>
                </c:pt>
                <c:pt idx="1684">
                  <c:v>43196</c:v>
                </c:pt>
                <c:pt idx="1685">
                  <c:v>43195</c:v>
                </c:pt>
                <c:pt idx="1686">
                  <c:v>43194</c:v>
                </c:pt>
                <c:pt idx="1687">
                  <c:v>43193</c:v>
                </c:pt>
                <c:pt idx="1688">
                  <c:v>43192</c:v>
                </c:pt>
                <c:pt idx="1689">
                  <c:v>43188</c:v>
                </c:pt>
                <c:pt idx="1690">
                  <c:v>43187</c:v>
                </c:pt>
                <c:pt idx="1691">
                  <c:v>43186</c:v>
                </c:pt>
                <c:pt idx="1692">
                  <c:v>43185</c:v>
                </c:pt>
                <c:pt idx="1693">
                  <c:v>43182</c:v>
                </c:pt>
                <c:pt idx="1694">
                  <c:v>43181</c:v>
                </c:pt>
                <c:pt idx="1695">
                  <c:v>43180</c:v>
                </c:pt>
                <c:pt idx="1696">
                  <c:v>43179</c:v>
                </c:pt>
                <c:pt idx="1697">
                  <c:v>43178</c:v>
                </c:pt>
                <c:pt idx="1698">
                  <c:v>43175</c:v>
                </c:pt>
                <c:pt idx="1699">
                  <c:v>43174</c:v>
                </c:pt>
                <c:pt idx="1700">
                  <c:v>43173</c:v>
                </c:pt>
                <c:pt idx="1701">
                  <c:v>43172</c:v>
                </c:pt>
                <c:pt idx="1702">
                  <c:v>43171</c:v>
                </c:pt>
                <c:pt idx="1703">
                  <c:v>43168</c:v>
                </c:pt>
                <c:pt idx="1704">
                  <c:v>43167</c:v>
                </c:pt>
                <c:pt idx="1705">
                  <c:v>43166</c:v>
                </c:pt>
                <c:pt idx="1706">
                  <c:v>43165</c:v>
                </c:pt>
                <c:pt idx="1707">
                  <c:v>43164</c:v>
                </c:pt>
                <c:pt idx="1708">
                  <c:v>43161</c:v>
                </c:pt>
                <c:pt idx="1709">
                  <c:v>43160</c:v>
                </c:pt>
                <c:pt idx="1710">
                  <c:v>43159</c:v>
                </c:pt>
                <c:pt idx="1711">
                  <c:v>43158</c:v>
                </c:pt>
                <c:pt idx="1712">
                  <c:v>43157</c:v>
                </c:pt>
                <c:pt idx="1713">
                  <c:v>43154</c:v>
                </c:pt>
                <c:pt idx="1714">
                  <c:v>43153</c:v>
                </c:pt>
                <c:pt idx="1715">
                  <c:v>43152</c:v>
                </c:pt>
                <c:pt idx="1716">
                  <c:v>43151</c:v>
                </c:pt>
                <c:pt idx="1717">
                  <c:v>43147</c:v>
                </c:pt>
                <c:pt idx="1718">
                  <c:v>43146</c:v>
                </c:pt>
                <c:pt idx="1719">
                  <c:v>43145</c:v>
                </c:pt>
                <c:pt idx="1720">
                  <c:v>43144</c:v>
                </c:pt>
                <c:pt idx="1721">
                  <c:v>43143</c:v>
                </c:pt>
                <c:pt idx="1722">
                  <c:v>43140</c:v>
                </c:pt>
                <c:pt idx="1723">
                  <c:v>43139</c:v>
                </c:pt>
                <c:pt idx="1724">
                  <c:v>43138</c:v>
                </c:pt>
                <c:pt idx="1725">
                  <c:v>43137</c:v>
                </c:pt>
                <c:pt idx="1726">
                  <c:v>43136</c:v>
                </c:pt>
                <c:pt idx="1727">
                  <c:v>43133</c:v>
                </c:pt>
                <c:pt idx="1728">
                  <c:v>43132</c:v>
                </c:pt>
                <c:pt idx="1729">
                  <c:v>43131</c:v>
                </c:pt>
                <c:pt idx="1730">
                  <c:v>43130</c:v>
                </c:pt>
                <c:pt idx="1731">
                  <c:v>43129</c:v>
                </c:pt>
                <c:pt idx="1732">
                  <c:v>43126</c:v>
                </c:pt>
                <c:pt idx="1733">
                  <c:v>43125</c:v>
                </c:pt>
                <c:pt idx="1734">
                  <c:v>43124</c:v>
                </c:pt>
                <c:pt idx="1735">
                  <c:v>43123</c:v>
                </c:pt>
                <c:pt idx="1736">
                  <c:v>43122</c:v>
                </c:pt>
                <c:pt idx="1737">
                  <c:v>43119</c:v>
                </c:pt>
                <c:pt idx="1738">
                  <c:v>43118</c:v>
                </c:pt>
                <c:pt idx="1739">
                  <c:v>43117</c:v>
                </c:pt>
                <c:pt idx="1740">
                  <c:v>43116</c:v>
                </c:pt>
                <c:pt idx="1741">
                  <c:v>43112</c:v>
                </c:pt>
                <c:pt idx="1742">
                  <c:v>43111</c:v>
                </c:pt>
                <c:pt idx="1743">
                  <c:v>43110</c:v>
                </c:pt>
                <c:pt idx="1744">
                  <c:v>43109</c:v>
                </c:pt>
                <c:pt idx="1745">
                  <c:v>43108</c:v>
                </c:pt>
                <c:pt idx="1746">
                  <c:v>43105</c:v>
                </c:pt>
                <c:pt idx="1747">
                  <c:v>43104</c:v>
                </c:pt>
                <c:pt idx="1748">
                  <c:v>43103</c:v>
                </c:pt>
              </c:numCache>
            </c:numRef>
          </c:cat>
          <c:val>
            <c:numRef>
              <c:f>週期分析!$D$2:$D$1750</c:f>
              <c:numCache>
                <c:formatCode>#,##0.00_);[Red]\(#,##0.00\)</c:formatCode>
                <c:ptCount val="1749"/>
                <c:pt idx="0">
                  <c:v>-19030.714285714286</c:v>
                </c:pt>
                <c:pt idx="1">
                  <c:v>-22560</c:v>
                </c:pt>
                <c:pt idx="2">
                  <c:v>-26685</c:v>
                </c:pt>
                <c:pt idx="3">
                  <c:v>-27737.857142857145</c:v>
                </c:pt>
                <c:pt idx="4">
                  <c:v>-27472.857142857141</c:v>
                </c:pt>
                <c:pt idx="5">
                  <c:v>-23510.714285714286</c:v>
                </c:pt>
                <c:pt idx="6">
                  <c:v>-26662.857142857141</c:v>
                </c:pt>
                <c:pt idx="7">
                  <c:v>0</c:v>
                </c:pt>
                <c:pt idx="8">
                  <c:v>-19523.571428571431</c:v>
                </c:pt>
                <c:pt idx="9">
                  <c:v>0</c:v>
                </c:pt>
                <c:pt idx="10">
                  <c:v>-12648.571428571428</c:v>
                </c:pt>
                <c:pt idx="11">
                  <c:v>-3965.7142857142844</c:v>
                </c:pt>
                <c:pt idx="12">
                  <c:v>-19172.142857142855</c:v>
                </c:pt>
                <c:pt idx="13">
                  <c:v>-16675.714285714286</c:v>
                </c:pt>
                <c:pt idx="14">
                  <c:v>-2492.1428571428569</c:v>
                </c:pt>
                <c:pt idx="15">
                  <c:v>-15385</c:v>
                </c:pt>
                <c:pt idx="16">
                  <c:v>-13545.714285714284</c:v>
                </c:pt>
                <c:pt idx="17">
                  <c:v>-10051.428571428571</c:v>
                </c:pt>
                <c:pt idx="18">
                  <c:v>-13563.571428571428</c:v>
                </c:pt>
                <c:pt idx="19">
                  <c:v>-24860.714285714283</c:v>
                </c:pt>
                <c:pt idx="20">
                  <c:v>-22335.714285714283</c:v>
                </c:pt>
                <c:pt idx="21">
                  <c:v>-15517.857142857141</c:v>
                </c:pt>
                <c:pt idx="22">
                  <c:v>-30103.571428571428</c:v>
                </c:pt>
                <c:pt idx="23">
                  <c:v>-26561.428571428569</c:v>
                </c:pt>
                <c:pt idx="24">
                  <c:v>-28778.571428571428</c:v>
                </c:pt>
                <c:pt idx="25">
                  <c:v>-28777.857142857141</c:v>
                </c:pt>
                <c:pt idx="26">
                  <c:v>-31142.857142857141</c:v>
                </c:pt>
                <c:pt idx="27">
                  <c:v>-27782.142857142855</c:v>
                </c:pt>
                <c:pt idx="28">
                  <c:v>-14961.428571428571</c:v>
                </c:pt>
                <c:pt idx="29">
                  <c:v>-25687.857142857141</c:v>
                </c:pt>
                <c:pt idx="30">
                  <c:v>-27141.428571428569</c:v>
                </c:pt>
                <c:pt idx="31">
                  <c:v>-26346.428571428569</c:v>
                </c:pt>
                <c:pt idx="32">
                  <c:v>-29815</c:v>
                </c:pt>
                <c:pt idx="33">
                  <c:v>-26259.285714285714</c:v>
                </c:pt>
                <c:pt idx="34">
                  <c:v>-29103.571428571428</c:v>
                </c:pt>
                <c:pt idx="35">
                  <c:v>-28752.857142857141</c:v>
                </c:pt>
                <c:pt idx="36">
                  <c:v>-21610</c:v>
                </c:pt>
                <c:pt idx="37">
                  <c:v>-23652.857142857141</c:v>
                </c:pt>
                <c:pt idx="38">
                  <c:v>-23710</c:v>
                </c:pt>
                <c:pt idx="39">
                  <c:v>-31092.142857142855</c:v>
                </c:pt>
                <c:pt idx="40">
                  <c:v>-29450.714285714283</c:v>
                </c:pt>
                <c:pt idx="41">
                  <c:v>-22416.428571428569</c:v>
                </c:pt>
                <c:pt idx="42">
                  <c:v>-32205</c:v>
                </c:pt>
                <c:pt idx="43">
                  <c:v>-23045.714285714283</c:v>
                </c:pt>
                <c:pt idx="44">
                  <c:v>-30059.285714285714</c:v>
                </c:pt>
                <c:pt idx="45">
                  <c:v>-29060.714285714283</c:v>
                </c:pt>
                <c:pt idx="46">
                  <c:v>-30326.428571428569</c:v>
                </c:pt>
                <c:pt idx="47">
                  <c:v>-25525</c:v>
                </c:pt>
                <c:pt idx="48">
                  <c:v>-28573.571428571428</c:v>
                </c:pt>
                <c:pt idx="49">
                  <c:v>-28835.714285714283</c:v>
                </c:pt>
                <c:pt idx="50">
                  <c:v>-27350.714285714283</c:v>
                </c:pt>
                <c:pt idx="51">
                  <c:v>-25819.285714285714</c:v>
                </c:pt>
                <c:pt idx="52">
                  <c:v>-26880.714285714283</c:v>
                </c:pt>
                <c:pt idx="53">
                  <c:v>-26502.142857142855</c:v>
                </c:pt>
                <c:pt idx="54">
                  <c:v>-24777.142857142855</c:v>
                </c:pt>
                <c:pt idx="55">
                  <c:v>-23288.571428571428</c:v>
                </c:pt>
                <c:pt idx="56">
                  <c:v>-26085</c:v>
                </c:pt>
                <c:pt idx="57">
                  <c:v>-28245.714285714283</c:v>
                </c:pt>
                <c:pt idx="58">
                  <c:v>-23005</c:v>
                </c:pt>
                <c:pt idx="59">
                  <c:v>-30209.285714285714</c:v>
                </c:pt>
                <c:pt idx="60">
                  <c:v>-30263.571428571428</c:v>
                </c:pt>
                <c:pt idx="61">
                  <c:v>-24877.142857142855</c:v>
                </c:pt>
                <c:pt idx="62">
                  <c:v>-24204.285714285714</c:v>
                </c:pt>
                <c:pt idx="63">
                  <c:v>-22788.571428571428</c:v>
                </c:pt>
                <c:pt idx="64">
                  <c:v>-30346.428571428569</c:v>
                </c:pt>
                <c:pt idx="65">
                  <c:v>-27123.571428571428</c:v>
                </c:pt>
                <c:pt idx="66">
                  <c:v>-30180.714285714283</c:v>
                </c:pt>
                <c:pt idx="67">
                  <c:v>-26392.857142857141</c:v>
                </c:pt>
                <c:pt idx="68">
                  <c:v>-24509.285714285714</c:v>
                </c:pt>
                <c:pt idx="69">
                  <c:v>-27808.571428571428</c:v>
                </c:pt>
                <c:pt idx="70">
                  <c:v>-28422.142857142855</c:v>
                </c:pt>
                <c:pt idx="71">
                  <c:v>-26976.428571428569</c:v>
                </c:pt>
                <c:pt idx="72">
                  <c:v>-31408.571428571428</c:v>
                </c:pt>
                <c:pt idx="73">
                  <c:v>-29195</c:v>
                </c:pt>
                <c:pt idx="74">
                  <c:v>-28029.285714285714</c:v>
                </c:pt>
                <c:pt idx="75">
                  <c:v>-28697.857142857141</c:v>
                </c:pt>
                <c:pt idx="76">
                  <c:v>-24631.428571428569</c:v>
                </c:pt>
                <c:pt idx="77">
                  <c:v>0</c:v>
                </c:pt>
                <c:pt idx="78">
                  <c:v>-17559.285714285717</c:v>
                </c:pt>
                <c:pt idx="79">
                  <c:v>-15064.285714285716</c:v>
                </c:pt>
                <c:pt idx="80">
                  <c:v>-18225.714285714286</c:v>
                </c:pt>
                <c:pt idx="81">
                  <c:v>-20763.571428571431</c:v>
                </c:pt>
                <c:pt idx="82">
                  <c:v>-16729.285714285717</c:v>
                </c:pt>
                <c:pt idx="83">
                  <c:v>-10507.857142857145</c:v>
                </c:pt>
                <c:pt idx="84">
                  <c:v>-14278.571428571431</c:v>
                </c:pt>
                <c:pt idx="85">
                  <c:v>-12878.571428571431</c:v>
                </c:pt>
                <c:pt idx="86">
                  <c:v>-20837.857142857145</c:v>
                </c:pt>
                <c:pt idx="87">
                  <c:v>-17961.428571428572</c:v>
                </c:pt>
                <c:pt idx="88">
                  <c:v>-14669.285714285716</c:v>
                </c:pt>
                <c:pt idx="89">
                  <c:v>-17677.857142857145</c:v>
                </c:pt>
                <c:pt idx="90">
                  <c:v>-13521.428571428572</c:v>
                </c:pt>
                <c:pt idx="91">
                  <c:v>-18150</c:v>
                </c:pt>
                <c:pt idx="92">
                  <c:v>-20131.428571428572</c:v>
                </c:pt>
                <c:pt idx="93">
                  <c:v>-11525.714285714286</c:v>
                </c:pt>
                <c:pt idx="94">
                  <c:v>-19509.285714285717</c:v>
                </c:pt>
                <c:pt idx="95">
                  <c:v>-5727.1428571428587</c:v>
                </c:pt>
                <c:pt idx="96">
                  <c:v>-21674.285714285717</c:v>
                </c:pt>
                <c:pt idx="97">
                  <c:v>-15350.714285714288</c:v>
                </c:pt>
                <c:pt idx="98">
                  <c:v>-18232.857142857145</c:v>
                </c:pt>
                <c:pt idx="99">
                  <c:v>-16697.142857142859</c:v>
                </c:pt>
                <c:pt idx="100">
                  <c:v>-8324.2857142857156</c:v>
                </c:pt>
                <c:pt idx="101">
                  <c:v>-13652.857142857145</c:v>
                </c:pt>
                <c:pt idx="102">
                  <c:v>-22247.142857142859</c:v>
                </c:pt>
                <c:pt idx="103">
                  <c:v>-15356.428571428572</c:v>
                </c:pt>
                <c:pt idx="104">
                  <c:v>-22420</c:v>
                </c:pt>
                <c:pt idx="105">
                  <c:v>-21770</c:v>
                </c:pt>
                <c:pt idx="106">
                  <c:v>-22170.714285714286</c:v>
                </c:pt>
                <c:pt idx="107">
                  <c:v>-14471.428571428572</c:v>
                </c:pt>
                <c:pt idx="108">
                  <c:v>-19065</c:v>
                </c:pt>
                <c:pt idx="109">
                  <c:v>-21431.428571428572</c:v>
                </c:pt>
                <c:pt idx="110">
                  <c:v>-18582.857142857145</c:v>
                </c:pt>
                <c:pt idx="111">
                  <c:v>-6514.2857142857156</c:v>
                </c:pt>
                <c:pt idx="112">
                  <c:v>-20996.428571428572</c:v>
                </c:pt>
                <c:pt idx="113">
                  <c:v>-21730.714285714286</c:v>
                </c:pt>
                <c:pt idx="114">
                  <c:v>-17672.857142857145</c:v>
                </c:pt>
                <c:pt idx="115">
                  <c:v>-14402.857142857145</c:v>
                </c:pt>
                <c:pt idx="116">
                  <c:v>-12330.714285714286</c:v>
                </c:pt>
                <c:pt idx="117">
                  <c:v>-18249.285714285717</c:v>
                </c:pt>
                <c:pt idx="118">
                  <c:v>-17914.285714285717</c:v>
                </c:pt>
                <c:pt idx="119">
                  <c:v>-19558.571428571431</c:v>
                </c:pt>
                <c:pt idx="120">
                  <c:v>-5841.4285714285725</c:v>
                </c:pt>
                <c:pt idx="121">
                  <c:v>-15363.571428571429</c:v>
                </c:pt>
                <c:pt idx="122">
                  <c:v>-20127.142857142859</c:v>
                </c:pt>
                <c:pt idx="123">
                  <c:v>-14219.285714285716</c:v>
                </c:pt>
                <c:pt idx="124">
                  <c:v>-12950.714285714286</c:v>
                </c:pt>
                <c:pt idx="125">
                  <c:v>0</c:v>
                </c:pt>
                <c:pt idx="126">
                  <c:v>-16357.857142857143</c:v>
                </c:pt>
                <c:pt idx="127">
                  <c:v>-13516.428571428572</c:v>
                </c:pt>
                <c:pt idx="128">
                  <c:v>-10482.857142857143</c:v>
                </c:pt>
                <c:pt idx="129">
                  <c:v>-14355.714285714286</c:v>
                </c:pt>
                <c:pt idx="130">
                  <c:v>-8085.7142857142862</c:v>
                </c:pt>
                <c:pt idx="131">
                  <c:v>-15695</c:v>
                </c:pt>
                <c:pt idx="132">
                  <c:v>-14862.142857142857</c:v>
                </c:pt>
                <c:pt idx="133">
                  <c:v>-7587.8571428571431</c:v>
                </c:pt>
                <c:pt idx="134">
                  <c:v>-17635</c:v>
                </c:pt>
                <c:pt idx="135">
                  <c:v>-4429.2857142857156</c:v>
                </c:pt>
                <c:pt idx="136">
                  <c:v>-15625.714285714286</c:v>
                </c:pt>
                <c:pt idx="137">
                  <c:v>-14660</c:v>
                </c:pt>
                <c:pt idx="138">
                  <c:v>-9035.7142857142862</c:v>
                </c:pt>
                <c:pt idx="139">
                  <c:v>-11087.857142857143</c:v>
                </c:pt>
                <c:pt idx="140">
                  <c:v>-13762.142857142857</c:v>
                </c:pt>
                <c:pt idx="141">
                  <c:v>-16150.714285714286</c:v>
                </c:pt>
                <c:pt idx="142">
                  <c:v>-13812.142857142857</c:v>
                </c:pt>
                <c:pt idx="143">
                  <c:v>-3425</c:v>
                </c:pt>
                <c:pt idx="144">
                  <c:v>-11699.285714285714</c:v>
                </c:pt>
                <c:pt idx="145">
                  <c:v>-18817.857142857145</c:v>
                </c:pt>
                <c:pt idx="146">
                  <c:v>-6069.2857142857147</c:v>
                </c:pt>
                <c:pt idx="147">
                  <c:v>-13845.714285714286</c:v>
                </c:pt>
                <c:pt idx="148">
                  <c:v>-14975</c:v>
                </c:pt>
                <c:pt idx="149">
                  <c:v>-11602.857142857143</c:v>
                </c:pt>
                <c:pt idx="150">
                  <c:v>-14202.142857142857</c:v>
                </c:pt>
                <c:pt idx="151">
                  <c:v>-11950.714285714286</c:v>
                </c:pt>
                <c:pt idx="152">
                  <c:v>-15975</c:v>
                </c:pt>
                <c:pt idx="153">
                  <c:v>-11613.571428571429</c:v>
                </c:pt>
                <c:pt idx="154">
                  <c:v>-11666.428571428572</c:v>
                </c:pt>
                <c:pt idx="155">
                  <c:v>-16625</c:v>
                </c:pt>
                <c:pt idx="156">
                  <c:v>-16220.714285714286</c:v>
                </c:pt>
                <c:pt idx="157">
                  <c:v>-8026.4285714285716</c:v>
                </c:pt>
                <c:pt idx="158">
                  <c:v>-9830.7142857142862</c:v>
                </c:pt>
                <c:pt idx="159">
                  <c:v>-14582.857142857143</c:v>
                </c:pt>
                <c:pt idx="160">
                  <c:v>-16697.857142857145</c:v>
                </c:pt>
                <c:pt idx="161">
                  <c:v>-12762.142857142857</c:v>
                </c:pt>
                <c:pt idx="162">
                  <c:v>-15994.285714285716</c:v>
                </c:pt>
                <c:pt idx="163">
                  <c:v>-14768.571428571429</c:v>
                </c:pt>
                <c:pt idx="164">
                  <c:v>-12120</c:v>
                </c:pt>
                <c:pt idx="165">
                  <c:v>-8278.5714285714294</c:v>
                </c:pt>
                <c:pt idx="166">
                  <c:v>-16692.857142857145</c:v>
                </c:pt>
                <c:pt idx="167">
                  <c:v>-19537.857142857145</c:v>
                </c:pt>
                <c:pt idx="168">
                  <c:v>-7856.4285714285716</c:v>
                </c:pt>
                <c:pt idx="169">
                  <c:v>-17167.857142857145</c:v>
                </c:pt>
                <c:pt idx="170">
                  <c:v>-13026.428571428572</c:v>
                </c:pt>
                <c:pt idx="171">
                  <c:v>-11781.428571428572</c:v>
                </c:pt>
                <c:pt idx="172">
                  <c:v>-19007.857142857145</c:v>
                </c:pt>
                <c:pt idx="173">
                  <c:v>0</c:v>
                </c:pt>
                <c:pt idx="174">
                  <c:v>-10483.571428571429</c:v>
                </c:pt>
                <c:pt idx="175">
                  <c:v>-12454.285714285714</c:v>
                </c:pt>
                <c:pt idx="176">
                  <c:v>-6579.2857142857147</c:v>
                </c:pt>
                <c:pt idx="177">
                  <c:v>-9432.1428571428569</c:v>
                </c:pt>
                <c:pt idx="178">
                  <c:v>-10745</c:v>
                </c:pt>
                <c:pt idx="179">
                  <c:v>-5107.1428571428578</c:v>
                </c:pt>
                <c:pt idx="180">
                  <c:v>-11315.714285714286</c:v>
                </c:pt>
                <c:pt idx="181">
                  <c:v>0</c:v>
                </c:pt>
                <c:pt idx="182">
                  <c:v>-7175.7142857142844</c:v>
                </c:pt>
                <c:pt idx="183">
                  <c:v>-9592.8571428571413</c:v>
                </c:pt>
                <c:pt idx="184">
                  <c:v>-9240</c:v>
                </c:pt>
                <c:pt idx="185">
                  <c:v>-8827.8571428571413</c:v>
                </c:pt>
                <c:pt idx="186">
                  <c:v>-8734.2857142857138</c:v>
                </c:pt>
                <c:pt idx="187">
                  <c:v>-6909.9999999999991</c:v>
                </c:pt>
                <c:pt idx="188">
                  <c:v>-11010</c:v>
                </c:pt>
                <c:pt idx="189">
                  <c:v>-11746.428571428572</c:v>
                </c:pt>
                <c:pt idx="190">
                  <c:v>-9621.4285714285725</c:v>
                </c:pt>
                <c:pt idx="191">
                  <c:v>-12133.571428571429</c:v>
                </c:pt>
                <c:pt idx="192">
                  <c:v>-10331.428571428572</c:v>
                </c:pt>
                <c:pt idx="193">
                  <c:v>-8256.4285714285725</c:v>
                </c:pt>
                <c:pt idx="194">
                  <c:v>-7437.8571428571431</c:v>
                </c:pt>
                <c:pt idx="195">
                  <c:v>-10147.142857142857</c:v>
                </c:pt>
                <c:pt idx="196">
                  <c:v>-5790.7142857142862</c:v>
                </c:pt>
                <c:pt idx="197">
                  <c:v>-4638.5714285714284</c:v>
                </c:pt>
                <c:pt idx="198">
                  <c:v>-10249.285714285714</c:v>
                </c:pt>
                <c:pt idx="199">
                  <c:v>-14314.285714285714</c:v>
                </c:pt>
                <c:pt idx="200">
                  <c:v>-13078.571428571429</c:v>
                </c:pt>
                <c:pt idx="201">
                  <c:v>-12903.571428571429</c:v>
                </c:pt>
                <c:pt idx="202">
                  <c:v>-7066.4285714285716</c:v>
                </c:pt>
                <c:pt idx="203">
                  <c:v>-8496.4285714285725</c:v>
                </c:pt>
                <c:pt idx="204">
                  <c:v>-10532.142857142857</c:v>
                </c:pt>
                <c:pt idx="205">
                  <c:v>-2909.2857142857147</c:v>
                </c:pt>
                <c:pt idx="206">
                  <c:v>-11145</c:v>
                </c:pt>
                <c:pt idx="207">
                  <c:v>-8720</c:v>
                </c:pt>
                <c:pt idx="208">
                  <c:v>-11095</c:v>
                </c:pt>
                <c:pt idx="209">
                  <c:v>-266.42857142857247</c:v>
                </c:pt>
                <c:pt idx="210">
                  <c:v>-11399.285714285714</c:v>
                </c:pt>
                <c:pt idx="211">
                  <c:v>-9532.1428571428569</c:v>
                </c:pt>
                <c:pt idx="212">
                  <c:v>-7997.8571428571431</c:v>
                </c:pt>
                <c:pt idx="213">
                  <c:v>-9888.5714285714294</c:v>
                </c:pt>
                <c:pt idx="214">
                  <c:v>-8840</c:v>
                </c:pt>
                <c:pt idx="215">
                  <c:v>-11455</c:v>
                </c:pt>
                <c:pt idx="216">
                  <c:v>-8306.4285714285725</c:v>
                </c:pt>
                <c:pt idx="217">
                  <c:v>-12335.714285714286</c:v>
                </c:pt>
                <c:pt idx="218">
                  <c:v>-12222.857142857143</c:v>
                </c:pt>
                <c:pt idx="219">
                  <c:v>-12973.571428571429</c:v>
                </c:pt>
                <c:pt idx="220">
                  <c:v>-11425</c:v>
                </c:pt>
                <c:pt idx="221">
                  <c:v>-17212.142857142859</c:v>
                </c:pt>
                <c:pt idx="222">
                  <c:v>-17608.571428571428</c:v>
                </c:pt>
                <c:pt idx="223">
                  <c:v>-9680</c:v>
                </c:pt>
                <c:pt idx="224">
                  <c:v>-13602.857142857143</c:v>
                </c:pt>
                <c:pt idx="225">
                  <c:v>-12644.285714285714</c:v>
                </c:pt>
                <c:pt idx="226">
                  <c:v>-16802.142857142855</c:v>
                </c:pt>
                <c:pt idx="227">
                  <c:v>-17697.142857142855</c:v>
                </c:pt>
                <c:pt idx="228">
                  <c:v>-12684.285714285714</c:v>
                </c:pt>
                <c:pt idx="229">
                  <c:v>-16102.142857142857</c:v>
                </c:pt>
                <c:pt idx="230">
                  <c:v>-18559.285714285714</c:v>
                </c:pt>
                <c:pt idx="231">
                  <c:v>-21885</c:v>
                </c:pt>
                <c:pt idx="232">
                  <c:v>-15802.142857142857</c:v>
                </c:pt>
                <c:pt idx="233">
                  <c:v>-17455.714285714286</c:v>
                </c:pt>
                <c:pt idx="234">
                  <c:v>-18179.285714285714</c:v>
                </c:pt>
                <c:pt idx="235">
                  <c:v>-14936.428571428571</c:v>
                </c:pt>
                <c:pt idx="236">
                  <c:v>-17956.428571428572</c:v>
                </c:pt>
                <c:pt idx="237">
                  <c:v>-18788.571428571428</c:v>
                </c:pt>
                <c:pt idx="238">
                  <c:v>-9871.4285714285706</c:v>
                </c:pt>
                <c:pt idx="239">
                  <c:v>-14070</c:v>
                </c:pt>
                <c:pt idx="240">
                  <c:v>-19845.714285714286</c:v>
                </c:pt>
                <c:pt idx="241">
                  <c:v>-17218.571428571428</c:v>
                </c:pt>
                <c:pt idx="242">
                  <c:v>-17217.142857142855</c:v>
                </c:pt>
                <c:pt idx="243">
                  <c:v>-21982.142857142855</c:v>
                </c:pt>
                <c:pt idx="244">
                  <c:v>-17208.571428571428</c:v>
                </c:pt>
                <c:pt idx="245">
                  <c:v>-13860.714285714284</c:v>
                </c:pt>
                <c:pt idx="246">
                  <c:v>-6843.5714285714275</c:v>
                </c:pt>
                <c:pt idx="247">
                  <c:v>-17640</c:v>
                </c:pt>
                <c:pt idx="248">
                  <c:v>-19396.428571428572</c:v>
                </c:pt>
                <c:pt idx="249">
                  <c:v>-18537.857142857141</c:v>
                </c:pt>
                <c:pt idx="250">
                  <c:v>-15365</c:v>
                </c:pt>
                <c:pt idx="251">
                  <c:v>-21077.857142857141</c:v>
                </c:pt>
                <c:pt idx="252">
                  <c:v>-16688.571428571428</c:v>
                </c:pt>
                <c:pt idx="253">
                  <c:v>-14505</c:v>
                </c:pt>
                <c:pt idx="254">
                  <c:v>-13472.142857142857</c:v>
                </c:pt>
                <c:pt idx="255">
                  <c:v>-20107.142857142855</c:v>
                </c:pt>
                <c:pt idx="256">
                  <c:v>-17784.285714285714</c:v>
                </c:pt>
                <c:pt idx="257">
                  <c:v>-17796.428571428572</c:v>
                </c:pt>
                <c:pt idx="258">
                  <c:v>-12364.285714285714</c:v>
                </c:pt>
                <c:pt idx="259">
                  <c:v>-15336.428571428571</c:v>
                </c:pt>
                <c:pt idx="260">
                  <c:v>-15718.571428571428</c:v>
                </c:pt>
                <c:pt idx="261">
                  <c:v>-20464.285714285714</c:v>
                </c:pt>
                <c:pt idx="262">
                  <c:v>-10707.857142857141</c:v>
                </c:pt>
                <c:pt idx="263">
                  <c:v>-16062.857142857141</c:v>
                </c:pt>
                <c:pt idx="264">
                  <c:v>-13586.428571428571</c:v>
                </c:pt>
                <c:pt idx="265">
                  <c:v>-17128.571428571428</c:v>
                </c:pt>
                <c:pt idx="266">
                  <c:v>-11015</c:v>
                </c:pt>
                <c:pt idx="267">
                  <c:v>-14867.857142857141</c:v>
                </c:pt>
                <c:pt idx="268">
                  <c:v>-16105.714285714284</c:v>
                </c:pt>
                <c:pt idx="269">
                  <c:v>-16220</c:v>
                </c:pt>
                <c:pt idx="270">
                  <c:v>-14015</c:v>
                </c:pt>
                <c:pt idx="271">
                  <c:v>-19645</c:v>
                </c:pt>
                <c:pt idx="272">
                  <c:v>-16367.142857142857</c:v>
                </c:pt>
                <c:pt idx="273">
                  <c:v>-14553.571428571428</c:v>
                </c:pt>
                <c:pt idx="274">
                  <c:v>-15853.571428571428</c:v>
                </c:pt>
                <c:pt idx="275">
                  <c:v>-17941.428571428572</c:v>
                </c:pt>
                <c:pt idx="276">
                  <c:v>-17007.857142857141</c:v>
                </c:pt>
                <c:pt idx="277">
                  <c:v>-1276.4285714285706</c:v>
                </c:pt>
                <c:pt idx="278">
                  <c:v>-17965.714285714286</c:v>
                </c:pt>
                <c:pt idx="279">
                  <c:v>-16368.571428571428</c:v>
                </c:pt>
                <c:pt idx="280">
                  <c:v>-19004.285714285714</c:v>
                </c:pt>
                <c:pt idx="281">
                  <c:v>-11554.285714285714</c:v>
                </c:pt>
                <c:pt idx="282">
                  <c:v>-15352.142857142857</c:v>
                </c:pt>
                <c:pt idx="283">
                  <c:v>0</c:v>
                </c:pt>
                <c:pt idx="284">
                  <c:v>-15575.714285714286</c:v>
                </c:pt>
                <c:pt idx="285">
                  <c:v>-12633.571428571428</c:v>
                </c:pt>
                <c:pt idx="286">
                  <c:v>-14956.428571428571</c:v>
                </c:pt>
                <c:pt idx="287">
                  <c:v>-14455</c:v>
                </c:pt>
                <c:pt idx="288">
                  <c:v>-8204.2857142857138</c:v>
                </c:pt>
                <c:pt idx="289">
                  <c:v>-11787.857142857143</c:v>
                </c:pt>
                <c:pt idx="290">
                  <c:v>-4172.1428571428569</c:v>
                </c:pt>
                <c:pt idx="291">
                  <c:v>-11797.142857142857</c:v>
                </c:pt>
                <c:pt idx="292">
                  <c:v>-16875</c:v>
                </c:pt>
                <c:pt idx="293">
                  <c:v>-14317.857142857143</c:v>
                </c:pt>
                <c:pt idx="294">
                  <c:v>-14799.285714285714</c:v>
                </c:pt>
                <c:pt idx="295">
                  <c:v>-14350.714285714286</c:v>
                </c:pt>
                <c:pt idx="296">
                  <c:v>-14413.571428571428</c:v>
                </c:pt>
                <c:pt idx="297">
                  <c:v>-10851.428571428571</c:v>
                </c:pt>
                <c:pt idx="298">
                  <c:v>-14683.571428571428</c:v>
                </c:pt>
                <c:pt idx="299">
                  <c:v>-12852.142857142857</c:v>
                </c:pt>
                <c:pt idx="300">
                  <c:v>-12685</c:v>
                </c:pt>
                <c:pt idx="301">
                  <c:v>-17977.857142857141</c:v>
                </c:pt>
                <c:pt idx="302">
                  <c:v>-13391.428571428571</c:v>
                </c:pt>
                <c:pt idx="303">
                  <c:v>-14456.428571428571</c:v>
                </c:pt>
                <c:pt idx="304">
                  <c:v>-16817.857142857141</c:v>
                </c:pt>
                <c:pt idx="305">
                  <c:v>-12607.857142857143</c:v>
                </c:pt>
                <c:pt idx="306">
                  <c:v>-13097.857142857143</c:v>
                </c:pt>
                <c:pt idx="307">
                  <c:v>-3252.1428571428569</c:v>
                </c:pt>
                <c:pt idx="308">
                  <c:v>0</c:v>
                </c:pt>
                <c:pt idx="309">
                  <c:v>-9950.7142857142862</c:v>
                </c:pt>
                <c:pt idx="310">
                  <c:v>-7021.4285714285716</c:v>
                </c:pt>
                <c:pt idx="311">
                  <c:v>-9260.7142857142862</c:v>
                </c:pt>
                <c:pt idx="312">
                  <c:v>-9776.4285714285706</c:v>
                </c:pt>
                <c:pt idx="313">
                  <c:v>-9388.5714285714294</c:v>
                </c:pt>
                <c:pt idx="314">
                  <c:v>-5025.7142857142853</c:v>
                </c:pt>
                <c:pt idx="315">
                  <c:v>-11835.714285714286</c:v>
                </c:pt>
                <c:pt idx="316">
                  <c:v>-9571.4285714285706</c:v>
                </c:pt>
                <c:pt idx="317">
                  <c:v>-7999.2857142857138</c:v>
                </c:pt>
                <c:pt idx="318">
                  <c:v>-10668.571428571429</c:v>
                </c:pt>
                <c:pt idx="319">
                  <c:v>-10152.142857142857</c:v>
                </c:pt>
                <c:pt idx="320">
                  <c:v>-8963.5714285714294</c:v>
                </c:pt>
                <c:pt idx="321">
                  <c:v>-15759.285714285714</c:v>
                </c:pt>
                <c:pt idx="322">
                  <c:v>-8703.5714285714294</c:v>
                </c:pt>
                <c:pt idx="323">
                  <c:v>-11366.428571428571</c:v>
                </c:pt>
                <c:pt idx="324">
                  <c:v>-8125</c:v>
                </c:pt>
                <c:pt idx="325">
                  <c:v>-8244.2857142857138</c:v>
                </c:pt>
                <c:pt idx="326">
                  <c:v>-13792.142857142857</c:v>
                </c:pt>
                <c:pt idx="327">
                  <c:v>-8735</c:v>
                </c:pt>
                <c:pt idx="328">
                  <c:v>-10955.714285714286</c:v>
                </c:pt>
                <c:pt idx="329">
                  <c:v>-9491.4285714285706</c:v>
                </c:pt>
                <c:pt idx="330">
                  <c:v>-9938.5714285714294</c:v>
                </c:pt>
                <c:pt idx="331">
                  <c:v>-8555.7142857142862</c:v>
                </c:pt>
                <c:pt idx="332">
                  <c:v>-10578.571428571429</c:v>
                </c:pt>
                <c:pt idx="333">
                  <c:v>-9731.4285714285706</c:v>
                </c:pt>
                <c:pt idx="334">
                  <c:v>-11512.142857142857</c:v>
                </c:pt>
                <c:pt idx="335">
                  <c:v>-129.28571428571377</c:v>
                </c:pt>
                <c:pt idx="336">
                  <c:v>-12928.571428571428</c:v>
                </c:pt>
                <c:pt idx="337">
                  <c:v>-12530.714285714286</c:v>
                </c:pt>
                <c:pt idx="338">
                  <c:v>-8754.2857142857138</c:v>
                </c:pt>
                <c:pt idx="339">
                  <c:v>0</c:v>
                </c:pt>
                <c:pt idx="340">
                  <c:v>-14939.285714285714</c:v>
                </c:pt>
                <c:pt idx="341">
                  <c:v>-7729.2857142857147</c:v>
                </c:pt>
                <c:pt idx="342">
                  <c:v>-10535.714285714286</c:v>
                </c:pt>
                <c:pt idx="343">
                  <c:v>-8662.1428571428569</c:v>
                </c:pt>
                <c:pt idx="344">
                  <c:v>-15820</c:v>
                </c:pt>
                <c:pt idx="345">
                  <c:v>-10122.857142857143</c:v>
                </c:pt>
                <c:pt idx="346">
                  <c:v>-9859.9999999999982</c:v>
                </c:pt>
                <c:pt idx="347">
                  <c:v>-21807.857142857141</c:v>
                </c:pt>
                <c:pt idx="348">
                  <c:v>-21723.571428571428</c:v>
                </c:pt>
                <c:pt idx="349">
                  <c:v>-19745</c:v>
                </c:pt>
                <c:pt idx="350">
                  <c:v>-24332.857142857141</c:v>
                </c:pt>
                <c:pt idx="351">
                  <c:v>-17652.857142857141</c:v>
                </c:pt>
                <c:pt idx="352">
                  <c:v>-20590</c:v>
                </c:pt>
                <c:pt idx="353">
                  <c:v>-18210</c:v>
                </c:pt>
                <c:pt idx="354">
                  <c:v>-21327.142857142855</c:v>
                </c:pt>
                <c:pt idx="355">
                  <c:v>-20235</c:v>
                </c:pt>
                <c:pt idx="356">
                  <c:v>-21291.428571428569</c:v>
                </c:pt>
                <c:pt idx="357">
                  <c:v>-19940</c:v>
                </c:pt>
                <c:pt idx="358">
                  <c:v>-25427.857142857141</c:v>
                </c:pt>
                <c:pt idx="359">
                  <c:v>-18307.142857142855</c:v>
                </c:pt>
                <c:pt idx="360">
                  <c:v>-19953.571428571428</c:v>
                </c:pt>
                <c:pt idx="361">
                  <c:v>-20120.714285714286</c:v>
                </c:pt>
                <c:pt idx="362">
                  <c:v>-21421.428571428569</c:v>
                </c:pt>
                <c:pt idx="363">
                  <c:v>-23262.857142857141</c:v>
                </c:pt>
                <c:pt idx="364">
                  <c:v>-19454.285714285714</c:v>
                </c:pt>
                <c:pt idx="365">
                  <c:v>-21702.857142857141</c:v>
                </c:pt>
                <c:pt idx="366">
                  <c:v>-16194.285714285714</c:v>
                </c:pt>
                <c:pt idx="367">
                  <c:v>-20407.142857142855</c:v>
                </c:pt>
                <c:pt idx="368">
                  <c:v>-11615.714285714284</c:v>
                </c:pt>
                <c:pt idx="369">
                  <c:v>-23842.142857142855</c:v>
                </c:pt>
                <c:pt idx="370">
                  <c:v>-17932.857142857141</c:v>
                </c:pt>
                <c:pt idx="371">
                  <c:v>-22011.428571428569</c:v>
                </c:pt>
                <c:pt idx="372">
                  <c:v>-21577.857142857141</c:v>
                </c:pt>
                <c:pt idx="373">
                  <c:v>-19222.857142857141</c:v>
                </c:pt>
                <c:pt idx="374">
                  <c:v>-21020.714285714286</c:v>
                </c:pt>
                <c:pt idx="375">
                  <c:v>-16815.714285714286</c:v>
                </c:pt>
                <c:pt idx="376">
                  <c:v>-22939.285714285714</c:v>
                </c:pt>
                <c:pt idx="377">
                  <c:v>-17476.428571428569</c:v>
                </c:pt>
                <c:pt idx="378">
                  <c:v>-19682.142857142855</c:v>
                </c:pt>
                <c:pt idx="379">
                  <c:v>-18072.857142857141</c:v>
                </c:pt>
                <c:pt idx="380">
                  <c:v>-25847.857142857141</c:v>
                </c:pt>
                <c:pt idx="381">
                  <c:v>-15099.285714285714</c:v>
                </c:pt>
                <c:pt idx="382">
                  <c:v>-24105</c:v>
                </c:pt>
                <c:pt idx="383">
                  <c:v>-20575.714285714286</c:v>
                </c:pt>
                <c:pt idx="384">
                  <c:v>-19476.428571428569</c:v>
                </c:pt>
                <c:pt idx="385">
                  <c:v>-10937.857142857141</c:v>
                </c:pt>
                <c:pt idx="386">
                  <c:v>-21205.714285714286</c:v>
                </c:pt>
                <c:pt idx="387">
                  <c:v>-21715.714285714286</c:v>
                </c:pt>
                <c:pt idx="388">
                  <c:v>-15742.142857142855</c:v>
                </c:pt>
                <c:pt idx="389">
                  <c:v>-21979.285714285714</c:v>
                </c:pt>
                <c:pt idx="390">
                  <c:v>-11172.857142857141</c:v>
                </c:pt>
                <c:pt idx="391">
                  <c:v>-20409.285714285714</c:v>
                </c:pt>
                <c:pt idx="392">
                  <c:v>-19093.571428571428</c:v>
                </c:pt>
                <c:pt idx="393">
                  <c:v>-22459.285714285714</c:v>
                </c:pt>
                <c:pt idx="394">
                  <c:v>-18356.428571428569</c:v>
                </c:pt>
                <c:pt idx="395">
                  <c:v>-15415</c:v>
                </c:pt>
                <c:pt idx="396">
                  <c:v>-22370</c:v>
                </c:pt>
                <c:pt idx="397">
                  <c:v>-20209.285714285714</c:v>
                </c:pt>
                <c:pt idx="398">
                  <c:v>-8225.7142857142844</c:v>
                </c:pt>
                <c:pt idx="399">
                  <c:v>-19650.714285714286</c:v>
                </c:pt>
                <c:pt idx="400">
                  <c:v>-18012.142857142855</c:v>
                </c:pt>
                <c:pt idx="401">
                  <c:v>-23445</c:v>
                </c:pt>
                <c:pt idx="402">
                  <c:v>-19337.142857142855</c:v>
                </c:pt>
                <c:pt idx="403">
                  <c:v>-20222.857142857141</c:v>
                </c:pt>
                <c:pt idx="404">
                  <c:v>0</c:v>
                </c:pt>
                <c:pt idx="405">
                  <c:v>-11172.857142857141</c:v>
                </c:pt>
                <c:pt idx="406">
                  <c:v>-13667.142857142857</c:v>
                </c:pt>
                <c:pt idx="407">
                  <c:v>-13324.285714285714</c:v>
                </c:pt>
                <c:pt idx="408">
                  <c:v>-20227.142857142855</c:v>
                </c:pt>
                <c:pt idx="409">
                  <c:v>-13544.285714285714</c:v>
                </c:pt>
                <c:pt idx="410">
                  <c:v>-16105.714285714284</c:v>
                </c:pt>
                <c:pt idx="411">
                  <c:v>-14621.428571428571</c:v>
                </c:pt>
                <c:pt idx="412">
                  <c:v>-12383.571428571428</c:v>
                </c:pt>
                <c:pt idx="413">
                  <c:v>-10905.714285714284</c:v>
                </c:pt>
                <c:pt idx="414">
                  <c:v>-14403.571428571428</c:v>
                </c:pt>
                <c:pt idx="415">
                  <c:v>-15116.428571428571</c:v>
                </c:pt>
                <c:pt idx="416">
                  <c:v>-14647.857142857141</c:v>
                </c:pt>
                <c:pt idx="417">
                  <c:v>-15307.142857142857</c:v>
                </c:pt>
                <c:pt idx="418">
                  <c:v>-12614.285714285714</c:v>
                </c:pt>
                <c:pt idx="419">
                  <c:v>-9162.8571428571413</c:v>
                </c:pt>
                <c:pt idx="420">
                  <c:v>-14189.285714285714</c:v>
                </c:pt>
                <c:pt idx="421">
                  <c:v>-16310.714285714284</c:v>
                </c:pt>
                <c:pt idx="422">
                  <c:v>-15169.285714285714</c:v>
                </c:pt>
                <c:pt idx="423">
                  <c:v>-16145.714285714284</c:v>
                </c:pt>
                <c:pt idx="424">
                  <c:v>-12039.285714285714</c:v>
                </c:pt>
                <c:pt idx="425">
                  <c:v>-15067.857142857141</c:v>
                </c:pt>
                <c:pt idx="426">
                  <c:v>-15721.428571428571</c:v>
                </c:pt>
                <c:pt idx="427">
                  <c:v>-15897.142857142857</c:v>
                </c:pt>
                <c:pt idx="428">
                  <c:v>-14969.285714285714</c:v>
                </c:pt>
                <c:pt idx="429">
                  <c:v>-8352.8571428571413</c:v>
                </c:pt>
                <c:pt idx="430">
                  <c:v>-13890.714285714284</c:v>
                </c:pt>
                <c:pt idx="431">
                  <c:v>-15562.857142857141</c:v>
                </c:pt>
                <c:pt idx="432">
                  <c:v>-15385.714285714284</c:v>
                </c:pt>
                <c:pt idx="433">
                  <c:v>-16595</c:v>
                </c:pt>
                <c:pt idx="434">
                  <c:v>-16896.428571428572</c:v>
                </c:pt>
                <c:pt idx="435">
                  <c:v>-16506.428571428572</c:v>
                </c:pt>
                <c:pt idx="436">
                  <c:v>-15230</c:v>
                </c:pt>
                <c:pt idx="437">
                  <c:v>-7299.2857142857138</c:v>
                </c:pt>
                <c:pt idx="438">
                  <c:v>-12202.142857142857</c:v>
                </c:pt>
                <c:pt idx="439">
                  <c:v>-10987.857142857141</c:v>
                </c:pt>
                <c:pt idx="440">
                  <c:v>-15452.857142857141</c:v>
                </c:pt>
                <c:pt idx="441">
                  <c:v>-16537.857142857141</c:v>
                </c:pt>
                <c:pt idx="442">
                  <c:v>-12751.428571428571</c:v>
                </c:pt>
                <c:pt idx="443">
                  <c:v>-17633.571428571428</c:v>
                </c:pt>
                <c:pt idx="444">
                  <c:v>-19946.428571428572</c:v>
                </c:pt>
                <c:pt idx="445">
                  <c:v>-13382.142857142857</c:v>
                </c:pt>
                <c:pt idx="446">
                  <c:v>-13306.428571428571</c:v>
                </c:pt>
                <c:pt idx="447">
                  <c:v>-16720.714285714286</c:v>
                </c:pt>
                <c:pt idx="448">
                  <c:v>0</c:v>
                </c:pt>
                <c:pt idx="449">
                  <c:v>-12453.571428571428</c:v>
                </c:pt>
                <c:pt idx="450">
                  <c:v>-14184.285714285714</c:v>
                </c:pt>
                <c:pt idx="451">
                  <c:v>-14281.428571428571</c:v>
                </c:pt>
                <c:pt idx="452">
                  <c:v>-13128.571428571428</c:v>
                </c:pt>
                <c:pt idx="453">
                  <c:v>-12672.142857142857</c:v>
                </c:pt>
                <c:pt idx="454">
                  <c:v>-15040</c:v>
                </c:pt>
                <c:pt idx="455">
                  <c:v>-15320.714285714286</c:v>
                </c:pt>
                <c:pt idx="456">
                  <c:v>-19183.571428571428</c:v>
                </c:pt>
                <c:pt idx="457">
                  <c:v>0</c:v>
                </c:pt>
                <c:pt idx="458">
                  <c:v>-4783.5714285714294</c:v>
                </c:pt>
                <c:pt idx="459">
                  <c:v>-12009.285714285716</c:v>
                </c:pt>
                <c:pt idx="460">
                  <c:v>-14595.714285714286</c:v>
                </c:pt>
                <c:pt idx="461">
                  <c:v>-10451.428571428572</c:v>
                </c:pt>
                <c:pt idx="462">
                  <c:v>-25013.571428571428</c:v>
                </c:pt>
                <c:pt idx="463">
                  <c:v>-20439.285714285714</c:v>
                </c:pt>
                <c:pt idx="464">
                  <c:v>-26312.142857142859</c:v>
                </c:pt>
                <c:pt idx="465">
                  <c:v>-27321.428571428572</c:v>
                </c:pt>
                <c:pt idx="466">
                  <c:v>-24524.285714285714</c:v>
                </c:pt>
                <c:pt idx="467">
                  <c:v>-27163.571428571428</c:v>
                </c:pt>
                <c:pt idx="468">
                  <c:v>-19169.285714285714</c:v>
                </c:pt>
                <c:pt idx="469">
                  <c:v>-30045.714285714286</c:v>
                </c:pt>
                <c:pt idx="470">
                  <c:v>-19165</c:v>
                </c:pt>
                <c:pt idx="471">
                  <c:v>-22355</c:v>
                </c:pt>
                <c:pt idx="472">
                  <c:v>-23192.857142857145</c:v>
                </c:pt>
                <c:pt idx="473">
                  <c:v>-23775.714285714286</c:v>
                </c:pt>
                <c:pt idx="474">
                  <c:v>-20222.142857142859</c:v>
                </c:pt>
                <c:pt idx="475">
                  <c:v>-24543.571428571428</c:v>
                </c:pt>
                <c:pt idx="476">
                  <c:v>-25337.857142857145</c:v>
                </c:pt>
                <c:pt idx="477">
                  <c:v>-26442.142857142859</c:v>
                </c:pt>
                <c:pt idx="478">
                  <c:v>-21497.142857142859</c:v>
                </c:pt>
                <c:pt idx="479">
                  <c:v>-20987.142857142859</c:v>
                </c:pt>
                <c:pt idx="480">
                  <c:v>-26065</c:v>
                </c:pt>
                <c:pt idx="481">
                  <c:v>-19516.428571428572</c:v>
                </c:pt>
                <c:pt idx="482">
                  <c:v>-28044.285714285714</c:v>
                </c:pt>
                <c:pt idx="483">
                  <c:v>-20461.428571428572</c:v>
                </c:pt>
                <c:pt idx="484">
                  <c:v>-25361.428571428572</c:v>
                </c:pt>
                <c:pt idx="485">
                  <c:v>-18100</c:v>
                </c:pt>
                <c:pt idx="486">
                  <c:v>-18061.428571428572</c:v>
                </c:pt>
                <c:pt idx="487">
                  <c:v>-26359.285714285714</c:v>
                </c:pt>
                <c:pt idx="488">
                  <c:v>-25745.714285714286</c:v>
                </c:pt>
                <c:pt idx="489">
                  <c:v>-25166.428571428572</c:v>
                </c:pt>
                <c:pt idx="490">
                  <c:v>-20663.571428571428</c:v>
                </c:pt>
                <c:pt idx="491">
                  <c:v>-26570.714285714286</c:v>
                </c:pt>
                <c:pt idx="492">
                  <c:v>-23502.857142857145</c:v>
                </c:pt>
                <c:pt idx="493">
                  <c:v>-25536.428571428572</c:v>
                </c:pt>
                <c:pt idx="494">
                  <c:v>-29870</c:v>
                </c:pt>
                <c:pt idx="495">
                  <c:v>-23952.142857142859</c:v>
                </c:pt>
                <c:pt idx="496">
                  <c:v>-30410.714285714286</c:v>
                </c:pt>
                <c:pt idx="497">
                  <c:v>-31627.142857142859</c:v>
                </c:pt>
                <c:pt idx="498">
                  <c:v>-23786.428571428572</c:v>
                </c:pt>
                <c:pt idx="499">
                  <c:v>-22042.142857142859</c:v>
                </c:pt>
                <c:pt idx="500">
                  <c:v>-17648.571428571428</c:v>
                </c:pt>
                <c:pt idx="501">
                  <c:v>-32848.571428571428</c:v>
                </c:pt>
                <c:pt idx="502">
                  <c:v>-27534.285714285717</c:v>
                </c:pt>
                <c:pt idx="503">
                  <c:v>-28757.142857142859</c:v>
                </c:pt>
                <c:pt idx="504">
                  <c:v>-27022.857142857145</c:v>
                </c:pt>
                <c:pt idx="505">
                  <c:v>-28425.714285714286</c:v>
                </c:pt>
                <c:pt idx="506">
                  <c:v>-28837.142857142859</c:v>
                </c:pt>
                <c:pt idx="507">
                  <c:v>-30198.571428571431</c:v>
                </c:pt>
                <c:pt idx="508">
                  <c:v>-30164.285714285717</c:v>
                </c:pt>
                <c:pt idx="509">
                  <c:v>-23262.857142857145</c:v>
                </c:pt>
                <c:pt idx="510">
                  <c:v>-30105.714285714286</c:v>
                </c:pt>
                <c:pt idx="511">
                  <c:v>-23521.428571428572</c:v>
                </c:pt>
                <c:pt idx="512">
                  <c:v>-22997.142857142859</c:v>
                </c:pt>
                <c:pt idx="513">
                  <c:v>-30824.285714285717</c:v>
                </c:pt>
                <c:pt idx="514">
                  <c:v>-28927.857142857145</c:v>
                </c:pt>
                <c:pt idx="515">
                  <c:v>-28005</c:v>
                </c:pt>
                <c:pt idx="516">
                  <c:v>-27322.142857142859</c:v>
                </c:pt>
                <c:pt idx="517">
                  <c:v>-31142.142857142859</c:v>
                </c:pt>
                <c:pt idx="518">
                  <c:v>-23510</c:v>
                </c:pt>
                <c:pt idx="519">
                  <c:v>-28825</c:v>
                </c:pt>
                <c:pt idx="520">
                  <c:v>-3301.4285714285725</c:v>
                </c:pt>
                <c:pt idx="521">
                  <c:v>-28342.857142857145</c:v>
                </c:pt>
                <c:pt idx="522">
                  <c:v>-28418.571428571431</c:v>
                </c:pt>
                <c:pt idx="523">
                  <c:v>-26950.714285714286</c:v>
                </c:pt>
                <c:pt idx="524">
                  <c:v>-28332.857142857145</c:v>
                </c:pt>
                <c:pt idx="525">
                  <c:v>-29293.571428571431</c:v>
                </c:pt>
                <c:pt idx="526">
                  <c:v>-29306.428571428572</c:v>
                </c:pt>
                <c:pt idx="527">
                  <c:v>-26974.285714285717</c:v>
                </c:pt>
                <c:pt idx="528">
                  <c:v>-30012.142857142859</c:v>
                </c:pt>
                <c:pt idx="529">
                  <c:v>-33469.285714285717</c:v>
                </c:pt>
                <c:pt idx="530">
                  <c:v>-30526.428571428572</c:v>
                </c:pt>
                <c:pt idx="531">
                  <c:v>-18810</c:v>
                </c:pt>
                <c:pt idx="532">
                  <c:v>-12941.428571428572</c:v>
                </c:pt>
                <c:pt idx="533">
                  <c:v>-28945</c:v>
                </c:pt>
                <c:pt idx="534">
                  <c:v>-30487.142857142859</c:v>
                </c:pt>
                <c:pt idx="535">
                  <c:v>-27372.857142857145</c:v>
                </c:pt>
                <c:pt idx="536">
                  <c:v>-35520.71428571429</c:v>
                </c:pt>
                <c:pt idx="537">
                  <c:v>-28887.142857142859</c:v>
                </c:pt>
                <c:pt idx="538">
                  <c:v>-25820.714285714286</c:v>
                </c:pt>
                <c:pt idx="539">
                  <c:v>-22850</c:v>
                </c:pt>
                <c:pt idx="540">
                  <c:v>-31820</c:v>
                </c:pt>
                <c:pt idx="541">
                  <c:v>-21337.857142857145</c:v>
                </c:pt>
                <c:pt idx="542">
                  <c:v>-27199.285714285717</c:v>
                </c:pt>
                <c:pt idx="543">
                  <c:v>-29350.714285714286</c:v>
                </c:pt>
                <c:pt idx="544">
                  <c:v>-29046.428571428572</c:v>
                </c:pt>
                <c:pt idx="545">
                  <c:v>-28699.285714285717</c:v>
                </c:pt>
                <c:pt idx="546">
                  <c:v>-17397.857142857145</c:v>
                </c:pt>
                <c:pt idx="547">
                  <c:v>-30067.857142857145</c:v>
                </c:pt>
                <c:pt idx="548">
                  <c:v>-29635.714285714286</c:v>
                </c:pt>
                <c:pt idx="549">
                  <c:v>-29102.142857142859</c:v>
                </c:pt>
                <c:pt idx="550">
                  <c:v>-25988.571428571431</c:v>
                </c:pt>
                <c:pt idx="551">
                  <c:v>-29745</c:v>
                </c:pt>
                <c:pt idx="552">
                  <c:v>0</c:v>
                </c:pt>
                <c:pt idx="553">
                  <c:v>-16169.285714285716</c:v>
                </c:pt>
                <c:pt idx="554">
                  <c:v>-17071.428571428572</c:v>
                </c:pt>
                <c:pt idx="555">
                  <c:v>-18862.142857142859</c:v>
                </c:pt>
                <c:pt idx="556">
                  <c:v>-12814.285714285716</c:v>
                </c:pt>
                <c:pt idx="557">
                  <c:v>-16775</c:v>
                </c:pt>
                <c:pt idx="558">
                  <c:v>-17003.571428571428</c:v>
                </c:pt>
                <c:pt idx="559">
                  <c:v>-12302.142857142859</c:v>
                </c:pt>
                <c:pt idx="560">
                  <c:v>-1551.4285714285725</c:v>
                </c:pt>
                <c:pt idx="561">
                  <c:v>-19692.857142857145</c:v>
                </c:pt>
                <c:pt idx="562">
                  <c:v>-15966.428571428572</c:v>
                </c:pt>
                <c:pt idx="563">
                  <c:v>-13064.285714285716</c:v>
                </c:pt>
                <c:pt idx="564">
                  <c:v>-19769.285714285714</c:v>
                </c:pt>
                <c:pt idx="565">
                  <c:v>-16075</c:v>
                </c:pt>
                <c:pt idx="566">
                  <c:v>-15530</c:v>
                </c:pt>
                <c:pt idx="567">
                  <c:v>-16981.428571428572</c:v>
                </c:pt>
                <c:pt idx="568">
                  <c:v>-16059.285714285716</c:v>
                </c:pt>
                <c:pt idx="569">
                  <c:v>-18713.571428571428</c:v>
                </c:pt>
                <c:pt idx="570">
                  <c:v>-12127.857142857143</c:v>
                </c:pt>
                <c:pt idx="571">
                  <c:v>-12402.142857142859</c:v>
                </c:pt>
                <c:pt idx="572">
                  <c:v>-15302.857142857143</c:v>
                </c:pt>
                <c:pt idx="573">
                  <c:v>-17457.142857142859</c:v>
                </c:pt>
                <c:pt idx="574">
                  <c:v>-14244.285714285716</c:v>
                </c:pt>
                <c:pt idx="575">
                  <c:v>-11897.857142857143</c:v>
                </c:pt>
                <c:pt idx="576">
                  <c:v>-9983.5714285714294</c:v>
                </c:pt>
                <c:pt idx="577">
                  <c:v>-21755</c:v>
                </c:pt>
                <c:pt idx="578">
                  <c:v>0</c:v>
                </c:pt>
                <c:pt idx="579">
                  <c:v>-15535</c:v>
                </c:pt>
                <c:pt idx="580">
                  <c:v>-12630</c:v>
                </c:pt>
                <c:pt idx="581">
                  <c:v>-16287.142857142857</c:v>
                </c:pt>
                <c:pt idx="582">
                  <c:v>-12910.714285714284</c:v>
                </c:pt>
                <c:pt idx="583">
                  <c:v>-15097.857142857141</c:v>
                </c:pt>
                <c:pt idx="584">
                  <c:v>-16782.857142857141</c:v>
                </c:pt>
                <c:pt idx="585">
                  <c:v>-5014.2857142857138</c:v>
                </c:pt>
                <c:pt idx="586">
                  <c:v>-12685</c:v>
                </c:pt>
                <c:pt idx="587">
                  <c:v>-13035</c:v>
                </c:pt>
                <c:pt idx="588">
                  <c:v>-13516.428571428571</c:v>
                </c:pt>
                <c:pt idx="589">
                  <c:v>-13330.714285714284</c:v>
                </c:pt>
                <c:pt idx="590">
                  <c:v>-12161.428571428571</c:v>
                </c:pt>
                <c:pt idx="591">
                  <c:v>-14885.714285714284</c:v>
                </c:pt>
                <c:pt idx="592">
                  <c:v>-15093.571428571428</c:v>
                </c:pt>
                <c:pt idx="593">
                  <c:v>-15800</c:v>
                </c:pt>
                <c:pt idx="594">
                  <c:v>-10447.857142857141</c:v>
                </c:pt>
                <c:pt idx="595">
                  <c:v>-9929.2857142857138</c:v>
                </c:pt>
                <c:pt idx="596">
                  <c:v>-11817.142857142857</c:v>
                </c:pt>
                <c:pt idx="597">
                  <c:v>-15090</c:v>
                </c:pt>
                <c:pt idx="598">
                  <c:v>-12700.714285714284</c:v>
                </c:pt>
                <c:pt idx="599">
                  <c:v>-18839.285714285714</c:v>
                </c:pt>
                <c:pt idx="600">
                  <c:v>-15407.857142857143</c:v>
                </c:pt>
                <c:pt idx="601">
                  <c:v>-17668.571428571428</c:v>
                </c:pt>
                <c:pt idx="602">
                  <c:v>-14245.714285714284</c:v>
                </c:pt>
                <c:pt idx="603">
                  <c:v>-17340.714285714286</c:v>
                </c:pt>
                <c:pt idx="604">
                  <c:v>-12757.142857142857</c:v>
                </c:pt>
                <c:pt idx="605">
                  <c:v>-11840</c:v>
                </c:pt>
                <c:pt idx="606">
                  <c:v>-10463.571428571428</c:v>
                </c:pt>
                <c:pt idx="607">
                  <c:v>-3362.1428571428569</c:v>
                </c:pt>
                <c:pt idx="608">
                  <c:v>-13454.285714285714</c:v>
                </c:pt>
                <c:pt idx="609">
                  <c:v>-19350</c:v>
                </c:pt>
                <c:pt idx="610">
                  <c:v>-15482.857142857143</c:v>
                </c:pt>
                <c:pt idx="611">
                  <c:v>-12895</c:v>
                </c:pt>
                <c:pt idx="612">
                  <c:v>-16193.571428571428</c:v>
                </c:pt>
                <c:pt idx="613">
                  <c:v>-902.85714285714312</c:v>
                </c:pt>
                <c:pt idx="614">
                  <c:v>-16008.571428571428</c:v>
                </c:pt>
                <c:pt idx="615">
                  <c:v>-8883.5714285714275</c:v>
                </c:pt>
                <c:pt idx="616">
                  <c:v>-9112.8571428571413</c:v>
                </c:pt>
                <c:pt idx="617">
                  <c:v>-11144.285714285714</c:v>
                </c:pt>
                <c:pt idx="618">
                  <c:v>-17082.857142857141</c:v>
                </c:pt>
                <c:pt idx="619">
                  <c:v>-16669.285714285714</c:v>
                </c:pt>
                <c:pt idx="620">
                  <c:v>-15895</c:v>
                </c:pt>
                <c:pt idx="621">
                  <c:v>-15787.857142857143</c:v>
                </c:pt>
                <c:pt idx="622">
                  <c:v>-15068.571428571428</c:v>
                </c:pt>
                <c:pt idx="623">
                  <c:v>-9363.5714285714275</c:v>
                </c:pt>
                <c:pt idx="624">
                  <c:v>-16032.142857142857</c:v>
                </c:pt>
                <c:pt idx="625">
                  <c:v>-17759.285714285714</c:v>
                </c:pt>
                <c:pt idx="626">
                  <c:v>-15260.714285714284</c:v>
                </c:pt>
                <c:pt idx="627">
                  <c:v>-13087.142857142857</c:v>
                </c:pt>
                <c:pt idx="628">
                  <c:v>-16255.714285714284</c:v>
                </c:pt>
                <c:pt idx="629">
                  <c:v>-7732.1428571428569</c:v>
                </c:pt>
                <c:pt idx="630">
                  <c:v>-14860</c:v>
                </c:pt>
                <c:pt idx="631">
                  <c:v>-12989.285714285714</c:v>
                </c:pt>
                <c:pt idx="632">
                  <c:v>-17426.428571428572</c:v>
                </c:pt>
                <c:pt idx="633">
                  <c:v>-16360.714285714284</c:v>
                </c:pt>
                <c:pt idx="634">
                  <c:v>-13478.571428571428</c:v>
                </c:pt>
                <c:pt idx="635">
                  <c:v>-17429.285714285714</c:v>
                </c:pt>
                <c:pt idx="636">
                  <c:v>-23597.857142857145</c:v>
                </c:pt>
                <c:pt idx="637">
                  <c:v>-17067.857142857141</c:v>
                </c:pt>
                <c:pt idx="638">
                  <c:v>-15319.285714285714</c:v>
                </c:pt>
                <c:pt idx="639">
                  <c:v>-12357.857142857143</c:v>
                </c:pt>
                <c:pt idx="640">
                  <c:v>-13865</c:v>
                </c:pt>
                <c:pt idx="641">
                  <c:v>-14077.857142857143</c:v>
                </c:pt>
                <c:pt idx="642">
                  <c:v>-16692.857142857141</c:v>
                </c:pt>
                <c:pt idx="643">
                  <c:v>-10315</c:v>
                </c:pt>
                <c:pt idx="644">
                  <c:v>-12416.428571428571</c:v>
                </c:pt>
                <c:pt idx="645">
                  <c:v>-20684.285714285714</c:v>
                </c:pt>
                <c:pt idx="646">
                  <c:v>-18147.857142857141</c:v>
                </c:pt>
                <c:pt idx="647">
                  <c:v>0</c:v>
                </c:pt>
                <c:pt idx="648">
                  <c:v>-2615.7142857142862</c:v>
                </c:pt>
                <c:pt idx="649">
                  <c:v>-15865.714285714286</c:v>
                </c:pt>
                <c:pt idx="650">
                  <c:v>-18197.142857142859</c:v>
                </c:pt>
                <c:pt idx="651">
                  <c:v>-19555.714285714286</c:v>
                </c:pt>
                <c:pt idx="652">
                  <c:v>-16996.428571428572</c:v>
                </c:pt>
                <c:pt idx="653">
                  <c:v>-14161.428571428572</c:v>
                </c:pt>
                <c:pt idx="654">
                  <c:v>-12172.142857142859</c:v>
                </c:pt>
                <c:pt idx="655">
                  <c:v>-25597.142857142859</c:v>
                </c:pt>
                <c:pt idx="656">
                  <c:v>-24950.714285714286</c:v>
                </c:pt>
                <c:pt idx="657">
                  <c:v>-17182.857142857145</c:v>
                </c:pt>
                <c:pt idx="658">
                  <c:v>-22671.428571428572</c:v>
                </c:pt>
                <c:pt idx="659">
                  <c:v>-17080.714285714286</c:v>
                </c:pt>
                <c:pt idx="660">
                  <c:v>-24201.428571428572</c:v>
                </c:pt>
                <c:pt idx="661">
                  <c:v>-25232.857142857145</c:v>
                </c:pt>
                <c:pt idx="662">
                  <c:v>-20981.428571428572</c:v>
                </c:pt>
                <c:pt idx="663">
                  <c:v>-18267.857142857145</c:v>
                </c:pt>
                <c:pt idx="664">
                  <c:v>-16578.571428571431</c:v>
                </c:pt>
                <c:pt idx="665">
                  <c:v>-28842.142857142859</c:v>
                </c:pt>
                <c:pt idx="666">
                  <c:v>-22309.285714285717</c:v>
                </c:pt>
                <c:pt idx="667">
                  <c:v>-22241.428571428572</c:v>
                </c:pt>
                <c:pt idx="668">
                  <c:v>-23944.285714285717</c:v>
                </c:pt>
                <c:pt idx="669">
                  <c:v>-26030</c:v>
                </c:pt>
                <c:pt idx="670">
                  <c:v>-20766.428571428572</c:v>
                </c:pt>
                <c:pt idx="671">
                  <c:v>-16070.714285714286</c:v>
                </c:pt>
                <c:pt idx="672">
                  <c:v>-20862.142857142859</c:v>
                </c:pt>
                <c:pt idx="673">
                  <c:v>-14973.571428571431</c:v>
                </c:pt>
                <c:pt idx="674">
                  <c:v>-19021.428571428572</c:v>
                </c:pt>
                <c:pt idx="675">
                  <c:v>-18405</c:v>
                </c:pt>
                <c:pt idx="676">
                  <c:v>-21023.571428571431</c:v>
                </c:pt>
                <c:pt idx="677">
                  <c:v>-19783.571428571431</c:v>
                </c:pt>
                <c:pt idx="678">
                  <c:v>-19515</c:v>
                </c:pt>
                <c:pt idx="679">
                  <c:v>-18037.142857142859</c:v>
                </c:pt>
                <c:pt idx="680">
                  <c:v>-22342.857142857145</c:v>
                </c:pt>
                <c:pt idx="681">
                  <c:v>-25035.714285714286</c:v>
                </c:pt>
                <c:pt idx="682">
                  <c:v>-28461.428571428572</c:v>
                </c:pt>
                <c:pt idx="683">
                  <c:v>-22179.285714285717</c:v>
                </c:pt>
                <c:pt idx="684">
                  <c:v>-20650</c:v>
                </c:pt>
                <c:pt idx="685">
                  <c:v>-10808.571428571429</c:v>
                </c:pt>
                <c:pt idx="686">
                  <c:v>-21732.142857142859</c:v>
                </c:pt>
                <c:pt idx="687">
                  <c:v>-25892.142857142859</c:v>
                </c:pt>
                <c:pt idx="688">
                  <c:v>-27415.714285714286</c:v>
                </c:pt>
                <c:pt idx="689">
                  <c:v>-24877.857142857145</c:v>
                </c:pt>
                <c:pt idx="690">
                  <c:v>-16557.142857142859</c:v>
                </c:pt>
                <c:pt idx="691">
                  <c:v>-24902.142857142859</c:v>
                </c:pt>
                <c:pt idx="692">
                  <c:v>-14241.428571428572</c:v>
                </c:pt>
                <c:pt idx="693">
                  <c:v>-24017.857142857145</c:v>
                </c:pt>
                <c:pt idx="694">
                  <c:v>-17402.142857142859</c:v>
                </c:pt>
                <c:pt idx="695">
                  <c:v>-23660.714285714286</c:v>
                </c:pt>
                <c:pt idx="696">
                  <c:v>-11536.428571428572</c:v>
                </c:pt>
                <c:pt idx="697">
                  <c:v>-17682.142857142859</c:v>
                </c:pt>
                <c:pt idx="698">
                  <c:v>-20328.571428571431</c:v>
                </c:pt>
                <c:pt idx="699">
                  <c:v>-8503.5714285714294</c:v>
                </c:pt>
                <c:pt idx="700">
                  <c:v>-24545</c:v>
                </c:pt>
                <c:pt idx="701">
                  <c:v>-24551.428571428572</c:v>
                </c:pt>
                <c:pt idx="702">
                  <c:v>-20212.857142857145</c:v>
                </c:pt>
                <c:pt idx="703">
                  <c:v>-21117.857142857145</c:v>
                </c:pt>
                <c:pt idx="704">
                  <c:v>-31033.571428571428</c:v>
                </c:pt>
                <c:pt idx="705">
                  <c:v>-21763.571428571431</c:v>
                </c:pt>
                <c:pt idx="706">
                  <c:v>-23967.142857142859</c:v>
                </c:pt>
                <c:pt idx="707">
                  <c:v>-17315</c:v>
                </c:pt>
                <c:pt idx="708">
                  <c:v>-26720</c:v>
                </c:pt>
                <c:pt idx="709">
                  <c:v>-22428.571428571431</c:v>
                </c:pt>
                <c:pt idx="710">
                  <c:v>-22239.285714285717</c:v>
                </c:pt>
                <c:pt idx="711">
                  <c:v>-24480.714285714286</c:v>
                </c:pt>
                <c:pt idx="712">
                  <c:v>0</c:v>
                </c:pt>
                <c:pt idx="713">
                  <c:v>-5122.8571428571449</c:v>
                </c:pt>
                <c:pt idx="714">
                  <c:v>-17852.857142857145</c:v>
                </c:pt>
                <c:pt idx="715">
                  <c:v>-21660</c:v>
                </c:pt>
                <c:pt idx="716">
                  <c:v>-18950</c:v>
                </c:pt>
                <c:pt idx="717">
                  <c:v>-27617.857142857145</c:v>
                </c:pt>
                <c:pt idx="718">
                  <c:v>-21082.857142857145</c:v>
                </c:pt>
                <c:pt idx="719">
                  <c:v>-22767.857142857145</c:v>
                </c:pt>
                <c:pt idx="720">
                  <c:v>-18311.428571428572</c:v>
                </c:pt>
                <c:pt idx="721">
                  <c:v>-24360</c:v>
                </c:pt>
                <c:pt idx="722">
                  <c:v>-19974.285714285717</c:v>
                </c:pt>
                <c:pt idx="723">
                  <c:v>-13377.857142857145</c:v>
                </c:pt>
                <c:pt idx="724">
                  <c:v>-22517.857142857145</c:v>
                </c:pt>
                <c:pt idx="725">
                  <c:v>-19972.142857142859</c:v>
                </c:pt>
                <c:pt idx="726">
                  <c:v>-19942.142857142859</c:v>
                </c:pt>
                <c:pt idx="727">
                  <c:v>-22912.857142857145</c:v>
                </c:pt>
                <c:pt idx="728">
                  <c:v>-25250.714285714286</c:v>
                </c:pt>
                <c:pt idx="729">
                  <c:v>0</c:v>
                </c:pt>
                <c:pt idx="730">
                  <c:v>-14525.714285714286</c:v>
                </c:pt>
                <c:pt idx="731">
                  <c:v>-21335.714285714286</c:v>
                </c:pt>
                <c:pt idx="732">
                  <c:v>-25051.428571428572</c:v>
                </c:pt>
                <c:pt idx="733">
                  <c:v>-25135.714285714286</c:v>
                </c:pt>
                <c:pt idx="734">
                  <c:v>-9572.8571428571431</c:v>
                </c:pt>
                <c:pt idx="735">
                  <c:v>-26257.857142857141</c:v>
                </c:pt>
                <c:pt idx="736">
                  <c:v>-12045</c:v>
                </c:pt>
                <c:pt idx="737">
                  <c:v>-20272.142857142855</c:v>
                </c:pt>
                <c:pt idx="738">
                  <c:v>-23650.714285714286</c:v>
                </c:pt>
                <c:pt idx="739">
                  <c:v>-22818.571428571428</c:v>
                </c:pt>
                <c:pt idx="740">
                  <c:v>-8980</c:v>
                </c:pt>
                <c:pt idx="741">
                  <c:v>-19783.571428571428</c:v>
                </c:pt>
                <c:pt idx="742">
                  <c:v>-17890.714285714286</c:v>
                </c:pt>
                <c:pt idx="743">
                  <c:v>-12641.428571428571</c:v>
                </c:pt>
                <c:pt idx="744">
                  <c:v>-22600.714285714286</c:v>
                </c:pt>
                <c:pt idx="745">
                  <c:v>-22994.285714285714</c:v>
                </c:pt>
                <c:pt idx="746">
                  <c:v>-17400.714285714286</c:v>
                </c:pt>
                <c:pt idx="747">
                  <c:v>-15250</c:v>
                </c:pt>
                <c:pt idx="748">
                  <c:v>-19392.857142857141</c:v>
                </c:pt>
                <c:pt idx="749">
                  <c:v>-19415.714285714286</c:v>
                </c:pt>
                <c:pt idx="750">
                  <c:v>-22890</c:v>
                </c:pt>
                <c:pt idx="751">
                  <c:v>-22240</c:v>
                </c:pt>
                <c:pt idx="752">
                  <c:v>-18711.428571428572</c:v>
                </c:pt>
                <c:pt idx="753">
                  <c:v>-7740.7142857142844</c:v>
                </c:pt>
                <c:pt idx="754">
                  <c:v>-15460</c:v>
                </c:pt>
                <c:pt idx="755">
                  <c:v>-10499.285714285714</c:v>
                </c:pt>
                <c:pt idx="756">
                  <c:v>-9610</c:v>
                </c:pt>
                <c:pt idx="757">
                  <c:v>-18797.142857142855</c:v>
                </c:pt>
                <c:pt idx="758">
                  <c:v>-18785.714285714286</c:v>
                </c:pt>
                <c:pt idx="759">
                  <c:v>-17197.857142857141</c:v>
                </c:pt>
                <c:pt idx="760">
                  <c:v>0</c:v>
                </c:pt>
                <c:pt idx="761">
                  <c:v>-12081.428571428572</c:v>
                </c:pt>
                <c:pt idx="762">
                  <c:v>-8227.8571428571431</c:v>
                </c:pt>
                <c:pt idx="763">
                  <c:v>-11746.428571428572</c:v>
                </c:pt>
                <c:pt idx="764">
                  <c:v>-13360</c:v>
                </c:pt>
                <c:pt idx="765">
                  <c:v>-7925</c:v>
                </c:pt>
                <c:pt idx="766">
                  <c:v>-3664.2857142857147</c:v>
                </c:pt>
                <c:pt idx="767">
                  <c:v>-10670</c:v>
                </c:pt>
                <c:pt idx="768">
                  <c:v>-11788.571428571429</c:v>
                </c:pt>
                <c:pt idx="769">
                  <c:v>-8556.4285714285725</c:v>
                </c:pt>
                <c:pt idx="770">
                  <c:v>-7729.2857142857147</c:v>
                </c:pt>
                <c:pt idx="771">
                  <c:v>-10759.285714285714</c:v>
                </c:pt>
                <c:pt idx="772">
                  <c:v>-8670</c:v>
                </c:pt>
                <c:pt idx="773">
                  <c:v>-7960</c:v>
                </c:pt>
                <c:pt idx="774">
                  <c:v>-13937.142857142857</c:v>
                </c:pt>
                <c:pt idx="775">
                  <c:v>-12973.571428571429</c:v>
                </c:pt>
                <c:pt idx="776">
                  <c:v>-11474.285714285714</c:v>
                </c:pt>
                <c:pt idx="777">
                  <c:v>-10615</c:v>
                </c:pt>
                <c:pt idx="778">
                  <c:v>-10186.428571428572</c:v>
                </c:pt>
                <c:pt idx="779">
                  <c:v>-8547.1428571428569</c:v>
                </c:pt>
                <c:pt idx="780">
                  <c:v>-11250</c:v>
                </c:pt>
                <c:pt idx="781">
                  <c:v>-7472.1428571428569</c:v>
                </c:pt>
                <c:pt idx="782">
                  <c:v>-10454.285714285714</c:v>
                </c:pt>
                <c:pt idx="783">
                  <c:v>-10214.285714285714</c:v>
                </c:pt>
                <c:pt idx="784">
                  <c:v>-10891.428571428572</c:v>
                </c:pt>
                <c:pt idx="785">
                  <c:v>-12157.142857142857</c:v>
                </c:pt>
                <c:pt idx="786">
                  <c:v>-13529.285714285714</c:v>
                </c:pt>
                <c:pt idx="787">
                  <c:v>-7229.2857142857147</c:v>
                </c:pt>
                <c:pt idx="788">
                  <c:v>0</c:v>
                </c:pt>
                <c:pt idx="789">
                  <c:v>-9002.8571428571413</c:v>
                </c:pt>
                <c:pt idx="790">
                  <c:v>-11390.714285714284</c:v>
                </c:pt>
                <c:pt idx="791">
                  <c:v>-769.99999999999909</c:v>
                </c:pt>
                <c:pt idx="792">
                  <c:v>-7072.1428571428569</c:v>
                </c:pt>
                <c:pt idx="793">
                  <c:v>-10572.142857142857</c:v>
                </c:pt>
                <c:pt idx="794">
                  <c:v>-10494.285714285714</c:v>
                </c:pt>
                <c:pt idx="795">
                  <c:v>-6046.4285714285706</c:v>
                </c:pt>
                <c:pt idx="796">
                  <c:v>-14113.571428571428</c:v>
                </c:pt>
                <c:pt idx="797">
                  <c:v>-7884.9999999999991</c:v>
                </c:pt>
                <c:pt idx="798">
                  <c:v>-10018.571428571428</c:v>
                </c:pt>
                <c:pt idx="799">
                  <c:v>-8602.1428571428569</c:v>
                </c:pt>
                <c:pt idx="800">
                  <c:v>0</c:v>
                </c:pt>
                <c:pt idx="801">
                  <c:v>-6972.8571428571422</c:v>
                </c:pt>
                <c:pt idx="802">
                  <c:v>-1329.2857142857138</c:v>
                </c:pt>
                <c:pt idx="803">
                  <c:v>-6000</c:v>
                </c:pt>
                <c:pt idx="804">
                  <c:v>-10367.142857142857</c:v>
                </c:pt>
                <c:pt idx="805">
                  <c:v>-8508.5714285714275</c:v>
                </c:pt>
                <c:pt idx="806">
                  <c:v>-10761.428571428571</c:v>
                </c:pt>
                <c:pt idx="807">
                  <c:v>-8898.5714285714275</c:v>
                </c:pt>
                <c:pt idx="808">
                  <c:v>-6227.1428571428569</c:v>
                </c:pt>
                <c:pt idx="809">
                  <c:v>-7523.5714285714275</c:v>
                </c:pt>
                <c:pt idx="810">
                  <c:v>-11895.714285714284</c:v>
                </c:pt>
                <c:pt idx="811">
                  <c:v>-5787.8571428571422</c:v>
                </c:pt>
                <c:pt idx="812">
                  <c:v>-11928.571428571428</c:v>
                </c:pt>
                <c:pt idx="813">
                  <c:v>-13170</c:v>
                </c:pt>
                <c:pt idx="814">
                  <c:v>-8475</c:v>
                </c:pt>
                <c:pt idx="815">
                  <c:v>-9049.2857142857138</c:v>
                </c:pt>
                <c:pt idx="816">
                  <c:v>-5489.9999999999991</c:v>
                </c:pt>
                <c:pt idx="817">
                  <c:v>-7749.9999999999991</c:v>
                </c:pt>
                <c:pt idx="818">
                  <c:v>-5929.9999999999991</c:v>
                </c:pt>
                <c:pt idx="819">
                  <c:v>-11232.142857142857</c:v>
                </c:pt>
                <c:pt idx="820">
                  <c:v>-16256.428571428571</c:v>
                </c:pt>
                <c:pt idx="821">
                  <c:v>-9062.8571428571413</c:v>
                </c:pt>
                <c:pt idx="822">
                  <c:v>-6537.8571428571422</c:v>
                </c:pt>
                <c:pt idx="823">
                  <c:v>-9923.5714285714275</c:v>
                </c:pt>
                <c:pt idx="824">
                  <c:v>-9501.4285714285706</c:v>
                </c:pt>
                <c:pt idx="825">
                  <c:v>-12921.428571428571</c:v>
                </c:pt>
                <c:pt idx="826">
                  <c:v>-10434.285714285714</c:v>
                </c:pt>
                <c:pt idx="827">
                  <c:v>-7345.7142857142844</c:v>
                </c:pt>
                <c:pt idx="828">
                  <c:v>-9007.8571428571413</c:v>
                </c:pt>
                <c:pt idx="829">
                  <c:v>-9985.7142857142844</c:v>
                </c:pt>
                <c:pt idx="830">
                  <c:v>-8990</c:v>
                </c:pt>
                <c:pt idx="831">
                  <c:v>-11912.142857142857</c:v>
                </c:pt>
                <c:pt idx="832">
                  <c:v>-8139.9999999999991</c:v>
                </c:pt>
                <c:pt idx="833">
                  <c:v>-8740</c:v>
                </c:pt>
                <c:pt idx="834">
                  <c:v>-5762.8571428571422</c:v>
                </c:pt>
                <c:pt idx="835">
                  <c:v>-5667.8571428571422</c:v>
                </c:pt>
                <c:pt idx="836">
                  <c:v>-11102.142857142857</c:v>
                </c:pt>
                <c:pt idx="837">
                  <c:v>-8792.1428571428569</c:v>
                </c:pt>
                <c:pt idx="838">
                  <c:v>-8090.7142857142853</c:v>
                </c:pt>
                <c:pt idx="839">
                  <c:v>-2454.2857142857138</c:v>
                </c:pt>
                <c:pt idx="840">
                  <c:v>-5075.7142857142844</c:v>
                </c:pt>
                <c:pt idx="841">
                  <c:v>-13554.285714285714</c:v>
                </c:pt>
                <c:pt idx="842">
                  <c:v>-12281.428571428571</c:v>
                </c:pt>
                <c:pt idx="843">
                  <c:v>-12278.571428571428</c:v>
                </c:pt>
                <c:pt idx="844">
                  <c:v>-6079.2857142857138</c:v>
                </c:pt>
                <c:pt idx="845">
                  <c:v>-7689.9999999999991</c:v>
                </c:pt>
                <c:pt idx="846">
                  <c:v>-8464.2857142857138</c:v>
                </c:pt>
                <c:pt idx="847">
                  <c:v>-9366.4285714285706</c:v>
                </c:pt>
                <c:pt idx="848">
                  <c:v>-12492.857142857143</c:v>
                </c:pt>
                <c:pt idx="849">
                  <c:v>-9750.7142857142862</c:v>
                </c:pt>
                <c:pt idx="850">
                  <c:v>-11377.857142857143</c:v>
                </c:pt>
                <c:pt idx="851">
                  <c:v>-9690</c:v>
                </c:pt>
                <c:pt idx="852">
                  <c:v>-9014.2857142857138</c:v>
                </c:pt>
                <c:pt idx="853">
                  <c:v>-12748.571428571428</c:v>
                </c:pt>
                <c:pt idx="854">
                  <c:v>-12431.428571428571</c:v>
                </c:pt>
                <c:pt idx="855">
                  <c:v>-11002.857142857141</c:v>
                </c:pt>
                <c:pt idx="856">
                  <c:v>-14486.428571428571</c:v>
                </c:pt>
                <c:pt idx="857">
                  <c:v>-16100.714285714284</c:v>
                </c:pt>
                <c:pt idx="858">
                  <c:v>-13947.142857142857</c:v>
                </c:pt>
                <c:pt idx="859">
                  <c:v>-12763.571428571428</c:v>
                </c:pt>
                <c:pt idx="860">
                  <c:v>-7842.8571428571422</c:v>
                </c:pt>
                <c:pt idx="861">
                  <c:v>-10361.428571428571</c:v>
                </c:pt>
                <c:pt idx="862">
                  <c:v>-4400</c:v>
                </c:pt>
                <c:pt idx="863">
                  <c:v>-10231.428571428571</c:v>
                </c:pt>
                <c:pt idx="864">
                  <c:v>-17350.714285714286</c:v>
                </c:pt>
                <c:pt idx="865">
                  <c:v>-11819.285714285714</c:v>
                </c:pt>
                <c:pt idx="866">
                  <c:v>-11632.142857142857</c:v>
                </c:pt>
                <c:pt idx="867">
                  <c:v>-13675.714285714284</c:v>
                </c:pt>
                <c:pt idx="868">
                  <c:v>-16857.142857142855</c:v>
                </c:pt>
                <c:pt idx="869">
                  <c:v>-14043.571428571428</c:v>
                </c:pt>
                <c:pt idx="870">
                  <c:v>-9825</c:v>
                </c:pt>
                <c:pt idx="871">
                  <c:v>-10100.714285714284</c:v>
                </c:pt>
                <c:pt idx="872">
                  <c:v>-13357.142857142857</c:v>
                </c:pt>
                <c:pt idx="873">
                  <c:v>-21051.428571428572</c:v>
                </c:pt>
                <c:pt idx="874">
                  <c:v>-8340.7142857142862</c:v>
                </c:pt>
                <c:pt idx="875">
                  <c:v>-12336.428571428571</c:v>
                </c:pt>
                <c:pt idx="876">
                  <c:v>-13179.285714285714</c:v>
                </c:pt>
                <c:pt idx="877">
                  <c:v>-11740.714285714284</c:v>
                </c:pt>
                <c:pt idx="878">
                  <c:v>-10315.714285714284</c:v>
                </c:pt>
                <c:pt idx="879">
                  <c:v>-13244.285714285714</c:v>
                </c:pt>
                <c:pt idx="880">
                  <c:v>-12973.571428571428</c:v>
                </c:pt>
                <c:pt idx="881">
                  <c:v>-13170.714285714284</c:v>
                </c:pt>
                <c:pt idx="882">
                  <c:v>-9108.5714285714275</c:v>
                </c:pt>
                <c:pt idx="883">
                  <c:v>-13627.142857142857</c:v>
                </c:pt>
                <c:pt idx="884">
                  <c:v>-17015</c:v>
                </c:pt>
                <c:pt idx="885">
                  <c:v>-11526.428571428571</c:v>
                </c:pt>
                <c:pt idx="886">
                  <c:v>-11466.428571428571</c:v>
                </c:pt>
                <c:pt idx="887">
                  <c:v>-15445.714285714284</c:v>
                </c:pt>
                <c:pt idx="888">
                  <c:v>-7919.9999999999991</c:v>
                </c:pt>
                <c:pt idx="889">
                  <c:v>-12246.428571428571</c:v>
                </c:pt>
                <c:pt idx="890">
                  <c:v>-6992.142857142856</c:v>
                </c:pt>
                <c:pt idx="891">
                  <c:v>-14335</c:v>
                </c:pt>
                <c:pt idx="892">
                  <c:v>-13285</c:v>
                </c:pt>
                <c:pt idx="893">
                  <c:v>-11343.571428571428</c:v>
                </c:pt>
                <c:pt idx="894">
                  <c:v>-8882.8571428571413</c:v>
                </c:pt>
                <c:pt idx="895">
                  <c:v>-14908.571428571428</c:v>
                </c:pt>
                <c:pt idx="896">
                  <c:v>-14023.571428571428</c:v>
                </c:pt>
                <c:pt idx="897">
                  <c:v>-16004.285714285714</c:v>
                </c:pt>
                <c:pt idx="898">
                  <c:v>-12075</c:v>
                </c:pt>
                <c:pt idx="899">
                  <c:v>-12430.714285714284</c:v>
                </c:pt>
                <c:pt idx="900">
                  <c:v>-12571.428571428571</c:v>
                </c:pt>
                <c:pt idx="901">
                  <c:v>-12983.571428571428</c:v>
                </c:pt>
                <c:pt idx="902">
                  <c:v>-7293.5714285714275</c:v>
                </c:pt>
                <c:pt idx="903">
                  <c:v>-17297.142857142855</c:v>
                </c:pt>
                <c:pt idx="904">
                  <c:v>-10845.714285714284</c:v>
                </c:pt>
                <c:pt idx="905">
                  <c:v>-3021.4285714285706</c:v>
                </c:pt>
                <c:pt idx="906">
                  <c:v>-14736.428571428571</c:v>
                </c:pt>
                <c:pt idx="907">
                  <c:v>-16705.714285714286</c:v>
                </c:pt>
                <c:pt idx="908">
                  <c:v>-9620.7142857142844</c:v>
                </c:pt>
                <c:pt idx="909">
                  <c:v>-16761.428571428572</c:v>
                </c:pt>
                <c:pt idx="910">
                  <c:v>-7472.8571428571422</c:v>
                </c:pt>
                <c:pt idx="911">
                  <c:v>0</c:v>
                </c:pt>
                <c:pt idx="912">
                  <c:v>-9522.1428571428569</c:v>
                </c:pt>
                <c:pt idx="913">
                  <c:v>-7514.2857142857138</c:v>
                </c:pt>
                <c:pt idx="914">
                  <c:v>-6326.4285714285706</c:v>
                </c:pt>
                <c:pt idx="915">
                  <c:v>-12237.142857142857</c:v>
                </c:pt>
                <c:pt idx="916">
                  <c:v>0</c:v>
                </c:pt>
                <c:pt idx="917">
                  <c:v>-13434.285714285714</c:v>
                </c:pt>
                <c:pt idx="918">
                  <c:v>-10052.142857142857</c:v>
                </c:pt>
                <c:pt idx="919">
                  <c:v>-10751.428571428571</c:v>
                </c:pt>
                <c:pt idx="920">
                  <c:v>-9145.7142857142844</c:v>
                </c:pt>
                <c:pt idx="921">
                  <c:v>-9637.1428571428569</c:v>
                </c:pt>
                <c:pt idx="922">
                  <c:v>-5941.4285714285706</c:v>
                </c:pt>
                <c:pt idx="923">
                  <c:v>-9437.1428571428569</c:v>
                </c:pt>
                <c:pt idx="924">
                  <c:v>-9440</c:v>
                </c:pt>
                <c:pt idx="925">
                  <c:v>-13042.857142857141</c:v>
                </c:pt>
                <c:pt idx="926">
                  <c:v>-9396.4285714285706</c:v>
                </c:pt>
                <c:pt idx="927">
                  <c:v>-5312.8571428571422</c:v>
                </c:pt>
                <c:pt idx="928">
                  <c:v>-10186.428571428571</c:v>
                </c:pt>
                <c:pt idx="929">
                  <c:v>-10857.142857142857</c:v>
                </c:pt>
                <c:pt idx="930">
                  <c:v>-12022.857142857141</c:v>
                </c:pt>
                <c:pt idx="931">
                  <c:v>-4187.8571428571422</c:v>
                </c:pt>
                <c:pt idx="932">
                  <c:v>-14185.714285714286</c:v>
                </c:pt>
                <c:pt idx="933">
                  <c:v>-8960</c:v>
                </c:pt>
                <c:pt idx="934">
                  <c:v>-14545</c:v>
                </c:pt>
                <c:pt idx="935">
                  <c:v>-7490.7142857142862</c:v>
                </c:pt>
                <c:pt idx="936">
                  <c:v>-13049.285714285714</c:v>
                </c:pt>
                <c:pt idx="937">
                  <c:v>-14395</c:v>
                </c:pt>
                <c:pt idx="938">
                  <c:v>-14418.571428571429</c:v>
                </c:pt>
                <c:pt idx="939">
                  <c:v>-4881.4285714285725</c:v>
                </c:pt>
                <c:pt idx="940">
                  <c:v>-11082.857142857143</c:v>
                </c:pt>
                <c:pt idx="941">
                  <c:v>-9402.1428571428587</c:v>
                </c:pt>
                <c:pt idx="942">
                  <c:v>-14959.285714285714</c:v>
                </c:pt>
                <c:pt idx="943">
                  <c:v>-16580.714285714286</c:v>
                </c:pt>
                <c:pt idx="944">
                  <c:v>-14052.857142857143</c:v>
                </c:pt>
                <c:pt idx="945">
                  <c:v>-16586.428571428572</c:v>
                </c:pt>
                <c:pt idx="946">
                  <c:v>-16939.285714285714</c:v>
                </c:pt>
                <c:pt idx="947">
                  <c:v>-15120.714285714286</c:v>
                </c:pt>
                <c:pt idx="948">
                  <c:v>-11622.857142857143</c:v>
                </c:pt>
                <c:pt idx="949">
                  <c:v>-18150</c:v>
                </c:pt>
                <c:pt idx="950">
                  <c:v>-11840</c:v>
                </c:pt>
                <c:pt idx="951">
                  <c:v>-18559.285714285714</c:v>
                </c:pt>
                <c:pt idx="952">
                  <c:v>-18657.857142857145</c:v>
                </c:pt>
                <c:pt idx="953">
                  <c:v>-14479.285714285714</c:v>
                </c:pt>
                <c:pt idx="954">
                  <c:v>-14238.571428571429</c:v>
                </c:pt>
                <c:pt idx="955">
                  <c:v>-11835</c:v>
                </c:pt>
                <c:pt idx="956">
                  <c:v>-10311.428571428572</c:v>
                </c:pt>
                <c:pt idx="957">
                  <c:v>-13102.857142857143</c:v>
                </c:pt>
                <c:pt idx="958">
                  <c:v>-10277.857142857143</c:v>
                </c:pt>
                <c:pt idx="959">
                  <c:v>-9954.2857142857138</c:v>
                </c:pt>
                <c:pt idx="960">
                  <c:v>-18159.285714285714</c:v>
                </c:pt>
                <c:pt idx="961">
                  <c:v>-8330.7142857142862</c:v>
                </c:pt>
                <c:pt idx="962">
                  <c:v>-12578.571428571429</c:v>
                </c:pt>
                <c:pt idx="963">
                  <c:v>-12491.428571428572</c:v>
                </c:pt>
                <c:pt idx="964">
                  <c:v>-15615</c:v>
                </c:pt>
                <c:pt idx="965">
                  <c:v>-11983.571428571429</c:v>
                </c:pt>
                <c:pt idx="966">
                  <c:v>-8563.5714285714275</c:v>
                </c:pt>
                <c:pt idx="967">
                  <c:v>-19368.571428571428</c:v>
                </c:pt>
                <c:pt idx="968">
                  <c:v>-10900.714285714286</c:v>
                </c:pt>
                <c:pt idx="969">
                  <c:v>-14484.285714285714</c:v>
                </c:pt>
                <c:pt idx="970">
                  <c:v>-15101.428571428572</c:v>
                </c:pt>
                <c:pt idx="971">
                  <c:v>-19761.428571428572</c:v>
                </c:pt>
                <c:pt idx="972">
                  <c:v>-17830.714285714286</c:v>
                </c:pt>
                <c:pt idx="973">
                  <c:v>-9886.4285714285725</c:v>
                </c:pt>
                <c:pt idx="974">
                  <c:v>-16885.714285714286</c:v>
                </c:pt>
                <c:pt idx="975">
                  <c:v>-17457.142857142859</c:v>
                </c:pt>
                <c:pt idx="976">
                  <c:v>-13967.857142857143</c:v>
                </c:pt>
                <c:pt idx="977">
                  <c:v>-13647.142857142857</c:v>
                </c:pt>
                <c:pt idx="978">
                  <c:v>-13892.857142857143</c:v>
                </c:pt>
                <c:pt idx="979">
                  <c:v>-13383.571428571429</c:v>
                </c:pt>
                <c:pt idx="980">
                  <c:v>-17790.714285714286</c:v>
                </c:pt>
                <c:pt idx="981">
                  <c:v>-8821.4285714285725</c:v>
                </c:pt>
                <c:pt idx="982">
                  <c:v>-9062.1428571428587</c:v>
                </c:pt>
                <c:pt idx="983">
                  <c:v>-18609.285714285714</c:v>
                </c:pt>
                <c:pt idx="984">
                  <c:v>-12279.285714285714</c:v>
                </c:pt>
                <c:pt idx="985">
                  <c:v>-13209.285714285714</c:v>
                </c:pt>
                <c:pt idx="986">
                  <c:v>-15226.428571428572</c:v>
                </c:pt>
                <c:pt idx="987">
                  <c:v>-16742.857142857145</c:v>
                </c:pt>
                <c:pt idx="988">
                  <c:v>-13121.428571428572</c:v>
                </c:pt>
                <c:pt idx="989">
                  <c:v>-14246.428571428572</c:v>
                </c:pt>
                <c:pt idx="990">
                  <c:v>0</c:v>
                </c:pt>
                <c:pt idx="991">
                  <c:v>-6670.7142857142862</c:v>
                </c:pt>
                <c:pt idx="992">
                  <c:v>-13374.285714285714</c:v>
                </c:pt>
                <c:pt idx="993">
                  <c:v>-13513.571428571429</c:v>
                </c:pt>
                <c:pt idx="994">
                  <c:v>-7879.2857142857147</c:v>
                </c:pt>
                <c:pt idx="995">
                  <c:v>-15745.714285714286</c:v>
                </c:pt>
                <c:pt idx="996">
                  <c:v>-14209.285714285714</c:v>
                </c:pt>
                <c:pt idx="997">
                  <c:v>-10545.714285714286</c:v>
                </c:pt>
                <c:pt idx="998">
                  <c:v>-8039.2857142857147</c:v>
                </c:pt>
                <c:pt idx="999">
                  <c:v>-9332.1428571428569</c:v>
                </c:pt>
                <c:pt idx="1000">
                  <c:v>-9644.2857142857138</c:v>
                </c:pt>
                <c:pt idx="1001">
                  <c:v>-8056.4285714285716</c:v>
                </c:pt>
                <c:pt idx="1002">
                  <c:v>-9189.2857142857138</c:v>
                </c:pt>
                <c:pt idx="1003">
                  <c:v>-11521.428571428572</c:v>
                </c:pt>
                <c:pt idx="1004">
                  <c:v>-11930</c:v>
                </c:pt>
                <c:pt idx="1005">
                  <c:v>-8520</c:v>
                </c:pt>
                <c:pt idx="1006">
                  <c:v>-11724.285714285714</c:v>
                </c:pt>
                <c:pt idx="1007">
                  <c:v>-14625.714285714286</c:v>
                </c:pt>
                <c:pt idx="1008">
                  <c:v>-9241.4285714285725</c:v>
                </c:pt>
                <c:pt idx="1009">
                  <c:v>-16535</c:v>
                </c:pt>
                <c:pt idx="1010">
                  <c:v>-14405</c:v>
                </c:pt>
                <c:pt idx="1011">
                  <c:v>-15109.285714285714</c:v>
                </c:pt>
                <c:pt idx="1012">
                  <c:v>-13500.714285714284</c:v>
                </c:pt>
                <c:pt idx="1013">
                  <c:v>-15772.857142857141</c:v>
                </c:pt>
                <c:pt idx="1014">
                  <c:v>-11512.857142857141</c:v>
                </c:pt>
                <c:pt idx="1015">
                  <c:v>-10482.142857142857</c:v>
                </c:pt>
                <c:pt idx="1016">
                  <c:v>-3113.5714285714275</c:v>
                </c:pt>
                <c:pt idx="1017">
                  <c:v>-15017.857142857141</c:v>
                </c:pt>
                <c:pt idx="1018">
                  <c:v>-13992.142857142857</c:v>
                </c:pt>
                <c:pt idx="1019">
                  <c:v>-12430</c:v>
                </c:pt>
                <c:pt idx="1020">
                  <c:v>-13787.857142857141</c:v>
                </c:pt>
                <c:pt idx="1021">
                  <c:v>-14181.428571428571</c:v>
                </c:pt>
                <c:pt idx="1022">
                  <c:v>-13175</c:v>
                </c:pt>
                <c:pt idx="1023">
                  <c:v>-15930</c:v>
                </c:pt>
                <c:pt idx="1024">
                  <c:v>-12954.285714285714</c:v>
                </c:pt>
                <c:pt idx="1025">
                  <c:v>-9970.7142857142844</c:v>
                </c:pt>
                <c:pt idx="1026">
                  <c:v>-14515.714285714284</c:v>
                </c:pt>
                <c:pt idx="1027">
                  <c:v>-15717.857142857141</c:v>
                </c:pt>
                <c:pt idx="1028">
                  <c:v>-10760</c:v>
                </c:pt>
                <c:pt idx="1029">
                  <c:v>-19206.428571428572</c:v>
                </c:pt>
                <c:pt idx="1030">
                  <c:v>-16287.857142857141</c:v>
                </c:pt>
                <c:pt idx="1031">
                  <c:v>-9439.2857142857138</c:v>
                </c:pt>
                <c:pt idx="1032">
                  <c:v>-11552.142857142857</c:v>
                </c:pt>
                <c:pt idx="1033">
                  <c:v>-14812.857142857141</c:v>
                </c:pt>
                <c:pt idx="1034">
                  <c:v>-10026.428571428571</c:v>
                </c:pt>
                <c:pt idx="1035">
                  <c:v>-15964.285714285714</c:v>
                </c:pt>
                <c:pt idx="1036">
                  <c:v>-19300</c:v>
                </c:pt>
                <c:pt idx="1037">
                  <c:v>-10571.428571428571</c:v>
                </c:pt>
                <c:pt idx="1038">
                  <c:v>-16530.714285714286</c:v>
                </c:pt>
                <c:pt idx="1039">
                  <c:v>-9946.4285714285706</c:v>
                </c:pt>
                <c:pt idx="1040">
                  <c:v>-13705.714285714284</c:v>
                </c:pt>
                <c:pt idx="1041">
                  <c:v>-19278.571428571428</c:v>
                </c:pt>
                <c:pt idx="1042">
                  <c:v>-17026.428571428572</c:v>
                </c:pt>
                <c:pt idx="1043">
                  <c:v>-12702.142857142857</c:v>
                </c:pt>
                <c:pt idx="1044">
                  <c:v>-14333.571428571428</c:v>
                </c:pt>
                <c:pt idx="1045">
                  <c:v>-13637.142857142857</c:v>
                </c:pt>
                <c:pt idx="1046">
                  <c:v>-13615</c:v>
                </c:pt>
                <c:pt idx="1047">
                  <c:v>-14607.142857142857</c:v>
                </c:pt>
                <c:pt idx="1048">
                  <c:v>-15646.428571428571</c:v>
                </c:pt>
                <c:pt idx="1049">
                  <c:v>-15742.142857142857</c:v>
                </c:pt>
                <c:pt idx="1050">
                  <c:v>-18313.571428571428</c:v>
                </c:pt>
                <c:pt idx="1051">
                  <c:v>-14389.285714285714</c:v>
                </c:pt>
                <c:pt idx="1052">
                  <c:v>-16708.571428571428</c:v>
                </c:pt>
                <c:pt idx="1053">
                  <c:v>-12280</c:v>
                </c:pt>
                <c:pt idx="1054">
                  <c:v>-18260</c:v>
                </c:pt>
                <c:pt idx="1055">
                  <c:v>-17433.571428571428</c:v>
                </c:pt>
                <c:pt idx="1056">
                  <c:v>-10218.571428571428</c:v>
                </c:pt>
                <c:pt idx="1057">
                  <c:v>-15319.285714285714</c:v>
                </c:pt>
                <c:pt idx="1058">
                  <c:v>-19760</c:v>
                </c:pt>
                <c:pt idx="1059">
                  <c:v>-16673.571428571428</c:v>
                </c:pt>
                <c:pt idx="1060">
                  <c:v>-18036.428571428572</c:v>
                </c:pt>
                <c:pt idx="1061">
                  <c:v>-16505.714285714286</c:v>
                </c:pt>
                <c:pt idx="1062">
                  <c:v>-23995.714285714286</c:v>
                </c:pt>
                <c:pt idx="1063">
                  <c:v>-18714.285714285714</c:v>
                </c:pt>
                <c:pt idx="1064">
                  <c:v>-21990</c:v>
                </c:pt>
                <c:pt idx="1065">
                  <c:v>-20794.285714285714</c:v>
                </c:pt>
                <c:pt idx="1066">
                  <c:v>-21404.285714285714</c:v>
                </c:pt>
                <c:pt idx="1067">
                  <c:v>-5667.8571428571431</c:v>
                </c:pt>
                <c:pt idx="1068">
                  <c:v>-17522.857142857141</c:v>
                </c:pt>
                <c:pt idx="1069">
                  <c:v>-17019.285714285714</c:v>
                </c:pt>
                <c:pt idx="1070">
                  <c:v>-16615.714285714286</c:v>
                </c:pt>
                <c:pt idx="1071">
                  <c:v>-13937.857142857141</c:v>
                </c:pt>
                <c:pt idx="1072">
                  <c:v>-18225</c:v>
                </c:pt>
                <c:pt idx="1073">
                  <c:v>-20978.571428571428</c:v>
                </c:pt>
                <c:pt idx="1074">
                  <c:v>-22328.571428571428</c:v>
                </c:pt>
                <c:pt idx="1075">
                  <c:v>-22167.142857142855</c:v>
                </c:pt>
                <c:pt idx="1076">
                  <c:v>-20005</c:v>
                </c:pt>
                <c:pt idx="1077">
                  <c:v>-23522.857142857141</c:v>
                </c:pt>
                <c:pt idx="1078">
                  <c:v>-19239.285714285714</c:v>
                </c:pt>
                <c:pt idx="1079">
                  <c:v>-16650</c:v>
                </c:pt>
                <c:pt idx="1080">
                  <c:v>-20757.142857142855</c:v>
                </c:pt>
                <c:pt idx="1081">
                  <c:v>-23365</c:v>
                </c:pt>
                <c:pt idx="1082">
                  <c:v>-9314.2857142857138</c:v>
                </c:pt>
                <c:pt idx="1083">
                  <c:v>-18292.857142857141</c:v>
                </c:pt>
                <c:pt idx="1084">
                  <c:v>-19604.285714285714</c:v>
                </c:pt>
                <c:pt idx="1085">
                  <c:v>-15560</c:v>
                </c:pt>
                <c:pt idx="1086">
                  <c:v>-18806.428571428572</c:v>
                </c:pt>
                <c:pt idx="1087">
                  <c:v>-17422.857142857141</c:v>
                </c:pt>
                <c:pt idx="1088">
                  <c:v>-12965.714285714286</c:v>
                </c:pt>
                <c:pt idx="1089">
                  <c:v>-19037.142857142855</c:v>
                </c:pt>
                <c:pt idx="1090">
                  <c:v>-21962.142857142855</c:v>
                </c:pt>
                <c:pt idx="1091">
                  <c:v>-15401.428571428571</c:v>
                </c:pt>
                <c:pt idx="1092">
                  <c:v>-9751.4285714285706</c:v>
                </c:pt>
                <c:pt idx="1093">
                  <c:v>-21903.571428571428</c:v>
                </c:pt>
                <c:pt idx="1094">
                  <c:v>-20577.142857142855</c:v>
                </c:pt>
                <c:pt idx="1095">
                  <c:v>-18504.285714285714</c:v>
                </c:pt>
                <c:pt idx="1096">
                  <c:v>-19869.285714285714</c:v>
                </c:pt>
                <c:pt idx="1097">
                  <c:v>-24165</c:v>
                </c:pt>
                <c:pt idx="1098">
                  <c:v>-11773.571428571428</c:v>
                </c:pt>
                <c:pt idx="1099">
                  <c:v>-20195.714285714286</c:v>
                </c:pt>
                <c:pt idx="1100">
                  <c:v>-22034.285714285714</c:v>
                </c:pt>
                <c:pt idx="1101">
                  <c:v>-24442.857142857141</c:v>
                </c:pt>
                <c:pt idx="1102">
                  <c:v>-20650</c:v>
                </c:pt>
                <c:pt idx="1103">
                  <c:v>-19617.142857142855</c:v>
                </c:pt>
                <c:pt idx="1104">
                  <c:v>-17975</c:v>
                </c:pt>
                <c:pt idx="1105">
                  <c:v>-17447.142857142855</c:v>
                </c:pt>
                <c:pt idx="1106">
                  <c:v>-22156.428571428572</c:v>
                </c:pt>
                <c:pt idx="1107">
                  <c:v>-15922.142857142857</c:v>
                </c:pt>
                <c:pt idx="1108">
                  <c:v>-19768.571428571428</c:v>
                </c:pt>
                <c:pt idx="1109">
                  <c:v>-19398.571428571428</c:v>
                </c:pt>
                <c:pt idx="1110">
                  <c:v>-19571.428571428572</c:v>
                </c:pt>
                <c:pt idx="1111">
                  <c:v>-19833.571428571428</c:v>
                </c:pt>
                <c:pt idx="1112">
                  <c:v>-23540</c:v>
                </c:pt>
                <c:pt idx="1113">
                  <c:v>-20310.714285714286</c:v>
                </c:pt>
                <c:pt idx="1114">
                  <c:v>-17732.142857142855</c:v>
                </c:pt>
                <c:pt idx="1115">
                  <c:v>0</c:v>
                </c:pt>
                <c:pt idx="1116">
                  <c:v>-6892.1428571428578</c:v>
                </c:pt>
                <c:pt idx="1117">
                  <c:v>-3212.8571428571431</c:v>
                </c:pt>
                <c:pt idx="1118">
                  <c:v>-9392.1428571428569</c:v>
                </c:pt>
                <c:pt idx="1119">
                  <c:v>-6269.2857142857147</c:v>
                </c:pt>
                <c:pt idx="1120">
                  <c:v>-2399.2857142857147</c:v>
                </c:pt>
                <c:pt idx="1121">
                  <c:v>-3710.7142857142862</c:v>
                </c:pt>
                <c:pt idx="1122">
                  <c:v>-9505.7142857142862</c:v>
                </c:pt>
                <c:pt idx="1123">
                  <c:v>-2428.5714285714289</c:v>
                </c:pt>
                <c:pt idx="1124">
                  <c:v>-13227.857142857143</c:v>
                </c:pt>
                <c:pt idx="1125">
                  <c:v>-5622.1428571428578</c:v>
                </c:pt>
                <c:pt idx="1126">
                  <c:v>-13889.285714285714</c:v>
                </c:pt>
                <c:pt idx="1127">
                  <c:v>-8775.7142857142862</c:v>
                </c:pt>
                <c:pt idx="1128">
                  <c:v>-4595.7142857142862</c:v>
                </c:pt>
                <c:pt idx="1129">
                  <c:v>-10928.571428571429</c:v>
                </c:pt>
                <c:pt idx="1130">
                  <c:v>-15676.428571428572</c:v>
                </c:pt>
                <c:pt idx="1131">
                  <c:v>-10490.714285714286</c:v>
                </c:pt>
                <c:pt idx="1132">
                  <c:v>-18360</c:v>
                </c:pt>
                <c:pt idx="1133">
                  <c:v>-14271.428571428572</c:v>
                </c:pt>
                <c:pt idx="1134">
                  <c:v>-10296.428571428572</c:v>
                </c:pt>
                <c:pt idx="1135">
                  <c:v>-14332.142857142859</c:v>
                </c:pt>
                <c:pt idx="1136">
                  <c:v>-19809.285714285714</c:v>
                </c:pt>
                <c:pt idx="1137">
                  <c:v>-22322.142857142859</c:v>
                </c:pt>
                <c:pt idx="1138">
                  <c:v>-18937.857142857145</c:v>
                </c:pt>
                <c:pt idx="1139">
                  <c:v>-15301.428571428572</c:v>
                </c:pt>
                <c:pt idx="1140">
                  <c:v>-17275</c:v>
                </c:pt>
                <c:pt idx="1141">
                  <c:v>-18950.714285714286</c:v>
                </c:pt>
                <c:pt idx="1142">
                  <c:v>-22430.714285714286</c:v>
                </c:pt>
                <c:pt idx="1143">
                  <c:v>-20890</c:v>
                </c:pt>
                <c:pt idx="1144">
                  <c:v>-16627.857142857145</c:v>
                </c:pt>
                <c:pt idx="1145">
                  <c:v>-16096.428571428572</c:v>
                </c:pt>
                <c:pt idx="1146">
                  <c:v>-21932.857142857145</c:v>
                </c:pt>
                <c:pt idx="1147">
                  <c:v>-20990</c:v>
                </c:pt>
                <c:pt idx="1148">
                  <c:v>-22517.142857142859</c:v>
                </c:pt>
                <c:pt idx="1149">
                  <c:v>-20658.571428571428</c:v>
                </c:pt>
                <c:pt idx="1150">
                  <c:v>-19890</c:v>
                </c:pt>
                <c:pt idx="1151">
                  <c:v>-21989.285714285714</c:v>
                </c:pt>
                <c:pt idx="1152">
                  <c:v>-22005</c:v>
                </c:pt>
                <c:pt idx="1153">
                  <c:v>-22602.142857142859</c:v>
                </c:pt>
                <c:pt idx="1154">
                  <c:v>-18721.428571428572</c:v>
                </c:pt>
                <c:pt idx="1155">
                  <c:v>-23407.142857142859</c:v>
                </c:pt>
                <c:pt idx="1156">
                  <c:v>-19670</c:v>
                </c:pt>
                <c:pt idx="1157">
                  <c:v>-21083.571428571428</c:v>
                </c:pt>
                <c:pt idx="1158">
                  <c:v>-20411.428571428572</c:v>
                </c:pt>
                <c:pt idx="1159">
                  <c:v>-18202.857142857145</c:v>
                </c:pt>
                <c:pt idx="1160">
                  <c:v>-23124.285714285714</c:v>
                </c:pt>
                <c:pt idx="1161">
                  <c:v>-25103.571428571428</c:v>
                </c:pt>
                <c:pt idx="1162">
                  <c:v>-21775.714285714286</c:v>
                </c:pt>
                <c:pt idx="1163">
                  <c:v>-20635.714285714286</c:v>
                </c:pt>
                <c:pt idx="1164">
                  <c:v>-22209.285714285714</c:v>
                </c:pt>
                <c:pt idx="1165">
                  <c:v>-19059.285714285714</c:v>
                </c:pt>
                <c:pt idx="1166">
                  <c:v>-22781.428571428572</c:v>
                </c:pt>
                <c:pt idx="1167">
                  <c:v>-22952.857142857145</c:v>
                </c:pt>
                <c:pt idx="1168">
                  <c:v>-18525.714285714286</c:v>
                </c:pt>
                <c:pt idx="1169">
                  <c:v>-21191.428571428572</c:v>
                </c:pt>
                <c:pt idx="1170">
                  <c:v>-20935</c:v>
                </c:pt>
                <c:pt idx="1171">
                  <c:v>-17227.142857142859</c:v>
                </c:pt>
                <c:pt idx="1172">
                  <c:v>-22057.857142857145</c:v>
                </c:pt>
                <c:pt idx="1173">
                  <c:v>-21540.714285714286</c:v>
                </c:pt>
                <c:pt idx="1174">
                  <c:v>-15855.714285714286</c:v>
                </c:pt>
                <c:pt idx="1175">
                  <c:v>-27320</c:v>
                </c:pt>
                <c:pt idx="1176">
                  <c:v>-21199.285714285714</c:v>
                </c:pt>
                <c:pt idx="1177">
                  <c:v>-25730</c:v>
                </c:pt>
                <c:pt idx="1178">
                  <c:v>-24369.285714285714</c:v>
                </c:pt>
                <c:pt idx="1179">
                  <c:v>-25415.714285714286</c:v>
                </c:pt>
                <c:pt idx="1180">
                  <c:v>-21086.428571428572</c:v>
                </c:pt>
                <c:pt idx="1181">
                  <c:v>-22297.857142857145</c:v>
                </c:pt>
                <c:pt idx="1182">
                  <c:v>-19162.142857142859</c:v>
                </c:pt>
                <c:pt idx="1183">
                  <c:v>-11235</c:v>
                </c:pt>
                <c:pt idx="1184">
                  <c:v>-21840.714285714286</c:v>
                </c:pt>
                <c:pt idx="1185">
                  <c:v>-18326.428571428572</c:v>
                </c:pt>
                <c:pt idx="1186">
                  <c:v>-24886.428571428572</c:v>
                </c:pt>
                <c:pt idx="1187">
                  <c:v>-7407.1428571428569</c:v>
                </c:pt>
                <c:pt idx="1188">
                  <c:v>-20832.857142857145</c:v>
                </c:pt>
                <c:pt idx="1189">
                  <c:v>-19690</c:v>
                </c:pt>
                <c:pt idx="1190">
                  <c:v>-24642.857142857145</c:v>
                </c:pt>
                <c:pt idx="1191">
                  <c:v>-22170.714285714286</c:v>
                </c:pt>
                <c:pt idx="1192">
                  <c:v>-18445</c:v>
                </c:pt>
                <c:pt idx="1193">
                  <c:v>-24967.857142857145</c:v>
                </c:pt>
                <c:pt idx="1194">
                  <c:v>0</c:v>
                </c:pt>
                <c:pt idx="1195">
                  <c:v>-16800</c:v>
                </c:pt>
                <c:pt idx="1196">
                  <c:v>-12195.714285714286</c:v>
                </c:pt>
                <c:pt idx="1197">
                  <c:v>-12928.571428571428</c:v>
                </c:pt>
                <c:pt idx="1198">
                  <c:v>0</c:v>
                </c:pt>
                <c:pt idx="1199">
                  <c:v>-7008.5714285714284</c:v>
                </c:pt>
                <c:pt idx="1200">
                  <c:v>-13703.571428571428</c:v>
                </c:pt>
                <c:pt idx="1201">
                  <c:v>-635</c:v>
                </c:pt>
                <c:pt idx="1202">
                  <c:v>-5308.5714285714284</c:v>
                </c:pt>
                <c:pt idx="1203">
                  <c:v>0</c:v>
                </c:pt>
                <c:pt idx="1204">
                  <c:v>-10621.428571428572</c:v>
                </c:pt>
                <c:pt idx="1205">
                  <c:v>-9260.7142857142862</c:v>
                </c:pt>
                <c:pt idx="1206">
                  <c:v>-7467.1428571428578</c:v>
                </c:pt>
                <c:pt idx="1207">
                  <c:v>-5365.7142857142862</c:v>
                </c:pt>
                <c:pt idx="1208">
                  <c:v>-7057.8571428571431</c:v>
                </c:pt>
                <c:pt idx="1209">
                  <c:v>-9165</c:v>
                </c:pt>
                <c:pt idx="1210">
                  <c:v>-850.71428571428623</c:v>
                </c:pt>
                <c:pt idx="1211">
                  <c:v>-11954.285714285714</c:v>
                </c:pt>
                <c:pt idx="1212">
                  <c:v>-7520.7142857142862</c:v>
                </c:pt>
                <c:pt idx="1213">
                  <c:v>-12977.142857142859</c:v>
                </c:pt>
                <c:pt idx="1214">
                  <c:v>-11012.142857142859</c:v>
                </c:pt>
                <c:pt idx="1215">
                  <c:v>-9885</c:v>
                </c:pt>
                <c:pt idx="1216">
                  <c:v>-4494.2857142857147</c:v>
                </c:pt>
                <c:pt idx="1217">
                  <c:v>-10329.285714285714</c:v>
                </c:pt>
                <c:pt idx="1218">
                  <c:v>-7360.7142857142862</c:v>
                </c:pt>
                <c:pt idx="1219">
                  <c:v>-6893.5714285714284</c:v>
                </c:pt>
                <c:pt idx="1220">
                  <c:v>-5846.4285714285716</c:v>
                </c:pt>
                <c:pt idx="1221">
                  <c:v>-4270</c:v>
                </c:pt>
                <c:pt idx="1222">
                  <c:v>-6948.5714285714284</c:v>
                </c:pt>
                <c:pt idx="1223">
                  <c:v>-6494.2857142857147</c:v>
                </c:pt>
                <c:pt idx="1224">
                  <c:v>-6287.8571428571431</c:v>
                </c:pt>
                <c:pt idx="1225">
                  <c:v>-6685</c:v>
                </c:pt>
                <c:pt idx="1226">
                  <c:v>0</c:v>
                </c:pt>
                <c:pt idx="1227">
                  <c:v>-4032.8571428571431</c:v>
                </c:pt>
                <c:pt idx="1228">
                  <c:v>-2770.7142857142862</c:v>
                </c:pt>
                <c:pt idx="1229">
                  <c:v>-4501.4285714285716</c:v>
                </c:pt>
                <c:pt idx="1230">
                  <c:v>-601.42857142857156</c:v>
                </c:pt>
                <c:pt idx="1231">
                  <c:v>-2477.1428571428573</c:v>
                </c:pt>
                <c:pt idx="1232">
                  <c:v>-6262.8571428571431</c:v>
                </c:pt>
                <c:pt idx="1233">
                  <c:v>-325</c:v>
                </c:pt>
                <c:pt idx="1234">
                  <c:v>-4923.5714285714284</c:v>
                </c:pt>
                <c:pt idx="1235">
                  <c:v>-3468.5714285714289</c:v>
                </c:pt>
                <c:pt idx="1236">
                  <c:v>-4942.8571428571431</c:v>
                </c:pt>
                <c:pt idx="1237">
                  <c:v>-6746.4285714285716</c:v>
                </c:pt>
                <c:pt idx="1238">
                  <c:v>-3442.1428571428573</c:v>
                </c:pt>
                <c:pt idx="1239">
                  <c:v>-4442.8571428571431</c:v>
                </c:pt>
                <c:pt idx="1240">
                  <c:v>-3279.2857142857147</c:v>
                </c:pt>
                <c:pt idx="1241">
                  <c:v>-4277.8571428571431</c:v>
                </c:pt>
                <c:pt idx="1242">
                  <c:v>-2771.4285714285716</c:v>
                </c:pt>
                <c:pt idx="1243">
                  <c:v>-4364.2857142857147</c:v>
                </c:pt>
                <c:pt idx="1244">
                  <c:v>-4396.4285714285716</c:v>
                </c:pt>
                <c:pt idx="1245">
                  <c:v>-1254.2857142857147</c:v>
                </c:pt>
                <c:pt idx="1246">
                  <c:v>-5680.7142857142862</c:v>
                </c:pt>
                <c:pt idx="1247">
                  <c:v>-2659.2857142857147</c:v>
                </c:pt>
                <c:pt idx="1248">
                  <c:v>0</c:v>
                </c:pt>
                <c:pt idx="1249">
                  <c:v>-4887.8571428571431</c:v>
                </c:pt>
                <c:pt idx="1250">
                  <c:v>-4084.2857142857142</c:v>
                </c:pt>
                <c:pt idx="1251">
                  <c:v>-3600.7142857142853</c:v>
                </c:pt>
                <c:pt idx="1252">
                  <c:v>-1607.8571428571427</c:v>
                </c:pt>
                <c:pt idx="1253">
                  <c:v>-3180.7142857142853</c:v>
                </c:pt>
                <c:pt idx="1254">
                  <c:v>-5109.2857142857138</c:v>
                </c:pt>
                <c:pt idx="1255">
                  <c:v>-6119.2857142857138</c:v>
                </c:pt>
                <c:pt idx="1256">
                  <c:v>-132.14285714285688</c:v>
                </c:pt>
                <c:pt idx="1257">
                  <c:v>-4385.7142857142853</c:v>
                </c:pt>
                <c:pt idx="1258">
                  <c:v>-4150</c:v>
                </c:pt>
                <c:pt idx="1259">
                  <c:v>-1313.5714285714284</c:v>
                </c:pt>
                <c:pt idx="1260">
                  <c:v>-3563.5714285714284</c:v>
                </c:pt>
                <c:pt idx="1261">
                  <c:v>-3665.7142857142853</c:v>
                </c:pt>
                <c:pt idx="1262">
                  <c:v>-3747.1428571428569</c:v>
                </c:pt>
                <c:pt idx="1263">
                  <c:v>-3133.5714285714284</c:v>
                </c:pt>
                <c:pt idx="1264">
                  <c:v>0</c:v>
                </c:pt>
                <c:pt idx="1265">
                  <c:v>-3265.7142857142858</c:v>
                </c:pt>
                <c:pt idx="1266">
                  <c:v>-2925</c:v>
                </c:pt>
                <c:pt idx="1267">
                  <c:v>-3759.2857142857142</c:v>
                </c:pt>
                <c:pt idx="1268">
                  <c:v>-1478.5714285714287</c:v>
                </c:pt>
                <c:pt idx="1269">
                  <c:v>-4115.7142857142862</c:v>
                </c:pt>
                <c:pt idx="1270">
                  <c:v>-2977.1428571428573</c:v>
                </c:pt>
                <c:pt idx="1271">
                  <c:v>-4523.5714285714284</c:v>
                </c:pt>
                <c:pt idx="1272">
                  <c:v>-5014.2857142857147</c:v>
                </c:pt>
                <c:pt idx="1273">
                  <c:v>-2795.7142857142858</c:v>
                </c:pt>
                <c:pt idx="1274">
                  <c:v>-3182.1428571428573</c:v>
                </c:pt>
                <c:pt idx="1275">
                  <c:v>-546.42857142857156</c:v>
                </c:pt>
                <c:pt idx="1276">
                  <c:v>-2801.4285714285716</c:v>
                </c:pt>
                <c:pt idx="1277">
                  <c:v>-3529.2857142857142</c:v>
                </c:pt>
                <c:pt idx="1278">
                  <c:v>-4413.5714285714284</c:v>
                </c:pt>
                <c:pt idx="1279">
                  <c:v>-3745</c:v>
                </c:pt>
                <c:pt idx="1280">
                  <c:v>-3025.7142857142858</c:v>
                </c:pt>
                <c:pt idx="1281">
                  <c:v>-2544.2857142857142</c:v>
                </c:pt>
                <c:pt idx="1282">
                  <c:v>-2295.7142857142858</c:v>
                </c:pt>
                <c:pt idx="1283">
                  <c:v>-3282.8571428571431</c:v>
                </c:pt>
                <c:pt idx="1284">
                  <c:v>-2929.2857142857142</c:v>
                </c:pt>
                <c:pt idx="1285">
                  <c:v>-2691.4285714285716</c:v>
                </c:pt>
                <c:pt idx="1286">
                  <c:v>-2044.2857142857142</c:v>
                </c:pt>
                <c:pt idx="1287">
                  <c:v>-2454.2857142857142</c:v>
                </c:pt>
                <c:pt idx="1288">
                  <c:v>-2951.4285714285716</c:v>
                </c:pt>
                <c:pt idx="1289">
                  <c:v>-3282.1428571428573</c:v>
                </c:pt>
                <c:pt idx="1290">
                  <c:v>-2749.2857142857142</c:v>
                </c:pt>
                <c:pt idx="1291">
                  <c:v>-2040.7142857142858</c:v>
                </c:pt>
                <c:pt idx="1292">
                  <c:v>-3500.7142857142858</c:v>
                </c:pt>
                <c:pt idx="1293">
                  <c:v>-995</c:v>
                </c:pt>
                <c:pt idx="1294">
                  <c:v>-4227.8571428571431</c:v>
                </c:pt>
                <c:pt idx="1295">
                  <c:v>-2729.2857142857142</c:v>
                </c:pt>
                <c:pt idx="1296">
                  <c:v>-89.285714285714221</c:v>
                </c:pt>
                <c:pt idx="1297">
                  <c:v>-2960.7142857142858</c:v>
                </c:pt>
                <c:pt idx="1298">
                  <c:v>-3592.1428571428573</c:v>
                </c:pt>
                <c:pt idx="1299">
                  <c:v>-4956.4285714285716</c:v>
                </c:pt>
                <c:pt idx="1300">
                  <c:v>-2102.8571428571431</c:v>
                </c:pt>
                <c:pt idx="1301">
                  <c:v>-4661.4285714285716</c:v>
                </c:pt>
                <c:pt idx="1302">
                  <c:v>-4327.8571428571431</c:v>
                </c:pt>
                <c:pt idx="1303">
                  <c:v>-3825</c:v>
                </c:pt>
                <c:pt idx="1304">
                  <c:v>-2238.5714285714284</c:v>
                </c:pt>
                <c:pt idx="1305">
                  <c:v>-3300</c:v>
                </c:pt>
                <c:pt idx="1306">
                  <c:v>-2845.7142857142858</c:v>
                </c:pt>
                <c:pt idx="1307">
                  <c:v>-3012.8571428571431</c:v>
                </c:pt>
                <c:pt idx="1308">
                  <c:v>-4519.2857142857147</c:v>
                </c:pt>
                <c:pt idx="1309">
                  <c:v>-2910</c:v>
                </c:pt>
                <c:pt idx="1310">
                  <c:v>-4338.5714285714284</c:v>
                </c:pt>
                <c:pt idx="1311">
                  <c:v>0</c:v>
                </c:pt>
                <c:pt idx="1312">
                  <c:v>-3730</c:v>
                </c:pt>
                <c:pt idx="1313">
                  <c:v>-3566.4285714285716</c:v>
                </c:pt>
                <c:pt idx="1314">
                  <c:v>-527.85714285714266</c:v>
                </c:pt>
                <c:pt idx="1315">
                  <c:v>-1648.5714285714287</c:v>
                </c:pt>
                <c:pt idx="1316">
                  <c:v>-4867.1428571428569</c:v>
                </c:pt>
                <c:pt idx="1317">
                  <c:v>-3712.1428571428573</c:v>
                </c:pt>
                <c:pt idx="1318">
                  <c:v>-3343.5714285714284</c:v>
                </c:pt>
                <c:pt idx="1319">
                  <c:v>-6835.7142857142862</c:v>
                </c:pt>
                <c:pt idx="1320">
                  <c:v>-3085.7142857142858</c:v>
                </c:pt>
                <c:pt idx="1321">
                  <c:v>-6984.2857142857138</c:v>
                </c:pt>
                <c:pt idx="1322">
                  <c:v>-5302.8571428571431</c:v>
                </c:pt>
                <c:pt idx="1323">
                  <c:v>-2169.2857142857147</c:v>
                </c:pt>
                <c:pt idx="1324">
                  <c:v>-2915</c:v>
                </c:pt>
                <c:pt idx="1325">
                  <c:v>-3133.5714285714284</c:v>
                </c:pt>
                <c:pt idx="1326">
                  <c:v>-4589.2857142857147</c:v>
                </c:pt>
                <c:pt idx="1327">
                  <c:v>-3541.4285714285716</c:v>
                </c:pt>
                <c:pt idx="1328">
                  <c:v>-1517.1428571428573</c:v>
                </c:pt>
                <c:pt idx="1329">
                  <c:v>-3367.1428571428573</c:v>
                </c:pt>
                <c:pt idx="1330">
                  <c:v>-3630</c:v>
                </c:pt>
                <c:pt idx="1331">
                  <c:v>-4227.1428571428569</c:v>
                </c:pt>
                <c:pt idx="1332">
                  <c:v>-1693.5714285714287</c:v>
                </c:pt>
                <c:pt idx="1333">
                  <c:v>-4722.1428571428569</c:v>
                </c:pt>
                <c:pt idx="1334">
                  <c:v>-3642.8571428571431</c:v>
                </c:pt>
                <c:pt idx="1335">
                  <c:v>-5735.7142857142862</c:v>
                </c:pt>
                <c:pt idx="1336">
                  <c:v>-3915</c:v>
                </c:pt>
                <c:pt idx="1337">
                  <c:v>-2110.7142857142858</c:v>
                </c:pt>
                <c:pt idx="1338">
                  <c:v>-7692.1428571428569</c:v>
                </c:pt>
                <c:pt idx="1339">
                  <c:v>-7594.2857142857147</c:v>
                </c:pt>
                <c:pt idx="1340">
                  <c:v>-9160.7142857142862</c:v>
                </c:pt>
                <c:pt idx="1341">
                  <c:v>-6569.2857142857147</c:v>
                </c:pt>
                <c:pt idx="1342">
                  <c:v>-5668.5714285714284</c:v>
                </c:pt>
                <c:pt idx="1343">
                  <c:v>-7606.4285714285716</c:v>
                </c:pt>
                <c:pt idx="1344">
                  <c:v>-7216.4285714285716</c:v>
                </c:pt>
                <c:pt idx="1345">
                  <c:v>-5821.4285714285716</c:v>
                </c:pt>
                <c:pt idx="1346">
                  <c:v>-6085.7142857142862</c:v>
                </c:pt>
                <c:pt idx="1347">
                  <c:v>-7997.8571428571431</c:v>
                </c:pt>
                <c:pt idx="1348">
                  <c:v>-5698.5714285714284</c:v>
                </c:pt>
                <c:pt idx="1349">
                  <c:v>-6560.7142857142862</c:v>
                </c:pt>
                <c:pt idx="1350">
                  <c:v>-6867.8571428571431</c:v>
                </c:pt>
                <c:pt idx="1351">
                  <c:v>-8777.8571428571431</c:v>
                </c:pt>
                <c:pt idx="1352">
                  <c:v>-10291.428571428572</c:v>
                </c:pt>
                <c:pt idx="1353">
                  <c:v>-8472.8571428571431</c:v>
                </c:pt>
                <c:pt idx="1354">
                  <c:v>-6572.8571428571431</c:v>
                </c:pt>
                <c:pt idx="1355">
                  <c:v>-9394.2857142857138</c:v>
                </c:pt>
                <c:pt idx="1356">
                  <c:v>-8585</c:v>
                </c:pt>
                <c:pt idx="1357">
                  <c:v>-7665.7142857142862</c:v>
                </c:pt>
                <c:pt idx="1358">
                  <c:v>-5887.1428571428569</c:v>
                </c:pt>
                <c:pt idx="1359">
                  <c:v>-6691.4285714285716</c:v>
                </c:pt>
                <c:pt idx="1360">
                  <c:v>-6177.8571428571431</c:v>
                </c:pt>
                <c:pt idx="1361">
                  <c:v>-8206.4285714285725</c:v>
                </c:pt>
                <c:pt idx="1362">
                  <c:v>-4792.1428571428569</c:v>
                </c:pt>
                <c:pt idx="1363">
                  <c:v>-6285</c:v>
                </c:pt>
                <c:pt idx="1364">
                  <c:v>-5005</c:v>
                </c:pt>
                <c:pt idx="1365">
                  <c:v>-7255</c:v>
                </c:pt>
                <c:pt idx="1366">
                  <c:v>-5358.5714285714284</c:v>
                </c:pt>
                <c:pt idx="1367">
                  <c:v>-8274.2857142857138</c:v>
                </c:pt>
                <c:pt idx="1368">
                  <c:v>-6543.5714285714284</c:v>
                </c:pt>
                <c:pt idx="1369">
                  <c:v>-6517.1428571428569</c:v>
                </c:pt>
                <c:pt idx="1370">
                  <c:v>-5393.5714285714284</c:v>
                </c:pt>
                <c:pt idx="1371">
                  <c:v>-6876.4285714285716</c:v>
                </c:pt>
                <c:pt idx="1372">
                  <c:v>-7385.7142857142862</c:v>
                </c:pt>
                <c:pt idx="1373">
                  <c:v>-3220.7142857142858</c:v>
                </c:pt>
                <c:pt idx="1374">
                  <c:v>-6649.2857142857147</c:v>
                </c:pt>
                <c:pt idx="1375">
                  <c:v>-8535</c:v>
                </c:pt>
                <c:pt idx="1376">
                  <c:v>-5825</c:v>
                </c:pt>
                <c:pt idx="1377">
                  <c:v>-8232.1428571428569</c:v>
                </c:pt>
                <c:pt idx="1378">
                  <c:v>-7180</c:v>
                </c:pt>
                <c:pt idx="1379">
                  <c:v>-6665</c:v>
                </c:pt>
                <c:pt idx="1380">
                  <c:v>-7616.4285714285716</c:v>
                </c:pt>
                <c:pt idx="1381">
                  <c:v>-8347.8571428571431</c:v>
                </c:pt>
                <c:pt idx="1382">
                  <c:v>-7227.8571428571431</c:v>
                </c:pt>
                <c:pt idx="1383">
                  <c:v>-7174.2857142857147</c:v>
                </c:pt>
                <c:pt idx="1384">
                  <c:v>-8512.1428571428569</c:v>
                </c:pt>
                <c:pt idx="1385">
                  <c:v>-5780.7142857142862</c:v>
                </c:pt>
                <c:pt idx="1386">
                  <c:v>-5722.1428571428569</c:v>
                </c:pt>
                <c:pt idx="1387">
                  <c:v>-6507.8571428571431</c:v>
                </c:pt>
                <c:pt idx="1388">
                  <c:v>-6517.1428571428569</c:v>
                </c:pt>
                <c:pt idx="1389">
                  <c:v>-6567.1428571428569</c:v>
                </c:pt>
                <c:pt idx="1390">
                  <c:v>-6784.2857142857147</c:v>
                </c:pt>
                <c:pt idx="1391">
                  <c:v>-8291.4285714285725</c:v>
                </c:pt>
                <c:pt idx="1392">
                  <c:v>-10041.428571428572</c:v>
                </c:pt>
                <c:pt idx="1393">
                  <c:v>-4479.2857142857138</c:v>
                </c:pt>
                <c:pt idx="1394">
                  <c:v>-6960.7142857142862</c:v>
                </c:pt>
                <c:pt idx="1395">
                  <c:v>-7142.1428571428569</c:v>
                </c:pt>
                <c:pt idx="1396">
                  <c:v>0</c:v>
                </c:pt>
                <c:pt idx="1397">
                  <c:v>-8042.8571428571422</c:v>
                </c:pt>
                <c:pt idx="1398">
                  <c:v>-6970</c:v>
                </c:pt>
                <c:pt idx="1399">
                  <c:v>-5537.1428571428569</c:v>
                </c:pt>
                <c:pt idx="1400">
                  <c:v>-5928.5714285714284</c:v>
                </c:pt>
                <c:pt idx="1401">
                  <c:v>-7187.8571428571422</c:v>
                </c:pt>
                <c:pt idx="1402">
                  <c:v>-8026.4285714285706</c:v>
                </c:pt>
                <c:pt idx="1403">
                  <c:v>-5685</c:v>
                </c:pt>
                <c:pt idx="1404">
                  <c:v>-6501.4285714285706</c:v>
                </c:pt>
                <c:pt idx="1405">
                  <c:v>-5505</c:v>
                </c:pt>
                <c:pt idx="1406">
                  <c:v>-6801.4285714285706</c:v>
                </c:pt>
                <c:pt idx="1407">
                  <c:v>-7426.4285714285706</c:v>
                </c:pt>
                <c:pt idx="1408">
                  <c:v>-4316.4285714285706</c:v>
                </c:pt>
                <c:pt idx="1409">
                  <c:v>-1042.8571428571422</c:v>
                </c:pt>
                <c:pt idx="1410">
                  <c:v>-5180</c:v>
                </c:pt>
                <c:pt idx="1411">
                  <c:v>-9158.5714285714275</c:v>
                </c:pt>
                <c:pt idx="1412">
                  <c:v>-7873.5714285714284</c:v>
                </c:pt>
                <c:pt idx="1413">
                  <c:v>-5664.2857142857138</c:v>
                </c:pt>
                <c:pt idx="1414">
                  <c:v>-6032.1428571428569</c:v>
                </c:pt>
                <c:pt idx="1415">
                  <c:v>-10727.142857142857</c:v>
                </c:pt>
                <c:pt idx="1416">
                  <c:v>-2238.571428571428</c:v>
                </c:pt>
                <c:pt idx="1417">
                  <c:v>-5421.4285714285706</c:v>
                </c:pt>
                <c:pt idx="1418">
                  <c:v>-7482.1428571428569</c:v>
                </c:pt>
                <c:pt idx="1419">
                  <c:v>-7447.1428571428569</c:v>
                </c:pt>
                <c:pt idx="1420">
                  <c:v>-5181.4285714285706</c:v>
                </c:pt>
                <c:pt idx="1421">
                  <c:v>-7368.5714285714284</c:v>
                </c:pt>
                <c:pt idx="1422">
                  <c:v>-5322.8571428571422</c:v>
                </c:pt>
                <c:pt idx="1423">
                  <c:v>-4727.1428571428569</c:v>
                </c:pt>
                <c:pt idx="1424">
                  <c:v>-6047.8571428571422</c:v>
                </c:pt>
                <c:pt idx="1425">
                  <c:v>-4268.5714285714284</c:v>
                </c:pt>
                <c:pt idx="1426">
                  <c:v>-3299.2857142857138</c:v>
                </c:pt>
                <c:pt idx="1427">
                  <c:v>-5565</c:v>
                </c:pt>
                <c:pt idx="1428">
                  <c:v>-7156.4285714285706</c:v>
                </c:pt>
                <c:pt idx="1429">
                  <c:v>-6277.8571428571422</c:v>
                </c:pt>
                <c:pt idx="1430">
                  <c:v>-5724.2857142857138</c:v>
                </c:pt>
                <c:pt idx="1431">
                  <c:v>-6211.4285714285706</c:v>
                </c:pt>
                <c:pt idx="1432">
                  <c:v>-5895.7142857142853</c:v>
                </c:pt>
                <c:pt idx="1433">
                  <c:v>-5525.7142857142853</c:v>
                </c:pt>
                <c:pt idx="1434">
                  <c:v>-6041.4285714285706</c:v>
                </c:pt>
                <c:pt idx="1435">
                  <c:v>-5075</c:v>
                </c:pt>
                <c:pt idx="1436">
                  <c:v>-5860.7142857142853</c:v>
                </c:pt>
                <c:pt idx="1437">
                  <c:v>-6452.1428571428569</c:v>
                </c:pt>
                <c:pt idx="1438">
                  <c:v>-6401.4285714285706</c:v>
                </c:pt>
                <c:pt idx="1439">
                  <c:v>-6081.4285714285706</c:v>
                </c:pt>
                <c:pt idx="1440">
                  <c:v>-4754.2857142857138</c:v>
                </c:pt>
                <c:pt idx="1441">
                  <c:v>-9482.1428571428569</c:v>
                </c:pt>
                <c:pt idx="1442">
                  <c:v>-8652.1428571428569</c:v>
                </c:pt>
                <c:pt idx="1443">
                  <c:v>-9540</c:v>
                </c:pt>
                <c:pt idx="1444">
                  <c:v>-10783.571428571429</c:v>
                </c:pt>
                <c:pt idx="1445">
                  <c:v>-8473.5714285714294</c:v>
                </c:pt>
                <c:pt idx="1446">
                  <c:v>-9660</c:v>
                </c:pt>
                <c:pt idx="1447">
                  <c:v>-3554.2857142857147</c:v>
                </c:pt>
                <c:pt idx="1448">
                  <c:v>-10099.285714285714</c:v>
                </c:pt>
                <c:pt idx="1449">
                  <c:v>-10760.714285714286</c:v>
                </c:pt>
                <c:pt idx="1450">
                  <c:v>-9392.8571428571431</c:v>
                </c:pt>
                <c:pt idx="1451">
                  <c:v>-8415</c:v>
                </c:pt>
                <c:pt idx="1452">
                  <c:v>-9625.7142857142862</c:v>
                </c:pt>
                <c:pt idx="1453">
                  <c:v>-8352.8571428571431</c:v>
                </c:pt>
                <c:pt idx="1454">
                  <c:v>-8885</c:v>
                </c:pt>
                <c:pt idx="1455">
                  <c:v>-3828.5714285714284</c:v>
                </c:pt>
                <c:pt idx="1456">
                  <c:v>-6157.8571428571431</c:v>
                </c:pt>
                <c:pt idx="1457">
                  <c:v>-9742.8571428571431</c:v>
                </c:pt>
                <c:pt idx="1458">
                  <c:v>-10803.571428571429</c:v>
                </c:pt>
                <c:pt idx="1459">
                  <c:v>-9370.7142857142862</c:v>
                </c:pt>
                <c:pt idx="1460">
                  <c:v>-10096.428571428571</c:v>
                </c:pt>
                <c:pt idx="1461">
                  <c:v>-8711.4285714285706</c:v>
                </c:pt>
                <c:pt idx="1462">
                  <c:v>-9843.5714285714294</c:v>
                </c:pt>
                <c:pt idx="1463">
                  <c:v>-8802.8571428571431</c:v>
                </c:pt>
                <c:pt idx="1464">
                  <c:v>-9183.5714285714294</c:v>
                </c:pt>
                <c:pt idx="1465">
                  <c:v>-10690</c:v>
                </c:pt>
                <c:pt idx="1466">
                  <c:v>-8585</c:v>
                </c:pt>
                <c:pt idx="1467">
                  <c:v>-10000</c:v>
                </c:pt>
                <c:pt idx="1468">
                  <c:v>-10372.857142857143</c:v>
                </c:pt>
                <c:pt idx="1469">
                  <c:v>-9681.4285714285706</c:v>
                </c:pt>
                <c:pt idx="1470">
                  <c:v>-8542.8571428571431</c:v>
                </c:pt>
                <c:pt idx="1471">
                  <c:v>-9872.1428571428569</c:v>
                </c:pt>
                <c:pt idx="1472">
                  <c:v>-10770.714285714286</c:v>
                </c:pt>
                <c:pt idx="1473">
                  <c:v>-9017.8571428571431</c:v>
                </c:pt>
                <c:pt idx="1474">
                  <c:v>-10640.714285714286</c:v>
                </c:pt>
                <c:pt idx="1475">
                  <c:v>-10067.857142857143</c:v>
                </c:pt>
                <c:pt idx="1476">
                  <c:v>-8911.4285714285706</c:v>
                </c:pt>
                <c:pt idx="1477">
                  <c:v>-10523.571428571429</c:v>
                </c:pt>
                <c:pt idx="1478">
                  <c:v>-6998.5714285714284</c:v>
                </c:pt>
                <c:pt idx="1479">
                  <c:v>-8200</c:v>
                </c:pt>
                <c:pt idx="1480">
                  <c:v>-8831.4285714285706</c:v>
                </c:pt>
                <c:pt idx="1481">
                  <c:v>-8433.5714285714294</c:v>
                </c:pt>
                <c:pt idx="1482">
                  <c:v>-4750.7142857142853</c:v>
                </c:pt>
                <c:pt idx="1483">
                  <c:v>-11805</c:v>
                </c:pt>
                <c:pt idx="1484">
                  <c:v>-10755.714285714286</c:v>
                </c:pt>
                <c:pt idx="1485">
                  <c:v>-8969.2857142857138</c:v>
                </c:pt>
                <c:pt idx="1486">
                  <c:v>-9825.7142857142862</c:v>
                </c:pt>
                <c:pt idx="1487">
                  <c:v>-10095.714285714286</c:v>
                </c:pt>
                <c:pt idx="1488">
                  <c:v>-9882.1428571428569</c:v>
                </c:pt>
                <c:pt idx="1489">
                  <c:v>-10457.142857142857</c:v>
                </c:pt>
                <c:pt idx="1490">
                  <c:v>-6245.7142857142862</c:v>
                </c:pt>
                <c:pt idx="1491">
                  <c:v>-10535.714285714286</c:v>
                </c:pt>
                <c:pt idx="1492">
                  <c:v>-10141.428571428571</c:v>
                </c:pt>
                <c:pt idx="1493">
                  <c:v>-11130.595238095237</c:v>
                </c:pt>
                <c:pt idx="1494">
                  <c:v>-10856.309523809523</c:v>
                </c:pt>
                <c:pt idx="1495">
                  <c:v>-10577.738095238095</c:v>
                </c:pt>
                <c:pt idx="1496">
                  <c:v>-11018.45238095238</c:v>
                </c:pt>
                <c:pt idx="1497">
                  <c:v>-11735.595238095237</c:v>
                </c:pt>
                <c:pt idx="1498">
                  <c:v>-10178.45238095238</c:v>
                </c:pt>
                <c:pt idx="1499">
                  <c:v>-1834.1666666666661</c:v>
                </c:pt>
                <c:pt idx="1500">
                  <c:v>-16606.309523809523</c:v>
                </c:pt>
                <c:pt idx="1501">
                  <c:v>-11907.738095238095</c:v>
                </c:pt>
                <c:pt idx="1502">
                  <c:v>-10985</c:v>
                </c:pt>
                <c:pt idx="1503">
                  <c:v>-11484.166666666666</c:v>
                </c:pt>
                <c:pt idx="1504">
                  <c:v>-9854.1666666666661</c:v>
                </c:pt>
                <c:pt idx="1505">
                  <c:v>-5804.1666666666661</c:v>
                </c:pt>
                <c:pt idx="1506">
                  <c:v>-15280</c:v>
                </c:pt>
                <c:pt idx="1507">
                  <c:v>-10856.666666666666</c:v>
                </c:pt>
                <c:pt idx="1508">
                  <c:v>-13877.5</c:v>
                </c:pt>
                <c:pt idx="1509">
                  <c:v>-13386.666666666666</c:v>
                </c:pt>
                <c:pt idx="1510">
                  <c:v>-11247.5</c:v>
                </c:pt>
                <c:pt idx="1511">
                  <c:v>-13755.833333333332</c:v>
                </c:pt>
                <c:pt idx="1512">
                  <c:v>-11505</c:v>
                </c:pt>
                <c:pt idx="1513">
                  <c:v>-9549.1666666666661</c:v>
                </c:pt>
                <c:pt idx="1514">
                  <c:v>-15790</c:v>
                </c:pt>
                <c:pt idx="1515">
                  <c:v>-11372.5</c:v>
                </c:pt>
                <c:pt idx="1516">
                  <c:v>-12707.5</c:v>
                </c:pt>
                <c:pt idx="1517">
                  <c:v>-7560.8333333333321</c:v>
                </c:pt>
                <c:pt idx="1518">
                  <c:v>-11743.333333333332</c:v>
                </c:pt>
                <c:pt idx="1519">
                  <c:v>-10684.166666666666</c:v>
                </c:pt>
                <c:pt idx="1520">
                  <c:v>-12370</c:v>
                </c:pt>
                <c:pt idx="1521">
                  <c:v>-10105.833333333332</c:v>
                </c:pt>
                <c:pt idx="1522">
                  <c:v>-10960.833333333332</c:v>
                </c:pt>
                <c:pt idx="1523">
                  <c:v>-10327.5</c:v>
                </c:pt>
                <c:pt idx="1524">
                  <c:v>-10051.666666666666</c:v>
                </c:pt>
                <c:pt idx="1525">
                  <c:v>-11787.5</c:v>
                </c:pt>
                <c:pt idx="1526">
                  <c:v>-15706.666666666666</c:v>
                </c:pt>
                <c:pt idx="1527">
                  <c:v>-7320</c:v>
                </c:pt>
                <c:pt idx="1528">
                  <c:v>-9211.6666666666661</c:v>
                </c:pt>
                <c:pt idx="1529">
                  <c:v>-8494.1666666666661</c:v>
                </c:pt>
                <c:pt idx="1530">
                  <c:v>-15125</c:v>
                </c:pt>
                <c:pt idx="1531">
                  <c:v>-11235</c:v>
                </c:pt>
                <c:pt idx="1532">
                  <c:v>-14258.333333333332</c:v>
                </c:pt>
                <c:pt idx="1533">
                  <c:v>-11930</c:v>
                </c:pt>
                <c:pt idx="1534">
                  <c:v>-11014.166666666666</c:v>
                </c:pt>
                <c:pt idx="1535">
                  <c:v>-5639.9999999999991</c:v>
                </c:pt>
                <c:pt idx="1536">
                  <c:v>-10001.666666666666</c:v>
                </c:pt>
                <c:pt idx="1537">
                  <c:v>-12429.166666666666</c:v>
                </c:pt>
                <c:pt idx="1538">
                  <c:v>-14640</c:v>
                </c:pt>
                <c:pt idx="1539">
                  <c:v>-9956.6666666666661</c:v>
                </c:pt>
                <c:pt idx="1540">
                  <c:v>-9757.5</c:v>
                </c:pt>
                <c:pt idx="1541">
                  <c:v>-11091.666666666666</c:v>
                </c:pt>
                <c:pt idx="1542">
                  <c:v>-16425</c:v>
                </c:pt>
                <c:pt idx="1543">
                  <c:v>-12147.5</c:v>
                </c:pt>
                <c:pt idx="1544">
                  <c:v>-10159.166666666666</c:v>
                </c:pt>
                <c:pt idx="1545">
                  <c:v>-7361.6666666666661</c:v>
                </c:pt>
                <c:pt idx="1546">
                  <c:v>-13420</c:v>
                </c:pt>
                <c:pt idx="1547">
                  <c:v>-10512.5</c:v>
                </c:pt>
                <c:pt idx="1548">
                  <c:v>-10681.666666666666</c:v>
                </c:pt>
                <c:pt idx="1549">
                  <c:v>-18501.666666666664</c:v>
                </c:pt>
                <c:pt idx="1550">
                  <c:v>-12556.666666666666</c:v>
                </c:pt>
                <c:pt idx="1551">
                  <c:v>0</c:v>
                </c:pt>
                <c:pt idx="1552">
                  <c:v>-3983.333333333333</c:v>
                </c:pt>
                <c:pt idx="1553">
                  <c:v>-3823.333333333333</c:v>
                </c:pt>
                <c:pt idx="1554">
                  <c:v>-6543.333333333333</c:v>
                </c:pt>
                <c:pt idx="1555">
                  <c:v>-1983.333333333333</c:v>
                </c:pt>
                <c:pt idx="1556">
                  <c:v>-3419.1666666666661</c:v>
                </c:pt>
                <c:pt idx="1557">
                  <c:v>-10273.333333333334</c:v>
                </c:pt>
                <c:pt idx="1558">
                  <c:v>-11237.5</c:v>
                </c:pt>
                <c:pt idx="1559">
                  <c:v>-9550</c:v>
                </c:pt>
                <c:pt idx="1560">
                  <c:v>-6956.666666666667</c:v>
                </c:pt>
                <c:pt idx="1561">
                  <c:v>-5972.5</c:v>
                </c:pt>
                <c:pt idx="1562">
                  <c:v>-8312.5</c:v>
                </c:pt>
                <c:pt idx="1563">
                  <c:v>-5782.5</c:v>
                </c:pt>
                <c:pt idx="1564">
                  <c:v>-6725</c:v>
                </c:pt>
                <c:pt idx="1565">
                  <c:v>-6380</c:v>
                </c:pt>
                <c:pt idx="1566">
                  <c:v>-6174.166666666667</c:v>
                </c:pt>
                <c:pt idx="1567">
                  <c:v>-5179.166666666667</c:v>
                </c:pt>
                <c:pt idx="1568">
                  <c:v>-5786.666666666667</c:v>
                </c:pt>
                <c:pt idx="1569">
                  <c:v>-5934.166666666667</c:v>
                </c:pt>
                <c:pt idx="1570">
                  <c:v>-6790.833333333333</c:v>
                </c:pt>
                <c:pt idx="1571">
                  <c:v>-5621.666666666667</c:v>
                </c:pt>
                <c:pt idx="1572">
                  <c:v>-10327.5</c:v>
                </c:pt>
                <c:pt idx="1573">
                  <c:v>-6395</c:v>
                </c:pt>
                <c:pt idx="1574">
                  <c:v>-4132.5</c:v>
                </c:pt>
                <c:pt idx="1575">
                  <c:v>-7148.333333333333</c:v>
                </c:pt>
                <c:pt idx="1576">
                  <c:v>-3326.6666666666665</c:v>
                </c:pt>
                <c:pt idx="1577">
                  <c:v>-7095</c:v>
                </c:pt>
                <c:pt idx="1578">
                  <c:v>-6759.166666666667</c:v>
                </c:pt>
                <c:pt idx="1579">
                  <c:v>-7631.666666666667</c:v>
                </c:pt>
                <c:pt idx="1580">
                  <c:v>-7220</c:v>
                </c:pt>
                <c:pt idx="1581">
                  <c:v>-6774.166666666667</c:v>
                </c:pt>
                <c:pt idx="1582">
                  <c:v>-6440</c:v>
                </c:pt>
                <c:pt idx="1583">
                  <c:v>-6688.333333333333</c:v>
                </c:pt>
                <c:pt idx="1584">
                  <c:v>-3525.8333333333335</c:v>
                </c:pt>
                <c:pt idx="1585">
                  <c:v>-6778.333333333333</c:v>
                </c:pt>
                <c:pt idx="1586">
                  <c:v>-6015</c:v>
                </c:pt>
                <c:pt idx="1587">
                  <c:v>-5350.833333333333</c:v>
                </c:pt>
                <c:pt idx="1588">
                  <c:v>-6592.5</c:v>
                </c:pt>
                <c:pt idx="1589">
                  <c:v>-6570.833333333333</c:v>
                </c:pt>
                <c:pt idx="1590">
                  <c:v>-7598.333333333333</c:v>
                </c:pt>
                <c:pt idx="1591">
                  <c:v>-6849.166666666667</c:v>
                </c:pt>
                <c:pt idx="1592">
                  <c:v>-4800</c:v>
                </c:pt>
                <c:pt idx="1593">
                  <c:v>-7185</c:v>
                </c:pt>
                <c:pt idx="1594">
                  <c:v>-5859.166666666667</c:v>
                </c:pt>
                <c:pt idx="1595">
                  <c:v>-5800.833333333333</c:v>
                </c:pt>
                <c:pt idx="1596">
                  <c:v>-8995.8333333333339</c:v>
                </c:pt>
                <c:pt idx="1597">
                  <c:v>-6782.5</c:v>
                </c:pt>
                <c:pt idx="1598">
                  <c:v>-6470.833333333333</c:v>
                </c:pt>
                <c:pt idx="1599">
                  <c:v>-6180.833333333333</c:v>
                </c:pt>
                <c:pt idx="1600">
                  <c:v>-6778.333333333333</c:v>
                </c:pt>
                <c:pt idx="1601">
                  <c:v>-6338.333333333333</c:v>
                </c:pt>
                <c:pt idx="1602">
                  <c:v>-6939.166666666667</c:v>
                </c:pt>
                <c:pt idx="1603">
                  <c:v>-1279.166666666667</c:v>
                </c:pt>
                <c:pt idx="1604">
                  <c:v>-6280</c:v>
                </c:pt>
                <c:pt idx="1605">
                  <c:v>-6596.666666666667</c:v>
                </c:pt>
                <c:pt idx="1606">
                  <c:v>-11127.5</c:v>
                </c:pt>
                <c:pt idx="1607">
                  <c:v>-9434.1666666666661</c:v>
                </c:pt>
                <c:pt idx="1608">
                  <c:v>-6385.833333333333</c:v>
                </c:pt>
                <c:pt idx="1609">
                  <c:v>-5240</c:v>
                </c:pt>
                <c:pt idx="1610">
                  <c:v>-7900.833333333333</c:v>
                </c:pt>
                <c:pt idx="1611">
                  <c:v>-5866.666666666667</c:v>
                </c:pt>
                <c:pt idx="1612">
                  <c:v>-6209.166666666667</c:v>
                </c:pt>
                <c:pt idx="1613">
                  <c:v>-6485</c:v>
                </c:pt>
                <c:pt idx="1614">
                  <c:v>-6590.833333333333</c:v>
                </c:pt>
                <c:pt idx="1615">
                  <c:v>0</c:v>
                </c:pt>
                <c:pt idx="1616">
                  <c:v>-6827.5</c:v>
                </c:pt>
                <c:pt idx="1617">
                  <c:v>-6169.166666666667</c:v>
                </c:pt>
                <c:pt idx="1618">
                  <c:v>-3589.1666666666665</c:v>
                </c:pt>
                <c:pt idx="1619">
                  <c:v>-6040.833333333333</c:v>
                </c:pt>
                <c:pt idx="1620">
                  <c:v>-5735</c:v>
                </c:pt>
                <c:pt idx="1621">
                  <c:v>-6490</c:v>
                </c:pt>
                <c:pt idx="1622">
                  <c:v>-2945.8333333333335</c:v>
                </c:pt>
                <c:pt idx="1623">
                  <c:v>-5531.666666666667</c:v>
                </c:pt>
                <c:pt idx="1624">
                  <c:v>-4413.333333333333</c:v>
                </c:pt>
                <c:pt idx="1625">
                  <c:v>-5034.166666666667</c:v>
                </c:pt>
                <c:pt idx="1626">
                  <c:v>-3519.1666666666665</c:v>
                </c:pt>
                <c:pt idx="1627">
                  <c:v>-7373.333333333333</c:v>
                </c:pt>
                <c:pt idx="1628">
                  <c:v>-5969.166666666667</c:v>
                </c:pt>
                <c:pt idx="1629">
                  <c:v>-7855</c:v>
                </c:pt>
                <c:pt idx="1630">
                  <c:v>-7708.333333333333</c:v>
                </c:pt>
                <c:pt idx="1631">
                  <c:v>-6670</c:v>
                </c:pt>
                <c:pt idx="1632">
                  <c:v>-5758.333333333333</c:v>
                </c:pt>
                <c:pt idx="1633">
                  <c:v>-5583.333333333333</c:v>
                </c:pt>
                <c:pt idx="1634">
                  <c:v>-5685</c:v>
                </c:pt>
                <c:pt idx="1635">
                  <c:v>-6231.666666666667</c:v>
                </c:pt>
                <c:pt idx="1636">
                  <c:v>-4419.166666666667</c:v>
                </c:pt>
                <c:pt idx="1637">
                  <c:v>-7168.333333333333</c:v>
                </c:pt>
                <c:pt idx="1638">
                  <c:v>-5796.666666666667</c:v>
                </c:pt>
                <c:pt idx="1639">
                  <c:v>-5690</c:v>
                </c:pt>
                <c:pt idx="1640">
                  <c:v>-5186.666666666667</c:v>
                </c:pt>
                <c:pt idx="1641">
                  <c:v>-7874.166666666667</c:v>
                </c:pt>
                <c:pt idx="1642">
                  <c:v>-5240.833333333333</c:v>
                </c:pt>
                <c:pt idx="1643">
                  <c:v>-6031.666666666667</c:v>
                </c:pt>
                <c:pt idx="1644">
                  <c:v>-5390</c:v>
                </c:pt>
                <c:pt idx="1645">
                  <c:v>-6653.333333333333</c:v>
                </c:pt>
                <c:pt idx="1646">
                  <c:v>-5487.5</c:v>
                </c:pt>
                <c:pt idx="1647">
                  <c:v>-5188.333333333333</c:v>
                </c:pt>
                <c:pt idx="1648">
                  <c:v>-5200.833333333333</c:v>
                </c:pt>
                <c:pt idx="1649">
                  <c:v>-6275.833333333333</c:v>
                </c:pt>
                <c:pt idx="1650">
                  <c:v>-6628.333333333333</c:v>
                </c:pt>
                <c:pt idx="1651">
                  <c:v>-7415</c:v>
                </c:pt>
                <c:pt idx="1652">
                  <c:v>-6642.5</c:v>
                </c:pt>
                <c:pt idx="1653">
                  <c:v>-6303.333333333333</c:v>
                </c:pt>
                <c:pt idx="1654">
                  <c:v>-6970</c:v>
                </c:pt>
                <c:pt idx="1655">
                  <c:v>-7665</c:v>
                </c:pt>
                <c:pt idx="1656">
                  <c:v>-4709.166666666667</c:v>
                </c:pt>
                <c:pt idx="1657">
                  <c:v>-8351.6666666666661</c:v>
                </c:pt>
                <c:pt idx="1658">
                  <c:v>-6015</c:v>
                </c:pt>
                <c:pt idx="1659">
                  <c:v>-6149.166666666667</c:v>
                </c:pt>
                <c:pt idx="1660">
                  <c:v>-2647.5</c:v>
                </c:pt>
                <c:pt idx="1661">
                  <c:v>-5865.833333333333</c:v>
                </c:pt>
                <c:pt idx="1662">
                  <c:v>-6195.833333333333</c:v>
                </c:pt>
                <c:pt idx="1663">
                  <c:v>-6255.833333333333</c:v>
                </c:pt>
                <c:pt idx="1664">
                  <c:v>0</c:v>
                </c:pt>
                <c:pt idx="1665">
                  <c:v>-5625</c:v>
                </c:pt>
                <c:pt idx="1666">
                  <c:v>-6097.5</c:v>
                </c:pt>
                <c:pt idx="1667">
                  <c:v>-3797.4999999999995</c:v>
                </c:pt>
                <c:pt idx="1668">
                  <c:v>-8970.8333333333321</c:v>
                </c:pt>
                <c:pt idx="1669">
                  <c:v>-4994.1666666666661</c:v>
                </c:pt>
                <c:pt idx="1670">
                  <c:v>-4783.333333333333</c:v>
                </c:pt>
                <c:pt idx="1671">
                  <c:v>-4123.333333333333</c:v>
                </c:pt>
                <c:pt idx="1672">
                  <c:v>-8300.8333333333321</c:v>
                </c:pt>
                <c:pt idx="1673">
                  <c:v>-6709.1666666666661</c:v>
                </c:pt>
                <c:pt idx="1674">
                  <c:v>-8517.5</c:v>
                </c:pt>
                <c:pt idx="1675">
                  <c:v>-6692.5</c:v>
                </c:pt>
                <c:pt idx="1676">
                  <c:v>-5450</c:v>
                </c:pt>
                <c:pt idx="1677">
                  <c:v>-3078.333333333333</c:v>
                </c:pt>
                <c:pt idx="1678">
                  <c:v>-5524.1666666666661</c:v>
                </c:pt>
                <c:pt idx="1679">
                  <c:v>-6453.333333333333</c:v>
                </c:pt>
                <c:pt idx="1680">
                  <c:v>-6061.6666666666661</c:v>
                </c:pt>
                <c:pt idx="1681">
                  <c:v>-5529.1666666666661</c:v>
                </c:pt>
                <c:pt idx="1682">
                  <c:v>-4230.833333333333</c:v>
                </c:pt>
                <c:pt idx="1683">
                  <c:v>-8485</c:v>
                </c:pt>
                <c:pt idx="1684">
                  <c:v>-4565</c:v>
                </c:pt>
                <c:pt idx="1685">
                  <c:v>-5312.5</c:v>
                </c:pt>
                <c:pt idx="1686">
                  <c:v>-5219.1666666666661</c:v>
                </c:pt>
                <c:pt idx="1687">
                  <c:v>-5425</c:v>
                </c:pt>
                <c:pt idx="1688">
                  <c:v>-7678.333333333333</c:v>
                </c:pt>
                <c:pt idx="1689">
                  <c:v>-3962.5</c:v>
                </c:pt>
                <c:pt idx="1690">
                  <c:v>-7027.5</c:v>
                </c:pt>
                <c:pt idx="1691">
                  <c:v>-9430.8333333333321</c:v>
                </c:pt>
                <c:pt idx="1692">
                  <c:v>-2662.4999999999995</c:v>
                </c:pt>
                <c:pt idx="1693">
                  <c:v>-9415.8333333333321</c:v>
                </c:pt>
                <c:pt idx="1694">
                  <c:v>-6987.5</c:v>
                </c:pt>
                <c:pt idx="1695">
                  <c:v>-5840.833333333333</c:v>
                </c:pt>
                <c:pt idx="1696">
                  <c:v>-6210.833333333333</c:v>
                </c:pt>
                <c:pt idx="1697">
                  <c:v>-6406.6666666666661</c:v>
                </c:pt>
                <c:pt idx="1698">
                  <c:v>-6349.1666666666661</c:v>
                </c:pt>
                <c:pt idx="1699">
                  <c:v>-6243.333333333333</c:v>
                </c:pt>
                <c:pt idx="1700">
                  <c:v>-7073.333333333333</c:v>
                </c:pt>
                <c:pt idx="1701">
                  <c:v>-10488.333333333332</c:v>
                </c:pt>
                <c:pt idx="1702">
                  <c:v>-6202.5</c:v>
                </c:pt>
                <c:pt idx="1703">
                  <c:v>-2255.833333333333</c:v>
                </c:pt>
                <c:pt idx="1704">
                  <c:v>-4640</c:v>
                </c:pt>
                <c:pt idx="1705">
                  <c:v>-5025</c:v>
                </c:pt>
                <c:pt idx="1706">
                  <c:v>-7263.333333333333</c:v>
                </c:pt>
                <c:pt idx="1707">
                  <c:v>-4575</c:v>
                </c:pt>
                <c:pt idx="1708">
                  <c:v>-4785.833333333333</c:v>
                </c:pt>
                <c:pt idx="1709">
                  <c:v>-6457.5</c:v>
                </c:pt>
                <c:pt idx="1710">
                  <c:v>-6054.1666666666661</c:v>
                </c:pt>
                <c:pt idx="1711">
                  <c:v>-7396.6666666666661</c:v>
                </c:pt>
                <c:pt idx="1712">
                  <c:v>-4130</c:v>
                </c:pt>
                <c:pt idx="1713">
                  <c:v>0</c:v>
                </c:pt>
                <c:pt idx="1714">
                  <c:v>-4575</c:v>
                </c:pt>
                <c:pt idx="1715">
                  <c:v>-2975.833333333333</c:v>
                </c:pt>
                <c:pt idx="1716">
                  <c:v>-6666.6666666666661</c:v>
                </c:pt>
                <c:pt idx="1717">
                  <c:v>-5014.1666666666661</c:v>
                </c:pt>
                <c:pt idx="1718">
                  <c:v>-4034.1666666666665</c:v>
                </c:pt>
                <c:pt idx="1719">
                  <c:v>0</c:v>
                </c:pt>
                <c:pt idx="1720">
                  <c:v>-584.16666666666674</c:v>
                </c:pt>
                <c:pt idx="1721">
                  <c:v>-1045</c:v>
                </c:pt>
                <c:pt idx="1722">
                  <c:v>-2509.1666666666665</c:v>
                </c:pt>
                <c:pt idx="1723">
                  <c:v>0</c:v>
                </c:pt>
                <c:pt idx="1724">
                  <c:v>-3408.3333333333335</c:v>
                </c:pt>
                <c:pt idx="1725">
                  <c:v>-7495.8333333333339</c:v>
                </c:pt>
                <c:pt idx="1726">
                  <c:v>-829.16666666666674</c:v>
                </c:pt>
                <c:pt idx="1727">
                  <c:v>-3955.833333333333</c:v>
                </c:pt>
                <c:pt idx="1728">
                  <c:v>-1997.5</c:v>
                </c:pt>
                <c:pt idx="1729">
                  <c:v>-1728.3333333333335</c:v>
                </c:pt>
                <c:pt idx="1730">
                  <c:v>-1985</c:v>
                </c:pt>
                <c:pt idx="1731">
                  <c:v>-1789.1666666666667</c:v>
                </c:pt>
                <c:pt idx="1732">
                  <c:v>-230</c:v>
                </c:pt>
                <c:pt idx="1733">
                  <c:v>-2793.3333333333335</c:v>
                </c:pt>
                <c:pt idx="1734">
                  <c:v>-5310</c:v>
                </c:pt>
                <c:pt idx="1735">
                  <c:v>-1952.5</c:v>
                </c:pt>
                <c:pt idx="1736">
                  <c:v>-1010.8333333333334</c:v>
                </c:pt>
                <c:pt idx="1737">
                  <c:v>-2056.666666666667</c:v>
                </c:pt>
                <c:pt idx="1738">
                  <c:v>-2225</c:v>
                </c:pt>
                <c:pt idx="1739">
                  <c:v>-1408.3333333333335</c:v>
                </c:pt>
                <c:pt idx="1740">
                  <c:v>-2385</c:v>
                </c:pt>
                <c:pt idx="1741">
                  <c:v>0</c:v>
                </c:pt>
                <c:pt idx="1742">
                  <c:v>-488.33333333333326</c:v>
                </c:pt>
                <c:pt idx="1743">
                  <c:v>-1202.5</c:v>
                </c:pt>
                <c:pt idx="1744">
                  <c:v>-510.83333333333331</c:v>
                </c:pt>
                <c:pt idx="1745">
                  <c:v>-726.66666666666663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F-42C0-BD21-70E55084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5265416"/>
        <c:axId val="865264432"/>
      </c:barChart>
      <c:dateAx>
        <c:axId val="865265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65264432"/>
        <c:crosses val="autoZero"/>
        <c:auto val="1"/>
        <c:lblOffset val="100"/>
        <c:baseTimeUnit val="days"/>
      </c:dateAx>
      <c:valAx>
        <c:axId val="8652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65265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85724</xdr:colOff>
      <xdr:row>0</xdr:row>
      <xdr:rowOff>200025</xdr:rowOff>
    </xdr:from>
    <xdr:to>
      <xdr:col>22</xdr:col>
      <xdr:colOff>285750</xdr:colOff>
      <xdr:row>19</xdr:row>
      <xdr:rowOff>152400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CC40FE9-0169-4BEB-BA66-F32571531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200024</xdr:colOff>
      <xdr:row>19</xdr:row>
      <xdr:rowOff>61912</xdr:rowOff>
    </xdr:from>
    <xdr:to>
      <xdr:col>22</xdr:col>
      <xdr:colOff>333375</xdr:colOff>
      <xdr:row>33</xdr:row>
      <xdr:rowOff>4762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59D6A0A7-DBAB-466D-9AED-44AEF9C10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14</xdr:row>
      <xdr:rowOff>9525</xdr:rowOff>
    </xdr:from>
    <xdr:to>
      <xdr:col>11</xdr:col>
      <xdr:colOff>1123951</xdr:colOff>
      <xdr:row>28</xdr:row>
      <xdr:rowOff>32671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C31B3EC-FF9A-4DA8-9C6F-72CEF100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0" y="2943225"/>
          <a:ext cx="5629276" cy="29568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13</xdr:row>
      <xdr:rowOff>200025</xdr:rowOff>
    </xdr:from>
    <xdr:to>
      <xdr:col>11</xdr:col>
      <xdr:colOff>1219200</xdr:colOff>
      <xdr:row>29</xdr:row>
      <xdr:rowOff>74653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D0BEC1D-65C8-4352-B1B2-1102BF9F7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2924175"/>
          <a:ext cx="5829300" cy="3227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344076</xdr:colOff>
      <xdr:row>14</xdr:row>
      <xdr:rowOff>152400</xdr:rowOff>
    </xdr:from>
    <xdr:to>
      <xdr:col>11</xdr:col>
      <xdr:colOff>739631</xdr:colOff>
      <xdr:row>27</xdr:row>
      <xdr:rowOff>27654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9C69047-1704-4233-9D5A-D55CA3B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9151" y="3086100"/>
          <a:ext cx="4977080" cy="25994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14</xdr:row>
      <xdr:rowOff>183850</xdr:rowOff>
    </xdr:from>
    <xdr:to>
      <xdr:col>11</xdr:col>
      <xdr:colOff>1252417</xdr:colOff>
      <xdr:row>28</xdr:row>
      <xdr:rowOff>18149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5E42257-22B6-4A6A-8F8D-5F41121C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8475" y="3117550"/>
          <a:ext cx="5319592" cy="27679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192689</xdr:colOff>
      <xdr:row>13</xdr:row>
      <xdr:rowOff>133350</xdr:rowOff>
    </xdr:from>
    <xdr:to>
      <xdr:col>11</xdr:col>
      <xdr:colOff>1209675</xdr:colOff>
      <xdr:row>27</xdr:row>
      <xdr:rowOff>155417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4246C35-B598-411D-8521-3DB5AFD9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7764" y="2857500"/>
          <a:ext cx="5617561" cy="29557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15</xdr:row>
      <xdr:rowOff>72448</xdr:rowOff>
    </xdr:from>
    <xdr:to>
      <xdr:col>12</xdr:col>
      <xdr:colOff>315716</xdr:colOff>
      <xdr:row>31</xdr:row>
      <xdr:rowOff>38807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DB9AD4F-D4C8-40BE-A475-12C58AEE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4125" y="3215698"/>
          <a:ext cx="6526016" cy="33191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68170</xdr:colOff>
      <xdr:row>15</xdr:row>
      <xdr:rowOff>76200</xdr:rowOff>
    </xdr:from>
    <xdr:to>
      <xdr:col>12</xdr:col>
      <xdr:colOff>287146</xdr:colOff>
      <xdr:row>30</xdr:row>
      <xdr:rowOff>181678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FCF4CA6-A1A1-4E77-8502-6587DCDFE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3245" y="3219450"/>
          <a:ext cx="6448326" cy="32487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14</xdr:row>
      <xdr:rowOff>152400</xdr:rowOff>
    </xdr:from>
    <xdr:to>
      <xdr:col>11</xdr:col>
      <xdr:colOff>1066195</xdr:colOff>
      <xdr:row>28</xdr:row>
      <xdr:rowOff>189891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8843F4B-D020-4B1E-ACAC-3158FAD48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3086100"/>
          <a:ext cx="5514370" cy="29711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Q+Trend%20Strtegy_&#31574;&#30053;&#27298;&#3522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級距"/>
      <sheetName val="TXF_EXIT_1"/>
      <sheetName val="工作表1"/>
      <sheetName val="TXF_EXIT_2"/>
      <sheetName val="TXF_EXIT_3"/>
      <sheetName val="TXF_EXIT_4"/>
      <sheetName val="TXF_EXIT_5"/>
      <sheetName val="TXF_EXIT_6"/>
    </sheetNames>
    <sheetDataSet>
      <sheetData sheetId="0">
        <row r="1">
          <cell r="A1" t="str">
            <v>FT1 Index</v>
          </cell>
        </row>
        <row r="2">
          <cell r="A2" t="str">
            <v>Dates</v>
          </cell>
          <cell r="B2" t="str">
            <v>PX_OPEN_AM</v>
          </cell>
          <cell r="C2" t="str">
            <v>PX_HIGH_AM</v>
          </cell>
          <cell r="D2" t="str">
            <v>PX_LOW_AM</v>
          </cell>
          <cell r="E2" t="str">
            <v>PX_LAST_AM</v>
          </cell>
          <cell r="F2" t="str">
            <v>H-L</v>
          </cell>
          <cell r="G2" t="str">
            <v>C-O</v>
          </cell>
          <cell r="H2" t="str">
            <v>C-O/H-L</v>
          </cell>
        </row>
        <row r="3">
          <cell r="A3">
            <v>45660</v>
          </cell>
          <cell r="B3">
            <v>21244.75</v>
          </cell>
          <cell r="C3">
            <v>21559.25</v>
          </cell>
          <cell r="D3">
            <v>21208.75</v>
          </cell>
          <cell r="E3">
            <v>21508</v>
          </cell>
          <cell r="F3">
            <v>1.6498193671377634</v>
          </cell>
          <cell r="G3">
            <v>1.2391296673295755</v>
          </cell>
          <cell r="H3">
            <v>0.75106990014265329</v>
          </cell>
          <cell r="I3">
            <v>5</v>
          </cell>
          <cell r="J3">
            <v>8</v>
          </cell>
          <cell r="K3">
            <v>3</v>
          </cell>
        </row>
        <row r="4">
          <cell r="A4">
            <v>45659</v>
          </cell>
          <cell r="B4">
            <v>21426</v>
          </cell>
          <cell r="C4">
            <v>21490.5</v>
          </cell>
          <cell r="D4">
            <v>20984.25</v>
          </cell>
          <cell r="E4">
            <v>21171.75</v>
          </cell>
          <cell r="F4">
            <v>2.362783534024083</v>
          </cell>
          <cell r="G4">
            <v>-1.1866423970876505</v>
          </cell>
          <cell r="H4">
            <v>0.50222222222222224</v>
          </cell>
          <cell r="I4">
            <v>8</v>
          </cell>
          <cell r="J4">
            <v>6</v>
          </cell>
          <cell r="K4">
            <v>1</v>
          </cell>
        </row>
        <row r="5">
          <cell r="A5">
            <v>45657</v>
          </cell>
          <cell r="B5">
            <v>21495.75</v>
          </cell>
          <cell r="C5">
            <v>21524.5</v>
          </cell>
          <cell r="D5">
            <v>21182</v>
          </cell>
          <cell r="E5">
            <v>21224.5</v>
          </cell>
          <cell r="F5">
            <v>1.5933382180198412</v>
          </cell>
          <cell r="G5">
            <v>-1.2618773478478305</v>
          </cell>
          <cell r="H5">
            <v>0.79197080291970801</v>
          </cell>
          <cell r="I5">
            <v>5</v>
          </cell>
          <cell r="J5">
            <v>8</v>
          </cell>
          <cell r="K5">
            <v>3</v>
          </cell>
        </row>
        <row r="6">
          <cell r="A6">
            <v>45656</v>
          </cell>
          <cell r="B6">
            <v>21659.25</v>
          </cell>
          <cell r="C6">
            <v>21661.25</v>
          </cell>
          <cell r="D6">
            <v>21253.75</v>
          </cell>
          <cell r="E6">
            <v>21414</v>
          </cell>
          <cell r="F6">
            <v>1.8814132529981418</v>
          </cell>
          <cell r="G6">
            <v>-1.1323106755774093</v>
          </cell>
          <cell r="H6">
            <v>0.60184049079754598</v>
          </cell>
          <cell r="I6">
            <v>6</v>
          </cell>
          <cell r="J6">
            <v>7</v>
          </cell>
          <cell r="K6">
            <v>4</v>
          </cell>
        </row>
        <row r="7">
          <cell r="A7">
            <v>45653</v>
          </cell>
          <cell r="B7">
            <v>21929.25</v>
          </cell>
          <cell r="C7">
            <v>21955.25</v>
          </cell>
          <cell r="D7">
            <v>21498.75</v>
          </cell>
          <cell r="E7">
            <v>21702.75</v>
          </cell>
          <cell r="F7">
            <v>2.0816945403969584</v>
          </cell>
          <cell r="G7">
            <v>-1.0328670611170012</v>
          </cell>
          <cell r="H7">
            <v>0.49616648411829134</v>
          </cell>
          <cell r="I7">
            <v>7</v>
          </cell>
          <cell r="J7">
            <v>5</v>
          </cell>
          <cell r="K7">
            <v>1</v>
          </cell>
        </row>
        <row r="8">
          <cell r="A8">
            <v>45652</v>
          </cell>
          <cell r="B8">
            <v>21947.75</v>
          </cell>
          <cell r="C8">
            <v>22076.25</v>
          </cell>
          <cell r="D8">
            <v>21870.25</v>
          </cell>
          <cell r="E8">
            <v>22007</v>
          </cell>
          <cell r="F8">
            <v>0.9385927942499801</v>
          </cell>
          <cell r="G8">
            <v>0.26995933523937532</v>
          </cell>
          <cell r="H8">
            <v>0.28762135922330095</v>
          </cell>
          <cell r="I8">
            <v>2</v>
          </cell>
          <cell r="J8">
            <v>3</v>
          </cell>
          <cell r="K8">
            <v>2</v>
          </cell>
        </row>
        <row r="9">
          <cell r="A9">
            <v>45649</v>
          </cell>
          <cell r="B9">
            <v>21598.25</v>
          </cell>
          <cell r="C9">
            <v>21776.75</v>
          </cell>
          <cell r="D9">
            <v>21476.75</v>
          </cell>
          <cell r="E9">
            <v>21755.5</v>
          </cell>
          <cell r="F9">
            <v>1.3890014237264592</v>
          </cell>
          <cell r="G9">
            <v>0.72806824626995248</v>
          </cell>
          <cell r="H9">
            <v>0.52416666666666678</v>
          </cell>
          <cell r="I9">
            <v>4</v>
          </cell>
          <cell r="J9">
            <v>6</v>
          </cell>
          <cell r="K9">
            <v>2</v>
          </cell>
        </row>
        <row r="10">
          <cell r="A10">
            <v>45646</v>
          </cell>
          <cell r="B10">
            <v>21088.25</v>
          </cell>
          <cell r="C10">
            <v>21812.25</v>
          </cell>
          <cell r="D10">
            <v>21006.5</v>
          </cell>
          <cell r="E10">
            <v>21567.75</v>
          </cell>
          <cell r="F10">
            <v>3.8208481026163859</v>
          </cell>
          <cell r="G10">
            <v>2.273778051758681</v>
          </cell>
          <cell r="H10">
            <v>0.59509773502947572</v>
          </cell>
          <cell r="I10">
            <v>10</v>
          </cell>
          <cell r="J10">
            <v>6</v>
          </cell>
          <cell r="K10">
            <v>1</v>
          </cell>
        </row>
        <row r="11">
          <cell r="A11">
            <v>45645</v>
          </cell>
          <cell r="B11">
            <v>21569</v>
          </cell>
          <cell r="C11">
            <v>21697.75</v>
          </cell>
          <cell r="D11">
            <v>21363</v>
          </cell>
          <cell r="E11">
            <v>21376.25</v>
          </cell>
          <cell r="F11">
            <v>1.5519959200704714</v>
          </cell>
          <cell r="G11">
            <v>-0.89364365524595479</v>
          </cell>
          <cell r="H11">
            <v>0.5758028379387603</v>
          </cell>
          <cell r="I11">
            <v>5</v>
          </cell>
          <cell r="J11">
            <v>6</v>
          </cell>
          <cell r="K11">
            <v>2</v>
          </cell>
        </row>
        <row r="12">
          <cell r="A12">
            <v>45644</v>
          </cell>
          <cell r="B12">
            <v>22371.75</v>
          </cell>
          <cell r="C12">
            <v>22387.75</v>
          </cell>
          <cell r="D12">
            <v>21430</v>
          </cell>
          <cell r="E12">
            <v>21496.75</v>
          </cell>
          <cell r="F12">
            <v>4.2810687585906333</v>
          </cell>
          <cell r="G12">
            <v>-3.9111826298792001</v>
          </cell>
          <cell r="H12">
            <v>0.91359958235447658</v>
          </cell>
          <cell r="I12">
            <v>10</v>
          </cell>
          <cell r="J12">
            <v>10</v>
          </cell>
          <cell r="K12">
            <v>4</v>
          </cell>
        </row>
        <row r="13">
          <cell r="A13">
            <v>45643</v>
          </cell>
          <cell r="B13">
            <v>22388</v>
          </cell>
          <cell r="C13">
            <v>22398.5</v>
          </cell>
          <cell r="D13">
            <v>22244.25</v>
          </cell>
          <cell r="E13">
            <v>22315.75</v>
          </cell>
          <cell r="F13">
            <v>0.68898517062712161</v>
          </cell>
          <cell r="G13">
            <v>-0.32271752724673936</v>
          </cell>
          <cell r="H13">
            <v>0.46839546191247983</v>
          </cell>
          <cell r="I13">
            <v>1</v>
          </cell>
          <cell r="J13">
            <v>5</v>
          </cell>
          <cell r="K13">
            <v>2</v>
          </cell>
        </row>
        <row r="14">
          <cell r="A14">
            <v>45642</v>
          </cell>
          <cell r="B14">
            <v>22144.5</v>
          </cell>
          <cell r="C14">
            <v>22450</v>
          </cell>
          <cell r="D14">
            <v>22144.25</v>
          </cell>
          <cell r="E14">
            <v>22409.25</v>
          </cell>
          <cell r="F14">
            <v>1.3807040122829597</v>
          </cell>
          <cell r="G14">
            <v>1.1955564587143535</v>
          </cell>
          <cell r="H14">
            <v>0.86590351594439896</v>
          </cell>
          <cell r="I14">
            <v>4</v>
          </cell>
          <cell r="J14">
            <v>9</v>
          </cell>
          <cell r="K14">
            <v>3</v>
          </cell>
        </row>
        <row r="15">
          <cell r="A15">
            <v>45639</v>
          </cell>
          <cell r="B15">
            <v>21800</v>
          </cell>
          <cell r="C15">
            <v>21908</v>
          </cell>
          <cell r="D15">
            <v>21666.5</v>
          </cell>
          <cell r="E15">
            <v>21798</v>
          </cell>
          <cell r="F15">
            <v>1.1077981651376145</v>
          </cell>
          <cell r="G15">
            <v>-9.1743119266055051E-3</v>
          </cell>
          <cell r="H15">
            <v>8.2815734989648056E-3</v>
          </cell>
          <cell r="I15">
            <v>3</v>
          </cell>
          <cell r="J15">
            <v>1</v>
          </cell>
          <cell r="K15">
            <v>2</v>
          </cell>
        </row>
        <row r="16">
          <cell r="A16">
            <v>45638</v>
          </cell>
          <cell r="B16">
            <v>21731</v>
          </cell>
          <cell r="C16">
            <v>21745</v>
          </cell>
          <cell r="D16">
            <v>21624.75</v>
          </cell>
          <cell r="E16">
            <v>21643.25</v>
          </cell>
          <cell r="F16">
            <v>0.55335695550135755</v>
          </cell>
          <cell r="G16">
            <v>-0.40380102158207171</v>
          </cell>
          <cell r="H16">
            <v>0.72972972972972971</v>
          </cell>
          <cell r="I16">
            <v>1</v>
          </cell>
          <cell r="J16">
            <v>8</v>
          </cell>
          <cell r="K16">
            <v>3</v>
          </cell>
        </row>
        <row r="17">
          <cell r="A17">
            <v>45637</v>
          </cell>
          <cell r="B17">
            <v>21448</v>
          </cell>
          <cell r="C17">
            <v>21820</v>
          </cell>
          <cell r="D17">
            <v>21431.5</v>
          </cell>
          <cell r="E17">
            <v>21791.75</v>
          </cell>
          <cell r="F17">
            <v>1.8113577023498695</v>
          </cell>
          <cell r="G17">
            <v>1.6027135397239836</v>
          </cell>
          <cell r="H17">
            <v>0.88481338481338478</v>
          </cell>
          <cell r="I17">
            <v>5</v>
          </cell>
          <cell r="J17">
            <v>9</v>
          </cell>
          <cell r="K17">
            <v>3</v>
          </cell>
        </row>
        <row r="18">
          <cell r="A18">
            <v>45636</v>
          </cell>
          <cell r="B18">
            <v>21512</v>
          </cell>
          <cell r="C18">
            <v>21606.75</v>
          </cell>
          <cell r="D18">
            <v>21352.75</v>
          </cell>
          <cell r="E18">
            <v>21408</v>
          </cell>
          <cell r="F18">
            <v>1.1807363332093714</v>
          </cell>
          <cell r="G18">
            <v>-0.48345109706210487</v>
          </cell>
          <cell r="H18">
            <v>0.40944881889763785</v>
          </cell>
          <cell r="I18">
            <v>3</v>
          </cell>
          <cell r="J18">
            <v>5</v>
          </cell>
          <cell r="K18">
            <v>2</v>
          </cell>
        </row>
        <row r="19">
          <cell r="A19">
            <v>45635</v>
          </cell>
          <cell r="B19">
            <v>21594.75</v>
          </cell>
          <cell r="C19">
            <v>21648.75</v>
          </cell>
          <cell r="D19">
            <v>21436</v>
          </cell>
          <cell r="E19">
            <v>21485.5</v>
          </cell>
          <cell r="F19">
            <v>0.98519316037462812</v>
          </cell>
          <cell r="G19">
            <v>-0.50591000127345764</v>
          </cell>
          <cell r="H19">
            <v>0.51351351351351349</v>
          </cell>
          <cell r="I19">
            <v>2</v>
          </cell>
          <cell r="J19">
            <v>6</v>
          </cell>
          <cell r="K19">
            <v>2</v>
          </cell>
        </row>
        <row r="20">
          <cell r="A20">
            <v>45632</v>
          </cell>
          <cell r="B20">
            <v>21448.75</v>
          </cell>
          <cell r="C20">
            <v>21669.25</v>
          </cell>
          <cell r="D20">
            <v>21440.25</v>
          </cell>
          <cell r="E20">
            <v>21658.5</v>
          </cell>
          <cell r="F20">
            <v>1.0676612856227052</v>
          </cell>
          <cell r="G20">
            <v>0.977912465761408</v>
          </cell>
          <cell r="H20">
            <v>0.91593886462882101</v>
          </cell>
          <cell r="I20">
            <v>2</v>
          </cell>
          <cell r="J20">
            <v>10</v>
          </cell>
          <cell r="K20">
            <v>3</v>
          </cell>
        </row>
        <row r="21">
          <cell r="A21">
            <v>45631</v>
          </cell>
          <cell r="B21">
            <v>21519</v>
          </cell>
          <cell r="C21">
            <v>21567.25</v>
          </cell>
          <cell r="D21">
            <v>21459</v>
          </cell>
          <cell r="E21">
            <v>21475.25</v>
          </cell>
          <cell r="F21">
            <v>0.50304382173892837</v>
          </cell>
          <cell r="G21">
            <v>-0.20330870393605649</v>
          </cell>
          <cell r="H21">
            <v>0.40415704387990758</v>
          </cell>
          <cell r="I21">
            <v>1</v>
          </cell>
          <cell r="J21">
            <v>5</v>
          </cell>
          <cell r="K21">
            <v>2</v>
          </cell>
        </row>
        <row r="22">
          <cell r="A22">
            <v>45630</v>
          </cell>
          <cell r="B22">
            <v>21419.75</v>
          </cell>
          <cell r="C22">
            <v>21548.5</v>
          </cell>
          <cell r="D22">
            <v>21388.25</v>
          </cell>
          <cell r="E22">
            <v>21537</v>
          </cell>
          <cell r="F22">
            <v>0.74814131817598239</v>
          </cell>
          <cell r="G22">
            <v>0.54739200971066426</v>
          </cell>
          <cell r="H22">
            <v>0.7316692667706709</v>
          </cell>
          <cell r="I22">
            <v>1</v>
          </cell>
          <cell r="J22">
            <v>8</v>
          </cell>
          <cell r="K22">
            <v>3</v>
          </cell>
        </row>
        <row r="23">
          <cell r="A23">
            <v>45629</v>
          </cell>
          <cell r="B23">
            <v>21199.75</v>
          </cell>
          <cell r="C23">
            <v>21289.75</v>
          </cell>
          <cell r="D23">
            <v>21134.25</v>
          </cell>
          <cell r="E23">
            <v>21279</v>
          </cell>
          <cell r="F23">
            <v>0.7334992157926391</v>
          </cell>
          <cell r="G23">
            <v>0.37382516303258295</v>
          </cell>
          <cell r="H23">
            <v>0.50964630225080387</v>
          </cell>
          <cell r="I23">
            <v>1</v>
          </cell>
          <cell r="J23">
            <v>6</v>
          </cell>
          <cell r="K23">
            <v>2</v>
          </cell>
        </row>
        <row r="24">
          <cell r="A24">
            <v>45628</v>
          </cell>
          <cell r="B24">
            <v>20963.75</v>
          </cell>
          <cell r="C24">
            <v>21259.75</v>
          </cell>
          <cell r="D24">
            <v>20960</v>
          </cell>
          <cell r="E24">
            <v>21217</v>
          </cell>
          <cell r="F24">
            <v>1.4298491443563295</v>
          </cell>
          <cell r="G24">
            <v>1.2080376840975493</v>
          </cell>
          <cell r="H24">
            <v>0.84487072560467047</v>
          </cell>
          <cell r="I24">
            <v>5</v>
          </cell>
          <cell r="J24">
            <v>9</v>
          </cell>
          <cell r="K24">
            <v>3</v>
          </cell>
        </row>
        <row r="25">
          <cell r="A25">
            <v>45623</v>
          </cell>
          <cell r="B25">
            <v>20926.75</v>
          </cell>
          <cell r="C25">
            <v>20970.75</v>
          </cell>
          <cell r="D25">
            <v>20675</v>
          </cell>
          <cell r="E25">
            <v>20816.5</v>
          </cell>
          <cell r="F25">
            <v>1.4132629290262462</v>
          </cell>
          <cell r="G25">
            <v>-0.52683765993286102</v>
          </cell>
          <cell r="H25">
            <v>0.37278106508875741</v>
          </cell>
          <cell r="I25">
            <v>5</v>
          </cell>
          <cell r="J25">
            <v>4</v>
          </cell>
          <cell r="K25">
            <v>2</v>
          </cell>
        </row>
        <row r="26">
          <cell r="A26">
            <v>45622</v>
          </cell>
          <cell r="B26">
            <v>20912.25</v>
          </cell>
          <cell r="C26">
            <v>21024.75</v>
          </cell>
          <cell r="D26">
            <v>20903.75</v>
          </cell>
          <cell r="E26">
            <v>20989.75</v>
          </cell>
          <cell r="F26">
            <v>0.57860823201711908</v>
          </cell>
          <cell r="G26">
            <v>0.37059618166385727</v>
          </cell>
          <cell r="H26">
            <v>0.64049586776859502</v>
          </cell>
          <cell r="I26">
            <v>1</v>
          </cell>
          <cell r="J26">
            <v>7</v>
          </cell>
          <cell r="K26">
            <v>3</v>
          </cell>
        </row>
        <row r="27">
          <cell r="A27">
            <v>45621</v>
          </cell>
          <cell r="B27">
            <v>20967.25</v>
          </cell>
          <cell r="C27">
            <v>21081</v>
          </cell>
          <cell r="D27">
            <v>20780.25</v>
          </cell>
          <cell r="E27">
            <v>20878</v>
          </cell>
          <cell r="F27">
            <v>1.434379806603155</v>
          </cell>
          <cell r="G27">
            <v>-0.42566383288223297</v>
          </cell>
          <cell r="H27">
            <v>0.29675810473815456</v>
          </cell>
          <cell r="I27">
            <v>5</v>
          </cell>
          <cell r="J27">
            <v>3</v>
          </cell>
          <cell r="K27">
            <v>2</v>
          </cell>
        </row>
        <row r="28">
          <cell r="A28">
            <v>45618</v>
          </cell>
          <cell r="B28">
            <v>20743</v>
          </cell>
          <cell r="C28">
            <v>20880</v>
          </cell>
          <cell r="D28">
            <v>20722.25</v>
          </cell>
          <cell r="E28">
            <v>20847.5</v>
          </cell>
          <cell r="F28">
            <v>0.7604975172347298</v>
          </cell>
          <cell r="G28">
            <v>0.50378440919828371</v>
          </cell>
          <cell r="H28">
            <v>0.66244057052297933</v>
          </cell>
          <cell r="I28">
            <v>1</v>
          </cell>
          <cell r="J28">
            <v>7</v>
          </cell>
          <cell r="K28">
            <v>3</v>
          </cell>
        </row>
        <row r="29">
          <cell r="A29">
            <v>45617</v>
          </cell>
          <cell r="B29">
            <v>20725.25</v>
          </cell>
          <cell r="C29">
            <v>20905.75</v>
          </cell>
          <cell r="D29">
            <v>20514.25</v>
          </cell>
          <cell r="E29">
            <v>20823.75</v>
          </cell>
          <cell r="F29">
            <v>1.8890001326883874</v>
          </cell>
          <cell r="G29">
            <v>0.4752656783392239</v>
          </cell>
          <cell r="H29">
            <v>0.25159642401021709</v>
          </cell>
          <cell r="I29">
            <v>6</v>
          </cell>
          <cell r="J29">
            <v>3</v>
          </cell>
          <cell r="K29">
            <v>1</v>
          </cell>
        </row>
        <row r="30">
          <cell r="A30">
            <v>45616</v>
          </cell>
          <cell r="B30">
            <v>20787.5</v>
          </cell>
          <cell r="C30">
            <v>20830</v>
          </cell>
          <cell r="D30">
            <v>20477</v>
          </cell>
          <cell r="E30">
            <v>20751.5</v>
          </cell>
          <cell r="F30">
            <v>1.6981358989777511</v>
          </cell>
          <cell r="G30">
            <v>-0.17318099819603128</v>
          </cell>
          <cell r="H30">
            <v>0.1019830028328612</v>
          </cell>
          <cell r="I30">
            <v>5</v>
          </cell>
          <cell r="J30">
            <v>2</v>
          </cell>
          <cell r="K30">
            <v>2</v>
          </cell>
        </row>
        <row r="31">
          <cell r="A31">
            <v>45615</v>
          </cell>
          <cell r="B31">
            <v>20579.75</v>
          </cell>
          <cell r="C31">
            <v>20792.5</v>
          </cell>
          <cell r="D31">
            <v>20382.5</v>
          </cell>
          <cell r="E31">
            <v>20765.25</v>
          </cell>
          <cell r="F31">
            <v>1.9922496628967796</v>
          </cell>
          <cell r="G31">
            <v>0.90137149382281123</v>
          </cell>
          <cell r="H31">
            <v>0.45243902439024386</v>
          </cell>
          <cell r="I31">
            <v>7</v>
          </cell>
          <cell r="J31">
            <v>5</v>
          </cell>
          <cell r="K31">
            <v>1</v>
          </cell>
        </row>
        <row r="32">
          <cell r="A32">
            <v>45614</v>
          </cell>
          <cell r="B32">
            <v>20558.75</v>
          </cell>
          <cell r="C32">
            <v>20724.25</v>
          </cell>
          <cell r="D32">
            <v>20481.5</v>
          </cell>
          <cell r="E32">
            <v>20631.25</v>
          </cell>
          <cell r="F32">
            <v>1.1807624490788593</v>
          </cell>
          <cell r="G32">
            <v>0.3526478993129446</v>
          </cell>
          <cell r="H32">
            <v>0.29866117404737386</v>
          </cell>
          <cell r="I32">
            <v>3</v>
          </cell>
          <cell r="J32">
            <v>3</v>
          </cell>
          <cell r="K32">
            <v>2</v>
          </cell>
        </row>
        <row r="33">
          <cell r="A33">
            <v>45611</v>
          </cell>
          <cell r="B33">
            <v>20843</v>
          </cell>
          <cell r="C33">
            <v>20867</v>
          </cell>
          <cell r="D33">
            <v>20405.25</v>
          </cell>
          <cell r="E33">
            <v>20491.75</v>
          </cell>
          <cell r="F33">
            <v>2.2153720673607444</v>
          </cell>
          <cell r="G33">
            <v>-1.6852180588207071</v>
          </cell>
          <cell r="H33">
            <v>0.76069301570113701</v>
          </cell>
          <cell r="I33">
            <v>7</v>
          </cell>
          <cell r="J33">
            <v>8</v>
          </cell>
          <cell r="K33">
            <v>4</v>
          </cell>
        </row>
        <row r="34">
          <cell r="A34">
            <v>45610</v>
          </cell>
          <cell r="B34">
            <v>21172.5</v>
          </cell>
          <cell r="C34">
            <v>21183</v>
          </cell>
          <cell r="D34">
            <v>20971.25</v>
          </cell>
          <cell r="E34">
            <v>21008.75</v>
          </cell>
          <cell r="F34">
            <v>1.0001180776951235</v>
          </cell>
          <cell r="G34">
            <v>-0.7734089030582123</v>
          </cell>
          <cell r="H34">
            <v>0.7733175914994096</v>
          </cell>
          <cell r="I34">
            <v>2</v>
          </cell>
          <cell r="J34">
            <v>8</v>
          </cell>
          <cell r="K34">
            <v>3</v>
          </cell>
        </row>
        <row r="35">
          <cell r="A35">
            <v>45609</v>
          </cell>
          <cell r="B35">
            <v>21129.25</v>
          </cell>
          <cell r="C35">
            <v>21268.5</v>
          </cell>
          <cell r="D35">
            <v>21056.5</v>
          </cell>
          <cell r="E35">
            <v>21159.5</v>
          </cell>
          <cell r="F35">
            <v>1.0033484387756311</v>
          </cell>
          <cell r="G35">
            <v>0.14316646355171148</v>
          </cell>
          <cell r="H35">
            <v>0.14268867924528297</v>
          </cell>
          <cell r="I35">
            <v>2</v>
          </cell>
          <cell r="J35">
            <v>2</v>
          </cell>
          <cell r="K35">
            <v>2</v>
          </cell>
        </row>
        <row r="36">
          <cell r="A36">
            <v>45608</v>
          </cell>
          <cell r="B36">
            <v>21176.5</v>
          </cell>
          <cell r="C36">
            <v>21251.75</v>
          </cell>
          <cell r="D36">
            <v>21054.75</v>
          </cell>
          <cell r="E36">
            <v>21185.25</v>
          </cell>
          <cell r="F36">
            <v>0.9302764857271032</v>
          </cell>
          <cell r="G36">
            <v>4.1319387056406864E-2</v>
          </cell>
          <cell r="H36">
            <v>4.4416243654822329E-2</v>
          </cell>
          <cell r="I36">
            <v>2</v>
          </cell>
          <cell r="J36">
            <v>1</v>
          </cell>
          <cell r="K36">
            <v>2</v>
          </cell>
        </row>
        <row r="37">
          <cell r="A37">
            <v>45607</v>
          </cell>
          <cell r="B37">
            <v>21284</v>
          </cell>
          <cell r="C37">
            <v>21340.75</v>
          </cell>
          <cell r="D37">
            <v>21098.25</v>
          </cell>
          <cell r="E37">
            <v>21219.75</v>
          </cell>
          <cell r="F37">
            <v>1.1393535049802668</v>
          </cell>
          <cell r="G37">
            <v>-0.30186994925765831</v>
          </cell>
          <cell r="H37">
            <v>0.26494845360824743</v>
          </cell>
          <cell r="I37">
            <v>3</v>
          </cell>
          <cell r="J37">
            <v>3</v>
          </cell>
          <cell r="K37">
            <v>2</v>
          </cell>
        </row>
        <row r="38">
          <cell r="A38">
            <v>45604</v>
          </cell>
          <cell r="B38">
            <v>21158.75</v>
          </cell>
          <cell r="C38">
            <v>21265</v>
          </cell>
          <cell r="D38">
            <v>21156.25</v>
          </cell>
          <cell r="E38">
            <v>21234</v>
          </cell>
          <cell r="F38">
            <v>0.51397176109174691</v>
          </cell>
          <cell r="G38">
            <v>0.35564482778992146</v>
          </cell>
          <cell r="H38">
            <v>0.69195402298850583</v>
          </cell>
          <cell r="I38">
            <v>1</v>
          </cell>
          <cell r="J38">
            <v>7</v>
          </cell>
          <cell r="K38">
            <v>3</v>
          </cell>
        </row>
        <row r="39">
          <cell r="A39">
            <v>45603</v>
          </cell>
          <cell r="B39">
            <v>20942.75</v>
          </cell>
          <cell r="C39">
            <v>21253</v>
          </cell>
          <cell r="D39">
            <v>20939</v>
          </cell>
          <cell r="E39">
            <v>21221.75</v>
          </cell>
          <cell r="F39">
            <v>1.4993255422520919</v>
          </cell>
          <cell r="G39">
            <v>1.3322032684341836</v>
          </cell>
          <cell r="H39">
            <v>0.88853503184713378</v>
          </cell>
          <cell r="I39">
            <v>5</v>
          </cell>
          <cell r="J39">
            <v>9</v>
          </cell>
          <cell r="K39">
            <v>3</v>
          </cell>
        </row>
        <row r="40">
          <cell r="A40">
            <v>45602</v>
          </cell>
          <cell r="B40">
            <v>20654.5</v>
          </cell>
          <cell r="C40">
            <v>20931</v>
          </cell>
          <cell r="D40">
            <v>20580</v>
          </cell>
          <cell r="E40">
            <v>20894.5</v>
          </cell>
          <cell r="F40">
            <v>1.699387542666247</v>
          </cell>
          <cell r="G40">
            <v>1.1619743881478612</v>
          </cell>
          <cell r="H40">
            <v>0.68376068376068377</v>
          </cell>
          <cell r="I40">
            <v>5</v>
          </cell>
          <cell r="J40">
            <v>7</v>
          </cell>
          <cell r="K40">
            <v>3</v>
          </cell>
        </row>
        <row r="41">
          <cell r="A41">
            <v>45601</v>
          </cell>
          <cell r="B41">
            <v>20166.75</v>
          </cell>
          <cell r="C41">
            <v>20372.75</v>
          </cell>
          <cell r="D41">
            <v>20107.5</v>
          </cell>
          <cell r="E41">
            <v>20341.75</v>
          </cell>
          <cell r="F41">
            <v>1.315283821141235</v>
          </cell>
          <cell r="G41">
            <v>0.86776500923549904</v>
          </cell>
          <cell r="H41">
            <v>0.65975494816211122</v>
          </cell>
          <cell r="I41">
            <v>4</v>
          </cell>
          <cell r="J41">
            <v>7</v>
          </cell>
          <cell r="K41">
            <v>3</v>
          </cell>
        </row>
        <row r="42">
          <cell r="A42">
            <v>45600</v>
          </cell>
          <cell r="B42">
            <v>20186.75</v>
          </cell>
          <cell r="C42">
            <v>20226.75</v>
          </cell>
          <cell r="D42">
            <v>20013</v>
          </cell>
          <cell r="E42">
            <v>20085.5</v>
          </cell>
          <cell r="F42">
            <v>1.0588628679703271</v>
          </cell>
          <cell r="G42">
            <v>-0.50156662167015498</v>
          </cell>
          <cell r="H42">
            <v>0.47368421052631582</v>
          </cell>
          <cell r="I42">
            <v>2</v>
          </cell>
          <cell r="J42">
            <v>5</v>
          </cell>
          <cell r="K42">
            <v>2</v>
          </cell>
        </row>
        <row r="43">
          <cell r="A43">
            <v>45597</v>
          </cell>
          <cell r="B43">
            <v>20101</v>
          </cell>
          <cell r="C43">
            <v>20288</v>
          </cell>
          <cell r="D43">
            <v>20057.5</v>
          </cell>
          <cell r="E43">
            <v>20146.75</v>
          </cell>
          <cell r="F43">
            <v>1.1467091189493062</v>
          </cell>
          <cell r="G43">
            <v>0.22760061688473213</v>
          </cell>
          <cell r="H43">
            <v>0.19848156182212581</v>
          </cell>
          <cell r="I43">
            <v>3</v>
          </cell>
          <cell r="J43">
            <v>2</v>
          </cell>
          <cell r="K43">
            <v>2</v>
          </cell>
        </row>
        <row r="44">
          <cell r="A44">
            <v>45596</v>
          </cell>
          <cell r="B44">
            <v>20319.5</v>
          </cell>
          <cell r="C44">
            <v>20417</v>
          </cell>
          <cell r="D44">
            <v>20009.25</v>
          </cell>
          <cell r="E44">
            <v>20013.5</v>
          </cell>
          <cell r="F44">
            <v>2.0066930780777086</v>
          </cell>
          <cell r="G44">
            <v>-1.505942567484436</v>
          </cell>
          <cell r="H44">
            <v>0.75045984058859594</v>
          </cell>
          <cell r="I44">
            <v>7</v>
          </cell>
          <cell r="J44">
            <v>8</v>
          </cell>
          <cell r="K44">
            <v>4</v>
          </cell>
        </row>
        <row r="45">
          <cell r="A45">
            <v>45595</v>
          </cell>
          <cell r="B45">
            <v>20727.75</v>
          </cell>
          <cell r="C45">
            <v>20754.5</v>
          </cell>
          <cell r="D45">
            <v>20514.75</v>
          </cell>
          <cell r="E45">
            <v>20535.75</v>
          </cell>
          <cell r="F45">
            <v>1.1566619628276102</v>
          </cell>
          <cell r="G45">
            <v>-0.92629446032492668</v>
          </cell>
          <cell r="H45">
            <v>0.80083420229405633</v>
          </cell>
          <cell r="I45">
            <v>3</v>
          </cell>
          <cell r="J45">
            <v>9</v>
          </cell>
          <cell r="K45">
            <v>3</v>
          </cell>
        </row>
        <row r="46">
          <cell r="A46">
            <v>45594</v>
          </cell>
          <cell r="B46">
            <v>20507.25</v>
          </cell>
          <cell r="C46">
            <v>20746.5</v>
          </cell>
          <cell r="D46">
            <v>20432.25</v>
          </cell>
          <cell r="E46">
            <v>20695</v>
          </cell>
          <cell r="F46">
            <v>1.5323848882712212</v>
          </cell>
          <cell r="G46">
            <v>0.91552987358129445</v>
          </cell>
          <cell r="H46">
            <v>0.59745425616547332</v>
          </cell>
          <cell r="I46">
            <v>5</v>
          </cell>
          <cell r="J46">
            <v>6</v>
          </cell>
          <cell r="K46">
            <v>2</v>
          </cell>
        </row>
        <row r="47">
          <cell r="A47">
            <v>45593</v>
          </cell>
          <cell r="B47">
            <v>20652.5</v>
          </cell>
          <cell r="C47">
            <v>20665.75</v>
          </cell>
          <cell r="D47">
            <v>20486</v>
          </cell>
          <cell r="E47">
            <v>20500.25</v>
          </cell>
          <cell r="F47">
            <v>0.87035467861033777</v>
          </cell>
          <cell r="G47">
            <v>-0.7371988863333736</v>
          </cell>
          <cell r="H47">
            <v>0.84700973574408889</v>
          </cell>
          <cell r="I47">
            <v>2</v>
          </cell>
          <cell r="J47">
            <v>9</v>
          </cell>
          <cell r="K47">
            <v>3</v>
          </cell>
        </row>
        <row r="48">
          <cell r="A48">
            <v>45590</v>
          </cell>
          <cell r="B48">
            <v>20438.75</v>
          </cell>
          <cell r="C48">
            <v>20707.25</v>
          </cell>
          <cell r="D48">
            <v>20410</v>
          </cell>
          <cell r="E48">
            <v>20495</v>
          </cell>
          <cell r="F48">
            <v>1.4543452999816524</v>
          </cell>
          <cell r="G48">
            <v>0.27521252522781481</v>
          </cell>
          <cell r="H48">
            <v>0.18923465096719932</v>
          </cell>
          <cell r="I48">
            <v>5</v>
          </cell>
          <cell r="J48">
            <v>2</v>
          </cell>
          <cell r="K48">
            <v>2</v>
          </cell>
        </row>
        <row r="49">
          <cell r="A49">
            <v>45589</v>
          </cell>
          <cell r="B49">
            <v>20390.75</v>
          </cell>
          <cell r="C49">
            <v>20428.5</v>
          </cell>
          <cell r="D49">
            <v>20261.75</v>
          </cell>
          <cell r="E49">
            <v>20380</v>
          </cell>
          <cell r="F49">
            <v>0.81777276461140469</v>
          </cell>
          <cell r="G49">
            <v>-5.2719983325772712E-2</v>
          </cell>
          <cell r="H49">
            <v>6.4467766116941522E-2</v>
          </cell>
          <cell r="I49">
            <v>1</v>
          </cell>
          <cell r="J49">
            <v>1</v>
          </cell>
          <cell r="K49">
            <v>2</v>
          </cell>
        </row>
        <row r="50">
          <cell r="A50">
            <v>45588</v>
          </cell>
          <cell r="B50">
            <v>20463.25</v>
          </cell>
          <cell r="C50">
            <v>20494.5</v>
          </cell>
          <cell r="D50">
            <v>20079</v>
          </cell>
          <cell r="E50">
            <v>20218.5</v>
          </cell>
          <cell r="F50">
            <v>2.0304692558611173</v>
          </cell>
          <cell r="G50">
            <v>-1.1960465712924391</v>
          </cell>
          <cell r="H50">
            <v>0.58904933814681104</v>
          </cell>
          <cell r="I50">
            <v>7</v>
          </cell>
          <cell r="J50">
            <v>6</v>
          </cell>
          <cell r="K50">
            <v>1</v>
          </cell>
        </row>
        <row r="51">
          <cell r="A51">
            <v>45587</v>
          </cell>
          <cell r="B51">
            <v>20395.5</v>
          </cell>
          <cell r="C51">
            <v>20602.25</v>
          </cell>
          <cell r="D51">
            <v>20360.25</v>
          </cell>
          <cell r="E51">
            <v>20540.25</v>
          </cell>
          <cell r="F51">
            <v>1.186536245740482</v>
          </cell>
          <cell r="G51">
            <v>0.70971537839229237</v>
          </cell>
          <cell r="H51">
            <v>0.59814049586776852</v>
          </cell>
          <cell r="I51">
            <v>3</v>
          </cell>
          <cell r="J51">
            <v>6</v>
          </cell>
          <cell r="K51">
            <v>2</v>
          </cell>
        </row>
        <row r="52">
          <cell r="A52">
            <v>45586</v>
          </cell>
          <cell r="B52">
            <v>20398.5</v>
          </cell>
          <cell r="C52">
            <v>20554.5</v>
          </cell>
          <cell r="D52">
            <v>20343.75</v>
          </cell>
          <cell r="E52">
            <v>20520</v>
          </cell>
          <cell r="F52">
            <v>1.0331642032502391</v>
          </cell>
          <cell r="G52">
            <v>0.59563203176704171</v>
          </cell>
          <cell r="H52">
            <v>0.57651245551601427</v>
          </cell>
          <cell r="I52">
            <v>2</v>
          </cell>
          <cell r="J52">
            <v>6</v>
          </cell>
          <cell r="K52">
            <v>2</v>
          </cell>
        </row>
        <row r="53">
          <cell r="A53">
            <v>45583</v>
          </cell>
          <cell r="B53">
            <v>20445.25</v>
          </cell>
          <cell r="C53">
            <v>20529.75</v>
          </cell>
          <cell r="D53">
            <v>20433</v>
          </cell>
          <cell r="E53">
            <v>20482.75</v>
          </cell>
          <cell r="F53">
            <v>0.47321504995047753</v>
          </cell>
          <cell r="G53">
            <v>0.18341668602731687</v>
          </cell>
          <cell r="H53">
            <v>0.38759689922480617</v>
          </cell>
          <cell r="I53">
            <v>1</v>
          </cell>
          <cell r="J53">
            <v>4</v>
          </cell>
          <cell r="K53">
            <v>2</v>
          </cell>
        </row>
        <row r="54">
          <cell r="A54">
            <v>45582</v>
          </cell>
          <cell r="B54">
            <v>20513.75</v>
          </cell>
          <cell r="C54">
            <v>20594.75</v>
          </cell>
          <cell r="D54">
            <v>20353.75</v>
          </cell>
          <cell r="E54">
            <v>20363.75</v>
          </cell>
          <cell r="F54">
            <v>1.1748217658887332</v>
          </cell>
          <cell r="G54">
            <v>-0.73121686673572606</v>
          </cell>
          <cell r="H54">
            <v>0.62240663900414939</v>
          </cell>
          <cell r="I54">
            <v>3</v>
          </cell>
          <cell r="J54">
            <v>7</v>
          </cell>
          <cell r="K54">
            <v>3</v>
          </cell>
        </row>
        <row r="55">
          <cell r="A55">
            <v>45581</v>
          </cell>
          <cell r="B55">
            <v>20360</v>
          </cell>
          <cell r="C55">
            <v>20386</v>
          </cell>
          <cell r="D55">
            <v>20206.25</v>
          </cell>
          <cell r="E55">
            <v>20347</v>
          </cell>
          <cell r="F55">
            <v>0.88285854616895876</v>
          </cell>
          <cell r="G55">
            <v>-6.3850687622789781E-2</v>
          </cell>
          <cell r="H55">
            <v>7.232267037552155E-2</v>
          </cell>
          <cell r="I55">
            <v>2</v>
          </cell>
          <cell r="J55">
            <v>1</v>
          </cell>
          <cell r="K55">
            <v>2</v>
          </cell>
        </row>
        <row r="56">
          <cell r="A56">
            <v>45580</v>
          </cell>
          <cell r="B56">
            <v>20613.75</v>
          </cell>
          <cell r="C56">
            <v>20659.25</v>
          </cell>
          <cell r="D56">
            <v>20254</v>
          </cell>
          <cell r="E56">
            <v>20343.75</v>
          </cell>
          <cell r="F56">
            <v>1.9659208052877328</v>
          </cell>
          <cell r="G56">
            <v>-1.3098053483718393</v>
          </cell>
          <cell r="H56">
            <v>0.6662553979025293</v>
          </cell>
          <cell r="I56">
            <v>7</v>
          </cell>
          <cell r="J56">
            <v>7</v>
          </cell>
          <cell r="K56">
            <v>4</v>
          </cell>
        </row>
        <row r="57">
          <cell r="A57">
            <v>45579</v>
          </cell>
          <cell r="B57">
            <v>20514.75</v>
          </cell>
          <cell r="C57">
            <v>20680</v>
          </cell>
          <cell r="D57">
            <v>20497.75</v>
          </cell>
          <cell r="E57">
            <v>20621.25</v>
          </cell>
          <cell r="F57">
            <v>0.88838518626841667</v>
          </cell>
          <cell r="G57">
            <v>0.51913866851899237</v>
          </cell>
          <cell r="H57">
            <v>0.58436213991769537</v>
          </cell>
          <cell r="I57">
            <v>2</v>
          </cell>
          <cell r="J57">
            <v>6</v>
          </cell>
          <cell r="K57">
            <v>2</v>
          </cell>
        </row>
        <row r="58">
          <cell r="A58">
            <v>45576</v>
          </cell>
          <cell r="B58">
            <v>20378.25</v>
          </cell>
          <cell r="C58">
            <v>20494.25</v>
          </cell>
          <cell r="D58">
            <v>20314.75</v>
          </cell>
          <cell r="E58">
            <v>20449.75</v>
          </cell>
          <cell r="F58">
            <v>0.88084109283181822</v>
          </cell>
          <cell r="G58">
            <v>0.35086427931740949</v>
          </cell>
          <cell r="H58">
            <v>0.39832869080779942</v>
          </cell>
          <cell r="I58">
            <v>2</v>
          </cell>
          <cell r="J58">
            <v>4</v>
          </cell>
          <cell r="K58">
            <v>2</v>
          </cell>
        </row>
        <row r="59">
          <cell r="A59">
            <v>45575</v>
          </cell>
          <cell r="B59">
            <v>20422.25</v>
          </cell>
          <cell r="C59">
            <v>20508.25</v>
          </cell>
          <cell r="D59">
            <v>20301.5</v>
          </cell>
          <cell r="E59">
            <v>20429.5</v>
          </cell>
          <cell r="F59">
            <v>1.0123762073228955</v>
          </cell>
          <cell r="G59">
            <v>3.5500495782785933E-2</v>
          </cell>
          <cell r="H59">
            <v>3.5066505441354291E-2</v>
          </cell>
          <cell r="I59">
            <v>2</v>
          </cell>
          <cell r="J59">
            <v>1</v>
          </cell>
          <cell r="K59">
            <v>2</v>
          </cell>
        </row>
        <row r="60">
          <cell r="A60">
            <v>45574</v>
          </cell>
          <cell r="B60">
            <v>20282.75</v>
          </cell>
          <cell r="C60">
            <v>20482.75</v>
          </cell>
          <cell r="D60">
            <v>20238.5</v>
          </cell>
          <cell r="E60">
            <v>20458.75</v>
          </cell>
          <cell r="F60">
            <v>1.2042252653116563</v>
          </cell>
          <cell r="G60">
            <v>0.86773243273224787</v>
          </cell>
          <cell r="H60">
            <v>0.72057318321392028</v>
          </cell>
          <cell r="I60">
            <v>3</v>
          </cell>
          <cell r="J60">
            <v>8</v>
          </cell>
          <cell r="K60">
            <v>3</v>
          </cell>
        </row>
        <row r="61">
          <cell r="A61">
            <v>45573</v>
          </cell>
          <cell r="B61">
            <v>20061.5</v>
          </cell>
          <cell r="C61">
            <v>20329.5</v>
          </cell>
          <cell r="D61">
            <v>20056.25</v>
          </cell>
          <cell r="E61">
            <v>20299.75</v>
          </cell>
          <cell r="F61">
            <v>1.3620616603942874</v>
          </cell>
          <cell r="G61">
            <v>1.1875981357326222</v>
          </cell>
          <cell r="H61">
            <v>0.87191216834400742</v>
          </cell>
          <cell r="I61">
            <v>4</v>
          </cell>
          <cell r="J61">
            <v>9</v>
          </cell>
          <cell r="K61">
            <v>3</v>
          </cell>
        </row>
        <row r="62">
          <cell r="A62">
            <v>45572</v>
          </cell>
          <cell r="B62">
            <v>20100.25</v>
          </cell>
          <cell r="C62">
            <v>20187.25</v>
          </cell>
          <cell r="D62">
            <v>19948</v>
          </cell>
          <cell r="E62">
            <v>19999</v>
          </cell>
          <cell r="F62">
            <v>1.1902837029390183</v>
          </cell>
          <cell r="G62">
            <v>-0.50372507804629296</v>
          </cell>
          <cell r="H62">
            <v>0.42319749216300934</v>
          </cell>
          <cell r="I62">
            <v>3</v>
          </cell>
          <cell r="J62">
            <v>5</v>
          </cell>
          <cell r="K62">
            <v>2</v>
          </cell>
        </row>
        <row r="63">
          <cell r="A63">
            <v>45569</v>
          </cell>
          <cell r="B63">
            <v>20065</v>
          </cell>
          <cell r="C63">
            <v>20263.75</v>
          </cell>
          <cell r="D63">
            <v>20013.25</v>
          </cell>
          <cell r="E63">
            <v>20226.75</v>
          </cell>
          <cell r="F63">
            <v>1.2484425616745576</v>
          </cell>
          <cell r="G63">
            <v>0.80613007724894092</v>
          </cell>
          <cell r="H63">
            <v>0.64570858283433141</v>
          </cell>
          <cell r="I63">
            <v>4</v>
          </cell>
          <cell r="J63">
            <v>7</v>
          </cell>
          <cell r="K63">
            <v>3</v>
          </cell>
        </row>
        <row r="64">
          <cell r="A64">
            <v>45568</v>
          </cell>
          <cell r="B64">
            <v>19920</v>
          </cell>
          <cell r="C64">
            <v>20113.75</v>
          </cell>
          <cell r="D64">
            <v>19879</v>
          </cell>
          <cell r="E64">
            <v>19988</v>
          </cell>
          <cell r="F64">
            <v>1.1784638554216866</v>
          </cell>
          <cell r="G64">
            <v>0.34136546184738958</v>
          </cell>
          <cell r="H64">
            <v>0.28966986155484564</v>
          </cell>
          <cell r="I64">
            <v>3</v>
          </cell>
          <cell r="J64">
            <v>3</v>
          </cell>
          <cell r="K64">
            <v>2</v>
          </cell>
        </row>
        <row r="65">
          <cell r="A65">
            <v>45567</v>
          </cell>
          <cell r="B65">
            <v>19946.75</v>
          </cell>
          <cell r="C65">
            <v>20090.25</v>
          </cell>
          <cell r="D65">
            <v>19833.5</v>
          </cell>
          <cell r="E65">
            <v>20009.25</v>
          </cell>
          <cell r="F65">
            <v>1.2871771090528532</v>
          </cell>
          <cell r="G65">
            <v>0.31333425244714053</v>
          </cell>
          <cell r="H65">
            <v>0.24342745861733206</v>
          </cell>
          <cell r="I65">
            <v>4</v>
          </cell>
          <cell r="J65">
            <v>3</v>
          </cell>
          <cell r="K65">
            <v>2</v>
          </cell>
        </row>
        <row r="66">
          <cell r="A66">
            <v>45566</v>
          </cell>
          <cell r="B66">
            <v>20299.5</v>
          </cell>
          <cell r="C66">
            <v>20324.75</v>
          </cell>
          <cell r="D66">
            <v>19818</v>
          </cell>
          <cell r="E66">
            <v>19978.25</v>
          </cell>
          <cell r="F66">
            <v>2.4963669055888076</v>
          </cell>
          <cell r="G66">
            <v>-1.5825512943668563</v>
          </cell>
          <cell r="H66">
            <v>0.63394178589047856</v>
          </cell>
          <cell r="I66">
            <v>8</v>
          </cell>
          <cell r="J66">
            <v>7</v>
          </cell>
          <cell r="K66">
            <v>4</v>
          </cell>
        </row>
        <row r="67">
          <cell r="A67">
            <v>45565</v>
          </cell>
          <cell r="B67">
            <v>20191</v>
          </cell>
          <cell r="C67">
            <v>20286.75</v>
          </cell>
          <cell r="D67">
            <v>20056</v>
          </cell>
          <cell r="E67">
            <v>20270.25</v>
          </cell>
          <cell r="F67">
            <v>1.1428359169927194</v>
          </cell>
          <cell r="G67">
            <v>0.39250160962805208</v>
          </cell>
          <cell r="H67">
            <v>0.34344528710725897</v>
          </cell>
          <cell r="I67">
            <v>3</v>
          </cell>
          <cell r="J67">
            <v>4</v>
          </cell>
          <cell r="K67">
            <v>2</v>
          </cell>
        </row>
        <row r="68">
          <cell r="A68">
            <v>45562</v>
          </cell>
          <cell r="B68">
            <v>20289.75</v>
          </cell>
          <cell r="C68">
            <v>20395.75</v>
          </cell>
          <cell r="D68">
            <v>20173</v>
          </cell>
          <cell r="E68">
            <v>20223.5</v>
          </cell>
          <cell r="F68">
            <v>1.0978449709828855</v>
          </cell>
          <cell r="G68">
            <v>-0.32651954804765954</v>
          </cell>
          <cell r="H68">
            <v>0.29741863075196406</v>
          </cell>
          <cell r="I68">
            <v>3</v>
          </cell>
          <cell r="J68">
            <v>3</v>
          </cell>
          <cell r="K68">
            <v>2</v>
          </cell>
        </row>
        <row r="69">
          <cell r="A69">
            <v>45561</v>
          </cell>
          <cell r="B69">
            <v>20489.5</v>
          </cell>
          <cell r="C69">
            <v>20538</v>
          </cell>
          <cell r="D69">
            <v>20188</v>
          </cell>
          <cell r="E69">
            <v>20341.5</v>
          </cell>
          <cell r="F69">
            <v>1.708192000780888</v>
          </cell>
          <cell r="G69">
            <v>-0.72232118890163255</v>
          </cell>
          <cell r="H69">
            <v>0.42285714285714282</v>
          </cell>
          <cell r="I69">
            <v>5</v>
          </cell>
          <cell r="J69">
            <v>5</v>
          </cell>
          <cell r="K69">
            <v>2</v>
          </cell>
        </row>
        <row r="70">
          <cell r="A70">
            <v>45560</v>
          </cell>
          <cell r="B70">
            <v>20116.5</v>
          </cell>
          <cell r="C70">
            <v>20271</v>
          </cell>
          <cell r="D70">
            <v>20109</v>
          </cell>
          <cell r="E70">
            <v>20194.75</v>
          </cell>
          <cell r="F70">
            <v>0.80530907464022083</v>
          </cell>
          <cell r="G70">
            <v>0.38898416722590906</v>
          </cell>
          <cell r="H70">
            <v>0.48302469135802462</v>
          </cell>
          <cell r="I70">
            <v>1</v>
          </cell>
          <cell r="J70">
            <v>5</v>
          </cell>
          <cell r="K70">
            <v>2</v>
          </cell>
        </row>
        <row r="71">
          <cell r="A71">
            <v>45559</v>
          </cell>
          <cell r="B71">
            <v>20152.25</v>
          </cell>
          <cell r="C71">
            <v>20214.75</v>
          </cell>
          <cell r="D71">
            <v>19953</v>
          </cell>
          <cell r="E71">
            <v>20170.25</v>
          </cell>
          <cell r="F71">
            <v>1.2988624099046011</v>
          </cell>
          <cell r="G71">
            <v>8.9320051110918133E-2</v>
          </cell>
          <cell r="H71">
            <v>6.8767908309455589E-2</v>
          </cell>
          <cell r="I71">
            <v>4</v>
          </cell>
          <cell r="J71">
            <v>1</v>
          </cell>
          <cell r="K71">
            <v>2</v>
          </cell>
        </row>
        <row r="72">
          <cell r="A72">
            <v>45558</v>
          </cell>
          <cell r="B72">
            <v>20083</v>
          </cell>
          <cell r="C72">
            <v>20126.75</v>
          </cell>
          <cell r="D72">
            <v>20018.75</v>
          </cell>
          <cell r="E72">
            <v>20076.75</v>
          </cell>
          <cell r="F72">
            <v>0.53776826171388736</v>
          </cell>
          <cell r="G72">
            <v>-3.112084847881293E-2</v>
          </cell>
          <cell r="H72">
            <v>5.7870370370370378E-2</v>
          </cell>
          <cell r="I72">
            <v>1</v>
          </cell>
          <cell r="J72">
            <v>1</v>
          </cell>
          <cell r="K72">
            <v>2</v>
          </cell>
        </row>
        <row r="73">
          <cell r="A73">
            <v>45555</v>
          </cell>
          <cell r="B73">
            <v>20007.25</v>
          </cell>
          <cell r="C73">
            <v>20084</v>
          </cell>
          <cell r="D73">
            <v>19860</v>
          </cell>
          <cell r="E73">
            <v>20032.75</v>
          </cell>
          <cell r="F73">
            <v>1.1195941471216684</v>
          </cell>
          <cell r="G73">
            <v>0.12745379799822565</v>
          </cell>
          <cell r="H73">
            <v>0.11383928571428573</v>
          </cell>
          <cell r="I73">
            <v>3</v>
          </cell>
          <cell r="J73">
            <v>2</v>
          </cell>
          <cell r="K73">
            <v>2</v>
          </cell>
        </row>
        <row r="74">
          <cell r="A74">
            <v>45554</v>
          </cell>
          <cell r="B74">
            <v>19996.25</v>
          </cell>
          <cell r="C74">
            <v>20203</v>
          </cell>
          <cell r="D74">
            <v>19964</v>
          </cell>
          <cell r="E74">
            <v>20081.5</v>
          </cell>
          <cell r="F74">
            <v>1.1952241045195975</v>
          </cell>
          <cell r="G74">
            <v>0.42632993686316184</v>
          </cell>
          <cell r="H74">
            <v>0.35669456066945604</v>
          </cell>
          <cell r="I74">
            <v>3</v>
          </cell>
          <cell r="J74">
            <v>4</v>
          </cell>
          <cell r="K74">
            <v>2</v>
          </cell>
        </row>
        <row r="75">
          <cell r="A75">
            <v>45553</v>
          </cell>
          <cell r="B75">
            <v>19710.25</v>
          </cell>
          <cell r="C75">
            <v>19900</v>
          </cell>
          <cell r="D75">
            <v>19558</v>
          </cell>
          <cell r="E75">
            <v>19584.75</v>
          </cell>
          <cell r="F75">
            <v>1.7351378090080034</v>
          </cell>
          <cell r="G75">
            <v>-0.63672454687281999</v>
          </cell>
          <cell r="H75">
            <v>0.36695906432748537</v>
          </cell>
          <cell r="I75">
            <v>5</v>
          </cell>
          <cell r="J75">
            <v>4</v>
          </cell>
          <cell r="K75">
            <v>2</v>
          </cell>
        </row>
        <row r="76">
          <cell r="A76">
            <v>45552</v>
          </cell>
          <cell r="B76">
            <v>19768.5</v>
          </cell>
          <cell r="C76">
            <v>19850.25</v>
          </cell>
          <cell r="D76">
            <v>19574.5</v>
          </cell>
          <cell r="E76">
            <v>19682</v>
          </cell>
          <cell r="F76">
            <v>1.3948959202772087</v>
          </cell>
          <cell r="G76">
            <v>-0.43756481270708453</v>
          </cell>
          <cell r="H76">
            <v>0.31368993653671806</v>
          </cell>
          <cell r="I76">
            <v>5</v>
          </cell>
          <cell r="J76">
            <v>4</v>
          </cell>
          <cell r="K76">
            <v>2</v>
          </cell>
        </row>
        <row r="77">
          <cell r="A77">
            <v>45551</v>
          </cell>
          <cell r="B77">
            <v>19719</v>
          </cell>
          <cell r="C77">
            <v>19734</v>
          </cell>
          <cell r="D77">
            <v>19529</v>
          </cell>
          <cell r="E77">
            <v>19670.25</v>
          </cell>
          <cell r="F77">
            <v>1.039606470916375</v>
          </cell>
          <cell r="G77">
            <v>-0.24722349003499164</v>
          </cell>
          <cell r="H77">
            <v>0.2378048780487805</v>
          </cell>
          <cell r="I77">
            <v>2</v>
          </cell>
          <cell r="J77">
            <v>3</v>
          </cell>
          <cell r="K77">
            <v>2</v>
          </cell>
        </row>
        <row r="78">
          <cell r="A78">
            <v>45548</v>
          </cell>
          <cell r="B78">
            <v>19458.25</v>
          </cell>
          <cell r="C78">
            <v>19577.25</v>
          </cell>
          <cell r="D78">
            <v>19398.25</v>
          </cell>
          <cell r="E78">
            <v>19527.25</v>
          </cell>
          <cell r="F78">
            <v>0.91991828658795105</v>
          </cell>
          <cell r="G78">
            <v>0.35460537304228285</v>
          </cell>
          <cell r="H78">
            <v>0.38547486033519557</v>
          </cell>
          <cell r="I78">
            <v>2</v>
          </cell>
          <cell r="J78">
            <v>4</v>
          </cell>
          <cell r="K78">
            <v>2</v>
          </cell>
        </row>
        <row r="79">
          <cell r="A79">
            <v>45547</v>
          </cell>
          <cell r="B79">
            <v>19307.25</v>
          </cell>
          <cell r="C79">
            <v>19483.5</v>
          </cell>
          <cell r="D79">
            <v>19185</v>
          </cell>
          <cell r="E79">
            <v>19451.5</v>
          </cell>
          <cell r="F79">
            <v>1.5460513537660723</v>
          </cell>
          <cell r="G79">
            <v>0.7471286692822644</v>
          </cell>
          <cell r="H79">
            <v>0.48324958123953099</v>
          </cell>
          <cell r="I79">
            <v>5</v>
          </cell>
          <cell r="J79">
            <v>5</v>
          </cell>
          <cell r="K79">
            <v>2</v>
          </cell>
        </row>
        <row r="80">
          <cell r="A80">
            <v>45546</v>
          </cell>
          <cell r="B80">
            <v>18807.25</v>
          </cell>
          <cell r="C80">
            <v>19293.5</v>
          </cell>
          <cell r="D80">
            <v>18547</v>
          </cell>
          <cell r="E80">
            <v>19255.5</v>
          </cell>
          <cell r="F80">
            <v>3.9692139999202438</v>
          </cell>
          <cell r="G80">
            <v>2.3833893844129257</v>
          </cell>
          <cell r="H80">
            <v>0.60046885465505684</v>
          </cell>
          <cell r="I80">
            <v>10</v>
          </cell>
          <cell r="J80">
            <v>7</v>
          </cell>
          <cell r="K80">
            <v>4</v>
          </cell>
        </row>
        <row r="81">
          <cell r="A81">
            <v>45545</v>
          </cell>
          <cell r="B81">
            <v>18662.5</v>
          </cell>
          <cell r="C81">
            <v>18878.5</v>
          </cell>
          <cell r="D81">
            <v>18589.75</v>
          </cell>
          <cell r="E81">
            <v>18855.75</v>
          </cell>
          <cell r="F81">
            <v>1.5472203616878768</v>
          </cell>
          <cell r="G81">
            <v>1.0354989953114533</v>
          </cell>
          <cell r="H81">
            <v>0.66926406926406912</v>
          </cell>
          <cell r="I81">
            <v>5</v>
          </cell>
          <cell r="J81">
            <v>7</v>
          </cell>
          <cell r="K81">
            <v>3</v>
          </cell>
        </row>
        <row r="82">
          <cell r="A82">
            <v>45544</v>
          </cell>
          <cell r="B82">
            <v>18609.25</v>
          </cell>
          <cell r="C82">
            <v>18730</v>
          </cell>
          <cell r="D82">
            <v>18497.25</v>
          </cell>
          <cell r="E82">
            <v>18688.75</v>
          </cell>
          <cell r="F82">
            <v>1.2507220871340865</v>
          </cell>
          <cell r="G82">
            <v>0.42720689979445703</v>
          </cell>
          <cell r="H82">
            <v>0.34156820622986034</v>
          </cell>
          <cell r="I82">
            <v>4</v>
          </cell>
          <cell r="J82">
            <v>4</v>
          </cell>
          <cell r="K82">
            <v>2</v>
          </cell>
        </row>
        <row r="83">
          <cell r="A83">
            <v>45541</v>
          </cell>
          <cell r="B83">
            <v>18732.5</v>
          </cell>
          <cell r="C83">
            <v>18972.25</v>
          </cell>
          <cell r="D83">
            <v>18430.25</v>
          </cell>
          <cell r="E83">
            <v>18458.5</v>
          </cell>
          <cell r="F83">
            <v>2.8933671426664889</v>
          </cell>
          <cell r="G83">
            <v>-1.4626985186173762</v>
          </cell>
          <cell r="H83">
            <v>0.50553505535055343</v>
          </cell>
          <cell r="I83">
            <v>9</v>
          </cell>
          <cell r="J83">
            <v>6</v>
          </cell>
          <cell r="K83">
            <v>1</v>
          </cell>
        </row>
        <row r="84">
          <cell r="A84">
            <v>45540</v>
          </cell>
          <cell r="B84">
            <v>18949.75</v>
          </cell>
          <cell r="C84">
            <v>19150.5</v>
          </cell>
          <cell r="D84">
            <v>18827.25</v>
          </cell>
          <cell r="E84">
            <v>18975.5</v>
          </cell>
          <cell r="F84">
            <v>1.7058272536577002</v>
          </cell>
          <cell r="G84">
            <v>0.13588569770049738</v>
          </cell>
          <cell r="H84">
            <v>7.965970610982212E-2</v>
          </cell>
          <cell r="I84">
            <v>5</v>
          </cell>
          <cell r="J84">
            <v>1</v>
          </cell>
          <cell r="K84">
            <v>2</v>
          </cell>
        </row>
        <row r="85">
          <cell r="A85">
            <v>45539</v>
          </cell>
          <cell r="B85">
            <v>18878.5</v>
          </cell>
          <cell r="C85">
            <v>19114.75</v>
          </cell>
          <cell r="D85">
            <v>18838.25</v>
          </cell>
          <cell r="E85">
            <v>18957.5</v>
          </cell>
          <cell r="F85">
            <v>1.4646290754032365</v>
          </cell>
          <cell r="G85">
            <v>0.41846545011521047</v>
          </cell>
          <cell r="H85">
            <v>0.28571428571428575</v>
          </cell>
          <cell r="I85">
            <v>5</v>
          </cell>
          <cell r="J85">
            <v>3</v>
          </cell>
          <cell r="K85">
            <v>2</v>
          </cell>
        </row>
        <row r="86">
          <cell r="A86">
            <v>45538</v>
          </cell>
          <cell r="B86">
            <v>19489.5</v>
          </cell>
          <cell r="C86">
            <v>19522.25</v>
          </cell>
          <cell r="D86">
            <v>18911</v>
          </cell>
          <cell r="E86">
            <v>19011.5</v>
          </cell>
          <cell r="F86">
            <v>3.1363041637804971</v>
          </cell>
          <cell r="G86">
            <v>-2.4526026834962416</v>
          </cell>
          <cell r="H86">
            <v>0.78200408997955007</v>
          </cell>
          <cell r="I86">
            <v>10</v>
          </cell>
          <cell r="J86">
            <v>8</v>
          </cell>
          <cell r="K86">
            <v>4</v>
          </cell>
        </row>
        <row r="87">
          <cell r="A87">
            <v>45534</v>
          </cell>
          <cell r="B87">
            <v>19514.5</v>
          </cell>
          <cell r="C87">
            <v>19632.75</v>
          </cell>
          <cell r="D87">
            <v>19370.5</v>
          </cell>
          <cell r="E87">
            <v>19610.25</v>
          </cell>
          <cell r="F87">
            <v>1.3438725050603397</v>
          </cell>
          <cell r="G87">
            <v>0.49066079069409924</v>
          </cell>
          <cell r="H87">
            <v>0.36510962821734982</v>
          </cell>
          <cell r="I87">
            <v>4</v>
          </cell>
          <cell r="J87">
            <v>4</v>
          </cell>
          <cell r="K87">
            <v>2</v>
          </cell>
        </row>
        <row r="88">
          <cell r="A88">
            <v>45533</v>
          </cell>
          <cell r="B88">
            <v>19455.25</v>
          </cell>
          <cell r="C88">
            <v>19693.5</v>
          </cell>
          <cell r="D88">
            <v>19337</v>
          </cell>
          <cell r="E88">
            <v>19393.5</v>
          </cell>
          <cell r="F88">
            <v>1.8324102748615412</v>
          </cell>
          <cell r="G88">
            <v>-0.31739504760925713</v>
          </cell>
          <cell r="H88">
            <v>0.17321178120617112</v>
          </cell>
          <cell r="I88">
            <v>6</v>
          </cell>
          <cell r="J88">
            <v>2</v>
          </cell>
          <cell r="K88">
            <v>1</v>
          </cell>
        </row>
        <row r="89">
          <cell r="A89">
            <v>45532</v>
          </cell>
          <cell r="B89">
            <v>19664.25</v>
          </cell>
          <cell r="C89">
            <v>19676</v>
          </cell>
          <cell r="D89">
            <v>19278.5</v>
          </cell>
          <cell r="E89">
            <v>19420.5</v>
          </cell>
          <cell r="F89">
            <v>2.0214348373317059</v>
          </cell>
          <cell r="G89">
            <v>-1.2395590983637821</v>
          </cell>
          <cell r="H89">
            <v>0.61320754716981141</v>
          </cell>
          <cell r="I89">
            <v>7</v>
          </cell>
          <cell r="J89">
            <v>7</v>
          </cell>
          <cell r="K89">
            <v>4</v>
          </cell>
        </row>
        <row r="90">
          <cell r="A90">
            <v>45531</v>
          </cell>
          <cell r="B90">
            <v>19581.75</v>
          </cell>
          <cell r="C90">
            <v>19694.25</v>
          </cell>
          <cell r="D90">
            <v>19441.5</v>
          </cell>
          <cell r="E90">
            <v>19651.75</v>
          </cell>
          <cell r="F90">
            <v>1.2907426557891915</v>
          </cell>
          <cell r="G90">
            <v>0.35747571080214996</v>
          </cell>
          <cell r="H90">
            <v>0.27695351137487634</v>
          </cell>
          <cell r="I90">
            <v>4</v>
          </cell>
          <cell r="J90">
            <v>3</v>
          </cell>
          <cell r="K90">
            <v>2</v>
          </cell>
        </row>
        <row r="91">
          <cell r="A91">
            <v>45530</v>
          </cell>
          <cell r="B91">
            <v>19801.5</v>
          </cell>
          <cell r="C91">
            <v>19817.5</v>
          </cell>
          <cell r="D91">
            <v>19505.5</v>
          </cell>
          <cell r="E91">
            <v>19593.25</v>
          </cell>
          <cell r="F91">
            <v>1.5756382092265735</v>
          </cell>
          <cell r="G91">
            <v>-1.0516880034340834</v>
          </cell>
          <cell r="H91">
            <v>0.6674679487179489</v>
          </cell>
          <cell r="I91">
            <v>5</v>
          </cell>
          <cell r="J91">
            <v>7</v>
          </cell>
          <cell r="K91">
            <v>3</v>
          </cell>
        </row>
        <row r="92">
          <cell r="A92">
            <v>45527</v>
          </cell>
          <cell r="B92">
            <v>19752.75</v>
          </cell>
          <cell r="C92">
            <v>19904.25</v>
          </cell>
          <cell r="D92">
            <v>19591.75</v>
          </cell>
          <cell r="E92">
            <v>19789</v>
          </cell>
          <cell r="F92">
            <v>1.5820581944286241</v>
          </cell>
          <cell r="G92">
            <v>0.18351875055372038</v>
          </cell>
          <cell r="H92">
            <v>0.11599999999999999</v>
          </cell>
          <cell r="I92">
            <v>5</v>
          </cell>
          <cell r="J92">
            <v>2</v>
          </cell>
          <cell r="K92">
            <v>2</v>
          </cell>
        </row>
        <row r="93">
          <cell r="A93">
            <v>45526</v>
          </cell>
          <cell r="B93">
            <v>19947.75</v>
          </cell>
          <cell r="C93">
            <v>20025.25</v>
          </cell>
          <cell r="D93">
            <v>19542</v>
          </cell>
          <cell r="E93">
            <v>19585</v>
          </cell>
          <cell r="F93">
            <v>2.4225789876051183</v>
          </cell>
          <cell r="G93">
            <v>-1.8185008334273289</v>
          </cell>
          <cell r="H93">
            <v>0.75064666321779627</v>
          </cell>
          <cell r="I93">
            <v>8</v>
          </cell>
          <cell r="J93">
            <v>8</v>
          </cell>
          <cell r="K93">
            <v>4</v>
          </cell>
        </row>
        <row r="94">
          <cell r="A94">
            <v>45525</v>
          </cell>
          <cell r="B94">
            <v>19826.5</v>
          </cell>
          <cell r="C94">
            <v>19981.75</v>
          </cell>
          <cell r="D94">
            <v>19771.5</v>
          </cell>
          <cell r="E94">
            <v>19905.75</v>
          </cell>
          <cell r="F94">
            <v>1.0604493985322674</v>
          </cell>
          <cell r="G94">
            <v>0.3997175497440294</v>
          </cell>
          <cell r="H94">
            <v>0.37693222354340067</v>
          </cell>
          <cell r="I94">
            <v>2</v>
          </cell>
          <cell r="J94">
            <v>4</v>
          </cell>
          <cell r="K94">
            <v>2</v>
          </cell>
        </row>
        <row r="95">
          <cell r="A95">
            <v>45524</v>
          </cell>
          <cell r="B95">
            <v>19887.5</v>
          </cell>
          <cell r="C95">
            <v>19925</v>
          </cell>
          <cell r="D95">
            <v>19743</v>
          </cell>
          <cell r="E95">
            <v>19811</v>
          </cell>
          <cell r="F95">
            <v>0.9151477058453803</v>
          </cell>
          <cell r="G95">
            <v>-0.38466373350094279</v>
          </cell>
          <cell r="H95">
            <v>0.42032967032967028</v>
          </cell>
          <cell r="I95">
            <v>2</v>
          </cell>
          <cell r="J95">
            <v>5</v>
          </cell>
          <cell r="K95">
            <v>2</v>
          </cell>
        </row>
        <row r="96">
          <cell r="A96">
            <v>45523</v>
          </cell>
          <cell r="B96">
            <v>19587.75</v>
          </cell>
          <cell r="C96">
            <v>19861.25</v>
          </cell>
          <cell r="D96">
            <v>19529</v>
          </cell>
          <cell r="E96">
            <v>19860</v>
          </cell>
          <cell r="F96">
            <v>1.6962131944710344</v>
          </cell>
          <cell r="G96">
            <v>1.3898992993069648</v>
          </cell>
          <cell r="H96">
            <v>0.81941309255078998</v>
          </cell>
          <cell r="I96">
            <v>5</v>
          </cell>
          <cell r="J96">
            <v>9</v>
          </cell>
          <cell r="K96">
            <v>3</v>
          </cell>
        </row>
        <row r="97">
          <cell r="A97">
            <v>45520</v>
          </cell>
          <cell r="B97">
            <v>19586.75</v>
          </cell>
          <cell r="C97">
            <v>19660.75</v>
          </cell>
          <cell r="D97">
            <v>19447.5</v>
          </cell>
          <cell r="E97">
            <v>19603.5</v>
          </cell>
          <cell r="F97">
            <v>1.0887462187448147</v>
          </cell>
          <cell r="G97">
            <v>8.5516994907271493E-2</v>
          </cell>
          <cell r="H97">
            <v>7.8546307151230954E-2</v>
          </cell>
          <cell r="I97">
            <v>3</v>
          </cell>
          <cell r="J97">
            <v>1</v>
          </cell>
          <cell r="K97">
            <v>2</v>
          </cell>
        </row>
        <row r="98">
          <cell r="A98">
            <v>45519</v>
          </cell>
          <cell r="B98">
            <v>19132</v>
          </cell>
          <cell r="C98">
            <v>19603.25</v>
          </cell>
          <cell r="D98">
            <v>19104.75</v>
          </cell>
          <cell r="E98">
            <v>19587.75</v>
          </cell>
          <cell r="F98">
            <v>2.6055822705415013</v>
          </cell>
          <cell r="G98">
            <v>2.3821346435291657</v>
          </cell>
          <cell r="H98">
            <v>0.91424272818455354</v>
          </cell>
          <cell r="I98">
            <v>8</v>
          </cell>
          <cell r="J98">
            <v>10</v>
          </cell>
          <cell r="K98">
            <v>4</v>
          </cell>
        </row>
        <row r="99">
          <cell r="A99">
            <v>45518</v>
          </cell>
          <cell r="B99">
            <v>19113.25</v>
          </cell>
          <cell r="C99">
            <v>19203.5</v>
          </cell>
          <cell r="D99">
            <v>18925.5</v>
          </cell>
          <cell r="E99">
            <v>19108.25</v>
          </cell>
          <cell r="F99">
            <v>1.4544883784808968</v>
          </cell>
          <cell r="G99">
            <v>-2.6159862922318287E-2</v>
          </cell>
          <cell r="H99">
            <v>1.7985611510791366E-2</v>
          </cell>
          <cell r="I99">
            <v>5</v>
          </cell>
          <cell r="J99">
            <v>1</v>
          </cell>
          <cell r="K99">
            <v>2</v>
          </cell>
        </row>
        <row r="100">
          <cell r="A100">
            <v>45517</v>
          </cell>
          <cell r="B100">
            <v>18671.25</v>
          </cell>
          <cell r="C100">
            <v>19112.5</v>
          </cell>
          <cell r="D100">
            <v>18647.5</v>
          </cell>
          <cell r="E100">
            <v>19101.25</v>
          </cell>
          <cell r="F100">
            <v>2.4904599317131955</v>
          </cell>
          <cell r="G100">
            <v>2.3030059583584386</v>
          </cell>
          <cell r="H100">
            <v>0.92473118279569888</v>
          </cell>
          <cell r="I100">
            <v>8</v>
          </cell>
          <cell r="J100">
            <v>10</v>
          </cell>
          <cell r="K100">
            <v>4</v>
          </cell>
        </row>
        <row r="101">
          <cell r="A101">
            <v>45516</v>
          </cell>
          <cell r="B101">
            <v>18666</v>
          </cell>
          <cell r="C101">
            <v>18765.25</v>
          </cell>
          <cell r="D101">
            <v>18523.5</v>
          </cell>
          <cell r="E101">
            <v>18645.5</v>
          </cell>
          <cell r="F101">
            <v>1.2951355405550198</v>
          </cell>
          <cell r="G101">
            <v>-0.10982535090538947</v>
          </cell>
          <cell r="H101">
            <v>8.4798345398138575E-2</v>
          </cell>
          <cell r="I101">
            <v>4</v>
          </cell>
          <cell r="J101">
            <v>1</v>
          </cell>
          <cell r="K101">
            <v>2</v>
          </cell>
        </row>
        <row r="102">
          <cell r="A102">
            <v>45513</v>
          </cell>
          <cell r="B102">
            <v>18565.75</v>
          </cell>
          <cell r="C102">
            <v>18674.5</v>
          </cell>
          <cell r="D102">
            <v>18383</v>
          </cell>
          <cell r="E102">
            <v>18609.75</v>
          </cell>
          <cell r="F102">
            <v>1.5700954714999393</v>
          </cell>
          <cell r="G102">
            <v>0.23699554286791538</v>
          </cell>
          <cell r="H102">
            <v>0.15094339622641509</v>
          </cell>
          <cell r="I102">
            <v>5</v>
          </cell>
          <cell r="J102">
            <v>2</v>
          </cell>
          <cell r="K102">
            <v>2</v>
          </cell>
        </row>
        <row r="103">
          <cell r="A103">
            <v>45512</v>
          </cell>
          <cell r="B103">
            <v>17972.75</v>
          </cell>
          <cell r="C103">
            <v>18555.25</v>
          </cell>
          <cell r="D103">
            <v>17936.25</v>
          </cell>
          <cell r="E103">
            <v>18519</v>
          </cell>
          <cell r="F103">
            <v>3.4441028779680347</v>
          </cell>
          <cell r="G103">
            <v>3.039323420177769</v>
          </cell>
          <cell r="H103">
            <v>0.88247172859450729</v>
          </cell>
          <cell r="I103">
            <v>10</v>
          </cell>
          <cell r="J103">
            <v>9</v>
          </cell>
          <cell r="K103">
            <v>4</v>
          </cell>
        </row>
        <row r="104">
          <cell r="A104">
            <v>45511</v>
          </cell>
          <cell r="B104">
            <v>18414.25</v>
          </cell>
          <cell r="C104">
            <v>18558.5</v>
          </cell>
          <cell r="D104">
            <v>17951.75</v>
          </cell>
          <cell r="E104">
            <v>17971.25</v>
          </cell>
          <cell r="F104">
            <v>3.2950025116417994</v>
          </cell>
          <cell r="G104">
            <v>-2.4057455503210829</v>
          </cell>
          <cell r="H104">
            <v>0.73011948908117019</v>
          </cell>
          <cell r="I104">
            <v>10</v>
          </cell>
          <cell r="J104">
            <v>8</v>
          </cell>
          <cell r="K104">
            <v>4</v>
          </cell>
        </row>
        <row r="105">
          <cell r="A105">
            <v>45510</v>
          </cell>
          <cell r="B105">
            <v>18145.5</v>
          </cell>
          <cell r="C105">
            <v>18483.25</v>
          </cell>
          <cell r="D105">
            <v>17966</v>
          </cell>
          <cell r="E105">
            <v>18171.5</v>
          </cell>
          <cell r="F105">
            <v>2.8505690116006721</v>
          </cell>
          <cell r="G105">
            <v>0.14328621421289023</v>
          </cell>
          <cell r="H105">
            <v>5.0265828902851618E-2</v>
          </cell>
          <cell r="I105">
            <v>9</v>
          </cell>
          <cell r="J105">
            <v>1</v>
          </cell>
          <cell r="K105">
            <v>1</v>
          </cell>
        </row>
        <row r="106">
          <cell r="A106">
            <v>45509</v>
          </cell>
          <cell r="B106">
            <v>17710</v>
          </cell>
          <cell r="C106">
            <v>18289</v>
          </cell>
          <cell r="D106">
            <v>17362.5</v>
          </cell>
          <cell r="E106">
            <v>18020.25</v>
          </cell>
          <cell r="F106">
            <v>5.2315076228119706</v>
          </cell>
          <cell r="G106">
            <v>1.7518351214003389</v>
          </cell>
          <cell r="H106">
            <v>0.33486238532110096</v>
          </cell>
          <cell r="I106">
            <v>10</v>
          </cell>
          <cell r="J106">
            <v>4</v>
          </cell>
          <cell r="K106">
            <v>1</v>
          </cell>
        </row>
        <row r="107">
          <cell r="A107">
            <v>45506</v>
          </cell>
          <cell r="B107">
            <v>18723.5</v>
          </cell>
          <cell r="C107">
            <v>18761.5</v>
          </cell>
          <cell r="D107">
            <v>18385.75</v>
          </cell>
          <cell r="E107">
            <v>18560.75</v>
          </cell>
          <cell r="F107">
            <v>2.0068363286778648</v>
          </cell>
          <cell r="G107">
            <v>-0.86922850962693943</v>
          </cell>
          <cell r="H107">
            <v>0.43313373253493015</v>
          </cell>
          <cell r="I107">
            <v>7</v>
          </cell>
          <cell r="J107">
            <v>5</v>
          </cell>
          <cell r="K107">
            <v>1</v>
          </cell>
        </row>
        <row r="108">
          <cell r="A108">
            <v>45505</v>
          </cell>
          <cell r="B108">
            <v>19581</v>
          </cell>
          <cell r="C108">
            <v>19682</v>
          </cell>
          <cell r="D108">
            <v>18868.25</v>
          </cell>
          <cell r="E108">
            <v>19027.25</v>
          </cell>
          <cell r="F108">
            <v>4.1558143097901024</v>
          </cell>
          <cell r="G108">
            <v>-2.8279965272457996</v>
          </cell>
          <cell r="H108">
            <v>0.68049155145929352</v>
          </cell>
          <cell r="I108">
            <v>10</v>
          </cell>
          <cell r="J108">
            <v>7</v>
          </cell>
          <cell r="K108">
            <v>4</v>
          </cell>
        </row>
        <row r="109">
          <cell r="A109">
            <v>45504</v>
          </cell>
          <cell r="B109">
            <v>19216.25</v>
          </cell>
          <cell r="C109">
            <v>19573.25</v>
          </cell>
          <cell r="D109">
            <v>19210.25</v>
          </cell>
          <cell r="E109">
            <v>19498.25</v>
          </cell>
          <cell r="F109">
            <v>1.8890262147921679</v>
          </cell>
          <cell r="G109">
            <v>1.4675079685162298</v>
          </cell>
          <cell r="H109">
            <v>0.77685950413223148</v>
          </cell>
          <cell r="I109">
            <v>6</v>
          </cell>
          <cell r="J109">
            <v>8</v>
          </cell>
          <cell r="K109">
            <v>4</v>
          </cell>
        </row>
        <row r="110">
          <cell r="A110">
            <v>45503</v>
          </cell>
          <cell r="B110">
            <v>19249.75</v>
          </cell>
          <cell r="C110">
            <v>19319.75</v>
          </cell>
          <cell r="D110">
            <v>18803</v>
          </cell>
          <cell r="E110">
            <v>18940</v>
          </cell>
          <cell r="F110">
            <v>2.6844504474084081</v>
          </cell>
          <cell r="G110">
            <v>-1.6091118066468395</v>
          </cell>
          <cell r="H110">
            <v>0.59941944847605222</v>
          </cell>
          <cell r="I110">
            <v>8</v>
          </cell>
          <cell r="J110">
            <v>6</v>
          </cell>
          <cell r="K110">
            <v>1</v>
          </cell>
        </row>
        <row r="111">
          <cell r="A111">
            <v>45502</v>
          </cell>
          <cell r="B111">
            <v>19286.75</v>
          </cell>
          <cell r="C111">
            <v>19377.25</v>
          </cell>
          <cell r="D111">
            <v>19113.25</v>
          </cell>
          <cell r="E111">
            <v>19208.75</v>
          </cell>
          <cell r="F111">
            <v>1.3688153784333805</v>
          </cell>
          <cell r="G111">
            <v>-0.40442272544622604</v>
          </cell>
          <cell r="H111">
            <v>0.29545454545454541</v>
          </cell>
          <cell r="I111">
            <v>4</v>
          </cell>
          <cell r="J111">
            <v>3</v>
          </cell>
          <cell r="K111">
            <v>2</v>
          </cell>
        </row>
        <row r="112">
          <cell r="A112">
            <v>45499</v>
          </cell>
          <cell r="B112">
            <v>19181.75</v>
          </cell>
          <cell r="C112">
            <v>19297.75</v>
          </cell>
          <cell r="D112">
            <v>19040.25</v>
          </cell>
          <cell r="E112">
            <v>19176.5</v>
          </cell>
          <cell r="F112">
            <v>1.3424218332529618</v>
          </cell>
          <cell r="G112">
            <v>-2.7369765532341939E-2</v>
          </cell>
          <cell r="H112">
            <v>2.0388349514563104E-2</v>
          </cell>
          <cell r="I112">
            <v>4</v>
          </cell>
          <cell r="J112">
            <v>1</v>
          </cell>
          <cell r="K112">
            <v>2</v>
          </cell>
        </row>
        <row r="113">
          <cell r="A113">
            <v>45498</v>
          </cell>
          <cell r="B113">
            <v>19113.25</v>
          </cell>
          <cell r="C113">
            <v>19390.5</v>
          </cell>
          <cell r="D113">
            <v>18883.25</v>
          </cell>
          <cell r="E113">
            <v>18991</v>
          </cell>
          <cell r="F113">
            <v>2.6539180934691902</v>
          </cell>
          <cell r="G113">
            <v>-0.6396086484506821</v>
          </cell>
          <cell r="H113">
            <v>0.24100542138984721</v>
          </cell>
          <cell r="I113">
            <v>8</v>
          </cell>
          <cell r="J113">
            <v>3</v>
          </cell>
          <cell r="K113">
            <v>1</v>
          </cell>
        </row>
        <row r="114">
          <cell r="A114">
            <v>45497</v>
          </cell>
          <cell r="B114">
            <v>19712</v>
          </cell>
          <cell r="C114">
            <v>19730.5</v>
          </cell>
          <cell r="D114">
            <v>19168.75</v>
          </cell>
          <cell r="E114">
            <v>19205.25</v>
          </cell>
          <cell r="F114">
            <v>2.8497869318181821</v>
          </cell>
          <cell r="G114">
            <v>-2.5707690746753249</v>
          </cell>
          <cell r="H114">
            <v>0.90209167779261235</v>
          </cell>
          <cell r="I114">
            <v>9</v>
          </cell>
          <cell r="J114">
            <v>10</v>
          </cell>
          <cell r="K114">
            <v>4</v>
          </cell>
        </row>
        <row r="115">
          <cell r="A115">
            <v>45496</v>
          </cell>
          <cell r="B115">
            <v>19972.75</v>
          </cell>
          <cell r="C115">
            <v>20084.75</v>
          </cell>
          <cell r="D115">
            <v>19904</v>
          </cell>
          <cell r="E115">
            <v>19924.25</v>
          </cell>
          <cell r="F115">
            <v>0.90498303939117053</v>
          </cell>
          <cell r="G115">
            <v>-0.2428308570427207</v>
          </cell>
          <cell r="H115">
            <v>0.26832641770401106</v>
          </cell>
          <cell r="I115">
            <v>2</v>
          </cell>
          <cell r="J115">
            <v>3</v>
          </cell>
          <cell r="K115">
            <v>2</v>
          </cell>
        </row>
        <row r="116">
          <cell r="A116">
            <v>45495</v>
          </cell>
          <cell r="B116">
            <v>19886.25</v>
          </cell>
          <cell r="C116">
            <v>20044.75</v>
          </cell>
          <cell r="D116">
            <v>19809.75</v>
          </cell>
          <cell r="E116">
            <v>19998.75</v>
          </cell>
          <cell r="F116">
            <v>1.1817210384059338</v>
          </cell>
          <cell r="G116">
            <v>0.56571751838581941</v>
          </cell>
          <cell r="H116">
            <v>0.47872340425531917</v>
          </cell>
          <cell r="I116">
            <v>3</v>
          </cell>
          <cell r="J116">
            <v>5</v>
          </cell>
          <cell r="K116">
            <v>2</v>
          </cell>
        </row>
        <row r="117">
          <cell r="A117">
            <v>45492</v>
          </cell>
          <cell r="B117">
            <v>19880.5</v>
          </cell>
          <cell r="C117">
            <v>19976.5</v>
          </cell>
          <cell r="D117">
            <v>19654</v>
          </cell>
          <cell r="E117">
            <v>19712.5</v>
          </cell>
          <cell r="F117">
            <v>1.6221926007897185</v>
          </cell>
          <cell r="G117">
            <v>-0.84504916878348124</v>
          </cell>
          <cell r="H117">
            <v>0.52093023255813953</v>
          </cell>
          <cell r="I117">
            <v>5</v>
          </cell>
          <cell r="J117">
            <v>6</v>
          </cell>
          <cell r="K117">
            <v>2</v>
          </cell>
        </row>
        <row r="118">
          <cell r="A118">
            <v>45491</v>
          </cell>
          <cell r="B118">
            <v>20075</v>
          </cell>
          <cell r="C118">
            <v>20162.5</v>
          </cell>
          <cell r="D118">
            <v>19758.75</v>
          </cell>
          <cell r="E118">
            <v>19892.25</v>
          </cell>
          <cell r="F118">
            <v>2.0112079701120797</v>
          </cell>
          <cell r="G118">
            <v>-0.91033623910336237</v>
          </cell>
          <cell r="H118">
            <v>0.45263157894736838</v>
          </cell>
          <cell r="I118">
            <v>7</v>
          </cell>
          <cell r="J118">
            <v>5</v>
          </cell>
          <cell r="K118">
            <v>1</v>
          </cell>
        </row>
        <row r="119">
          <cell r="A119">
            <v>45490</v>
          </cell>
          <cell r="B119">
            <v>20354</v>
          </cell>
          <cell r="C119">
            <v>20358.25</v>
          </cell>
          <cell r="D119">
            <v>19987.75</v>
          </cell>
          <cell r="E119">
            <v>19993</v>
          </cell>
          <cell r="F119">
            <v>1.8202810258425863</v>
          </cell>
          <cell r="G119">
            <v>-1.7736071533850841</v>
          </cell>
          <cell r="H119">
            <v>0.97435897435897434</v>
          </cell>
          <cell r="I119">
            <v>5</v>
          </cell>
          <cell r="J119">
            <v>10</v>
          </cell>
          <cell r="K119">
            <v>3</v>
          </cell>
        </row>
        <row r="120">
          <cell r="A120">
            <v>45489</v>
          </cell>
          <cell r="B120">
            <v>20624.5</v>
          </cell>
          <cell r="C120">
            <v>20684.5</v>
          </cell>
          <cell r="D120">
            <v>20464.5</v>
          </cell>
          <cell r="E120">
            <v>20600.25</v>
          </cell>
          <cell r="F120">
            <v>1.0666925258794151</v>
          </cell>
          <cell r="G120">
            <v>-0.11757860796625373</v>
          </cell>
          <cell r="H120">
            <v>0.11022727272727274</v>
          </cell>
          <cell r="I120">
            <v>2</v>
          </cell>
          <cell r="J120">
            <v>2</v>
          </cell>
          <cell r="K120">
            <v>2</v>
          </cell>
        </row>
        <row r="121">
          <cell r="A121">
            <v>45488</v>
          </cell>
          <cell r="B121">
            <v>20624.5</v>
          </cell>
          <cell r="C121">
            <v>20797</v>
          </cell>
          <cell r="D121">
            <v>20506.25</v>
          </cell>
          <cell r="E121">
            <v>20593.5</v>
          </cell>
          <cell r="F121">
            <v>1.4097311449974546</v>
          </cell>
          <cell r="G121">
            <v>-0.15030667410119034</v>
          </cell>
          <cell r="H121">
            <v>0.10662080825451418</v>
          </cell>
          <cell r="I121">
            <v>5</v>
          </cell>
          <cell r="J121">
            <v>2</v>
          </cell>
          <cell r="K121">
            <v>2</v>
          </cell>
        </row>
        <row r="122">
          <cell r="A122">
            <v>45485</v>
          </cell>
          <cell r="B122">
            <v>20429.25</v>
          </cell>
          <cell r="C122">
            <v>20741</v>
          </cell>
          <cell r="D122">
            <v>20335</v>
          </cell>
          <cell r="E122">
            <v>20540.5</v>
          </cell>
          <cell r="F122">
            <v>1.9873465741522574</v>
          </cell>
          <cell r="G122">
            <v>0.54456233097152373</v>
          </cell>
          <cell r="H122">
            <v>0.27401477832512317</v>
          </cell>
          <cell r="I122">
            <v>7</v>
          </cell>
          <cell r="J122">
            <v>3</v>
          </cell>
          <cell r="K122">
            <v>1</v>
          </cell>
        </row>
        <row r="123">
          <cell r="A123">
            <v>45484</v>
          </cell>
          <cell r="B123">
            <v>20880</v>
          </cell>
          <cell r="C123">
            <v>20983.75</v>
          </cell>
          <cell r="D123">
            <v>20377.25</v>
          </cell>
          <cell r="E123">
            <v>20429.25</v>
          </cell>
          <cell r="F123">
            <v>2.9046934865900385</v>
          </cell>
          <cell r="G123">
            <v>-2.1587643678160919</v>
          </cell>
          <cell r="H123">
            <v>0.74319868095630659</v>
          </cell>
          <cell r="I123">
            <v>9</v>
          </cell>
          <cell r="J123">
            <v>8</v>
          </cell>
          <cell r="K123">
            <v>4</v>
          </cell>
        </row>
        <row r="124">
          <cell r="A124">
            <v>45483</v>
          </cell>
          <cell r="B124">
            <v>20738.75</v>
          </cell>
          <cell r="C124">
            <v>20916.75</v>
          </cell>
          <cell r="D124">
            <v>20703</v>
          </cell>
          <cell r="E124">
            <v>20894.5</v>
          </cell>
          <cell r="F124">
            <v>1.0306792839491292</v>
          </cell>
          <cell r="G124">
            <v>0.75100958350913138</v>
          </cell>
          <cell r="H124">
            <v>0.72865497076023378</v>
          </cell>
          <cell r="I124">
            <v>2</v>
          </cell>
          <cell r="J124">
            <v>8</v>
          </cell>
          <cell r="K124">
            <v>3</v>
          </cell>
        </row>
        <row r="125">
          <cell r="A125">
            <v>45482</v>
          </cell>
          <cell r="B125">
            <v>20739</v>
          </cell>
          <cell r="C125">
            <v>20771.75</v>
          </cell>
          <cell r="D125">
            <v>20615.75</v>
          </cell>
          <cell r="E125">
            <v>20679.5</v>
          </cell>
          <cell r="F125">
            <v>0.75220598871691013</v>
          </cell>
          <cell r="G125">
            <v>-0.28689907902984713</v>
          </cell>
          <cell r="H125">
            <v>0.38141025641025639</v>
          </cell>
          <cell r="I125">
            <v>1</v>
          </cell>
          <cell r="J125">
            <v>4</v>
          </cell>
          <cell r="K125">
            <v>2</v>
          </cell>
        </row>
        <row r="126">
          <cell r="A126">
            <v>45481</v>
          </cell>
          <cell r="B126">
            <v>20615</v>
          </cell>
          <cell r="C126">
            <v>20688</v>
          </cell>
          <cell r="D126">
            <v>20588</v>
          </cell>
          <cell r="E126">
            <v>20666</v>
          </cell>
          <cell r="F126">
            <v>0.48508367693427118</v>
          </cell>
          <cell r="G126">
            <v>0.24739267523647829</v>
          </cell>
          <cell r="H126">
            <v>0.51</v>
          </cell>
          <cell r="I126">
            <v>1</v>
          </cell>
          <cell r="J126">
            <v>6</v>
          </cell>
          <cell r="K126">
            <v>2</v>
          </cell>
        </row>
        <row r="127">
          <cell r="A127">
            <v>45478</v>
          </cell>
          <cell r="B127">
            <v>20441.5</v>
          </cell>
          <cell r="C127">
            <v>20639.5</v>
          </cell>
          <cell r="D127">
            <v>20373</v>
          </cell>
          <cell r="E127">
            <v>20622.25</v>
          </cell>
          <cell r="F127">
            <v>1.3037203727710784</v>
          </cell>
          <cell r="G127">
            <v>0.88423060929970887</v>
          </cell>
          <cell r="H127">
            <v>0.67823639774859279</v>
          </cell>
          <cell r="I127">
            <v>4</v>
          </cell>
          <cell r="J127">
            <v>7</v>
          </cell>
          <cell r="K127">
            <v>3</v>
          </cell>
        </row>
        <row r="128">
          <cell r="A128">
            <v>45475</v>
          </cell>
          <cell r="B128">
            <v>19962.25</v>
          </cell>
          <cell r="C128">
            <v>20259.25</v>
          </cell>
          <cell r="D128">
            <v>19910</v>
          </cell>
          <cell r="E128">
            <v>20256.75</v>
          </cell>
          <cell r="F128">
            <v>1.7495522799283649</v>
          </cell>
          <cell r="G128">
            <v>1.4752845996818995</v>
          </cell>
          <cell r="H128">
            <v>0.84323550465282737</v>
          </cell>
          <cell r="I128">
            <v>5</v>
          </cell>
          <cell r="J128">
            <v>9</v>
          </cell>
          <cell r="K128">
            <v>3</v>
          </cell>
        </row>
        <row r="129">
          <cell r="A129">
            <v>45474</v>
          </cell>
          <cell r="B129">
            <v>19941.25</v>
          </cell>
          <cell r="C129">
            <v>20074</v>
          </cell>
          <cell r="D129">
            <v>19811.75</v>
          </cell>
          <cell r="E129">
            <v>20049</v>
          </cell>
          <cell r="F129">
            <v>1.3151131448630351</v>
          </cell>
          <cell r="G129">
            <v>0.54033724064439292</v>
          </cell>
          <cell r="H129">
            <v>0.41086749285033369</v>
          </cell>
          <cell r="I129">
            <v>4</v>
          </cell>
          <cell r="J129">
            <v>5</v>
          </cell>
          <cell r="K129">
            <v>2</v>
          </cell>
        </row>
        <row r="130">
          <cell r="A130">
            <v>45471</v>
          </cell>
          <cell r="B130">
            <v>20126.5</v>
          </cell>
          <cell r="C130">
            <v>20273.25</v>
          </cell>
          <cell r="D130">
            <v>19906.25</v>
          </cell>
          <cell r="E130">
            <v>19932.25</v>
          </cell>
          <cell r="F130">
            <v>1.8234665739199563</v>
          </cell>
          <cell r="G130">
            <v>-0.9651454549971431</v>
          </cell>
          <cell r="H130">
            <v>0.52929155313351506</v>
          </cell>
          <cell r="I130">
            <v>5</v>
          </cell>
          <cell r="J130">
            <v>6</v>
          </cell>
          <cell r="K130">
            <v>2</v>
          </cell>
        </row>
        <row r="131">
          <cell r="A131">
            <v>45470</v>
          </cell>
          <cell r="B131">
            <v>19990.25</v>
          </cell>
          <cell r="C131">
            <v>20116.75</v>
          </cell>
          <cell r="D131">
            <v>19953</v>
          </cell>
          <cell r="E131">
            <v>20047.75</v>
          </cell>
          <cell r="F131">
            <v>0.81914933530095912</v>
          </cell>
          <cell r="G131">
            <v>0.28764022460949712</v>
          </cell>
          <cell r="H131">
            <v>0.35114503816793896</v>
          </cell>
          <cell r="I131">
            <v>1</v>
          </cell>
          <cell r="J131">
            <v>4</v>
          </cell>
          <cell r="K131">
            <v>2</v>
          </cell>
        </row>
        <row r="132">
          <cell r="A132">
            <v>45469</v>
          </cell>
          <cell r="B132">
            <v>20015.5</v>
          </cell>
          <cell r="C132">
            <v>20028</v>
          </cell>
          <cell r="D132">
            <v>19901</v>
          </cell>
          <cell r="E132">
            <v>20004.75</v>
          </cell>
          <cell r="F132">
            <v>0.6345082561015214</v>
          </cell>
          <cell r="G132">
            <v>-5.3708376008593336E-2</v>
          </cell>
          <cell r="H132">
            <v>8.4645669291338571E-2</v>
          </cell>
          <cell r="I132">
            <v>1</v>
          </cell>
          <cell r="J132">
            <v>1</v>
          </cell>
          <cell r="K132">
            <v>2</v>
          </cell>
        </row>
        <row r="133">
          <cell r="A133">
            <v>45468</v>
          </cell>
          <cell r="B133">
            <v>19832.75</v>
          </cell>
          <cell r="C133">
            <v>19981.25</v>
          </cell>
          <cell r="D133">
            <v>19792.25</v>
          </cell>
          <cell r="E133">
            <v>19967.75</v>
          </cell>
          <cell r="F133">
            <v>0.95296920497661697</v>
          </cell>
          <cell r="G133">
            <v>0.68069228926901215</v>
          </cell>
          <cell r="H133">
            <v>0.7142857142857143</v>
          </cell>
          <cell r="I133">
            <v>2</v>
          </cell>
          <cell r="J133">
            <v>8</v>
          </cell>
          <cell r="K133">
            <v>3</v>
          </cell>
        </row>
        <row r="134">
          <cell r="A134">
            <v>45467</v>
          </cell>
          <cell r="B134">
            <v>19969.25</v>
          </cell>
          <cell r="C134">
            <v>19995.5</v>
          </cell>
          <cell r="D134">
            <v>19740.5</v>
          </cell>
          <cell r="E134">
            <v>19745.25</v>
          </cell>
          <cell r="F134">
            <v>1.2769633311215995</v>
          </cell>
          <cell r="G134">
            <v>-1.1217246516519148</v>
          </cell>
          <cell r="H134">
            <v>0.8784313725490196</v>
          </cell>
          <cell r="I134">
            <v>4</v>
          </cell>
          <cell r="J134">
            <v>9</v>
          </cell>
          <cell r="K134">
            <v>3</v>
          </cell>
        </row>
        <row r="135">
          <cell r="A135">
            <v>45464</v>
          </cell>
          <cell r="B135">
            <v>20017.25</v>
          </cell>
          <cell r="C135">
            <v>20072.75</v>
          </cell>
          <cell r="D135">
            <v>19914.25</v>
          </cell>
          <cell r="E135">
            <v>19975.25</v>
          </cell>
          <cell r="F135">
            <v>0.79181705778765821</v>
          </cell>
          <cell r="G135">
            <v>-0.20981903108568861</v>
          </cell>
          <cell r="H135">
            <v>0.26498422712933756</v>
          </cell>
          <cell r="I135">
            <v>1</v>
          </cell>
          <cell r="J135">
            <v>3</v>
          </cell>
          <cell r="K135">
            <v>2</v>
          </cell>
        </row>
        <row r="136">
          <cell r="A136">
            <v>45463</v>
          </cell>
          <cell r="B136">
            <v>20331.75</v>
          </cell>
          <cell r="C136">
            <v>20332.25</v>
          </cell>
          <cell r="D136">
            <v>19958.25</v>
          </cell>
          <cell r="E136">
            <v>20035.25</v>
          </cell>
          <cell r="F136">
            <v>1.8394875010759033</v>
          </cell>
          <cell r="G136">
            <v>-1.4583102782593726</v>
          </cell>
          <cell r="H136">
            <v>0.79278074866310166</v>
          </cell>
          <cell r="I136">
            <v>6</v>
          </cell>
          <cell r="J136">
            <v>8</v>
          </cell>
          <cell r="K136">
            <v>4</v>
          </cell>
        </row>
        <row r="137">
          <cell r="A137">
            <v>45461</v>
          </cell>
          <cell r="B137">
            <v>20231</v>
          </cell>
          <cell r="C137">
            <v>20270.5</v>
          </cell>
          <cell r="D137">
            <v>20127</v>
          </cell>
          <cell r="E137">
            <v>20200</v>
          </cell>
          <cell r="F137">
            <v>0.70930749839355445</v>
          </cell>
          <cell r="G137">
            <v>-0.15323019129059365</v>
          </cell>
          <cell r="H137">
            <v>0.21602787456445993</v>
          </cell>
          <cell r="I137">
            <v>1</v>
          </cell>
          <cell r="J137">
            <v>3</v>
          </cell>
          <cell r="K137">
            <v>2</v>
          </cell>
        </row>
        <row r="138">
          <cell r="A138">
            <v>45460</v>
          </cell>
          <cell r="B138">
            <v>19968</v>
          </cell>
          <cell r="C138">
            <v>20271.25</v>
          </cell>
          <cell r="D138">
            <v>19904</v>
          </cell>
          <cell r="E138">
            <v>20196.5</v>
          </cell>
          <cell r="F138">
            <v>1.8391927083333333</v>
          </cell>
          <cell r="G138">
            <v>1.1443309294871795</v>
          </cell>
          <cell r="H138">
            <v>0.62219196732471072</v>
          </cell>
          <cell r="I138">
            <v>6</v>
          </cell>
          <cell r="J138">
            <v>7</v>
          </cell>
          <cell r="K138">
            <v>4</v>
          </cell>
        </row>
        <row r="139">
          <cell r="A139">
            <v>45457</v>
          </cell>
          <cell r="B139">
            <v>19552</v>
          </cell>
          <cell r="C139">
            <v>19692.5</v>
          </cell>
          <cell r="D139">
            <v>19501.5</v>
          </cell>
          <cell r="E139">
            <v>19687.5</v>
          </cell>
          <cell r="F139">
            <v>0.97688216039279863</v>
          </cell>
          <cell r="G139">
            <v>0.69302373158756136</v>
          </cell>
          <cell r="H139">
            <v>0.70942408376963351</v>
          </cell>
          <cell r="I139">
            <v>2</v>
          </cell>
          <cell r="J139">
            <v>8</v>
          </cell>
          <cell r="K139">
            <v>3</v>
          </cell>
        </row>
        <row r="140">
          <cell r="A140">
            <v>45456</v>
          </cell>
          <cell r="B140">
            <v>19608.5</v>
          </cell>
          <cell r="C140">
            <v>19691</v>
          </cell>
          <cell r="D140">
            <v>19500</v>
          </cell>
          <cell r="E140">
            <v>19592.5</v>
          </cell>
          <cell r="F140">
            <v>0.97406736874314714</v>
          </cell>
          <cell r="G140">
            <v>-8.1597266491572534E-2</v>
          </cell>
          <cell r="H140">
            <v>8.3769633507853408E-2</v>
          </cell>
          <cell r="I140">
            <v>2</v>
          </cell>
          <cell r="J140">
            <v>1</v>
          </cell>
          <cell r="K140">
            <v>2</v>
          </cell>
        </row>
        <row r="141">
          <cell r="A141">
            <v>45455</v>
          </cell>
          <cell r="B141">
            <v>19266.75</v>
          </cell>
          <cell r="C141">
            <v>19588.75</v>
          </cell>
          <cell r="D141">
            <v>19262</v>
          </cell>
          <cell r="E141">
            <v>19492.5</v>
          </cell>
          <cell r="F141">
            <v>1.6959269207313117</v>
          </cell>
          <cell r="G141">
            <v>1.1717077348281364</v>
          </cell>
          <cell r="H141">
            <v>0.69089517980107107</v>
          </cell>
          <cell r="I141">
            <v>5</v>
          </cell>
          <cell r="J141">
            <v>7</v>
          </cell>
          <cell r="K141">
            <v>3</v>
          </cell>
        </row>
        <row r="142">
          <cell r="A142">
            <v>45454</v>
          </cell>
          <cell r="B142">
            <v>19056.5</v>
          </cell>
          <cell r="C142">
            <v>19247.5</v>
          </cell>
          <cell r="D142">
            <v>18994.5</v>
          </cell>
          <cell r="E142">
            <v>19242.5</v>
          </cell>
          <cell r="F142">
            <v>1.3276309920499567</v>
          </cell>
          <cell r="G142">
            <v>0.97604491905648993</v>
          </cell>
          <cell r="H142">
            <v>0.7351778656126482</v>
          </cell>
          <cell r="I142">
            <v>4</v>
          </cell>
          <cell r="J142">
            <v>8</v>
          </cell>
          <cell r="K142">
            <v>3</v>
          </cell>
        </row>
        <row r="143">
          <cell r="A143">
            <v>45453</v>
          </cell>
          <cell r="B143">
            <v>19024</v>
          </cell>
          <cell r="C143">
            <v>19129.75</v>
          </cell>
          <cell r="D143">
            <v>18977.75</v>
          </cell>
          <cell r="E143">
            <v>19112.75</v>
          </cell>
          <cell r="F143">
            <v>0.79899074852817498</v>
          </cell>
          <cell r="G143">
            <v>0.46651597981497056</v>
          </cell>
          <cell r="H143">
            <v>0.58388157894736836</v>
          </cell>
          <cell r="I143">
            <v>1</v>
          </cell>
          <cell r="J143">
            <v>6</v>
          </cell>
          <cell r="K143">
            <v>2</v>
          </cell>
        </row>
        <row r="144">
          <cell r="A144">
            <v>45450</v>
          </cell>
          <cell r="B144">
            <v>19071.75</v>
          </cell>
          <cell r="C144">
            <v>19155</v>
          </cell>
          <cell r="D144">
            <v>18940</v>
          </cell>
          <cell r="E144">
            <v>19040.5</v>
          </cell>
          <cell r="F144">
            <v>1.1273218241640122</v>
          </cell>
          <cell r="G144">
            <v>-0.16385491630290877</v>
          </cell>
          <cell r="H144">
            <v>0.14534883720930236</v>
          </cell>
          <cell r="I144">
            <v>3</v>
          </cell>
          <cell r="J144">
            <v>2</v>
          </cell>
          <cell r="K144">
            <v>2</v>
          </cell>
        </row>
        <row r="145">
          <cell r="A145">
            <v>45449</v>
          </cell>
          <cell r="B145">
            <v>19092</v>
          </cell>
          <cell r="C145">
            <v>19124.5</v>
          </cell>
          <cell r="D145">
            <v>19017.25</v>
          </cell>
          <cell r="E145">
            <v>19065.75</v>
          </cell>
          <cell r="F145">
            <v>0.56175361407919544</v>
          </cell>
          <cell r="G145">
            <v>-0.1374921433060968</v>
          </cell>
          <cell r="H145">
            <v>0.24475524475524477</v>
          </cell>
          <cell r="I145">
            <v>1</v>
          </cell>
          <cell r="J145">
            <v>3</v>
          </cell>
          <cell r="K145">
            <v>2</v>
          </cell>
        </row>
        <row r="146">
          <cell r="A146">
            <v>45448</v>
          </cell>
          <cell r="B146">
            <v>18778.75</v>
          </cell>
          <cell r="C146">
            <v>19079.5</v>
          </cell>
          <cell r="D146">
            <v>18764.75</v>
          </cell>
          <cell r="E146">
            <v>19077.5</v>
          </cell>
          <cell r="F146">
            <v>1.6760966518005724</v>
          </cell>
          <cell r="G146">
            <v>1.5908939625906942</v>
          </cell>
          <cell r="H146">
            <v>0.94916600476568702</v>
          </cell>
          <cell r="I146">
            <v>5</v>
          </cell>
          <cell r="J146">
            <v>10</v>
          </cell>
          <cell r="K146">
            <v>3</v>
          </cell>
        </row>
        <row r="147">
          <cell r="A147">
            <v>45447</v>
          </cell>
          <cell r="B147">
            <v>18552.25</v>
          </cell>
          <cell r="C147">
            <v>18753.25</v>
          </cell>
          <cell r="D147">
            <v>18541.25</v>
          </cell>
          <cell r="E147">
            <v>18701.5</v>
          </cell>
          <cell r="F147">
            <v>1.1427185381827001</v>
          </cell>
          <cell r="G147">
            <v>0.80448463124418879</v>
          </cell>
          <cell r="H147">
            <v>0.70400943396226434</v>
          </cell>
          <cell r="I147">
            <v>3</v>
          </cell>
          <cell r="J147">
            <v>8</v>
          </cell>
          <cell r="K147">
            <v>3</v>
          </cell>
        </row>
        <row r="148">
          <cell r="A148">
            <v>45446</v>
          </cell>
          <cell r="B148">
            <v>18667.5</v>
          </cell>
          <cell r="C148">
            <v>18755.5</v>
          </cell>
          <cell r="D148">
            <v>18435.75</v>
          </cell>
          <cell r="E148">
            <v>18652.5</v>
          </cell>
          <cell r="F148">
            <v>1.7128699611624481</v>
          </cell>
          <cell r="G148">
            <v>-8.0353555644837288E-2</v>
          </cell>
          <cell r="H148">
            <v>4.6911649726348717E-2</v>
          </cell>
          <cell r="I148">
            <v>5</v>
          </cell>
          <cell r="J148">
            <v>1</v>
          </cell>
          <cell r="K148">
            <v>2</v>
          </cell>
        </row>
        <row r="149">
          <cell r="A149">
            <v>45443</v>
          </cell>
          <cell r="B149">
            <v>18527.75</v>
          </cell>
          <cell r="C149">
            <v>18668.25</v>
          </cell>
          <cell r="D149">
            <v>18241.25</v>
          </cell>
          <cell r="E149">
            <v>18598</v>
          </cell>
          <cell r="F149">
            <v>2.3046511314109916</v>
          </cell>
          <cell r="G149">
            <v>0.37916098824735867</v>
          </cell>
          <cell r="H149">
            <v>0.164519906323185</v>
          </cell>
          <cell r="I149">
            <v>8</v>
          </cell>
          <cell r="J149">
            <v>2</v>
          </cell>
          <cell r="K149">
            <v>1</v>
          </cell>
        </row>
        <row r="150">
          <cell r="A150">
            <v>45442</v>
          </cell>
          <cell r="B150">
            <v>18750.25</v>
          </cell>
          <cell r="C150">
            <v>18787</v>
          </cell>
          <cell r="D150">
            <v>18546.25</v>
          </cell>
          <cell r="E150">
            <v>18604.25</v>
          </cell>
          <cell r="F150">
            <v>1.2839828802282636</v>
          </cell>
          <cell r="G150">
            <v>-0.77865628458287228</v>
          </cell>
          <cell r="H150">
            <v>0.60643821391484953</v>
          </cell>
          <cell r="I150">
            <v>4</v>
          </cell>
          <cell r="J150">
            <v>7</v>
          </cell>
          <cell r="K150">
            <v>3</v>
          </cell>
        </row>
        <row r="151">
          <cell r="A151">
            <v>45441</v>
          </cell>
          <cell r="B151">
            <v>18813.25</v>
          </cell>
          <cell r="C151">
            <v>18879.75</v>
          </cell>
          <cell r="D151">
            <v>18755.25</v>
          </cell>
          <cell r="E151">
            <v>18810.75</v>
          </cell>
          <cell r="F151">
            <v>0.66176763717061116</v>
          </cell>
          <cell r="G151">
            <v>-1.32885067704942E-2</v>
          </cell>
          <cell r="H151">
            <v>2.0080321285140562E-2</v>
          </cell>
          <cell r="I151">
            <v>1</v>
          </cell>
          <cell r="J151">
            <v>1</v>
          </cell>
          <cell r="K151">
            <v>2</v>
          </cell>
        </row>
        <row r="152">
          <cell r="A152">
            <v>45440</v>
          </cell>
          <cell r="B152">
            <v>18930</v>
          </cell>
          <cell r="C152">
            <v>18945.5</v>
          </cell>
          <cell r="D152">
            <v>18819.5</v>
          </cell>
          <cell r="E152">
            <v>18943.25</v>
          </cell>
          <cell r="F152">
            <v>0.66561014263074492</v>
          </cell>
          <cell r="G152">
            <v>6.9994717379820395E-2</v>
          </cell>
          <cell r="H152">
            <v>0.10515873015873016</v>
          </cell>
          <cell r="I152">
            <v>1</v>
          </cell>
          <cell r="J152">
            <v>2</v>
          </cell>
          <cell r="K152">
            <v>2</v>
          </cell>
        </row>
        <row r="153">
          <cell r="A153">
            <v>45436</v>
          </cell>
          <cell r="B153">
            <v>18750.5</v>
          </cell>
          <cell r="C153">
            <v>18926</v>
          </cell>
          <cell r="D153">
            <v>18723.5</v>
          </cell>
          <cell r="E153">
            <v>18874.25</v>
          </cell>
          <cell r="F153">
            <v>1.0799712007679796</v>
          </cell>
          <cell r="G153">
            <v>0.65998240046932088</v>
          </cell>
          <cell r="H153">
            <v>0.61111111111111116</v>
          </cell>
          <cell r="I153">
            <v>3</v>
          </cell>
          <cell r="J153">
            <v>7</v>
          </cell>
          <cell r="K153">
            <v>3</v>
          </cell>
        </row>
        <row r="154">
          <cell r="A154">
            <v>45435</v>
          </cell>
          <cell r="B154">
            <v>18958.25</v>
          </cell>
          <cell r="C154">
            <v>19023.25</v>
          </cell>
          <cell r="D154">
            <v>18621.5</v>
          </cell>
          <cell r="E154">
            <v>18696.75</v>
          </cell>
          <cell r="F154">
            <v>2.1191301939788745</v>
          </cell>
          <cell r="G154">
            <v>-1.3793467224031752</v>
          </cell>
          <cell r="H154">
            <v>0.65090230242688241</v>
          </cell>
          <cell r="I154">
            <v>7</v>
          </cell>
          <cell r="J154">
            <v>7</v>
          </cell>
          <cell r="K154">
            <v>4</v>
          </cell>
        </row>
        <row r="155">
          <cell r="A155">
            <v>45434</v>
          </cell>
          <cell r="B155">
            <v>18768</v>
          </cell>
          <cell r="C155">
            <v>18838.75</v>
          </cell>
          <cell r="D155">
            <v>18684.25</v>
          </cell>
          <cell r="E155">
            <v>18794.25</v>
          </cell>
          <cell r="F155">
            <v>0.82320971867007664</v>
          </cell>
          <cell r="G155">
            <v>0.13986572890025575</v>
          </cell>
          <cell r="H155">
            <v>0.16990291262135923</v>
          </cell>
          <cell r="I155">
            <v>1</v>
          </cell>
          <cell r="J155">
            <v>2</v>
          </cell>
          <cell r="K155">
            <v>2</v>
          </cell>
        </row>
        <row r="156">
          <cell r="A156">
            <v>45433</v>
          </cell>
          <cell r="B156">
            <v>18750.25</v>
          </cell>
          <cell r="C156">
            <v>18808.75</v>
          </cell>
          <cell r="D156">
            <v>18678</v>
          </cell>
          <cell r="E156">
            <v>18800.75</v>
          </cell>
          <cell r="F156">
            <v>0.69732403567952428</v>
          </cell>
          <cell r="G156">
            <v>0.26932974227010309</v>
          </cell>
          <cell r="H156">
            <v>0.38623326959847037</v>
          </cell>
          <cell r="I156">
            <v>1</v>
          </cell>
          <cell r="J156">
            <v>4</v>
          </cell>
          <cell r="K156">
            <v>2</v>
          </cell>
        </row>
        <row r="157">
          <cell r="A157">
            <v>45432</v>
          </cell>
          <cell r="B157">
            <v>18673.25</v>
          </cell>
          <cell r="C157">
            <v>18794.5</v>
          </cell>
          <cell r="D157">
            <v>18635.25</v>
          </cell>
          <cell r="E157">
            <v>18766.25</v>
          </cell>
          <cell r="F157">
            <v>0.85282422716988193</v>
          </cell>
          <cell r="G157">
            <v>0.49803863815886362</v>
          </cell>
          <cell r="H157">
            <v>0.58398744113029832</v>
          </cell>
          <cell r="I157">
            <v>2</v>
          </cell>
          <cell r="J157">
            <v>6</v>
          </cell>
          <cell r="K157">
            <v>2</v>
          </cell>
        </row>
        <row r="158">
          <cell r="A158">
            <v>45429</v>
          </cell>
          <cell r="B158">
            <v>18658.5</v>
          </cell>
          <cell r="C158">
            <v>18686.75</v>
          </cell>
          <cell r="D158">
            <v>18545</v>
          </cell>
          <cell r="E158">
            <v>18638.5</v>
          </cell>
          <cell r="F158">
            <v>0.75970737197523919</v>
          </cell>
          <cell r="G158">
            <v>-0.10718975265964574</v>
          </cell>
          <cell r="H158">
            <v>0.14109347442680775</v>
          </cell>
          <cell r="I158">
            <v>1</v>
          </cell>
          <cell r="J158">
            <v>2</v>
          </cell>
          <cell r="K158">
            <v>2</v>
          </cell>
        </row>
        <row r="159">
          <cell r="A159">
            <v>45428</v>
          </cell>
          <cell r="B159">
            <v>18721.5</v>
          </cell>
          <cell r="C159">
            <v>18760.75</v>
          </cell>
          <cell r="D159">
            <v>18643.75</v>
          </cell>
          <cell r="E159">
            <v>18650.75</v>
          </cell>
          <cell r="F159">
            <v>0.62494992388430415</v>
          </cell>
          <cell r="G159">
            <v>-0.37790775311807279</v>
          </cell>
          <cell r="H159">
            <v>0.60470085470085466</v>
          </cell>
          <cell r="I159">
            <v>1</v>
          </cell>
          <cell r="J159">
            <v>7</v>
          </cell>
          <cell r="K159">
            <v>3</v>
          </cell>
        </row>
        <row r="160">
          <cell r="A160">
            <v>45427</v>
          </cell>
          <cell r="B160">
            <v>18409</v>
          </cell>
          <cell r="C160">
            <v>18707</v>
          </cell>
          <cell r="D160">
            <v>18393.5</v>
          </cell>
          <cell r="E160">
            <v>18693</v>
          </cell>
          <cell r="F160">
            <v>1.702971372698137</v>
          </cell>
          <cell r="G160">
            <v>1.5427236677711988</v>
          </cell>
          <cell r="H160">
            <v>0.9059011164274321</v>
          </cell>
          <cell r="I160">
            <v>5</v>
          </cell>
          <cell r="J160">
            <v>10</v>
          </cell>
          <cell r="K160">
            <v>3</v>
          </cell>
        </row>
        <row r="161">
          <cell r="A161">
            <v>45426</v>
          </cell>
          <cell r="B161">
            <v>18296</v>
          </cell>
          <cell r="C161">
            <v>18433</v>
          </cell>
          <cell r="D161">
            <v>18165.5</v>
          </cell>
          <cell r="E161">
            <v>18411.25</v>
          </cell>
          <cell r="F161">
            <v>1.4620682116309576</v>
          </cell>
          <cell r="G161">
            <v>0.629919108001749</v>
          </cell>
          <cell r="H161">
            <v>0.43084112149532711</v>
          </cell>
          <cell r="I161">
            <v>5</v>
          </cell>
          <cell r="J161">
            <v>5</v>
          </cell>
          <cell r="K161">
            <v>2</v>
          </cell>
        </row>
        <row r="162">
          <cell r="A162">
            <v>45425</v>
          </cell>
          <cell r="B162">
            <v>18294.25</v>
          </cell>
          <cell r="C162">
            <v>18336.25</v>
          </cell>
          <cell r="D162">
            <v>18235</v>
          </cell>
          <cell r="E162">
            <v>18295.25</v>
          </cell>
          <cell r="F162">
            <v>0.5534525875616656</v>
          </cell>
          <cell r="G162">
            <v>5.4661983956707707E-3</v>
          </cell>
          <cell r="H162">
            <v>9.8765432098765413E-3</v>
          </cell>
          <cell r="I162">
            <v>1</v>
          </cell>
          <cell r="J162">
            <v>1</v>
          </cell>
          <cell r="K162">
            <v>2</v>
          </cell>
        </row>
        <row r="163">
          <cell r="A163">
            <v>45422</v>
          </cell>
          <cell r="B163">
            <v>18295.75</v>
          </cell>
          <cell r="C163">
            <v>18348</v>
          </cell>
          <cell r="D163">
            <v>18188.5</v>
          </cell>
          <cell r="E163">
            <v>18254.25</v>
          </cell>
          <cell r="F163">
            <v>0.87178716368555542</v>
          </cell>
          <cell r="G163">
            <v>-0.22682863506552067</v>
          </cell>
          <cell r="H163">
            <v>0.26018808777429464</v>
          </cell>
          <cell r="I163">
            <v>2</v>
          </cell>
          <cell r="J163">
            <v>3</v>
          </cell>
          <cell r="K163">
            <v>2</v>
          </cell>
        </row>
        <row r="164">
          <cell r="A164">
            <v>45421</v>
          </cell>
          <cell r="B164">
            <v>18142.25</v>
          </cell>
          <cell r="C164">
            <v>18239.25</v>
          </cell>
          <cell r="D164">
            <v>18108.75</v>
          </cell>
          <cell r="E164">
            <v>18215.5</v>
          </cell>
          <cell r="F164">
            <v>0.71931541016136369</v>
          </cell>
          <cell r="G164">
            <v>0.40375366892199149</v>
          </cell>
          <cell r="H164">
            <v>0.56130268199233713</v>
          </cell>
          <cell r="I164">
            <v>1</v>
          </cell>
          <cell r="J164">
            <v>6</v>
          </cell>
          <cell r="K164">
            <v>2</v>
          </cell>
        </row>
        <row r="165">
          <cell r="A165">
            <v>45420</v>
          </cell>
          <cell r="B165">
            <v>18188.25</v>
          </cell>
          <cell r="C165">
            <v>18242.25</v>
          </cell>
          <cell r="D165">
            <v>18072.5</v>
          </cell>
          <cell r="E165">
            <v>18183.5</v>
          </cell>
          <cell r="F165">
            <v>0.93329484694789211</v>
          </cell>
          <cell r="G165">
            <v>-2.6115761549351912E-2</v>
          </cell>
          <cell r="H165">
            <v>2.7982326951399114E-2</v>
          </cell>
          <cell r="I165">
            <v>2</v>
          </cell>
          <cell r="J165">
            <v>1</v>
          </cell>
          <cell r="K165">
            <v>2</v>
          </cell>
        </row>
        <row r="166">
          <cell r="A166">
            <v>45419</v>
          </cell>
          <cell r="B166">
            <v>18171</v>
          </cell>
          <cell r="C166">
            <v>18266.25</v>
          </cell>
          <cell r="D166">
            <v>18151</v>
          </cell>
          <cell r="E166">
            <v>18196.25</v>
          </cell>
          <cell r="F166">
            <v>0.63425238016619889</v>
          </cell>
          <cell r="G166">
            <v>0.13895767981949259</v>
          </cell>
          <cell r="H166">
            <v>0.21908893709327545</v>
          </cell>
          <cell r="I166">
            <v>1</v>
          </cell>
          <cell r="J166">
            <v>3</v>
          </cell>
          <cell r="K166">
            <v>2</v>
          </cell>
        </row>
        <row r="167">
          <cell r="A167">
            <v>45418</v>
          </cell>
          <cell r="B167">
            <v>18051.75</v>
          </cell>
          <cell r="C167">
            <v>18198.25</v>
          </cell>
          <cell r="D167">
            <v>18036.75</v>
          </cell>
          <cell r="E167">
            <v>18197.75</v>
          </cell>
          <cell r="F167">
            <v>0.89465010317559235</v>
          </cell>
          <cell r="G167">
            <v>0.80878585178722273</v>
          </cell>
          <cell r="H167">
            <v>0.90402476780185748</v>
          </cell>
          <cell r="I167">
            <v>2</v>
          </cell>
          <cell r="J167">
            <v>10</v>
          </cell>
          <cell r="K167">
            <v>3</v>
          </cell>
        </row>
        <row r="168">
          <cell r="A168">
            <v>45415</v>
          </cell>
          <cell r="B168">
            <v>17765</v>
          </cell>
          <cell r="C168">
            <v>18050.25</v>
          </cell>
          <cell r="D168">
            <v>17740.25</v>
          </cell>
          <cell r="E168">
            <v>18001.5</v>
          </cell>
          <cell r="F168">
            <v>1.7450042217844075</v>
          </cell>
          <cell r="G168">
            <v>1.3312693498452013</v>
          </cell>
          <cell r="H168">
            <v>0.76290322580645165</v>
          </cell>
          <cell r="I168">
            <v>5</v>
          </cell>
          <cell r="J168">
            <v>8</v>
          </cell>
          <cell r="K168">
            <v>3</v>
          </cell>
        </row>
        <row r="169">
          <cell r="A169">
            <v>45414</v>
          </cell>
          <cell r="B169">
            <v>17595</v>
          </cell>
          <cell r="C169">
            <v>17685.5</v>
          </cell>
          <cell r="D169">
            <v>17386.25</v>
          </cell>
          <cell r="E169">
            <v>17648</v>
          </cell>
          <cell r="F169">
            <v>1.7007672634271098</v>
          </cell>
          <cell r="G169">
            <v>0.30122193805058256</v>
          </cell>
          <cell r="H169">
            <v>0.17710944026733502</v>
          </cell>
          <cell r="I169">
            <v>5</v>
          </cell>
          <cell r="J169">
            <v>2</v>
          </cell>
          <cell r="K169">
            <v>2</v>
          </cell>
        </row>
        <row r="170">
          <cell r="A170">
            <v>45413</v>
          </cell>
          <cell r="B170">
            <v>17437.75</v>
          </cell>
          <cell r="C170">
            <v>17793.25</v>
          </cell>
          <cell r="D170">
            <v>17399.25</v>
          </cell>
          <cell r="E170">
            <v>17431.75</v>
          </cell>
          <cell r="F170">
            <v>2.2594658141101918</v>
          </cell>
          <cell r="G170">
            <v>-3.4408108844317643E-2</v>
          </cell>
          <cell r="H170">
            <v>1.5228426395939087E-2</v>
          </cell>
          <cell r="I170">
            <v>7</v>
          </cell>
          <cell r="J170">
            <v>1</v>
          </cell>
          <cell r="K170">
            <v>1</v>
          </cell>
        </row>
        <row r="171">
          <cell r="A171">
            <v>45412</v>
          </cell>
          <cell r="B171">
            <v>17884.5</v>
          </cell>
          <cell r="C171">
            <v>17896</v>
          </cell>
          <cell r="D171">
            <v>17563.5</v>
          </cell>
          <cell r="E171">
            <v>17564.25</v>
          </cell>
          <cell r="F171">
            <v>1.8591517794738461</v>
          </cell>
          <cell r="G171">
            <v>-1.7906567139142835</v>
          </cell>
          <cell r="H171">
            <v>0.96315789473684221</v>
          </cell>
          <cell r="I171">
            <v>6</v>
          </cell>
          <cell r="J171">
            <v>10</v>
          </cell>
          <cell r="K171">
            <v>4</v>
          </cell>
        </row>
        <row r="172">
          <cell r="A172">
            <v>45411</v>
          </cell>
          <cell r="B172">
            <v>17897</v>
          </cell>
          <cell r="C172">
            <v>17949</v>
          </cell>
          <cell r="D172">
            <v>17791.25</v>
          </cell>
          <cell r="E172">
            <v>17905.25</v>
          </cell>
          <cell r="F172">
            <v>0.88143264234229213</v>
          </cell>
          <cell r="G172">
            <v>4.6097111247695145E-2</v>
          </cell>
          <cell r="H172">
            <v>5.2297939778129944E-2</v>
          </cell>
          <cell r="I172">
            <v>2</v>
          </cell>
          <cell r="J172">
            <v>1</v>
          </cell>
          <cell r="K172">
            <v>2</v>
          </cell>
        </row>
        <row r="173">
          <cell r="A173">
            <v>45408</v>
          </cell>
          <cell r="B173">
            <v>17741.75</v>
          </cell>
          <cell r="C173">
            <v>17901.5</v>
          </cell>
          <cell r="D173">
            <v>17668.25</v>
          </cell>
          <cell r="E173">
            <v>17839.25</v>
          </cell>
          <cell r="F173">
            <v>1.3146955627263377</v>
          </cell>
          <cell r="G173">
            <v>0.54955119985345302</v>
          </cell>
          <cell r="H173">
            <v>0.41800643086816719</v>
          </cell>
          <cell r="I173">
            <v>4</v>
          </cell>
          <cell r="J173">
            <v>5</v>
          </cell>
          <cell r="K173">
            <v>2</v>
          </cell>
        </row>
        <row r="174">
          <cell r="A174">
            <v>45407</v>
          </cell>
          <cell r="B174">
            <v>17498.75</v>
          </cell>
          <cell r="C174">
            <v>17605</v>
          </cell>
          <cell r="D174">
            <v>17308.25</v>
          </cell>
          <cell r="E174">
            <v>17567.5</v>
          </cell>
          <cell r="F174">
            <v>1.6958354168154868</v>
          </cell>
          <cell r="G174">
            <v>0.39288520608614902</v>
          </cell>
          <cell r="H174">
            <v>0.23167649536647011</v>
          </cell>
          <cell r="I174">
            <v>5</v>
          </cell>
          <cell r="J174">
            <v>3</v>
          </cell>
          <cell r="K174">
            <v>2</v>
          </cell>
        </row>
        <row r="175">
          <cell r="A175">
            <v>45406</v>
          </cell>
          <cell r="B175">
            <v>17697.5</v>
          </cell>
          <cell r="C175">
            <v>17795.5</v>
          </cell>
          <cell r="D175">
            <v>17567.25</v>
          </cell>
          <cell r="E175">
            <v>17658.75</v>
          </cell>
          <cell r="F175">
            <v>1.2897301878796441</v>
          </cell>
          <cell r="G175">
            <v>-0.21895747987003816</v>
          </cell>
          <cell r="H175">
            <v>0.16976998904709747</v>
          </cell>
          <cell r="I175">
            <v>4</v>
          </cell>
          <cell r="J175">
            <v>2</v>
          </cell>
          <cell r="K175">
            <v>2</v>
          </cell>
        </row>
        <row r="176">
          <cell r="A176">
            <v>45405</v>
          </cell>
          <cell r="B176">
            <v>17406</v>
          </cell>
          <cell r="C176">
            <v>17657.25</v>
          </cell>
          <cell r="D176">
            <v>17360</v>
          </cell>
          <cell r="E176">
            <v>17607.75</v>
          </cell>
          <cell r="F176">
            <v>1.707744455934735</v>
          </cell>
          <cell r="G176">
            <v>1.1590830748017926</v>
          </cell>
          <cell r="H176">
            <v>0.67872161480235504</v>
          </cell>
          <cell r="I176">
            <v>5</v>
          </cell>
          <cell r="J176">
            <v>7</v>
          </cell>
          <cell r="K176">
            <v>3</v>
          </cell>
        </row>
        <row r="177">
          <cell r="A177">
            <v>45404</v>
          </cell>
          <cell r="B177">
            <v>17284</v>
          </cell>
          <cell r="C177">
            <v>17448</v>
          </cell>
          <cell r="D177">
            <v>17148.5</v>
          </cell>
          <cell r="E177">
            <v>17350.75</v>
          </cell>
          <cell r="F177">
            <v>1.7328164776672068</v>
          </cell>
          <cell r="G177">
            <v>0.38619532515621385</v>
          </cell>
          <cell r="H177">
            <v>0.22287145242070117</v>
          </cell>
          <cell r="I177">
            <v>5</v>
          </cell>
          <cell r="J177">
            <v>3</v>
          </cell>
          <cell r="K177">
            <v>2</v>
          </cell>
        </row>
        <row r="178">
          <cell r="A178">
            <v>45401</v>
          </cell>
          <cell r="B178">
            <v>17414</v>
          </cell>
          <cell r="C178">
            <v>17553.25</v>
          </cell>
          <cell r="D178">
            <v>17113.25</v>
          </cell>
          <cell r="E178">
            <v>17182</v>
          </cell>
          <cell r="F178">
            <v>2.5267026530377859</v>
          </cell>
          <cell r="G178">
            <v>-1.3322613988744687</v>
          </cell>
          <cell r="H178">
            <v>0.52727272727272723</v>
          </cell>
          <cell r="I178">
            <v>8</v>
          </cell>
          <cell r="J178">
            <v>6</v>
          </cell>
          <cell r="K178">
            <v>1</v>
          </cell>
        </row>
        <row r="179">
          <cell r="A179">
            <v>45400</v>
          </cell>
          <cell r="B179">
            <v>17711</v>
          </cell>
          <cell r="C179">
            <v>17746</v>
          </cell>
          <cell r="D179">
            <v>17521.5</v>
          </cell>
          <cell r="E179">
            <v>17545.25</v>
          </cell>
          <cell r="F179">
            <v>1.2675738241770651</v>
          </cell>
          <cell r="G179">
            <v>-0.93585907063406926</v>
          </cell>
          <cell r="H179">
            <v>0.73830734966592426</v>
          </cell>
          <cell r="I179">
            <v>4</v>
          </cell>
          <cell r="J179">
            <v>8</v>
          </cell>
          <cell r="K179">
            <v>3</v>
          </cell>
        </row>
        <row r="180">
          <cell r="A180">
            <v>45399</v>
          </cell>
          <cell r="B180">
            <v>17937.25</v>
          </cell>
          <cell r="C180">
            <v>17968.5</v>
          </cell>
          <cell r="D180">
            <v>17615.25</v>
          </cell>
          <cell r="E180">
            <v>17654.5</v>
          </cell>
          <cell r="F180">
            <v>1.9693654266958425</v>
          </cell>
          <cell r="G180">
            <v>-1.5763285899455044</v>
          </cell>
          <cell r="H180">
            <v>0.80042462845010609</v>
          </cell>
          <cell r="I180">
            <v>7</v>
          </cell>
          <cell r="J180">
            <v>9</v>
          </cell>
          <cell r="K180">
            <v>4</v>
          </cell>
        </row>
        <row r="181">
          <cell r="A181">
            <v>45398</v>
          </cell>
          <cell r="B181">
            <v>17852.5</v>
          </cell>
          <cell r="C181">
            <v>17988</v>
          </cell>
          <cell r="D181">
            <v>17818</v>
          </cell>
          <cell r="E181">
            <v>17876.5</v>
          </cell>
          <cell r="F181">
            <v>0.95224758437193679</v>
          </cell>
          <cell r="G181">
            <v>0.13443495308780282</v>
          </cell>
          <cell r="H181">
            <v>0.14117647058823526</v>
          </cell>
          <cell r="I181">
            <v>2</v>
          </cell>
          <cell r="J181">
            <v>2</v>
          </cell>
          <cell r="K181">
            <v>2</v>
          </cell>
        </row>
        <row r="182">
          <cell r="A182">
            <v>45397</v>
          </cell>
          <cell r="B182">
            <v>18276.5</v>
          </cell>
          <cell r="C182">
            <v>18350.75</v>
          </cell>
          <cell r="D182">
            <v>17841.5</v>
          </cell>
          <cell r="E182">
            <v>17876.75</v>
          </cell>
          <cell r="F182">
            <v>2.7863650042404182</v>
          </cell>
          <cell r="G182">
            <v>-2.1872349738735535</v>
          </cell>
          <cell r="H182">
            <v>0.78497790868924888</v>
          </cell>
          <cell r="I182">
            <v>9</v>
          </cell>
          <cell r="J182">
            <v>8</v>
          </cell>
          <cell r="K182">
            <v>4</v>
          </cell>
        </row>
        <row r="183">
          <cell r="A183">
            <v>45394</v>
          </cell>
          <cell r="B183">
            <v>18409.25</v>
          </cell>
          <cell r="C183">
            <v>18429.5</v>
          </cell>
          <cell r="D183">
            <v>18120.25</v>
          </cell>
          <cell r="E183">
            <v>18181</v>
          </cell>
          <cell r="F183">
            <v>1.6798620258837267</v>
          </cell>
          <cell r="G183">
            <v>-1.2398658283200021</v>
          </cell>
          <cell r="H183">
            <v>0.73807599029911086</v>
          </cell>
          <cell r="I183">
            <v>5</v>
          </cell>
          <cell r="J183">
            <v>8</v>
          </cell>
          <cell r="K183">
            <v>3</v>
          </cell>
        </row>
        <row r="184">
          <cell r="A184">
            <v>45393</v>
          </cell>
          <cell r="B184">
            <v>18167.5</v>
          </cell>
          <cell r="C184">
            <v>18518.75</v>
          </cell>
          <cell r="D184">
            <v>18088</v>
          </cell>
          <cell r="E184">
            <v>18482.5</v>
          </cell>
          <cell r="F184">
            <v>2.3709921563231044</v>
          </cell>
          <cell r="G184">
            <v>1.7338654190174763</v>
          </cell>
          <cell r="H184">
            <v>0.73128264654672082</v>
          </cell>
          <cell r="I184">
            <v>8</v>
          </cell>
          <cell r="J184">
            <v>8</v>
          </cell>
          <cell r="K184">
            <v>4</v>
          </cell>
        </row>
        <row r="185">
          <cell r="A185">
            <v>45392</v>
          </cell>
          <cell r="B185">
            <v>18358.75</v>
          </cell>
          <cell r="C185">
            <v>18474.25</v>
          </cell>
          <cell r="D185">
            <v>18053.5</v>
          </cell>
          <cell r="E185">
            <v>18191.5</v>
          </cell>
          <cell r="F185">
            <v>2.2918227003472458</v>
          </cell>
          <cell r="G185">
            <v>-0.91100973650166805</v>
          </cell>
          <cell r="H185">
            <v>0.3975044563279857</v>
          </cell>
          <cell r="I185">
            <v>8</v>
          </cell>
          <cell r="J185">
            <v>4</v>
          </cell>
          <cell r="K185">
            <v>1</v>
          </cell>
        </row>
        <row r="186">
          <cell r="A186">
            <v>45391</v>
          </cell>
          <cell r="B186">
            <v>18264.25</v>
          </cell>
          <cell r="C186">
            <v>18405</v>
          </cell>
          <cell r="D186">
            <v>18160.75</v>
          </cell>
          <cell r="E186">
            <v>18362</v>
          </cell>
          <cell r="F186">
            <v>1.3373119618927687</v>
          </cell>
          <cell r="G186">
            <v>0.53519854360294017</v>
          </cell>
          <cell r="H186">
            <v>0.40020470829068577</v>
          </cell>
          <cell r="I186">
            <v>4</v>
          </cell>
          <cell r="J186">
            <v>5</v>
          </cell>
          <cell r="K186">
            <v>2</v>
          </cell>
        </row>
        <row r="187">
          <cell r="A187">
            <v>45390</v>
          </cell>
          <cell r="B187">
            <v>18293.75</v>
          </cell>
          <cell r="C187">
            <v>18376</v>
          </cell>
          <cell r="D187">
            <v>18237.5</v>
          </cell>
          <cell r="E187">
            <v>18297</v>
          </cell>
          <cell r="F187">
            <v>0.75708916979842833</v>
          </cell>
          <cell r="G187">
            <v>1.7765630338230271E-2</v>
          </cell>
          <cell r="H187">
            <v>2.3465703971119137E-2</v>
          </cell>
          <cell r="I187">
            <v>1</v>
          </cell>
          <cell r="J187">
            <v>1</v>
          </cell>
          <cell r="K187">
            <v>2</v>
          </cell>
        </row>
        <row r="188">
          <cell r="A188">
            <v>45387</v>
          </cell>
          <cell r="B188">
            <v>18134.5</v>
          </cell>
          <cell r="C188">
            <v>18408.25</v>
          </cell>
          <cell r="D188">
            <v>18051.5</v>
          </cell>
          <cell r="E188">
            <v>18294</v>
          </cell>
          <cell r="F188">
            <v>1.9672447544735172</v>
          </cell>
          <cell r="G188">
            <v>0.8795390002481458</v>
          </cell>
          <cell r="H188">
            <v>0.4470918009810792</v>
          </cell>
          <cell r="I188">
            <v>7</v>
          </cell>
          <cell r="J188">
            <v>5</v>
          </cell>
          <cell r="K188">
            <v>1</v>
          </cell>
        </row>
        <row r="189">
          <cell r="A189">
            <v>45386</v>
          </cell>
          <cell r="B189">
            <v>18445.5</v>
          </cell>
          <cell r="C189">
            <v>18568</v>
          </cell>
          <cell r="D189">
            <v>18069.25</v>
          </cell>
          <cell r="E189">
            <v>18075.5</v>
          </cell>
          <cell r="F189">
            <v>2.7039115231357242</v>
          </cell>
          <cell r="G189">
            <v>-2.0059093003713646</v>
          </cell>
          <cell r="H189">
            <v>0.74185463659147877</v>
          </cell>
          <cell r="I189">
            <v>8</v>
          </cell>
          <cell r="J189">
            <v>8</v>
          </cell>
          <cell r="K189">
            <v>4</v>
          </cell>
        </row>
        <row r="190">
          <cell r="A190">
            <v>45385</v>
          </cell>
          <cell r="B190">
            <v>18263.75</v>
          </cell>
          <cell r="C190">
            <v>18451.75</v>
          </cell>
          <cell r="D190">
            <v>18232.5</v>
          </cell>
          <cell r="E190">
            <v>18371</v>
          </cell>
          <cell r="F190">
            <v>1.2004654027787283</v>
          </cell>
          <cell r="G190">
            <v>0.58722880021901303</v>
          </cell>
          <cell r="H190">
            <v>0.48916761687571264</v>
          </cell>
          <cell r="I190">
            <v>3</v>
          </cell>
          <cell r="J190">
            <v>5</v>
          </cell>
          <cell r="K190">
            <v>2</v>
          </cell>
        </row>
        <row r="191">
          <cell r="A191">
            <v>45384</v>
          </cell>
          <cell r="B191">
            <v>18434.5</v>
          </cell>
          <cell r="C191">
            <v>18446</v>
          </cell>
          <cell r="D191">
            <v>18201.5</v>
          </cell>
          <cell r="E191">
            <v>18330.5</v>
          </cell>
          <cell r="F191">
            <v>1.3263175025088827</v>
          </cell>
          <cell r="G191">
            <v>-0.56415959206921806</v>
          </cell>
          <cell r="H191">
            <v>0.42535787321063401</v>
          </cell>
          <cell r="I191">
            <v>4</v>
          </cell>
          <cell r="J191">
            <v>5</v>
          </cell>
          <cell r="K191">
            <v>2</v>
          </cell>
        </row>
        <row r="192">
          <cell r="A192">
            <v>45383</v>
          </cell>
          <cell r="B192">
            <v>18577.75</v>
          </cell>
          <cell r="C192">
            <v>18607</v>
          </cell>
          <cell r="D192">
            <v>18414.5</v>
          </cell>
          <cell r="E192">
            <v>18495</v>
          </cell>
          <cell r="F192">
            <v>1.0361857598471291</v>
          </cell>
          <cell r="G192">
            <v>-0.44542530715506456</v>
          </cell>
          <cell r="H192">
            <v>0.42987012987012985</v>
          </cell>
          <cell r="I192">
            <v>2</v>
          </cell>
          <cell r="J192">
            <v>5</v>
          </cell>
          <cell r="K192">
            <v>2</v>
          </cell>
        </row>
        <row r="193">
          <cell r="A193">
            <v>45379</v>
          </cell>
          <cell r="B193">
            <v>18493.25</v>
          </cell>
          <cell r="C193">
            <v>18538.75</v>
          </cell>
          <cell r="D193">
            <v>18448.75</v>
          </cell>
          <cell r="E193">
            <v>18463</v>
          </cell>
          <cell r="F193">
            <v>0.48666405310045557</v>
          </cell>
          <cell r="G193">
            <v>-0.16357319562543091</v>
          </cell>
          <cell r="H193">
            <v>0.33611111111111114</v>
          </cell>
          <cell r="I193">
            <v>1</v>
          </cell>
          <cell r="J193">
            <v>4</v>
          </cell>
          <cell r="K193">
            <v>2</v>
          </cell>
        </row>
        <row r="194">
          <cell r="A194">
            <v>45378</v>
          </cell>
          <cell r="B194">
            <v>18532.75</v>
          </cell>
          <cell r="C194">
            <v>18571.75</v>
          </cell>
          <cell r="D194">
            <v>18378.5</v>
          </cell>
          <cell r="E194">
            <v>18506.75</v>
          </cell>
          <cell r="F194">
            <v>1.04274864766427</v>
          </cell>
          <cell r="G194">
            <v>-0.14029218545547747</v>
          </cell>
          <cell r="H194">
            <v>0.13454075032341528</v>
          </cell>
          <cell r="I194">
            <v>2</v>
          </cell>
          <cell r="J194">
            <v>2</v>
          </cell>
          <cell r="K194">
            <v>2</v>
          </cell>
        </row>
        <row r="195">
          <cell r="A195">
            <v>45377</v>
          </cell>
          <cell r="B195">
            <v>18603.25</v>
          </cell>
          <cell r="C195">
            <v>18619</v>
          </cell>
          <cell r="D195">
            <v>18439.25</v>
          </cell>
          <cell r="E195">
            <v>18450.5</v>
          </cell>
          <cell r="F195">
            <v>0.96622901912300274</v>
          </cell>
          <cell r="G195">
            <v>-0.82109308857323315</v>
          </cell>
          <cell r="H195">
            <v>0.84979137691237827</v>
          </cell>
          <cell r="I195">
            <v>2</v>
          </cell>
          <cell r="J195">
            <v>9</v>
          </cell>
          <cell r="K195">
            <v>3</v>
          </cell>
        </row>
        <row r="196">
          <cell r="A196">
            <v>45376</v>
          </cell>
          <cell r="B196">
            <v>18510.75</v>
          </cell>
          <cell r="C196">
            <v>18571.75</v>
          </cell>
          <cell r="D196">
            <v>18414.75</v>
          </cell>
          <cell r="E196">
            <v>18509.5</v>
          </cell>
          <cell r="F196">
            <v>0.84815580135866997</v>
          </cell>
          <cell r="G196">
            <v>-6.7528328133652071E-3</v>
          </cell>
          <cell r="H196">
            <v>7.9617834394904458E-3</v>
          </cell>
          <cell r="I196">
            <v>2</v>
          </cell>
          <cell r="J196">
            <v>1</v>
          </cell>
          <cell r="K196">
            <v>2</v>
          </cell>
        </row>
        <row r="197">
          <cell r="A197">
            <v>45373</v>
          </cell>
          <cell r="B197">
            <v>18585.75</v>
          </cell>
          <cell r="C197">
            <v>18626</v>
          </cell>
          <cell r="D197">
            <v>18492</v>
          </cell>
          <cell r="E197">
            <v>18572.5</v>
          </cell>
          <cell r="F197">
            <v>0.72098247313129682</v>
          </cell>
          <cell r="G197">
            <v>-7.1291177380520029E-2</v>
          </cell>
          <cell r="H197">
            <v>9.8880597014925381E-2</v>
          </cell>
          <cell r="I197">
            <v>1</v>
          </cell>
          <cell r="J197">
            <v>1</v>
          </cell>
          <cell r="K197">
            <v>2</v>
          </cell>
        </row>
        <row r="198">
          <cell r="A198">
            <v>45372</v>
          </cell>
          <cell r="B198">
            <v>18599.75</v>
          </cell>
          <cell r="C198">
            <v>18709</v>
          </cell>
          <cell r="D198">
            <v>18552.5</v>
          </cell>
          <cell r="E198">
            <v>18558.5</v>
          </cell>
          <cell r="F198">
            <v>0.84140915872525157</v>
          </cell>
          <cell r="G198">
            <v>-0.22177717442438744</v>
          </cell>
          <cell r="H198">
            <v>0.26357827476038342</v>
          </cell>
          <cell r="I198">
            <v>2</v>
          </cell>
          <cell r="J198">
            <v>3</v>
          </cell>
          <cell r="K198">
            <v>2</v>
          </cell>
        </row>
        <row r="199">
          <cell r="A199">
            <v>45371</v>
          </cell>
          <cell r="B199">
            <v>18286.75</v>
          </cell>
          <cell r="C199">
            <v>18497.75</v>
          </cell>
          <cell r="D199">
            <v>18244.75</v>
          </cell>
          <cell r="E199">
            <v>18484.25</v>
          </cell>
          <cell r="F199">
            <v>1.3835153868237933</v>
          </cell>
          <cell r="G199">
            <v>1.0800169521648189</v>
          </cell>
          <cell r="H199">
            <v>0.78063241106719372</v>
          </cell>
          <cell r="I199">
            <v>4</v>
          </cell>
          <cell r="J199">
            <v>8</v>
          </cell>
          <cell r="K199">
            <v>3</v>
          </cell>
        </row>
        <row r="200">
          <cell r="A200">
            <v>45370</v>
          </cell>
          <cell r="B200">
            <v>18195.25</v>
          </cell>
          <cell r="C200">
            <v>18289.25</v>
          </cell>
          <cell r="D200">
            <v>18053.25</v>
          </cell>
          <cell r="E200">
            <v>18270</v>
          </cell>
          <cell r="F200">
            <v>1.2970418103625945</v>
          </cell>
          <cell r="G200">
            <v>0.41082150561272862</v>
          </cell>
          <cell r="H200">
            <v>0.31673728813559326</v>
          </cell>
          <cell r="I200">
            <v>4</v>
          </cell>
          <cell r="J200">
            <v>4</v>
          </cell>
          <cell r="K200">
            <v>2</v>
          </cell>
        </row>
        <row r="201">
          <cell r="A201">
            <v>45369</v>
          </cell>
          <cell r="B201">
            <v>18198.5</v>
          </cell>
          <cell r="C201">
            <v>18381</v>
          </cell>
          <cell r="D201">
            <v>18191.25</v>
          </cell>
          <cell r="E201">
            <v>18228.75</v>
          </cell>
          <cell r="F201">
            <v>1.0426683517872353</v>
          </cell>
          <cell r="G201">
            <v>0.1662224908646317</v>
          </cell>
          <cell r="H201">
            <v>0.15942028985507245</v>
          </cell>
          <cell r="I201">
            <v>2</v>
          </cell>
          <cell r="J201">
            <v>2</v>
          </cell>
          <cell r="K201">
            <v>2</v>
          </cell>
        </row>
        <row r="202">
          <cell r="A202">
            <v>45366</v>
          </cell>
          <cell r="B202">
            <v>18312.25</v>
          </cell>
          <cell r="C202">
            <v>18321</v>
          </cell>
          <cell r="D202">
            <v>18006.25</v>
          </cell>
          <cell r="E202">
            <v>18058.5</v>
          </cell>
          <cell r="F202">
            <v>1.7187947958333905</v>
          </cell>
          <cell r="G202">
            <v>-1.3856844462040436</v>
          </cell>
          <cell r="H202">
            <v>0.80619539316918176</v>
          </cell>
          <cell r="I202">
            <v>5</v>
          </cell>
          <cell r="J202">
            <v>9</v>
          </cell>
          <cell r="K202">
            <v>3</v>
          </cell>
        </row>
        <row r="203">
          <cell r="A203">
            <v>45365</v>
          </cell>
          <cell r="B203">
            <v>18408.25</v>
          </cell>
          <cell r="C203">
            <v>18420.5</v>
          </cell>
          <cell r="D203">
            <v>18161.25</v>
          </cell>
          <cell r="E203">
            <v>18278.25</v>
          </cell>
          <cell r="F203">
            <v>1.4083359363328942</v>
          </cell>
          <cell r="G203">
            <v>-0.70620509825757471</v>
          </cell>
          <cell r="H203">
            <v>0.50144648023143679</v>
          </cell>
          <cell r="I203">
            <v>5</v>
          </cell>
          <cell r="J203">
            <v>6</v>
          </cell>
          <cell r="K203">
            <v>2</v>
          </cell>
        </row>
        <row r="204">
          <cell r="A204">
            <v>45364</v>
          </cell>
          <cell r="B204">
            <v>18461.5</v>
          </cell>
          <cell r="C204">
            <v>18486.5</v>
          </cell>
          <cell r="D204">
            <v>18281.75</v>
          </cell>
          <cell r="E204">
            <v>18330.25</v>
          </cell>
          <cell r="F204">
            <v>1.1090648105516887</v>
          </cell>
          <cell r="G204">
            <v>-0.71093898112287734</v>
          </cell>
          <cell r="H204">
            <v>0.64102564102564097</v>
          </cell>
          <cell r="I204">
            <v>3</v>
          </cell>
          <cell r="J204">
            <v>7</v>
          </cell>
          <cell r="K204">
            <v>3</v>
          </cell>
        </row>
        <row r="205">
          <cell r="A205">
            <v>45363</v>
          </cell>
          <cell r="B205">
            <v>18297.75</v>
          </cell>
          <cell r="C205">
            <v>18491</v>
          </cell>
          <cell r="D205">
            <v>18174</v>
          </cell>
          <cell r="E205">
            <v>18475.75</v>
          </cell>
          <cell r="F205">
            <v>1.7324534437294203</v>
          </cell>
          <cell r="G205">
            <v>0.97279720184175655</v>
          </cell>
          <cell r="H205">
            <v>0.56151419558359628</v>
          </cell>
          <cell r="I205">
            <v>5</v>
          </cell>
          <cell r="J205">
            <v>6</v>
          </cell>
          <cell r="K205">
            <v>2</v>
          </cell>
        </row>
        <row r="206">
          <cell r="A206">
            <v>45362</v>
          </cell>
          <cell r="B206">
            <v>18285.5</v>
          </cell>
          <cell r="C206">
            <v>18304</v>
          </cell>
          <cell r="D206">
            <v>18138</v>
          </cell>
          <cell r="E206">
            <v>18216.25</v>
          </cell>
          <cell r="F206">
            <v>0.90782313855240493</v>
          </cell>
          <cell r="G206">
            <v>-0.37871537557080748</v>
          </cell>
          <cell r="H206">
            <v>0.41716867469879521</v>
          </cell>
          <cell r="I206">
            <v>2</v>
          </cell>
          <cell r="J206">
            <v>5</v>
          </cell>
          <cell r="K206">
            <v>2</v>
          </cell>
        </row>
        <row r="207">
          <cell r="A207">
            <v>45359</v>
          </cell>
          <cell r="B207">
            <v>18292.25</v>
          </cell>
          <cell r="C207">
            <v>18436.5</v>
          </cell>
          <cell r="D207">
            <v>18012.5</v>
          </cell>
          <cell r="E207">
            <v>18040.5</v>
          </cell>
          <cell r="F207">
            <v>2.3179215241427382</v>
          </cell>
          <cell r="G207">
            <v>-1.3762659049597508</v>
          </cell>
          <cell r="H207">
            <v>0.59375</v>
          </cell>
          <cell r="I207">
            <v>8</v>
          </cell>
          <cell r="J207">
            <v>6</v>
          </cell>
          <cell r="K207">
            <v>1</v>
          </cell>
        </row>
        <row r="208">
          <cell r="A208">
            <v>45358</v>
          </cell>
          <cell r="B208">
            <v>18118.5</v>
          </cell>
          <cell r="C208">
            <v>18360</v>
          </cell>
          <cell r="D208">
            <v>18104.25</v>
          </cell>
          <cell r="E208">
            <v>18309.25</v>
          </cell>
          <cell r="F208">
            <v>1.4115406904545078</v>
          </cell>
          <cell r="G208">
            <v>1.0527913458619642</v>
          </cell>
          <cell r="H208">
            <v>0.7458455522971652</v>
          </cell>
          <cell r="I208">
            <v>5</v>
          </cell>
          <cell r="J208">
            <v>8</v>
          </cell>
          <cell r="K208">
            <v>3</v>
          </cell>
        </row>
        <row r="209">
          <cell r="A209">
            <v>45357</v>
          </cell>
          <cell r="B209">
            <v>18043.75</v>
          </cell>
          <cell r="C209">
            <v>18174.25</v>
          </cell>
          <cell r="D209">
            <v>17963.5</v>
          </cell>
          <cell r="E209">
            <v>18044.25</v>
          </cell>
          <cell r="F209">
            <v>1.1679944579147905</v>
          </cell>
          <cell r="G209">
            <v>2.7710426047800486E-3</v>
          </cell>
          <cell r="H209">
            <v>2.3724792408066427E-3</v>
          </cell>
          <cell r="I209">
            <v>3</v>
          </cell>
          <cell r="J209">
            <v>1</v>
          </cell>
          <cell r="K209">
            <v>2</v>
          </cell>
        </row>
        <row r="210">
          <cell r="A210">
            <v>45356</v>
          </cell>
          <cell r="B210">
            <v>18147</v>
          </cell>
          <cell r="C210">
            <v>18182.75</v>
          </cell>
          <cell r="D210">
            <v>17832.5</v>
          </cell>
          <cell r="E210">
            <v>17931.75</v>
          </cell>
          <cell r="F210">
            <v>1.9300710861299388</v>
          </cell>
          <cell r="G210">
            <v>-1.1861464704909901</v>
          </cell>
          <cell r="H210">
            <v>0.61456102783725897</v>
          </cell>
          <cell r="I210">
            <v>6</v>
          </cell>
          <cell r="J210">
            <v>7</v>
          </cell>
          <cell r="K210">
            <v>4</v>
          </cell>
        </row>
        <row r="211">
          <cell r="A211">
            <v>45355</v>
          </cell>
          <cell r="B211">
            <v>18325.5</v>
          </cell>
          <cell r="C211">
            <v>18352.75</v>
          </cell>
          <cell r="D211">
            <v>18252.25</v>
          </cell>
          <cell r="E211">
            <v>18259.25</v>
          </cell>
          <cell r="F211">
            <v>0.54841614144225259</v>
          </cell>
          <cell r="G211">
            <v>-0.36151810318954464</v>
          </cell>
          <cell r="H211">
            <v>0.65920398009950254</v>
          </cell>
          <cell r="I211">
            <v>1</v>
          </cell>
          <cell r="J211">
            <v>7</v>
          </cell>
          <cell r="K211">
            <v>3</v>
          </cell>
        </row>
        <row r="212">
          <cell r="A212">
            <v>45352</v>
          </cell>
          <cell r="B212">
            <v>18085.25</v>
          </cell>
          <cell r="C212">
            <v>18372.75</v>
          </cell>
          <cell r="D212">
            <v>18070.5</v>
          </cell>
          <cell r="E212">
            <v>18335</v>
          </cell>
          <cell r="F212">
            <v>1.6712514341797873</v>
          </cell>
          <cell r="G212">
            <v>1.3809596217912385</v>
          </cell>
          <cell r="H212">
            <v>0.8263027295285359</v>
          </cell>
          <cell r="I212">
            <v>5</v>
          </cell>
          <cell r="J212">
            <v>9</v>
          </cell>
          <cell r="K212">
            <v>3</v>
          </cell>
        </row>
        <row r="213">
          <cell r="A213">
            <v>45351</v>
          </cell>
          <cell r="B213">
            <v>17878.75</v>
          </cell>
          <cell r="C213">
            <v>18109.5</v>
          </cell>
          <cell r="D213">
            <v>17857.75</v>
          </cell>
          <cell r="E213">
            <v>18067</v>
          </cell>
          <cell r="F213">
            <v>1.4080962035936517</v>
          </cell>
          <cell r="G213">
            <v>1.0529259595888973</v>
          </cell>
          <cell r="H213">
            <v>0.74776564051638517</v>
          </cell>
          <cell r="I213">
            <v>5</v>
          </cell>
          <cell r="J213">
            <v>8</v>
          </cell>
          <cell r="K213">
            <v>3</v>
          </cell>
        </row>
        <row r="214">
          <cell r="A214">
            <v>45350</v>
          </cell>
          <cell r="B214">
            <v>17950.25</v>
          </cell>
          <cell r="C214">
            <v>17975</v>
          </cell>
          <cell r="D214">
            <v>17876</v>
          </cell>
          <cell r="E214">
            <v>17917.5</v>
          </cell>
          <cell r="F214">
            <v>0.55152435202852323</v>
          </cell>
          <cell r="G214">
            <v>-0.18244871241347613</v>
          </cell>
          <cell r="H214">
            <v>0.33080808080808083</v>
          </cell>
          <cell r="I214">
            <v>1</v>
          </cell>
          <cell r="J214">
            <v>4</v>
          </cell>
          <cell r="K214">
            <v>2</v>
          </cell>
        </row>
        <row r="215">
          <cell r="A215">
            <v>45349</v>
          </cell>
          <cell r="B215">
            <v>18005</v>
          </cell>
          <cell r="C215">
            <v>18040.25</v>
          </cell>
          <cell r="D215">
            <v>17908.75</v>
          </cell>
          <cell r="E215">
            <v>18017.75</v>
          </cell>
          <cell r="F215">
            <v>0.73035267981116347</v>
          </cell>
          <cell r="G215">
            <v>7.0813662871424612E-2</v>
          </cell>
          <cell r="H215">
            <v>9.695817490494299E-2</v>
          </cell>
          <cell r="I215">
            <v>1</v>
          </cell>
          <cell r="J215">
            <v>1</v>
          </cell>
          <cell r="K215">
            <v>2</v>
          </cell>
        </row>
        <row r="216">
          <cell r="A216">
            <v>45348</v>
          </cell>
          <cell r="B216">
            <v>17998</v>
          </cell>
          <cell r="C216">
            <v>18059.5</v>
          </cell>
          <cell r="D216">
            <v>17966</v>
          </cell>
          <cell r="E216">
            <v>17977.25</v>
          </cell>
          <cell r="F216">
            <v>0.51950216690743412</v>
          </cell>
          <cell r="G216">
            <v>-0.11529058784309368</v>
          </cell>
          <cell r="H216">
            <v>0.2219251336898396</v>
          </cell>
          <cell r="I216">
            <v>1</v>
          </cell>
          <cell r="J216">
            <v>3</v>
          </cell>
          <cell r="K216">
            <v>2</v>
          </cell>
        </row>
        <row r="217">
          <cell r="A217">
            <v>45345</v>
          </cell>
          <cell r="B217">
            <v>18031</v>
          </cell>
          <cell r="C217">
            <v>18144.75</v>
          </cell>
          <cell r="D217">
            <v>17946</v>
          </cell>
          <cell r="E217">
            <v>17986.25</v>
          </cell>
          <cell r="F217">
            <v>1.1022683156785535</v>
          </cell>
          <cell r="G217">
            <v>-0.24818368365592591</v>
          </cell>
          <cell r="H217">
            <v>0.22515723270440252</v>
          </cell>
          <cell r="I217">
            <v>3</v>
          </cell>
          <cell r="J217">
            <v>3</v>
          </cell>
          <cell r="K217">
            <v>2</v>
          </cell>
        </row>
        <row r="218">
          <cell r="A218">
            <v>45344</v>
          </cell>
          <cell r="B218">
            <v>17912.75</v>
          </cell>
          <cell r="C218">
            <v>18087</v>
          </cell>
          <cell r="D218">
            <v>17864</v>
          </cell>
          <cell r="E218">
            <v>18045</v>
          </cell>
          <cell r="F218">
            <v>1.2449233088163461</v>
          </cell>
          <cell r="G218">
            <v>0.73830093090117377</v>
          </cell>
          <cell r="H218">
            <v>0.59304932735426008</v>
          </cell>
          <cell r="I218">
            <v>4</v>
          </cell>
          <cell r="J218">
            <v>6</v>
          </cell>
          <cell r="K218">
            <v>2</v>
          </cell>
        </row>
        <row r="219">
          <cell r="A219">
            <v>45343</v>
          </cell>
          <cell r="B219">
            <v>17518.5</v>
          </cell>
          <cell r="C219">
            <v>17542.5</v>
          </cell>
          <cell r="D219">
            <v>17372.75</v>
          </cell>
          <cell r="E219">
            <v>17537.25</v>
          </cell>
          <cell r="F219">
            <v>0.96897565430830268</v>
          </cell>
          <cell r="G219">
            <v>0.10702971144789794</v>
          </cell>
          <cell r="H219">
            <v>0.11045655375552282</v>
          </cell>
          <cell r="I219">
            <v>2</v>
          </cell>
          <cell r="J219">
            <v>2</v>
          </cell>
          <cell r="K219">
            <v>2</v>
          </cell>
        </row>
        <row r="220">
          <cell r="A220">
            <v>45342</v>
          </cell>
          <cell r="B220">
            <v>17646.75</v>
          </cell>
          <cell r="C220">
            <v>17724</v>
          </cell>
          <cell r="D220">
            <v>17452.5</v>
          </cell>
          <cell r="E220">
            <v>17612.25</v>
          </cell>
          <cell r="F220">
            <v>1.5385269242211739</v>
          </cell>
          <cell r="G220">
            <v>-0.19550342130987292</v>
          </cell>
          <cell r="H220">
            <v>0.1270718232044199</v>
          </cell>
          <cell r="I220">
            <v>5</v>
          </cell>
          <cell r="J220">
            <v>2</v>
          </cell>
          <cell r="K220">
            <v>2</v>
          </cell>
        </row>
        <row r="221">
          <cell r="A221">
            <v>45338</v>
          </cell>
          <cell r="B221">
            <v>18019.25</v>
          </cell>
          <cell r="C221">
            <v>18020</v>
          </cell>
          <cell r="D221">
            <v>17717</v>
          </cell>
          <cell r="E221">
            <v>17747</v>
          </cell>
          <cell r="F221">
            <v>1.6815350250426626</v>
          </cell>
          <cell r="G221">
            <v>-1.5108841932932837</v>
          </cell>
          <cell r="H221">
            <v>0.89851485148514865</v>
          </cell>
          <cell r="I221">
            <v>5</v>
          </cell>
          <cell r="J221">
            <v>9</v>
          </cell>
          <cell r="K221">
            <v>3</v>
          </cell>
        </row>
        <row r="222">
          <cell r="A222">
            <v>45337</v>
          </cell>
          <cell r="B222">
            <v>17898.75</v>
          </cell>
          <cell r="C222">
            <v>17933.5</v>
          </cell>
          <cell r="D222">
            <v>17780.5</v>
          </cell>
          <cell r="E222">
            <v>17914</v>
          </cell>
          <cell r="F222">
            <v>0.85480829666876179</v>
          </cell>
          <cell r="G222">
            <v>8.520148055031776E-2</v>
          </cell>
          <cell r="H222">
            <v>9.9673202614379078E-2</v>
          </cell>
          <cell r="I222">
            <v>2</v>
          </cell>
          <cell r="J222">
            <v>1</v>
          </cell>
          <cell r="K222">
            <v>2</v>
          </cell>
        </row>
        <row r="223">
          <cell r="A223">
            <v>45336</v>
          </cell>
          <cell r="B223">
            <v>17769</v>
          </cell>
          <cell r="C223">
            <v>17887</v>
          </cell>
          <cell r="D223">
            <v>17690.25</v>
          </cell>
          <cell r="E223">
            <v>17869.25</v>
          </cell>
          <cell r="F223">
            <v>1.1072654623220215</v>
          </cell>
          <cell r="G223">
            <v>0.56418481625302497</v>
          </cell>
          <cell r="H223">
            <v>0.50952986022871671</v>
          </cell>
          <cell r="I223">
            <v>3</v>
          </cell>
          <cell r="J223">
            <v>6</v>
          </cell>
          <cell r="K223">
            <v>2</v>
          </cell>
        </row>
        <row r="224">
          <cell r="A224">
            <v>45335</v>
          </cell>
          <cell r="B224">
            <v>17846</v>
          </cell>
          <cell r="C224">
            <v>17870</v>
          </cell>
          <cell r="D224">
            <v>17542</v>
          </cell>
          <cell r="E224">
            <v>17680</v>
          </cell>
          <cell r="F224">
            <v>1.837946878852404</v>
          </cell>
          <cell r="G224">
            <v>-0.93018043258993621</v>
          </cell>
          <cell r="H224">
            <v>0.50609756097560976</v>
          </cell>
          <cell r="I224">
            <v>6</v>
          </cell>
          <cell r="J224">
            <v>6</v>
          </cell>
          <cell r="K224">
            <v>1</v>
          </cell>
        </row>
        <row r="225">
          <cell r="A225">
            <v>45334</v>
          </cell>
          <cell r="B225">
            <v>18048.5</v>
          </cell>
          <cell r="C225">
            <v>18121.5</v>
          </cell>
          <cell r="D225">
            <v>17936.25</v>
          </cell>
          <cell r="E225">
            <v>17963</v>
          </cell>
          <cell r="F225">
            <v>1.0264010859628223</v>
          </cell>
          <cell r="G225">
            <v>-0.47372357813668725</v>
          </cell>
          <cell r="H225">
            <v>0.46153846153846156</v>
          </cell>
          <cell r="I225">
            <v>2</v>
          </cell>
          <cell r="J225">
            <v>5</v>
          </cell>
          <cell r="K225">
            <v>2</v>
          </cell>
        </row>
        <row r="226">
          <cell r="A226">
            <v>45331</v>
          </cell>
          <cell r="B226">
            <v>17919.75</v>
          </cell>
          <cell r="C226">
            <v>18071</v>
          </cell>
          <cell r="D226">
            <v>17875</v>
          </cell>
          <cell r="E226">
            <v>18039.25</v>
          </cell>
          <cell r="F226">
            <v>1.0937652590019391</v>
          </cell>
          <cell r="G226">
            <v>0.66686198189148849</v>
          </cell>
          <cell r="H226">
            <v>0.60969387755102056</v>
          </cell>
          <cell r="I226">
            <v>3</v>
          </cell>
          <cell r="J226">
            <v>7</v>
          </cell>
          <cell r="K226">
            <v>3</v>
          </cell>
        </row>
        <row r="227">
          <cell r="A227">
            <v>45330</v>
          </cell>
          <cell r="B227">
            <v>17816.25</v>
          </cell>
          <cell r="C227">
            <v>17896.5</v>
          </cell>
          <cell r="D227">
            <v>17792.25</v>
          </cell>
          <cell r="E227">
            <v>17864.75</v>
          </cell>
          <cell r="F227">
            <v>0.58513997053251943</v>
          </cell>
          <cell r="G227">
            <v>0.27222339156668773</v>
          </cell>
          <cell r="H227">
            <v>0.46522781774580341</v>
          </cell>
          <cell r="I227">
            <v>1</v>
          </cell>
          <cell r="J227">
            <v>5</v>
          </cell>
          <cell r="K227">
            <v>2</v>
          </cell>
        </row>
        <row r="228">
          <cell r="A228">
            <v>45329</v>
          </cell>
          <cell r="B228">
            <v>17680.75</v>
          </cell>
          <cell r="C228">
            <v>17875.5</v>
          </cell>
          <cell r="D228">
            <v>17652.75</v>
          </cell>
          <cell r="E228">
            <v>17841.5</v>
          </cell>
          <cell r="F228">
            <v>1.2598447464049884</v>
          </cell>
          <cell r="G228">
            <v>0.90918088881976156</v>
          </cell>
          <cell r="H228">
            <v>0.72166105499438826</v>
          </cell>
          <cell r="I228">
            <v>4</v>
          </cell>
          <cell r="J228">
            <v>8</v>
          </cell>
          <cell r="K228">
            <v>3</v>
          </cell>
        </row>
        <row r="229">
          <cell r="A229">
            <v>45328</v>
          </cell>
          <cell r="B229">
            <v>17680.25</v>
          </cell>
          <cell r="C229">
            <v>17767.75</v>
          </cell>
          <cell r="D229">
            <v>17560.75</v>
          </cell>
          <cell r="E229">
            <v>17661.75</v>
          </cell>
          <cell r="F229">
            <v>1.1707979242374966</v>
          </cell>
          <cell r="G229">
            <v>-0.10463652946083907</v>
          </cell>
          <cell r="H229">
            <v>8.9371980676328497E-2</v>
          </cell>
          <cell r="I229">
            <v>3</v>
          </cell>
          <cell r="J229">
            <v>1</v>
          </cell>
          <cell r="K229">
            <v>2</v>
          </cell>
        </row>
        <row r="230">
          <cell r="A230">
            <v>45327</v>
          </cell>
          <cell r="B230">
            <v>17711.5</v>
          </cell>
          <cell r="C230">
            <v>17745.5</v>
          </cell>
          <cell r="D230">
            <v>17554.25</v>
          </cell>
          <cell r="E230">
            <v>17697.25</v>
          </cell>
          <cell r="F230">
            <v>1.0798069051181436</v>
          </cell>
          <cell r="G230">
            <v>-8.0456200773508735E-2</v>
          </cell>
          <cell r="H230">
            <v>7.4509803921568626E-2</v>
          </cell>
          <cell r="I230">
            <v>3</v>
          </cell>
          <cell r="J230">
            <v>1</v>
          </cell>
          <cell r="K230">
            <v>2</v>
          </cell>
        </row>
        <row r="231">
          <cell r="A231">
            <v>45324</v>
          </cell>
          <cell r="B231">
            <v>17617</v>
          </cell>
          <cell r="C231">
            <v>17775.5</v>
          </cell>
          <cell r="D231">
            <v>17465.5</v>
          </cell>
          <cell r="E231">
            <v>17729.75</v>
          </cell>
          <cell r="F231">
            <v>1.7596639609468125</v>
          </cell>
          <cell r="G231">
            <v>0.64000681160242945</v>
          </cell>
          <cell r="H231">
            <v>0.36370967741935489</v>
          </cell>
          <cell r="I231">
            <v>5</v>
          </cell>
          <cell r="J231">
            <v>4</v>
          </cell>
          <cell r="K231">
            <v>2</v>
          </cell>
        </row>
        <row r="232">
          <cell r="A232">
            <v>45323</v>
          </cell>
          <cell r="B232">
            <v>17335.75</v>
          </cell>
          <cell r="C232">
            <v>17453.25</v>
          </cell>
          <cell r="D232">
            <v>17264</v>
          </cell>
          <cell r="E232">
            <v>17440.25</v>
          </cell>
          <cell r="F232">
            <v>1.0916747184286806</v>
          </cell>
          <cell r="G232">
            <v>0.60280057107422513</v>
          </cell>
          <cell r="H232">
            <v>0.5521796565389695</v>
          </cell>
          <cell r="I232">
            <v>3</v>
          </cell>
          <cell r="J232">
            <v>6</v>
          </cell>
          <cell r="K232">
            <v>2</v>
          </cell>
        </row>
        <row r="233">
          <cell r="A233">
            <v>45322</v>
          </cell>
          <cell r="B233">
            <v>17386</v>
          </cell>
          <cell r="C233">
            <v>17484</v>
          </cell>
          <cell r="D233">
            <v>17230.5</v>
          </cell>
          <cell r="E233">
            <v>17238.25</v>
          </cell>
          <cell r="F233">
            <v>1.458069711261935</v>
          </cell>
          <cell r="G233">
            <v>-0.84982169561716325</v>
          </cell>
          <cell r="H233">
            <v>0.58284023668639051</v>
          </cell>
          <cell r="I233">
            <v>5</v>
          </cell>
          <cell r="J233">
            <v>6</v>
          </cell>
          <cell r="K233">
            <v>2</v>
          </cell>
        </row>
        <row r="234">
          <cell r="A234">
            <v>45321</v>
          </cell>
          <cell r="B234">
            <v>17697.5</v>
          </cell>
          <cell r="C234">
            <v>17703.25</v>
          </cell>
          <cell r="D234">
            <v>17548.25</v>
          </cell>
          <cell r="E234">
            <v>17583.75</v>
          </cell>
          <cell r="F234">
            <v>0.87582991948015265</v>
          </cell>
          <cell r="G234">
            <v>-0.64274615058624096</v>
          </cell>
          <cell r="H234">
            <v>0.73387096774193539</v>
          </cell>
          <cell r="I234">
            <v>2</v>
          </cell>
          <cell r="J234">
            <v>8</v>
          </cell>
          <cell r="K234">
            <v>3</v>
          </cell>
        </row>
        <row r="235">
          <cell r="A235">
            <v>45320</v>
          </cell>
          <cell r="B235">
            <v>17569.5</v>
          </cell>
          <cell r="C235">
            <v>17716.25</v>
          </cell>
          <cell r="D235">
            <v>17519.75</v>
          </cell>
          <cell r="E235">
            <v>17707.75</v>
          </cell>
          <cell r="F235">
            <v>1.1184154358405192</v>
          </cell>
          <cell r="G235">
            <v>0.78687498221349494</v>
          </cell>
          <cell r="H235">
            <v>0.70356234096692105</v>
          </cell>
          <cell r="I235">
            <v>3</v>
          </cell>
          <cell r="J235">
            <v>8</v>
          </cell>
          <cell r="K235">
            <v>3</v>
          </cell>
        </row>
        <row r="236">
          <cell r="A236">
            <v>45317</v>
          </cell>
          <cell r="B236">
            <v>17535.75</v>
          </cell>
          <cell r="C236">
            <v>17632</v>
          </cell>
          <cell r="D236">
            <v>17503.5</v>
          </cell>
          <cell r="E236">
            <v>17528.75</v>
          </cell>
          <cell r="F236">
            <v>0.73278873159117797</v>
          </cell>
          <cell r="G236">
            <v>-3.9918452304577794E-2</v>
          </cell>
          <cell r="H236">
            <v>5.4474708171206233E-2</v>
          </cell>
          <cell r="I236">
            <v>1</v>
          </cell>
          <cell r="J236">
            <v>1</v>
          </cell>
          <cell r="K236">
            <v>2</v>
          </cell>
        </row>
        <row r="237">
          <cell r="A237">
            <v>45316</v>
          </cell>
          <cell r="B237">
            <v>17631</v>
          </cell>
          <cell r="C237">
            <v>17752</v>
          </cell>
          <cell r="D237">
            <v>17542</v>
          </cell>
          <cell r="E237">
            <v>17637.75</v>
          </cell>
          <cell r="F237">
            <v>1.1910838863365663</v>
          </cell>
          <cell r="G237">
            <v>3.8284839203675348E-2</v>
          </cell>
          <cell r="H237">
            <v>3.2142857142857147E-2</v>
          </cell>
          <cell r="I237">
            <v>3</v>
          </cell>
          <cell r="J237">
            <v>1</v>
          </cell>
          <cell r="K237">
            <v>2</v>
          </cell>
        </row>
        <row r="238">
          <cell r="A238">
            <v>45315</v>
          </cell>
          <cell r="B238">
            <v>17647.25</v>
          </cell>
          <cell r="C238">
            <v>17793.5</v>
          </cell>
          <cell r="D238">
            <v>17604</v>
          </cell>
          <cell r="E238">
            <v>17625</v>
          </cell>
          <cell r="F238">
            <v>1.0738217002649137</v>
          </cell>
          <cell r="G238">
            <v>-0.12608196744535266</v>
          </cell>
          <cell r="H238">
            <v>0.11741424802110817</v>
          </cell>
          <cell r="I238">
            <v>3</v>
          </cell>
          <cell r="J238">
            <v>2</v>
          </cell>
          <cell r="K238">
            <v>2</v>
          </cell>
        </row>
        <row r="239">
          <cell r="A239">
            <v>45314</v>
          </cell>
          <cell r="B239">
            <v>17471.5</v>
          </cell>
          <cell r="C239">
            <v>17539</v>
          </cell>
          <cell r="D239">
            <v>17409.5</v>
          </cell>
          <cell r="E239">
            <v>17529.5</v>
          </cell>
          <cell r="F239">
            <v>0.74120710871991524</v>
          </cell>
          <cell r="G239">
            <v>0.33196920699424776</v>
          </cell>
          <cell r="H239">
            <v>0.44787644787644787</v>
          </cell>
          <cell r="I239">
            <v>1</v>
          </cell>
          <cell r="J239">
            <v>5</v>
          </cell>
          <cell r="K239">
            <v>2</v>
          </cell>
        </row>
        <row r="240">
          <cell r="A240">
            <v>45313</v>
          </cell>
          <cell r="B240">
            <v>17552.5</v>
          </cell>
          <cell r="C240">
            <v>17585</v>
          </cell>
          <cell r="D240">
            <v>17434</v>
          </cell>
          <cell r="E240">
            <v>17460</v>
          </cell>
          <cell r="F240">
            <v>0.86027631391539672</v>
          </cell>
          <cell r="G240">
            <v>-0.52699045719982907</v>
          </cell>
          <cell r="H240">
            <v>0.61258278145695355</v>
          </cell>
          <cell r="I240">
            <v>2</v>
          </cell>
          <cell r="J240">
            <v>7</v>
          </cell>
          <cell r="K240">
            <v>3</v>
          </cell>
        </row>
        <row r="241">
          <cell r="A241">
            <v>45310</v>
          </cell>
          <cell r="B241">
            <v>17251.25</v>
          </cell>
          <cell r="C241">
            <v>17448</v>
          </cell>
          <cell r="D241">
            <v>17166.25</v>
          </cell>
          <cell r="E241">
            <v>17442.25</v>
          </cell>
          <cell r="F241">
            <v>1.6332149844214188</v>
          </cell>
          <cell r="G241">
            <v>1.1071661473806247</v>
          </cell>
          <cell r="H241">
            <v>0.67790594498669032</v>
          </cell>
          <cell r="I241">
            <v>5</v>
          </cell>
          <cell r="J241">
            <v>7</v>
          </cell>
          <cell r="K241">
            <v>3</v>
          </cell>
        </row>
        <row r="242">
          <cell r="A242">
            <v>45309</v>
          </cell>
          <cell r="B242">
            <v>16988</v>
          </cell>
          <cell r="C242">
            <v>17125.75</v>
          </cell>
          <cell r="D242">
            <v>16942.5</v>
          </cell>
          <cell r="E242">
            <v>17109.25</v>
          </cell>
          <cell r="F242">
            <v>1.0787026136096067</v>
          </cell>
          <cell r="G242">
            <v>0.7137391099599717</v>
          </cell>
          <cell r="H242">
            <v>0.66166439290586632</v>
          </cell>
          <cell r="I242">
            <v>3</v>
          </cell>
          <cell r="J242">
            <v>7</v>
          </cell>
          <cell r="K242">
            <v>3</v>
          </cell>
        </row>
        <row r="243">
          <cell r="A243">
            <v>45308</v>
          </cell>
          <cell r="B243">
            <v>16891.25</v>
          </cell>
          <cell r="C243">
            <v>16908</v>
          </cell>
          <cell r="D243">
            <v>16689.25</v>
          </cell>
          <cell r="E243">
            <v>16869</v>
          </cell>
          <cell r="F243">
            <v>1.295049211870051</v>
          </cell>
          <cell r="G243">
            <v>-0.13172500555021091</v>
          </cell>
          <cell r="H243">
            <v>0.10171428571428573</v>
          </cell>
          <cell r="I243">
            <v>4</v>
          </cell>
          <cell r="J243">
            <v>2</v>
          </cell>
          <cell r="K243">
            <v>2</v>
          </cell>
        </row>
        <row r="244">
          <cell r="A244">
            <v>45307</v>
          </cell>
          <cell r="B244">
            <v>16861</v>
          </cell>
          <cell r="C244">
            <v>17033.75</v>
          </cell>
          <cell r="D244">
            <v>16855</v>
          </cell>
          <cell r="E244">
            <v>16968.25</v>
          </cell>
          <cell r="F244">
            <v>1.0601387818041634</v>
          </cell>
          <cell r="G244">
            <v>0.63608326908249813</v>
          </cell>
          <cell r="H244">
            <v>0.60000000000000009</v>
          </cell>
          <cell r="I244">
            <v>2</v>
          </cell>
          <cell r="J244">
            <v>7</v>
          </cell>
          <cell r="K244">
            <v>3</v>
          </cell>
        </row>
        <row r="245">
          <cell r="A245">
            <v>45303</v>
          </cell>
          <cell r="B245">
            <v>16897.5</v>
          </cell>
          <cell r="C245">
            <v>17042.5</v>
          </cell>
          <cell r="D245">
            <v>16866.5</v>
          </cell>
          <cell r="E245">
            <v>16972.25</v>
          </cell>
          <cell r="F245">
            <v>1.0415741973664743</v>
          </cell>
          <cell r="G245">
            <v>0.44237313212013607</v>
          </cell>
          <cell r="H245">
            <v>0.42471590909090906</v>
          </cell>
          <cell r="I245">
            <v>2</v>
          </cell>
          <cell r="J245">
            <v>5</v>
          </cell>
          <cell r="K245">
            <v>2</v>
          </cell>
        </row>
        <row r="246">
          <cell r="A246">
            <v>45302</v>
          </cell>
          <cell r="B246">
            <v>17004.25</v>
          </cell>
          <cell r="C246">
            <v>17057</v>
          </cell>
          <cell r="D246">
            <v>16753</v>
          </cell>
          <cell r="E246">
            <v>16965</v>
          </cell>
          <cell r="F246">
            <v>1.7877883470308893</v>
          </cell>
          <cell r="G246">
            <v>-0.23082464677948158</v>
          </cell>
          <cell r="H246">
            <v>0.12911184210526316</v>
          </cell>
          <cell r="I246">
            <v>5</v>
          </cell>
          <cell r="J246">
            <v>2</v>
          </cell>
          <cell r="K246">
            <v>2</v>
          </cell>
        </row>
        <row r="247">
          <cell r="A247">
            <v>45301</v>
          </cell>
          <cell r="B247">
            <v>16857.75</v>
          </cell>
          <cell r="C247">
            <v>16983</v>
          </cell>
          <cell r="D247">
            <v>16801.5</v>
          </cell>
          <cell r="E247">
            <v>16941.75</v>
          </cell>
          <cell r="F247">
            <v>1.0766561373848822</v>
          </cell>
          <cell r="G247">
            <v>0.49828713796325136</v>
          </cell>
          <cell r="H247">
            <v>0.46280991735537197</v>
          </cell>
          <cell r="I247">
            <v>3</v>
          </cell>
          <cell r="J247">
            <v>5</v>
          </cell>
          <cell r="K247">
            <v>2</v>
          </cell>
        </row>
        <row r="248">
          <cell r="A248">
            <v>45300</v>
          </cell>
          <cell r="B248">
            <v>16704.5</v>
          </cell>
          <cell r="C248">
            <v>16868.5</v>
          </cell>
          <cell r="D248">
            <v>16657.75</v>
          </cell>
          <cell r="E248">
            <v>16832</v>
          </cell>
          <cell r="F248">
            <v>1.2616360860845879</v>
          </cell>
          <cell r="G248">
            <v>0.76326738304049802</v>
          </cell>
          <cell r="H248">
            <v>0.604982206405694</v>
          </cell>
          <cell r="I248">
            <v>4</v>
          </cell>
          <cell r="J248">
            <v>7</v>
          </cell>
          <cell r="K248">
            <v>3</v>
          </cell>
        </row>
        <row r="249">
          <cell r="A249">
            <v>45299</v>
          </cell>
          <cell r="B249">
            <v>16463</v>
          </cell>
          <cell r="C249">
            <v>16811.25</v>
          </cell>
          <cell r="D249">
            <v>16452.25</v>
          </cell>
          <cell r="E249">
            <v>16801.5</v>
          </cell>
          <cell r="F249">
            <v>2.180647512604021</v>
          </cell>
          <cell r="G249">
            <v>2.0561258579845716</v>
          </cell>
          <cell r="H249">
            <v>0.94289693593314772</v>
          </cell>
          <cell r="I249">
            <v>7</v>
          </cell>
          <cell r="J249">
            <v>10</v>
          </cell>
          <cell r="K249">
            <v>4</v>
          </cell>
        </row>
        <row r="250">
          <cell r="A250">
            <v>45296</v>
          </cell>
          <cell r="B250">
            <v>16377.25</v>
          </cell>
          <cell r="C250">
            <v>16577.25</v>
          </cell>
          <cell r="D250">
            <v>16334.25</v>
          </cell>
          <cell r="E250">
            <v>16464</v>
          </cell>
          <cell r="F250">
            <v>1.4837655894609902</v>
          </cell>
          <cell r="G250">
            <v>0.52969820940634116</v>
          </cell>
          <cell r="H250">
            <v>0.35699588477366256</v>
          </cell>
          <cell r="I250">
            <v>5</v>
          </cell>
          <cell r="J250">
            <v>4</v>
          </cell>
          <cell r="K250">
            <v>2</v>
          </cell>
        </row>
        <row r="251">
          <cell r="A251">
            <v>45295</v>
          </cell>
          <cell r="B251">
            <v>16546.5</v>
          </cell>
          <cell r="C251">
            <v>16583.75</v>
          </cell>
          <cell r="D251">
            <v>16436</v>
          </cell>
          <cell r="E251">
            <v>16443.75</v>
          </cell>
          <cell r="F251">
            <v>0.89293808358263083</v>
          </cell>
          <cell r="G251">
            <v>-0.62097724594325077</v>
          </cell>
          <cell r="H251">
            <v>0.69543147208121814</v>
          </cell>
          <cell r="I251">
            <v>2</v>
          </cell>
          <cell r="J251">
            <v>7</v>
          </cell>
          <cell r="K251">
            <v>3</v>
          </cell>
        </row>
        <row r="252">
          <cell r="A252">
            <v>45294</v>
          </cell>
          <cell r="B252">
            <v>16644</v>
          </cell>
          <cell r="C252">
            <v>16653.5</v>
          </cell>
          <cell r="D252">
            <v>16522</v>
          </cell>
          <cell r="E252">
            <v>16540.75</v>
          </cell>
          <cell r="F252">
            <v>0.79007450132179757</v>
          </cell>
          <cell r="G252">
            <v>-0.62034366738764712</v>
          </cell>
          <cell r="H252">
            <v>0.78517110266159695</v>
          </cell>
          <cell r="I252">
            <v>1</v>
          </cell>
          <cell r="J252">
            <v>8</v>
          </cell>
          <cell r="K252">
            <v>3</v>
          </cell>
        </row>
        <row r="253">
          <cell r="A253">
            <v>45293</v>
          </cell>
          <cell r="B253">
            <v>16863.75</v>
          </cell>
          <cell r="C253">
            <v>16878.5</v>
          </cell>
          <cell r="D253">
            <v>16622.5</v>
          </cell>
          <cell r="E253">
            <v>16720.75</v>
          </cell>
          <cell r="F253">
            <v>1.5180490697502038</v>
          </cell>
          <cell r="G253">
            <v>-0.84797272255577782</v>
          </cell>
          <cell r="H253">
            <v>0.55859374999999989</v>
          </cell>
          <cell r="I253">
            <v>5</v>
          </cell>
          <cell r="J253">
            <v>6</v>
          </cell>
          <cell r="K253">
            <v>2</v>
          </cell>
        </row>
        <row r="254">
          <cell r="A254">
            <v>45289</v>
          </cell>
          <cell r="B254">
            <v>17117.5</v>
          </cell>
          <cell r="C254">
            <v>17120</v>
          </cell>
          <cell r="D254">
            <v>16938.25</v>
          </cell>
          <cell r="E254">
            <v>17018.75</v>
          </cell>
          <cell r="F254">
            <v>1.0617788812618665</v>
          </cell>
          <cell r="G254">
            <v>-0.57689499050679127</v>
          </cell>
          <cell r="H254">
            <v>0.54332874828060518</v>
          </cell>
          <cell r="I254">
            <v>2</v>
          </cell>
          <cell r="J254">
            <v>6</v>
          </cell>
          <cell r="K254">
            <v>2</v>
          </cell>
        </row>
        <row r="255">
          <cell r="A255">
            <v>45288</v>
          </cell>
          <cell r="B255">
            <v>17147</v>
          </cell>
          <cell r="C255">
            <v>17165.25</v>
          </cell>
          <cell r="D255">
            <v>17077.75</v>
          </cell>
          <cell r="E255">
            <v>17091</v>
          </cell>
          <cell r="F255">
            <v>0.51029334577477103</v>
          </cell>
          <cell r="G255">
            <v>-0.3265877412958535</v>
          </cell>
          <cell r="H255">
            <v>0.64</v>
          </cell>
          <cell r="I255">
            <v>1</v>
          </cell>
          <cell r="J255">
            <v>7</v>
          </cell>
          <cell r="K255">
            <v>3</v>
          </cell>
        </row>
        <row r="256">
          <cell r="A256">
            <v>45287</v>
          </cell>
          <cell r="B256">
            <v>17083.5</v>
          </cell>
          <cell r="C256">
            <v>17127.75</v>
          </cell>
          <cell r="D256">
            <v>17055.5</v>
          </cell>
          <cell r="E256">
            <v>17116.75</v>
          </cell>
          <cell r="F256">
            <v>0.42292270319313952</v>
          </cell>
          <cell r="G256">
            <v>0.19463224749026839</v>
          </cell>
          <cell r="H256">
            <v>0.46020761245674746</v>
          </cell>
          <cell r="I256">
            <v>1</v>
          </cell>
          <cell r="J256">
            <v>5</v>
          </cell>
          <cell r="K256">
            <v>2</v>
          </cell>
        </row>
        <row r="257">
          <cell r="A257">
            <v>45286</v>
          </cell>
          <cell r="B257">
            <v>17015</v>
          </cell>
          <cell r="C257">
            <v>17111.25</v>
          </cell>
          <cell r="D257">
            <v>16984.75</v>
          </cell>
          <cell r="E257">
            <v>17084.25</v>
          </cell>
          <cell r="F257">
            <v>0.74346165148398469</v>
          </cell>
          <cell r="G257">
            <v>0.40699382897443437</v>
          </cell>
          <cell r="H257">
            <v>0.54743083003952575</v>
          </cell>
          <cell r="I257">
            <v>1</v>
          </cell>
          <cell r="J257">
            <v>6</v>
          </cell>
          <cell r="K257">
            <v>2</v>
          </cell>
        </row>
        <row r="258">
          <cell r="A258">
            <v>45282</v>
          </cell>
          <cell r="B258">
            <v>16928.75</v>
          </cell>
          <cell r="C258">
            <v>17041.5</v>
          </cell>
          <cell r="D258">
            <v>16896</v>
          </cell>
          <cell r="E258">
            <v>16980.25</v>
          </cell>
          <cell r="F258">
            <v>0.85948460459277853</v>
          </cell>
          <cell r="G258">
            <v>0.30421620025105217</v>
          </cell>
          <cell r="H258">
            <v>0.35395189003436422</v>
          </cell>
          <cell r="I258">
            <v>2</v>
          </cell>
          <cell r="J258">
            <v>4</v>
          </cell>
          <cell r="K258">
            <v>2</v>
          </cell>
        </row>
        <row r="259">
          <cell r="A259">
            <v>45281</v>
          </cell>
          <cell r="B259">
            <v>16870.5</v>
          </cell>
          <cell r="C259">
            <v>16970.25</v>
          </cell>
          <cell r="D259">
            <v>16815</v>
          </cell>
          <cell r="E259">
            <v>16950.5</v>
          </cell>
          <cell r="F259">
            <v>0.92024539877300615</v>
          </cell>
          <cell r="G259">
            <v>0.47420052754808689</v>
          </cell>
          <cell r="H259">
            <v>0.51529790660225439</v>
          </cell>
          <cell r="I259">
            <v>2</v>
          </cell>
          <cell r="J259">
            <v>6</v>
          </cell>
          <cell r="K259">
            <v>2</v>
          </cell>
        </row>
        <row r="260">
          <cell r="A260">
            <v>45280</v>
          </cell>
          <cell r="B260">
            <v>16965.5</v>
          </cell>
          <cell r="C260">
            <v>17073.5</v>
          </cell>
          <cell r="D260">
            <v>16760.25</v>
          </cell>
          <cell r="E260">
            <v>16764.25</v>
          </cell>
          <cell r="F260">
            <v>1.8463941528395862</v>
          </cell>
          <cell r="G260">
            <v>-1.1862308803159354</v>
          </cell>
          <cell r="H260">
            <v>0.64245810055865926</v>
          </cell>
          <cell r="I260">
            <v>6</v>
          </cell>
          <cell r="J260">
            <v>7</v>
          </cell>
          <cell r="K260">
            <v>4</v>
          </cell>
        </row>
        <row r="261">
          <cell r="A261">
            <v>45279</v>
          </cell>
          <cell r="B261">
            <v>16958.75</v>
          </cell>
          <cell r="C261">
            <v>17027.5</v>
          </cell>
          <cell r="D261">
            <v>16944.5</v>
          </cell>
          <cell r="E261">
            <v>17021.25</v>
          </cell>
          <cell r="F261">
            <v>0.48942286430308835</v>
          </cell>
          <cell r="G261">
            <v>0.36854131348124125</v>
          </cell>
          <cell r="H261">
            <v>0.75301204819277112</v>
          </cell>
          <cell r="I261">
            <v>1</v>
          </cell>
          <cell r="J261">
            <v>8</v>
          </cell>
          <cell r="K261">
            <v>3</v>
          </cell>
        </row>
        <row r="262">
          <cell r="A262">
            <v>45278</v>
          </cell>
          <cell r="B262">
            <v>16822</v>
          </cell>
          <cell r="C262">
            <v>16974</v>
          </cell>
          <cell r="D262">
            <v>16817</v>
          </cell>
          <cell r="E262">
            <v>16938</v>
          </cell>
          <cell r="F262">
            <v>0.93330162881940326</v>
          </cell>
          <cell r="G262">
            <v>0.68957317798121509</v>
          </cell>
          <cell r="H262">
            <v>0.73885350318471332</v>
          </cell>
          <cell r="I262">
            <v>2</v>
          </cell>
          <cell r="J262">
            <v>8</v>
          </cell>
          <cell r="K262">
            <v>3</v>
          </cell>
        </row>
        <row r="263">
          <cell r="A263">
            <v>45275</v>
          </cell>
          <cell r="B263">
            <v>16805.5</v>
          </cell>
          <cell r="C263">
            <v>16887.25</v>
          </cell>
          <cell r="D263">
            <v>16756.75</v>
          </cell>
          <cell r="E263">
            <v>16819</v>
          </cell>
          <cell r="F263">
            <v>0.77653149266609145</v>
          </cell>
          <cell r="G263">
            <v>8.0330844068906004E-2</v>
          </cell>
          <cell r="H263">
            <v>0.10344827586206895</v>
          </cell>
          <cell r="I263">
            <v>1</v>
          </cell>
          <cell r="J263">
            <v>2</v>
          </cell>
          <cell r="K263">
            <v>2</v>
          </cell>
        </row>
        <row r="264">
          <cell r="A264">
            <v>45274</v>
          </cell>
          <cell r="B264">
            <v>16833</v>
          </cell>
          <cell r="C264">
            <v>16877.25</v>
          </cell>
          <cell r="D264">
            <v>16628</v>
          </cell>
          <cell r="E264">
            <v>16755.5</v>
          </cell>
          <cell r="F264">
            <v>1.480722390542387</v>
          </cell>
          <cell r="G264">
            <v>-0.46040515653775327</v>
          </cell>
          <cell r="H264">
            <v>0.31093279839518562</v>
          </cell>
          <cell r="I264">
            <v>5</v>
          </cell>
          <cell r="J264">
            <v>4</v>
          </cell>
          <cell r="K264">
            <v>2</v>
          </cell>
        </row>
        <row r="265">
          <cell r="A265">
            <v>45273</v>
          </cell>
          <cell r="B265">
            <v>16609.75</v>
          </cell>
          <cell r="C265">
            <v>16806.5</v>
          </cell>
          <cell r="D265">
            <v>16576</v>
          </cell>
          <cell r="E265">
            <v>16779.5</v>
          </cell>
          <cell r="F265">
            <v>1.3877391291259651</v>
          </cell>
          <cell r="G265">
            <v>1.0219900961784494</v>
          </cell>
          <cell r="H265">
            <v>0.7364425162689805</v>
          </cell>
          <cell r="I265">
            <v>4</v>
          </cell>
          <cell r="J265">
            <v>8</v>
          </cell>
          <cell r="K265">
            <v>3</v>
          </cell>
        </row>
        <row r="266">
          <cell r="A266">
            <v>45272</v>
          </cell>
          <cell r="B266">
            <v>16464.25</v>
          </cell>
          <cell r="C266">
            <v>16579.75</v>
          </cell>
          <cell r="D266">
            <v>16396.5</v>
          </cell>
          <cell r="E266">
            <v>16577.25</v>
          </cell>
          <cell r="F266">
            <v>1.1130175987366568</v>
          </cell>
          <cell r="G266">
            <v>0.68633554519641038</v>
          </cell>
          <cell r="H266">
            <v>0.61664392905866294</v>
          </cell>
          <cell r="I266">
            <v>3</v>
          </cell>
          <cell r="J266">
            <v>7</v>
          </cell>
          <cell r="K266">
            <v>3</v>
          </cell>
        </row>
        <row r="267">
          <cell r="A267">
            <v>45271</v>
          </cell>
          <cell r="B267">
            <v>16272.25</v>
          </cell>
          <cell r="C267">
            <v>16459.5</v>
          </cell>
          <cell r="D267">
            <v>16267.25</v>
          </cell>
          <cell r="E267">
            <v>16447.75</v>
          </cell>
          <cell r="F267">
            <v>1.1814592327428599</v>
          </cell>
          <cell r="G267">
            <v>1.0785232527769668</v>
          </cell>
          <cell r="H267">
            <v>0.91287386215864741</v>
          </cell>
          <cell r="I267">
            <v>3</v>
          </cell>
          <cell r="J267">
            <v>10</v>
          </cell>
          <cell r="K267">
            <v>3</v>
          </cell>
        </row>
        <row r="268">
          <cell r="A268">
            <v>45268</v>
          </cell>
          <cell r="B268">
            <v>16009.5</v>
          </cell>
          <cell r="C268">
            <v>16118.75</v>
          </cell>
          <cell r="D268">
            <v>15888.25</v>
          </cell>
          <cell r="E268">
            <v>16099</v>
          </cell>
          <cell r="F268">
            <v>1.4397701364814641</v>
          </cell>
          <cell r="G268">
            <v>0.5590430681782691</v>
          </cell>
          <cell r="H268">
            <v>0.38828633405639912</v>
          </cell>
          <cell r="I268">
            <v>5</v>
          </cell>
          <cell r="J268">
            <v>4</v>
          </cell>
          <cell r="K268">
            <v>2</v>
          </cell>
        </row>
        <row r="269">
          <cell r="A269">
            <v>45267</v>
          </cell>
          <cell r="B269">
            <v>15850.25</v>
          </cell>
          <cell r="C269">
            <v>16066</v>
          </cell>
          <cell r="D269">
            <v>15838.5</v>
          </cell>
          <cell r="E269">
            <v>16035.75</v>
          </cell>
          <cell r="F269">
            <v>1.4353085913471395</v>
          </cell>
          <cell r="G269">
            <v>1.1703285437138216</v>
          </cell>
          <cell r="H269">
            <v>0.81538461538461549</v>
          </cell>
          <cell r="I269">
            <v>5</v>
          </cell>
          <cell r="J269">
            <v>9</v>
          </cell>
          <cell r="K269">
            <v>3</v>
          </cell>
        </row>
        <row r="270">
          <cell r="A270">
            <v>45266</v>
          </cell>
          <cell r="B270">
            <v>15943.25</v>
          </cell>
          <cell r="C270">
            <v>16037.75</v>
          </cell>
          <cell r="D270">
            <v>15802</v>
          </cell>
          <cell r="E270">
            <v>15815</v>
          </cell>
          <cell r="F270">
            <v>1.4786822009314287</v>
          </cell>
          <cell r="G270">
            <v>-0.80441566180044843</v>
          </cell>
          <cell r="H270">
            <v>0.5440084835630965</v>
          </cell>
          <cell r="I270">
            <v>5</v>
          </cell>
          <cell r="J270">
            <v>6</v>
          </cell>
          <cell r="K270">
            <v>2</v>
          </cell>
        </row>
        <row r="271">
          <cell r="A271">
            <v>45265</v>
          </cell>
          <cell r="B271">
            <v>15765.25</v>
          </cell>
          <cell r="C271">
            <v>15961</v>
          </cell>
          <cell r="D271">
            <v>15761.75</v>
          </cell>
          <cell r="E271">
            <v>15912</v>
          </cell>
          <cell r="F271">
            <v>1.2638556318485277</v>
          </cell>
          <cell r="G271">
            <v>0.93084473763498832</v>
          </cell>
          <cell r="H271">
            <v>0.73651191969887075</v>
          </cell>
          <cell r="I271">
            <v>4</v>
          </cell>
          <cell r="J271">
            <v>8</v>
          </cell>
          <cell r="K271">
            <v>3</v>
          </cell>
        </row>
        <row r="272">
          <cell r="A272">
            <v>45264</v>
          </cell>
          <cell r="B272">
            <v>15955.75</v>
          </cell>
          <cell r="C272">
            <v>15968</v>
          </cell>
          <cell r="D272">
            <v>15721.25</v>
          </cell>
          <cell r="E272">
            <v>15871.25</v>
          </cell>
          <cell r="F272">
            <v>1.5464644407188632</v>
          </cell>
          <cell r="G272">
            <v>-0.52958964636573025</v>
          </cell>
          <cell r="H272">
            <v>0.34245187436676799</v>
          </cell>
          <cell r="I272">
            <v>5</v>
          </cell>
          <cell r="J272">
            <v>4</v>
          </cell>
          <cell r="K272">
            <v>2</v>
          </cell>
        </row>
        <row r="273">
          <cell r="A273">
            <v>45261</v>
          </cell>
          <cell r="B273">
            <v>15958.25</v>
          </cell>
          <cell r="C273">
            <v>16050</v>
          </cell>
          <cell r="D273">
            <v>15864</v>
          </cell>
          <cell r="E273">
            <v>16025.25</v>
          </cell>
          <cell r="F273">
            <v>1.1655413344195009</v>
          </cell>
          <cell r="G273">
            <v>0.41984553444143313</v>
          </cell>
          <cell r="H273">
            <v>0.36021505376344087</v>
          </cell>
          <cell r="I273">
            <v>3</v>
          </cell>
          <cell r="J273">
            <v>4</v>
          </cell>
          <cell r="K273">
            <v>2</v>
          </cell>
        </row>
        <row r="274">
          <cell r="A274">
            <v>45260</v>
          </cell>
          <cell r="B274">
            <v>16062</v>
          </cell>
          <cell r="C274">
            <v>16098.5</v>
          </cell>
          <cell r="D274">
            <v>15856</v>
          </cell>
          <cell r="E274">
            <v>15979.75</v>
          </cell>
          <cell r="F274">
            <v>1.5097746233345786</v>
          </cell>
          <cell r="G274">
            <v>-0.51207819698667667</v>
          </cell>
          <cell r="H274">
            <v>0.33917525773195878</v>
          </cell>
          <cell r="I274">
            <v>5</v>
          </cell>
          <cell r="J274">
            <v>4</v>
          </cell>
          <cell r="K274">
            <v>2</v>
          </cell>
        </row>
        <row r="275">
          <cell r="A275">
            <v>45259</v>
          </cell>
          <cell r="B275">
            <v>16116.25</v>
          </cell>
          <cell r="C275">
            <v>16208.5</v>
          </cell>
          <cell r="D275">
            <v>16013.5</v>
          </cell>
          <cell r="E275">
            <v>16025.5</v>
          </cell>
          <cell r="F275">
            <v>1.2099588924222446</v>
          </cell>
          <cell r="G275">
            <v>-0.56309625378112149</v>
          </cell>
          <cell r="H275">
            <v>0.46538461538461534</v>
          </cell>
          <cell r="I275">
            <v>3</v>
          </cell>
          <cell r="J275">
            <v>5</v>
          </cell>
          <cell r="K275">
            <v>2</v>
          </cell>
        </row>
        <row r="276">
          <cell r="A276">
            <v>45258</v>
          </cell>
          <cell r="B276">
            <v>15995.75</v>
          </cell>
          <cell r="C276">
            <v>16071.5</v>
          </cell>
          <cell r="D276">
            <v>15945.25</v>
          </cell>
          <cell r="E276">
            <v>16048</v>
          </cell>
          <cell r="F276">
            <v>0.78927215041495402</v>
          </cell>
          <cell r="G276">
            <v>0.32664926621133739</v>
          </cell>
          <cell r="H276">
            <v>0.41386138613861384</v>
          </cell>
          <cell r="I276">
            <v>1</v>
          </cell>
          <cell r="J276">
            <v>5</v>
          </cell>
          <cell r="K276">
            <v>2</v>
          </cell>
        </row>
        <row r="277">
          <cell r="A277">
            <v>45257</v>
          </cell>
          <cell r="B277">
            <v>16000.5</v>
          </cell>
          <cell r="C277">
            <v>16089.25</v>
          </cell>
          <cell r="D277">
            <v>15970.25</v>
          </cell>
          <cell r="E277">
            <v>16007.25</v>
          </cell>
          <cell r="F277">
            <v>0.74372675853879566</v>
          </cell>
          <cell r="G277">
            <v>4.2186181681822442E-2</v>
          </cell>
          <cell r="H277">
            <v>5.6722689075630252E-2</v>
          </cell>
          <cell r="I277">
            <v>1</v>
          </cell>
          <cell r="J277">
            <v>1</v>
          </cell>
          <cell r="K277">
            <v>2</v>
          </cell>
        </row>
        <row r="278">
          <cell r="A278">
            <v>45252</v>
          </cell>
          <cell r="B278">
            <v>16030.5</v>
          </cell>
          <cell r="C278">
            <v>16173.5</v>
          </cell>
          <cell r="D278">
            <v>16005.5</v>
          </cell>
          <cell r="E278">
            <v>16047.5</v>
          </cell>
          <cell r="F278">
            <v>1.0480022457190981</v>
          </cell>
          <cell r="G278">
            <v>0.10604784629300397</v>
          </cell>
          <cell r="H278">
            <v>0.10119047619047619</v>
          </cell>
          <cell r="I278">
            <v>2</v>
          </cell>
          <cell r="J278">
            <v>2</v>
          </cell>
          <cell r="K278">
            <v>2</v>
          </cell>
        </row>
        <row r="279">
          <cell r="A279">
            <v>45251</v>
          </cell>
          <cell r="B279">
            <v>16067</v>
          </cell>
          <cell r="C279">
            <v>16074.75</v>
          </cell>
          <cell r="D279">
            <v>15916.75</v>
          </cell>
          <cell r="E279">
            <v>15989</v>
          </cell>
          <cell r="F279">
            <v>0.98338208750855782</v>
          </cell>
          <cell r="G279">
            <v>-0.48546710649156655</v>
          </cell>
          <cell r="H279">
            <v>0.49367088607594939</v>
          </cell>
          <cell r="I279">
            <v>2</v>
          </cell>
          <cell r="J279">
            <v>5</v>
          </cell>
          <cell r="K279">
            <v>2</v>
          </cell>
        </row>
        <row r="280">
          <cell r="A280">
            <v>45250</v>
          </cell>
          <cell r="B280">
            <v>15911.25</v>
          </cell>
          <cell r="C280">
            <v>16116.75</v>
          </cell>
          <cell r="D280">
            <v>15887.25</v>
          </cell>
          <cell r="E280">
            <v>16088.75</v>
          </cell>
          <cell r="F280">
            <v>1.4423756775866132</v>
          </cell>
          <cell r="G280">
            <v>1.115562887893786</v>
          </cell>
          <cell r="H280">
            <v>0.77342047930283231</v>
          </cell>
          <cell r="I280">
            <v>5</v>
          </cell>
          <cell r="J280">
            <v>8</v>
          </cell>
          <cell r="K280">
            <v>3</v>
          </cell>
        </row>
        <row r="281">
          <cell r="A281">
            <v>45247</v>
          </cell>
          <cell r="B281">
            <v>15881.75</v>
          </cell>
          <cell r="C281">
            <v>15940</v>
          </cell>
          <cell r="D281">
            <v>15825</v>
          </cell>
          <cell r="E281">
            <v>15897.75</v>
          </cell>
          <cell r="F281">
            <v>0.72410156311489604</v>
          </cell>
          <cell r="G281">
            <v>0.10074456530294205</v>
          </cell>
          <cell r="H281">
            <v>0.1391304347826087</v>
          </cell>
          <cell r="I281">
            <v>1</v>
          </cell>
          <cell r="J281">
            <v>2</v>
          </cell>
          <cell r="K281">
            <v>2</v>
          </cell>
        </row>
        <row r="282">
          <cell r="A282">
            <v>45246</v>
          </cell>
          <cell r="B282">
            <v>15853.5</v>
          </cell>
          <cell r="C282">
            <v>15906.75</v>
          </cell>
          <cell r="D282">
            <v>15796.75</v>
          </cell>
          <cell r="E282">
            <v>15897.25</v>
          </cell>
          <cell r="F282">
            <v>0.6938530923770776</v>
          </cell>
          <cell r="G282">
            <v>0.2759642981045195</v>
          </cell>
          <cell r="H282">
            <v>0.39772727272727271</v>
          </cell>
          <cell r="I282">
            <v>1</v>
          </cell>
          <cell r="J282">
            <v>4</v>
          </cell>
          <cell r="K282">
            <v>2</v>
          </cell>
        </row>
        <row r="283">
          <cell r="A283">
            <v>45245</v>
          </cell>
          <cell r="B283">
            <v>15969.75</v>
          </cell>
          <cell r="C283">
            <v>16049.5</v>
          </cell>
          <cell r="D283">
            <v>15832.5</v>
          </cell>
          <cell r="E283">
            <v>15890</v>
          </cell>
          <cell r="F283">
            <v>1.3588190172044021</v>
          </cell>
          <cell r="G283">
            <v>-0.49938164341959013</v>
          </cell>
          <cell r="H283">
            <v>0.36751152073732712</v>
          </cell>
          <cell r="I283">
            <v>4</v>
          </cell>
          <cell r="J283">
            <v>4</v>
          </cell>
          <cell r="K283">
            <v>2</v>
          </cell>
        </row>
        <row r="284">
          <cell r="A284">
            <v>45244</v>
          </cell>
          <cell r="B284">
            <v>15579</v>
          </cell>
          <cell r="C284">
            <v>15918.75</v>
          </cell>
          <cell r="D284">
            <v>15552</v>
          </cell>
          <cell r="E284">
            <v>15879.25</v>
          </cell>
          <cell r="F284">
            <v>2.3541305603697285</v>
          </cell>
          <cell r="G284">
            <v>1.9272738943449514</v>
          </cell>
          <cell r="H284">
            <v>0.8186775732788002</v>
          </cell>
          <cell r="I284">
            <v>8</v>
          </cell>
          <cell r="J284">
            <v>9</v>
          </cell>
          <cell r="K284">
            <v>4</v>
          </cell>
        </row>
        <row r="285">
          <cell r="A285">
            <v>45243</v>
          </cell>
          <cell r="B285">
            <v>15551.25</v>
          </cell>
          <cell r="C285">
            <v>15589.5</v>
          </cell>
          <cell r="D285">
            <v>15465.25</v>
          </cell>
          <cell r="E285">
            <v>15547.75</v>
          </cell>
          <cell r="F285">
            <v>0.79897114379872991</v>
          </cell>
          <cell r="G285">
            <v>-2.2506229402781127E-2</v>
          </cell>
          <cell r="H285">
            <v>2.8169014084507046E-2</v>
          </cell>
          <cell r="I285">
            <v>1</v>
          </cell>
          <cell r="J285">
            <v>1</v>
          </cell>
          <cell r="K285">
            <v>2</v>
          </cell>
        </row>
        <row r="286">
          <cell r="A286">
            <v>45240</v>
          </cell>
          <cell r="B286">
            <v>15215.5</v>
          </cell>
          <cell r="C286">
            <v>15604.5</v>
          </cell>
          <cell r="D286">
            <v>15212.5</v>
          </cell>
          <cell r="E286">
            <v>15597</v>
          </cell>
          <cell r="F286">
            <v>2.5763201997962604</v>
          </cell>
          <cell r="G286">
            <v>2.5073116230160033</v>
          </cell>
          <cell r="H286">
            <v>0.9732142857142857</v>
          </cell>
          <cell r="I286">
            <v>8</v>
          </cell>
          <cell r="J286">
            <v>10</v>
          </cell>
          <cell r="K286">
            <v>4</v>
          </cell>
        </row>
        <row r="287">
          <cell r="A287">
            <v>45239</v>
          </cell>
          <cell r="B287">
            <v>15374.5</v>
          </cell>
          <cell r="C287">
            <v>15453.75</v>
          </cell>
          <cell r="D287">
            <v>15236.75</v>
          </cell>
          <cell r="E287">
            <v>15258.5</v>
          </cell>
          <cell r="F287">
            <v>1.4114280139191517</v>
          </cell>
          <cell r="G287">
            <v>-0.75449608117337152</v>
          </cell>
          <cell r="H287">
            <v>0.53456221198156684</v>
          </cell>
          <cell r="I287">
            <v>5</v>
          </cell>
          <cell r="J287">
            <v>6</v>
          </cell>
          <cell r="K287">
            <v>2</v>
          </cell>
        </row>
        <row r="288">
          <cell r="A288">
            <v>45238</v>
          </cell>
          <cell r="B288">
            <v>15368</v>
          </cell>
          <cell r="C288">
            <v>15417.5</v>
          </cell>
          <cell r="D288">
            <v>15286.75</v>
          </cell>
          <cell r="E288">
            <v>15384.25</v>
          </cell>
          <cell r="F288">
            <v>0.85079385736595514</v>
          </cell>
          <cell r="G288">
            <v>0.10573919833420094</v>
          </cell>
          <cell r="H288">
            <v>0.12428298279158702</v>
          </cell>
          <cell r="I288">
            <v>2</v>
          </cell>
          <cell r="J288">
            <v>2</v>
          </cell>
          <cell r="K288">
            <v>2</v>
          </cell>
        </row>
        <row r="289">
          <cell r="A289">
            <v>45237</v>
          </cell>
          <cell r="B289">
            <v>15181.5</v>
          </cell>
          <cell r="C289">
            <v>15412.25</v>
          </cell>
          <cell r="D289">
            <v>15181</v>
          </cell>
          <cell r="E289">
            <v>15375</v>
          </cell>
          <cell r="F289">
            <v>1.5232355169120311</v>
          </cell>
          <cell r="G289">
            <v>1.2745776109080131</v>
          </cell>
          <cell r="H289">
            <v>0.83675675675675687</v>
          </cell>
          <cell r="I289">
            <v>5</v>
          </cell>
          <cell r="J289">
            <v>9</v>
          </cell>
          <cell r="K289">
            <v>3</v>
          </cell>
        </row>
        <row r="290">
          <cell r="A290">
            <v>45236</v>
          </cell>
          <cell r="B290">
            <v>15219.75</v>
          </cell>
          <cell r="C290">
            <v>15257.5</v>
          </cell>
          <cell r="D290">
            <v>15138</v>
          </cell>
          <cell r="E290">
            <v>15232.75</v>
          </cell>
          <cell r="F290">
            <v>0.78516401386356549</v>
          </cell>
          <cell r="G290">
            <v>8.5415332052103346E-2</v>
          </cell>
          <cell r="H290">
            <v>0.10878661087866107</v>
          </cell>
          <cell r="I290">
            <v>1</v>
          </cell>
          <cell r="J290">
            <v>2</v>
          </cell>
          <cell r="K290">
            <v>2</v>
          </cell>
        </row>
        <row r="291">
          <cell r="A291">
            <v>45233</v>
          </cell>
          <cell r="B291">
            <v>14942</v>
          </cell>
          <cell r="C291">
            <v>15228.5</v>
          </cell>
          <cell r="D291">
            <v>14931.5</v>
          </cell>
          <cell r="E291">
            <v>15174.5</v>
          </cell>
          <cell r="F291">
            <v>1.9876857181100254</v>
          </cell>
          <cell r="G291">
            <v>1.5560165975103735</v>
          </cell>
          <cell r="H291">
            <v>0.78282828282828287</v>
          </cell>
          <cell r="I291">
            <v>7</v>
          </cell>
          <cell r="J291">
            <v>8</v>
          </cell>
          <cell r="K291">
            <v>4</v>
          </cell>
        </row>
        <row r="292">
          <cell r="A292">
            <v>45232</v>
          </cell>
          <cell r="B292">
            <v>14860.25</v>
          </cell>
          <cell r="C292">
            <v>15008.5</v>
          </cell>
          <cell r="D292">
            <v>14853.75</v>
          </cell>
          <cell r="E292">
            <v>14999</v>
          </cell>
          <cell r="F292">
            <v>1.0413687522080719</v>
          </cell>
          <cell r="G292">
            <v>0.93369896199592872</v>
          </cell>
          <cell r="H292">
            <v>0.89660743134087229</v>
          </cell>
          <cell r="I292">
            <v>2</v>
          </cell>
          <cell r="J292">
            <v>9</v>
          </cell>
          <cell r="K292">
            <v>3</v>
          </cell>
        </row>
        <row r="293">
          <cell r="A293">
            <v>45231</v>
          </cell>
          <cell r="B293">
            <v>14441.75</v>
          </cell>
          <cell r="C293">
            <v>14762</v>
          </cell>
          <cell r="D293">
            <v>14410.75</v>
          </cell>
          <cell r="E293">
            <v>14742.5</v>
          </cell>
          <cell r="F293">
            <v>2.4321844651790814</v>
          </cell>
          <cell r="G293">
            <v>2.0825038516800247</v>
          </cell>
          <cell r="H293">
            <v>0.85622775800711737</v>
          </cell>
          <cell r="I293">
            <v>8</v>
          </cell>
          <cell r="J293">
            <v>9</v>
          </cell>
          <cell r="K293">
            <v>4</v>
          </cell>
        </row>
        <row r="294">
          <cell r="A294">
            <v>45230</v>
          </cell>
          <cell r="B294">
            <v>14422</v>
          </cell>
          <cell r="C294">
            <v>14503.75</v>
          </cell>
          <cell r="D294">
            <v>14311.25</v>
          </cell>
          <cell r="E294">
            <v>14489.5</v>
          </cell>
          <cell r="F294">
            <v>1.3347663292192482</v>
          </cell>
          <cell r="G294">
            <v>0.4680349466093468</v>
          </cell>
          <cell r="H294">
            <v>0.35064935064935066</v>
          </cell>
          <cell r="I294">
            <v>4</v>
          </cell>
          <cell r="J294">
            <v>4</v>
          </cell>
          <cell r="K294">
            <v>2</v>
          </cell>
        </row>
        <row r="295">
          <cell r="A295">
            <v>45229</v>
          </cell>
          <cell r="B295">
            <v>14376.25</v>
          </cell>
          <cell r="C295">
            <v>14476.5</v>
          </cell>
          <cell r="D295">
            <v>14306.25</v>
          </cell>
          <cell r="E295">
            <v>14418.75</v>
          </cell>
          <cell r="F295">
            <v>1.1842448482740631</v>
          </cell>
          <cell r="G295">
            <v>0.29562646726371616</v>
          </cell>
          <cell r="H295">
            <v>0.24963289280469894</v>
          </cell>
          <cell r="I295">
            <v>3</v>
          </cell>
          <cell r="J295">
            <v>3</v>
          </cell>
          <cell r="K295">
            <v>2</v>
          </cell>
        </row>
        <row r="296">
          <cell r="A296">
            <v>45226</v>
          </cell>
          <cell r="B296">
            <v>14328.5</v>
          </cell>
          <cell r="C296">
            <v>14407.75</v>
          </cell>
          <cell r="D296">
            <v>14209.75</v>
          </cell>
          <cell r="E296">
            <v>14265.5</v>
          </cell>
          <cell r="F296">
            <v>1.3818613253306347</v>
          </cell>
          <cell r="G296">
            <v>-0.43968314896883831</v>
          </cell>
          <cell r="H296">
            <v>0.31818181818181818</v>
          </cell>
          <cell r="I296">
            <v>4</v>
          </cell>
          <cell r="J296">
            <v>4</v>
          </cell>
          <cell r="K296">
            <v>2</v>
          </cell>
        </row>
        <row r="297">
          <cell r="A297">
            <v>45225</v>
          </cell>
          <cell r="B297">
            <v>14346.5</v>
          </cell>
          <cell r="C297">
            <v>14459</v>
          </cell>
          <cell r="D297">
            <v>14140.25</v>
          </cell>
          <cell r="E297">
            <v>14194.25</v>
          </cell>
          <cell r="F297">
            <v>2.2217962569267766</v>
          </cell>
          <cell r="G297">
            <v>-1.0612344474262014</v>
          </cell>
          <cell r="H297">
            <v>0.47764705882352937</v>
          </cell>
          <cell r="I297">
            <v>7</v>
          </cell>
          <cell r="J297">
            <v>5</v>
          </cell>
          <cell r="K297">
            <v>1</v>
          </cell>
        </row>
        <row r="298">
          <cell r="A298">
            <v>45224</v>
          </cell>
          <cell r="B298">
            <v>14766.25</v>
          </cell>
          <cell r="C298">
            <v>14790.25</v>
          </cell>
          <cell r="D298">
            <v>14451.25</v>
          </cell>
          <cell r="E298">
            <v>14476.25</v>
          </cell>
          <cell r="F298">
            <v>2.2957758401760771</v>
          </cell>
          <cell r="G298">
            <v>-1.9639380343689155</v>
          </cell>
          <cell r="H298">
            <v>0.85545722713864303</v>
          </cell>
          <cell r="I298">
            <v>8</v>
          </cell>
          <cell r="J298">
            <v>9</v>
          </cell>
          <cell r="K298">
            <v>4</v>
          </cell>
        </row>
        <row r="299">
          <cell r="A299">
            <v>45223</v>
          </cell>
          <cell r="B299">
            <v>14791</v>
          </cell>
          <cell r="C299">
            <v>14878</v>
          </cell>
          <cell r="D299">
            <v>14706</v>
          </cell>
          <cell r="E299">
            <v>14846.25</v>
          </cell>
          <cell r="F299">
            <v>1.1628693124197147</v>
          </cell>
          <cell r="G299">
            <v>0.37353796227435604</v>
          </cell>
          <cell r="H299">
            <v>0.32122093023255816</v>
          </cell>
          <cell r="I299">
            <v>3</v>
          </cell>
          <cell r="J299">
            <v>4</v>
          </cell>
          <cell r="K299">
            <v>2</v>
          </cell>
        </row>
        <row r="300">
          <cell r="A300">
            <v>45222</v>
          </cell>
          <cell r="B300">
            <v>14569.25</v>
          </cell>
          <cell r="C300">
            <v>14853.75</v>
          </cell>
          <cell r="D300">
            <v>14514.25</v>
          </cell>
          <cell r="E300">
            <v>14706</v>
          </cell>
          <cell r="F300">
            <v>2.3302503560581362</v>
          </cell>
          <cell r="G300">
            <v>0.93862072515743777</v>
          </cell>
          <cell r="H300">
            <v>0.40279823269513992</v>
          </cell>
          <cell r="I300">
            <v>8</v>
          </cell>
          <cell r="J300">
            <v>5</v>
          </cell>
          <cell r="K300">
            <v>1</v>
          </cell>
        </row>
        <row r="301">
          <cell r="A301">
            <v>45219</v>
          </cell>
          <cell r="B301">
            <v>14834</v>
          </cell>
          <cell r="C301">
            <v>14886</v>
          </cell>
          <cell r="D301">
            <v>14651.75</v>
          </cell>
          <cell r="E301">
            <v>14661.25</v>
          </cell>
          <cell r="F301">
            <v>1.5791425104489685</v>
          </cell>
          <cell r="G301">
            <v>-1.1645544020493461</v>
          </cell>
          <cell r="H301">
            <v>0.7374599786552829</v>
          </cell>
          <cell r="I301">
            <v>5</v>
          </cell>
          <cell r="J301">
            <v>8</v>
          </cell>
          <cell r="K301">
            <v>3</v>
          </cell>
        </row>
        <row r="302">
          <cell r="A302">
            <v>45218</v>
          </cell>
          <cell r="B302">
            <v>15065</v>
          </cell>
          <cell r="C302">
            <v>15138.25</v>
          </cell>
          <cell r="D302">
            <v>14852.25</v>
          </cell>
          <cell r="E302">
            <v>14885.75</v>
          </cell>
          <cell r="F302">
            <v>1.8984400929306338</v>
          </cell>
          <cell r="G302">
            <v>-1.1898440092930633</v>
          </cell>
          <cell r="H302">
            <v>0.62674825174825177</v>
          </cell>
          <cell r="I302">
            <v>6</v>
          </cell>
          <cell r="J302">
            <v>7</v>
          </cell>
          <cell r="K302">
            <v>4</v>
          </cell>
        </row>
        <row r="303">
          <cell r="A303">
            <v>45217</v>
          </cell>
          <cell r="B303">
            <v>15146.75</v>
          </cell>
          <cell r="C303">
            <v>15223.75</v>
          </cell>
          <cell r="D303">
            <v>14979.25</v>
          </cell>
          <cell r="E303">
            <v>15023.5</v>
          </cell>
          <cell r="F303">
            <v>1.6142076683116839</v>
          </cell>
          <cell r="G303">
            <v>-0.8137059105088551</v>
          </cell>
          <cell r="H303">
            <v>0.50408997955010226</v>
          </cell>
          <cell r="I303">
            <v>5</v>
          </cell>
          <cell r="J303">
            <v>6</v>
          </cell>
          <cell r="K303">
            <v>2</v>
          </cell>
        </row>
        <row r="304">
          <cell r="A304">
            <v>45216</v>
          </cell>
          <cell r="B304">
            <v>15249.5</v>
          </cell>
          <cell r="C304">
            <v>15309.25</v>
          </cell>
          <cell r="D304">
            <v>15050.25</v>
          </cell>
          <cell r="E304">
            <v>15241</v>
          </cell>
          <cell r="F304">
            <v>1.6984163415193942</v>
          </cell>
          <cell r="G304">
            <v>-5.5739532443686686E-2</v>
          </cell>
          <cell r="H304">
            <v>3.2818532818532822E-2</v>
          </cell>
          <cell r="I304">
            <v>5</v>
          </cell>
          <cell r="J304">
            <v>1</v>
          </cell>
          <cell r="K304">
            <v>2</v>
          </cell>
        </row>
        <row r="305">
          <cell r="A305">
            <v>45215</v>
          </cell>
          <cell r="B305">
            <v>15120</v>
          </cell>
          <cell r="C305">
            <v>15336.75</v>
          </cell>
          <cell r="D305">
            <v>15111.75</v>
          </cell>
          <cell r="E305">
            <v>15293.75</v>
          </cell>
          <cell r="F305">
            <v>1.4880952380952379</v>
          </cell>
          <cell r="G305">
            <v>1.1491402116402116</v>
          </cell>
          <cell r="H305">
            <v>0.77222222222222225</v>
          </cell>
          <cell r="I305">
            <v>5</v>
          </cell>
          <cell r="J305">
            <v>8</v>
          </cell>
          <cell r="K305">
            <v>3</v>
          </cell>
        </row>
        <row r="306">
          <cell r="A306">
            <v>45212</v>
          </cell>
          <cell r="B306">
            <v>15229.25</v>
          </cell>
          <cell r="C306">
            <v>15366.75</v>
          </cell>
          <cell r="D306">
            <v>15062.25</v>
          </cell>
          <cell r="E306">
            <v>15121.5</v>
          </cell>
          <cell r="F306">
            <v>1.9994418635192146</v>
          </cell>
          <cell r="G306">
            <v>-0.70752006828963998</v>
          </cell>
          <cell r="H306">
            <v>0.35385878489326766</v>
          </cell>
          <cell r="I306">
            <v>7</v>
          </cell>
          <cell r="J306">
            <v>4</v>
          </cell>
          <cell r="K306">
            <v>1</v>
          </cell>
        </row>
        <row r="307">
          <cell r="A307">
            <v>45211</v>
          </cell>
          <cell r="B307">
            <v>15441.5</v>
          </cell>
          <cell r="C307">
            <v>15468.75</v>
          </cell>
          <cell r="D307">
            <v>15216.25</v>
          </cell>
          <cell r="E307">
            <v>15314.25</v>
          </cell>
          <cell r="F307">
            <v>1.6352038338244341</v>
          </cell>
          <cell r="G307">
            <v>-0.82407797169964048</v>
          </cell>
          <cell r="H307">
            <v>0.50396039603960385</v>
          </cell>
          <cell r="I307">
            <v>5</v>
          </cell>
          <cell r="J307">
            <v>6</v>
          </cell>
          <cell r="K307">
            <v>2</v>
          </cell>
        </row>
        <row r="308">
          <cell r="A308">
            <v>45210</v>
          </cell>
          <cell r="B308">
            <v>15321.5</v>
          </cell>
          <cell r="C308">
            <v>15387.25</v>
          </cell>
          <cell r="D308">
            <v>15253</v>
          </cell>
          <cell r="E308">
            <v>15377</v>
          </cell>
          <cell r="F308">
            <v>0.87621969128349053</v>
          </cell>
          <cell r="G308">
            <v>0.36223607349149889</v>
          </cell>
          <cell r="H308">
            <v>0.41340782122905029</v>
          </cell>
          <cell r="I308">
            <v>2</v>
          </cell>
          <cell r="J308">
            <v>5</v>
          </cell>
          <cell r="K308">
            <v>2</v>
          </cell>
        </row>
        <row r="309">
          <cell r="A309">
            <v>45209</v>
          </cell>
          <cell r="B309">
            <v>15235.5</v>
          </cell>
          <cell r="C309">
            <v>15383.5</v>
          </cell>
          <cell r="D309">
            <v>15171.75</v>
          </cell>
          <cell r="E309">
            <v>15270</v>
          </cell>
          <cell r="F309">
            <v>1.3898460831610384</v>
          </cell>
          <cell r="G309">
            <v>0.22644481638279018</v>
          </cell>
          <cell r="H309">
            <v>0.16292798110979928</v>
          </cell>
          <cell r="I309">
            <v>4</v>
          </cell>
          <cell r="J309">
            <v>2</v>
          </cell>
          <cell r="K309">
            <v>2</v>
          </cell>
        </row>
        <row r="310">
          <cell r="A310">
            <v>45208</v>
          </cell>
          <cell r="B310">
            <v>15002.75</v>
          </cell>
          <cell r="C310">
            <v>15212.75</v>
          </cell>
          <cell r="D310">
            <v>14949.5</v>
          </cell>
          <cell r="E310">
            <v>15190.5</v>
          </cell>
          <cell r="F310">
            <v>1.7546783089766878</v>
          </cell>
          <cell r="G310">
            <v>1.2514372365066406</v>
          </cell>
          <cell r="H310">
            <v>0.71320037986704654</v>
          </cell>
          <cell r="I310">
            <v>5</v>
          </cell>
          <cell r="J310">
            <v>8</v>
          </cell>
          <cell r="K310">
            <v>3</v>
          </cell>
        </row>
        <row r="311">
          <cell r="A311">
            <v>45205</v>
          </cell>
          <cell r="B311">
            <v>14921.25</v>
          </cell>
          <cell r="C311">
            <v>15160.25</v>
          </cell>
          <cell r="D311">
            <v>14660</v>
          </cell>
          <cell r="E311">
            <v>15113</v>
          </cell>
          <cell r="F311">
            <v>3.352601156069364</v>
          </cell>
          <cell r="G311">
            <v>1.2850800033509258</v>
          </cell>
          <cell r="H311">
            <v>0.38330834582708651</v>
          </cell>
          <cell r="I311">
            <v>10</v>
          </cell>
          <cell r="J311">
            <v>4</v>
          </cell>
          <cell r="K311">
            <v>1</v>
          </cell>
        </row>
        <row r="312">
          <cell r="A312">
            <v>45204</v>
          </cell>
          <cell r="B312">
            <v>14912.75</v>
          </cell>
          <cell r="C312">
            <v>14958.75</v>
          </cell>
          <cell r="D312">
            <v>14716.25</v>
          </cell>
          <cell r="E312">
            <v>14865</v>
          </cell>
          <cell r="F312">
            <v>1.6261252954686427</v>
          </cell>
          <cell r="G312">
            <v>-0.32019580560258842</v>
          </cell>
          <cell r="H312">
            <v>0.19690721649484538</v>
          </cell>
          <cell r="I312">
            <v>5</v>
          </cell>
          <cell r="J312">
            <v>2</v>
          </cell>
          <cell r="K312">
            <v>2</v>
          </cell>
        </row>
        <row r="313">
          <cell r="A313">
            <v>45203</v>
          </cell>
          <cell r="B313">
            <v>14693</v>
          </cell>
          <cell r="C313">
            <v>14956</v>
          </cell>
          <cell r="D313">
            <v>14673.75</v>
          </cell>
          <cell r="E313">
            <v>14919.5</v>
          </cell>
          <cell r="F313">
            <v>1.9209827809160824</v>
          </cell>
          <cell r="G313">
            <v>1.5415503981487784</v>
          </cell>
          <cell r="H313">
            <v>0.80248007085916739</v>
          </cell>
          <cell r="I313">
            <v>6</v>
          </cell>
          <cell r="J313">
            <v>9</v>
          </cell>
          <cell r="K313">
            <v>4</v>
          </cell>
        </row>
        <row r="314">
          <cell r="A314">
            <v>45202</v>
          </cell>
          <cell r="B314">
            <v>14973.5</v>
          </cell>
          <cell r="C314">
            <v>14978.25</v>
          </cell>
          <cell r="D314">
            <v>14651.5</v>
          </cell>
          <cell r="E314">
            <v>14720</v>
          </cell>
          <cell r="F314">
            <v>2.1821885330750992</v>
          </cell>
          <cell r="G314">
            <v>-1.6929909506795338</v>
          </cell>
          <cell r="H314">
            <v>0.77582249426166794</v>
          </cell>
          <cell r="I314">
            <v>7</v>
          </cell>
          <cell r="J314">
            <v>8</v>
          </cell>
          <cell r="K314">
            <v>4</v>
          </cell>
        </row>
        <row r="315">
          <cell r="A315">
            <v>45201</v>
          </cell>
          <cell r="B315">
            <v>14893</v>
          </cell>
          <cell r="C315">
            <v>15046</v>
          </cell>
          <cell r="D315">
            <v>14826</v>
          </cell>
          <cell r="E315">
            <v>14988</v>
          </cell>
          <cell r="F315">
            <v>1.4772040555965891</v>
          </cell>
          <cell r="G315">
            <v>0.63788356946216351</v>
          </cell>
          <cell r="H315">
            <v>0.43181818181818188</v>
          </cell>
          <cell r="I315">
            <v>5</v>
          </cell>
          <cell r="J315">
            <v>5</v>
          </cell>
          <cell r="K315">
            <v>2</v>
          </cell>
        </row>
        <row r="316">
          <cell r="A316">
            <v>45198</v>
          </cell>
          <cell r="B316">
            <v>14960</v>
          </cell>
          <cell r="C316">
            <v>15060.75</v>
          </cell>
          <cell r="D316">
            <v>14811</v>
          </cell>
          <cell r="E316">
            <v>14867.5</v>
          </cell>
          <cell r="F316">
            <v>1.669451871657754</v>
          </cell>
          <cell r="G316">
            <v>-0.61831550802139046</v>
          </cell>
          <cell r="H316">
            <v>0.37037037037037041</v>
          </cell>
          <cell r="I316">
            <v>5</v>
          </cell>
          <cell r="J316">
            <v>4</v>
          </cell>
          <cell r="K316">
            <v>2</v>
          </cell>
        </row>
        <row r="317">
          <cell r="A317">
            <v>45197</v>
          </cell>
          <cell r="B317">
            <v>14735</v>
          </cell>
          <cell r="C317">
            <v>14947.5</v>
          </cell>
          <cell r="D317">
            <v>14658</v>
          </cell>
          <cell r="E317">
            <v>14858.5</v>
          </cell>
          <cell r="F317">
            <v>1.9647098744485918</v>
          </cell>
          <cell r="G317">
            <v>0.83814048184594503</v>
          </cell>
          <cell r="H317">
            <v>0.42659758203799653</v>
          </cell>
          <cell r="I317">
            <v>7</v>
          </cell>
          <cell r="J317">
            <v>5</v>
          </cell>
          <cell r="K317">
            <v>1</v>
          </cell>
        </row>
        <row r="318">
          <cell r="A318">
            <v>45196</v>
          </cell>
          <cell r="B318">
            <v>14751.5</v>
          </cell>
          <cell r="C318">
            <v>14821.5</v>
          </cell>
          <cell r="D318">
            <v>14586</v>
          </cell>
          <cell r="E318">
            <v>14744.5</v>
          </cell>
          <cell r="F318">
            <v>1.5964478188658779</v>
          </cell>
          <cell r="G318">
            <v>-4.7452801410026099E-2</v>
          </cell>
          <cell r="H318">
            <v>2.9723991507430998E-2</v>
          </cell>
          <cell r="I318">
            <v>5</v>
          </cell>
          <cell r="J318">
            <v>1</v>
          </cell>
          <cell r="K318">
            <v>2</v>
          </cell>
        </row>
        <row r="319">
          <cell r="A319">
            <v>45195</v>
          </cell>
          <cell r="B319">
            <v>14859.75</v>
          </cell>
          <cell r="C319">
            <v>14893</v>
          </cell>
          <cell r="D319">
            <v>14666.25</v>
          </cell>
          <cell r="E319">
            <v>14708.75</v>
          </cell>
          <cell r="F319">
            <v>1.5259341509783138</v>
          </cell>
          <cell r="G319">
            <v>-1.0161678359326367</v>
          </cell>
          <cell r="H319">
            <v>0.66593164277839034</v>
          </cell>
          <cell r="I319">
            <v>5</v>
          </cell>
          <cell r="J319">
            <v>7</v>
          </cell>
          <cell r="K319">
            <v>3</v>
          </cell>
        </row>
        <row r="320">
          <cell r="A320">
            <v>45194</v>
          </cell>
          <cell r="B320">
            <v>14844.25</v>
          </cell>
          <cell r="C320">
            <v>14939.25</v>
          </cell>
          <cell r="D320">
            <v>14782.25</v>
          </cell>
          <cell r="E320">
            <v>14937</v>
          </cell>
          <cell r="F320">
            <v>1.0576485844687338</v>
          </cell>
          <cell r="G320">
            <v>0.62482105865907678</v>
          </cell>
          <cell r="H320">
            <v>0.59076433121019101</v>
          </cell>
          <cell r="I320">
            <v>2</v>
          </cell>
          <cell r="J320">
            <v>6</v>
          </cell>
          <cell r="K320">
            <v>2</v>
          </cell>
        </row>
        <row r="321">
          <cell r="A321">
            <v>45191</v>
          </cell>
          <cell r="B321">
            <v>14930.25</v>
          </cell>
          <cell r="C321">
            <v>15027.5</v>
          </cell>
          <cell r="D321">
            <v>14852.5</v>
          </cell>
          <cell r="E321">
            <v>14867</v>
          </cell>
          <cell r="F321">
            <v>1.1721170107667318</v>
          </cell>
          <cell r="G321">
            <v>-0.42363657674854743</v>
          </cell>
          <cell r="H321">
            <v>0.36142857142857149</v>
          </cell>
          <cell r="I321">
            <v>3</v>
          </cell>
          <cell r="J321">
            <v>4</v>
          </cell>
          <cell r="K321">
            <v>2</v>
          </cell>
        </row>
        <row r="322">
          <cell r="A322">
            <v>45190</v>
          </cell>
          <cell r="B322">
            <v>15029</v>
          </cell>
          <cell r="C322">
            <v>15036.75</v>
          </cell>
          <cell r="D322">
            <v>14859.25</v>
          </cell>
          <cell r="E322">
            <v>14861.25</v>
          </cell>
          <cell r="F322">
            <v>1.181049970057888</v>
          </cell>
          <cell r="G322">
            <v>-1.116175394237807</v>
          </cell>
          <cell r="H322">
            <v>0.94507042253521134</v>
          </cell>
          <cell r="I322">
            <v>3</v>
          </cell>
          <cell r="J322">
            <v>10</v>
          </cell>
          <cell r="K322">
            <v>3</v>
          </cell>
        </row>
        <row r="323">
          <cell r="A323">
            <v>45189</v>
          </cell>
          <cell r="B323">
            <v>15398.25</v>
          </cell>
          <cell r="C323">
            <v>15436.25</v>
          </cell>
          <cell r="D323">
            <v>15147.5</v>
          </cell>
          <cell r="E323">
            <v>15152</v>
          </cell>
          <cell r="F323">
            <v>1.8752130923968633</v>
          </cell>
          <cell r="G323">
            <v>-1.5992077021739481</v>
          </cell>
          <cell r="H323">
            <v>0.85281385281385269</v>
          </cell>
          <cell r="I323">
            <v>6</v>
          </cell>
          <cell r="J323">
            <v>9</v>
          </cell>
          <cell r="K323">
            <v>4</v>
          </cell>
        </row>
        <row r="324">
          <cell r="A324">
            <v>45188</v>
          </cell>
          <cell r="B324">
            <v>15439</v>
          </cell>
          <cell r="C324">
            <v>15442.25</v>
          </cell>
          <cell r="D324">
            <v>15248.5</v>
          </cell>
          <cell r="E324">
            <v>15377</v>
          </cell>
          <cell r="F324">
            <v>1.2549387913724981</v>
          </cell>
          <cell r="G324">
            <v>-0.40158041323919946</v>
          </cell>
          <cell r="H324">
            <v>0.32000000000000006</v>
          </cell>
          <cell r="I324">
            <v>4</v>
          </cell>
          <cell r="J324">
            <v>4</v>
          </cell>
          <cell r="K324">
            <v>2</v>
          </cell>
        </row>
        <row r="325">
          <cell r="A325">
            <v>45187</v>
          </cell>
          <cell r="B325">
            <v>15406.75</v>
          </cell>
          <cell r="C325">
            <v>15461</v>
          </cell>
          <cell r="D325">
            <v>15330.5</v>
          </cell>
          <cell r="E325">
            <v>15413.25</v>
          </cell>
          <cell r="F325">
            <v>0.84703133366868422</v>
          </cell>
          <cell r="G325">
            <v>4.218930014441722E-2</v>
          </cell>
          <cell r="H325">
            <v>4.9808429118773943E-2</v>
          </cell>
          <cell r="I325">
            <v>2</v>
          </cell>
          <cell r="J325">
            <v>1</v>
          </cell>
          <cell r="K325">
            <v>2</v>
          </cell>
        </row>
        <row r="326">
          <cell r="A326">
            <v>45184</v>
          </cell>
          <cell r="B326">
            <v>15663.5</v>
          </cell>
          <cell r="C326">
            <v>15672.75</v>
          </cell>
          <cell r="D326">
            <v>15356.75</v>
          </cell>
          <cell r="E326">
            <v>15391</v>
          </cell>
          <cell r="F326">
            <v>2.0174290548089511</v>
          </cell>
          <cell r="G326">
            <v>-1.7397133463146808</v>
          </cell>
          <cell r="H326">
            <v>0.86234177215189867</v>
          </cell>
          <cell r="I326">
            <v>7</v>
          </cell>
          <cell r="J326">
            <v>9</v>
          </cell>
          <cell r="K326">
            <v>4</v>
          </cell>
        </row>
        <row r="327">
          <cell r="A327">
            <v>45183</v>
          </cell>
          <cell r="B327">
            <v>15621.25</v>
          </cell>
          <cell r="C327">
            <v>15714.5</v>
          </cell>
          <cell r="D327">
            <v>15531</v>
          </cell>
          <cell r="E327">
            <v>15672.75</v>
          </cell>
          <cell r="F327">
            <v>1.1746819236616788</v>
          </cell>
          <cell r="G327">
            <v>0.32967912298951746</v>
          </cell>
          <cell r="H327">
            <v>0.28065395095367845</v>
          </cell>
          <cell r="I327">
            <v>3</v>
          </cell>
          <cell r="J327">
            <v>3</v>
          </cell>
          <cell r="K327">
            <v>2</v>
          </cell>
        </row>
        <row r="328">
          <cell r="A328">
            <v>45182</v>
          </cell>
          <cell r="B328">
            <v>15467</v>
          </cell>
          <cell r="C328">
            <v>15619.75</v>
          </cell>
          <cell r="D328">
            <v>15406</v>
          </cell>
          <cell r="E328">
            <v>15554.5</v>
          </cell>
          <cell r="F328">
            <v>1.3819745264110688</v>
          </cell>
          <cell r="G328">
            <v>0.56572056636710422</v>
          </cell>
          <cell r="H328">
            <v>0.40935672514619886</v>
          </cell>
          <cell r="I328">
            <v>4</v>
          </cell>
          <cell r="J328">
            <v>5</v>
          </cell>
          <cell r="K328">
            <v>2</v>
          </cell>
        </row>
        <row r="329">
          <cell r="A329">
            <v>45181</v>
          </cell>
          <cell r="B329">
            <v>15640.25</v>
          </cell>
          <cell r="C329">
            <v>15658.75</v>
          </cell>
          <cell r="D329">
            <v>15483.75</v>
          </cell>
          <cell r="E329">
            <v>15497.75</v>
          </cell>
          <cell r="F329">
            <v>1.1189079458448554</v>
          </cell>
          <cell r="G329">
            <v>-0.91111075590223944</v>
          </cell>
          <cell r="H329">
            <v>0.81428571428571428</v>
          </cell>
          <cell r="I329">
            <v>3</v>
          </cell>
          <cell r="J329">
            <v>9</v>
          </cell>
          <cell r="K329">
            <v>3</v>
          </cell>
        </row>
        <row r="330">
          <cell r="A330">
            <v>45180</v>
          </cell>
          <cell r="B330">
            <v>15582.25</v>
          </cell>
          <cell r="C330">
            <v>15696</v>
          </cell>
          <cell r="D330">
            <v>15537.25</v>
          </cell>
          <cell r="E330">
            <v>15674.25</v>
          </cell>
          <cell r="F330">
            <v>1.0187874023327825</v>
          </cell>
          <cell r="G330">
            <v>0.59041537647002196</v>
          </cell>
          <cell r="H330">
            <v>0.5795275590551181</v>
          </cell>
          <cell r="I330">
            <v>2</v>
          </cell>
          <cell r="J330">
            <v>6</v>
          </cell>
          <cell r="K330">
            <v>2</v>
          </cell>
        </row>
        <row r="331">
          <cell r="A331">
            <v>45177</v>
          </cell>
          <cell r="B331">
            <v>15258.5</v>
          </cell>
          <cell r="C331">
            <v>15390.75</v>
          </cell>
          <cell r="D331">
            <v>15223</v>
          </cell>
          <cell r="E331">
            <v>15295</v>
          </cell>
          <cell r="F331">
            <v>1.0993872267916243</v>
          </cell>
          <cell r="G331">
            <v>0.23921093161188844</v>
          </cell>
          <cell r="H331">
            <v>0.21758569299552907</v>
          </cell>
          <cell r="I331">
            <v>3</v>
          </cell>
          <cell r="J331">
            <v>3</v>
          </cell>
          <cell r="K331">
            <v>2</v>
          </cell>
        </row>
        <row r="332">
          <cell r="A332">
            <v>45176</v>
          </cell>
          <cell r="B332">
            <v>15298.25</v>
          </cell>
          <cell r="C332">
            <v>15312.5</v>
          </cell>
          <cell r="D332">
            <v>15157.5</v>
          </cell>
          <cell r="E332">
            <v>15276.75</v>
          </cell>
          <cell r="F332">
            <v>1.0131877829163467</v>
          </cell>
          <cell r="G332">
            <v>-0.14053895053355775</v>
          </cell>
          <cell r="H332">
            <v>0.13870967741935483</v>
          </cell>
          <cell r="I332">
            <v>2</v>
          </cell>
          <cell r="J332">
            <v>2</v>
          </cell>
          <cell r="K332">
            <v>2</v>
          </cell>
        </row>
        <row r="333">
          <cell r="A333">
            <v>45175</v>
          </cell>
          <cell r="B333">
            <v>15490</v>
          </cell>
          <cell r="C333">
            <v>15514.25</v>
          </cell>
          <cell r="D333">
            <v>15310.5</v>
          </cell>
          <cell r="E333">
            <v>15398.25</v>
          </cell>
          <cell r="F333">
            <v>1.3153647514525499</v>
          </cell>
          <cell r="G333">
            <v>-0.59231762427372503</v>
          </cell>
          <cell r="H333">
            <v>0.45030674846625773</v>
          </cell>
          <cell r="I333">
            <v>4</v>
          </cell>
          <cell r="J333">
            <v>5</v>
          </cell>
          <cell r="K333">
            <v>2</v>
          </cell>
        </row>
        <row r="334">
          <cell r="A334">
            <v>45174</v>
          </cell>
          <cell r="B334">
            <v>15478.75</v>
          </cell>
          <cell r="C334">
            <v>15586.75</v>
          </cell>
          <cell r="D334">
            <v>15436.75</v>
          </cell>
          <cell r="E334">
            <v>15534.25</v>
          </cell>
          <cell r="F334">
            <v>0.96907049987886629</v>
          </cell>
          <cell r="G334">
            <v>0.35855608495518049</v>
          </cell>
          <cell r="H334">
            <v>0.36999999999999994</v>
          </cell>
          <cell r="I334">
            <v>2</v>
          </cell>
          <cell r="J334">
            <v>4</v>
          </cell>
          <cell r="K334">
            <v>2</v>
          </cell>
        </row>
        <row r="335">
          <cell r="A335">
            <v>45170</v>
          </cell>
          <cell r="B335">
            <v>15567.5</v>
          </cell>
          <cell r="C335">
            <v>15661.25</v>
          </cell>
          <cell r="D335">
            <v>15454</v>
          </cell>
          <cell r="E335">
            <v>15520</v>
          </cell>
          <cell r="F335">
            <v>1.3312991809860286</v>
          </cell>
          <cell r="G335">
            <v>-0.30512285209571222</v>
          </cell>
          <cell r="H335">
            <v>0.22919179734620024</v>
          </cell>
          <cell r="I335">
            <v>4</v>
          </cell>
          <cell r="J335">
            <v>3</v>
          </cell>
          <cell r="K335">
            <v>2</v>
          </cell>
        </row>
        <row r="336">
          <cell r="A336">
            <v>45169</v>
          </cell>
          <cell r="B336">
            <v>15483.5</v>
          </cell>
          <cell r="C336">
            <v>15606.75</v>
          </cell>
          <cell r="D336">
            <v>15472.25</v>
          </cell>
          <cell r="E336">
            <v>15532.25</v>
          </cell>
          <cell r="F336">
            <v>0.86866664513837311</v>
          </cell>
          <cell r="G336">
            <v>0.3148512933122356</v>
          </cell>
          <cell r="H336">
            <v>0.36245353159851301</v>
          </cell>
          <cell r="I336">
            <v>2</v>
          </cell>
          <cell r="J336">
            <v>4</v>
          </cell>
          <cell r="K336">
            <v>2</v>
          </cell>
        </row>
        <row r="337">
          <cell r="A337">
            <v>45168</v>
          </cell>
          <cell r="B337">
            <v>15393.75</v>
          </cell>
          <cell r="C337">
            <v>15522.75</v>
          </cell>
          <cell r="D337">
            <v>15375</v>
          </cell>
          <cell r="E337">
            <v>15502</v>
          </cell>
          <cell r="F337">
            <v>0.95980511571254568</v>
          </cell>
          <cell r="G337">
            <v>0.7032074705643524</v>
          </cell>
          <cell r="H337">
            <v>0.73265651438240265</v>
          </cell>
          <cell r="I337">
            <v>2</v>
          </cell>
          <cell r="J337">
            <v>8</v>
          </cell>
          <cell r="K337">
            <v>3</v>
          </cell>
        </row>
        <row r="338">
          <cell r="A338">
            <v>45167</v>
          </cell>
          <cell r="B338">
            <v>15102.5</v>
          </cell>
          <cell r="C338">
            <v>15430.5</v>
          </cell>
          <cell r="D338">
            <v>15049.75</v>
          </cell>
          <cell r="E338">
            <v>15413.5</v>
          </cell>
          <cell r="F338">
            <v>2.5211057771892071</v>
          </cell>
          <cell r="G338">
            <v>2.0592617116371463</v>
          </cell>
          <cell r="H338">
            <v>0.81680892974392649</v>
          </cell>
          <cell r="I338">
            <v>8</v>
          </cell>
          <cell r="J338">
            <v>9</v>
          </cell>
          <cell r="K338">
            <v>4</v>
          </cell>
        </row>
        <row r="339">
          <cell r="A339">
            <v>45166</v>
          </cell>
          <cell r="B339">
            <v>15007.75</v>
          </cell>
          <cell r="C339">
            <v>15126.5</v>
          </cell>
          <cell r="D339">
            <v>14983.5</v>
          </cell>
          <cell r="E339">
            <v>15091.5</v>
          </cell>
          <cell r="F339">
            <v>0.95284103213339777</v>
          </cell>
          <cell r="G339">
            <v>0.55804501007812635</v>
          </cell>
          <cell r="H339">
            <v>0.58566433566433573</v>
          </cell>
          <cell r="I339">
            <v>2</v>
          </cell>
          <cell r="J339">
            <v>6</v>
          </cell>
          <cell r="K339">
            <v>2</v>
          </cell>
        </row>
        <row r="340">
          <cell r="A340">
            <v>45163</v>
          </cell>
          <cell r="B340">
            <v>14874.5</v>
          </cell>
          <cell r="C340">
            <v>15048.75</v>
          </cell>
          <cell r="D340">
            <v>14751.75</v>
          </cell>
          <cell r="E340">
            <v>14977.5</v>
          </cell>
          <cell r="F340">
            <v>1.9967057716225756</v>
          </cell>
          <cell r="G340">
            <v>0.69246025076473161</v>
          </cell>
          <cell r="H340">
            <v>0.34680134680134683</v>
          </cell>
          <cell r="I340">
            <v>7</v>
          </cell>
          <cell r="J340">
            <v>4</v>
          </cell>
          <cell r="K340">
            <v>1</v>
          </cell>
        </row>
        <row r="341">
          <cell r="A341">
            <v>45162</v>
          </cell>
          <cell r="B341">
            <v>15377.75</v>
          </cell>
          <cell r="C341">
            <v>15395.25</v>
          </cell>
          <cell r="D341">
            <v>14854.75</v>
          </cell>
          <cell r="E341">
            <v>14859</v>
          </cell>
          <cell r="F341">
            <v>3.5148184877501585</v>
          </cell>
          <cell r="G341">
            <v>-3.3733803709905543</v>
          </cell>
          <cell r="H341">
            <v>0.95975948196114702</v>
          </cell>
          <cell r="I341">
            <v>10</v>
          </cell>
          <cell r="J341">
            <v>10</v>
          </cell>
          <cell r="K341">
            <v>4</v>
          </cell>
        </row>
        <row r="342">
          <cell r="A342">
            <v>45161</v>
          </cell>
          <cell r="B342">
            <v>15021.75</v>
          </cell>
          <cell r="C342">
            <v>15242.5</v>
          </cell>
          <cell r="D342">
            <v>14957.25</v>
          </cell>
          <cell r="E342">
            <v>15198</v>
          </cell>
          <cell r="F342">
            <v>1.8989132424650925</v>
          </cell>
          <cell r="G342">
            <v>1.1732987168605522</v>
          </cell>
          <cell r="H342">
            <v>0.61787905346187544</v>
          </cell>
          <cell r="I342">
            <v>6</v>
          </cell>
          <cell r="J342">
            <v>7</v>
          </cell>
          <cell r="K342">
            <v>4</v>
          </cell>
        </row>
        <row r="343">
          <cell r="A343">
            <v>45160</v>
          </cell>
          <cell r="B343">
            <v>15075.25</v>
          </cell>
          <cell r="C343">
            <v>15118.25</v>
          </cell>
          <cell r="D343">
            <v>14932</v>
          </cell>
          <cell r="E343">
            <v>14960.5</v>
          </cell>
          <cell r="F343">
            <v>1.2354687318618265</v>
          </cell>
          <cell r="G343">
            <v>-0.76118140661017231</v>
          </cell>
          <cell r="H343">
            <v>0.61610738255033559</v>
          </cell>
          <cell r="I343">
            <v>4</v>
          </cell>
          <cell r="J343">
            <v>7</v>
          </cell>
          <cell r="K343">
            <v>3</v>
          </cell>
        </row>
        <row r="344">
          <cell r="A344">
            <v>45159</v>
          </cell>
          <cell r="B344">
            <v>14827.5</v>
          </cell>
          <cell r="C344">
            <v>15013.75</v>
          </cell>
          <cell r="D344">
            <v>14788.75</v>
          </cell>
          <cell r="E344">
            <v>14987</v>
          </cell>
          <cell r="F344">
            <v>1.5174506828528074</v>
          </cell>
          <cell r="G344">
            <v>1.0757039285112122</v>
          </cell>
          <cell r="H344">
            <v>0.70888888888888879</v>
          </cell>
          <cell r="I344">
            <v>5</v>
          </cell>
          <cell r="J344">
            <v>8</v>
          </cell>
          <cell r="K344">
            <v>3</v>
          </cell>
        </row>
        <row r="345">
          <cell r="A345">
            <v>45156</v>
          </cell>
          <cell r="B345">
            <v>14710.5</v>
          </cell>
          <cell r="C345">
            <v>14802.75</v>
          </cell>
          <cell r="D345">
            <v>14609.25</v>
          </cell>
          <cell r="E345">
            <v>14750.25</v>
          </cell>
          <cell r="F345">
            <v>1.3153869684918935</v>
          </cell>
          <cell r="G345">
            <v>0.27021515244213318</v>
          </cell>
          <cell r="H345">
            <v>0.20542635658914729</v>
          </cell>
          <cell r="I345">
            <v>4</v>
          </cell>
          <cell r="J345">
            <v>3</v>
          </cell>
          <cell r="K345">
            <v>2</v>
          </cell>
        </row>
        <row r="346">
          <cell r="A346">
            <v>45155</v>
          </cell>
          <cell r="B346">
            <v>14967.25</v>
          </cell>
          <cell r="C346">
            <v>15018.25</v>
          </cell>
          <cell r="D346">
            <v>14754.5</v>
          </cell>
          <cell r="E346">
            <v>14772</v>
          </cell>
          <cell r="F346">
            <v>1.7621807613289013</v>
          </cell>
          <cell r="G346">
            <v>-1.3045148574387413</v>
          </cell>
          <cell r="H346">
            <v>0.74028436018957355</v>
          </cell>
          <cell r="I346">
            <v>5</v>
          </cell>
          <cell r="J346">
            <v>8</v>
          </cell>
          <cell r="K346">
            <v>3</v>
          </cell>
        </row>
        <row r="347">
          <cell r="A347">
            <v>45154</v>
          </cell>
          <cell r="B347">
            <v>15117</v>
          </cell>
          <cell r="C347">
            <v>15144</v>
          </cell>
          <cell r="D347">
            <v>14938.25</v>
          </cell>
          <cell r="E347">
            <v>14939.25</v>
          </cell>
          <cell r="F347">
            <v>1.3610504729774426</v>
          </cell>
          <cell r="G347">
            <v>-1.175828537408216</v>
          </cell>
          <cell r="H347">
            <v>0.86391251518833545</v>
          </cell>
          <cell r="I347">
            <v>4</v>
          </cell>
          <cell r="J347">
            <v>9</v>
          </cell>
          <cell r="K347">
            <v>3</v>
          </cell>
        </row>
        <row r="348">
          <cell r="A348">
            <v>45153</v>
          </cell>
          <cell r="B348">
            <v>15171</v>
          </cell>
          <cell r="C348">
            <v>15259.25</v>
          </cell>
          <cell r="D348">
            <v>15074.75</v>
          </cell>
          <cell r="E348">
            <v>15105.25</v>
          </cell>
          <cell r="F348">
            <v>1.2161360490409334</v>
          </cell>
          <cell r="G348">
            <v>-0.43339265704304258</v>
          </cell>
          <cell r="H348">
            <v>0.3563685636856368</v>
          </cell>
          <cell r="I348">
            <v>3</v>
          </cell>
          <cell r="J348">
            <v>4</v>
          </cell>
          <cell r="K348">
            <v>2</v>
          </cell>
        </row>
        <row r="349">
          <cell r="A349">
            <v>45152</v>
          </cell>
          <cell r="B349">
            <v>15158</v>
          </cell>
          <cell r="C349">
            <v>15273.5</v>
          </cell>
          <cell r="D349">
            <v>15035</v>
          </cell>
          <cell r="E349">
            <v>15272.5</v>
          </cell>
          <cell r="F349">
            <v>1.5734265734265735</v>
          </cell>
          <cell r="G349">
            <v>0.75537669877292513</v>
          </cell>
          <cell r="H349">
            <v>0.48008385744234794</v>
          </cell>
          <cell r="I349">
            <v>5</v>
          </cell>
          <cell r="J349">
            <v>5</v>
          </cell>
          <cell r="K349">
            <v>2</v>
          </cell>
        </row>
        <row r="350">
          <cell r="A350">
            <v>45149</v>
          </cell>
          <cell r="B350">
            <v>15173.5</v>
          </cell>
          <cell r="C350">
            <v>15193</v>
          </cell>
          <cell r="D350">
            <v>15037.25</v>
          </cell>
          <cell r="E350">
            <v>15101</v>
          </cell>
          <cell r="F350">
            <v>1.0264606056611856</v>
          </cell>
          <cell r="G350">
            <v>-0.47780670247470919</v>
          </cell>
          <cell r="H350">
            <v>0.46548956661316215</v>
          </cell>
          <cell r="I350">
            <v>2</v>
          </cell>
          <cell r="J350">
            <v>5</v>
          </cell>
          <cell r="K350">
            <v>2</v>
          </cell>
        </row>
        <row r="351">
          <cell r="A351">
            <v>45148</v>
          </cell>
          <cell r="B351">
            <v>15262.75</v>
          </cell>
          <cell r="C351">
            <v>15442.25</v>
          </cell>
          <cell r="D351">
            <v>15136</v>
          </cell>
          <cell r="E351">
            <v>15200.75</v>
          </cell>
          <cell r="F351">
            <v>2.0065191397356306</v>
          </cell>
          <cell r="G351">
            <v>-0.40621775237096852</v>
          </cell>
          <cell r="H351">
            <v>0.20244897959183675</v>
          </cell>
          <cell r="I351">
            <v>7</v>
          </cell>
          <cell r="J351">
            <v>3</v>
          </cell>
          <cell r="K351">
            <v>1</v>
          </cell>
        </row>
        <row r="352">
          <cell r="A352">
            <v>45147</v>
          </cell>
          <cell r="B352">
            <v>15387</v>
          </cell>
          <cell r="C352">
            <v>15407.75</v>
          </cell>
          <cell r="D352">
            <v>15146.5</v>
          </cell>
          <cell r="E352">
            <v>15180.25</v>
          </cell>
          <cell r="F352">
            <v>1.6978618314161305</v>
          </cell>
          <cell r="G352">
            <v>-1.3436667316565933</v>
          </cell>
          <cell r="H352">
            <v>0.79138755980861253</v>
          </cell>
          <cell r="I352">
            <v>5</v>
          </cell>
          <cell r="J352">
            <v>8</v>
          </cell>
          <cell r="K352">
            <v>3</v>
          </cell>
        </row>
        <row r="353">
          <cell r="A353">
            <v>45146</v>
          </cell>
          <cell r="B353">
            <v>15408.5</v>
          </cell>
          <cell r="C353">
            <v>15414</v>
          </cell>
          <cell r="D353">
            <v>15218</v>
          </cell>
          <cell r="E353">
            <v>15350</v>
          </cell>
          <cell r="F353">
            <v>1.2720251809066425</v>
          </cell>
          <cell r="G353">
            <v>-0.37966057695427846</v>
          </cell>
          <cell r="H353">
            <v>0.29846938775510201</v>
          </cell>
          <cell r="I353">
            <v>4</v>
          </cell>
          <cell r="J353">
            <v>3</v>
          </cell>
          <cell r="K353">
            <v>2</v>
          </cell>
        </row>
        <row r="354">
          <cell r="A354">
            <v>45145</v>
          </cell>
          <cell r="B354">
            <v>15412.5</v>
          </cell>
          <cell r="C354">
            <v>15491.25</v>
          </cell>
          <cell r="D354">
            <v>15334.25</v>
          </cell>
          <cell r="E354">
            <v>15486.25</v>
          </cell>
          <cell r="F354">
            <v>1.0186536901865368</v>
          </cell>
          <cell r="G354">
            <v>0.47850770478507709</v>
          </cell>
          <cell r="H354">
            <v>0.46974522292993637</v>
          </cell>
          <cell r="I354">
            <v>2</v>
          </cell>
          <cell r="J354">
            <v>5</v>
          </cell>
          <cell r="K354">
            <v>2</v>
          </cell>
        </row>
        <row r="355">
          <cell r="A355">
            <v>45142</v>
          </cell>
          <cell r="B355">
            <v>15502.75</v>
          </cell>
          <cell r="C355">
            <v>15610.25</v>
          </cell>
          <cell r="D355">
            <v>15336.5</v>
          </cell>
          <cell r="E355">
            <v>15358</v>
          </cell>
          <cell r="F355">
            <v>1.7658157423682894</v>
          </cell>
          <cell r="G355">
            <v>-0.93370531034816395</v>
          </cell>
          <cell r="H355">
            <v>0.52876712328767117</v>
          </cell>
          <cell r="I355">
            <v>5</v>
          </cell>
          <cell r="J355">
            <v>6</v>
          </cell>
          <cell r="K355">
            <v>2</v>
          </cell>
        </row>
        <row r="356">
          <cell r="A356">
            <v>45141</v>
          </cell>
          <cell r="B356">
            <v>15422.75</v>
          </cell>
          <cell r="C356">
            <v>15523.5</v>
          </cell>
          <cell r="D356">
            <v>15351</v>
          </cell>
          <cell r="E356">
            <v>15430.25</v>
          </cell>
          <cell r="F356">
            <v>1.1184775737141561</v>
          </cell>
          <cell r="G356">
            <v>4.8629459726702434E-2</v>
          </cell>
          <cell r="H356">
            <v>4.3478260869565209E-2</v>
          </cell>
          <cell r="I356">
            <v>3</v>
          </cell>
          <cell r="J356">
            <v>1</v>
          </cell>
          <cell r="K356">
            <v>2</v>
          </cell>
        </row>
        <row r="357">
          <cell r="A357">
            <v>45140</v>
          </cell>
          <cell r="B357">
            <v>15681.5</v>
          </cell>
          <cell r="C357">
            <v>15719.75</v>
          </cell>
          <cell r="D357">
            <v>15414</v>
          </cell>
          <cell r="E357">
            <v>15467.75</v>
          </cell>
          <cell r="F357">
            <v>1.9497497050664798</v>
          </cell>
          <cell r="G357">
            <v>-1.3630711347766475</v>
          </cell>
          <cell r="H357">
            <v>0.69910057236304157</v>
          </cell>
          <cell r="I357">
            <v>6</v>
          </cell>
          <cell r="J357">
            <v>7</v>
          </cell>
          <cell r="K357">
            <v>4</v>
          </cell>
        </row>
        <row r="358">
          <cell r="A358">
            <v>45139</v>
          </cell>
          <cell r="B358">
            <v>15820</v>
          </cell>
          <cell r="C358">
            <v>15849.25</v>
          </cell>
          <cell r="D358">
            <v>15728.25</v>
          </cell>
          <cell r="E358">
            <v>15816.75</v>
          </cell>
          <cell r="F358">
            <v>0.76485461441213654</v>
          </cell>
          <cell r="G358">
            <v>-2.0543615676359039E-2</v>
          </cell>
          <cell r="H358">
            <v>2.6859504132231406E-2</v>
          </cell>
          <cell r="I358">
            <v>1</v>
          </cell>
          <cell r="J358">
            <v>1</v>
          </cell>
          <cell r="K358">
            <v>2</v>
          </cell>
        </row>
        <row r="359">
          <cell r="A359">
            <v>45138</v>
          </cell>
          <cell r="B359">
            <v>15843.75</v>
          </cell>
          <cell r="C359">
            <v>15905</v>
          </cell>
          <cell r="D359">
            <v>15800.25</v>
          </cell>
          <cell r="E359">
            <v>15863</v>
          </cell>
          <cell r="F359">
            <v>0.66114398422090725</v>
          </cell>
          <cell r="G359">
            <v>0.12149901380670612</v>
          </cell>
          <cell r="H359">
            <v>0.18377088305489261</v>
          </cell>
          <cell r="I359">
            <v>1</v>
          </cell>
          <cell r="J359">
            <v>2</v>
          </cell>
          <cell r="K359">
            <v>2</v>
          </cell>
        </row>
        <row r="360">
          <cell r="A360">
            <v>45135</v>
          </cell>
          <cell r="B360">
            <v>15690</v>
          </cell>
          <cell r="C360">
            <v>15896</v>
          </cell>
          <cell r="D360">
            <v>15685</v>
          </cell>
          <cell r="E360">
            <v>15849.75</v>
          </cell>
          <cell r="F360">
            <v>1.3448056086679414</v>
          </cell>
          <cell r="G360">
            <v>1.0181644359464626</v>
          </cell>
          <cell r="H360">
            <v>0.7571090047393364</v>
          </cell>
          <cell r="I360">
            <v>4</v>
          </cell>
          <cell r="J360">
            <v>8</v>
          </cell>
          <cell r="K360">
            <v>3</v>
          </cell>
        </row>
        <row r="361">
          <cell r="A361">
            <v>45134</v>
          </cell>
          <cell r="B361">
            <v>15803</v>
          </cell>
          <cell r="C361">
            <v>15904</v>
          </cell>
          <cell r="D361">
            <v>15511.25</v>
          </cell>
          <cell r="E361">
            <v>15565.5</v>
          </cell>
          <cell r="F361">
            <v>2.4852876036195659</v>
          </cell>
          <cell r="G361">
            <v>-1.5028792001518698</v>
          </cell>
          <cell r="H361">
            <v>0.60471037555697005</v>
          </cell>
          <cell r="I361">
            <v>8</v>
          </cell>
          <cell r="J361">
            <v>7</v>
          </cell>
          <cell r="K361">
            <v>4</v>
          </cell>
        </row>
        <row r="362">
          <cell r="A362">
            <v>45133</v>
          </cell>
          <cell r="B362">
            <v>15629.25</v>
          </cell>
          <cell r="C362">
            <v>15684.5</v>
          </cell>
          <cell r="D362">
            <v>15515</v>
          </cell>
          <cell r="E362">
            <v>15613</v>
          </cell>
          <cell r="F362">
            <v>1.0845050146360189</v>
          </cell>
          <cell r="G362">
            <v>-0.1039717196922437</v>
          </cell>
          <cell r="H362">
            <v>9.5870206489675508E-2</v>
          </cell>
          <cell r="I362">
            <v>3</v>
          </cell>
          <cell r="J362">
            <v>1</v>
          </cell>
          <cell r="K362">
            <v>2</v>
          </cell>
        </row>
        <row r="363">
          <cell r="A363">
            <v>45132</v>
          </cell>
          <cell r="B363">
            <v>15603</v>
          </cell>
          <cell r="C363">
            <v>15736.25</v>
          </cell>
          <cell r="D363">
            <v>15581.25</v>
          </cell>
          <cell r="E363">
            <v>15668.75</v>
          </cell>
          <cell r="F363">
            <v>0.99339870537717112</v>
          </cell>
          <cell r="G363">
            <v>0.42139332179709033</v>
          </cell>
          <cell r="H363">
            <v>0.42419354838709677</v>
          </cell>
          <cell r="I363">
            <v>2</v>
          </cell>
          <cell r="J363">
            <v>5</v>
          </cell>
          <cell r="K363">
            <v>2</v>
          </cell>
        </row>
        <row r="364">
          <cell r="A364">
            <v>45131</v>
          </cell>
          <cell r="B364">
            <v>15585.25</v>
          </cell>
          <cell r="C364">
            <v>15618.75</v>
          </cell>
          <cell r="D364">
            <v>15483.75</v>
          </cell>
          <cell r="E364">
            <v>15563.75</v>
          </cell>
          <cell r="F364">
            <v>0.86620362201440471</v>
          </cell>
          <cell r="G364">
            <v>-0.13795094720970147</v>
          </cell>
          <cell r="H364">
            <v>0.15925925925925924</v>
          </cell>
          <cell r="I364">
            <v>2</v>
          </cell>
          <cell r="J364">
            <v>2</v>
          </cell>
          <cell r="K364">
            <v>2</v>
          </cell>
        </row>
        <row r="365">
          <cell r="A365">
            <v>45128</v>
          </cell>
          <cell r="B365">
            <v>15664.5</v>
          </cell>
          <cell r="C365">
            <v>15719.25</v>
          </cell>
          <cell r="D365">
            <v>15522.25</v>
          </cell>
          <cell r="E365">
            <v>15537.5</v>
          </cell>
          <cell r="F365">
            <v>1.2576207347824699</v>
          </cell>
          <cell r="G365">
            <v>-0.81075042293083077</v>
          </cell>
          <cell r="H365">
            <v>0.64467005076142125</v>
          </cell>
          <cell r="I365">
            <v>4</v>
          </cell>
          <cell r="J365">
            <v>7</v>
          </cell>
          <cell r="K365">
            <v>3</v>
          </cell>
        </row>
        <row r="366">
          <cell r="A366">
            <v>45127</v>
          </cell>
          <cell r="B366">
            <v>15857.75</v>
          </cell>
          <cell r="C366">
            <v>15895</v>
          </cell>
          <cell r="D366">
            <v>15547</v>
          </cell>
          <cell r="E366">
            <v>15588.25</v>
          </cell>
          <cell r="F366">
            <v>2.194510570541218</v>
          </cell>
          <cell r="G366">
            <v>-1.6994844791978685</v>
          </cell>
          <cell r="H366">
            <v>0.77442528735632177</v>
          </cell>
          <cell r="I366">
            <v>7</v>
          </cell>
          <cell r="J366">
            <v>8</v>
          </cell>
          <cell r="K366">
            <v>4</v>
          </cell>
        </row>
        <row r="367">
          <cell r="A367">
            <v>45126</v>
          </cell>
          <cell r="B367">
            <v>15989.25</v>
          </cell>
          <cell r="C367">
            <v>16062.75</v>
          </cell>
          <cell r="D367">
            <v>15911.25</v>
          </cell>
          <cell r="E367">
            <v>15956.75</v>
          </cell>
          <cell r="F367">
            <v>0.94751160936254042</v>
          </cell>
          <cell r="G367">
            <v>-0.20326156636490139</v>
          </cell>
          <cell r="H367">
            <v>0.21452145214521451</v>
          </cell>
          <cell r="I367">
            <v>2</v>
          </cell>
          <cell r="J367">
            <v>3</v>
          </cell>
          <cell r="K367">
            <v>2</v>
          </cell>
        </row>
        <row r="368">
          <cell r="A368">
            <v>45125</v>
          </cell>
          <cell r="B368">
            <v>15824.25</v>
          </cell>
          <cell r="C368">
            <v>16029.75</v>
          </cell>
          <cell r="D368">
            <v>15733</v>
          </cell>
          <cell r="E368">
            <v>15972.5</v>
          </cell>
          <cell r="F368">
            <v>1.8752863484841304</v>
          </cell>
          <cell r="G368">
            <v>0.93685324738929165</v>
          </cell>
          <cell r="H368">
            <v>0.49957877000842454</v>
          </cell>
          <cell r="I368">
            <v>6</v>
          </cell>
          <cell r="J368">
            <v>5</v>
          </cell>
          <cell r="K368">
            <v>1</v>
          </cell>
        </row>
        <row r="369">
          <cell r="A369">
            <v>45124</v>
          </cell>
          <cell r="B369">
            <v>15692</v>
          </cell>
          <cell r="C369">
            <v>15882.75</v>
          </cell>
          <cell r="D369">
            <v>15679.25</v>
          </cell>
          <cell r="E369">
            <v>15844.75</v>
          </cell>
          <cell r="F369">
            <v>1.2968391537088964</v>
          </cell>
          <cell r="G369">
            <v>0.97342594952842221</v>
          </cell>
          <cell r="H369">
            <v>0.75061425061425058</v>
          </cell>
          <cell r="I369">
            <v>4</v>
          </cell>
          <cell r="J369">
            <v>8</v>
          </cell>
          <cell r="K369">
            <v>3</v>
          </cell>
        </row>
        <row r="370">
          <cell r="A370">
            <v>45121</v>
          </cell>
          <cell r="B370">
            <v>15700.25</v>
          </cell>
          <cell r="C370">
            <v>15857.25</v>
          </cell>
          <cell r="D370">
            <v>15663</v>
          </cell>
          <cell r="E370">
            <v>15703</v>
          </cell>
          <cell r="F370">
            <v>1.2372414451999172</v>
          </cell>
          <cell r="G370">
            <v>1.7515644655339883E-2</v>
          </cell>
          <cell r="H370">
            <v>1.4157014157014158E-2</v>
          </cell>
          <cell r="I370">
            <v>4</v>
          </cell>
          <cell r="J370">
            <v>1</v>
          </cell>
          <cell r="K370">
            <v>2</v>
          </cell>
        </row>
        <row r="371">
          <cell r="A371">
            <v>45120</v>
          </cell>
          <cell r="B371">
            <v>15553</v>
          </cell>
          <cell r="C371">
            <v>15741.25</v>
          </cell>
          <cell r="D371">
            <v>15528</v>
          </cell>
          <cell r="E371">
            <v>15706</v>
          </cell>
          <cell r="F371">
            <v>1.3711181122613001</v>
          </cell>
          <cell r="G371">
            <v>0.98373304185687649</v>
          </cell>
          <cell r="H371">
            <v>0.7174677608440797</v>
          </cell>
          <cell r="I371">
            <v>4</v>
          </cell>
          <cell r="J371">
            <v>8</v>
          </cell>
          <cell r="K371">
            <v>3</v>
          </cell>
        </row>
        <row r="372">
          <cell r="A372">
            <v>45119</v>
          </cell>
          <cell r="B372">
            <v>15296.25</v>
          </cell>
          <cell r="C372">
            <v>15507.75</v>
          </cell>
          <cell r="D372">
            <v>15285</v>
          </cell>
          <cell r="E372">
            <v>15451.75</v>
          </cell>
          <cell r="F372">
            <v>1.4562392743319441</v>
          </cell>
          <cell r="G372">
            <v>1.016589033259786</v>
          </cell>
          <cell r="H372">
            <v>0.6980920314253648</v>
          </cell>
          <cell r="I372">
            <v>5</v>
          </cell>
          <cell r="J372">
            <v>7</v>
          </cell>
          <cell r="K372">
            <v>3</v>
          </cell>
        </row>
        <row r="373">
          <cell r="A373">
            <v>45118</v>
          </cell>
          <cell r="B373">
            <v>15212.75</v>
          </cell>
          <cell r="C373">
            <v>15278.75</v>
          </cell>
          <cell r="D373">
            <v>15109.5</v>
          </cell>
          <cell r="E373">
            <v>15259.25</v>
          </cell>
          <cell r="F373">
            <v>1.1125536145667285</v>
          </cell>
          <cell r="G373">
            <v>0.3056646562915975</v>
          </cell>
          <cell r="H373">
            <v>0.27474150664697194</v>
          </cell>
          <cell r="I373">
            <v>3</v>
          </cell>
          <cell r="J373">
            <v>3</v>
          </cell>
          <cell r="K373">
            <v>2</v>
          </cell>
        </row>
        <row r="374">
          <cell r="A374">
            <v>45117</v>
          </cell>
          <cell r="B374">
            <v>15132</v>
          </cell>
          <cell r="C374">
            <v>15214.75</v>
          </cell>
          <cell r="D374">
            <v>15063.25</v>
          </cell>
          <cell r="E374">
            <v>15190.25</v>
          </cell>
          <cell r="F374">
            <v>1.0011895321173672</v>
          </cell>
          <cell r="G374">
            <v>0.38494581020354218</v>
          </cell>
          <cell r="H374">
            <v>0.38448844884488453</v>
          </cell>
          <cell r="I374">
            <v>2</v>
          </cell>
          <cell r="J374">
            <v>4</v>
          </cell>
          <cell r="K374">
            <v>2</v>
          </cell>
        </row>
        <row r="375">
          <cell r="A375">
            <v>45114</v>
          </cell>
          <cell r="B375">
            <v>15207.5</v>
          </cell>
          <cell r="C375">
            <v>15359.75</v>
          </cell>
          <cell r="D375">
            <v>15172.25</v>
          </cell>
          <cell r="E375">
            <v>15183.5</v>
          </cell>
          <cell r="F375">
            <v>1.2329442709189544</v>
          </cell>
          <cell r="G375">
            <v>-0.15781686667762615</v>
          </cell>
          <cell r="H375">
            <v>0.12799999999999997</v>
          </cell>
          <cell r="I375">
            <v>4</v>
          </cell>
          <cell r="J375">
            <v>2</v>
          </cell>
          <cell r="K375">
            <v>2</v>
          </cell>
        </row>
        <row r="376">
          <cell r="A376">
            <v>45113</v>
          </cell>
          <cell r="B376">
            <v>15290.25</v>
          </cell>
          <cell r="C376">
            <v>15305</v>
          </cell>
          <cell r="D376">
            <v>15111.5</v>
          </cell>
          <cell r="E376">
            <v>15235.75</v>
          </cell>
          <cell r="F376">
            <v>1.2655123362927356</v>
          </cell>
          <cell r="G376">
            <v>-0.35643629110053793</v>
          </cell>
          <cell r="H376">
            <v>0.2816537467700258</v>
          </cell>
          <cell r="I376">
            <v>4</v>
          </cell>
          <cell r="J376">
            <v>3</v>
          </cell>
          <cell r="K376">
            <v>2</v>
          </cell>
        </row>
        <row r="377">
          <cell r="A377">
            <v>45112</v>
          </cell>
          <cell r="B377">
            <v>15280</v>
          </cell>
          <cell r="C377">
            <v>15432</v>
          </cell>
          <cell r="D377">
            <v>15261.25</v>
          </cell>
          <cell r="E377">
            <v>15360</v>
          </cell>
          <cell r="F377">
            <v>1.1174738219895288</v>
          </cell>
          <cell r="G377">
            <v>0.52356020942408377</v>
          </cell>
          <cell r="H377">
            <v>0.46852122986822836</v>
          </cell>
          <cell r="I377">
            <v>3</v>
          </cell>
          <cell r="J377">
            <v>5</v>
          </cell>
          <cell r="K377">
            <v>2</v>
          </cell>
        </row>
        <row r="378">
          <cell r="A378">
            <v>45107</v>
          </cell>
          <cell r="B378">
            <v>15177</v>
          </cell>
          <cell r="C378">
            <v>15376.75</v>
          </cell>
          <cell r="D378">
            <v>15165.25</v>
          </cell>
          <cell r="E378">
            <v>15330.5</v>
          </cell>
          <cell r="F378">
            <v>1.3935560387428345</v>
          </cell>
          <cell r="G378">
            <v>1.0113988271726957</v>
          </cell>
          <cell r="H378">
            <v>0.72576832151300252</v>
          </cell>
          <cell r="I378">
            <v>4</v>
          </cell>
          <cell r="J378">
            <v>8</v>
          </cell>
          <cell r="K378">
            <v>3</v>
          </cell>
        </row>
        <row r="379">
          <cell r="A379">
            <v>45106</v>
          </cell>
          <cell r="B379">
            <v>15191.25</v>
          </cell>
          <cell r="C379">
            <v>15202.75</v>
          </cell>
          <cell r="D379">
            <v>15028.5</v>
          </cell>
          <cell r="E379">
            <v>15102.75</v>
          </cell>
          <cell r="F379">
            <v>1.1470418826627171</v>
          </cell>
          <cell r="G379">
            <v>-0.58257220439397683</v>
          </cell>
          <cell r="H379">
            <v>0.50789096126255384</v>
          </cell>
          <cell r="I379">
            <v>3</v>
          </cell>
          <cell r="J379">
            <v>6</v>
          </cell>
          <cell r="K379">
            <v>2</v>
          </cell>
        </row>
        <row r="380">
          <cell r="A380">
            <v>45105</v>
          </cell>
          <cell r="B380">
            <v>15046</v>
          </cell>
          <cell r="C380">
            <v>15219</v>
          </cell>
          <cell r="D380">
            <v>15025.5</v>
          </cell>
          <cell r="E380">
            <v>15139.5</v>
          </cell>
          <cell r="F380">
            <v>1.2860560946430946</v>
          </cell>
          <cell r="G380">
            <v>0.62142762195932477</v>
          </cell>
          <cell r="H380">
            <v>0.48320413436692505</v>
          </cell>
          <cell r="I380">
            <v>4</v>
          </cell>
          <cell r="J380">
            <v>5</v>
          </cell>
          <cell r="K380">
            <v>2</v>
          </cell>
        </row>
        <row r="381">
          <cell r="A381">
            <v>45104</v>
          </cell>
          <cell r="B381">
            <v>14930</v>
          </cell>
          <cell r="C381">
            <v>15139.25</v>
          </cell>
          <cell r="D381">
            <v>14888</v>
          </cell>
          <cell r="E381">
            <v>15109.75</v>
          </cell>
          <cell r="F381">
            <v>1.6828533154722036</v>
          </cell>
          <cell r="G381">
            <v>1.2039517749497657</v>
          </cell>
          <cell r="H381">
            <v>0.7154228855721394</v>
          </cell>
          <cell r="I381">
            <v>5</v>
          </cell>
          <cell r="J381">
            <v>8</v>
          </cell>
          <cell r="K381">
            <v>3</v>
          </cell>
        </row>
        <row r="382">
          <cell r="A382">
            <v>45103</v>
          </cell>
          <cell r="B382">
            <v>15032</v>
          </cell>
          <cell r="C382">
            <v>15152.5</v>
          </cell>
          <cell r="D382">
            <v>14853.5</v>
          </cell>
          <cell r="E382">
            <v>14857.25</v>
          </cell>
          <cell r="F382">
            <v>1.9890899414582226</v>
          </cell>
          <cell r="G382">
            <v>-1.1625199574241618</v>
          </cell>
          <cell r="H382">
            <v>0.58444816053511706</v>
          </cell>
          <cell r="I382">
            <v>7</v>
          </cell>
          <cell r="J382">
            <v>6</v>
          </cell>
          <cell r="K382">
            <v>1</v>
          </cell>
        </row>
        <row r="383">
          <cell r="A383">
            <v>45100</v>
          </cell>
          <cell r="B383">
            <v>15105</v>
          </cell>
          <cell r="C383">
            <v>15155.25</v>
          </cell>
          <cell r="D383">
            <v>14985.25</v>
          </cell>
          <cell r="E383">
            <v>15059.75</v>
          </cell>
          <cell r="F383">
            <v>1.1254551473022179</v>
          </cell>
          <cell r="G383">
            <v>-0.29956967891426678</v>
          </cell>
          <cell r="H383">
            <v>0.26617647058823529</v>
          </cell>
          <cell r="I383">
            <v>3</v>
          </cell>
          <cell r="J383">
            <v>3</v>
          </cell>
          <cell r="K383">
            <v>2</v>
          </cell>
        </row>
        <row r="384">
          <cell r="A384">
            <v>45099</v>
          </cell>
          <cell r="B384">
            <v>14984.5</v>
          </cell>
          <cell r="C384">
            <v>15218</v>
          </cell>
          <cell r="D384">
            <v>14964</v>
          </cell>
          <cell r="E384">
            <v>15213.75</v>
          </cell>
          <cell r="F384">
            <v>1.6950849210851211</v>
          </cell>
          <cell r="G384">
            <v>1.5299142447195435</v>
          </cell>
          <cell r="H384">
            <v>0.9025590551181103</v>
          </cell>
          <cell r="I384">
            <v>5</v>
          </cell>
          <cell r="J384">
            <v>10</v>
          </cell>
          <cell r="K384">
            <v>3</v>
          </cell>
        </row>
        <row r="385">
          <cell r="A385">
            <v>45098</v>
          </cell>
          <cell r="B385">
            <v>15244.75</v>
          </cell>
          <cell r="C385">
            <v>15247</v>
          </cell>
          <cell r="D385">
            <v>15002.25</v>
          </cell>
          <cell r="E385">
            <v>15045.75</v>
          </cell>
          <cell r="F385">
            <v>1.6054707358270879</v>
          </cell>
          <cell r="G385">
            <v>-1.3053674215713607</v>
          </cell>
          <cell r="H385">
            <v>0.81307456588355476</v>
          </cell>
          <cell r="I385">
            <v>5</v>
          </cell>
          <cell r="J385">
            <v>9</v>
          </cell>
          <cell r="K385">
            <v>3</v>
          </cell>
        </row>
        <row r="386">
          <cell r="A386">
            <v>45097</v>
          </cell>
          <cell r="B386">
            <v>15202</v>
          </cell>
          <cell r="C386">
            <v>15310.75</v>
          </cell>
          <cell r="D386">
            <v>15126.5</v>
          </cell>
          <cell r="E386">
            <v>15253.75</v>
          </cell>
          <cell r="F386">
            <v>1.2120115774240232</v>
          </cell>
          <cell r="G386">
            <v>0.34041573477174059</v>
          </cell>
          <cell r="H386">
            <v>0.28086838534599728</v>
          </cell>
          <cell r="I386">
            <v>3</v>
          </cell>
          <cell r="J386">
            <v>3</v>
          </cell>
          <cell r="K386">
            <v>2</v>
          </cell>
        </row>
        <row r="387">
          <cell r="A387">
            <v>45093</v>
          </cell>
          <cell r="B387">
            <v>15385.25</v>
          </cell>
          <cell r="C387">
            <v>15475.5</v>
          </cell>
          <cell r="D387">
            <v>15258.5</v>
          </cell>
          <cell r="E387">
            <v>15274.75</v>
          </cell>
          <cell r="F387">
            <v>1.410441819274955</v>
          </cell>
          <cell r="G387">
            <v>-0.71822037340959688</v>
          </cell>
          <cell r="H387">
            <v>0.50921658986175111</v>
          </cell>
          <cell r="I387">
            <v>5</v>
          </cell>
          <cell r="J387">
            <v>6</v>
          </cell>
          <cell r="K387">
            <v>2</v>
          </cell>
        </row>
        <row r="388">
          <cell r="A388">
            <v>45092</v>
          </cell>
          <cell r="B388">
            <v>15088.25</v>
          </cell>
          <cell r="C388">
            <v>15441</v>
          </cell>
          <cell r="D388">
            <v>15066</v>
          </cell>
          <cell r="E388">
            <v>15377.25</v>
          </cell>
          <cell r="F388">
            <v>2.4853776945636503</v>
          </cell>
          <cell r="G388">
            <v>1.9153977432770535</v>
          </cell>
          <cell r="H388">
            <v>0.77066666666666683</v>
          </cell>
          <cell r="I388">
            <v>8</v>
          </cell>
          <cell r="J388">
            <v>8</v>
          </cell>
          <cell r="K388">
            <v>4</v>
          </cell>
        </row>
        <row r="389">
          <cell r="A389">
            <v>45091</v>
          </cell>
          <cell r="B389">
            <v>15131</v>
          </cell>
          <cell r="C389">
            <v>15216</v>
          </cell>
          <cell r="D389">
            <v>14976</v>
          </cell>
          <cell r="E389">
            <v>15202.25</v>
          </cell>
          <cell r="F389">
            <v>1.5861476439098539</v>
          </cell>
          <cell r="G389">
            <v>0.47088758178573786</v>
          </cell>
          <cell r="H389">
            <v>0.296875</v>
          </cell>
          <cell r="I389">
            <v>5</v>
          </cell>
          <cell r="J389">
            <v>3</v>
          </cell>
          <cell r="K389">
            <v>2</v>
          </cell>
        </row>
        <row r="390">
          <cell r="A390">
            <v>45090</v>
          </cell>
          <cell r="B390">
            <v>15030.25</v>
          </cell>
          <cell r="C390">
            <v>15151.25</v>
          </cell>
          <cell r="D390">
            <v>14963</v>
          </cell>
          <cell r="E390">
            <v>15096.5</v>
          </cell>
          <cell r="F390">
            <v>1.2524741770762298</v>
          </cell>
          <cell r="G390">
            <v>0.44077776484090414</v>
          </cell>
          <cell r="H390">
            <v>0.35192563081009287</v>
          </cell>
          <cell r="I390">
            <v>4</v>
          </cell>
          <cell r="J390">
            <v>4</v>
          </cell>
          <cell r="K390">
            <v>2</v>
          </cell>
        </row>
        <row r="391">
          <cell r="A391">
            <v>45089</v>
          </cell>
          <cell r="B391">
            <v>14789.5</v>
          </cell>
          <cell r="C391">
            <v>14990.75</v>
          </cell>
          <cell r="D391">
            <v>14764</v>
          </cell>
          <cell r="E391">
            <v>14988.75</v>
          </cell>
          <cell r="F391">
            <v>1.5331823252983534</v>
          </cell>
          <cell r="G391">
            <v>1.3472395956590824</v>
          </cell>
          <cell r="H391">
            <v>0.87872105843439918</v>
          </cell>
          <cell r="I391">
            <v>5</v>
          </cell>
          <cell r="J391">
            <v>9</v>
          </cell>
          <cell r="K391">
            <v>3</v>
          </cell>
        </row>
        <row r="392">
          <cell r="A392">
            <v>45086</v>
          </cell>
          <cell r="B392">
            <v>14487.25</v>
          </cell>
          <cell r="C392">
            <v>14687.5</v>
          </cell>
          <cell r="D392">
            <v>14484.75</v>
          </cell>
          <cell r="E392">
            <v>14556.5</v>
          </cell>
          <cell r="F392">
            <v>1.3995064625791644</v>
          </cell>
          <cell r="G392">
            <v>0.4780065229771005</v>
          </cell>
          <cell r="H392">
            <v>0.34155363748458689</v>
          </cell>
          <cell r="I392">
            <v>5</v>
          </cell>
          <cell r="J392">
            <v>4</v>
          </cell>
          <cell r="K392">
            <v>2</v>
          </cell>
        </row>
        <row r="393">
          <cell r="A393">
            <v>45085</v>
          </cell>
          <cell r="B393">
            <v>14346.5</v>
          </cell>
          <cell r="C393">
            <v>14523.5</v>
          </cell>
          <cell r="D393">
            <v>14288</v>
          </cell>
          <cell r="E393">
            <v>14499.5</v>
          </cell>
          <cell r="F393">
            <v>1.6415153521764889</v>
          </cell>
          <cell r="G393">
            <v>1.0664622033248528</v>
          </cell>
          <cell r="H393">
            <v>0.64968152866242046</v>
          </cell>
          <cell r="I393">
            <v>5</v>
          </cell>
          <cell r="J393">
            <v>7</v>
          </cell>
          <cell r="K393">
            <v>3</v>
          </cell>
        </row>
        <row r="394">
          <cell r="A394">
            <v>45084</v>
          </cell>
          <cell r="B394">
            <v>14579</v>
          </cell>
          <cell r="C394">
            <v>14675</v>
          </cell>
          <cell r="D394">
            <v>14305.5</v>
          </cell>
          <cell r="E394">
            <v>14331.25</v>
          </cell>
          <cell r="F394">
            <v>2.5344673845942793</v>
          </cell>
          <cell r="G394">
            <v>-1.6993620961657179</v>
          </cell>
          <cell r="H394">
            <v>0.67050067658998647</v>
          </cell>
          <cell r="I394">
            <v>8</v>
          </cell>
          <cell r="J394">
            <v>7</v>
          </cell>
          <cell r="K394">
            <v>4</v>
          </cell>
        </row>
        <row r="395">
          <cell r="A395">
            <v>45083</v>
          </cell>
          <cell r="B395">
            <v>14576.5</v>
          </cell>
          <cell r="C395">
            <v>14623.75</v>
          </cell>
          <cell r="D395">
            <v>14504.5</v>
          </cell>
          <cell r="E395">
            <v>14583.75</v>
          </cell>
          <cell r="F395">
            <v>0.81809762288615229</v>
          </cell>
          <cell r="G395">
            <v>4.9737591328508218E-2</v>
          </cell>
          <cell r="H395">
            <v>6.0796645702306092E-2</v>
          </cell>
          <cell r="I395">
            <v>1</v>
          </cell>
          <cell r="J395">
            <v>1</v>
          </cell>
          <cell r="K395">
            <v>2</v>
          </cell>
        </row>
        <row r="396">
          <cell r="A396">
            <v>45082</v>
          </cell>
          <cell r="B396">
            <v>14549</v>
          </cell>
          <cell r="C396">
            <v>14694.75</v>
          </cell>
          <cell r="D396">
            <v>14543.5</v>
          </cell>
          <cell r="E396">
            <v>14587.25</v>
          </cell>
          <cell r="F396">
            <v>1.0395903498522236</v>
          </cell>
          <cell r="G396">
            <v>0.26290466698742182</v>
          </cell>
          <cell r="H396">
            <v>0.25289256198347104</v>
          </cell>
          <cell r="I396">
            <v>2</v>
          </cell>
          <cell r="J396">
            <v>3</v>
          </cell>
          <cell r="K396">
            <v>2</v>
          </cell>
        </row>
        <row r="397">
          <cell r="A397">
            <v>45079</v>
          </cell>
          <cell r="B397">
            <v>14542</v>
          </cell>
          <cell r="C397">
            <v>14627.75</v>
          </cell>
          <cell r="D397">
            <v>14468.25</v>
          </cell>
          <cell r="E397">
            <v>14579.75</v>
          </cell>
          <cell r="F397">
            <v>1.0968229954614221</v>
          </cell>
          <cell r="G397">
            <v>0.25959290331453722</v>
          </cell>
          <cell r="H397">
            <v>0.2366771159874608</v>
          </cell>
          <cell r="I397">
            <v>3</v>
          </cell>
          <cell r="J397">
            <v>3</v>
          </cell>
          <cell r="K397">
            <v>2</v>
          </cell>
        </row>
        <row r="398">
          <cell r="A398">
            <v>45078</v>
          </cell>
          <cell r="B398">
            <v>14321.5</v>
          </cell>
          <cell r="C398">
            <v>14528.25</v>
          </cell>
          <cell r="D398">
            <v>14252</v>
          </cell>
          <cell r="E398">
            <v>14474</v>
          </cell>
          <cell r="F398">
            <v>1.9289180602590512</v>
          </cell>
          <cell r="G398">
            <v>1.0648325943511503</v>
          </cell>
          <cell r="H398">
            <v>0.55203619909502255</v>
          </cell>
          <cell r="I398">
            <v>6</v>
          </cell>
          <cell r="J398">
            <v>6</v>
          </cell>
          <cell r="K398">
            <v>1</v>
          </cell>
        </row>
        <row r="399">
          <cell r="A399">
            <v>45077</v>
          </cell>
          <cell r="B399">
            <v>14364.5</v>
          </cell>
          <cell r="C399">
            <v>14412.25</v>
          </cell>
          <cell r="D399">
            <v>14251.25</v>
          </cell>
          <cell r="E399">
            <v>14302</v>
          </cell>
          <cell r="F399">
            <v>1.120818684952487</v>
          </cell>
          <cell r="G399">
            <v>-0.43510042117720765</v>
          </cell>
          <cell r="H399">
            <v>0.38819875776397511</v>
          </cell>
          <cell r="I399">
            <v>3</v>
          </cell>
          <cell r="J399">
            <v>4</v>
          </cell>
          <cell r="K399">
            <v>2</v>
          </cell>
        </row>
        <row r="400">
          <cell r="A400">
            <v>45076</v>
          </cell>
          <cell r="B400">
            <v>14499.5</v>
          </cell>
          <cell r="C400">
            <v>14570</v>
          </cell>
          <cell r="D400">
            <v>14336.75</v>
          </cell>
          <cell r="E400">
            <v>14396.75</v>
          </cell>
          <cell r="F400">
            <v>1.6086761612469396</v>
          </cell>
          <cell r="G400">
            <v>-0.70864512569398941</v>
          </cell>
          <cell r="H400">
            <v>0.44051446945337619</v>
          </cell>
          <cell r="I400">
            <v>5</v>
          </cell>
          <cell r="J400">
            <v>5</v>
          </cell>
          <cell r="K400">
            <v>2</v>
          </cell>
        </row>
        <row r="401">
          <cell r="A401">
            <v>45072</v>
          </cell>
          <cell r="B401">
            <v>14019.5</v>
          </cell>
          <cell r="C401">
            <v>14368.5</v>
          </cell>
          <cell r="D401">
            <v>13978.5</v>
          </cell>
          <cell r="E401">
            <v>14333</v>
          </cell>
          <cell r="F401">
            <v>2.7818395805841867</v>
          </cell>
          <cell r="G401">
            <v>2.2361710474695959</v>
          </cell>
          <cell r="H401">
            <v>0.80384615384615377</v>
          </cell>
          <cell r="I401">
            <v>9</v>
          </cell>
          <cell r="J401">
            <v>9</v>
          </cell>
          <cell r="K401">
            <v>4</v>
          </cell>
        </row>
        <row r="402">
          <cell r="A402">
            <v>45071</v>
          </cell>
          <cell r="B402">
            <v>13901.75</v>
          </cell>
          <cell r="C402">
            <v>14031.25</v>
          </cell>
          <cell r="D402">
            <v>13851.25</v>
          </cell>
          <cell r="E402">
            <v>13978</v>
          </cell>
          <cell r="F402">
            <v>1.2948010142607946</v>
          </cell>
          <cell r="G402">
            <v>0.5484920963188088</v>
          </cell>
          <cell r="H402">
            <v>0.4236111111111111</v>
          </cell>
          <cell r="I402">
            <v>4</v>
          </cell>
          <cell r="J402">
            <v>5</v>
          </cell>
          <cell r="K402">
            <v>2</v>
          </cell>
        </row>
        <row r="403">
          <cell r="A403">
            <v>45070</v>
          </cell>
          <cell r="B403">
            <v>13690.5</v>
          </cell>
          <cell r="C403">
            <v>13705.75</v>
          </cell>
          <cell r="D403">
            <v>13566.5</v>
          </cell>
          <cell r="E403">
            <v>13653.5</v>
          </cell>
          <cell r="F403">
            <v>1.01712866586319</v>
          </cell>
          <cell r="G403">
            <v>-0.27026039954713121</v>
          </cell>
          <cell r="H403">
            <v>0.26570915619389585</v>
          </cell>
          <cell r="I403">
            <v>2</v>
          </cell>
          <cell r="J403">
            <v>3</v>
          </cell>
          <cell r="K403">
            <v>2</v>
          </cell>
        </row>
        <row r="404">
          <cell r="A404">
            <v>45069</v>
          </cell>
          <cell r="B404">
            <v>13895.25</v>
          </cell>
          <cell r="C404">
            <v>13902</v>
          </cell>
          <cell r="D404">
            <v>13710</v>
          </cell>
          <cell r="E404">
            <v>13725.5</v>
          </cell>
          <cell r="F404">
            <v>1.3817671506450044</v>
          </cell>
          <cell r="G404">
            <v>-1.2216404886561953</v>
          </cell>
          <cell r="H404">
            <v>0.88411458333333337</v>
          </cell>
          <cell r="I404">
            <v>4</v>
          </cell>
          <cell r="J404">
            <v>9</v>
          </cell>
          <cell r="K404">
            <v>3</v>
          </cell>
        </row>
        <row r="405">
          <cell r="A405">
            <v>45068</v>
          </cell>
          <cell r="B405">
            <v>13838.5</v>
          </cell>
          <cell r="C405">
            <v>13946.75</v>
          </cell>
          <cell r="D405">
            <v>13824.5</v>
          </cell>
          <cell r="E405">
            <v>13905.5</v>
          </cell>
          <cell r="F405">
            <v>0.88340499331574962</v>
          </cell>
          <cell r="G405">
            <v>0.48415651985403041</v>
          </cell>
          <cell r="H405">
            <v>0.54805725971370134</v>
          </cell>
          <cell r="I405">
            <v>2</v>
          </cell>
          <cell r="J405">
            <v>6</v>
          </cell>
          <cell r="K405">
            <v>2</v>
          </cell>
        </row>
        <row r="406">
          <cell r="A406">
            <v>45065</v>
          </cell>
          <cell r="B406">
            <v>13896.25</v>
          </cell>
          <cell r="C406">
            <v>13929</v>
          </cell>
          <cell r="D406">
            <v>13814.25</v>
          </cell>
          <cell r="E406">
            <v>13858.25</v>
          </cell>
          <cell r="F406">
            <v>0.825762345956643</v>
          </cell>
          <cell r="G406">
            <v>-0.27345506881352882</v>
          </cell>
          <cell r="H406">
            <v>0.33115468409586057</v>
          </cell>
          <cell r="I406">
            <v>1</v>
          </cell>
          <cell r="J406">
            <v>4</v>
          </cell>
          <cell r="K406">
            <v>2</v>
          </cell>
        </row>
        <row r="407">
          <cell r="A407">
            <v>45064</v>
          </cell>
          <cell r="B407">
            <v>13673.75</v>
          </cell>
          <cell r="C407">
            <v>13901.25</v>
          </cell>
          <cell r="D407">
            <v>13631.5</v>
          </cell>
          <cell r="E407">
            <v>13889.25</v>
          </cell>
          <cell r="F407">
            <v>1.9727580217570162</v>
          </cell>
          <cell r="G407">
            <v>1.5760124325806746</v>
          </cell>
          <cell r="H407">
            <v>0.79888785912882299</v>
          </cell>
          <cell r="I407">
            <v>7</v>
          </cell>
          <cell r="J407">
            <v>8</v>
          </cell>
          <cell r="K407">
            <v>4</v>
          </cell>
        </row>
        <row r="408">
          <cell r="A408">
            <v>45063</v>
          </cell>
          <cell r="B408">
            <v>13494.5</v>
          </cell>
          <cell r="C408">
            <v>13669</v>
          </cell>
          <cell r="D408">
            <v>13475.5</v>
          </cell>
          <cell r="E408">
            <v>13644.5</v>
          </cell>
          <cell r="F408">
            <v>1.4339175219533884</v>
          </cell>
          <cell r="G408">
            <v>1.1115639705065028</v>
          </cell>
          <cell r="H408">
            <v>0.77519379844961256</v>
          </cell>
          <cell r="I408">
            <v>5</v>
          </cell>
          <cell r="J408">
            <v>8</v>
          </cell>
          <cell r="K408">
            <v>3</v>
          </cell>
        </row>
        <row r="409">
          <cell r="A409">
            <v>45062</v>
          </cell>
          <cell r="B409">
            <v>13466.5</v>
          </cell>
          <cell r="C409">
            <v>13554.5</v>
          </cell>
          <cell r="D409">
            <v>13426.25</v>
          </cell>
          <cell r="E409">
            <v>13482</v>
          </cell>
          <cell r="F409">
            <v>0.95236327182267111</v>
          </cell>
          <cell r="G409">
            <v>0.11510043441131698</v>
          </cell>
          <cell r="H409">
            <v>0.12085769980506823</v>
          </cell>
          <cell r="I409">
            <v>2</v>
          </cell>
          <cell r="J409">
            <v>2</v>
          </cell>
          <cell r="K409">
            <v>2</v>
          </cell>
        </row>
        <row r="410">
          <cell r="A410">
            <v>45061</v>
          </cell>
          <cell r="B410">
            <v>13436.25</v>
          </cell>
          <cell r="C410">
            <v>13480</v>
          </cell>
          <cell r="D410">
            <v>13351.5</v>
          </cell>
          <cell r="E410">
            <v>13471.75</v>
          </cell>
          <cell r="F410">
            <v>0.9563680342357429</v>
          </cell>
          <cell r="G410">
            <v>0.26421062424411573</v>
          </cell>
          <cell r="H410">
            <v>0.27626459143968868</v>
          </cell>
          <cell r="I410">
            <v>2</v>
          </cell>
          <cell r="J410">
            <v>3</v>
          </cell>
          <cell r="K410">
            <v>2</v>
          </cell>
        </row>
        <row r="411">
          <cell r="A411">
            <v>45058</v>
          </cell>
          <cell r="B411">
            <v>13475.25</v>
          </cell>
          <cell r="C411">
            <v>13487.25</v>
          </cell>
          <cell r="D411">
            <v>13310.5</v>
          </cell>
          <cell r="E411">
            <v>13397.5</v>
          </cell>
          <cell r="F411">
            <v>1.3116639765496003</v>
          </cell>
          <cell r="G411">
            <v>-0.57698372942988074</v>
          </cell>
          <cell r="H411">
            <v>0.43988684582743987</v>
          </cell>
          <cell r="I411">
            <v>4</v>
          </cell>
          <cell r="J411">
            <v>5</v>
          </cell>
          <cell r="K411">
            <v>2</v>
          </cell>
        </row>
        <row r="412">
          <cell r="A412">
            <v>45057</v>
          </cell>
          <cell r="B412">
            <v>13439.5</v>
          </cell>
          <cell r="C412">
            <v>13470.25</v>
          </cell>
          <cell r="D412">
            <v>13361.5</v>
          </cell>
          <cell r="E412">
            <v>13446.75</v>
          </cell>
          <cell r="F412">
            <v>0.8091818892071877</v>
          </cell>
          <cell r="G412">
            <v>5.394545928047919E-2</v>
          </cell>
          <cell r="H412">
            <v>6.666666666666668E-2</v>
          </cell>
          <cell r="I412">
            <v>1</v>
          </cell>
          <cell r="J412">
            <v>1</v>
          </cell>
          <cell r="K412">
            <v>2</v>
          </cell>
        </row>
        <row r="413">
          <cell r="A413">
            <v>45056</v>
          </cell>
          <cell r="B413">
            <v>13240.5</v>
          </cell>
          <cell r="C413">
            <v>13446.75</v>
          </cell>
          <cell r="D413">
            <v>13238.5</v>
          </cell>
          <cell r="E413">
            <v>13410.5</v>
          </cell>
          <cell r="F413">
            <v>1.5728257996299233</v>
          </cell>
          <cell r="G413">
            <v>1.2839394282693251</v>
          </cell>
          <cell r="H413">
            <v>0.81632653061224481</v>
          </cell>
          <cell r="I413">
            <v>5</v>
          </cell>
          <cell r="J413">
            <v>9</v>
          </cell>
          <cell r="K413">
            <v>3</v>
          </cell>
        </row>
        <row r="414">
          <cell r="A414">
            <v>45055</v>
          </cell>
          <cell r="B414">
            <v>13299.5</v>
          </cell>
          <cell r="C414">
            <v>13317.5</v>
          </cell>
          <cell r="D414">
            <v>13250.5</v>
          </cell>
          <cell r="E414">
            <v>13266.25</v>
          </cell>
          <cell r="F414">
            <v>0.50377833753148615</v>
          </cell>
          <cell r="G414">
            <v>-0.25000939884958084</v>
          </cell>
          <cell r="H414">
            <v>0.49626865671641796</v>
          </cell>
          <cell r="I414">
            <v>1</v>
          </cell>
          <cell r="J414">
            <v>5</v>
          </cell>
          <cell r="K414">
            <v>2</v>
          </cell>
        </row>
        <row r="415">
          <cell r="A415">
            <v>45054</v>
          </cell>
          <cell r="B415">
            <v>13310</v>
          </cell>
          <cell r="C415">
            <v>13368</v>
          </cell>
          <cell r="D415">
            <v>13254.5</v>
          </cell>
          <cell r="E415">
            <v>13354.5</v>
          </cell>
          <cell r="F415">
            <v>0.8527422990232908</v>
          </cell>
          <cell r="G415">
            <v>0.33433508640120208</v>
          </cell>
          <cell r="H415">
            <v>0.39207048458149774</v>
          </cell>
          <cell r="I415">
            <v>2</v>
          </cell>
          <cell r="J415">
            <v>4</v>
          </cell>
          <cell r="K415">
            <v>2</v>
          </cell>
        </row>
        <row r="416">
          <cell r="A416">
            <v>45051</v>
          </cell>
          <cell r="B416">
            <v>13128.25</v>
          </cell>
          <cell r="C416">
            <v>13359</v>
          </cell>
          <cell r="D416">
            <v>13085.25</v>
          </cell>
          <cell r="E416">
            <v>13324</v>
          </cell>
          <cell r="F416">
            <v>2.0851979509835661</v>
          </cell>
          <cell r="G416">
            <v>1.4910593567307144</v>
          </cell>
          <cell r="H416">
            <v>0.71506849315068499</v>
          </cell>
          <cell r="I416">
            <v>7</v>
          </cell>
          <cell r="J416">
            <v>8</v>
          </cell>
          <cell r="K416">
            <v>4</v>
          </cell>
        </row>
        <row r="417">
          <cell r="A417">
            <v>45050</v>
          </cell>
          <cell r="B417">
            <v>13112.5</v>
          </cell>
          <cell r="C417">
            <v>13131.25</v>
          </cell>
          <cell r="D417">
            <v>13001.75</v>
          </cell>
          <cell r="E417">
            <v>13048.25</v>
          </cell>
          <cell r="F417">
            <v>0.98760724499523356</v>
          </cell>
          <cell r="G417">
            <v>-0.48999046711153482</v>
          </cell>
          <cell r="H417">
            <v>0.49613899613899615</v>
          </cell>
          <cell r="I417">
            <v>2</v>
          </cell>
          <cell r="J417">
            <v>5</v>
          </cell>
          <cell r="K417">
            <v>2</v>
          </cell>
        </row>
        <row r="418">
          <cell r="A418">
            <v>45049</v>
          </cell>
          <cell r="B418">
            <v>13212.5</v>
          </cell>
          <cell r="C418">
            <v>13314</v>
          </cell>
          <cell r="D418">
            <v>13092.5</v>
          </cell>
          <cell r="E418">
            <v>13100</v>
          </cell>
          <cell r="F418">
            <v>1.6764427625354776</v>
          </cell>
          <cell r="G418">
            <v>-0.85146641438032178</v>
          </cell>
          <cell r="H418">
            <v>0.50790067720090304</v>
          </cell>
          <cell r="I418">
            <v>5</v>
          </cell>
          <cell r="J418">
            <v>6</v>
          </cell>
          <cell r="K418">
            <v>2</v>
          </cell>
        </row>
        <row r="419">
          <cell r="A419">
            <v>45048</v>
          </cell>
          <cell r="B419">
            <v>13303</v>
          </cell>
          <cell r="C419">
            <v>13316.25</v>
          </cell>
          <cell r="D419">
            <v>13110.25</v>
          </cell>
          <cell r="E419">
            <v>13185</v>
          </cell>
          <cell r="F419">
            <v>1.5485228895737804</v>
          </cell>
          <cell r="G419">
            <v>-0.88701796587235959</v>
          </cell>
          <cell r="H419">
            <v>0.57281553398058249</v>
          </cell>
          <cell r="I419">
            <v>5</v>
          </cell>
          <cell r="J419">
            <v>6</v>
          </cell>
          <cell r="K419">
            <v>2</v>
          </cell>
        </row>
        <row r="420">
          <cell r="A420">
            <v>45047</v>
          </cell>
          <cell r="B420">
            <v>13309</v>
          </cell>
          <cell r="C420">
            <v>13363.5</v>
          </cell>
          <cell r="D420">
            <v>13258.75</v>
          </cell>
          <cell r="E420">
            <v>13303.75</v>
          </cell>
          <cell r="F420">
            <v>0.78706138703133222</v>
          </cell>
          <cell r="G420">
            <v>-3.9446990758133592E-2</v>
          </cell>
          <cell r="H420">
            <v>5.011933174224343E-2</v>
          </cell>
          <cell r="I420">
            <v>1</v>
          </cell>
          <cell r="J420">
            <v>1</v>
          </cell>
          <cell r="K420">
            <v>2</v>
          </cell>
        </row>
        <row r="421">
          <cell r="A421">
            <v>45044</v>
          </cell>
          <cell r="B421">
            <v>13194.75</v>
          </cell>
          <cell r="C421">
            <v>13324.25</v>
          </cell>
          <cell r="D421">
            <v>13169</v>
          </cell>
          <cell r="E421">
            <v>13323.75</v>
          </cell>
          <cell r="F421">
            <v>1.176604331268118</v>
          </cell>
          <cell r="G421">
            <v>0.97766156994259079</v>
          </cell>
          <cell r="H421">
            <v>0.83091787439613518</v>
          </cell>
          <cell r="I421">
            <v>3</v>
          </cell>
          <cell r="J421">
            <v>9</v>
          </cell>
          <cell r="K421">
            <v>3</v>
          </cell>
        </row>
        <row r="422">
          <cell r="A422">
            <v>45043</v>
          </cell>
          <cell r="B422">
            <v>12979.5</v>
          </cell>
          <cell r="C422">
            <v>13253.25</v>
          </cell>
          <cell r="D422">
            <v>12977.5</v>
          </cell>
          <cell r="E422">
            <v>13231.5</v>
          </cell>
          <cell r="F422">
            <v>2.1245040255787973</v>
          </cell>
          <cell r="G422">
            <v>1.9415231711545129</v>
          </cell>
          <cell r="H422">
            <v>0.91387126019945608</v>
          </cell>
          <cell r="I422">
            <v>7</v>
          </cell>
          <cell r="J422">
            <v>10</v>
          </cell>
          <cell r="K422">
            <v>4</v>
          </cell>
        </row>
        <row r="423">
          <cell r="A423">
            <v>45042</v>
          </cell>
          <cell r="B423">
            <v>12947.75</v>
          </cell>
          <cell r="C423">
            <v>13012.25</v>
          </cell>
          <cell r="D423">
            <v>12863.75</v>
          </cell>
          <cell r="E423">
            <v>12882</v>
          </cell>
          <cell r="F423">
            <v>1.146917418084223</v>
          </cell>
          <cell r="G423">
            <v>-0.50781023729991703</v>
          </cell>
          <cell r="H423">
            <v>0.44276094276094285</v>
          </cell>
          <cell r="I423">
            <v>3</v>
          </cell>
          <cell r="J423">
            <v>5</v>
          </cell>
          <cell r="K423">
            <v>2</v>
          </cell>
        </row>
        <row r="424">
          <cell r="A424">
            <v>45041</v>
          </cell>
          <cell r="B424">
            <v>13001.75</v>
          </cell>
          <cell r="C424">
            <v>13018.25</v>
          </cell>
          <cell r="D424">
            <v>12806</v>
          </cell>
          <cell r="E424">
            <v>12808.75</v>
          </cell>
          <cell r="F424">
            <v>1.632472551771877</v>
          </cell>
          <cell r="G424">
            <v>-1.484415559443921</v>
          </cell>
          <cell r="H424">
            <v>0.90930506478209649</v>
          </cell>
          <cell r="I424">
            <v>5</v>
          </cell>
          <cell r="J424">
            <v>10</v>
          </cell>
          <cell r="K424">
            <v>3</v>
          </cell>
        </row>
        <row r="425">
          <cell r="A425">
            <v>45040</v>
          </cell>
          <cell r="B425">
            <v>13063</v>
          </cell>
          <cell r="C425">
            <v>13134</v>
          </cell>
          <cell r="D425">
            <v>12967.25</v>
          </cell>
          <cell r="E425">
            <v>13059</v>
          </cell>
          <cell r="F425">
            <v>1.2765061624435428</v>
          </cell>
          <cell r="G425">
            <v>-3.0620837479905075E-2</v>
          </cell>
          <cell r="H425">
            <v>2.3988005997001502E-2</v>
          </cell>
          <cell r="I425">
            <v>4</v>
          </cell>
          <cell r="J425">
            <v>1</v>
          </cell>
          <cell r="K425">
            <v>2</v>
          </cell>
        </row>
        <row r="426">
          <cell r="A426">
            <v>45037</v>
          </cell>
          <cell r="B426">
            <v>13029.75</v>
          </cell>
          <cell r="C426">
            <v>13122</v>
          </cell>
          <cell r="D426">
            <v>12982.5</v>
          </cell>
          <cell r="E426">
            <v>13088.25</v>
          </cell>
          <cell r="F426">
            <v>1.0706268347435675</v>
          </cell>
          <cell r="G426">
            <v>0.44897254360214123</v>
          </cell>
          <cell r="H426">
            <v>0.41935483870967744</v>
          </cell>
          <cell r="I426">
            <v>3</v>
          </cell>
          <cell r="J426">
            <v>5</v>
          </cell>
          <cell r="K426">
            <v>2</v>
          </cell>
        </row>
        <row r="427">
          <cell r="A427">
            <v>45036</v>
          </cell>
          <cell r="B427">
            <v>13050.25</v>
          </cell>
          <cell r="C427">
            <v>13200</v>
          </cell>
          <cell r="D427">
            <v>13021.75</v>
          </cell>
          <cell r="E427">
            <v>13077.5</v>
          </cell>
          <cell r="F427">
            <v>1.3658742169690234</v>
          </cell>
          <cell r="G427">
            <v>0.20880826037815367</v>
          </cell>
          <cell r="H427">
            <v>0.15287517531556805</v>
          </cell>
          <cell r="I427">
            <v>4</v>
          </cell>
          <cell r="J427">
            <v>2</v>
          </cell>
          <cell r="K427">
            <v>2</v>
          </cell>
        </row>
        <row r="428">
          <cell r="A428">
            <v>45035</v>
          </cell>
          <cell r="B428">
            <v>13088.75</v>
          </cell>
          <cell r="C428">
            <v>13226.75</v>
          </cell>
          <cell r="D428">
            <v>13068</v>
          </cell>
          <cell r="E428">
            <v>13182.75</v>
          </cell>
          <cell r="F428">
            <v>1.2128736510361953</v>
          </cell>
          <cell r="G428">
            <v>0.71817400439308565</v>
          </cell>
          <cell r="H428">
            <v>0.5921259842519685</v>
          </cell>
          <cell r="I428">
            <v>3</v>
          </cell>
          <cell r="J428">
            <v>6</v>
          </cell>
          <cell r="K428">
            <v>2</v>
          </cell>
        </row>
        <row r="429">
          <cell r="A429">
            <v>45034</v>
          </cell>
          <cell r="B429">
            <v>13270</v>
          </cell>
          <cell r="C429">
            <v>13298.75</v>
          </cell>
          <cell r="D429">
            <v>13138</v>
          </cell>
          <cell r="E429">
            <v>13188.75</v>
          </cell>
          <cell r="F429">
            <v>1.2113790504898267</v>
          </cell>
          <cell r="G429">
            <v>-0.61228334589299171</v>
          </cell>
          <cell r="H429">
            <v>0.50544323483670295</v>
          </cell>
          <cell r="I429">
            <v>3</v>
          </cell>
          <cell r="J429">
            <v>6</v>
          </cell>
          <cell r="K429">
            <v>2</v>
          </cell>
        </row>
        <row r="430">
          <cell r="A430">
            <v>45033</v>
          </cell>
          <cell r="B430">
            <v>13174</v>
          </cell>
          <cell r="C430">
            <v>13206</v>
          </cell>
          <cell r="D430">
            <v>13076.75</v>
          </cell>
          <cell r="E430">
            <v>13189.5</v>
          </cell>
          <cell r="F430">
            <v>0.9810991346591772</v>
          </cell>
          <cell r="G430">
            <v>0.11765598906937909</v>
          </cell>
          <cell r="H430">
            <v>0.11992263056092844</v>
          </cell>
          <cell r="I430">
            <v>2</v>
          </cell>
          <cell r="J430">
            <v>2</v>
          </cell>
          <cell r="K430">
            <v>2</v>
          </cell>
        </row>
        <row r="431">
          <cell r="A431">
            <v>45030</v>
          </cell>
          <cell r="B431">
            <v>13165.75</v>
          </cell>
          <cell r="C431">
            <v>13255</v>
          </cell>
          <cell r="D431">
            <v>13058</v>
          </cell>
          <cell r="E431">
            <v>13181</v>
          </cell>
          <cell r="F431">
            <v>1.4963067048971763</v>
          </cell>
          <cell r="G431">
            <v>0.11583084898315706</v>
          </cell>
          <cell r="H431">
            <v>7.7411167512690365E-2</v>
          </cell>
          <cell r="I431">
            <v>5</v>
          </cell>
          <cell r="J431">
            <v>1</v>
          </cell>
          <cell r="K431">
            <v>2</v>
          </cell>
        </row>
        <row r="432">
          <cell r="A432">
            <v>45029</v>
          </cell>
          <cell r="B432">
            <v>12982.25</v>
          </cell>
          <cell r="C432">
            <v>13228</v>
          </cell>
          <cell r="D432">
            <v>12957.25</v>
          </cell>
          <cell r="E432">
            <v>13209.75</v>
          </cell>
          <cell r="F432">
            <v>2.0855398717479634</v>
          </cell>
          <cell r="G432">
            <v>1.7523926900190647</v>
          </cell>
          <cell r="H432">
            <v>0.84025854108956621</v>
          </cell>
          <cell r="I432">
            <v>7</v>
          </cell>
          <cell r="J432">
            <v>9</v>
          </cell>
          <cell r="K432">
            <v>4</v>
          </cell>
        </row>
        <row r="433">
          <cell r="A433">
            <v>45028</v>
          </cell>
          <cell r="B433">
            <v>13076.75</v>
          </cell>
          <cell r="C433">
            <v>13241.75</v>
          </cell>
          <cell r="D433">
            <v>12937.75</v>
          </cell>
          <cell r="E433">
            <v>12958</v>
          </cell>
          <cell r="F433">
            <v>2.3247366509262624</v>
          </cell>
          <cell r="G433">
            <v>-0.90810025426807128</v>
          </cell>
          <cell r="H433">
            <v>0.390625</v>
          </cell>
          <cell r="I433">
            <v>8</v>
          </cell>
          <cell r="J433">
            <v>4</v>
          </cell>
          <cell r="K433">
            <v>1</v>
          </cell>
        </row>
        <row r="434">
          <cell r="A434">
            <v>45027</v>
          </cell>
          <cell r="B434">
            <v>13184.25</v>
          </cell>
          <cell r="C434">
            <v>13184.5</v>
          </cell>
          <cell r="D434">
            <v>13053.5</v>
          </cell>
          <cell r="E434">
            <v>13076.75</v>
          </cell>
          <cell r="F434">
            <v>0.99360979957145834</v>
          </cell>
          <cell r="G434">
            <v>-0.81536682025902119</v>
          </cell>
          <cell r="H434">
            <v>0.82061068702290074</v>
          </cell>
          <cell r="I434">
            <v>2</v>
          </cell>
          <cell r="J434">
            <v>9</v>
          </cell>
          <cell r="K434">
            <v>3</v>
          </cell>
        </row>
        <row r="435">
          <cell r="A435">
            <v>45026</v>
          </cell>
          <cell r="B435">
            <v>13156.75</v>
          </cell>
          <cell r="C435">
            <v>13164.75</v>
          </cell>
          <cell r="D435">
            <v>12967.5</v>
          </cell>
          <cell r="E435">
            <v>13164</v>
          </cell>
          <cell r="F435">
            <v>1.4992304330476751</v>
          </cell>
          <cell r="G435">
            <v>5.5104794117088185E-2</v>
          </cell>
          <cell r="H435">
            <v>3.6755386565272496E-2</v>
          </cell>
          <cell r="I435">
            <v>5</v>
          </cell>
          <cell r="J435">
            <v>1</v>
          </cell>
          <cell r="K435">
            <v>2</v>
          </cell>
        </row>
        <row r="436">
          <cell r="A436">
            <v>45022</v>
          </cell>
          <cell r="B436">
            <v>13041.25</v>
          </cell>
          <cell r="C436">
            <v>13191</v>
          </cell>
          <cell r="D436">
            <v>12953.25</v>
          </cell>
          <cell r="E436">
            <v>13171.75</v>
          </cell>
          <cell r="F436">
            <v>1.8230614396626088</v>
          </cell>
          <cell r="G436">
            <v>1.0006709479536087</v>
          </cell>
          <cell r="H436">
            <v>0.54889589905362779</v>
          </cell>
          <cell r="I436">
            <v>5</v>
          </cell>
          <cell r="J436">
            <v>6</v>
          </cell>
          <cell r="K436">
            <v>2</v>
          </cell>
        </row>
        <row r="437">
          <cell r="A437">
            <v>45021</v>
          </cell>
          <cell r="B437">
            <v>13198</v>
          </cell>
          <cell r="C437">
            <v>13236</v>
          </cell>
          <cell r="D437">
            <v>13006</v>
          </cell>
          <cell r="E437">
            <v>13079.75</v>
          </cell>
          <cell r="F437">
            <v>1.742688286103955</v>
          </cell>
          <cell r="G437">
            <v>-0.89596908622518556</v>
          </cell>
          <cell r="H437">
            <v>0.51413043478260867</v>
          </cell>
          <cell r="I437">
            <v>5</v>
          </cell>
          <cell r="J437">
            <v>6</v>
          </cell>
          <cell r="K437">
            <v>2</v>
          </cell>
        </row>
        <row r="438">
          <cell r="A438">
            <v>45020</v>
          </cell>
          <cell r="B438">
            <v>13337.75</v>
          </cell>
          <cell r="C438">
            <v>13337.75</v>
          </cell>
          <cell r="D438">
            <v>13168.25</v>
          </cell>
          <cell r="E438">
            <v>13223.25</v>
          </cell>
          <cell r="F438">
            <v>1.2708290378812019</v>
          </cell>
          <cell r="G438">
            <v>-0.85846563325898306</v>
          </cell>
          <cell r="H438">
            <v>0.67551622418879065</v>
          </cell>
          <cell r="I438">
            <v>4</v>
          </cell>
          <cell r="J438">
            <v>7</v>
          </cell>
          <cell r="K438">
            <v>3</v>
          </cell>
        </row>
        <row r="439">
          <cell r="A439">
            <v>45019</v>
          </cell>
          <cell r="B439">
            <v>13225</v>
          </cell>
          <cell r="C439">
            <v>13278.75</v>
          </cell>
          <cell r="D439">
            <v>13154</v>
          </cell>
          <cell r="E439">
            <v>13268.75</v>
          </cell>
          <cell r="F439">
            <v>0.94328922495274115</v>
          </cell>
          <cell r="G439">
            <v>0.33081285444234404</v>
          </cell>
          <cell r="H439">
            <v>0.35070140280561118</v>
          </cell>
          <cell r="I439">
            <v>2</v>
          </cell>
          <cell r="J439">
            <v>4</v>
          </cell>
          <cell r="K439">
            <v>2</v>
          </cell>
        </row>
        <row r="440">
          <cell r="A440">
            <v>45016</v>
          </cell>
          <cell r="B440">
            <v>13074.25</v>
          </cell>
          <cell r="C440">
            <v>13311.5</v>
          </cell>
          <cell r="D440">
            <v>13057.5</v>
          </cell>
          <cell r="E440">
            <v>13301.25</v>
          </cell>
          <cell r="F440">
            <v>1.9427500621450562</v>
          </cell>
          <cell r="G440">
            <v>1.736237260263495</v>
          </cell>
          <cell r="H440">
            <v>0.89370078740157477</v>
          </cell>
          <cell r="I440">
            <v>6</v>
          </cell>
          <cell r="J440">
            <v>9</v>
          </cell>
          <cell r="K440">
            <v>4</v>
          </cell>
        </row>
        <row r="441">
          <cell r="A441">
            <v>45015</v>
          </cell>
          <cell r="B441">
            <v>13028.75</v>
          </cell>
          <cell r="C441">
            <v>13111.75</v>
          </cell>
          <cell r="D441">
            <v>13011.25</v>
          </cell>
          <cell r="E441">
            <v>13085</v>
          </cell>
          <cell r="F441">
            <v>0.77137100642809164</v>
          </cell>
          <cell r="G441">
            <v>0.43173750359781249</v>
          </cell>
          <cell r="H441">
            <v>0.55970149253731338</v>
          </cell>
          <cell r="I441">
            <v>1</v>
          </cell>
          <cell r="J441">
            <v>6</v>
          </cell>
          <cell r="K441">
            <v>2</v>
          </cell>
        </row>
        <row r="442">
          <cell r="A442">
            <v>45014</v>
          </cell>
          <cell r="B442">
            <v>12841.5</v>
          </cell>
          <cell r="C442">
            <v>12994</v>
          </cell>
          <cell r="D442">
            <v>12830.25</v>
          </cell>
          <cell r="E442">
            <v>12969.25</v>
          </cell>
          <cell r="F442">
            <v>1.2751625588910953</v>
          </cell>
          <cell r="G442">
            <v>0.99482147724175518</v>
          </cell>
          <cell r="H442">
            <v>0.78015267175572511</v>
          </cell>
          <cell r="I442">
            <v>4</v>
          </cell>
          <cell r="J442">
            <v>8</v>
          </cell>
          <cell r="K442">
            <v>3</v>
          </cell>
        </row>
        <row r="443">
          <cell r="A443">
            <v>45013</v>
          </cell>
          <cell r="B443">
            <v>12760</v>
          </cell>
          <cell r="C443">
            <v>12796.5</v>
          </cell>
          <cell r="D443">
            <v>12634.25</v>
          </cell>
          <cell r="E443">
            <v>12733</v>
          </cell>
          <cell r="F443">
            <v>1.271551724137931</v>
          </cell>
          <cell r="G443">
            <v>-0.2115987460815047</v>
          </cell>
          <cell r="H443">
            <v>0.16640986132511557</v>
          </cell>
          <cell r="I443">
            <v>4</v>
          </cell>
          <cell r="J443">
            <v>2</v>
          </cell>
          <cell r="K443">
            <v>2</v>
          </cell>
        </row>
        <row r="444">
          <cell r="A444">
            <v>45012</v>
          </cell>
          <cell r="B444">
            <v>12926.5</v>
          </cell>
          <cell r="C444">
            <v>12965.25</v>
          </cell>
          <cell r="D444">
            <v>12765.5</v>
          </cell>
          <cell r="E444">
            <v>12799.5</v>
          </cell>
          <cell r="F444">
            <v>1.5452752098402507</v>
          </cell>
          <cell r="G444">
            <v>-0.98247785556801925</v>
          </cell>
          <cell r="H444">
            <v>0.63579474342928666</v>
          </cell>
          <cell r="I444">
            <v>5</v>
          </cell>
          <cell r="J444">
            <v>7</v>
          </cell>
          <cell r="K444">
            <v>3</v>
          </cell>
        </row>
        <row r="445">
          <cell r="A445">
            <v>45009</v>
          </cell>
          <cell r="B445">
            <v>12804.5</v>
          </cell>
          <cell r="C445">
            <v>12896</v>
          </cell>
          <cell r="D445">
            <v>12728</v>
          </cell>
          <cell r="E445">
            <v>12894</v>
          </cell>
          <cell r="F445">
            <v>1.3120387363817407</v>
          </cell>
          <cell r="G445">
            <v>0.69897301729860595</v>
          </cell>
          <cell r="H445">
            <v>0.53273809523809523</v>
          </cell>
          <cell r="I445">
            <v>4</v>
          </cell>
          <cell r="J445">
            <v>6</v>
          </cell>
          <cell r="K445">
            <v>2</v>
          </cell>
        </row>
        <row r="446">
          <cell r="A446">
            <v>45008</v>
          </cell>
          <cell r="B446">
            <v>12804.5</v>
          </cell>
          <cell r="C446">
            <v>13031</v>
          </cell>
          <cell r="D446">
            <v>12733.5</v>
          </cell>
          <cell r="E446">
            <v>12847.75</v>
          </cell>
          <cell r="F446">
            <v>2.3234019290093326</v>
          </cell>
          <cell r="G446">
            <v>0.33777187707446599</v>
          </cell>
          <cell r="H446">
            <v>0.14537815126050418</v>
          </cell>
          <cell r="I446">
            <v>8</v>
          </cell>
          <cell r="J446">
            <v>2</v>
          </cell>
          <cell r="K446">
            <v>1</v>
          </cell>
        </row>
        <row r="447">
          <cell r="A447">
            <v>45007</v>
          </cell>
          <cell r="B447">
            <v>12844.75</v>
          </cell>
          <cell r="C447">
            <v>13082</v>
          </cell>
          <cell r="D447">
            <v>12696</v>
          </cell>
          <cell r="E447">
            <v>12697.75</v>
          </cell>
          <cell r="F447">
            <v>3.0051188228653731</v>
          </cell>
          <cell r="G447">
            <v>-1.1444364429046887</v>
          </cell>
          <cell r="H447">
            <v>0.38082901554404147</v>
          </cell>
          <cell r="I447">
            <v>9</v>
          </cell>
          <cell r="J447">
            <v>4</v>
          </cell>
          <cell r="K447">
            <v>1</v>
          </cell>
        </row>
        <row r="448">
          <cell r="A448">
            <v>45006</v>
          </cell>
          <cell r="B448">
            <v>12738.75</v>
          </cell>
          <cell r="C448">
            <v>12898.25</v>
          </cell>
          <cell r="D448">
            <v>12712.5</v>
          </cell>
          <cell r="E448">
            <v>12877.5</v>
          </cell>
          <cell r="F448">
            <v>1.4581493474634482</v>
          </cell>
          <cell r="G448">
            <v>1.0891963497203414</v>
          </cell>
          <cell r="H448">
            <v>0.74697173620457602</v>
          </cell>
          <cell r="I448">
            <v>5</v>
          </cell>
          <cell r="J448">
            <v>8</v>
          </cell>
          <cell r="K448">
            <v>3</v>
          </cell>
        </row>
        <row r="449">
          <cell r="A449">
            <v>45005</v>
          </cell>
          <cell r="B449">
            <v>12664.5</v>
          </cell>
          <cell r="C449">
            <v>12708</v>
          </cell>
          <cell r="D449">
            <v>12529.5</v>
          </cell>
          <cell r="E449">
            <v>12692.75</v>
          </cell>
          <cell r="F449">
            <v>1.4094516167239133</v>
          </cell>
          <cell r="G449">
            <v>0.22306447155434483</v>
          </cell>
          <cell r="H449">
            <v>0.15826330532212887</v>
          </cell>
          <cell r="I449">
            <v>5</v>
          </cell>
          <cell r="J449">
            <v>2</v>
          </cell>
          <cell r="K449">
            <v>2</v>
          </cell>
        </row>
        <row r="450">
          <cell r="A450">
            <v>45002</v>
          </cell>
          <cell r="B450">
            <v>12730</v>
          </cell>
          <cell r="C450">
            <v>12811.25</v>
          </cell>
          <cell r="D450">
            <v>12569.5</v>
          </cell>
          <cell r="E450">
            <v>12647.5</v>
          </cell>
          <cell r="F450">
            <v>1.8990573448546741</v>
          </cell>
          <cell r="G450">
            <v>-0.64807541241162603</v>
          </cell>
          <cell r="H450">
            <v>0.34126163391933811</v>
          </cell>
          <cell r="I450">
            <v>6</v>
          </cell>
          <cell r="J450">
            <v>4</v>
          </cell>
          <cell r="K450">
            <v>1</v>
          </cell>
        </row>
        <row r="451">
          <cell r="A451">
            <v>45001</v>
          </cell>
          <cell r="B451">
            <v>12416.75</v>
          </cell>
          <cell r="C451">
            <v>12735.75</v>
          </cell>
          <cell r="D451">
            <v>12314</v>
          </cell>
          <cell r="E451">
            <v>12715.5</v>
          </cell>
          <cell r="F451">
            <v>3.3966214991845689</v>
          </cell>
          <cell r="G451">
            <v>2.4060241206434854</v>
          </cell>
          <cell r="H451">
            <v>0.70835803200948433</v>
          </cell>
          <cell r="I451">
            <v>10</v>
          </cell>
          <cell r="J451">
            <v>8</v>
          </cell>
          <cell r="K451">
            <v>4</v>
          </cell>
        </row>
        <row r="452">
          <cell r="A452">
            <v>45000</v>
          </cell>
          <cell r="B452">
            <v>12169.75</v>
          </cell>
          <cell r="C452">
            <v>12407.5</v>
          </cell>
          <cell r="D452">
            <v>12096.75</v>
          </cell>
          <cell r="E452">
            <v>12391.5</v>
          </cell>
          <cell r="F452">
            <v>2.5534624786869085</v>
          </cell>
          <cell r="G452">
            <v>1.8221409642761766</v>
          </cell>
          <cell r="H452">
            <v>0.71359613837489932</v>
          </cell>
          <cell r="I452">
            <v>8</v>
          </cell>
          <cell r="J452">
            <v>8</v>
          </cell>
          <cell r="K452">
            <v>4</v>
          </cell>
        </row>
        <row r="453">
          <cell r="A453">
            <v>44999</v>
          </cell>
          <cell r="B453">
            <v>12090</v>
          </cell>
          <cell r="C453">
            <v>12356.5</v>
          </cell>
          <cell r="D453">
            <v>12032.25</v>
          </cell>
          <cell r="E453">
            <v>12328</v>
          </cell>
          <cell r="F453">
            <v>2.6819685690653432</v>
          </cell>
          <cell r="G453">
            <v>1.9685690653432588</v>
          </cell>
          <cell r="H453">
            <v>0.73400154202004619</v>
          </cell>
          <cell r="I453">
            <v>8</v>
          </cell>
          <cell r="J453">
            <v>8</v>
          </cell>
          <cell r="K453">
            <v>4</v>
          </cell>
        </row>
        <row r="454">
          <cell r="A454">
            <v>44998</v>
          </cell>
          <cell r="B454">
            <v>12015.25</v>
          </cell>
          <cell r="C454">
            <v>12213.5</v>
          </cell>
          <cell r="D454">
            <v>11806.25</v>
          </cell>
          <cell r="E454">
            <v>12054</v>
          </cell>
          <cell r="F454">
            <v>3.3894425833836164</v>
          </cell>
          <cell r="G454">
            <v>0.32250681425688188</v>
          </cell>
          <cell r="H454">
            <v>9.515039901780234E-2</v>
          </cell>
          <cell r="I454">
            <v>10</v>
          </cell>
          <cell r="J454">
            <v>1</v>
          </cell>
          <cell r="K454">
            <v>1</v>
          </cell>
        </row>
        <row r="455">
          <cell r="A455">
            <v>44995</v>
          </cell>
          <cell r="B455">
            <v>12035</v>
          </cell>
          <cell r="C455">
            <v>12109</v>
          </cell>
          <cell r="D455">
            <v>11795</v>
          </cell>
          <cell r="E455">
            <v>11840.75</v>
          </cell>
          <cell r="F455">
            <v>2.6090569173244704</v>
          </cell>
          <cell r="G455">
            <v>-1.6140423764021603</v>
          </cell>
          <cell r="H455">
            <v>0.61863057324840764</v>
          </cell>
          <cell r="I455">
            <v>8</v>
          </cell>
          <cell r="J455">
            <v>7</v>
          </cell>
          <cell r="K455">
            <v>4</v>
          </cell>
        </row>
        <row r="456">
          <cell r="A456">
            <v>44994</v>
          </cell>
          <cell r="B456">
            <v>12176.25</v>
          </cell>
          <cell r="C456">
            <v>12353.5</v>
          </cell>
          <cell r="D456">
            <v>11977.5</v>
          </cell>
          <cell r="E456">
            <v>12006.5</v>
          </cell>
          <cell r="F456">
            <v>3.0879786469561648</v>
          </cell>
          <cell r="G456">
            <v>-1.3941073811723643</v>
          </cell>
          <cell r="H456">
            <v>0.45146276595744683</v>
          </cell>
          <cell r="I456">
            <v>9</v>
          </cell>
          <cell r="J456">
            <v>5</v>
          </cell>
          <cell r="K456">
            <v>1</v>
          </cell>
        </row>
        <row r="457">
          <cell r="A457">
            <v>44993</v>
          </cell>
          <cell r="B457">
            <v>12197</v>
          </cell>
          <cell r="C457">
            <v>12254.5</v>
          </cell>
          <cell r="D457">
            <v>12108.25</v>
          </cell>
          <cell r="E457">
            <v>12230.75</v>
          </cell>
          <cell r="F457">
            <v>1.1990653439370338</v>
          </cell>
          <cell r="G457">
            <v>0.2767073870623924</v>
          </cell>
          <cell r="H457">
            <v>0.23076923076923075</v>
          </cell>
          <cell r="I457">
            <v>3</v>
          </cell>
          <cell r="J457">
            <v>3</v>
          </cell>
          <cell r="K457">
            <v>2</v>
          </cell>
        </row>
        <row r="458">
          <cell r="A458">
            <v>44992</v>
          </cell>
          <cell r="B458">
            <v>12353.25</v>
          </cell>
          <cell r="C458">
            <v>12364</v>
          </cell>
          <cell r="D458">
            <v>12142.25</v>
          </cell>
          <cell r="E458">
            <v>12169.25</v>
          </cell>
          <cell r="F458">
            <v>1.7950741707647784</v>
          </cell>
          <cell r="G458">
            <v>-1.4894865723595005</v>
          </cell>
          <cell r="H458">
            <v>0.82976324689966185</v>
          </cell>
          <cell r="I458">
            <v>5</v>
          </cell>
          <cell r="J458">
            <v>9</v>
          </cell>
          <cell r="K458">
            <v>3</v>
          </cell>
        </row>
        <row r="459">
          <cell r="A459">
            <v>44991</v>
          </cell>
          <cell r="B459">
            <v>12310</v>
          </cell>
          <cell r="C459">
            <v>12486.25</v>
          </cell>
          <cell r="D459">
            <v>12295.5</v>
          </cell>
          <cell r="E459">
            <v>12323.75</v>
          </cell>
          <cell r="F459">
            <v>1.549553208773355</v>
          </cell>
          <cell r="G459">
            <v>0.11169780666125102</v>
          </cell>
          <cell r="H459">
            <v>7.2083879423328973E-2</v>
          </cell>
          <cell r="I459">
            <v>5</v>
          </cell>
          <cell r="J459">
            <v>1</v>
          </cell>
          <cell r="K459">
            <v>2</v>
          </cell>
        </row>
        <row r="460">
          <cell r="A460">
            <v>44988</v>
          </cell>
          <cell r="B460">
            <v>12109</v>
          </cell>
          <cell r="C460">
            <v>12321.25</v>
          </cell>
          <cell r="D460">
            <v>12078.75</v>
          </cell>
          <cell r="E460">
            <v>12312.25</v>
          </cell>
          <cell r="F460">
            <v>2.0026426624824509</v>
          </cell>
          <cell r="G460">
            <v>1.6785035923693121</v>
          </cell>
          <cell r="H460">
            <v>0.83814432989690735</v>
          </cell>
          <cell r="I460">
            <v>7</v>
          </cell>
          <cell r="J460">
            <v>9</v>
          </cell>
          <cell r="K460">
            <v>4</v>
          </cell>
        </row>
        <row r="461">
          <cell r="A461">
            <v>44987</v>
          </cell>
          <cell r="B461">
            <v>11901</v>
          </cell>
          <cell r="C461">
            <v>12096.25</v>
          </cell>
          <cell r="D461">
            <v>11838</v>
          </cell>
          <cell r="E461">
            <v>12066.25</v>
          </cell>
          <cell r="F461">
            <v>2.1699857154860935</v>
          </cell>
          <cell r="G461">
            <v>1.3885387782539282</v>
          </cell>
          <cell r="H461">
            <v>0.6398838334946757</v>
          </cell>
          <cell r="I461">
            <v>7</v>
          </cell>
          <cell r="J461">
            <v>7</v>
          </cell>
          <cell r="K461">
            <v>4</v>
          </cell>
        </row>
        <row r="462">
          <cell r="A462">
            <v>44986</v>
          </cell>
          <cell r="B462">
            <v>12135</v>
          </cell>
          <cell r="C462">
            <v>12139.75</v>
          </cell>
          <cell r="D462">
            <v>11924.75</v>
          </cell>
          <cell r="E462">
            <v>11965</v>
          </cell>
          <cell r="F462">
            <v>1.7717346518335393</v>
          </cell>
          <cell r="G462">
            <v>-1.4009064688916357</v>
          </cell>
          <cell r="H462">
            <v>0.79069767441860461</v>
          </cell>
          <cell r="I462">
            <v>5</v>
          </cell>
          <cell r="J462">
            <v>8</v>
          </cell>
          <cell r="K462">
            <v>3</v>
          </cell>
        </row>
        <row r="463">
          <cell r="A463">
            <v>44985</v>
          </cell>
          <cell r="B463">
            <v>12118.75</v>
          </cell>
          <cell r="C463">
            <v>12172.75</v>
          </cell>
          <cell r="D463">
            <v>12041.5</v>
          </cell>
          <cell r="E463">
            <v>12064.25</v>
          </cell>
          <cell r="F463">
            <v>1.0830324909747291</v>
          </cell>
          <cell r="G463">
            <v>-0.44971634863331617</v>
          </cell>
          <cell r="H463">
            <v>0.41523809523809529</v>
          </cell>
          <cell r="I463">
            <v>3</v>
          </cell>
          <cell r="J463">
            <v>5</v>
          </cell>
          <cell r="K463">
            <v>2</v>
          </cell>
        </row>
        <row r="464">
          <cell r="A464">
            <v>44984</v>
          </cell>
          <cell r="B464">
            <v>12061.5</v>
          </cell>
          <cell r="C464">
            <v>12189.5</v>
          </cell>
          <cell r="D464">
            <v>12053.5</v>
          </cell>
          <cell r="E464">
            <v>12083.75</v>
          </cell>
          <cell r="F464">
            <v>1.1275546159267089</v>
          </cell>
          <cell r="G464">
            <v>0.18447125150271526</v>
          </cell>
          <cell r="H464">
            <v>0.16360294117647059</v>
          </cell>
          <cell r="I464">
            <v>3</v>
          </cell>
          <cell r="J464">
            <v>2</v>
          </cell>
          <cell r="K464">
            <v>2</v>
          </cell>
        </row>
        <row r="465">
          <cell r="A465">
            <v>44981</v>
          </cell>
          <cell r="B465">
            <v>12092.25</v>
          </cell>
          <cell r="C465">
            <v>12109</v>
          </cell>
          <cell r="D465">
            <v>11923</v>
          </cell>
          <cell r="E465">
            <v>11997.75</v>
          </cell>
          <cell r="F465">
            <v>1.5381752775538051</v>
          </cell>
          <cell r="G465">
            <v>-0.78149227811201394</v>
          </cell>
          <cell r="H465">
            <v>0.50806451612903225</v>
          </cell>
          <cell r="I465">
            <v>5</v>
          </cell>
          <cell r="J465">
            <v>6</v>
          </cell>
          <cell r="K465">
            <v>2</v>
          </cell>
        </row>
        <row r="466">
          <cell r="A466">
            <v>44980</v>
          </cell>
          <cell r="B466">
            <v>12200.75</v>
          </cell>
          <cell r="C466">
            <v>12261</v>
          </cell>
          <cell r="D466">
            <v>12028.5</v>
          </cell>
          <cell r="E466">
            <v>12205.75</v>
          </cell>
          <cell r="F466">
            <v>1.9056205561133535</v>
          </cell>
          <cell r="G466">
            <v>4.0981087228244166E-2</v>
          </cell>
          <cell r="H466">
            <v>2.1505376344086023E-2</v>
          </cell>
          <cell r="I466">
            <v>6</v>
          </cell>
          <cell r="J466">
            <v>1</v>
          </cell>
          <cell r="K466">
            <v>1</v>
          </cell>
        </row>
        <row r="467">
          <cell r="A467">
            <v>44979</v>
          </cell>
          <cell r="B467">
            <v>12073.25</v>
          </cell>
          <cell r="C467">
            <v>12190.5</v>
          </cell>
          <cell r="D467">
            <v>12034</v>
          </cell>
          <cell r="E467">
            <v>12103</v>
          </cell>
          <cell r="F467">
            <v>1.2962541155032821</v>
          </cell>
          <cell r="G467">
            <v>0.24641252355413831</v>
          </cell>
          <cell r="H467">
            <v>0.19009584664536744</v>
          </cell>
          <cell r="I467">
            <v>4</v>
          </cell>
          <cell r="J467">
            <v>2</v>
          </cell>
          <cell r="K467">
            <v>2</v>
          </cell>
        </row>
        <row r="468">
          <cell r="A468">
            <v>44978</v>
          </cell>
          <cell r="B468">
            <v>12282</v>
          </cell>
          <cell r="C468">
            <v>12292</v>
          </cell>
          <cell r="D468">
            <v>12090.25</v>
          </cell>
          <cell r="E468">
            <v>12098</v>
          </cell>
          <cell r="F468">
            <v>1.6426477772349779</v>
          </cell>
          <cell r="G468">
            <v>-1.4981273408239701</v>
          </cell>
          <cell r="H468">
            <v>0.91201982651796787</v>
          </cell>
          <cell r="I468">
            <v>5</v>
          </cell>
          <cell r="J468">
            <v>10</v>
          </cell>
          <cell r="K468">
            <v>3</v>
          </cell>
        </row>
        <row r="469">
          <cell r="A469">
            <v>44974</v>
          </cell>
          <cell r="B469">
            <v>12360</v>
          </cell>
          <cell r="C469">
            <v>12423.75</v>
          </cell>
          <cell r="D469">
            <v>12265.75</v>
          </cell>
          <cell r="E469">
            <v>12392</v>
          </cell>
          <cell r="F469">
            <v>1.2783171521035599</v>
          </cell>
          <cell r="G469">
            <v>0.25889967637540451</v>
          </cell>
          <cell r="H469">
            <v>0.20253164556962022</v>
          </cell>
          <cell r="I469">
            <v>4</v>
          </cell>
          <cell r="J469">
            <v>3</v>
          </cell>
          <cell r="K469">
            <v>2</v>
          </cell>
        </row>
        <row r="470">
          <cell r="A470">
            <v>44973</v>
          </cell>
          <cell r="B470">
            <v>12720</v>
          </cell>
          <cell r="C470">
            <v>12729.25</v>
          </cell>
          <cell r="D470">
            <v>12475.75</v>
          </cell>
          <cell r="E470">
            <v>12481.5</v>
          </cell>
          <cell r="F470">
            <v>1.9929245283018866</v>
          </cell>
          <cell r="G470">
            <v>-1.875</v>
          </cell>
          <cell r="H470">
            <v>0.94082840236686405</v>
          </cell>
          <cell r="I470">
            <v>7</v>
          </cell>
          <cell r="J470">
            <v>10</v>
          </cell>
          <cell r="K470">
            <v>4</v>
          </cell>
        </row>
        <row r="471">
          <cell r="A471">
            <v>44972</v>
          </cell>
          <cell r="B471">
            <v>12572.25</v>
          </cell>
          <cell r="C471">
            <v>12734.5</v>
          </cell>
          <cell r="D471">
            <v>12524.25</v>
          </cell>
          <cell r="E471">
            <v>12733.75</v>
          </cell>
          <cell r="F471">
            <v>1.672333910000199</v>
          </cell>
          <cell r="G471">
            <v>1.2845751556006284</v>
          </cell>
          <cell r="H471">
            <v>0.76813317479191434</v>
          </cell>
          <cell r="I471">
            <v>5</v>
          </cell>
          <cell r="J471">
            <v>8</v>
          </cell>
          <cell r="K471">
            <v>3</v>
          </cell>
        </row>
        <row r="472">
          <cell r="A472">
            <v>44971</v>
          </cell>
          <cell r="B472">
            <v>12586</v>
          </cell>
          <cell r="C472">
            <v>12687</v>
          </cell>
          <cell r="D472">
            <v>12390.5</v>
          </cell>
          <cell r="E472">
            <v>12630.75</v>
          </cell>
          <cell r="F472">
            <v>2.3557921500079453</v>
          </cell>
          <cell r="G472">
            <v>0.35555378992531383</v>
          </cell>
          <cell r="H472">
            <v>0.15092748735244518</v>
          </cell>
          <cell r="I472">
            <v>8</v>
          </cell>
          <cell r="J472">
            <v>2</v>
          </cell>
          <cell r="K472">
            <v>1</v>
          </cell>
        </row>
        <row r="473">
          <cell r="A473">
            <v>44970</v>
          </cell>
          <cell r="B473">
            <v>12394.25</v>
          </cell>
          <cell r="C473">
            <v>12567</v>
          </cell>
          <cell r="D473">
            <v>12352</v>
          </cell>
          <cell r="E473">
            <v>12544.5</v>
          </cell>
          <cell r="F473">
            <v>1.7346753534905299</v>
          </cell>
          <cell r="G473">
            <v>1.2122556830788471</v>
          </cell>
          <cell r="H473">
            <v>0.69883720930232562</v>
          </cell>
          <cell r="I473">
            <v>5</v>
          </cell>
          <cell r="J473">
            <v>7</v>
          </cell>
          <cell r="K473">
            <v>3</v>
          </cell>
        </row>
        <row r="474">
          <cell r="A474">
            <v>44967</v>
          </cell>
          <cell r="B474">
            <v>12283</v>
          </cell>
          <cell r="C474">
            <v>12422</v>
          </cell>
          <cell r="D474">
            <v>12243.25</v>
          </cell>
          <cell r="E474">
            <v>12345.75</v>
          </cell>
          <cell r="F474">
            <v>1.4552633721403565</v>
          </cell>
          <cell r="G474">
            <v>0.51086868028983146</v>
          </cell>
          <cell r="H474">
            <v>0.35104895104895106</v>
          </cell>
          <cell r="I474">
            <v>5</v>
          </cell>
          <cell r="J474">
            <v>4</v>
          </cell>
          <cell r="K474">
            <v>2</v>
          </cell>
        </row>
        <row r="475">
          <cell r="A475">
            <v>44966</v>
          </cell>
          <cell r="B475">
            <v>12686.5</v>
          </cell>
          <cell r="C475">
            <v>12728.5</v>
          </cell>
          <cell r="D475">
            <v>12366.5</v>
          </cell>
          <cell r="E475">
            <v>12426.75</v>
          </cell>
          <cell r="F475">
            <v>2.853426871083435</v>
          </cell>
          <cell r="G475">
            <v>-2.0474520159224374</v>
          </cell>
          <cell r="H475">
            <v>0.71754143646408852</v>
          </cell>
          <cell r="I475">
            <v>9</v>
          </cell>
          <cell r="J475">
            <v>8</v>
          </cell>
          <cell r="K475">
            <v>4</v>
          </cell>
        </row>
        <row r="476">
          <cell r="A476">
            <v>44965</v>
          </cell>
          <cell r="B476">
            <v>12752</v>
          </cell>
          <cell r="C476">
            <v>12782.75</v>
          </cell>
          <cell r="D476">
            <v>12512.75</v>
          </cell>
          <cell r="E476">
            <v>12543</v>
          </cell>
          <cell r="F476">
            <v>2.1173149309912169</v>
          </cell>
          <cell r="G476">
            <v>-1.6389585947302383</v>
          </cell>
          <cell r="H476">
            <v>0.77407407407407414</v>
          </cell>
          <cell r="I476">
            <v>7</v>
          </cell>
          <cell r="J476">
            <v>8</v>
          </cell>
          <cell r="K476">
            <v>4</v>
          </cell>
        </row>
        <row r="477">
          <cell r="A477">
            <v>44964</v>
          </cell>
          <cell r="B477">
            <v>12533.75</v>
          </cell>
          <cell r="C477">
            <v>12818.5</v>
          </cell>
          <cell r="D477">
            <v>12459.25</v>
          </cell>
          <cell r="E477">
            <v>12771.75</v>
          </cell>
          <cell r="F477">
            <v>2.8662610950433827</v>
          </cell>
          <cell r="G477">
            <v>1.8988730427844818</v>
          </cell>
          <cell r="H477">
            <v>0.66249130132219902</v>
          </cell>
          <cell r="I477">
            <v>9</v>
          </cell>
          <cell r="J477">
            <v>7</v>
          </cell>
          <cell r="K477">
            <v>4</v>
          </cell>
        </row>
        <row r="478">
          <cell r="A478">
            <v>44963</v>
          </cell>
          <cell r="B478">
            <v>12476.25</v>
          </cell>
          <cell r="C478">
            <v>12608.5</v>
          </cell>
          <cell r="D478">
            <v>12455.75</v>
          </cell>
          <cell r="E478">
            <v>12513.25</v>
          </cell>
          <cell r="F478">
            <v>1.2243262198176534</v>
          </cell>
          <cell r="G478">
            <v>0.29656347059412885</v>
          </cell>
          <cell r="H478">
            <v>0.24222585924713588</v>
          </cell>
          <cell r="I478">
            <v>3</v>
          </cell>
          <cell r="J478">
            <v>3</v>
          </cell>
          <cell r="K478">
            <v>2</v>
          </cell>
        </row>
        <row r="479">
          <cell r="A479">
            <v>44960</v>
          </cell>
          <cell r="B479">
            <v>12676.5</v>
          </cell>
          <cell r="C479">
            <v>12878</v>
          </cell>
          <cell r="D479">
            <v>12551.25</v>
          </cell>
          <cell r="E479">
            <v>12623</v>
          </cell>
          <cell r="F479">
            <v>2.5776042282964537</v>
          </cell>
          <cell r="G479">
            <v>-0.42204078412811108</v>
          </cell>
          <cell r="H479">
            <v>0.16373374139250194</v>
          </cell>
          <cell r="I479">
            <v>8</v>
          </cell>
          <cell r="J479">
            <v>2</v>
          </cell>
          <cell r="K479">
            <v>1</v>
          </cell>
        </row>
        <row r="480">
          <cell r="A480">
            <v>44959</v>
          </cell>
          <cell r="B480">
            <v>12573.75</v>
          </cell>
          <cell r="C480">
            <v>12934.5</v>
          </cell>
          <cell r="D480">
            <v>12552.75</v>
          </cell>
          <cell r="E480">
            <v>12854.75</v>
          </cell>
          <cell r="F480">
            <v>3.0360870861914706</v>
          </cell>
          <cell r="G480">
            <v>2.2348145938960133</v>
          </cell>
          <cell r="H480">
            <v>0.73608382449246879</v>
          </cell>
          <cell r="I480">
            <v>9</v>
          </cell>
          <cell r="J480">
            <v>8</v>
          </cell>
          <cell r="K480">
            <v>4</v>
          </cell>
        </row>
        <row r="481">
          <cell r="A481">
            <v>44958</v>
          </cell>
          <cell r="B481">
            <v>12130.5</v>
          </cell>
          <cell r="C481">
            <v>12516.25</v>
          </cell>
          <cell r="D481">
            <v>12055.25</v>
          </cell>
          <cell r="E481">
            <v>12420</v>
          </cell>
          <cell r="F481">
            <v>3.8003379910143851</v>
          </cell>
          <cell r="G481">
            <v>2.3865463088908125</v>
          </cell>
          <cell r="H481">
            <v>0.62798264642082435</v>
          </cell>
          <cell r="I481">
            <v>10</v>
          </cell>
          <cell r="J481">
            <v>7</v>
          </cell>
          <cell r="K481">
            <v>4</v>
          </cell>
        </row>
        <row r="482">
          <cell r="A482">
            <v>44957</v>
          </cell>
          <cell r="B482">
            <v>11905.75</v>
          </cell>
          <cell r="C482">
            <v>12156</v>
          </cell>
          <cell r="D482">
            <v>11901</v>
          </cell>
          <cell r="E482">
            <v>12153.5</v>
          </cell>
          <cell r="F482">
            <v>2.1418222287550135</v>
          </cell>
          <cell r="G482">
            <v>2.0809272830355079</v>
          </cell>
          <cell r="H482">
            <v>0.97156862745098027</v>
          </cell>
          <cell r="I482">
            <v>7</v>
          </cell>
          <cell r="J482">
            <v>10</v>
          </cell>
          <cell r="K482">
            <v>4</v>
          </cell>
        </row>
        <row r="483">
          <cell r="A483">
            <v>44956</v>
          </cell>
          <cell r="B483">
            <v>12054.75</v>
          </cell>
          <cell r="C483">
            <v>12143.25</v>
          </cell>
          <cell r="D483">
            <v>11960</v>
          </cell>
          <cell r="E483">
            <v>11971</v>
          </cell>
          <cell r="F483">
            <v>1.5201476596362431</v>
          </cell>
          <cell r="G483">
            <v>-0.69474688400837847</v>
          </cell>
          <cell r="H483">
            <v>0.45702592087312416</v>
          </cell>
          <cell r="I483">
            <v>5</v>
          </cell>
          <cell r="J483">
            <v>5</v>
          </cell>
          <cell r="K483">
            <v>2</v>
          </cell>
        </row>
        <row r="484">
          <cell r="A484">
            <v>44953</v>
          </cell>
          <cell r="B484">
            <v>12052.5</v>
          </cell>
          <cell r="C484">
            <v>12308.5</v>
          </cell>
          <cell r="D484">
            <v>12022.75</v>
          </cell>
          <cell r="E484">
            <v>12222.75</v>
          </cell>
          <cell r="F484">
            <v>2.3708774113254512</v>
          </cell>
          <cell r="G484">
            <v>1.4125700062227753</v>
          </cell>
          <cell r="H484">
            <v>0.59580052493438318</v>
          </cell>
          <cell r="I484">
            <v>8</v>
          </cell>
          <cell r="J484">
            <v>6</v>
          </cell>
          <cell r="K484">
            <v>1</v>
          </cell>
        </row>
        <row r="485">
          <cell r="A485">
            <v>44952</v>
          </cell>
          <cell r="B485">
            <v>11939</v>
          </cell>
          <cell r="C485">
            <v>12111.25</v>
          </cell>
          <cell r="D485">
            <v>11904.25</v>
          </cell>
          <cell r="E485">
            <v>12104.5</v>
          </cell>
          <cell r="F485">
            <v>1.7338135522238043</v>
          </cell>
          <cell r="G485">
            <v>1.3862132506910125</v>
          </cell>
          <cell r="H485">
            <v>0.79951690821256038</v>
          </cell>
          <cell r="I485">
            <v>5</v>
          </cell>
          <cell r="J485">
            <v>8</v>
          </cell>
          <cell r="K485">
            <v>3</v>
          </cell>
        </row>
        <row r="486">
          <cell r="A486">
            <v>44951</v>
          </cell>
          <cell r="B486">
            <v>11761.25</v>
          </cell>
          <cell r="C486">
            <v>11903.5</v>
          </cell>
          <cell r="D486">
            <v>11604.5</v>
          </cell>
          <cell r="E486">
            <v>11875.75</v>
          </cell>
          <cell r="F486">
            <v>2.5422467849930919</v>
          </cell>
          <cell r="G486">
            <v>0.97353597619300669</v>
          </cell>
          <cell r="H486">
            <v>0.382943143812709</v>
          </cell>
          <cell r="I486">
            <v>8</v>
          </cell>
          <cell r="J486">
            <v>4</v>
          </cell>
          <cell r="K486">
            <v>1</v>
          </cell>
        </row>
        <row r="487">
          <cell r="A487">
            <v>44950</v>
          </cell>
          <cell r="B487">
            <v>11891</v>
          </cell>
          <cell r="C487">
            <v>11951.5</v>
          </cell>
          <cell r="D487">
            <v>11835.75</v>
          </cell>
          <cell r="E487">
            <v>11905.75</v>
          </cell>
          <cell r="F487">
            <v>0.97342527962324454</v>
          </cell>
          <cell r="G487">
            <v>0.12404339416365318</v>
          </cell>
          <cell r="H487">
            <v>0.12742980561555073</v>
          </cell>
          <cell r="I487">
            <v>2</v>
          </cell>
          <cell r="J487">
            <v>2</v>
          </cell>
          <cell r="K487">
            <v>2</v>
          </cell>
        </row>
        <row r="488">
          <cell r="A488">
            <v>44949</v>
          </cell>
          <cell r="B488">
            <v>11658.25</v>
          </cell>
          <cell r="C488">
            <v>11983</v>
          </cell>
          <cell r="D488">
            <v>11652</v>
          </cell>
          <cell r="E488">
            <v>11931.25</v>
          </cell>
          <cell r="F488">
            <v>2.8391911307443225</v>
          </cell>
          <cell r="G488">
            <v>2.3416893616108765</v>
          </cell>
          <cell r="H488">
            <v>0.82477341389728109</v>
          </cell>
          <cell r="I488">
            <v>9</v>
          </cell>
          <cell r="J488">
            <v>9</v>
          </cell>
          <cell r="K488">
            <v>4</v>
          </cell>
        </row>
        <row r="489">
          <cell r="A489">
            <v>44946</v>
          </cell>
          <cell r="B489">
            <v>11410.75</v>
          </cell>
          <cell r="C489">
            <v>11686.75</v>
          </cell>
          <cell r="D489">
            <v>11383.5</v>
          </cell>
          <cell r="E489">
            <v>11675.75</v>
          </cell>
          <cell r="F489">
            <v>2.6575816664110596</v>
          </cell>
          <cell r="G489">
            <v>2.3223714479766886</v>
          </cell>
          <cell r="H489">
            <v>0.87386644682605108</v>
          </cell>
          <cell r="I489">
            <v>8</v>
          </cell>
          <cell r="J489">
            <v>9</v>
          </cell>
          <cell r="K489">
            <v>4</v>
          </cell>
        </row>
        <row r="490">
          <cell r="A490">
            <v>44945</v>
          </cell>
          <cell r="B490">
            <v>11377.5</v>
          </cell>
          <cell r="C490">
            <v>11454.25</v>
          </cell>
          <cell r="D490">
            <v>11308.5</v>
          </cell>
          <cell r="E490">
            <v>11360</v>
          </cell>
          <cell r="F490">
            <v>1.2810371346956713</v>
          </cell>
          <cell r="G490">
            <v>-0.15381234893430015</v>
          </cell>
          <cell r="H490">
            <v>0.12006861063464837</v>
          </cell>
          <cell r="I490">
            <v>4</v>
          </cell>
          <cell r="J490">
            <v>2</v>
          </cell>
          <cell r="K490">
            <v>2</v>
          </cell>
        </row>
        <row r="491">
          <cell r="A491">
            <v>44944</v>
          </cell>
          <cell r="B491">
            <v>11643.5</v>
          </cell>
          <cell r="C491">
            <v>11759.5</v>
          </cell>
          <cell r="D491">
            <v>11470.5</v>
          </cell>
          <cell r="E491">
            <v>11479</v>
          </cell>
          <cell r="F491">
            <v>2.4820715420620947</v>
          </cell>
          <cell r="G491">
            <v>-1.4128054279211577</v>
          </cell>
          <cell r="H491">
            <v>0.5692041522491349</v>
          </cell>
          <cell r="I491">
            <v>8</v>
          </cell>
          <cell r="J491">
            <v>6</v>
          </cell>
          <cell r="K491">
            <v>1</v>
          </cell>
        </row>
        <row r="492">
          <cell r="A492">
            <v>44943</v>
          </cell>
          <cell r="B492">
            <v>11567</v>
          </cell>
          <cell r="C492">
            <v>11685</v>
          </cell>
          <cell r="D492">
            <v>11542.25</v>
          </cell>
          <cell r="E492">
            <v>11626.5</v>
          </cell>
          <cell r="F492">
            <v>1.234114290654448</v>
          </cell>
          <cell r="G492">
            <v>0.51439439785596952</v>
          </cell>
          <cell r="H492">
            <v>0.41681260945709275</v>
          </cell>
          <cell r="I492">
            <v>4</v>
          </cell>
          <cell r="J492">
            <v>5</v>
          </cell>
          <cell r="K492">
            <v>2</v>
          </cell>
        </row>
        <row r="493">
          <cell r="A493">
            <v>44939</v>
          </cell>
          <cell r="B493">
            <v>11478.75</v>
          </cell>
          <cell r="C493">
            <v>11619.5</v>
          </cell>
          <cell r="D493">
            <v>11389</v>
          </cell>
          <cell r="E493">
            <v>11607.25</v>
          </cell>
          <cell r="F493">
            <v>2.0080583687248179</v>
          </cell>
          <cell r="G493">
            <v>1.1194598715016879</v>
          </cell>
          <cell r="H493">
            <v>0.55748373101952264</v>
          </cell>
          <cell r="I493">
            <v>7</v>
          </cell>
          <cell r="J493">
            <v>6</v>
          </cell>
          <cell r="K493">
            <v>1</v>
          </cell>
        </row>
        <row r="494">
          <cell r="A494">
            <v>44938</v>
          </cell>
          <cell r="B494">
            <v>11466.25</v>
          </cell>
          <cell r="C494">
            <v>11579.75</v>
          </cell>
          <cell r="D494">
            <v>11291</v>
          </cell>
          <cell r="E494">
            <v>11532</v>
          </cell>
          <cell r="F494">
            <v>2.5182601111959011</v>
          </cell>
          <cell r="G494">
            <v>0.57342199934590643</v>
          </cell>
          <cell r="H494">
            <v>0.22770562770562769</v>
          </cell>
          <cell r="I494">
            <v>8</v>
          </cell>
          <cell r="J494">
            <v>3</v>
          </cell>
          <cell r="K494">
            <v>1</v>
          </cell>
        </row>
        <row r="495">
          <cell r="A495">
            <v>44937</v>
          </cell>
          <cell r="B495">
            <v>11315</v>
          </cell>
          <cell r="C495">
            <v>11479.5</v>
          </cell>
          <cell r="D495">
            <v>11275.5</v>
          </cell>
          <cell r="E495">
            <v>11475.75</v>
          </cell>
          <cell r="F495">
            <v>1.8029164825452939</v>
          </cell>
          <cell r="G495">
            <v>1.4206805125939019</v>
          </cell>
          <cell r="H495">
            <v>0.78799019607843135</v>
          </cell>
          <cell r="I495">
            <v>5</v>
          </cell>
          <cell r="J495">
            <v>8</v>
          </cell>
          <cell r="K495">
            <v>3</v>
          </cell>
        </row>
        <row r="496">
          <cell r="A496">
            <v>44936</v>
          </cell>
          <cell r="B496">
            <v>11149</v>
          </cell>
          <cell r="C496">
            <v>11286.25</v>
          </cell>
          <cell r="D496">
            <v>11094</v>
          </cell>
          <cell r="E496">
            <v>11285.75</v>
          </cell>
          <cell r="F496">
            <v>1.7243698986456186</v>
          </cell>
          <cell r="G496">
            <v>1.2265674051484436</v>
          </cell>
          <cell r="H496">
            <v>0.71131339401820526</v>
          </cell>
          <cell r="I496">
            <v>5</v>
          </cell>
          <cell r="J496">
            <v>8</v>
          </cell>
          <cell r="K496">
            <v>3</v>
          </cell>
        </row>
        <row r="497">
          <cell r="A497">
            <v>44935</v>
          </cell>
          <cell r="B497">
            <v>11152</v>
          </cell>
          <cell r="C497">
            <v>11385.5</v>
          </cell>
          <cell r="D497">
            <v>11146.5</v>
          </cell>
          <cell r="E497">
            <v>11187</v>
          </cell>
          <cell r="F497">
            <v>2.1431133428981348</v>
          </cell>
          <cell r="G497">
            <v>0.31384505021520803</v>
          </cell>
          <cell r="H497">
            <v>0.14644351464435146</v>
          </cell>
          <cell r="I497">
            <v>7</v>
          </cell>
          <cell r="J497">
            <v>2</v>
          </cell>
          <cell r="K497">
            <v>1</v>
          </cell>
        </row>
        <row r="498">
          <cell r="A498">
            <v>44932</v>
          </cell>
          <cell r="B498">
            <v>10790.75</v>
          </cell>
          <cell r="C498">
            <v>11165.75</v>
          </cell>
          <cell r="D498">
            <v>10751</v>
          </cell>
          <cell r="E498">
            <v>11114</v>
          </cell>
          <cell r="F498">
            <v>3.8435697240692264</v>
          </cell>
          <cell r="G498">
            <v>2.9956212496814403</v>
          </cell>
          <cell r="H498">
            <v>0.77938517179023503</v>
          </cell>
          <cell r="I498">
            <v>10</v>
          </cell>
          <cell r="J498">
            <v>8</v>
          </cell>
          <cell r="K498">
            <v>4</v>
          </cell>
        </row>
        <row r="499">
          <cell r="A499">
            <v>44931</v>
          </cell>
          <cell r="B499">
            <v>11021.75</v>
          </cell>
          <cell r="C499">
            <v>11046.75</v>
          </cell>
          <cell r="D499">
            <v>10805</v>
          </cell>
          <cell r="E499">
            <v>10820</v>
          </cell>
          <cell r="F499">
            <v>2.1933903418241205</v>
          </cell>
          <cell r="G499">
            <v>-1.8304715675822807</v>
          </cell>
          <cell r="H499">
            <v>0.8345398138572907</v>
          </cell>
          <cell r="I499">
            <v>7</v>
          </cell>
          <cell r="J499">
            <v>9</v>
          </cell>
          <cell r="K499">
            <v>4</v>
          </cell>
        </row>
        <row r="500">
          <cell r="A500">
            <v>44930</v>
          </cell>
          <cell r="B500">
            <v>11022.75</v>
          </cell>
          <cell r="C500">
            <v>11068.5</v>
          </cell>
          <cell r="D500">
            <v>10863.5</v>
          </cell>
          <cell r="E500">
            <v>10996.5</v>
          </cell>
          <cell r="F500">
            <v>1.8597899798144746</v>
          </cell>
          <cell r="G500">
            <v>-0.23814383887868273</v>
          </cell>
          <cell r="H500">
            <v>0.12804878048780488</v>
          </cell>
          <cell r="I500">
            <v>6</v>
          </cell>
          <cell r="J500">
            <v>2</v>
          </cell>
          <cell r="K500">
            <v>1</v>
          </cell>
        </row>
        <row r="501">
          <cell r="A501">
            <v>44929</v>
          </cell>
          <cell r="B501">
            <v>11072.25</v>
          </cell>
          <cell r="C501">
            <v>11182</v>
          </cell>
          <cell r="D501">
            <v>10844.75</v>
          </cell>
          <cell r="E501">
            <v>10942</v>
          </cell>
          <cell r="F501">
            <v>3.0459030459030458</v>
          </cell>
          <cell r="G501">
            <v>-1.1763643342590713</v>
          </cell>
          <cell r="H501">
            <v>0.38621200889547819</v>
          </cell>
          <cell r="I501">
            <v>9</v>
          </cell>
          <cell r="J501">
            <v>4</v>
          </cell>
          <cell r="K501">
            <v>1</v>
          </cell>
        </row>
        <row r="502">
          <cell r="A502">
            <v>44925</v>
          </cell>
          <cell r="B502">
            <v>10995</v>
          </cell>
          <cell r="C502">
            <v>11026</v>
          </cell>
          <cell r="D502">
            <v>10855.5</v>
          </cell>
          <cell r="E502">
            <v>11022.25</v>
          </cell>
          <cell r="F502">
            <v>1.5507048658481128</v>
          </cell>
          <cell r="G502">
            <v>0.24783992723965437</v>
          </cell>
          <cell r="H502">
            <v>0.15982404692082108</v>
          </cell>
          <cell r="I502">
            <v>5</v>
          </cell>
          <cell r="J502">
            <v>2</v>
          </cell>
          <cell r="K502">
            <v>2</v>
          </cell>
        </row>
        <row r="503">
          <cell r="A503">
            <v>44924</v>
          </cell>
          <cell r="B503">
            <v>10839.25</v>
          </cell>
          <cell r="C503">
            <v>11071.5</v>
          </cell>
          <cell r="D503">
            <v>10830.75</v>
          </cell>
          <cell r="E503">
            <v>11031.5</v>
          </cell>
          <cell r="F503">
            <v>2.2210946329312451</v>
          </cell>
          <cell r="G503">
            <v>1.7736467006481076</v>
          </cell>
          <cell r="H503">
            <v>0.79854620976116308</v>
          </cell>
          <cell r="I503">
            <v>7</v>
          </cell>
          <cell r="J503">
            <v>8</v>
          </cell>
          <cell r="K503">
            <v>4</v>
          </cell>
        </row>
        <row r="504">
          <cell r="A504">
            <v>44923</v>
          </cell>
          <cell r="B504">
            <v>10929.25</v>
          </cell>
          <cell r="C504">
            <v>10996.5</v>
          </cell>
          <cell r="D504">
            <v>10758.75</v>
          </cell>
          <cell r="E504">
            <v>10770</v>
          </cell>
          <cell r="F504">
            <v>2.1753551250085779</v>
          </cell>
          <cell r="G504">
            <v>-1.4570990690120549</v>
          </cell>
          <cell r="H504">
            <v>0.66982124079915883</v>
          </cell>
          <cell r="I504">
            <v>7</v>
          </cell>
          <cell r="J504">
            <v>7</v>
          </cell>
          <cell r="K504">
            <v>4</v>
          </cell>
        </row>
        <row r="505">
          <cell r="A505">
            <v>44922</v>
          </cell>
          <cell r="B505">
            <v>11132.75</v>
          </cell>
          <cell r="C505">
            <v>11141.25</v>
          </cell>
          <cell r="D505">
            <v>10896</v>
          </cell>
          <cell r="E505">
            <v>10918.5</v>
          </cell>
          <cell r="F505">
            <v>2.2029597359143067</v>
          </cell>
          <cell r="G505">
            <v>-1.9245020322921111</v>
          </cell>
          <cell r="H505">
            <v>0.87359836901121313</v>
          </cell>
          <cell r="I505">
            <v>7</v>
          </cell>
          <cell r="J505">
            <v>9</v>
          </cell>
          <cell r="K505">
            <v>4</v>
          </cell>
        </row>
        <row r="506">
          <cell r="A506">
            <v>44918</v>
          </cell>
          <cell r="B506">
            <v>11077.5</v>
          </cell>
          <cell r="C506">
            <v>11143</v>
          </cell>
          <cell r="D506">
            <v>10916.25</v>
          </cell>
          <cell r="E506">
            <v>11079.5</v>
          </cell>
          <cell r="F506">
            <v>2.0469419995486344</v>
          </cell>
          <cell r="G506">
            <v>1.8054615211013314E-2</v>
          </cell>
          <cell r="H506">
            <v>8.8202866593164279E-3</v>
          </cell>
          <cell r="I506">
            <v>7</v>
          </cell>
          <cell r="J506">
            <v>1</v>
          </cell>
          <cell r="K506">
            <v>1</v>
          </cell>
        </row>
        <row r="507">
          <cell r="A507">
            <v>44917</v>
          </cell>
          <cell r="B507">
            <v>11313.75</v>
          </cell>
          <cell r="C507">
            <v>11326</v>
          </cell>
          <cell r="D507">
            <v>10870.5</v>
          </cell>
          <cell r="E507">
            <v>11054.75</v>
          </cell>
          <cell r="F507">
            <v>4.0260744669097335</v>
          </cell>
          <cell r="G507">
            <v>-2.2892498066511986</v>
          </cell>
          <cell r="H507">
            <v>0.56860592755214046</v>
          </cell>
          <cell r="I507">
            <v>10</v>
          </cell>
          <cell r="J507">
            <v>6</v>
          </cell>
          <cell r="K507">
            <v>1</v>
          </cell>
        </row>
        <row r="508">
          <cell r="A508">
            <v>44916</v>
          </cell>
          <cell r="B508">
            <v>11204.5</v>
          </cell>
          <cell r="C508">
            <v>11389.75</v>
          </cell>
          <cell r="D508">
            <v>11181</v>
          </cell>
          <cell r="E508">
            <v>11336.25</v>
          </cell>
          <cell r="F508">
            <v>1.8630907224775759</v>
          </cell>
          <cell r="G508">
            <v>1.1758668392163862</v>
          </cell>
          <cell r="H508">
            <v>0.63113772455089823</v>
          </cell>
          <cell r="I508">
            <v>6</v>
          </cell>
          <cell r="J508">
            <v>7</v>
          </cell>
          <cell r="K508">
            <v>4</v>
          </cell>
        </row>
        <row r="509">
          <cell r="A509">
            <v>44915</v>
          </cell>
          <cell r="B509">
            <v>11178.75</v>
          </cell>
          <cell r="C509">
            <v>11247</v>
          </cell>
          <cell r="D509">
            <v>11066.75</v>
          </cell>
          <cell r="E509">
            <v>11175.5</v>
          </cell>
          <cell r="F509">
            <v>1.6124343061612434</v>
          </cell>
          <cell r="G509">
            <v>-2.9073018002907302E-2</v>
          </cell>
          <cell r="H509">
            <v>1.8030513176144243E-2</v>
          </cell>
          <cell r="I509">
            <v>5</v>
          </cell>
          <cell r="J509">
            <v>1</v>
          </cell>
          <cell r="K509">
            <v>2</v>
          </cell>
        </row>
        <row r="510">
          <cell r="A510">
            <v>44914</v>
          </cell>
          <cell r="B510">
            <v>11385</v>
          </cell>
          <cell r="C510">
            <v>11399.5</v>
          </cell>
          <cell r="D510">
            <v>11131.75</v>
          </cell>
          <cell r="E510">
            <v>11188.25</v>
          </cell>
          <cell r="F510">
            <v>2.351778656126482</v>
          </cell>
          <cell r="G510">
            <v>-1.728151075977163</v>
          </cell>
          <cell r="H510">
            <v>0.734827264239029</v>
          </cell>
          <cell r="I510">
            <v>8</v>
          </cell>
          <cell r="J510">
            <v>8</v>
          </cell>
          <cell r="K510">
            <v>4</v>
          </cell>
        </row>
        <row r="511">
          <cell r="A511">
            <v>44911</v>
          </cell>
          <cell r="B511">
            <v>11375</v>
          </cell>
          <cell r="C511">
            <v>11491.5</v>
          </cell>
          <cell r="D511">
            <v>11275.5</v>
          </cell>
          <cell r="E511">
            <v>11342</v>
          </cell>
          <cell r="F511">
            <v>1.8989010989010988</v>
          </cell>
          <cell r="G511">
            <v>-0.29010989010989013</v>
          </cell>
          <cell r="H511">
            <v>0.15277777777777779</v>
          </cell>
          <cell r="I511">
            <v>6</v>
          </cell>
          <cell r="J511">
            <v>2</v>
          </cell>
          <cell r="K511">
            <v>1</v>
          </cell>
        </row>
        <row r="512">
          <cell r="A512">
            <v>44910</v>
          </cell>
          <cell r="B512">
            <v>11720.5</v>
          </cell>
          <cell r="C512">
            <v>11739</v>
          </cell>
          <cell r="D512">
            <v>11404</v>
          </cell>
          <cell r="E512">
            <v>11459.75</v>
          </cell>
          <cell r="F512">
            <v>2.8582398361844632</v>
          </cell>
          <cell r="G512">
            <v>-2.224734439657011</v>
          </cell>
          <cell r="H512">
            <v>0.77835820895522378</v>
          </cell>
          <cell r="I512">
            <v>9</v>
          </cell>
          <cell r="J512">
            <v>8</v>
          </cell>
          <cell r="K512">
            <v>4</v>
          </cell>
        </row>
        <row r="513">
          <cell r="A513">
            <v>44909</v>
          </cell>
          <cell r="B513">
            <v>11939.5</v>
          </cell>
          <cell r="C513">
            <v>12069.5</v>
          </cell>
          <cell r="D513">
            <v>11729</v>
          </cell>
          <cell r="E513">
            <v>11861.75</v>
          </cell>
          <cell r="F513">
            <v>2.8518782193559198</v>
          </cell>
          <cell r="G513">
            <v>-0.65119979898655722</v>
          </cell>
          <cell r="H513">
            <v>0.22834067547723932</v>
          </cell>
          <cell r="I513">
            <v>9</v>
          </cell>
          <cell r="J513">
            <v>3</v>
          </cell>
          <cell r="K513">
            <v>1</v>
          </cell>
        </row>
        <row r="514">
          <cell r="A514">
            <v>44908</v>
          </cell>
          <cell r="B514">
            <v>11890</v>
          </cell>
          <cell r="C514">
            <v>12339</v>
          </cell>
          <cell r="D514">
            <v>11847</v>
          </cell>
          <cell r="E514">
            <v>11959</v>
          </cell>
          <cell r="F514">
            <v>4.1379310344827589</v>
          </cell>
          <cell r="G514">
            <v>0.58031959629941132</v>
          </cell>
          <cell r="H514">
            <v>0.1402439024390244</v>
          </cell>
          <cell r="I514">
            <v>10</v>
          </cell>
          <cell r="J514">
            <v>2</v>
          </cell>
          <cell r="K514">
            <v>1</v>
          </cell>
        </row>
        <row r="515">
          <cell r="A515">
            <v>44907</v>
          </cell>
          <cell r="B515">
            <v>11727.25</v>
          </cell>
          <cell r="C515">
            <v>11834.5</v>
          </cell>
          <cell r="D515">
            <v>11647.5</v>
          </cell>
          <cell r="E515">
            <v>11834</v>
          </cell>
          <cell r="F515">
            <v>1.5945767336758405</v>
          </cell>
          <cell r="G515">
            <v>0.91027308192457734</v>
          </cell>
          <cell r="H515">
            <v>0.57085561497326198</v>
          </cell>
          <cell r="I515">
            <v>5</v>
          </cell>
          <cell r="J515">
            <v>6</v>
          </cell>
          <cell r="K515">
            <v>2</v>
          </cell>
        </row>
        <row r="516">
          <cell r="A516">
            <v>44904</v>
          </cell>
          <cell r="B516">
            <v>11689.5</v>
          </cell>
          <cell r="C516">
            <v>11748</v>
          </cell>
          <cell r="D516">
            <v>11517</v>
          </cell>
          <cell r="E516">
            <v>11569.75</v>
          </cell>
          <cell r="F516">
            <v>1.9761324265366353</v>
          </cell>
          <cell r="G516">
            <v>-1.0244236280422603</v>
          </cell>
          <cell r="H516">
            <v>0.51839826839826852</v>
          </cell>
          <cell r="I516">
            <v>7</v>
          </cell>
          <cell r="J516">
            <v>6</v>
          </cell>
          <cell r="K516">
            <v>1</v>
          </cell>
        </row>
        <row r="517">
          <cell r="A517">
            <v>44903</v>
          </cell>
          <cell r="B517">
            <v>11535.75</v>
          </cell>
          <cell r="C517">
            <v>11685.75</v>
          </cell>
          <cell r="D517">
            <v>11477.25</v>
          </cell>
          <cell r="E517">
            <v>11645.25</v>
          </cell>
          <cell r="F517">
            <v>1.8074247448150313</v>
          </cell>
          <cell r="G517">
            <v>0.94922306742084384</v>
          </cell>
          <cell r="H517">
            <v>0.52517985611510798</v>
          </cell>
          <cell r="I517">
            <v>5</v>
          </cell>
          <cell r="J517">
            <v>6</v>
          </cell>
          <cell r="K517">
            <v>2</v>
          </cell>
        </row>
        <row r="518">
          <cell r="A518">
            <v>44902</v>
          </cell>
          <cell r="B518">
            <v>11498.75</v>
          </cell>
          <cell r="C518">
            <v>11596.25</v>
          </cell>
          <cell r="D518">
            <v>11422.5</v>
          </cell>
          <cell r="E518">
            <v>11507.5</v>
          </cell>
          <cell r="F518">
            <v>1.5110338080226111</v>
          </cell>
          <cell r="G518">
            <v>7.6095227742145888E-2</v>
          </cell>
          <cell r="H518">
            <v>5.0359712230215833E-2</v>
          </cell>
          <cell r="I518">
            <v>5</v>
          </cell>
          <cell r="J518">
            <v>1</v>
          </cell>
          <cell r="K518">
            <v>2</v>
          </cell>
        </row>
        <row r="519">
          <cell r="A519">
            <v>44901</v>
          </cell>
          <cell r="B519">
            <v>11822</v>
          </cell>
          <cell r="C519">
            <v>11846.25</v>
          </cell>
          <cell r="D519">
            <v>11502</v>
          </cell>
          <cell r="E519">
            <v>11562</v>
          </cell>
          <cell r="F519">
            <v>2.9119438335307053</v>
          </cell>
          <cell r="G519">
            <v>-2.1992894603282016</v>
          </cell>
          <cell r="H519">
            <v>0.75526506899055923</v>
          </cell>
          <cell r="I519">
            <v>9</v>
          </cell>
          <cell r="J519">
            <v>8</v>
          </cell>
          <cell r="K519">
            <v>4</v>
          </cell>
        </row>
        <row r="520">
          <cell r="A520">
            <v>44900</v>
          </cell>
          <cell r="B520">
            <v>11987.25</v>
          </cell>
          <cell r="C520">
            <v>11998.5</v>
          </cell>
          <cell r="D520">
            <v>11745.5</v>
          </cell>
          <cell r="E520">
            <v>11802.75</v>
          </cell>
          <cell r="F520">
            <v>2.1105758201422344</v>
          </cell>
          <cell r="G520">
            <v>-1.5391353312894951</v>
          </cell>
          <cell r="H520">
            <v>0.72924901185770752</v>
          </cell>
          <cell r="I520">
            <v>7</v>
          </cell>
          <cell r="J520">
            <v>8</v>
          </cell>
          <cell r="K520">
            <v>4</v>
          </cell>
        </row>
        <row r="521">
          <cell r="A521">
            <v>44897</v>
          </cell>
          <cell r="B521">
            <v>12044.25</v>
          </cell>
          <cell r="C521">
            <v>12067.75</v>
          </cell>
          <cell r="D521">
            <v>11740.5</v>
          </cell>
          <cell r="E521">
            <v>12013.75</v>
          </cell>
          <cell r="F521">
            <v>2.7170641592461133</v>
          </cell>
          <cell r="G521">
            <v>-0.253232870456857</v>
          </cell>
          <cell r="H521">
            <v>9.3200916730328487E-2</v>
          </cell>
          <cell r="I521">
            <v>8</v>
          </cell>
          <cell r="J521">
            <v>1</v>
          </cell>
          <cell r="K521">
            <v>1</v>
          </cell>
        </row>
        <row r="522">
          <cell r="A522">
            <v>44896</v>
          </cell>
          <cell r="B522">
            <v>12016.5</v>
          </cell>
          <cell r="C522">
            <v>12145</v>
          </cell>
          <cell r="D522">
            <v>11943.25</v>
          </cell>
          <cell r="E522">
            <v>12059.75</v>
          </cell>
          <cell r="F522">
            <v>1.6789414554986892</v>
          </cell>
          <cell r="G522">
            <v>0.35992177422710442</v>
          </cell>
          <cell r="H522">
            <v>0.2143742255266419</v>
          </cell>
          <cell r="I522">
            <v>5</v>
          </cell>
          <cell r="J522">
            <v>3</v>
          </cell>
          <cell r="K522">
            <v>2</v>
          </cell>
        </row>
        <row r="523">
          <cell r="A523">
            <v>44895</v>
          </cell>
          <cell r="B523">
            <v>11566.75</v>
          </cell>
          <cell r="C523">
            <v>12053.75</v>
          </cell>
          <cell r="D523">
            <v>11498</v>
          </cell>
          <cell r="E523">
            <v>12052.25</v>
          </cell>
          <cell r="F523">
            <v>4.8047204270862602</v>
          </cell>
          <cell r="G523">
            <v>4.1973760995958243</v>
          </cell>
          <cell r="H523">
            <v>0.87359424201529468</v>
          </cell>
          <cell r="I523">
            <v>10</v>
          </cell>
          <cell r="J523">
            <v>9</v>
          </cell>
          <cell r="K523">
            <v>4</v>
          </cell>
        </row>
        <row r="524">
          <cell r="A524">
            <v>44894</v>
          </cell>
          <cell r="B524">
            <v>11666.75</v>
          </cell>
          <cell r="C524">
            <v>11678.5</v>
          </cell>
          <cell r="D524">
            <v>11465</v>
          </cell>
          <cell r="E524">
            <v>11523.25</v>
          </cell>
          <cell r="F524">
            <v>1.8299869286647952</v>
          </cell>
          <cell r="G524">
            <v>-1.2299912143484688</v>
          </cell>
          <cell r="H524">
            <v>0.67213114754098358</v>
          </cell>
          <cell r="I524">
            <v>6</v>
          </cell>
          <cell r="J524">
            <v>7</v>
          </cell>
          <cell r="K524">
            <v>4</v>
          </cell>
        </row>
        <row r="525">
          <cell r="A525">
            <v>44893</v>
          </cell>
          <cell r="B525">
            <v>11672.75</v>
          </cell>
          <cell r="C525">
            <v>11788.5</v>
          </cell>
          <cell r="D525">
            <v>11575.25</v>
          </cell>
          <cell r="E525">
            <v>11610.75</v>
          </cell>
          <cell r="F525">
            <v>1.8269045426313424</v>
          </cell>
          <cell r="G525">
            <v>-0.53115161380137499</v>
          </cell>
          <cell r="H525">
            <v>0.29073856975381007</v>
          </cell>
          <cell r="I525">
            <v>6</v>
          </cell>
          <cell r="J525">
            <v>3</v>
          </cell>
          <cell r="K525">
            <v>1</v>
          </cell>
        </row>
        <row r="526">
          <cell r="A526">
            <v>44888</v>
          </cell>
          <cell r="B526">
            <v>11770.25</v>
          </cell>
          <cell r="C526">
            <v>11892.75</v>
          </cell>
          <cell r="D526">
            <v>11738</v>
          </cell>
          <cell r="E526">
            <v>11869</v>
          </cell>
          <cell r="F526">
            <v>1.3147554215076145</v>
          </cell>
          <cell r="G526">
            <v>0.83897963084896243</v>
          </cell>
          <cell r="H526">
            <v>0.63812600969305333</v>
          </cell>
          <cell r="I526">
            <v>4</v>
          </cell>
          <cell r="J526">
            <v>7</v>
          </cell>
          <cell r="K526">
            <v>3</v>
          </cell>
        </row>
        <row r="527">
          <cell r="A527">
            <v>44887</v>
          </cell>
          <cell r="B527">
            <v>11572.75</v>
          </cell>
          <cell r="C527">
            <v>11759.25</v>
          </cell>
          <cell r="D527">
            <v>11527.25</v>
          </cell>
          <cell r="E527">
            <v>11751.25</v>
          </cell>
          <cell r="F527">
            <v>2.004709338748353</v>
          </cell>
          <cell r="G527">
            <v>1.5424164524421593</v>
          </cell>
          <cell r="H527">
            <v>0.76939655172413779</v>
          </cell>
          <cell r="I527">
            <v>7</v>
          </cell>
          <cell r="J527">
            <v>8</v>
          </cell>
          <cell r="K527">
            <v>4</v>
          </cell>
        </row>
        <row r="528">
          <cell r="A528">
            <v>44886</v>
          </cell>
          <cell r="B528">
            <v>11624</v>
          </cell>
          <cell r="C528">
            <v>11699.75</v>
          </cell>
          <cell r="D528">
            <v>11553</v>
          </cell>
          <cell r="E528">
            <v>11587.25</v>
          </cell>
          <cell r="F528">
            <v>1.2624741913282862</v>
          </cell>
          <cell r="G528">
            <v>-0.31615622849277358</v>
          </cell>
          <cell r="H528">
            <v>0.25042589437819424</v>
          </cell>
          <cell r="I528">
            <v>4</v>
          </cell>
          <cell r="J528">
            <v>3</v>
          </cell>
          <cell r="K528">
            <v>2</v>
          </cell>
        </row>
        <row r="529">
          <cell r="A529">
            <v>44883</v>
          </cell>
          <cell r="B529">
            <v>11794.25</v>
          </cell>
          <cell r="C529">
            <v>11843</v>
          </cell>
          <cell r="D529">
            <v>11607</v>
          </cell>
          <cell r="E529">
            <v>11707.5</v>
          </cell>
          <cell r="F529">
            <v>2.000975051402166</v>
          </cell>
          <cell r="G529">
            <v>-0.7355279055471946</v>
          </cell>
          <cell r="H529">
            <v>0.36758474576271194</v>
          </cell>
          <cell r="I529">
            <v>7</v>
          </cell>
          <cell r="J529">
            <v>4</v>
          </cell>
          <cell r="K529">
            <v>1</v>
          </cell>
        </row>
        <row r="530">
          <cell r="A530">
            <v>44882</v>
          </cell>
          <cell r="B530">
            <v>11652</v>
          </cell>
          <cell r="C530">
            <v>11775</v>
          </cell>
          <cell r="D530">
            <v>11528.25</v>
          </cell>
          <cell r="E530">
            <v>11712.25</v>
          </cell>
          <cell r="F530">
            <v>2.1176622039134911</v>
          </cell>
          <cell r="G530">
            <v>0.51707861311362857</v>
          </cell>
          <cell r="H530">
            <v>0.24417426545086121</v>
          </cell>
          <cell r="I530">
            <v>7</v>
          </cell>
          <cell r="J530">
            <v>3</v>
          </cell>
          <cell r="K530">
            <v>1</v>
          </cell>
        </row>
        <row r="531">
          <cell r="A531">
            <v>44881</v>
          </cell>
          <cell r="B531">
            <v>11890.25</v>
          </cell>
          <cell r="C531">
            <v>11909.5</v>
          </cell>
          <cell r="D531">
            <v>11706.5</v>
          </cell>
          <cell r="E531">
            <v>11740.5</v>
          </cell>
          <cell r="F531">
            <v>1.7072811757532433</v>
          </cell>
          <cell r="G531">
            <v>-1.2594352515716658</v>
          </cell>
          <cell r="H531">
            <v>0.73768472906403937</v>
          </cell>
          <cell r="I531">
            <v>5</v>
          </cell>
          <cell r="J531">
            <v>8</v>
          </cell>
          <cell r="K531">
            <v>3</v>
          </cell>
        </row>
        <row r="532">
          <cell r="A532">
            <v>44880</v>
          </cell>
          <cell r="B532">
            <v>11861</v>
          </cell>
          <cell r="C532">
            <v>12118.75</v>
          </cell>
          <cell r="D532">
            <v>11764.5</v>
          </cell>
          <cell r="E532">
            <v>11905.5</v>
          </cell>
          <cell r="F532">
            <v>2.9866790321220806</v>
          </cell>
          <cell r="G532">
            <v>0.37517915858696571</v>
          </cell>
          <cell r="H532">
            <v>0.12561750176429076</v>
          </cell>
          <cell r="I532">
            <v>9</v>
          </cell>
          <cell r="J532">
            <v>2</v>
          </cell>
          <cell r="K532">
            <v>1</v>
          </cell>
        </row>
        <row r="533">
          <cell r="A533">
            <v>44879</v>
          </cell>
          <cell r="B533">
            <v>11777</v>
          </cell>
          <cell r="C533">
            <v>11898.5</v>
          </cell>
          <cell r="D533">
            <v>11702</v>
          </cell>
          <cell r="E533">
            <v>11742.25</v>
          </cell>
          <cell r="F533">
            <v>1.6685064108007135</v>
          </cell>
          <cell r="G533">
            <v>-0.2950666553451643</v>
          </cell>
          <cell r="H533">
            <v>0.17684478371501269</v>
          </cell>
          <cell r="I533">
            <v>5</v>
          </cell>
          <cell r="J533">
            <v>2</v>
          </cell>
          <cell r="K533">
            <v>2</v>
          </cell>
        </row>
        <row r="534">
          <cell r="A534">
            <v>44876</v>
          </cell>
          <cell r="B534">
            <v>11700.5</v>
          </cell>
          <cell r="C534">
            <v>11876.75</v>
          </cell>
          <cell r="D534">
            <v>11569.25</v>
          </cell>
          <cell r="E534">
            <v>11847.75</v>
          </cell>
          <cell r="F534">
            <v>2.6280928165463013</v>
          </cell>
          <cell r="G534">
            <v>1.2584932267851801</v>
          </cell>
          <cell r="H534">
            <v>0.4788617886178862</v>
          </cell>
          <cell r="I534">
            <v>8</v>
          </cell>
          <cell r="J534">
            <v>5</v>
          </cell>
          <cell r="K534">
            <v>1</v>
          </cell>
        </row>
        <row r="535">
          <cell r="A535">
            <v>44875</v>
          </cell>
          <cell r="B535">
            <v>10895.75</v>
          </cell>
          <cell r="C535">
            <v>11644.75</v>
          </cell>
          <cell r="D535">
            <v>10808</v>
          </cell>
          <cell r="E535">
            <v>11628.75</v>
          </cell>
          <cell r="F535">
            <v>7.6795998439758622</v>
          </cell>
          <cell r="G535">
            <v>6.7273937085560886</v>
          </cell>
          <cell r="H535">
            <v>0.87600836570062746</v>
          </cell>
          <cell r="I535">
            <v>10</v>
          </cell>
          <cell r="J535">
            <v>9</v>
          </cell>
          <cell r="K535">
            <v>4</v>
          </cell>
        </row>
        <row r="536">
          <cell r="A536">
            <v>44874</v>
          </cell>
          <cell r="B536">
            <v>11094.25</v>
          </cell>
          <cell r="C536">
            <v>11101</v>
          </cell>
          <cell r="D536">
            <v>10822.25</v>
          </cell>
          <cell r="E536">
            <v>10831</v>
          </cell>
          <cell r="F536">
            <v>2.512562814070352</v>
          </cell>
          <cell r="G536">
            <v>-2.3728508010906553</v>
          </cell>
          <cell r="H536">
            <v>0.94439461883408071</v>
          </cell>
          <cell r="I536">
            <v>8</v>
          </cell>
          <cell r="J536">
            <v>10</v>
          </cell>
          <cell r="K536">
            <v>4</v>
          </cell>
        </row>
        <row r="537">
          <cell r="A537">
            <v>44873</v>
          </cell>
          <cell r="B537">
            <v>11072.75</v>
          </cell>
          <cell r="C537">
            <v>11231.25</v>
          </cell>
          <cell r="D537">
            <v>10928.75</v>
          </cell>
          <cell r="E537">
            <v>11094.25</v>
          </cell>
          <cell r="F537">
            <v>2.7319319952134746</v>
          </cell>
          <cell r="G537">
            <v>0.19417037321351968</v>
          </cell>
          <cell r="H537">
            <v>7.1074380165289261E-2</v>
          </cell>
          <cell r="I537">
            <v>8</v>
          </cell>
          <cell r="J537">
            <v>1</v>
          </cell>
          <cell r="K537">
            <v>1</v>
          </cell>
        </row>
        <row r="538">
          <cell r="A538">
            <v>44872</v>
          </cell>
          <cell r="B538">
            <v>10962.25</v>
          </cell>
          <cell r="C538">
            <v>11038.5</v>
          </cell>
          <cell r="D538">
            <v>10847.25</v>
          </cell>
          <cell r="E538">
            <v>11012.25</v>
          </cell>
          <cell r="F538">
            <v>1.7446235946087709</v>
          </cell>
          <cell r="G538">
            <v>0.45611074368856763</v>
          </cell>
          <cell r="H538">
            <v>0.26143790849673204</v>
          </cell>
          <cell r="I538">
            <v>5</v>
          </cell>
          <cell r="J538">
            <v>3</v>
          </cell>
          <cell r="K538">
            <v>2</v>
          </cell>
        </row>
        <row r="539">
          <cell r="A539">
            <v>44869</v>
          </cell>
          <cell r="B539">
            <v>10815.25</v>
          </cell>
          <cell r="C539">
            <v>10974.25</v>
          </cell>
          <cell r="D539">
            <v>10636</v>
          </cell>
          <cell r="E539">
            <v>10894</v>
          </cell>
          <cell r="F539">
            <v>3.127528258708768</v>
          </cell>
          <cell r="G539">
            <v>0.72813850812510117</v>
          </cell>
          <cell r="H539">
            <v>0.23281596452328157</v>
          </cell>
          <cell r="I539">
            <v>10</v>
          </cell>
          <cell r="J539">
            <v>3</v>
          </cell>
          <cell r="K539">
            <v>1</v>
          </cell>
        </row>
        <row r="540">
          <cell r="A540">
            <v>44868</v>
          </cell>
          <cell r="B540">
            <v>10857.25</v>
          </cell>
          <cell r="C540">
            <v>10888.5</v>
          </cell>
          <cell r="D540">
            <v>10708</v>
          </cell>
          <cell r="E540">
            <v>10724.75</v>
          </cell>
          <cell r="F540">
            <v>1.6624835939119023</v>
          </cell>
          <cell r="G540">
            <v>-1.2203826935918396</v>
          </cell>
          <cell r="H540">
            <v>0.73407202216066481</v>
          </cell>
          <cell r="I540">
            <v>5</v>
          </cell>
          <cell r="J540">
            <v>8</v>
          </cell>
          <cell r="K540">
            <v>3</v>
          </cell>
        </row>
        <row r="541">
          <cell r="A541">
            <v>44867</v>
          </cell>
          <cell r="B541">
            <v>11335.5</v>
          </cell>
          <cell r="C541">
            <v>11460</v>
          </cell>
          <cell r="D541">
            <v>10936.75</v>
          </cell>
          <cell r="E541">
            <v>10939</v>
          </cell>
          <cell r="F541">
            <v>4.616029288518372</v>
          </cell>
          <cell r="G541">
            <v>-3.4978607031008782</v>
          </cell>
          <cell r="H541">
            <v>0.75776397515527949</v>
          </cell>
          <cell r="I541">
            <v>10</v>
          </cell>
          <cell r="J541">
            <v>8</v>
          </cell>
          <cell r="K541">
            <v>4</v>
          </cell>
        </row>
        <row r="542">
          <cell r="A542">
            <v>44866</v>
          </cell>
          <cell r="B542">
            <v>11582.25</v>
          </cell>
          <cell r="C542">
            <v>11619</v>
          </cell>
          <cell r="D542">
            <v>11315.75</v>
          </cell>
          <cell r="E542">
            <v>11330</v>
          </cell>
          <cell r="F542">
            <v>2.6182304819875242</v>
          </cell>
          <cell r="G542">
            <v>-2.1779015303589544</v>
          </cell>
          <cell r="H542">
            <v>0.8318219291014014</v>
          </cell>
          <cell r="I542">
            <v>8</v>
          </cell>
          <cell r="J542">
            <v>9</v>
          </cell>
          <cell r="K542">
            <v>4</v>
          </cell>
        </row>
        <row r="543">
          <cell r="A543">
            <v>44865</v>
          </cell>
          <cell r="B543">
            <v>11501.25</v>
          </cell>
          <cell r="C543">
            <v>11545.5</v>
          </cell>
          <cell r="D543">
            <v>11367.25</v>
          </cell>
          <cell r="E543">
            <v>11449.75</v>
          </cell>
          <cell r="F543">
            <v>1.5498315400499947</v>
          </cell>
          <cell r="G543">
            <v>-0.4477774154983154</v>
          </cell>
          <cell r="H543">
            <v>0.28892005610098176</v>
          </cell>
          <cell r="I543">
            <v>5</v>
          </cell>
          <cell r="J543">
            <v>3</v>
          </cell>
          <cell r="K543">
            <v>2</v>
          </cell>
        </row>
        <row r="544">
          <cell r="A544">
            <v>44862</v>
          </cell>
          <cell r="B544">
            <v>11118</v>
          </cell>
          <cell r="C544">
            <v>11605.5</v>
          </cell>
          <cell r="D544">
            <v>11069</v>
          </cell>
          <cell r="E544">
            <v>11585.25</v>
          </cell>
          <cell r="F544">
            <v>4.8255081849253463</v>
          </cell>
          <cell r="G544">
            <v>4.2026443604964925</v>
          </cell>
          <cell r="H544">
            <v>0.87092264678471587</v>
          </cell>
          <cell r="I544">
            <v>10</v>
          </cell>
          <cell r="J544">
            <v>9</v>
          </cell>
          <cell r="K544">
            <v>4</v>
          </cell>
        </row>
        <row r="545">
          <cell r="A545">
            <v>44861</v>
          </cell>
          <cell r="B545">
            <v>11373</v>
          </cell>
          <cell r="C545">
            <v>11464</v>
          </cell>
          <cell r="D545">
            <v>11220.25</v>
          </cell>
          <cell r="E545">
            <v>11239.75</v>
          </cell>
          <cell r="F545">
            <v>2.1432339752044314</v>
          </cell>
          <cell r="G545">
            <v>-1.1716345731117559</v>
          </cell>
          <cell r="H545">
            <v>0.54666666666666675</v>
          </cell>
          <cell r="I545">
            <v>7</v>
          </cell>
          <cell r="J545">
            <v>6</v>
          </cell>
          <cell r="K545">
            <v>1</v>
          </cell>
        </row>
        <row r="546">
          <cell r="A546">
            <v>44860</v>
          </cell>
          <cell r="B546">
            <v>11535.5</v>
          </cell>
          <cell r="C546">
            <v>11703.5</v>
          </cell>
          <cell r="D546">
            <v>11433</v>
          </cell>
          <cell r="E546">
            <v>11454.75</v>
          </cell>
          <cell r="F546">
            <v>2.3449352000346755</v>
          </cell>
          <cell r="G546">
            <v>-0.70001300333752337</v>
          </cell>
          <cell r="H546">
            <v>0.29852125693160819</v>
          </cell>
          <cell r="I546">
            <v>8</v>
          </cell>
          <cell r="J546">
            <v>3</v>
          </cell>
          <cell r="K546">
            <v>1</v>
          </cell>
        </row>
        <row r="547">
          <cell r="A547">
            <v>44859</v>
          </cell>
          <cell r="B547">
            <v>11472.25</v>
          </cell>
          <cell r="C547">
            <v>11727.5</v>
          </cell>
          <cell r="D547">
            <v>11446.75</v>
          </cell>
          <cell r="E547">
            <v>11712.75</v>
          </cell>
          <cell r="F547">
            <v>2.4472095709211361</v>
          </cell>
          <cell r="G547">
            <v>2.096362962801543</v>
          </cell>
          <cell r="H547">
            <v>0.85663401602849509</v>
          </cell>
          <cell r="I547">
            <v>8</v>
          </cell>
          <cell r="J547">
            <v>9</v>
          </cell>
          <cell r="K547">
            <v>4</v>
          </cell>
        </row>
        <row r="548">
          <cell r="A548">
            <v>44858</v>
          </cell>
          <cell r="B548">
            <v>11349.25</v>
          </cell>
          <cell r="C548">
            <v>11515.75</v>
          </cell>
          <cell r="D548">
            <v>11207.75</v>
          </cell>
          <cell r="E548">
            <v>11480.25</v>
          </cell>
          <cell r="F548">
            <v>2.7138357160164768</v>
          </cell>
          <cell r="G548">
            <v>1.1542612947992157</v>
          </cell>
          <cell r="H548">
            <v>0.42532467532467527</v>
          </cell>
          <cell r="I548">
            <v>8</v>
          </cell>
          <cell r="J548">
            <v>5</v>
          </cell>
          <cell r="K548">
            <v>1</v>
          </cell>
        </row>
        <row r="549">
          <cell r="A549">
            <v>44855</v>
          </cell>
          <cell r="B549">
            <v>10984.75</v>
          </cell>
          <cell r="C549">
            <v>11374.25</v>
          </cell>
          <cell r="D549">
            <v>10935.5</v>
          </cell>
          <cell r="E549">
            <v>11353.75</v>
          </cell>
          <cell r="F549">
            <v>3.9941737408680211</v>
          </cell>
          <cell r="G549">
            <v>3.3592025307813107</v>
          </cell>
          <cell r="H549">
            <v>0.84102564102564115</v>
          </cell>
          <cell r="I549">
            <v>10</v>
          </cell>
          <cell r="J549">
            <v>9</v>
          </cell>
          <cell r="K549">
            <v>4</v>
          </cell>
        </row>
        <row r="550">
          <cell r="A550">
            <v>44854</v>
          </cell>
          <cell r="B550">
            <v>11132.75</v>
          </cell>
          <cell r="C550">
            <v>11328.75</v>
          </cell>
          <cell r="D550">
            <v>11041.25</v>
          </cell>
          <cell r="E550">
            <v>11087.25</v>
          </cell>
          <cell r="F550">
            <v>2.5824706384316545</v>
          </cell>
          <cell r="G550">
            <v>-0.40870404886483569</v>
          </cell>
          <cell r="H550">
            <v>0.15826086956521737</v>
          </cell>
          <cell r="I550">
            <v>8</v>
          </cell>
          <cell r="J550">
            <v>2</v>
          </cell>
          <cell r="K550">
            <v>1</v>
          </cell>
        </row>
        <row r="551">
          <cell r="A551">
            <v>44853</v>
          </cell>
          <cell r="B551">
            <v>11193</v>
          </cell>
          <cell r="C551">
            <v>11284.5</v>
          </cell>
          <cell r="D551">
            <v>11049</v>
          </cell>
          <cell r="E551">
            <v>11154.5</v>
          </cell>
          <cell r="F551">
            <v>2.1039935674082013</v>
          </cell>
          <cell r="G551">
            <v>-0.3439649781113196</v>
          </cell>
          <cell r="H551">
            <v>0.16348195329087051</v>
          </cell>
          <cell r="I551">
            <v>7</v>
          </cell>
          <cell r="J551">
            <v>2</v>
          </cell>
          <cell r="K551">
            <v>1</v>
          </cell>
        </row>
        <row r="552">
          <cell r="A552">
            <v>44852</v>
          </cell>
          <cell r="B552">
            <v>11300.75</v>
          </cell>
          <cell r="C552">
            <v>11431.75</v>
          </cell>
          <cell r="D552">
            <v>11081.5</v>
          </cell>
          <cell r="E552">
            <v>11203</v>
          </cell>
          <cell r="F552">
            <v>3.09935181293277</v>
          </cell>
          <cell r="G552">
            <v>-0.86498683715682589</v>
          </cell>
          <cell r="H552">
            <v>0.27908636688079941</v>
          </cell>
          <cell r="I552">
            <v>9</v>
          </cell>
          <cell r="J552">
            <v>3</v>
          </cell>
          <cell r="K552">
            <v>1</v>
          </cell>
        </row>
        <row r="553">
          <cell r="A553">
            <v>44851</v>
          </cell>
          <cell r="B553">
            <v>10876.5</v>
          </cell>
          <cell r="C553">
            <v>11146.25</v>
          </cell>
          <cell r="D553">
            <v>10873.5</v>
          </cell>
          <cell r="E553">
            <v>11111.75</v>
          </cell>
          <cell r="F553">
            <v>2.5077000873442743</v>
          </cell>
          <cell r="G553">
            <v>2.1629200570036318</v>
          </cell>
          <cell r="H553">
            <v>0.86251145737855184</v>
          </cell>
          <cell r="I553">
            <v>8</v>
          </cell>
          <cell r="J553">
            <v>9</v>
          </cell>
          <cell r="K553">
            <v>4</v>
          </cell>
        </row>
        <row r="554">
          <cell r="A554">
            <v>44848</v>
          </cell>
          <cell r="B554">
            <v>11092</v>
          </cell>
          <cell r="C554">
            <v>11253.5</v>
          </cell>
          <cell r="D554">
            <v>10726.75</v>
          </cell>
          <cell r="E554">
            <v>10748</v>
          </cell>
          <cell r="F554">
            <v>4.7489181391994224</v>
          </cell>
          <cell r="G554">
            <v>-3.1013342949873781</v>
          </cell>
          <cell r="H554">
            <v>0.65306122448979598</v>
          </cell>
          <cell r="I554">
            <v>10</v>
          </cell>
          <cell r="J554">
            <v>7</v>
          </cell>
          <cell r="K554">
            <v>4</v>
          </cell>
        </row>
        <row r="555">
          <cell r="A555">
            <v>44847</v>
          </cell>
          <cell r="B555">
            <v>10876</v>
          </cell>
          <cell r="C555">
            <v>11142.75</v>
          </cell>
          <cell r="D555">
            <v>10484.75</v>
          </cell>
          <cell r="E555">
            <v>11082.5</v>
          </cell>
          <cell r="F555">
            <v>6.050018389113645</v>
          </cell>
          <cell r="G555">
            <v>1.8986759838175797</v>
          </cell>
          <cell r="H555">
            <v>0.31382978723404248</v>
          </cell>
          <cell r="I555">
            <v>10</v>
          </cell>
          <cell r="J555">
            <v>4</v>
          </cell>
          <cell r="K555">
            <v>1</v>
          </cell>
        </row>
        <row r="556">
          <cell r="A556">
            <v>44846</v>
          </cell>
          <cell r="B556">
            <v>10922</v>
          </cell>
          <cell r="C556">
            <v>10967.75</v>
          </cell>
          <cell r="D556">
            <v>10805.5</v>
          </cell>
          <cell r="E556">
            <v>10837</v>
          </cell>
          <cell r="F556">
            <v>1.4855337850210584</v>
          </cell>
          <cell r="G556">
            <v>-0.77824574253799672</v>
          </cell>
          <cell r="H556">
            <v>0.5238828967642527</v>
          </cell>
          <cell r="I556">
            <v>5</v>
          </cell>
          <cell r="J556">
            <v>6</v>
          </cell>
          <cell r="K556">
            <v>2</v>
          </cell>
        </row>
        <row r="557">
          <cell r="A557">
            <v>44845</v>
          </cell>
          <cell r="B557">
            <v>10895</v>
          </cell>
          <cell r="C557">
            <v>11039.5</v>
          </cell>
          <cell r="D557">
            <v>10767.25</v>
          </cell>
          <cell r="E557">
            <v>10844.75</v>
          </cell>
          <cell r="F557">
            <v>2.4988526847177601</v>
          </cell>
          <cell r="G557">
            <v>-0.4612207434603029</v>
          </cell>
          <cell r="H557">
            <v>0.18457300275482097</v>
          </cell>
          <cell r="I557">
            <v>8</v>
          </cell>
          <cell r="J557">
            <v>2</v>
          </cell>
          <cell r="K557">
            <v>1</v>
          </cell>
        </row>
        <row r="558">
          <cell r="A558">
            <v>44844</v>
          </cell>
          <cell r="B558">
            <v>11051.5</v>
          </cell>
          <cell r="C558">
            <v>11136.5</v>
          </cell>
          <cell r="D558">
            <v>10876.75</v>
          </cell>
          <cell r="E558">
            <v>10981.25</v>
          </cell>
          <cell r="F558">
            <v>2.3503596796814912</v>
          </cell>
          <cell r="G558">
            <v>-0.63566031760394515</v>
          </cell>
          <cell r="H558">
            <v>0.27045235803657364</v>
          </cell>
          <cell r="I558">
            <v>8</v>
          </cell>
          <cell r="J558">
            <v>3</v>
          </cell>
          <cell r="K558">
            <v>1</v>
          </cell>
        </row>
        <row r="559">
          <cell r="A559">
            <v>44841</v>
          </cell>
          <cell r="B559">
            <v>11499.25</v>
          </cell>
          <cell r="C559">
            <v>11544</v>
          </cell>
          <cell r="D559">
            <v>11043.25</v>
          </cell>
          <cell r="E559">
            <v>11098.75</v>
          </cell>
          <cell r="F559">
            <v>4.3546318238145965</v>
          </cell>
          <cell r="G559">
            <v>-3.4828358371198123</v>
          </cell>
          <cell r="H559">
            <v>0.799800299550674</v>
          </cell>
          <cell r="I559">
            <v>10</v>
          </cell>
          <cell r="J559">
            <v>8</v>
          </cell>
          <cell r="K559">
            <v>4</v>
          </cell>
        </row>
        <row r="560">
          <cell r="A560">
            <v>44840</v>
          </cell>
          <cell r="B560">
            <v>11539.25</v>
          </cell>
          <cell r="C560">
            <v>11721.5</v>
          </cell>
          <cell r="D560">
            <v>11526.5</v>
          </cell>
          <cell r="E560">
            <v>11543</v>
          </cell>
          <cell r="F560">
            <v>1.6898845245574885</v>
          </cell>
          <cell r="G560">
            <v>3.2497779318413245E-2</v>
          </cell>
          <cell r="H560">
            <v>1.9230769230769232E-2</v>
          </cell>
          <cell r="I560">
            <v>5</v>
          </cell>
          <cell r="J560">
            <v>1</v>
          </cell>
          <cell r="K560">
            <v>2</v>
          </cell>
        </row>
        <row r="561">
          <cell r="A561">
            <v>44839</v>
          </cell>
          <cell r="B561">
            <v>11557.75</v>
          </cell>
          <cell r="C561">
            <v>11711</v>
          </cell>
          <cell r="D561">
            <v>11366.5</v>
          </cell>
          <cell r="E561">
            <v>11635.75</v>
          </cell>
          <cell r="F561">
            <v>2.9806839566524626</v>
          </cell>
          <cell r="G561">
            <v>0.67487183924206706</v>
          </cell>
          <cell r="H561">
            <v>0.22641509433962267</v>
          </cell>
          <cell r="I561">
            <v>9</v>
          </cell>
          <cell r="J561">
            <v>3</v>
          </cell>
          <cell r="K561">
            <v>1</v>
          </cell>
        </row>
        <row r="562">
          <cell r="A562">
            <v>44838</v>
          </cell>
          <cell r="B562">
            <v>11545.75</v>
          </cell>
          <cell r="C562">
            <v>11675</v>
          </cell>
          <cell r="D562">
            <v>11482.25</v>
          </cell>
          <cell r="E562">
            <v>11644.25</v>
          </cell>
          <cell r="F562">
            <v>1.6694454669467123</v>
          </cell>
          <cell r="G562">
            <v>0.85312777428924058</v>
          </cell>
          <cell r="H562">
            <v>0.51102464332036301</v>
          </cell>
          <cell r="I562">
            <v>5</v>
          </cell>
          <cell r="J562">
            <v>6</v>
          </cell>
          <cell r="K562">
            <v>2</v>
          </cell>
        </row>
        <row r="563">
          <cell r="A563">
            <v>44837</v>
          </cell>
          <cell r="B563">
            <v>11003</v>
          </cell>
          <cell r="C563">
            <v>11358.25</v>
          </cell>
          <cell r="D563">
            <v>11000.5</v>
          </cell>
          <cell r="E563">
            <v>11290</v>
          </cell>
          <cell r="F563">
            <v>3.25138598564028</v>
          </cell>
          <cell r="G563">
            <v>2.6083795328546757</v>
          </cell>
          <cell r="H563">
            <v>0.8022361984626134</v>
          </cell>
          <cell r="I563">
            <v>10</v>
          </cell>
          <cell r="J563">
            <v>9</v>
          </cell>
          <cell r="K563">
            <v>4</v>
          </cell>
        </row>
        <row r="564">
          <cell r="A564">
            <v>44834</v>
          </cell>
          <cell r="B564">
            <v>11305.5</v>
          </cell>
          <cell r="C564">
            <v>11357.25</v>
          </cell>
          <cell r="D564">
            <v>11024.25</v>
          </cell>
          <cell r="E564">
            <v>11039.25</v>
          </cell>
          <cell r="F564">
            <v>2.9454690195037814</v>
          </cell>
          <cell r="G564">
            <v>-2.3550484277564019</v>
          </cell>
          <cell r="H564">
            <v>0.7995495495495496</v>
          </cell>
          <cell r="I564">
            <v>9</v>
          </cell>
          <cell r="J564">
            <v>8</v>
          </cell>
          <cell r="K564">
            <v>4</v>
          </cell>
        </row>
        <row r="565">
          <cell r="A565">
            <v>44833</v>
          </cell>
          <cell r="B565">
            <v>11406.25</v>
          </cell>
          <cell r="C565">
            <v>11459.25</v>
          </cell>
          <cell r="D565">
            <v>11091.5</v>
          </cell>
          <cell r="E565">
            <v>11231</v>
          </cell>
          <cell r="F565">
            <v>3.2241095890410958</v>
          </cell>
          <cell r="G565">
            <v>-1.5364383561643835</v>
          </cell>
          <cell r="H565">
            <v>0.47654656696125086</v>
          </cell>
          <cell r="I565">
            <v>10</v>
          </cell>
          <cell r="J565">
            <v>5</v>
          </cell>
          <cell r="K565">
            <v>1</v>
          </cell>
        </row>
        <row r="566">
          <cell r="A566">
            <v>44832</v>
          </cell>
          <cell r="B566">
            <v>11290.5</v>
          </cell>
          <cell r="C566">
            <v>11613.5</v>
          </cell>
          <cell r="D566">
            <v>11192</v>
          </cell>
          <cell r="E566">
            <v>11554.75</v>
          </cell>
          <cell r="F566">
            <v>3.7332270492892254</v>
          </cell>
          <cell r="G566">
            <v>2.3404632212922367</v>
          </cell>
          <cell r="H566">
            <v>0.62692763938315532</v>
          </cell>
          <cell r="I566">
            <v>10</v>
          </cell>
          <cell r="J566">
            <v>7</v>
          </cell>
          <cell r="K566">
            <v>4</v>
          </cell>
        </row>
        <row r="567">
          <cell r="A567">
            <v>44831</v>
          </cell>
          <cell r="B567">
            <v>11475.25</v>
          </cell>
          <cell r="C567">
            <v>11568.25</v>
          </cell>
          <cell r="D567">
            <v>11233.5</v>
          </cell>
          <cell r="E567">
            <v>11333.25</v>
          </cell>
          <cell r="F567">
            <v>2.9171477745582886</v>
          </cell>
          <cell r="G567">
            <v>-1.2374458072808872</v>
          </cell>
          <cell r="H567">
            <v>0.42419716206123975</v>
          </cell>
          <cell r="I567">
            <v>9</v>
          </cell>
          <cell r="J567">
            <v>5</v>
          </cell>
          <cell r="K567">
            <v>1</v>
          </cell>
        </row>
        <row r="568">
          <cell r="A568">
            <v>44830</v>
          </cell>
          <cell r="B568">
            <v>11321.75</v>
          </cell>
          <cell r="C568">
            <v>11537.75</v>
          </cell>
          <cell r="D568">
            <v>11285.75</v>
          </cell>
          <cell r="E568">
            <v>11321.25</v>
          </cell>
          <cell r="F568">
            <v>2.225804314703999</v>
          </cell>
          <cell r="G568">
            <v>-4.4162784021904737E-3</v>
          </cell>
          <cell r="H568">
            <v>1.984126984126984E-3</v>
          </cell>
          <cell r="I568">
            <v>7</v>
          </cell>
          <cell r="J568">
            <v>1</v>
          </cell>
          <cell r="K568">
            <v>1</v>
          </cell>
        </row>
        <row r="569">
          <cell r="A569">
            <v>44827</v>
          </cell>
          <cell r="B569">
            <v>11410.5</v>
          </cell>
          <cell r="C569">
            <v>11482</v>
          </cell>
          <cell r="D569">
            <v>11229</v>
          </cell>
          <cell r="E569">
            <v>11373</v>
          </cell>
          <cell r="F569">
            <v>2.2172560361070945</v>
          </cell>
          <cell r="G569">
            <v>-0.3286446693834626</v>
          </cell>
          <cell r="H569">
            <v>0.14822134387351776</v>
          </cell>
          <cell r="I569">
            <v>7</v>
          </cell>
          <cell r="J569">
            <v>2</v>
          </cell>
          <cell r="K569">
            <v>1</v>
          </cell>
        </row>
        <row r="570">
          <cell r="A570">
            <v>44826</v>
          </cell>
          <cell r="B570">
            <v>11719.25</v>
          </cell>
          <cell r="C570">
            <v>11752</v>
          </cell>
          <cell r="D570">
            <v>11510</v>
          </cell>
          <cell r="E570">
            <v>11563</v>
          </cell>
          <cell r="F570">
            <v>2.0649785609147342</v>
          </cell>
          <cell r="G570">
            <v>-1.3332764468716003</v>
          </cell>
          <cell r="H570">
            <v>0.64566115702479354</v>
          </cell>
          <cell r="I570">
            <v>7</v>
          </cell>
          <cell r="J570">
            <v>7</v>
          </cell>
          <cell r="K570">
            <v>4</v>
          </cell>
        </row>
        <row r="571">
          <cell r="A571">
            <v>44825</v>
          </cell>
          <cell r="B571">
            <v>11923.25</v>
          </cell>
          <cell r="C571">
            <v>12140.5</v>
          </cell>
          <cell r="D571">
            <v>11703</v>
          </cell>
          <cell r="E571">
            <v>11704.25</v>
          </cell>
          <cell r="F571">
            <v>3.6693015746545612</v>
          </cell>
          <cell r="G571">
            <v>-1.8367475310842263</v>
          </cell>
          <cell r="H571">
            <v>0.50057142857142867</v>
          </cell>
          <cell r="I571">
            <v>10</v>
          </cell>
          <cell r="J571">
            <v>6</v>
          </cell>
          <cell r="K571">
            <v>1</v>
          </cell>
        </row>
        <row r="572">
          <cell r="A572">
            <v>44824</v>
          </cell>
          <cell r="B572">
            <v>11958.5</v>
          </cell>
          <cell r="C572">
            <v>12023.25</v>
          </cell>
          <cell r="D572">
            <v>11828.25</v>
          </cell>
          <cell r="E572">
            <v>11926</v>
          </cell>
          <cell r="F572">
            <v>1.6306392942258645</v>
          </cell>
          <cell r="G572">
            <v>-0.27177321570431073</v>
          </cell>
          <cell r="H572">
            <v>0.16666666666666666</v>
          </cell>
          <cell r="I572">
            <v>5</v>
          </cell>
          <cell r="J572">
            <v>2</v>
          </cell>
          <cell r="K572">
            <v>2</v>
          </cell>
        </row>
        <row r="573">
          <cell r="A573">
            <v>44823</v>
          </cell>
          <cell r="B573">
            <v>11819</v>
          </cell>
          <cell r="C573">
            <v>12030.75</v>
          </cell>
          <cell r="D573">
            <v>11804.75</v>
          </cell>
          <cell r="E573">
            <v>12026.75</v>
          </cell>
          <cell r="F573">
            <v>1.9121753109400119</v>
          </cell>
          <cell r="G573">
            <v>1.7577629241052544</v>
          </cell>
          <cell r="H573">
            <v>0.91924778761061954</v>
          </cell>
          <cell r="I573">
            <v>6</v>
          </cell>
          <cell r="J573">
            <v>10</v>
          </cell>
          <cell r="K573">
            <v>4</v>
          </cell>
        </row>
        <row r="574">
          <cell r="A574">
            <v>44820</v>
          </cell>
          <cell r="B574">
            <v>11897.5</v>
          </cell>
          <cell r="C574">
            <v>11948.5</v>
          </cell>
          <cell r="D574">
            <v>11778.5</v>
          </cell>
          <cell r="E574">
            <v>11927.25</v>
          </cell>
          <cell r="F574">
            <v>1.4288716116831266</v>
          </cell>
          <cell r="G574">
            <v>0.25005253204454719</v>
          </cell>
          <cell r="H574">
            <v>0.17500000000000002</v>
          </cell>
          <cell r="I574">
            <v>5</v>
          </cell>
          <cell r="J574">
            <v>2</v>
          </cell>
          <cell r="K574">
            <v>2</v>
          </cell>
        </row>
        <row r="575">
          <cell r="A575">
            <v>44819</v>
          </cell>
          <cell r="B575">
            <v>12165</v>
          </cell>
          <cell r="C575">
            <v>12234</v>
          </cell>
          <cell r="D575">
            <v>11937.5</v>
          </cell>
          <cell r="E575">
            <v>12004.25</v>
          </cell>
          <cell r="F575">
            <v>2.4373201808466911</v>
          </cell>
          <cell r="G575">
            <v>-1.3214138923140157</v>
          </cell>
          <cell r="H575">
            <v>0.54215851602023624</v>
          </cell>
          <cell r="I575">
            <v>8</v>
          </cell>
          <cell r="J575">
            <v>6</v>
          </cell>
          <cell r="K575">
            <v>1</v>
          </cell>
        </row>
        <row r="576">
          <cell r="A576">
            <v>44818</v>
          </cell>
          <cell r="B576">
            <v>12164</v>
          </cell>
          <cell r="C576">
            <v>12253</v>
          </cell>
          <cell r="D576">
            <v>12080.25</v>
          </cell>
          <cell r="E576">
            <v>12217.75</v>
          </cell>
          <cell r="F576">
            <v>1.4201742847747452</v>
          </cell>
          <cell r="G576">
            <v>0.44187767181848076</v>
          </cell>
          <cell r="H576">
            <v>0.31114327062228653</v>
          </cell>
          <cell r="I576">
            <v>5</v>
          </cell>
          <cell r="J576">
            <v>4</v>
          </cell>
          <cell r="K576">
            <v>2</v>
          </cell>
        </row>
        <row r="577">
          <cell r="A577">
            <v>44817</v>
          </cell>
          <cell r="B577">
            <v>12886.25</v>
          </cell>
          <cell r="C577">
            <v>12987</v>
          </cell>
          <cell r="D577">
            <v>12082.25</v>
          </cell>
          <cell r="E577">
            <v>12119.75</v>
          </cell>
          <cell r="F577">
            <v>7.0210495683383449</v>
          </cell>
          <cell r="G577">
            <v>-5.9482006014162385</v>
          </cell>
          <cell r="H577">
            <v>0.84719535783365574</v>
          </cell>
          <cell r="I577">
            <v>10</v>
          </cell>
          <cell r="J577">
            <v>9</v>
          </cell>
          <cell r="K577">
            <v>4</v>
          </cell>
        </row>
        <row r="578">
          <cell r="A578">
            <v>44816</v>
          </cell>
          <cell r="B578">
            <v>12737.75</v>
          </cell>
          <cell r="C578">
            <v>12838.25</v>
          </cell>
          <cell r="D578">
            <v>12689.25</v>
          </cell>
          <cell r="E578">
            <v>12823.75</v>
          </cell>
          <cell r="F578">
            <v>1.1697513297089359</v>
          </cell>
          <cell r="G578">
            <v>0.67515848560381542</v>
          </cell>
          <cell r="H578">
            <v>0.57718120805369133</v>
          </cell>
          <cell r="I578">
            <v>3</v>
          </cell>
          <cell r="J578">
            <v>6</v>
          </cell>
          <cell r="K578">
            <v>2</v>
          </cell>
        </row>
        <row r="579">
          <cell r="A579">
            <v>44813</v>
          </cell>
          <cell r="B579">
            <v>12471.5</v>
          </cell>
          <cell r="C579">
            <v>12613.75</v>
          </cell>
          <cell r="D579">
            <v>12406.25</v>
          </cell>
          <cell r="E579">
            <v>12590.25</v>
          </cell>
          <cell r="F579">
            <v>1.6637934490638655</v>
          </cell>
          <cell r="G579">
            <v>0.95217094976546535</v>
          </cell>
          <cell r="H579">
            <v>0.57228915662650615</v>
          </cell>
          <cell r="I579">
            <v>5</v>
          </cell>
          <cell r="J579">
            <v>6</v>
          </cell>
          <cell r="K579">
            <v>2</v>
          </cell>
        </row>
        <row r="580">
          <cell r="A580">
            <v>44812</v>
          </cell>
          <cell r="B580">
            <v>12270</v>
          </cell>
          <cell r="C580">
            <v>12379.5</v>
          </cell>
          <cell r="D580">
            <v>12115.75</v>
          </cell>
          <cell r="E580">
            <v>12326.25</v>
          </cell>
          <cell r="F580">
            <v>2.1495517522412388</v>
          </cell>
          <cell r="G580">
            <v>0.45843520782396091</v>
          </cell>
          <cell r="H580">
            <v>0.2132701421800948</v>
          </cell>
          <cell r="I580">
            <v>7</v>
          </cell>
          <cell r="J580">
            <v>3</v>
          </cell>
          <cell r="K580">
            <v>1</v>
          </cell>
        </row>
        <row r="581">
          <cell r="A581">
            <v>44811</v>
          </cell>
          <cell r="B581">
            <v>12048.75</v>
          </cell>
          <cell r="C581">
            <v>12306.25</v>
          </cell>
          <cell r="D581">
            <v>11977.25</v>
          </cell>
          <cell r="E581">
            <v>12262</v>
          </cell>
          <cell r="F581">
            <v>2.7305737109658677</v>
          </cell>
          <cell r="G581">
            <v>1.769893142442162</v>
          </cell>
          <cell r="H581">
            <v>0.64817629179331304</v>
          </cell>
          <cell r="I581">
            <v>8</v>
          </cell>
          <cell r="J581">
            <v>7</v>
          </cell>
          <cell r="K581">
            <v>4</v>
          </cell>
        </row>
        <row r="582">
          <cell r="A582">
            <v>44810</v>
          </cell>
          <cell r="B582">
            <v>12206.5</v>
          </cell>
          <cell r="C582">
            <v>12209.75</v>
          </cell>
          <cell r="D582">
            <v>11930</v>
          </cell>
          <cell r="E582">
            <v>12022</v>
          </cell>
          <cell r="F582">
            <v>2.2918117396469095</v>
          </cell>
          <cell r="G582">
            <v>-1.5114897800352272</v>
          </cell>
          <cell r="H582">
            <v>0.65951742627345844</v>
          </cell>
          <cell r="I582">
            <v>7</v>
          </cell>
          <cell r="J582">
            <v>7</v>
          </cell>
          <cell r="K582">
            <v>4</v>
          </cell>
        </row>
        <row r="583">
          <cell r="A583">
            <v>44806</v>
          </cell>
          <cell r="B583">
            <v>12255</v>
          </cell>
          <cell r="C583">
            <v>12461.5</v>
          </cell>
          <cell r="D583">
            <v>12040.25</v>
          </cell>
          <cell r="E583">
            <v>12110</v>
          </cell>
          <cell r="F583">
            <v>3.4373725010199916</v>
          </cell>
          <cell r="G583">
            <v>-1.1831905344757243</v>
          </cell>
          <cell r="H583">
            <v>0.34421364985163211</v>
          </cell>
          <cell r="I583">
            <v>10</v>
          </cell>
          <cell r="J583">
            <v>4</v>
          </cell>
          <cell r="K583">
            <v>1</v>
          </cell>
        </row>
        <row r="584">
          <cell r="A584">
            <v>44805</v>
          </cell>
          <cell r="B584">
            <v>12158.75</v>
          </cell>
          <cell r="C584">
            <v>12299.5</v>
          </cell>
          <cell r="D584">
            <v>12017.75</v>
          </cell>
          <cell r="E584">
            <v>12284.5</v>
          </cell>
          <cell r="F584">
            <v>2.3172612316233168</v>
          </cell>
          <cell r="G584">
            <v>1.0342346047085431</v>
          </cell>
          <cell r="H584">
            <v>0.44631765749778163</v>
          </cell>
          <cell r="I584">
            <v>8</v>
          </cell>
          <cell r="J584">
            <v>5</v>
          </cell>
          <cell r="K584">
            <v>1</v>
          </cell>
        </row>
        <row r="585">
          <cell r="A585">
            <v>44804</v>
          </cell>
          <cell r="B585">
            <v>12443.25</v>
          </cell>
          <cell r="C585">
            <v>12513</v>
          </cell>
          <cell r="D585">
            <v>12276.25</v>
          </cell>
          <cell r="E585">
            <v>12282</v>
          </cell>
          <cell r="F585">
            <v>1.9026379764129144</v>
          </cell>
          <cell r="G585">
            <v>-1.2958833102284371</v>
          </cell>
          <cell r="H585">
            <v>0.68109820485744466</v>
          </cell>
          <cell r="I585">
            <v>6</v>
          </cell>
          <cell r="J585">
            <v>7</v>
          </cell>
          <cell r="K585">
            <v>4</v>
          </cell>
        </row>
        <row r="586">
          <cell r="A586">
            <v>44803</v>
          </cell>
          <cell r="B586">
            <v>12636.25</v>
          </cell>
          <cell r="C586">
            <v>12641</v>
          </cell>
          <cell r="D586">
            <v>12247.5</v>
          </cell>
          <cell r="E586">
            <v>12353.75</v>
          </cell>
          <cell r="F586">
            <v>3.1140567810861608</v>
          </cell>
          <cell r="G586">
            <v>-2.2356316153922249</v>
          </cell>
          <cell r="H586">
            <v>0.71791613722998737</v>
          </cell>
          <cell r="I586">
            <v>9</v>
          </cell>
          <cell r="J586">
            <v>8</v>
          </cell>
          <cell r="K586">
            <v>4</v>
          </cell>
        </row>
        <row r="587">
          <cell r="A587">
            <v>44802</v>
          </cell>
          <cell r="B587">
            <v>12487.75</v>
          </cell>
          <cell r="C587">
            <v>12610.25</v>
          </cell>
          <cell r="D587">
            <v>12448.25</v>
          </cell>
          <cell r="E587">
            <v>12494.5</v>
          </cell>
          <cell r="F587">
            <v>1.2972713258993815</v>
          </cell>
          <cell r="G587">
            <v>5.4052971912474226E-2</v>
          </cell>
          <cell r="H587">
            <v>4.1666666666666664E-2</v>
          </cell>
          <cell r="I587">
            <v>4</v>
          </cell>
          <cell r="J587">
            <v>1</v>
          </cell>
          <cell r="K587">
            <v>2</v>
          </cell>
        </row>
        <row r="588">
          <cell r="A588">
            <v>44799</v>
          </cell>
          <cell r="B588">
            <v>13081.75</v>
          </cell>
          <cell r="C588">
            <v>13220</v>
          </cell>
          <cell r="D588">
            <v>12616.25</v>
          </cell>
          <cell r="E588">
            <v>12619.25</v>
          </cell>
          <cell r="F588">
            <v>4.6152082099107536</v>
          </cell>
          <cell r="G588">
            <v>-3.5354597053146559</v>
          </cell>
          <cell r="H588">
            <v>0.76604554865424423</v>
          </cell>
          <cell r="I588">
            <v>10</v>
          </cell>
          <cell r="J588">
            <v>8</v>
          </cell>
          <cell r="K588">
            <v>4</v>
          </cell>
        </row>
        <row r="589">
          <cell r="A589">
            <v>44798</v>
          </cell>
          <cell r="B589">
            <v>13026</v>
          </cell>
          <cell r="C589">
            <v>13161.5</v>
          </cell>
          <cell r="D589">
            <v>12962</v>
          </cell>
          <cell r="E589">
            <v>13159</v>
          </cell>
          <cell r="F589">
            <v>1.5315522800552741</v>
          </cell>
          <cell r="G589">
            <v>1.0210348533701827</v>
          </cell>
          <cell r="H589">
            <v>0.66666666666666663</v>
          </cell>
          <cell r="I589">
            <v>5</v>
          </cell>
          <cell r="J589">
            <v>7</v>
          </cell>
          <cell r="K589">
            <v>3</v>
          </cell>
        </row>
        <row r="590">
          <cell r="A590">
            <v>44797</v>
          </cell>
          <cell r="B590">
            <v>12889.5</v>
          </cell>
          <cell r="C590">
            <v>13011.25</v>
          </cell>
          <cell r="D590">
            <v>12851.5</v>
          </cell>
          <cell r="E590">
            <v>12934.5</v>
          </cell>
          <cell r="F590">
            <v>1.2393808914232516</v>
          </cell>
          <cell r="G590">
            <v>0.34912137786570463</v>
          </cell>
          <cell r="H590">
            <v>0.28169014084507038</v>
          </cell>
          <cell r="I590">
            <v>4</v>
          </cell>
          <cell r="J590">
            <v>3</v>
          </cell>
          <cell r="K590">
            <v>2</v>
          </cell>
        </row>
        <row r="591">
          <cell r="A591">
            <v>44796</v>
          </cell>
          <cell r="B591">
            <v>12941.5</v>
          </cell>
          <cell r="C591">
            <v>13018.5</v>
          </cell>
          <cell r="D591">
            <v>12866</v>
          </cell>
          <cell r="E591">
            <v>12899</v>
          </cell>
          <cell r="F591">
            <v>1.1783796314183053</v>
          </cell>
          <cell r="G591">
            <v>-0.3284008808870687</v>
          </cell>
          <cell r="H591">
            <v>0.27868852459016397</v>
          </cell>
          <cell r="I591">
            <v>3</v>
          </cell>
          <cell r="J591">
            <v>3</v>
          </cell>
          <cell r="K591">
            <v>2</v>
          </cell>
        </row>
        <row r="592">
          <cell r="A592">
            <v>44795</v>
          </cell>
          <cell r="B592">
            <v>13068.75</v>
          </cell>
          <cell r="C592">
            <v>13092.25</v>
          </cell>
          <cell r="D592">
            <v>12874.5</v>
          </cell>
          <cell r="E592">
            <v>12916</v>
          </cell>
          <cell r="F592">
            <v>1.6661884265901483</v>
          </cell>
          <cell r="G592">
            <v>-1.1688187470109996</v>
          </cell>
          <cell r="H592">
            <v>0.70149253731343286</v>
          </cell>
          <cell r="I592">
            <v>5</v>
          </cell>
          <cell r="J592">
            <v>8</v>
          </cell>
          <cell r="K592">
            <v>3</v>
          </cell>
        </row>
        <row r="593">
          <cell r="A593">
            <v>44792</v>
          </cell>
          <cell r="B593">
            <v>13365.5</v>
          </cell>
          <cell r="C593">
            <v>13425.25</v>
          </cell>
          <cell r="D593">
            <v>13228.75</v>
          </cell>
          <cell r="E593">
            <v>13262.75</v>
          </cell>
          <cell r="F593">
            <v>1.4702031349369644</v>
          </cell>
          <cell r="G593">
            <v>-0.76877034155100821</v>
          </cell>
          <cell r="H593">
            <v>0.52290076335877866</v>
          </cell>
          <cell r="I593">
            <v>5</v>
          </cell>
          <cell r="J593">
            <v>6</v>
          </cell>
          <cell r="K593">
            <v>2</v>
          </cell>
        </row>
        <row r="594">
          <cell r="A594">
            <v>44791</v>
          </cell>
          <cell r="B594">
            <v>13506</v>
          </cell>
          <cell r="C594">
            <v>13575.5</v>
          </cell>
          <cell r="D594">
            <v>13422.5</v>
          </cell>
          <cell r="E594">
            <v>13528.5</v>
          </cell>
          <cell r="F594">
            <v>1.1328298533984895</v>
          </cell>
          <cell r="G594">
            <v>0.16659262549977788</v>
          </cell>
          <cell r="H594">
            <v>0.14705882352941177</v>
          </cell>
          <cell r="I594">
            <v>3</v>
          </cell>
          <cell r="J594">
            <v>2</v>
          </cell>
          <cell r="K594">
            <v>2</v>
          </cell>
        </row>
        <row r="595">
          <cell r="A595">
            <v>44790</v>
          </cell>
          <cell r="B595">
            <v>13543.5</v>
          </cell>
          <cell r="C595">
            <v>13616</v>
          </cell>
          <cell r="D595">
            <v>13406.25</v>
          </cell>
          <cell r="E595">
            <v>13495.75</v>
          </cell>
          <cell r="F595">
            <v>1.548713404954406</v>
          </cell>
          <cell r="G595">
            <v>-0.35256765237937016</v>
          </cell>
          <cell r="H595">
            <v>0.22765196662693685</v>
          </cell>
          <cell r="I595">
            <v>5</v>
          </cell>
          <cell r="J595">
            <v>3</v>
          </cell>
          <cell r="K595">
            <v>2</v>
          </cell>
        </row>
        <row r="596">
          <cell r="A596">
            <v>44789</v>
          </cell>
          <cell r="B596">
            <v>13653</v>
          </cell>
          <cell r="C596">
            <v>13740.75</v>
          </cell>
          <cell r="D596">
            <v>13522.75</v>
          </cell>
          <cell r="E596">
            <v>13653.75</v>
          </cell>
          <cell r="F596">
            <v>1.5967186698894016</v>
          </cell>
          <cell r="G596">
            <v>5.4932981762250057E-3</v>
          </cell>
          <cell r="H596">
            <v>3.4403669724770644E-3</v>
          </cell>
          <cell r="I596">
            <v>5</v>
          </cell>
          <cell r="J596">
            <v>1</v>
          </cell>
          <cell r="K596">
            <v>2</v>
          </cell>
        </row>
        <row r="597">
          <cell r="A597">
            <v>44788</v>
          </cell>
          <cell r="B597">
            <v>13537.75</v>
          </cell>
          <cell r="C597">
            <v>13706</v>
          </cell>
          <cell r="D597">
            <v>13501.5</v>
          </cell>
          <cell r="E597">
            <v>13685.25</v>
          </cell>
          <cell r="F597">
            <v>1.5105907554800466</v>
          </cell>
          <cell r="G597">
            <v>1.0895458994293734</v>
          </cell>
          <cell r="H597">
            <v>0.72127139364303172</v>
          </cell>
          <cell r="I597">
            <v>5</v>
          </cell>
          <cell r="J597">
            <v>8</v>
          </cell>
          <cell r="K597">
            <v>3</v>
          </cell>
        </row>
        <row r="598">
          <cell r="A598">
            <v>44785</v>
          </cell>
          <cell r="B598">
            <v>13370</v>
          </cell>
          <cell r="C598">
            <v>13583.25</v>
          </cell>
          <cell r="D598">
            <v>13342</v>
          </cell>
          <cell r="E598">
            <v>13579.5</v>
          </cell>
          <cell r="F598">
            <v>1.8044128646222888</v>
          </cell>
          <cell r="G598">
            <v>1.5669409124906508</v>
          </cell>
          <cell r="H598">
            <v>0.86839378238341969</v>
          </cell>
          <cell r="I598">
            <v>5</v>
          </cell>
          <cell r="J598">
            <v>9</v>
          </cell>
          <cell r="K598">
            <v>3</v>
          </cell>
        </row>
        <row r="599">
          <cell r="A599">
            <v>44784</v>
          </cell>
          <cell r="B599">
            <v>13408.75</v>
          </cell>
          <cell r="C599">
            <v>13575</v>
          </cell>
          <cell r="D599">
            <v>13285</v>
          </cell>
          <cell r="E599">
            <v>13317.25</v>
          </cell>
          <cell r="F599">
            <v>2.1627668500046613</v>
          </cell>
          <cell r="G599">
            <v>-0.68239023026009138</v>
          </cell>
          <cell r="H599">
            <v>0.31551724137931031</v>
          </cell>
          <cell r="I599">
            <v>7</v>
          </cell>
          <cell r="J599">
            <v>4</v>
          </cell>
          <cell r="K599">
            <v>1</v>
          </cell>
        </row>
        <row r="600">
          <cell r="A600">
            <v>44783</v>
          </cell>
          <cell r="B600">
            <v>13055</v>
          </cell>
          <cell r="C600">
            <v>13408</v>
          </cell>
          <cell r="D600">
            <v>13047.25</v>
          </cell>
          <cell r="E600">
            <v>13394</v>
          </cell>
          <cell r="F600">
            <v>2.763309076981999</v>
          </cell>
          <cell r="G600">
            <v>2.5967062428188434</v>
          </cell>
          <cell r="H600">
            <v>0.93970893970893976</v>
          </cell>
          <cell r="I600">
            <v>9</v>
          </cell>
          <cell r="J600">
            <v>10</v>
          </cell>
          <cell r="K600">
            <v>4</v>
          </cell>
        </row>
        <row r="601">
          <cell r="A601">
            <v>44782</v>
          </cell>
          <cell r="B601">
            <v>13110</v>
          </cell>
          <cell r="C601">
            <v>13133</v>
          </cell>
          <cell r="D601">
            <v>12963.25</v>
          </cell>
          <cell r="E601">
            <v>13032.25</v>
          </cell>
          <cell r="F601">
            <v>1.2948131197559114</v>
          </cell>
          <cell r="G601">
            <v>-0.59305873379099927</v>
          </cell>
          <cell r="H601">
            <v>0.45802650957290142</v>
          </cell>
          <cell r="I601">
            <v>4</v>
          </cell>
          <cell r="J601">
            <v>5</v>
          </cell>
          <cell r="K601">
            <v>2</v>
          </cell>
        </row>
        <row r="602">
          <cell r="A602">
            <v>44781</v>
          </cell>
          <cell r="B602">
            <v>13314.25</v>
          </cell>
          <cell r="C602">
            <v>13419.25</v>
          </cell>
          <cell r="D602">
            <v>13120.5</v>
          </cell>
          <cell r="E602">
            <v>13181.5</v>
          </cell>
          <cell r="F602">
            <v>2.2438364909777118</v>
          </cell>
          <cell r="G602">
            <v>-0.99705203071896642</v>
          </cell>
          <cell r="H602">
            <v>0.44435146443514639</v>
          </cell>
          <cell r="I602">
            <v>7</v>
          </cell>
          <cell r="J602">
            <v>5</v>
          </cell>
          <cell r="K602">
            <v>1</v>
          </cell>
        </row>
        <row r="603">
          <cell r="A603">
            <v>44778</v>
          </cell>
          <cell r="B603">
            <v>13306.75</v>
          </cell>
          <cell r="C603">
            <v>13351.25</v>
          </cell>
          <cell r="D603">
            <v>13085</v>
          </cell>
          <cell r="E603">
            <v>13225.5</v>
          </cell>
          <cell r="F603">
            <v>2.0008642230446951</v>
          </cell>
          <cell r="G603">
            <v>-0.61059236853476617</v>
          </cell>
          <cell r="H603">
            <v>0.30516431924882631</v>
          </cell>
          <cell r="I603">
            <v>7</v>
          </cell>
          <cell r="J603">
            <v>4</v>
          </cell>
          <cell r="K603">
            <v>1</v>
          </cell>
        </row>
        <row r="604">
          <cell r="A604">
            <v>44777</v>
          </cell>
          <cell r="B604">
            <v>13342.25</v>
          </cell>
          <cell r="C604">
            <v>13346.75</v>
          </cell>
          <cell r="D604">
            <v>13184.75</v>
          </cell>
          <cell r="E604">
            <v>13330.25</v>
          </cell>
          <cell r="F604">
            <v>1.2141880117671306</v>
          </cell>
          <cell r="G604">
            <v>-8.993985272349117E-2</v>
          </cell>
          <cell r="H604">
            <v>7.4074074074074084E-2</v>
          </cell>
          <cell r="I604">
            <v>3</v>
          </cell>
          <cell r="J604">
            <v>1</v>
          </cell>
          <cell r="K604">
            <v>2</v>
          </cell>
        </row>
        <row r="605">
          <cell r="A605">
            <v>44776</v>
          </cell>
          <cell r="B605">
            <v>12959</v>
          </cell>
          <cell r="C605">
            <v>13310.25</v>
          </cell>
          <cell r="D605">
            <v>12954.5</v>
          </cell>
          <cell r="E605">
            <v>13271.75</v>
          </cell>
          <cell r="F605">
            <v>2.7451963886102324</v>
          </cell>
          <cell r="G605">
            <v>2.413380662088124</v>
          </cell>
          <cell r="H605">
            <v>0.87912860154602945</v>
          </cell>
          <cell r="I605">
            <v>9</v>
          </cell>
          <cell r="J605">
            <v>9</v>
          </cell>
          <cell r="K605">
            <v>4</v>
          </cell>
        </row>
        <row r="606">
          <cell r="A606">
            <v>44775</v>
          </cell>
          <cell r="B606">
            <v>12837.25</v>
          </cell>
          <cell r="C606">
            <v>13097</v>
          </cell>
          <cell r="D606">
            <v>12820</v>
          </cell>
          <cell r="E606">
            <v>12921.75</v>
          </cell>
          <cell r="F606">
            <v>2.1577830142748642</v>
          </cell>
          <cell r="G606">
            <v>0.65824066680948023</v>
          </cell>
          <cell r="H606">
            <v>0.30505415162454874</v>
          </cell>
          <cell r="I606">
            <v>7</v>
          </cell>
          <cell r="J606">
            <v>4</v>
          </cell>
          <cell r="K606">
            <v>1</v>
          </cell>
        </row>
        <row r="607">
          <cell r="A607">
            <v>44774</v>
          </cell>
          <cell r="B607">
            <v>12939.25</v>
          </cell>
          <cell r="C607">
            <v>13108.75</v>
          </cell>
          <cell r="D607">
            <v>12851.75</v>
          </cell>
          <cell r="E607">
            <v>12963</v>
          </cell>
          <cell r="F607">
            <v>1.986204764572908</v>
          </cell>
          <cell r="G607">
            <v>0.18355005120080375</v>
          </cell>
          <cell r="H607">
            <v>9.2412451361867709E-2</v>
          </cell>
          <cell r="I607">
            <v>7</v>
          </cell>
          <cell r="J607">
            <v>1</v>
          </cell>
          <cell r="K607">
            <v>1</v>
          </cell>
        </row>
        <row r="608">
          <cell r="A608">
            <v>44771</v>
          </cell>
          <cell r="B608">
            <v>12887.75</v>
          </cell>
          <cell r="C608">
            <v>13012</v>
          </cell>
          <cell r="D608">
            <v>12744.25</v>
          </cell>
          <cell r="E608">
            <v>12973.5</v>
          </cell>
          <cell r="F608">
            <v>2.0775542666485616</v>
          </cell>
          <cell r="G608">
            <v>0.66536051676980079</v>
          </cell>
          <cell r="H608">
            <v>0.32026143790849676</v>
          </cell>
          <cell r="I608">
            <v>7</v>
          </cell>
          <cell r="J608">
            <v>4</v>
          </cell>
          <cell r="K608">
            <v>1</v>
          </cell>
        </row>
        <row r="609">
          <cell r="A609">
            <v>44770</v>
          </cell>
          <cell r="B609">
            <v>12542.5</v>
          </cell>
          <cell r="C609">
            <v>12764.5</v>
          </cell>
          <cell r="D609">
            <v>12449</v>
          </cell>
          <cell r="E609">
            <v>12738.5</v>
          </cell>
          <cell r="F609">
            <v>2.5154474785728524</v>
          </cell>
          <cell r="G609">
            <v>1.5626868646601555</v>
          </cell>
          <cell r="H609">
            <v>0.62123613312202852</v>
          </cell>
          <cell r="I609">
            <v>8</v>
          </cell>
          <cell r="J609">
            <v>7</v>
          </cell>
          <cell r="K609">
            <v>4</v>
          </cell>
        </row>
        <row r="610">
          <cell r="A610">
            <v>44769</v>
          </cell>
          <cell r="B610">
            <v>12289.5</v>
          </cell>
          <cell r="C610">
            <v>12690</v>
          </cell>
          <cell r="D610">
            <v>12264</v>
          </cell>
          <cell r="E610">
            <v>12615.25</v>
          </cell>
          <cell r="F610">
            <v>3.4663737336750886</v>
          </cell>
          <cell r="G610">
            <v>2.6506367224053053</v>
          </cell>
          <cell r="H610">
            <v>0.76467136150234738</v>
          </cell>
          <cell r="I610">
            <v>10</v>
          </cell>
          <cell r="J610">
            <v>8</v>
          </cell>
          <cell r="K610">
            <v>4</v>
          </cell>
        </row>
        <row r="611">
          <cell r="A611">
            <v>44768</v>
          </cell>
          <cell r="B611">
            <v>12290.75</v>
          </cell>
          <cell r="C611">
            <v>12315</v>
          </cell>
          <cell r="D611">
            <v>12074.75</v>
          </cell>
          <cell r="E611">
            <v>12110.25</v>
          </cell>
          <cell r="F611">
            <v>1.954722047067917</v>
          </cell>
          <cell r="G611">
            <v>-1.4685840977971238</v>
          </cell>
          <cell r="H611">
            <v>0.7513007284079084</v>
          </cell>
          <cell r="I611">
            <v>7</v>
          </cell>
          <cell r="J611">
            <v>8</v>
          </cell>
          <cell r="K611">
            <v>4</v>
          </cell>
        </row>
        <row r="612">
          <cell r="A612">
            <v>44767</v>
          </cell>
          <cell r="B612">
            <v>12477</v>
          </cell>
          <cell r="C612">
            <v>12498.5</v>
          </cell>
          <cell r="D612">
            <v>12266.5</v>
          </cell>
          <cell r="E612">
            <v>12355.5</v>
          </cell>
          <cell r="F612">
            <v>1.8594213352568727</v>
          </cell>
          <cell r="G612">
            <v>-0.97379177686943985</v>
          </cell>
          <cell r="H612">
            <v>0.5237068965517242</v>
          </cell>
          <cell r="I612">
            <v>6</v>
          </cell>
          <cell r="J612">
            <v>6</v>
          </cell>
          <cell r="K612">
            <v>1</v>
          </cell>
        </row>
        <row r="613">
          <cell r="A613">
            <v>44764</v>
          </cell>
          <cell r="B613">
            <v>12596.5</v>
          </cell>
          <cell r="C613">
            <v>12698.5</v>
          </cell>
          <cell r="D613">
            <v>12343.75</v>
          </cell>
          <cell r="E613">
            <v>12424</v>
          </cell>
          <cell r="F613">
            <v>2.8162584844996625</v>
          </cell>
          <cell r="G613">
            <v>-1.369428015718652</v>
          </cell>
          <cell r="H613">
            <v>0.48625792811839325</v>
          </cell>
          <cell r="I613">
            <v>9</v>
          </cell>
          <cell r="J613">
            <v>5</v>
          </cell>
          <cell r="K613">
            <v>1</v>
          </cell>
        </row>
        <row r="614">
          <cell r="A614">
            <v>44763</v>
          </cell>
          <cell r="B614">
            <v>12472.75</v>
          </cell>
          <cell r="C614">
            <v>12646</v>
          </cell>
          <cell r="D614">
            <v>12373.5</v>
          </cell>
          <cell r="E614">
            <v>12645</v>
          </cell>
          <cell r="F614">
            <v>2.1847627828666494</v>
          </cell>
          <cell r="G614">
            <v>1.3810106031147902</v>
          </cell>
          <cell r="H614">
            <v>0.63211009174311916</v>
          </cell>
          <cell r="I614">
            <v>7</v>
          </cell>
          <cell r="J614">
            <v>7</v>
          </cell>
          <cell r="K614">
            <v>4</v>
          </cell>
        </row>
        <row r="615">
          <cell r="A615">
            <v>44762</v>
          </cell>
          <cell r="B615">
            <v>12265</v>
          </cell>
          <cell r="C615">
            <v>12517.5</v>
          </cell>
          <cell r="D615">
            <v>12235.75</v>
          </cell>
          <cell r="E615">
            <v>12464.75</v>
          </cell>
          <cell r="F615">
            <v>2.2971871178149206</v>
          </cell>
          <cell r="G615">
            <v>1.6286180187525479</v>
          </cell>
          <cell r="H615">
            <v>0.70896184560780828</v>
          </cell>
          <cell r="I615">
            <v>8</v>
          </cell>
          <cell r="J615">
            <v>8</v>
          </cell>
          <cell r="K615">
            <v>4</v>
          </cell>
        </row>
        <row r="616">
          <cell r="A616">
            <v>44761</v>
          </cell>
          <cell r="B616">
            <v>12016.5</v>
          </cell>
          <cell r="C616">
            <v>12287</v>
          </cell>
          <cell r="D616">
            <v>11981.25</v>
          </cell>
          <cell r="E616">
            <v>12269</v>
          </cell>
          <cell r="F616">
            <v>2.5444180917904546</v>
          </cell>
          <cell r="G616">
            <v>2.1012774102276035</v>
          </cell>
          <cell r="H616">
            <v>0.82583810302534744</v>
          </cell>
          <cell r="I616">
            <v>8</v>
          </cell>
          <cell r="J616">
            <v>9</v>
          </cell>
          <cell r="K616">
            <v>4</v>
          </cell>
        </row>
        <row r="617">
          <cell r="A617">
            <v>44760</v>
          </cell>
          <cell r="B617">
            <v>12146</v>
          </cell>
          <cell r="C617">
            <v>12186.5</v>
          </cell>
          <cell r="D617">
            <v>11857</v>
          </cell>
          <cell r="E617">
            <v>11906.25</v>
          </cell>
          <cell r="F617">
            <v>2.7128272682364565</v>
          </cell>
          <cell r="G617">
            <v>-1.9739008727152971</v>
          </cell>
          <cell r="H617">
            <v>0.72761760242792106</v>
          </cell>
          <cell r="I617">
            <v>8</v>
          </cell>
          <cell r="J617">
            <v>8</v>
          </cell>
          <cell r="K617">
            <v>4</v>
          </cell>
        </row>
        <row r="618">
          <cell r="A618">
            <v>44757</v>
          </cell>
          <cell r="B618">
            <v>11819.5</v>
          </cell>
          <cell r="C618">
            <v>12013.25</v>
          </cell>
          <cell r="D618">
            <v>11740.25</v>
          </cell>
          <cell r="E618">
            <v>12009.25</v>
          </cell>
          <cell r="F618">
            <v>2.3097423748889545</v>
          </cell>
          <cell r="G618">
            <v>1.6053978594695206</v>
          </cell>
          <cell r="H618">
            <v>0.69505494505494503</v>
          </cell>
          <cell r="I618">
            <v>8</v>
          </cell>
          <cell r="J618">
            <v>7</v>
          </cell>
          <cell r="K618">
            <v>4</v>
          </cell>
        </row>
        <row r="619">
          <cell r="A619">
            <v>44756</v>
          </cell>
          <cell r="B619">
            <v>11667.25</v>
          </cell>
          <cell r="C619">
            <v>11835</v>
          </cell>
          <cell r="D619">
            <v>11511.25</v>
          </cell>
          <cell r="E619">
            <v>11800.25</v>
          </cell>
          <cell r="F619">
            <v>2.7748612569371534</v>
          </cell>
          <cell r="G619">
            <v>1.1399430028498576</v>
          </cell>
          <cell r="H619">
            <v>0.41081081081081083</v>
          </cell>
          <cell r="I619">
            <v>9</v>
          </cell>
          <cell r="J619">
            <v>5</v>
          </cell>
          <cell r="K619">
            <v>1</v>
          </cell>
        </row>
        <row r="620">
          <cell r="A620">
            <v>44755</v>
          </cell>
          <cell r="B620">
            <v>11812</v>
          </cell>
          <cell r="C620">
            <v>11970</v>
          </cell>
          <cell r="D620">
            <v>11479.25</v>
          </cell>
          <cell r="E620">
            <v>11756.25</v>
          </cell>
          <cell r="F620">
            <v>4.1546732136810025</v>
          </cell>
          <cell r="G620">
            <v>-0.47197764984761259</v>
          </cell>
          <cell r="H620">
            <v>0.11360163015792155</v>
          </cell>
          <cell r="I620">
            <v>10</v>
          </cell>
          <cell r="J620">
            <v>2</v>
          </cell>
          <cell r="K620">
            <v>1</v>
          </cell>
        </row>
        <row r="621">
          <cell r="A621">
            <v>44754</v>
          </cell>
          <cell r="B621">
            <v>11831.25</v>
          </cell>
          <cell r="C621">
            <v>12025.5</v>
          </cell>
          <cell r="D621">
            <v>11712</v>
          </cell>
          <cell r="E621">
            <v>11778</v>
          </cell>
          <cell r="F621">
            <v>2.6497622820919173</v>
          </cell>
          <cell r="G621">
            <v>-0.45007923930269417</v>
          </cell>
          <cell r="H621">
            <v>0.16985645933014357</v>
          </cell>
          <cell r="I621">
            <v>8</v>
          </cell>
          <cell r="J621">
            <v>2</v>
          </cell>
          <cell r="K621">
            <v>1</v>
          </cell>
        </row>
        <row r="622">
          <cell r="A622">
            <v>44753</v>
          </cell>
          <cell r="B622">
            <v>12071</v>
          </cell>
          <cell r="C622">
            <v>12080</v>
          </cell>
          <cell r="D622">
            <v>11853</v>
          </cell>
          <cell r="E622">
            <v>11890</v>
          </cell>
          <cell r="F622">
            <v>1.8805401375196751</v>
          </cell>
          <cell r="G622">
            <v>-1.4994615193438821</v>
          </cell>
          <cell r="H622">
            <v>0.79735682819383269</v>
          </cell>
          <cell r="I622">
            <v>6</v>
          </cell>
          <cell r="J622">
            <v>8</v>
          </cell>
          <cell r="K622">
            <v>4</v>
          </cell>
        </row>
        <row r="623">
          <cell r="A623">
            <v>44750</v>
          </cell>
          <cell r="B623">
            <v>12107</v>
          </cell>
          <cell r="C623">
            <v>12211</v>
          </cell>
          <cell r="D623">
            <v>11952.5</v>
          </cell>
          <cell r="E623">
            <v>12155</v>
          </cell>
          <cell r="F623">
            <v>2.1351284380936648</v>
          </cell>
          <cell r="G623">
            <v>0.39646485504253742</v>
          </cell>
          <cell r="H623">
            <v>0.18568665377176019</v>
          </cell>
          <cell r="I623">
            <v>7</v>
          </cell>
          <cell r="J623">
            <v>2</v>
          </cell>
          <cell r="K623">
            <v>1</v>
          </cell>
        </row>
        <row r="624">
          <cell r="A624">
            <v>44749</v>
          </cell>
          <cell r="B624">
            <v>11918.25</v>
          </cell>
          <cell r="C624">
            <v>12168.5</v>
          </cell>
          <cell r="D624">
            <v>11908.25</v>
          </cell>
          <cell r="E624">
            <v>12136.25</v>
          </cell>
          <cell r="F624">
            <v>2.1836259517966146</v>
          </cell>
          <cell r="G624">
            <v>1.8291275984309778</v>
          </cell>
          <cell r="H624">
            <v>0.83765609990393852</v>
          </cell>
          <cell r="I624">
            <v>7</v>
          </cell>
          <cell r="J624">
            <v>9</v>
          </cell>
          <cell r="K624">
            <v>4</v>
          </cell>
        </row>
        <row r="625">
          <cell r="A625">
            <v>44748</v>
          </cell>
          <cell r="B625">
            <v>11795.25</v>
          </cell>
          <cell r="C625">
            <v>11974.25</v>
          </cell>
          <cell r="D625">
            <v>11727.75</v>
          </cell>
          <cell r="E625">
            <v>11883.75</v>
          </cell>
          <cell r="F625">
            <v>2.0898242936775397</v>
          </cell>
          <cell r="G625">
            <v>0.75030202835887327</v>
          </cell>
          <cell r="H625">
            <v>0.35902636916835701</v>
          </cell>
          <cell r="I625">
            <v>7</v>
          </cell>
          <cell r="J625">
            <v>4</v>
          </cell>
          <cell r="K625">
            <v>1</v>
          </cell>
        </row>
        <row r="626">
          <cell r="A626">
            <v>44747</v>
          </cell>
          <cell r="B626">
            <v>11543.5</v>
          </cell>
          <cell r="C626">
            <v>11814.75</v>
          </cell>
          <cell r="D626">
            <v>11389.25</v>
          </cell>
          <cell r="E626">
            <v>11812.75</v>
          </cell>
          <cell r="F626">
            <v>3.6860570884047297</v>
          </cell>
          <cell r="G626">
            <v>2.332481483085719</v>
          </cell>
          <cell r="H626">
            <v>0.63278495887191533</v>
          </cell>
          <cell r="I626">
            <v>10</v>
          </cell>
          <cell r="J626">
            <v>7</v>
          </cell>
          <cell r="K626">
            <v>4</v>
          </cell>
        </row>
        <row r="627">
          <cell r="A627">
            <v>44743</v>
          </cell>
          <cell r="B627">
            <v>11475.25</v>
          </cell>
          <cell r="C627">
            <v>11629.75</v>
          </cell>
          <cell r="D627">
            <v>11401</v>
          </cell>
          <cell r="E627">
            <v>11612.5</v>
          </cell>
          <cell r="F627">
            <v>1.9934206226443869</v>
          </cell>
          <cell r="G627">
            <v>1.1960523735866322</v>
          </cell>
          <cell r="H627">
            <v>0.6</v>
          </cell>
          <cell r="I627">
            <v>7</v>
          </cell>
          <cell r="J627">
            <v>7</v>
          </cell>
          <cell r="K627">
            <v>4</v>
          </cell>
        </row>
        <row r="628">
          <cell r="A628">
            <v>44742</v>
          </cell>
          <cell r="B628">
            <v>11486.25</v>
          </cell>
          <cell r="C628">
            <v>11685</v>
          </cell>
          <cell r="D628">
            <v>11351</v>
          </cell>
          <cell r="E628">
            <v>11539.25</v>
          </cell>
          <cell r="F628">
            <v>2.907824572858853</v>
          </cell>
          <cell r="G628">
            <v>0.46142126455544669</v>
          </cell>
          <cell r="H628">
            <v>0.1586826347305389</v>
          </cell>
          <cell r="I628">
            <v>9</v>
          </cell>
          <cell r="J628">
            <v>2</v>
          </cell>
          <cell r="K628">
            <v>1</v>
          </cell>
        </row>
        <row r="629">
          <cell r="A629">
            <v>44741</v>
          </cell>
          <cell r="B629">
            <v>11633</v>
          </cell>
          <cell r="C629">
            <v>11749</v>
          </cell>
          <cell r="D629">
            <v>11564.5</v>
          </cell>
          <cell r="E629">
            <v>11689</v>
          </cell>
          <cell r="F629">
            <v>1.5860053296656063</v>
          </cell>
          <cell r="G629">
            <v>0.48138915155162043</v>
          </cell>
          <cell r="H629">
            <v>0.30352303523035234</v>
          </cell>
          <cell r="I629">
            <v>5</v>
          </cell>
          <cell r="J629">
            <v>4</v>
          </cell>
          <cell r="K629">
            <v>2</v>
          </cell>
        </row>
        <row r="630">
          <cell r="A630">
            <v>44740</v>
          </cell>
          <cell r="B630">
            <v>12093.75</v>
          </cell>
          <cell r="C630">
            <v>12174.25</v>
          </cell>
          <cell r="D630">
            <v>11667.5</v>
          </cell>
          <cell r="E630">
            <v>11673.75</v>
          </cell>
          <cell r="F630">
            <v>4.1901808785529715</v>
          </cell>
          <cell r="G630">
            <v>-3.4728682170542631</v>
          </cell>
          <cell r="H630">
            <v>0.82881105081401074</v>
          </cell>
          <cell r="I630">
            <v>10</v>
          </cell>
          <cell r="J630">
            <v>9</v>
          </cell>
          <cell r="K630">
            <v>4</v>
          </cell>
        </row>
        <row r="631">
          <cell r="A631">
            <v>44739</v>
          </cell>
          <cell r="B631">
            <v>12193.5</v>
          </cell>
          <cell r="C631">
            <v>12221</v>
          </cell>
          <cell r="D631">
            <v>11994.25</v>
          </cell>
          <cell r="E631">
            <v>12044.25</v>
          </cell>
          <cell r="F631">
            <v>1.859597326444417</v>
          </cell>
          <cell r="G631">
            <v>-1.2240127937015624</v>
          </cell>
          <cell r="H631">
            <v>0.65821389195148849</v>
          </cell>
          <cell r="I631">
            <v>6</v>
          </cell>
          <cell r="J631">
            <v>7</v>
          </cell>
          <cell r="K631">
            <v>4</v>
          </cell>
        </row>
        <row r="632">
          <cell r="A632">
            <v>44736</v>
          </cell>
          <cell r="B632">
            <v>11850.75</v>
          </cell>
          <cell r="C632">
            <v>12147.5</v>
          </cell>
          <cell r="D632">
            <v>11811.25</v>
          </cell>
          <cell r="E632">
            <v>12147</v>
          </cell>
          <cell r="F632">
            <v>2.8373731620361582</v>
          </cell>
          <cell r="G632">
            <v>2.4998417821656855</v>
          </cell>
          <cell r="H632">
            <v>0.88104089219330839</v>
          </cell>
          <cell r="I632">
            <v>9</v>
          </cell>
          <cell r="J632">
            <v>9</v>
          </cell>
          <cell r="K632">
            <v>4</v>
          </cell>
        </row>
        <row r="633">
          <cell r="A633">
            <v>44735</v>
          </cell>
          <cell r="B633">
            <v>11673</v>
          </cell>
          <cell r="C633">
            <v>11766.75</v>
          </cell>
          <cell r="D633">
            <v>11543</v>
          </cell>
          <cell r="E633">
            <v>11733.25</v>
          </cell>
          <cell r="F633">
            <v>1.9168165852822754</v>
          </cell>
          <cell r="G633">
            <v>0.51614837659556245</v>
          </cell>
          <cell r="H633">
            <v>0.26927374301675977</v>
          </cell>
          <cell r="I633">
            <v>6</v>
          </cell>
          <cell r="J633">
            <v>3</v>
          </cell>
          <cell r="K633">
            <v>1</v>
          </cell>
        </row>
        <row r="634">
          <cell r="A634">
            <v>44734</v>
          </cell>
          <cell r="B634">
            <v>11381.5</v>
          </cell>
          <cell r="C634">
            <v>11745.75</v>
          </cell>
          <cell r="D634">
            <v>11365</v>
          </cell>
          <cell r="E634">
            <v>11557.5</v>
          </cell>
          <cell r="F634">
            <v>3.3453411237534598</v>
          </cell>
          <cell r="G634">
            <v>1.5463691077625972</v>
          </cell>
          <cell r="H634">
            <v>0.46224556795797761</v>
          </cell>
          <cell r="I634">
            <v>10</v>
          </cell>
          <cell r="J634">
            <v>5</v>
          </cell>
          <cell r="K634">
            <v>1</v>
          </cell>
        </row>
        <row r="635">
          <cell r="A635">
            <v>44733</v>
          </cell>
          <cell r="B635">
            <v>11512.5</v>
          </cell>
          <cell r="C635">
            <v>11678.25</v>
          </cell>
          <cell r="D635">
            <v>11442</v>
          </cell>
          <cell r="E635">
            <v>11579.25</v>
          </cell>
          <cell r="F635">
            <v>2.0521172638436482</v>
          </cell>
          <cell r="G635">
            <v>0.57980456026058635</v>
          </cell>
          <cell r="H635">
            <v>0.28253968253968254</v>
          </cell>
          <cell r="I635">
            <v>7</v>
          </cell>
          <cell r="J635">
            <v>3</v>
          </cell>
          <cell r="K635">
            <v>1</v>
          </cell>
        </row>
        <row r="636">
          <cell r="A636">
            <v>44729</v>
          </cell>
          <cell r="B636">
            <v>11288.5</v>
          </cell>
          <cell r="C636">
            <v>11396</v>
          </cell>
          <cell r="D636">
            <v>11119</v>
          </cell>
          <cell r="E636">
            <v>11292.25</v>
          </cell>
          <cell r="F636">
            <v>2.4538246888426274</v>
          </cell>
          <cell r="G636">
            <v>3.3219648314656507E-2</v>
          </cell>
          <cell r="H636">
            <v>1.3537906137184115E-2</v>
          </cell>
          <cell r="I636">
            <v>8</v>
          </cell>
          <cell r="J636">
            <v>1</v>
          </cell>
          <cell r="K636">
            <v>1</v>
          </cell>
        </row>
        <row r="637">
          <cell r="A637">
            <v>44728</v>
          </cell>
          <cell r="B637">
            <v>11305.5</v>
          </cell>
          <cell r="C637">
            <v>11424.75</v>
          </cell>
          <cell r="D637">
            <v>11068.5</v>
          </cell>
          <cell r="E637">
            <v>11166.5</v>
          </cell>
          <cell r="F637">
            <v>3.151121135730397</v>
          </cell>
          <cell r="G637">
            <v>-1.2294900712042811</v>
          </cell>
          <cell r="H637">
            <v>0.39017543859649118</v>
          </cell>
          <cell r="I637">
            <v>10</v>
          </cell>
          <cell r="J637">
            <v>4</v>
          </cell>
          <cell r="K637">
            <v>1</v>
          </cell>
        </row>
        <row r="638">
          <cell r="A638">
            <v>44727</v>
          </cell>
          <cell r="B638">
            <v>11418.75</v>
          </cell>
          <cell r="C638">
            <v>11794.25</v>
          </cell>
          <cell r="D638">
            <v>11371.25</v>
          </cell>
          <cell r="E638">
            <v>11632.25</v>
          </cell>
          <cell r="F638">
            <v>3.7044334975369457</v>
          </cell>
          <cell r="G638">
            <v>1.8697318007662838</v>
          </cell>
          <cell r="H638">
            <v>0.50472813238770697</v>
          </cell>
          <cell r="I638">
            <v>10</v>
          </cell>
          <cell r="J638">
            <v>6</v>
          </cell>
          <cell r="K638">
            <v>1</v>
          </cell>
        </row>
        <row r="639">
          <cell r="A639">
            <v>44726</v>
          </cell>
          <cell r="B639">
            <v>11413.75</v>
          </cell>
          <cell r="C639">
            <v>11476</v>
          </cell>
          <cell r="D639">
            <v>11236</v>
          </cell>
          <cell r="E639">
            <v>11351</v>
          </cell>
          <cell r="F639">
            <v>2.1027269740444643</v>
          </cell>
          <cell r="G639">
            <v>-0.54977549008870874</v>
          </cell>
          <cell r="H639">
            <v>0.26145833333333324</v>
          </cell>
          <cell r="I639">
            <v>7</v>
          </cell>
          <cell r="J639">
            <v>3</v>
          </cell>
          <cell r="K639">
            <v>1</v>
          </cell>
        </row>
        <row r="640">
          <cell r="A640">
            <v>44725</v>
          </cell>
          <cell r="B640">
            <v>11552</v>
          </cell>
          <cell r="C640">
            <v>11604.5</v>
          </cell>
          <cell r="D640">
            <v>11285.25</v>
          </cell>
          <cell r="E640">
            <v>11327</v>
          </cell>
          <cell r="F640">
            <v>2.763590720221607</v>
          </cell>
          <cell r="G640">
            <v>-1.9477146814404434</v>
          </cell>
          <cell r="H640">
            <v>0.70477682067345337</v>
          </cell>
          <cell r="I640">
            <v>9</v>
          </cell>
          <cell r="J640">
            <v>8</v>
          </cell>
          <cell r="K640">
            <v>4</v>
          </cell>
        </row>
        <row r="641">
          <cell r="A641">
            <v>44722</v>
          </cell>
          <cell r="B641">
            <v>12282.5</v>
          </cell>
          <cell r="C641">
            <v>12332.75</v>
          </cell>
          <cell r="D641">
            <v>11823</v>
          </cell>
          <cell r="E641">
            <v>11837.25</v>
          </cell>
          <cell r="F641">
            <v>4.1502137187054755</v>
          </cell>
          <cell r="G641">
            <v>-3.6250763281090981</v>
          </cell>
          <cell r="H641">
            <v>0.87346738597351636</v>
          </cell>
          <cell r="I641">
            <v>10</v>
          </cell>
          <cell r="J641">
            <v>9</v>
          </cell>
          <cell r="K641">
            <v>4</v>
          </cell>
        </row>
        <row r="642">
          <cell r="A642">
            <v>44721</v>
          </cell>
          <cell r="B642">
            <v>12692.75</v>
          </cell>
          <cell r="C642">
            <v>12718.25</v>
          </cell>
          <cell r="D642">
            <v>12270</v>
          </cell>
          <cell r="E642">
            <v>12271</v>
          </cell>
          <cell r="F642">
            <v>3.5315435977231093</v>
          </cell>
          <cell r="G642">
            <v>-3.3227629946229147</v>
          </cell>
          <cell r="H642">
            <v>0.94088120468488579</v>
          </cell>
          <cell r="I642">
            <v>10</v>
          </cell>
          <cell r="J642">
            <v>10</v>
          </cell>
          <cell r="K642">
            <v>4</v>
          </cell>
        </row>
        <row r="643">
          <cell r="A643">
            <v>44720</v>
          </cell>
          <cell r="B643">
            <v>12666.75</v>
          </cell>
          <cell r="C643">
            <v>12783</v>
          </cell>
          <cell r="D643">
            <v>12579.25</v>
          </cell>
          <cell r="E643">
            <v>12619</v>
          </cell>
          <cell r="F643">
            <v>1.6085420490654665</v>
          </cell>
          <cell r="G643">
            <v>-0.3769712041368149</v>
          </cell>
          <cell r="H643">
            <v>0.23435582822085893</v>
          </cell>
          <cell r="I643">
            <v>5</v>
          </cell>
          <cell r="J643">
            <v>3</v>
          </cell>
          <cell r="K643">
            <v>2</v>
          </cell>
        </row>
        <row r="644">
          <cell r="A644">
            <v>44719</v>
          </cell>
          <cell r="B644">
            <v>12510.25</v>
          </cell>
          <cell r="C644">
            <v>12740.25</v>
          </cell>
          <cell r="D644">
            <v>12412.5</v>
          </cell>
          <cell r="E644">
            <v>12711.25</v>
          </cell>
          <cell r="F644">
            <v>2.6198517215882977</v>
          </cell>
          <cell r="G644">
            <v>1.6066825203333266</v>
          </cell>
          <cell r="H644">
            <v>0.61327231121281456</v>
          </cell>
          <cell r="I644">
            <v>8</v>
          </cell>
          <cell r="J644">
            <v>7</v>
          </cell>
          <cell r="K644">
            <v>4</v>
          </cell>
        </row>
        <row r="645">
          <cell r="A645">
            <v>44718</v>
          </cell>
          <cell r="B645">
            <v>12737</v>
          </cell>
          <cell r="C645">
            <v>12810</v>
          </cell>
          <cell r="D645">
            <v>12532.75</v>
          </cell>
          <cell r="E645">
            <v>12600.25</v>
          </cell>
          <cell r="F645">
            <v>2.1767292141006518</v>
          </cell>
          <cell r="G645">
            <v>-1.073643715160556</v>
          </cell>
          <cell r="H645">
            <v>0.49323715058611367</v>
          </cell>
          <cell r="I645">
            <v>7</v>
          </cell>
          <cell r="J645">
            <v>5</v>
          </cell>
          <cell r="K645">
            <v>1</v>
          </cell>
        </row>
        <row r="646">
          <cell r="A646">
            <v>44715</v>
          </cell>
          <cell r="B646">
            <v>12771.75</v>
          </cell>
          <cell r="C646">
            <v>12808.75</v>
          </cell>
          <cell r="D646">
            <v>12503</v>
          </cell>
          <cell r="E646">
            <v>12553</v>
          </cell>
          <cell r="F646">
            <v>2.3939554093996516</v>
          </cell>
          <cell r="G646">
            <v>-1.7127644997748936</v>
          </cell>
          <cell r="H646">
            <v>0.7154538021259198</v>
          </cell>
          <cell r="I646">
            <v>8</v>
          </cell>
          <cell r="J646">
            <v>8</v>
          </cell>
          <cell r="K646">
            <v>4</v>
          </cell>
        </row>
        <row r="647">
          <cell r="A647">
            <v>44714</v>
          </cell>
          <cell r="B647">
            <v>12639</v>
          </cell>
          <cell r="C647">
            <v>12899.25</v>
          </cell>
          <cell r="D647">
            <v>12442.5</v>
          </cell>
          <cell r="E647">
            <v>12894</v>
          </cell>
          <cell r="F647">
            <v>3.6138143840493706</v>
          </cell>
          <cell r="G647">
            <v>2.0175646807500591</v>
          </cell>
          <cell r="H647">
            <v>0.55829228243021345</v>
          </cell>
          <cell r="I647">
            <v>10</v>
          </cell>
          <cell r="J647">
            <v>6</v>
          </cell>
          <cell r="K647">
            <v>1</v>
          </cell>
        </row>
        <row r="648">
          <cell r="A648">
            <v>44713</v>
          </cell>
          <cell r="B648">
            <v>12636.25</v>
          </cell>
          <cell r="C648">
            <v>12823.5</v>
          </cell>
          <cell r="D648">
            <v>12454.75</v>
          </cell>
          <cell r="E648">
            <v>12550</v>
          </cell>
          <cell r="F648">
            <v>2.9181917103571076</v>
          </cell>
          <cell r="G648">
            <v>-0.68256009496488279</v>
          </cell>
          <cell r="H648">
            <v>0.23389830508474577</v>
          </cell>
          <cell r="I648">
            <v>9</v>
          </cell>
          <cell r="J648">
            <v>3</v>
          </cell>
          <cell r="K648">
            <v>1</v>
          </cell>
        </row>
        <row r="649">
          <cell r="A649">
            <v>44712</v>
          </cell>
          <cell r="B649">
            <v>12676.25</v>
          </cell>
          <cell r="C649">
            <v>12768.5</v>
          </cell>
          <cell r="D649">
            <v>12480</v>
          </cell>
          <cell r="E649">
            <v>12643</v>
          </cell>
          <cell r="F649">
            <v>2.2759096736022091</v>
          </cell>
          <cell r="G649">
            <v>-0.26230154817079182</v>
          </cell>
          <cell r="H649">
            <v>0.11525129982668976</v>
          </cell>
          <cell r="I649">
            <v>7</v>
          </cell>
          <cell r="J649">
            <v>2</v>
          </cell>
          <cell r="K649">
            <v>1</v>
          </cell>
        </row>
        <row r="650">
          <cell r="A650">
            <v>44708</v>
          </cell>
          <cell r="B650">
            <v>12339</v>
          </cell>
          <cell r="C650">
            <v>12683.25</v>
          </cell>
          <cell r="D650">
            <v>12288</v>
          </cell>
          <cell r="E650">
            <v>12682.25</v>
          </cell>
          <cell r="F650">
            <v>3.2032579625577435</v>
          </cell>
          <cell r="G650">
            <v>2.7818299700137774</v>
          </cell>
          <cell r="H650">
            <v>0.86843769765970913</v>
          </cell>
          <cell r="I650">
            <v>10</v>
          </cell>
          <cell r="J650">
            <v>9</v>
          </cell>
          <cell r="K650">
            <v>4</v>
          </cell>
        </row>
        <row r="651">
          <cell r="A651">
            <v>44707</v>
          </cell>
          <cell r="B651">
            <v>11927.5</v>
          </cell>
          <cell r="C651">
            <v>12343</v>
          </cell>
          <cell r="D651">
            <v>11899</v>
          </cell>
          <cell r="E651">
            <v>12274.75</v>
          </cell>
          <cell r="F651">
            <v>3.7224900440159296</v>
          </cell>
          <cell r="G651">
            <v>2.9113393418570532</v>
          </cell>
          <cell r="H651">
            <v>0.78209459459459463</v>
          </cell>
          <cell r="I651">
            <v>10</v>
          </cell>
          <cell r="J651">
            <v>8</v>
          </cell>
          <cell r="K651">
            <v>4</v>
          </cell>
        </row>
        <row r="652">
          <cell r="A652">
            <v>44706</v>
          </cell>
          <cell r="B652">
            <v>11795</v>
          </cell>
          <cell r="C652">
            <v>12036</v>
          </cell>
          <cell r="D652">
            <v>11672</v>
          </cell>
          <cell r="E652">
            <v>11948.5</v>
          </cell>
          <cell r="F652">
            <v>3.086053412462908</v>
          </cell>
          <cell r="G652">
            <v>1.3013988978380671</v>
          </cell>
          <cell r="H652">
            <v>0.42170329670329676</v>
          </cell>
          <cell r="I652">
            <v>9</v>
          </cell>
          <cell r="J652">
            <v>5</v>
          </cell>
          <cell r="K652">
            <v>1</v>
          </cell>
        </row>
        <row r="653">
          <cell r="A653">
            <v>44705</v>
          </cell>
          <cell r="B653">
            <v>11828</v>
          </cell>
          <cell r="C653">
            <v>11877</v>
          </cell>
          <cell r="D653">
            <v>11576.25</v>
          </cell>
          <cell r="E653">
            <v>11782</v>
          </cell>
          <cell r="F653">
            <v>2.5426952992898206</v>
          </cell>
          <cell r="G653">
            <v>-0.38890767669935744</v>
          </cell>
          <cell r="H653">
            <v>0.15295095594347466</v>
          </cell>
          <cell r="I653">
            <v>8</v>
          </cell>
          <cell r="J653">
            <v>2</v>
          </cell>
          <cell r="K653">
            <v>1</v>
          </cell>
        </row>
        <row r="654">
          <cell r="A654">
            <v>44704</v>
          </cell>
          <cell r="B654">
            <v>11930</v>
          </cell>
          <cell r="C654">
            <v>12054</v>
          </cell>
          <cell r="D654">
            <v>11783.75</v>
          </cell>
          <cell r="E654">
            <v>12035</v>
          </cell>
          <cell r="F654">
            <v>2.2652975691533945</v>
          </cell>
          <cell r="G654">
            <v>0.88013411567476951</v>
          </cell>
          <cell r="H654">
            <v>0.38852913968547648</v>
          </cell>
          <cell r="I654">
            <v>7</v>
          </cell>
          <cell r="J654">
            <v>4</v>
          </cell>
          <cell r="K654">
            <v>1</v>
          </cell>
        </row>
        <row r="655">
          <cell r="A655">
            <v>44701</v>
          </cell>
          <cell r="B655">
            <v>12056.5</v>
          </cell>
          <cell r="C655">
            <v>12085.25</v>
          </cell>
          <cell r="D655">
            <v>11491.25</v>
          </cell>
          <cell r="E655">
            <v>11835.25</v>
          </cell>
          <cell r="F655">
            <v>4.9268029693526314</v>
          </cell>
          <cell r="G655">
            <v>-1.8351096918674574</v>
          </cell>
          <cell r="H655">
            <v>0.37247474747474746</v>
          </cell>
          <cell r="I655">
            <v>10</v>
          </cell>
          <cell r="J655">
            <v>4</v>
          </cell>
          <cell r="K655">
            <v>1</v>
          </cell>
        </row>
        <row r="656">
          <cell r="A656">
            <v>44700</v>
          </cell>
          <cell r="B656">
            <v>11774.75</v>
          </cell>
          <cell r="C656">
            <v>12076.75</v>
          </cell>
          <cell r="D656">
            <v>11772</v>
          </cell>
          <cell r="E656">
            <v>11877.25</v>
          </cell>
          <cell r="F656">
            <v>2.5881653538291682</v>
          </cell>
          <cell r="G656">
            <v>0.87050680481538889</v>
          </cell>
          <cell r="H656">
            <v>0.33634126333059888</v>
          </cell>
          <cell r="I656">
            <v>8</v>
          </cell>
          <cell r="J656">
            <v>4</v>
          </cell>
          <cell r="K656">
            <v>1</v>
          </cell>
        </row>
        <row r="657">
          <cell r="A657">
            <v>44699</v>
          </cell>
          <cell r="B657">
            <v>12472</v>
          </cell>
          <cell r="C657">
            <v>12489.25</v>
          </cell>
          <cell r="D657">
            <v>11887.5</v>
          </cell>
          <cell r="E657">
            <v>11940.25</v>
          </cell>
          <cell r="F657">
            <v>4.8248075689544585</v>
          </cell>
          <cell r="G657">
            <v>-4.2635503527902507</v>
          </cell>
          <cell r="H657">
            <v>0.88367262152056503</v>
          </cell>
          <cell r="I657">
            <v>10</v>
          </cell>
          <cell r="J657">
            <v>9</v>
          </cell>
          <cell r="K657">
            <v>4</v>
          </cell>
        </row>
        <row r="658">
          <cell r="A658">
            <v>44698</v>
          </cell>
          <cell r="B658">
            <v>12490.5</v>
          </cell>
          <cell r="C658">
            <v>12578</v>
          </cell>
          <cell r="D658">
            <v>12328.5</v>
          </cell>
          <cell r="E658">
            <v>12557.75</v>
          </cell>
          <cell r="F658">
            <v>1.9975181137664624</v>
          </cell>
          <cell r="G658">
            <v>0.53840919098514872</v>
          </cell>
          <cell r="H658">
            <v>0.26953907815631267</v>
          </cell>
          <cell r="I658">
            <v>7</v>
          </cell>
          <cell r="J658">
            <v>3</v>
          </cell>
          <cell r="K658">
            <v>1</v>
          </cell>
        </row>
        <row r="659">
          <cell r="A659">
            <v>44697</v>
          </cell>
          <cell r="B659">
            <v>12316</v>
          </cell>
          <cell r="C659">
            <v>12413.75</v>
          </cell>
          <cell r="D659">
            <v>12190.25</v>
          </cell>
          <cell r="E659">
            <v>12246.5</v>
          </cell>
          <cell r="F659">
            <v>1.8147125690159143</v>
          </cell>
          <cell r="G659">
            <v>-0.56430659304969144</v>
          </cell>
          <cell r="H659">
            <v>0.31096196868008946</v>
          </cell>
          <cell r="I659">
            <v>5</v>
          </cell>
          <cell r="J659">
            <v>4</v>
          </cell>
          <cell r="K659">
            <v>2</v>
          </cell>
        </row>
        <row r="660">
          <cell r="A660">
            <v>44694</v>
          </cell>
          <cell r="B660">
            <v>12144</v>
          </cell>
          <cell r="C660">
            <v>12432</v>
          </cell>
          <cell r="D660">
            <v>12064.75</v>
          </cell>
          <cell r="E660">
            <v>12384.75</v>
          </cell>
          <cell r="F660">
            <v>3.0241271409749673</v>
          </cell>
          <cell r="G660">
            <v>1.9824604743083003</v>
          </cell>
          <cell r="H660">
            <v>0.65554799183117762</v>
          </cell>
          <cell r="I660">
            <v>9</v>
          </cell>
          <cell r="J660">
            <v>7</v>
          </cell>
          <cell r="K660">
            <v>4</v>
          </cell>
        </row>
        <row r="661">
          <cell r="A661">
            <v>44693</v>
          </cell>
          <cell r="B661">
            <v>11837</v>
          </cell>
          <cell r="C661">
            <v>12132.75</v>
          </cell>
          <cell r="D661">
            <v>11689</v>
          </cell>
          <cell r="E661">
            <v>11948</v>
          </cell>
          <cell r="F661">
            <v>3.748838388105094</v>
          </cell>
          <cell r="G661">
            <v>0.93773760243304882</v>
          </cell>
          <cell r="H661">
            <v>0.2501408450704225</v>
          </cell>
          <cell r="I661">
            <v>10</v>
          </cell>
          <cell r="J661">
            <v>3</v>
          </cell>
          <cell r="K661">
            <v>1</v>
          </cell>
        </row>
        <row r="662">
          <cell r="A662">
            <v>44692</v>
          </cell>
          <cell r="B662">
            <v>12532.5</v>
          </cell>
          <cell r="C662">
            <v>12553.25</v>
          </cell>
          <cell r="D662">
            <v>11938.5</v>
          </cell>
          <cell r="E662">
            <v>11974.25</v>
          </cell>
          <cell r="F662">
            <v>4.9052463594653899</v>
          </cell>
          <cell r="G662">
            <v>-4.4544185118691404</v>
          </cell>
          <cell r="H662">
            <v>0.90809272061813751</v>
          </cell>
          <cell r="I662">
            <v>10</v>
          </cell>
          <cell r="J662">
            <v>10</v>
          </cell>
          <cell r="K662">
            <v>4</v>
          </cell>
        </row>
        <row r="663">
          <cell r="A663">
            <v>44691</v>
          </cell>
          <cell r="B663">
            <v>12368.25</v>
          </cell>
          <cell r="C663">
            <v>12547</v>
          </cell>
          <cell r="D663">
            <v>12170</v>
          </cell>
          <cell r="E663">
            <v>12344.5</v>
          </cell>
          <cell r="F663">
            <v>3.0481272613344652</v>
          </cell>
          <cell r="G663">
            <v>-0.1920239322458715</v>
          </cell>
          <cell r="H663">
            <v>6.2997347480106103E-2</v>
          </cell>
          <cell r="I663">
            <v>9</v>
          </cell>
          <cell r="J663">
            <v>1</v>
          </cell>
          <cell r="K663">
            <v>1</v>
          </cell>
        </row>
        <row r="664">
          <cell r="A664">
            <v>44690</v>
          </cell>
          <cell r="B664">
            <v>12388.25</v>
          </cell>
          <cell r="C664">
            <v>12555.75</v>
          </cell>
          <cell r="D664">
            <v>12135.25</v>
          </cell>
          <cell r="E664">
            <v>12196.75</v>
          </cell>
          <cell r="F664">
            <v>3.3943454483078721</v>
          </cell>
          <cell r="G664">
            <v>-1.5458196274695781</v>
          </cell>
          <cell r="H664">
            <v>0.45541022592152208</v>
          </cell>
          <cell r="I664">
            <v>10</v>
          </cell>
          <cell r="J664">
            <v>5</v>
          </cell>
          <cell r="K664">
            <v>1</v>
          </cell>
        </row>
        <row r="665">
          <cell r="A665">
            <v>44687</v>
          </cell>
          <cell r="B665">
            <v>12804.25</v>
          </cell>
          <cell r="C665">
            <v>12928.75</v>
          </cell>
          <cell r="D665">
            <v>12519</v>
          </cell>
          <cell r="E665">
            <v>12693.75</v>
          </cell>
          <cell r="F665">
            <v>3.2001093386961359</v>
          </cell>
          <cell r="G665">
            <v>-0.8629947087880977</v>
          </cell>
          <cell r="H665">
            <v>0.26967663209273951</v>
          </cell>
          <cell r="I665">
            <v>10</v>
          </cell>
          <cell r="J665">
            <v>3</v>
          </cell>
          <cell r="K665">
            <v>1</v>
          </cell>
        </row>
        <row r="666">
          <cell r="A666">
            <v>44686</v>
          </cell>
          <cell r="B666">
            <v>13427.5</v>
          </cell>
          <cell r="C666">
            <v>13453.25</v>
          </cell>
          <cell r="D666">
            <v>12705.25</v>
          </cell>
          <cell r="E666">
            <v>12860</v>
          </cell>
          <cell r="F666">
            <v>5.5706572332898903</v>
          </cell>
          <cell r="G666">
            <v>-4.2264010426363807</v>
          </cell>
          <cell r="H666">
            <v>0.75868983957219249</v>
          </cell>
          <cell r="I666">
            <v>10</v>
          </cell>
          <cell r="J666">
            <v>8</v>
          </cell>
          <cell r="K666">
            <v>4</v>
          </cell>
        </row>
        <row r="667">
          <cell r="A667">
            <v>44685</v>
          </cell>
          <cell r="B667">
            <v>13129.25</v>
          </cell>
          <cell r="C667">
            <v>13555.25</v>
          </cell>
          <cell r="D667">
            <v>12883</v>
          </cell>
          <cell r="E667">
            <v>13535.75</v>
          </cell>
          <cell r="F667">
            <v>5.1202467772340388</v>
          </cell>
          <cell r="G667">
            <v>3.0961402974274996</v>
          </cell>
          <cell r="H667">
            <v>0.60468575678690961</v>
          </cell>
          <cell r="I667">
            <v>10</v>
          </cell>
          <cell r="J667">
            <v>7</v>
          </cell>
          <cell r="K667">
            <v>4</v>
          </cell>
        </row>
        <row r="668">
          <cell r="A668">
            <v>44684</v>
          </cell>
          <cell r="B668">
            <v>13009.5</v>
          </cell>
          <cell r="C668">
            <v>13183.75</v>
          </cell>
          <cell r="D668">
            <v>12968.5</v>
          </cell>
          <cell r="E668">
            <v>13090.75</v>
          </cell>
          <cell r="F668">
            <v>1.6545601291364003</v>
          </cell>
          <cell r="G668">
            <v>0.62454360275183518</v>
          </cell>
          <cell r="H668">
            <v>0.37746806039488967</v>
          </cell>
          <cell r="I668">
            <v>5</v>
          </cell>
          <cell r="J668">
            <v>4</v>
          </cell>
          <cell r="K668">
            <v>2</v>
          </cell>
        </row>
        <row r="669">
          <cell r="A669">
            <v>44683</v>
          </cell>
          <cell r="B669">
            <v>12920</v>
          </cell>
          <cell r="C669">
            <v>13082</v>
          </cell>
          <cell r="D669">
            <v>12709.75</v>
          </cell>
          <cell r="E669">
            <v>13072.25</v>
          </cell>
          <cell r="F669">
            <v>2.8811919504643964</v>
          </cell>
          <cell r="G669">
            <v>1.1784055727554179</v>
          </cell>
          <cell r="H669">
            <v>0.4089993284083277</v>
          </cell>
          <cell r="I669">
            <v>9</v>
          </cell>
          <cell r="J669">
            <v>5</v>
          </cell>
          <cell r="K669">
            <v>1</v>
          </cell>
        </row>
        <row r="670">
          <cell r="A670">
            <v>44680</v>
          </cell>
          <cell r="B670">
            <v>13290</v>
          </cell>
          <cell r="C670">
            <v>13433</v>
          </cell>
          <cell r="D670">
            <v>12831.75</v>
          </cell>
          <cell r="E670">
            <v>12855.5</v>
          </cell>
          <cell r="F670">
            <v>4.524078254326561</v>
          </cell>
          <cell r="G670">
            <v>-3.2693754702784044</v>
          </cell>
          <cell r="H670">
            <v>0.72266112266112259</v>
          </cell>
          <cell r="I670">
            <v>10</v>
          </cell>
          <cell r="J670">
            <v>8</v>
          </cell>
          <cell r="K670">
            <v>4</v>
          </cell>
        </row>
        <row r="671">
          <cell r="A671">
            <v>44679</v>
          </cell>
          <cell r="B671">
            <v>13271.5</v>
          </cell>
          <cell r="C671">
            <v>13542</v>
          </cell>
          <cell r="D671">
            <v>13033</v>
          </cell>
          <cell r="E671">
            <v>13463</v>
          </cell>
          <cell r="F671">
            <v>3.8352861394718003</v>
          </cell>
          <cell r="G671">
            <v>1.442941641864145</v>
          </cell>
          <cell r="H671">
            <v>0.37622789783889982</v>
          </cell>
          <cell r="I671">
            <v>10</v>
          </cell>
          <cell r="J671">
            <v>4</v>
          </cell>
          <cell r="K671">
            <v>1</v>
          </cell>
        </row>
        <row r="672">
          <cell r="A672">
            <v>44678</v>
          </cell>
          <cell r="B672">
            <v>13130.25</v>
          </cell>
          <cell r="C672">
            <v>13255.25</v>
          </cell>
          <cell r="D672">
            <v>12930.25</v>
          </cell>
          <cell r="E672">
            <v>13004.25</v>
          </cell>
          <cell r="F672">
            <v>2.4752003960320632</v>
          </cell>
          <cell r="G672">
            <v>-0.95961615353858454</v>
          </cell>
          <cell r="H672">
            <v>0.38769230769230772</v>
          </cell>
          <cell r="I672">
            <v>8</v>
          </cell>
          <cell r="J672">
            <v>4</v>
          </cell>
          <cell r="K672">
            <v>1</v>
          </cell>
        </row>
        <row r="673">
          <cell r="A673">
            <v>44677</v>
          </cell>
          <cell r="B673">
            <v>13488</v>
          </cell>
          <cell r="C673">
            <v>13496.25</v>
          </cell>
          <cell r="D673">
            <v>13006.25</v>
          </cell>
          <cell r="E673">
            <v>13009.75</v>
          </cell>
          <cell r="F673">
            <v>3.632858837485172</v>
          </cell>
          <cell r="G673">
            <v>-3.5457443653618035</v>
          </cell>
          <cell r="H673">
            <v>0.97602040816326541</v>
          </cell>
          <cell r="I673">
            <v>10</v>
          </cell>
          <cell r="J673">
            <v>10</v>
          </cell>
          <cell r="K673">
            <v>4</v>
          </cell>
        </row>
        <row r="674">
          <cell r="A674">
            <v>44676</v>
          </cell>
          <cell r="B674">
            <v>13232</v>
          </cell>
          <cell r="C674">
            <v>13543.25</v>
          </cell>
          <cell r="D674">
            <v>13184</v>
          </cell>
          <cell r="E674">
            <v>13532</v>
          </cell>
          <cell r="F674">
            <v>2.7150090689238211</v>
          </cell>
          <cell r="G674">
            <v>2.2672309552599761</v>
          </cell>
          <cell r="H674">
            <v>0.83507306889352828</v>
          </cell>
          <cell r="I674">
            <v>8</v>
          </cell>
          <cell r="J674">
            <v>9</v>
          </cell>
          <cell r="K674">
            <v>4</v>
          </cell>
        </row>
        <row r="675">
          <cell r="A675">
            <v>44673</v>
          </cell>
          <cell r="B675">
            <v>13686.25</v>
          </cell>
          <cell r="C675">
            <v>13781</v>
          </cell>
          <cell r="D675">
            <v>13340</v>
          </cell>
          <cell r="E675">
            <v>13357.75</v>
          </cell>
          <cell r="F675">
            <v>3.2222120741620239</v>
          </cell>
          <cell r="G675">
            <v>-2.4002191981002832</v>
          </cell>
          <cell r="H675">
            <v>0.74489795918367352</v>
          </cell>
          <cell r="I675">
            <v>10</v>
          </cell>
          <cell r="J675">
            <v>8</v>
          </cell>
          <cell r="K675">
            <v>4</v>
          </cell>
        </row>
        <row r="676">
          <cell r="A676">
            <v>44672</v>
          </cell>
          <cell r="B676">
            <v>14163.5</v>
          </cell>
          <cell r="C676">
            <v>14283</v>
          </cell>
          <cell r="D676">
            <v>13680</v>
          </cell>
          <cell r="E676">
            <v>13722</v>
          </cell>
          <cell r="F676">
            <v>4.2574222473258727</v>
          </cell>
          <cell r="G676">
            <v>-3.1171673668231725</v>
          </cell>
          <cell r="H676">
            <v>0.73217247097844118</v>
          </cell>
          <cell r="I676">
            <v>10</v>
          </cell>
          <cell r="J676">
            <v>8</v>
          </cell>
          <cell r="K676">
            <v>4</v>
          </cell>
        </row>
        <row r="677">
          <cell r="A677">
            <v>44671</v>
          </cell>
          <cell r="B677">
            <v>14206</v>
          </cell>
          <cell r="C677">
            <v>14298</v>
          </cell>
          <cell r="D677">
            <v>13956.5</v>
          </cell>
          <cell r="E677">
            <v>14004.25</v>
          </cell>
          <cell r="F677">
            <v>2.4039138392228638</v>
          </cell>
          <cell r="G677">
            <v>-1.4201745741236096</v>
          </cell>
          <cell r="H677">
            <v>0.59077598828696909</v>
          </cell>
          <cell r="I677">
            <v>8</v>
          </cell>
          <cell r="J677">
            <v>6</v>
          </cell>
          <cell r="K677">
            <v>1</v>
          </cell>
        </row>
        <row r="678">
          <cell r="A678">
            <v>44670</v>
          </cell>
          <cell r="B678">
            <v>13894.5</v>
          </cell>
          <cell r="C678">
            <v>14242</v>
          </cell>
          <cell r="D678">
            <v>13833.5</v>
          </cell>
          <cell r="E678">
            <v>14212.25</v>
          </cell>
          <cell r="F678">
            <v>2.9400122350570368</v>
          </cell>
          <cell r="G678">
            <v>2.2868761020547699</v>
          </cell>
          <cell r="H678">
            <v>0.77784577723378212</v>
          </cell>
          <cell r="I678">
            <v>9</v>
          </cell>
          <cell r="J678">
            <v>8</v>
          </cell>
          <cell r="K678">
            <v>4</v>
          </cell>
        </row>
        <row r="679">
          <cell r="A679">
            <v>44669</v>
          </cell>
          <cell r="B679">
            <v>13819</v>
          </cell>
          <cell r="C679">
            <v>14002.5</v>
          </cell>
          <cell r="D679">
            <v>13786</v>
          </cell>
          <cell r="E679">
            <v>13916.25</v>
          </cell>
          <cell r="F679">
            <v>1.5666835516318114</v>
          </cell>
          <cell r="G679">
            <v>0.70374122584846954</v>
          </cell>
          <cell r="H679">
            <v>0.44919168591224018</v>
          </cell>
          <cell r="I679">
            <v>5</v>
          </cell>
          <cell r="J679">
            <v>5</v>
          </cell>
          <cell r="K679">
            <v>2</v>
          </cell>
        </row>
        <row r="680">
          <cell r="A680">
            <v>44665</v>
          </cell>
          <cell r="B680">
            <v>14211</v>
          </cell>
          <cell r="C680">
            <v>14246.75</v>
          </cell>
          <cell r="D680">
            <v>13885.5</v>
          </cell>
          <cell r="E680">
            <v>13893.75</v>
          </cell>
          <cell r="F680">
            <v>2.5420448947998029</v>
          </cell>
          <cell r="G680">
            <v>-2.232425585813806</v>
          </cell>
          <cell r="H680">
            <v>0.8782006920415224</v>
          </cell>
          <cell r="I680">
            <v>8</v>
          </cell>
          <cell r="J680">
            <v>9</v>
          </cell>
          <cell r="K680">
            <v>4</v>
          </cell>
        </row>
        <row r="681">
          <cell r="A681">
            <v>44664</v>
          </cell>
          <cell r="B681">
            <v>14026.5</v>
          </cell>
          <cell r="C681">
            <v>14266.5</v>
          </cell>
          <cell r="D681">
            <v>13921</v>
          </cell>
          <cell r="E681">
            <v>14221.5</v>
          </cell>
          <cell r="F681">
            <v>2.463194667237016</v>
          </cell>
          <cell r="G681">
            <v>1.3902256443161158</v>
          </cell>
          <cell r="H681">
            <v>0.56439942112879871</v>
          </cell>
          <cell r="I681">
            <v>8</v>
          </cell>
          <cell r="J681">
            <v>6</v>
          </cell>
          <cell r="K681">
            <v>1</v>
          </cell>
        </row>
        <row r="682">
          <cell r="A682">
            <v>44663</v>
          </cell>
          <cell r="B682">
            <v>14034</v>
          </cell>
          <cell r="C682">
            <v>14284.25</v>
          </cell>
          <cell r="D682">
            <v>13881.25</v>
          </cell>
          <cell r="E682">
            <v>13942.75</v>
          </cell>
          <cell r="F682">
            <v>2.8715975488100329</v>
          </cell>
          <cell r="G682">
            <v>-0.65020664101467862</v>
          </cell>
          <cell r="H682">
            <v>0.22642679900744414</v>
          </cell>
          <cell r="I682">
            <v>9</v>
          </cell>
          <cell r="J682">
            <v>3</v>
          </cell>
          <cell r="K682">
            <v>1</v>
          </cell>
        </row>
        <row r="683">
          <cell r="A683">
            <v>44662</v>
          </cell>
          <cell r="B683">
            <v>14183.5</v>
          </cell>
          <cell r="C683">
            <v>14239</v>
          </cell>
          <cell r="D683">
            <v>13984.75</v>
          </cell>
          <cell r="E683">
            <v>14001.5</v>
          </cell>
          <cell r="F683">
            <v>1.7925758804244369</v>
          </cell>
          <cell r="G683">
            <v>-1.2831811612084465</v>
          </cell>
          <cell r="H683">
            <v>0.71583087512291055</v>
          </cell>
          <cell r="I683">
            <v>5</v>
          </cell>
          <cell r="J683">
            <v>8</v>
          </cell>
          <cell r="K683">
            <v>3</v>
          </cell>
        </row>
        <row r="684">
          <cell r="A684">
            <v>44659</v>
          </cell>
          <cell r="B684">
            <v>14560.25</v>
          </cell>
          <cell r="C684">
            <v>14600</v>
          </cell>
          <cell r="D684">
            <v>14310.5</v>
          </cell>
          <cell r="E684">
            <v>14336.5</v>
          </cell>
          <cell r="F684">
            <v>1.9882900362287736</v>
          </cell>
          <cell r="G684">
            <v>-1.5367181195377828</v>
          </cell>
          <cell r="H684">
            <v>0.77288428324697755</v>
          </cell>
          <cell r="I684">
            <v>7</v>
          </cell>
          <cell r="J684">
            <v>8</v>
          </cell>
          <cell r="K684">
            <v>4</v>
          </cell>
        </row>
        <row r="685">
          <cell r="A685">
            <v>44658</v>
          </cell>
          <cell r="B685">
            <v>14569.5</v>
          </cell>
          <cell r="C685">
            <v>14633.75</v>
          </cell>
          <cell r="D685">
            <v>14317</v>
          </cell>
          <cell r="E685">
            <v>14542.75</v>
          </cell>
          <cell r="F685">
            <v>2.1740622533374516</v>
          </cell>
          <cell r="G685">
            <v>-0.18360273173410208</v>
          </cell>
          <cell r="H685">
            <v>8.4451460142067877E-2</v>
          </cell>
          <cell r="I685">
            <v>7</v>
          </cell>
          <cell r="J685">
            <v>1</v>
          </cell>
          <cell r="K685">
            <v>1</v>
          </cell>
        </row>
        <row r="686">
          <cell r="A686">
            <v>44657</v>
          </cell>
          <cell r="B686">
            <v>14667.75</v>
          </cell>
          <cell r="C686">
            <v>14672.75</v>
          </cell>
          <cell r="D686">
            <v>14394.75</v>
          </cell>
          <cell r="E686">
            <v>14506.75</v>
          </cell>
          <cell r="F686">
            <v>1.895314550629783</v>
          </cell>
          <cell r="G686">
            <v>-1.097646196587752</v>
          </cell>
          <cell r="H686">
            <v>0.57913669064748197</v>
          </cell>
          <cell r="I686">
            <v>6</v>
          </cell>
          <cell r="J686">
            <v>6</v>
          </cell>
          <cell r="K686">
            <v>1</v>
          </cell>
        </row>
        <row r="687">
          <cell r="A687">
            <v>44656</v>
          </cell>
          <cell r="B687">
            <v>15117.25</v>
          </cell>
          <cell r="C687">
            <v>15148.25</v>
          </cell>
          <cell r="D687">
            <v>14780.25</v>
          </cell>
          <cell r="E687">
            <v>14831</v>
          </cell>
          <cell r="F687">
            <v>2.4343051811672094</v>
          </cell>
          <cell r="G687">
            <v>-1.8935322231225917</v>
          </cell>
          <cell r="H687">
            <v>0.7778532608695653</v>
          </cell>
          <cell r="I687">
            <v>8</v>
          </cell>
          <cell r="J687">
            <v>8</v>
          </cell>
          <cell r="K687">
            <v>4</v>
          </cell>
        </row>
        <row r="688">
          <cell r="A688">
            <v>44655</v>
          </cell>
          <cell r="B688">
            <v>14917.75</v>
          </cell>
          <cell r="C688">
            <v>15167</v>
          </cell>
          <cell r="D688">
            <v>14877.75</v>
          </cell>
          <cell r="E688">
            <v>15164.75</v>
          </cell>
          <cell r="F688">
            <v>1.9389653265405304</v>
          </cell>
          <cell r="G688">
            <v>1.6557456721020263</v>
          </cell>
          <cell r="H688">
            <v>0.85393258426966312</v>
          </cell>
          <cell r="I688">
            <v>6</v>
          </cell>
          <cell r="J688">
            <v>9</v>
          </cell>
          <cell r="K688">
            <v>4</v>
          </cell>
        </row>
        <row r="689">
          <cell r="A689">
            <v>44652</v>
          </cell>
          <cell r="B689">
            <v>14943.75</v>
          </cell>
          <cell r="C689">
            <v>14955</v>
          </cell>
          <cell r="D689">
            <v>14725</v>
          </cell>
          <cell r="E689">
            <v>14861.25</v>
          </cell>
          <cell r="F689">
            <v>1.5391049769970724</v>
          </cell>
          <cell r="G689">
            <v>-0.5520702634880803</v>
          </cell>
          <cell r="H689">
            <v>0.35869565217391303</v>
          </cell>
          <cell r="I689">
            <v>5</v>
          </cell>
          <cell r="J689">
            <v>4</v>
          </cell>
          <cell r="K689">
            <v>2</v>
          </cell>
        </row>
        <row r="690">
          <cell r="A690">
            <v>44651</v>
          </cell>
          <cell r="B690">
            <v>15124.5</v>
          </cell>
          <cell r="C690">
            <v>15135.25</v>
          </cell>
          <cell r="D690">
            <v>14855.5</v>
          </cell>
          <cell r="E690">
            <v>14870</v>
          </cell>
          <cell r="F690">
            <v>1.8496479222453635</v>
          </cell>
          <cell r="G690">
            <v>-1.6827002545538694</v>
          </cell>
          <cell r="H690">
            <v>0.90974084003574618</v>
          </cell>
          <cell r="I690">
            <v>6</v>
          </cell>
          <cell r="J690">
            <v>10</v>
          </cell>
          <cell r="K690">
            <v>4</v>
          </cell>
        </row>
        <row r="691">
          <cell r="A691">
            <v>44650</v>
          </cell>
          <cell r="B691">
            <v>15166.25</v>
          </cell>
          <cell r="C691">
            <v>15234.75</v>
          </cell>
          <cell r="D691">
            <v>15012.25</v>
          </cell>
          <cell r="E691">
            <v>15079.25</v>
          </cell>
          <cell r="F691">
            <v>1.4670732712437156</v>
          </cell>
          <cell r="G691">
            <v>-0.57364213302563261</v>
          </cell>
          <cell r="H691">
            <v>0.39101123595505616</v>
          </cell>
          <cell r="I691">
            <v>5</v>
          </cell>
          <cell r="J691">
            <v>4</v>
          </cell>
          <cell r="K691">
            <v>2</v>
          </cell>
        </row>
        <row r="692">
          <cell r="A692">
            <v>44649</v>
          </cell>
          <cell r="B692">
            <v>15039.5</v>
          </cell>
          <cell r="C692">
            <v>15268.75</v>
          </cell>
          <cell r="D692">
            <v>15013</v>
          </cell>
          <cell r="E692">
            <v>15241</v>
          </cell>
          <cell r="F692">
            <v>1.7005219588417169</v>
          </cell>
          <cell r="G692">
            <v>1.3398051796934738</v>
          </cell>
          <cell r="H692">
            <v>0.78787878787878785</v>
          </cell>
          <cell r="I692">
            <v>5</v>
          </cell>
          <cell r="J692">
            <v>8</v>
          </cell>
          <cell r="K692">
            <v>3</v>
          </cell>
        </row>
        <row r="693">
          <cell r="A693">
            <v>44648</v>
          </cell>
          <cell r="B693">
            <v>14740</v>
          </cell>
          <cell r="C693">
            <v>14988</v>
          </cell>
          <cell r="D693">
            <v>14701</v>
          </cell>
          <cell r="E693">
            <v>14987.75</v>
          </cell>
          <cell r="F693">
            <v>1.9470827679782903</v>
          </cell>
          <cell r="G693">
            <v>1.6808005427408412</v>
          </cell>
          <cell r="H693">
            <v>0.86324041811846697</v>
          </cell>
          <cell r="I693">
            <v>6</v>
          </cell>
          <cell r="J693">
            <v>9</v>
          </cell>
          <cell r="K693">
            <v>4</v>
          </cell>
        </row>
        <row r="694">
          <cell r="A694">
            <v>44645</v>
          </cell>
          <cell r="B694">
            <v>14774.75</v>
          </cell>
          <cell r="C694">
            <v>14840.5</v>
          </cell>
          <cell r="D694">
            <v>14572.5</v>
          </cell>
          <cell r="E694">
            <v>14755.25</v>
          </cell>
          <cell r="F694">
            <v>1.8139054806341901</v>
          </cell>
          <cell r="G694">
            <v>-0.13198192862823396</v>
          </cell>
          <cell r="H694">
            <v>7.2761194029850734E-2</v>
          </cell>
          <cell r="I694">
            <v>5</v>
          </cell>
          <cell r="J694">
            <v>1</v>
          </cell>
          <cell r="K694">
            <v>2</v>
          </cell>
        </row>
        <row r="695">
          <cell r="A695">
            <v>44644</v>
          </cell>
          <cell r="B695">
            <v>14519</v>
          </cell>
          <cell r="C695">
            <v>14768.75</v>
          </cell>
          <cell r="D695">
            <v>14433.5</v>
          </cell>
          <cell r="E695">
            <v>14766.75</v>
          </cell>
          <cell r="F695">
            <v>2.309043322542875</v>
          </cell>
          <cell r="G695">
            <v>1.7063847372408569</v>
          </cell>
          <cell r="H695">
            <v>0.73900074571215513</v>
          </cell>
          <cell r="I695">
            <v>8</v>
          </cell>
          <cell r="J695">
            <v>8</v>
          </cell>
          <cell r="K695">
            <v>4</v>
          </cell>
        </row>
        <row r="696">
          <cell r="A696">
            <v>44643</v>
          </cell>
          <cell r="B696">
            <v>14565</v>
          </cell>
          <cell r="C696">
            <v>14682.25</v>
          </cell>
          <cell r="D696">
            <v>14441</v>
          </cell>
          <cell r="E696">
            <v>14444</v>
          </cell>
          <cell r="F696">
            <v>1.6563680054926193</v>
          </cell>
          <cell r="G696">
            <v>-0.83075866803982157</v>
          </cell>
          <cell r="H696">
            <v>0.50155440414507779</v>
          </cell>
          <cell r="I696">
            <v>5</v>
          </cell>
          <cell r="J696">
            <v>6</v>
          </cell>
          <cell r="K696">
            <v>2</v>
          </cell>
        </row>
        <row r="697">
          <cell r="A697">
            <v>44642</v>
          </cell>
          <cell r="B697">
            <v>14416.5</v>
          </cell>
          <cell r="C697">
            <v>14690.75</v>
          </cell>
          <cell r="D697">
            <v>14362.25</v>
          </cell>
          <cell r="E697">
            <v>14654.25</v>
          </cell>
          <cell r="F697">
            <v>2.2786390594110912</v>
          </cell>
          <cell r="G697">
            <v>1.649152013318073</v>
          </cell>
          <cell r="H697">
            <v>0.72374429223744297</v>
          </cell>
          <cell r="I697">
            <v>7</v>
          </cell>
          <cell r="J697">
            <v>8</v>
          </cell>
          <cell r="K697">
            <v>4</v>
          </cell>
        </row>
        <row r="698">
          <cell r="A698">
            <v>44641</v>
          </cell>
          <cell r="B698">
            <v>14360.5</v>
          </cell>
          <cell r="C698">
            <v>14466.75</v>
          </cell>
          <cell r="D698">
            <v>14183.75</v>
          </cell>
          <cell r="E698">
            <v>14372.5</v>
          </cell>
          <cell r="F698">
            <v>1.9706834720239546</v>
          </cell>
          <cell r="G698">
            <v>8.3562550050485712E-2</v>
          </cell>
          <cell r="H698">
            <v>4.2402826855123678E-2</v>
          </cell>
          <cell r="I698">
            <v>7</v>
          </cell>
          <cell r="J698">
            <v>1</v>
          </cell>
          <cell r="K698">
            <v>1</v>
          </cell>
        </row>
        <row r="699">
          <cell r="A699">
            <v>44638</v>
          </cell>
          <cell r="B699">
            <v>14008.25</v>
          </cell>
          <cell r="C699">
            <v>14424</v>
          </cell>
          <cell r="D699">
            <v>13977</v>
          </cell>
          <cell r="E699">
            <v>14409.5</v>
          </cell>
          <cell r="F699">
            <v>3.1909767458461977</v>
          </cell>
          <cell r="G699">
            <v>2.8643834883015367</v>
          </cell>
          <cell r="H699">
            <v>0.8976510067114094</v>
          </cell>
          <cell r="I699">
            <v>10</v>
          </cell>
          <cell r="J699">
            <v>9</v>
          </cell>
          <cell r="K699">
            <v>4</v>
          </cell>
        </row>
        <row r="700">
          <cell r="A700">
            <v>44637</v>
          </cell>
          <cell r="B700">
            <v>13892.75</v>
          </cell>
          <cell r="C700">
            <v>14117.5</v>
          </cell>
          <cell r="D700">
            <v>13819</v>
          </cell>
          <cell r="E700">
            <v>14116.5</v>
          </cell>
          <cell r="F700">
            <v>2.1486026884526099</v>
          </cell>
          <cell r="G700">
            <v>1.6105522664699212</v>
          </cell>
          <cell r="H700">
            <v>0.74958123953098832</v>
          </cell>
          <cell r="I700">
            <v>7</v>
          </cell>
          <cell r="J700">
            <v>8</v>
          </cell>
          <cell r="K700">
            <v>4</v>
          </cell>
        </row>
        <row r="701">
          <cell r="A701">
            <v>44636</v>
          </cell>
          <cell r="B701">
            <v>13708.25</v>
          </cell>
          <cell r="C701">
            <v>13957.5</v>
          </cell>
          <cell r="D701">
            <v>13463</v>
          </cell>
          <cell r="E701">
            <v>13956.5</v>
          </cell>
          <cell r="F701">
            <v>3.6073167618040234</v>
          </cell>
          <cell r="G701">
            <v>1.8109532580745171</v>
          </cell>
          <cell r="H701">
            <v>0.50202224469160761</v>
          </cell>
          <cell r="I701">
            <v>10</v>
          </cell>
          <cell r="J701">
            <v>6</v>
          </cell>
          <cell r="K701">
            <v>1</v>
          </cell>
        </row>
        <row r="702">
          <cell r="A702">
            <v>44635</v>
          </cell>
          <cell r="B702">
            <v>13044.25</v>
          </cell>
          <cell r="C702">
            <v>13486.5</v>
          </cell>
          <cell r="D702">
            <v>13043.5</v>
          </cell>
          <cell r="E702">
            <v>13456.25</v>
          </cell>
          <cell r="F702">
            <v>3.396132395499933</v>
          </cell>
          <cell r="G702">
            <v>3.158479789945762</v>
          </cell>
          <cell r="H702">
            <v>0.9300225733634313</v>
          </cell>
          <cell r="I702">
            <v>10</v>
          </cell>
          <cell r="J702">
            <v>10</v>
          </cell>
          <cell r="K702">
            <v>4</v>
          </cell>
        </row>
        <row r="703">
          <cell r="A703">
            <v>44634</v>
          </cell>
          <cell r="B703">
            <v>13360.5</v>
          </cell>
          <cell r="C703">
            <v>13389.25</v>
          </cell>
          <cell r="D703">
            <v>13015.5</v>
          </cell>
          <cell r="E703">
            <v>13048.5</v>
          </cell>
          <cell r="F703">
            <v>2.7974252460611506</v>
          </cell>
          <cell r="G703">
            <v>-2.3352419445380037</v>
          </cell>
          <cell r="H703">
            <v>0.83478260869565213</v>
          </cell>
          <cell r="I703">
            <v>9</v>
          </cell>
          <cell r="J703">
            <v>9</v>
          </cell>
          <cell r="K703">
            <v>4</v>
          </cell>
        </row>
        <row r="704">
          <cell r="A704">
            <v>44631</v>
          </cell>
          <cell r="B704">
            <v>13825.75</v>
          </cell>
          <cell r="C704">
            <v>13840.75</v>
          </cell>
          <cell r="D704">
            <v>13277.5</v>
          </cell>
          <cell r="E704">
            <v>13297.5</v>
          </cell>
          <cell r="F704">
            <v>4.0739200405041318</v>
          </cell>
          <cell r="G704">
            <v>-3.8207692168598451</v>
          </cell>
          <cell r="H704">
            <v>0.93786063027075017</v>
          </cell>
          <cell r="I704">
            <v>10</v>
          </cell>
          <cell r="J704">
            <v>10</v>
          </cell>
          <cell r="K704">
            <v>4</v>
          </cell>
        </row>
        <row r="705">
          <cell r="A705">
            <v>44630</v>
          </cell>
          <cell r="B705">
            <v>13578</v>
          </cell>
          <cell r="C705">
            <v>13636</v>
          </cell>
          <cell r="D705">
            <v>13396.25</v>
          </cell>
          <cell r="E705">
            <v>13590</v>
          </cell>
          <cell r="F705">
            <v>1.7657239652378847</v>
          </cell>
          <cell r="G705">
            <v>8.8378258948298719E-2</v>
          </cell>
          <cell r="H705">
            <v>5.0052137643378521E-2</v>
          </cell>
          <cell r="I705">
            <v>5</v>
          </cell>
          <cell r="J705">
            <v>1</v>
          </cell>
          <cell r="K705">
            <v>2</v>
          </cell>
        </row>
        <row r="706">
          <cell r="A706">
            <v>44629</v>
          </cell>
          <cell r="B706">
            <v>13507.25</v>
          </cell>
          <cell r="C706">
            <v>13795.75</v>
          </cell>
          <cell r="D706">
            <v>13488.75</v>
          </cell>
          <cell r="E706">
            <v>13740</v>
          </cell>
          <cell r="F706">
            <v>2.2728534675822245</v>
          </cell>
          <cell r="G706">
            <v>1.7231486794129078</v>
          </cell>
          <cell r="H706">
            <v>0.75814332247556993</v>
          </cell>
          <cell r="I706">
            <v>7</v>
          </cell>
          <cell r="J706">
            <v>8</v>
          </cell>
          <cell r="K706">
            <v>4</v>
          </cell>
        </row>
        <row r="707">
          <cell r="A707">
            <v>44628</v>
          </cell>
          <cell r="B707">
            <v>13331.25</v>
          </cell>
          <cell r="C707">
            <v>13666</v>
          </cell>
          <cell r="D707">
            <v>13118.25</v>
          </cell>
          <cell r="E707">
            <v>13254.5</v>
          </cell>
          <cell r="F707">
            <v>4.1087669948429442</v>
          </cell>
          <cell r="G707">
            <v>-0.57571495546179097</v>
          </cell>
          <cell r="H707">
            <v>0.14011866727521682</v>
          </cell>
          <cell r="I707">
            <v>10</v>
          </cell>
          <cell r="J707">
            <v>2</v>
          </cell>
          <cell r="K707">
            <v>1</v>
          </cell>
        </row>
        <row r="708">
          <cell r="A708">
            <v>44627</v>
          </cell>
          <cell r="B708">
            <v>13624</v>
          </cell>
          <cell r="C708">
            <v>13879.75</v>
          </cell>
          <cell r="D708">
            <v>13313.75</v>
          </cell>
          <cell r="E708">
            <v>13320.75</v>
          </cell>
          <cell r="F708">
            <v>4.1544333529066355</v>
          </cell>
          <cell r="G708">
            <v>-2.2258514386376982</v>
          </cell>
          <cell r="H708">
            <v>0.53577738515901063</v>
          </cell>
          <cell r="I708">
            <v>10</v>
          </cell>
          <cell r="J708">
            <v>6</v>
          </cell>
          <cell r="K708">
            <v>1</v>
          </cell>
        </row>
        <row r="709">
          <cell r="A709">
            <v>44624</v>
          </cell>
          <cell r="B709">
            <v>13921</v>
          </cell>
          <cell r="C709">
            <v>14010</v>
          </cell>
          <cell r="D709">
            <v>13733.75</v>
          </cell>
          <cell r="E709">
            <v>13834.75</v>
          </cell>
          <cell r="F709">
            <v>1.984412039364988</v>
          </cell>
          <cell r="G709">
            <v>-0.61956755980173839</v>
          </cell>
          <cell r="H709">
            <v>0.31221719457013575</v>
          </cell>
          <cell r="I709">
            <v>7</v>
          </cell>
          <cell r="J709">
            <v>4</v>
          </cell>
          <cell r="K709">
            <v>1</v>
          </cell>
        </row>
        <row r="710">
          <cell r="A710">
            <v>44623</v>
          </cell>
          <cell r="B710">
            <v>14192.25</v>
          </cell>
          <cell r="C710">
            <v>14391</v>
          </cell>
          <cell r="D710">
            <v>13955</v>
          </cell>
          <cell r="E710">
            <v>14035</v>
          </cell>
          <cell r="F710">
            <v>3.0720992090753758</v>
          </cell>
          <cell r="G710">
            <v>-1.1079990840071166</v>
          </cell>
          <cell r="H710">
            <v>0.36066513761467889</v>
          </cell>
          <cell r="I710">
            <v>9</v>
          </cell>
          <cell r="J710">
            <v>4</v>
          </cell>
          <cell r="K710">
            <v>1</v>
          </cell>
        </row>
        <row r="711">
          <cell r="A711">
            <v>44622</v>
          </cell>
          <cell r="B711">
            <v>14116</v>
          </cell>
          <cell r="C711">
            <v>14290</v>
          </cell>
          <cell r="D711">
            <v>13951</v>
          </cell>
          <cell r="E711">
            <v>14236.75</v>
          </cell>
          <cell r="F711">
            <v>2.4015301785208272</v>
          </cell>
          <cell r="G711">
            <v>0.85541229810144515</v>
          </cell>
          <cell r="H711">
            <v>0.35619469026548678</v>
          </cell>
          <cell r="I711">
            <v>8</v>
          </cell>
          <cell r="J711">
            <v>4</v>
          </cell>
          <cell r="K711">
            <v>1</v>
          </cell>
        </row>
        <row r="712">
          <cell r="A712">
            <v>44621</v>
          </cell>
          <cell r="B712">
            <v>14118</v>
          </cell>
          <cell r="C712">
            <v>14273</v>
          </cell>
          <cell r="D712">
            <v>13900</v>
          </cell>
          <cell r="E712">
            <v>14004.5</v>
          </cell>
          <cell r="F712">
            <v>2.6420172829012607</v>
          </cell>
          <cell r="G712">
            <v>-0.80393823487746141</v>
          </cell>
          <cell r="H712">
            <v>0.30428954423592497</v>
          </cell>
          <cell r="I712">
            <v>8</v>
          </cell>
          <cell r="J712">
            <v>4</v>
          </cell>
          <cell r="K712">
            <v>1</v>
          </cell>
        </row>
        <row r="713">
          <cell r="A713">
            <v>44620</v>
          </cell>
          <cell r="B713">
            <v>13978</v>
          </cell>
          <cell r="C713">
            <v>14292.25</v>
          </cell>
          <cell r="D713">
            <v>13963</v>
          </cell>
          <cell r="E713">
            <v>14234.25</v>
          </cell>
          <cell r="F713">
            <v>2.3554871941622548</v>
          </cell>
          <cell r="G713">
            <v>1.8332379453426813</v>
          </cell>
          <cell r="H713">
            <v>0.77828397873955957</v>
          </cell>
          <cell r="I713">
            <v>8</v>
          </cell>
          <cell r="J713">
            <v>8</v>
          </cell>
          <cell r="K713">
            <v>4</v>
          </cell>
        </row>
        <row r="714">
          <cell r="A714">
            <v>44617</v>
          </cell>
          <cell r="B714">
            <v>13896.75</v>
          </cell>
          <cell r="C714">
            <v>14187</v>
          </cell>
          <cell r="D714">
            <v>13831.75</v>
          </cell>
          <cell r="E714">
            <v>14181.75</v>
          </cell>
          <cell r="F714">
            <v>2.5563531041430552</v>
          </cell>
          <cell r="G714">
            <v>2.0508392249986507</v>
          </cell>
          <cell r="H714">
            <v>0.80225193525686134</v>
          </cell>
          <cell r="I714">
            <v>8</v>
          </cell>
          <cell r="J714">
            <v>9</v>
          </cell>
          <cell r="K714">
            <v>4</v>
          </cell>
        </row>
        <row r="715">
          <cell r="A715">
            <v>44616</v>
          </cell>
          <cell r="B715">
            <v>13129.5</v>
          </cell>
          <cell r="C715">
            <v>13983.25</v>
          </cell>
          <cell r="D715">
            <v>13028</v>
          </cell>
          <cell r="E715">
            <v>13964.25</v>
          </cell>
          <cell r="F715">
            <v>7.2756007464107544</v>
          </cell>
          <cell r="G715">
            <v>6.3578201759396782</v>
          </cell>
          <cell r="H715">
            <v>0.87385501177702174</v>
          </cell>
          <cell r="I715">
            <v>10</v>
          </cell>
          <cell r="J715">
            <v>9</v>
          </cell>
          <cell r="K715">
            <v>4</v>
          </cell>
        </row>
        <row r="716">
          <cell r="A716">
            <v>44615</v>
          </cell>
          <cell r="B716">
            <v>13988.5</v>
          </cell>
          <cell r="C716">
            <v>14033.5</v>
          </cell>
          <cell r="D716">
            <v>13494.5</v>
          </cell>
          <cell r="E716">
            <v>13507.25</v>
          </cell>
          <cell r="F716">
            <v>3.8531650999034923</v>
          </cell>
          <cell r="G716">
            <v>-3.4403259820566898</v>
          </cell>
          <cell r="H716">
            <v>0.8928571428571429</v>
          </cell>
          <cell r="I716">
            <v>10</v>
          </cell>
          <cell r="J716">
            <v>9</v>
          </cell>
          <cell r="K716">
            <v>4</v>
          </cell>
        </row>
        <row r="717">
          <cell r="A717">
            <v>44614</v>
          </cell>
          <cell r="B717">
            <v>13886.5</v>
          </cell>
          <cell r="C717">
            <v>14108.25</v>
          </cell>
          <cell r="D717">
            <v>13710.75</v>
          </cell>
          <cell r="E717">
            <v>13865.5</v>
          </cell>
          <cell r="F717">
            <v>2.8624923486839737</v>
          </cell>
          <cell r="G717">
            <v>-0.1512260108738703</v>
          </cell>
          <cell r="H717">
            <v>5.2830188679245278E-2</v>
          </cell>
          <cell r="I717">
            <v>9</v>
          </cell>
          <cell r="J717">
            <v>1</v>
          </cell>
          <cell r="K717">
            <v>1</v>
          </cell>
        </row>
        <row r="718">
          <cell r="A718">
            <v>44610</v>
          </cell>
          <cell r="B718">
            <v>14246.25</v>
          </cell>
          <cell r="C718">
            <v>14272</v>
          </cell>
          <cell r="D718">
            <v>13906.25</v>
          </cell>
          <cell r="E718">
            <v>14004.5</v>
          </cell>
          <cell r="F718">
            <v>2.567342283056945</v>
          </cell>
          <cell r="G718">
            <v>-1.6969377906466614</v>
          </cell>
          <cell r="H718">
            <v>0.66097060833902932</v>
          </cell>
          <cell r="I718">
            <v>8</v>
          </cell>
          <cell r="J718">
            <v>7</v>
          </cell>
          <cell r="K718">
            <v>4</v>
          </cell>
        </row>
        <row r="719">
          <cell r="A719">
            <v>44609</v>
          </cell>
          <cell r="B719">
            <v>14505</v>
          </cell>
          <cell r="C719">
            <v>14564.75</v>
          </cell>
          <cell r="D719">
            <v>14148</v>
          </cell>
          <cell r="E719">
            <v>14166</v>
          </cell>
          <cell r="F719">
            <v>2.8731471906239228</v>
          </cell>
          <cell r="G719">
            <v>-2.3371251292657704</v>
          </cell>
          <cell r="H719">
            <v>0.81343731253749252</v>
          </cell>
          <cell r="I719">
            <v>9</v>
          </cell>
          <cell r="J719">
            <v>9</v>
          </cell>
          <cell r="K719">
            <v>4</v>
          </cell>
        </row>
        <row r="720">
          <cell r="A720">
            <v>44608</v>
          </cell>
          <cell r="B720">
            <v>14607</v>
          </cell>
          <cell r="C720">
            <v>14645</v>
          </cell>
          <cell r="D720">
            <v>14381</v>
          </cell>
          <cell r="E720">
            <v>14599.75</v>
          </cell>
          <cell r="F720">
            <v>1.8073526391456152</v>
          </cell>
          <cell r="G720">
            <v>-4.9633737249264051E-2</v>
          </cell>
          <cell r="H720">
            <v>2.7462121212121212E-2</v>
          </cell>
          <cell r="I720">
            <v>5</v>
          </cell>
          <cell r="J720">
            <v>1</v>
          </cell>
          <cell r="K720">
            <v>2</v>
          </cell>
        </row>
        <row r="721">
          <cell r="A721">
            <v>44607</v>
          </cell>
          <cell r="B721">
            <v>14547.75</v>
          </cell>
          <cell r="C721">
            <v>14614.75</v>
          </cell>
          <cell r="D721">
            <v>14427.5</v>
          </cell>
          <cell r="E721">
            <v>14609</v>
          </cell>
          <cell r="F721">
            <v>1.2871406231204137</v>
          </cell>
          <cell r="G721">
            <v>0.42102730662817273</v>
          </cell>
          <cell r="H721">
            <v>0.32710280373831779</v>
          </cell>
          <cell r="I721">
            <v>4</v>
          </cell>
          <cell r="J721">
            <v>4</v>
          </cell>
          <cell r="K721">
            <v>2</v>
          </cell>
        </row>
        <row r="722">
          <cell r="A722">
            <v>44606</v>
          </cell>
          <cell r="B722">
            <v>14111.75</v>
          </cell>
          <cell r="C722">
            <v>14394</v>
          </cell>
          <cell r="D722">
            <v>14062.5</v>
          </cell>
          <cell r="E722">
            <v>14255.75</v>
          </cell>
          <cell r="F722">
            <v>2.3491062412528567</v>
          </cell>
          <cell r="G722">
            <v>1.0204262405442275</v>
          </cell>
          <cell r="H722">
            <v>0.43438914027149328</v>
          </cell>
          <cell r="I722">
            <v>8</v>
          </cell>
          <cell r="J722">
            <v>5</v>
          </cell>
          <cell r="K722">
            <v>1</v>
          </cell>
        </row>
        <row r="723">
          <cell r="A723">
            <v>44603</v>
          </cell>
          <cell r="B723">
            <v>14592.25</v>
          </cell>
          <cell r="C723">
            <v>14766.75</v>
          </cell>
          <cell r="D723">
            <v>14181</v>
          </cell>
          <cell r="E723">
            <v>14238.75</v>
          </cell>
          <cell r="F723">
            <v>4.0141170826980082</v>
          </cell>
          <cell r="G723">
            <v>-2.4225188027891518</v>
          </cell>
          <cell r="H723">
            <v>0.603499786598378</v>
          </cell>
          <cell r="I723">
            <v>10</v>
          </cell>
          <cell r="J723">
            <v>7</v>
          </cell>
          <cell r="K723">
            <v>4</v>
          </cell>
        </row>
        <row r="724">
          <cell r="A724">
            <v>44602</v>
          </cell>
          <cell r="B724">
            <v>14995</v>
          </cell>
          <cell r="C724">
            <v>15052.5</v>
          </cell>
          <cell r="D724">
            <v>14622</v>
          </cell>
          <cell r="E724">
            <v>14701.25</v>
          </cell>
          <cell r="F724">
            <v>2.8709569856618873</v>
          </cell>
          <cell r="G724">
            <v>-1.9589863287762588</v>
          </cell>
          <cell r="H724">
            <v>0.68234610917537752</v>
          </cell>
          <cell r="I724">
            <v>9</v>
          </cell>
          <cell r="J724">
            <v>7</v>
          </cell>
          <cell r="K724">
            <v>4</v>
          </cell>
        </row>
        <row r="725">
          <cell r="A725">
            <v>44601</v>
          </cell>
          <cell r="B725">
            <v>14880.25</v>
          </cell>
          <cell r="C725">
            <v>15044.25</v>
          </cell>
          <cell r="D725">
            <v>14853.25</v>
          </cell>
          <cell r="E725">
            <v>15043</v>
          </cell>
          <cell r="F725">
            <v>1.2835805850036122</v>
          </cell>
          <cell r="G725">
            <v>1.0937316241326591</v>
          </cell>
          <cell r="H725">
            <v>0.85209424083769636</v>
          </cell>
          <cell r="I725">
            <v>4</v>
          </cell>
          <cell r="J725">
            <v>9</v>
          </cell>
          <cell r="K725">
            <v>3</v>
          </cell>
        </row>
        <row r="726">
          <cell r="A726">
            <v>44600</v>
          </cell>
          <cell r="B726">
            <v>14535.75</v>
          </cell>
          <cell r="C726">
            <v>14776</v>
          </cell>
          <cell r="D726">
            <v>14467.5</v>
          </cell>
          <cell r="E726">
            <v>14733.75</v>
          </cell>
          <cell r="F726">
            <v>2.1223535077309394</v>
          </cell>
          <cell r="G726">
            <v>1.362158815334606</v>
          </cell>
          <cell r="H726">
            <v>0.64181523500810367</v>
          </cell>
          <cell r="I726">
            <v>7</v>
          </cell>
          <cell r="J726">
            <v>7</v>
          </cell>
          <cell r="K726">
            <v>4</v>
          </cell>
        </row>
        <row r="727">
          <cell r="A727">
            <v>44599</v>
          </cell>
          <cell r="B727">
            <v>14670.25</v>
          </cell>
          <cell r="C727">
            <v>14806.25</v>
          </cell>
          <cell r="D727">
            <v>14511.5</v>
          </cell>
          <cell r="E727">
            <v>14566.25</v>
          </cell>
          <cell r="F727">
            <v>2.0091682145839367</v>
          </cell>
          <cell r="G727">
            <v>-0.70891770760552819</v>
          </cell>
          <cell r="H727">
            <v>0.35284139100932999</v>
          </cell>
          <cell r="I727">
            <v>7</v>
          </cell>
          <cell r="J727">
            <v>4</v>
          </cell>
          <cell r="K727">
            <v>1</v>
          </cell>
        </row>
        <row r="728">
          <cell r="A728">
            <v>44596</v>
          </cell>
          <cell r="B728">
            <v>14564.25</v>
          </cell>
          <cell r="C728">
            <v>14819.5</v>
          </cell>
          <cell r="D728">
            <v>14362.75</v>
          </cell>
          <cell r="E728">
            <v>14681</v>
          </cell>
          <cell r="F728">
            <v>3.1361038158504559</v>
          </cell>
          <cell r="G728">
            <v>0.80162040613145202</v>
          </cell>
          <cell r="H728">
            <v>0.2556102900930487</v>
          </cell>
          <cell r="I728">
            <v>10</v>
          </cell>
          <cell r="J728">
            <v>3</v>
          </cell>
          <cell r="K728">
            <v>1</v>
          </cell>
        </row>
        <row r="729">
          <cell r="A729">
            <v>44595</v>
          </cell>
          <cell r="B729">
            <v>14788.25</v>
          </cell>
          <cell r="C729">
            <v>14842.5</v>
          </cell>
          <cell r="D729">
            <v>14456.25</v>
          </cell>
          <cell r="E729">
            <v>14502.5</v>
          </cell>
          <cell r="F729">
            <v>2.6118709110273359</v>
          </cell>
          <cell r="G729">
            <v>-1.9322773147600292</v>
          </cell>
          <cell r="H729">
            <v>0.73980582524271843</v>
          </cell>
          <cell r="I729">
            <v>8</v>
          </cell>
          <cell r="J729">
            <v>8</v>
          </cell>
          <cell r="K729">
            <v>4</v>
          </cell>
        </row>
        <row r="730">
          <cell r="A730">
            <v>44594</v>
          </cell>
          <cell r="B730">
            <v>15209</v>
          </cell>
          <cell r="C730">
            <v>15260</v>
          </cell>
          <cell r="D730">
            <v>14941.5</v>
          </cell>
          <cell r="E730">
            <v>15112.5</v>
          </cell>
          <cell r="F730">
            <v>2.0941547767769086</v>
          </cell>
          <cell r="G730">
            <v>-0.63449273456506017</v>
          </cell>
          <cell r="H730">
            <v>0.30298273155416011</v>
          </cell>
          <cell r="I730">
            <v>7</v>
          </cell>
          <cell r="J730">
            <v>4</v>
          </cell>
          <cell r="K730">
            <v>1</v>
          </cell>
        </row>
        <row r="731">
          <cell r="A731">
            <v>44593</v>
          </cell>
          <cell r="B731">
            <v>14863.25</v>
          </cell>
          <cell r="C731">
            <v>15019.5</v>
          </cell>
          <cell r="D731">
            <v>14729.25</v>
          </cell>
          <cell r="E731">
            <v>14989.75</v>
          </cell>
          <cell r="F731">
            <v>1.9528030545136494</v>
          </cell>
          <cell r="G731">
            <v>0.8510924595899283</v>
          </cell>
          <cell r="H731">
            <v>0.43583118001722659</v>
          </cell>
          <cell r="I731">
            <v>7</v>
          </cell>
          <cell r="J731">
            <v>5</v>
          </cell>
          <cell r="K731">
            <v>1</v>
          </cell>
        </row>
        <row r="732">
          <cell r="A732">
            <v>44592</v>
          </cell>
          <cell r="B732">
            <v>14474.5</v>
          </cell>
          <cell r="C732">
            <v>14914.75</v>
          </cell>
          <cell r="D732">
            <v>14399.75</v>
          </cell>
          <cell r="E732">
            <v>14895.5</v>
          </cell>
          <cell r="F732">
            <v>3.557981277418909</v>
          </cell>
          <cell r="G732">
            <v>2.9085633355210887</v>
          </cell>
          <cell r="H732">
            <v>0.81747572815533975</v>
          </cell>
          <cell r="I732">
            <v>10</v>
          </cell>
          <cell r="J732">
            <v>9</v>
          </cell>
          <cell r="K732">
            <v>4</v>
          </cell>
        </row>
        <row r="733">
          <cell r="A733">
            <v>44589</v>
          </cell>
          <cell r="B733">
            <v>13966.5</v>
          </cell>
          <cell r="C733">
            <v>14438.25</v>
          </cell>
          <cell r="D733">
            <v>13831</v>
          </cell>
          <cell r="E733">
            <v>14433.75</v>
          </cell>
          <cell r="F733">
            <v>4.3479039129345223</v>
          </cell>
          <cell r="G733">
            <v>3.3455053162925577</v>
          </cell>
          <cell r="H733">
            <v>0.76945244956772341</v>
          </cell>
          <cell r="I733">
            <v>10</v>
          </cell>
          <cell r="J733">
            <v>8</v>
          </cell>
          <cell r="K733">
            <v>4</v>
          </cell>
        </row>
        <row r="734">
          <cell r="A734">
            <v>44588</v>
          </cell>
          <cell r="B734">
            <v>14168</v>
          </cell>
          <cell r="C734">
            <v>14409.25</v>
          </cell>
          <cell r="D734">
            <v>13945</v>
          </cell>
          <cell r="E734">
            <v>13987</v>
          </cell>
          <cell r="F734">
            <v>3.2767504234895535</v>
          </cell>
          <cell r="G734">
            <v>-1.2775268210050819</v>
          </cell>
          <cell r="H734">
            <v>0.3898761443187938</v>
          </cell>
          <cell r="I734">
            <v>10</v>
          </cell>
          <cell r="J734">
            <v>4</v>
          </cell>
          <cell r="K734">
            <v>1</v>
          </cell>
        </row>
        <row r="735">
          <cell r="A735">
            <v>44587</v>
          </cell>
          <cell r="B735">
            <v>14446.25</v>
          </cell>
          <cell r="C735">
            <v>14639.75</v>
          </cell>
          <cell r="D735">
            <v>13976.25</v>
          </cell>
          <cell r="E735">
            <v>14151.5</v>
          </cell>
          <cell r="F735">
            <v>4.5928874275330971</v>
          </cell>
          <cell r="G735">
            <v>-2.0403218828415679</v>
          </cell>
          <cell r="H735">
            <v>0.44423511680482286</v>
          </cell>
          <cell r="I735">
            <v>10</v>
          </cell>
          <cell r="J735">
            <v>5</v>
          </cell>
          <cell r="K735">
            <v>1</v>
          </cell>
        </row>
        <row r="736">
          <cell r="A736">
            <v>44586</v>
          </cell>
          <cell r="B736">
            <v>14218.5</v>
          </cell>
          <cell r="C736">
            <v>14400.25</v>
          </cell>
          <cell r="D736">
            <v>14014</v>
          </cell>
          <cell r="E736">
            <v>14152.75</v>
          </cell>
          <cell r="F736">
            <v>2.7165312796708512</v>
          </cell>
          <cell r="G736">
            <v>-0.46242571297956886</v>
          </cell>
          <cell r="H736">
            <v>0.17022653721682848</v>
          </cell>
          <cell r="I736">
            <v>8</v>
          </cell>
          <cell r="J736">
            <v>2</v>
          </cell>
          <cell r="K736">
            <v>1</v>
          </cell>
        </row>
        <row r="737">
          <cell r="A737">
            <v>44585</v>
          </cell>
          <cell r="B737">
            <v>14368.25</v>
          </cell>
          <cell r="C737">
            <v>14522</v>
          </cell>
          <cell r="D737">
            <v>13706</v>
          </cell>
          <cell r="E737">
            <v>14507</v>
          </cell>
          <cell r="F737">
            <v>5.6791884885076467</v>
          </cell>
          <cell r="G737">
            <v>0.9656708367407304</v>
          </cell>
          <cell r="H737">
            <v>0.17003676470588236</v>
          </cell>
          <cell r="I737">
            <v>10</v>
          </cell>
          <cell r="J737">
            <v>2</v>
          </cell>
          <cell r="K737">
            <v>1</v>
          </cell>
        </row>
        <row r="738">
          <cell r="A738">
            <v>44582</v>
          </cell>
          <cell r="B738">
            <v>14728.5</v>
          </cell>
          <cell r="C738">
            <v>14858.5</v>
          </cell>
          <cell r="D738">
            <v>14414.5</v>
          </cell>
          <cell r="E738">
            <v>14416.75</v>
          </cell>
          <cell r="F738">
            <v>3.0145636011813832</v>
          </cell>
          <cell r="G738">
            <v>-2.1166446006042707</v>
          </cell>
          <cell r="H738">
            <v>0.70213963963963966</v>
          </cell>
          <cell r="I738">
            <v>9</v>
          </cell>
          <cell r="J738">
            <v>8</v>
          </cell>
          <cell r="K738">
            <v>4</v>
          </cell>
        </row>
        <row r="739">
          <cell r="A739">
            <v>44581</v>
          </cell>
          <cell r="B739">
            <v>15161.75</v>
          </cell>
          <cell r="C739">
            <v>15340.25</v>
          </cell>
          <cell r="D739">
            <v>14816.5</v>
          </cell>
          <cell r="E739">
            <v>14836.5</v>
          </cell>
          <cell r="F739">
            <v>3.4544165416261317</v>
          </cell>
          <cell r="G739">
            <v>-2.1452009167807149</v>
          </cell>
          <cell r="H739">
            <v>0.62100238663484497</v>
          </cell>
          <cell r="I739">
            <v>10</v>
          </cell>
          <cell r="J739">
            <v>7</v>
          </cell>
          <cell r="K739">
            <v>4</v>
          </cell>
        </row>
        <row r="740">
          <cell r="A740">
            <v>44580</v>
          </cell>
          <cell r="B740">
            <v>15249.5</v>
          </cell>
          <cell r="C740">
            <v>15372</v>
          </cell>
          <cell r="D740">
            <v>15024.5</v>
          </cell>
          <cell r="E740">
            <v>15037.25</v>
          </cell>
          <cell r="F740">
            <v>2.2787632381389553</v>
          </cell>
          <cell r="G740">
            <v>-1.3918489130791174</v>
          </cell>
          <cell r="H740">
            <v>0.61079136690647484</v>
          </cell>
          <cell r="I740">
            <v>7</v>
          </cell>
          <cell r="J740">
            <v>7</v>
          </cell>
          <cell r="K740">
            <v>4</v>
          </cell>
        </row>
        <row r="741">
          <cell r="A741">
            <v>44579</v>
          </cell>
          <cell r="B741">
            <v>15324</v>
          </cell>
          <cell r="C741">
            <v>15434.75</v>
          </cell>
          <cell r="D741">
            <v>15170.75</v>
          </cell>
          <cell r="E741">
            <v>15212.25</v>
          </cell>
          <cell r="F741">
            <v>1.7227877838684416</v>
          </cell>
          <cell r="G741">
            <v>-0.72924823805794836</v>
          </cell>
          <cell r="H741">
            <v>0.42329545454545459</v>
          </cell>
          <cell r="I741">
            <v>5</v>
          </cell>
          <cell r="J741">
            <v>5</v>
          </cell>
          <cell r="K741">
            <v>2</v>
          </cell>
        </row>
        <row r="742">
          <cell r="A742">
            <v>44575</v>
          </cell>
          <cell r="B742">
            <v>15468.25</v>
          </cell>
          <cell r="C742">
            <v>15607</v>
          </cell>
          <cell r="D742">
            <v>15312.5</v>
          </cell>
          <cell r="E742">
            <v>15593.25</v>
          </cell>
          <cell r="F742">
            <v>1.9038999240379488</v>
          </cell>
          <cell r="G742">
            <v>0.80810692870880685</v>
          </cell>
          <cell r="H742">
            <v>0.42444821731748728</v>
          </cell>
          <cell r="I742">
            <v>6</v>
          </cell>
          <cell r="J742">
            <v>5</v>
          </cell>
          <cell r="K742">
            <v>1</v>
          </cell>
        </row>
        <row r="743">
          <cell r="A743">
            <v>44574</v>
          </cell>
          <cell r="B743">
            <v>15892.75</v>
          </cell>
          <cell r="C743">
            <v>15979.75</v>
          </cell>
          <cell r="D743">
            <v>15458.25</v>
          </cell>
          <cell r="E743">
            <v>15498.25</v>
          </cell>
          <cell r="F743">
            <v>3.2813704362051879</v>
          </cell>
          <cell r="G743">
            <v>-2.4822639253747778</v>
          </cell>
          <cell r="H743">
            <v>0.75647171620325981</v>
          </cell>
          <cell r="I743">
            <v>10</v>
          </cell>
          <cell r="J743">
            <v>8</v>
          </cell>
          <cell r="K743">
            <v>4</v>
          </cell>
        </row>
        <row r="744">
          <cell r="A744">
            <v>44573</v>
          </cell>
          <cell r="B744">
            <v>15861.5</v>
          </cell>
          <cell r="C744">
            <v>16009.25</v>
          </cell>
          <cell r="D744">
            <v>15797.25</v>
          </cell>
          <cell r="E744">
            <v>15895.25</v>
          </cell>
          <cell r="F744">
            <v>1.336569681303786</v>
          </cell>
          <cell r="G744">
            <v>0.21277937143397535</v>
          </cell>
          <cell r="H744">
            <v>0.15919811320754718</v>
          </cell>
          <cell r="I744">
            <v>4</v>
          </cell>
          <cell r="J744">
            <v>2</v>
          </cell>
          <cell r="K744">
            <v>2</v>
          </cell>
        </row>
        <row r="745">
          <cell r="A745">
            <v>44572</v>
          </cell>
          <cell r="B745">
            <v>15692</v>
          </cell>
          <cell r="C745">
            <v>15838</v>
          </cell>
          <cell r="D745">
            <v>15475</v>
          </cell>
          <cell r="E745">
            <v>15832</v>
          </cell>
          <cell r="F745">
            <v>2.313280652561815</v>
          </cell>
          <cell r="G745">
            <v>0.89217435635992859</v>
          </cell>
          <cell r="H745">
            <v>0.38567493112947654</v>
          </cell>
          <cell r="I745">
            <v>8</v>
          </cell>
          <cell r="J745">
            <v>4</v>
          </cell>
          <cell r="K745">
            <v>1</v>
          </cell>
        </row>
        <row r="746">
          <cell r="A746">
            <v>44571</v>
          </cell>
          <cell r="B746">
            <v>15516.5</v>
          </cell>
          <cell r="C746">
            <v>15617</v>
          </cell>
          <cell r="D746">
            <v>15152.5</v>
          </cell>
          <cell r="E746">
            <v>15603.75</v>
          </cell>
          <cell r="F746">
            <v>2.9935874714014115</v>
          </cell>
          <cell r="G746">
            <v>0.5623046434440756</v>
          </cell>
          <cell r="H746">
            <v>0.18783638320775026</v>
          </cell>
          <cell r="I746">
            <v>9</v>
          </cell>
          <cell r="J746">
            <v>2</v>
          </cell>
          <cell r="K746">
            <v>1</v>
          </cell>
        </row>
        <row r="747">
          <cell r="A747">
            <v>44568</v>
          </cell>
          <cell r="B747">
            <v>15810.5</v>
          </cell>
          <cell r="C747">
            <v>15827.75</v>
          </cell>
          <cell r="D747">
            <v>15510</v>
          </cell>
          <cell r="E747">
            <v>15584.75</v>
          </cell>
          <cell r="F747">
            <v>2.0097403624173809</v>
          </cell>
          <cell r="G747">
            <v>-1.4278485816387843</v>
          </cell>
          <cell r="H747">
            <v>0.7104642014162077</v>
          </cell>
          <cell r="I747">
            <v>7</v>
          </cell>
          <cell r="J747">
            <v>8</v>
          </cell>
          <cell r="K747">
            <v>4</v>
          </cell>
        </row>
        <row r="748">
          <cell r="A748">
            <v>44567</v>
          </cell>
          <cell r="B748">
            <v>15700.75</v>
          </cell>
          <cell r="C748">
            <v>15895.75</v>
          </cell>
          <cell r="D748">
            <v>15598.5</v>
          </cell>
          <cell r="E748">
            <v>15758</v>
          </cell>
          <cell r="F748">
            <v>1.8932216613856028</v>
          </cell>
          <cell r="G748">
            <v>0.36463226278999411</v>
          </cell>
          <cell r="H748">
            <v>0.19259882253994953</v>
          </cell>
          <cell r="I748">
            <v>6</v>
          </cell>
          <cell r="J748">
            <v>2</v>
          </cell>
          <cell r="K748">
            <v>1</v>
          </cell>
        </row>
        <row r="749">
          <cell r="A749">
            <v>44566</v>
          </cell>
          <cell r="B749">
            <v>16210.25</v>
          </cell>
          <cell r="C749">
            <v>16247.25</v>
          </cell>
          <cell r="D749">
            <v>15759</v>
          </cell>
          <cell r="E749">
            <v>15763.75</v>
          </cell>
          <cell r="F749">
            <v>3.0119831588038433</v>
          </cell>
          <cell r="G749">
            <v>-2.7544300673956292</v>
          </cell>
          <cell r="H749">
            <v>0.91449052739375314</v>
          </cell>
          <cell r="I749">
            <v>9</v>
          </cell>
          <cell r="J749">
            <v>10</v>
          </cell>
          <cell r="K749">
            <v>4</v>
          </cell>
        </row>
        <row r="750">
          <cell r="A750">
            <v>44565</v>
          </cell>
          <cell r="B750">
            <v>16548</v>
          </cell>
          <cell r="C750">
            <v>16549.75</v>
          </cell>
          <cell r="D750">
            <v>16139.5</v>
          </cell>
          <cell r="E750">
            <v>16272</v>
          </cell>
          <cell r="F750">
            <v>2.4791515591007975</v>
          </cell>
          <cell r="G750">
            <v>-1.6678752719361856</v>
          </cell>
          <cell r="H750">
            <v>0.67276051188299812</v>
          </cell>
          <cell r="I750">
            <v>8</v>
          </cell>
          <cell r="J750">
            <v>7</v>
          </cell>
          <cell r="K750">
            <v>4</v>
          </cell>
        </row>
        <row r="751">
          <cell r="A751">
            <v>44564</v>
          </cell>
          <cell r="B751">
            <v>16443.25</v>
          </cell>
          <cell r="C751">
            <v>16498</v>
          </cell>
          <cell r="D751">
            <v>16292</v>
          </cell>
          <cell r="E751">
            <v>16490</v>
          </cell>
          <cell r="F751">
            <v>1.2527936995423654</v>
          </cell>
          <cell r="G751">
            <v>0.28431119152235718</v>
          </cell>
          <cell r="H751">
            <v>0.22694174757281552</v>
          </cell>
          <cell r="I751">
            <v>4</v>
          </cell>
          <cell r="J751">
            <v>3</v>
          </cell>
          <cell r="K751">
            <v>2</v>
          </cell>
        </row>
        <row r="752">
          <cell r="A752">
            <v>44561</v>
          </cell>
          <cell r="B752">
            <v>16394</v>
          </cell>
          <cell r="C752">
            <v>16464</v>
          </cell>
          <cell r="D752">
            <v>16313.75</v>
          </cell>
          <cell r="E752">
            <v>16325</v>
          </cell>
          <cell r="F752">
            <v>0.91649383920946681</v>
          </cell>
          <cell r="G752">
            <v>-0.42088568988654385</v>
          </cell>
          <cell r="H752">
            <v>0.45923460898502499</v>
          </cell>
          <cell r="I752">
            <v>2</v>
          </cell>
          <cell r="J752">
            <v>5</v>
          </cell>
          <cell r="K752">
            <v>2</v>
          </cell>
        </row>
        <row r="753">
          <cell r="A753">
            <v>44560</v>
          </cell>
          <cell r="B753">
            <v>16522.75</v>
          </cell>
          <cell r="C753">
            <v>16567.5</v>
          </cell>
          <cell r="D753">
            <v>16411.25</v>
          </cell>
          <cell r="E753">
            <v>16428</v>
          </cell>
          <cell r="F753">
            <v>0.945665824393639</v>
          </cell>
          <cell r="G753">
            <v>-0.57345175591230269</v>
          </cell>
          <cell r="H753">
            <v>0.60640000000000005</v>
          </cell>
          <cell r="I753">
            <v>2</v>
          </cell>
          <cell r="J753">
            <v>7</v>
          </cell>
          <cell r="K753">
            <v>3</v>
          </cell>
        </row>
        <row r="754">
          <cell r="A754">
            <v>44559</v>
          </cell>
          <cell r="B754">
            <v>16518.75</v>
          </cell>
          <cell r="C754">
            <v>16549.5</v>
          </cell>
          <cell r="D754">
            <v>16387.5</v>
          </cell>
          <cell r="E754">
            <v>16489</v>
          </cell>
          <cell r="F754">
            <v>0.9807037457434733</v>
          </cell>
          <cell r="G754">
            <v>-0.18009837306091561</v>
          </cell>
          <cell r="H754">
            <v>0.18364197530864196</v>
          </cell>
          <cell r="I754">
            <v>2</v>
          </cell>
          <cell r="J754">
            <v>2</v>
          </cell>
          <cell r="K754">
            <v>2</v>
          </cell>
        </row>
        <row r="755">
          <cell r="A755">
            <v>44558</v>
          </cell>
          <cell r="B755">
            <v>16636</v>
          </cell>
          <cell r="C755">
            <v>16659.5</v>
          </cell>
          <cell r="D755">
            <v>16452.25</v>
          </cell>
          <cell r="E755">
            <v>16494.25</v>
          </cell>
          <cell r="F755">
            <v>1.2457922577542679</v>
          </cell>
          <cell r="G755">
            <v>-0.85206780476075983</v>
          </cell>
          <cell r="H755">
            <v>0.68395657418576594</v>
          </cell>
          <cell r="I755">
            <v>4</v>
          </cell>
          <cell r="J755">
            <v>7</v>
          </cell>
          <cell r="K755">
            <v>3</v>
          </cell>
        </row>
        <row r="756">
          <cell r="A756">
            <v>44557</v>
          </cell>
          <cell r="B756">
            <v>16336.5</v>
          </cell>
          <cell r="C756">
            <v>16563.5</v>
          </cell>
          <cell r="D756">
            <v>16334</v>
          </cell>
          <cell r="E756">
            <v>16559.75</v>
          </cell>
          <cell r="F756">
            <v>1.4048296758791663</v>
          </cell>
          <cell r="G756">
            <v>1.3665717871025005</v>
          </cell>
          <cell r="H756">
            <v>0.97276688453159033</v>
          </cell>
          <cell r="I756">
            <v>5</v>
          </cell>
          <cell r="J756">
            <v>10</v>
          </cell>
          <cell r="K756">
            <v>3</v>
          </cell>
        </row>
        <row r="757">
          <cell r="A757">
            <v>44553</v>
          </cell>
          <cell r="B757">
            <v>16199.75</v>
          </cell>
          <cell r="C757">
            <v>16356</v>
          </cell>
          <cell r="D757">
            <v>16170.25</v>
          </cell>
          <cell r="E757">
            <v>16294.5</v>
          </cell>
          <cell r="F757">
            <v>1.1466226330653251</v>
          </cell>
          <cell r="G757">
            <v>0.58488556922174728</v>
          </cell>
          <cell r="H757">
            <v>0.51009421265141319</v>
          </cell>
          <cell r="I757">
            <v>3</v>
          </cell>
          <cell r="J757">
            <v>6</v>
          </cell>
          <cell r="K757">
            <v>2</v>
          </cell>
        </row>
        <row r="758">
          <cell r="A758">
            <v>44552</v>
          </cell>
          <cell r="B758">
            <v>15961.25</v>
          </cell>
          <cell r="C758">
            <v>16177.5</v>
          </cell>
          <cell r="D758">
            <v>15909</v>
          </cell>
          <cell r="E758">
            <v>16168.5</v>
          </cell>
          <cell r="F758">
            <v>1.6821990758869136</v>
          </cell>
          <cell r="G758">
            <v>1.2984572010337536</v>
          </cell>
          <cell r="H758">
            <v>0.77188081936685282</v>
          </cell>
          <cell r="I758">
            <v>5</v>
          </cell>
          <cell r="J758">
            <v>8</v>
          </cell>
          <cell r="K758">
            <v>3</v>
          </cell>
        </row>
        <row r="759">
          <cell r="A759">
            <v>44551</v>
          </cell>
          <cell r="B759">
            <v>15790.75</v>
          </cell>
          <cell r="C759">
            <v>15987.25</v>
          </cell>
          <cell r="D759">
            <v>15605</v>
          </cell>
          <cell r="E759">
            <v>15973.25</v>
          </cell>
          <cell r="F759">
            <v>2.4207209917198358</v>
          </cell>
          <cell r="G759">
            <v>1.1557399110238589</v>
          </cell>
          <cell r="H759">
            <v>0.47743623283191633</v>
          </cell>
          <cell r="I759">
            <v>8</v>
          </cell>
          <cell r="J759">
            <v>5</v>
          </cell>
          <cell r="K759">
            <v>1</v>
          </cell>
        </row>
        <row r="760">
          <cell r="A760">
            <v>44550</v>
          </cell>
          <cell r="B760">
            <v>15572.5</v>
          </cell>
          <cell r="C760">
            <v>15658.75</v>
          </cell>
          <cell r="D760">
            <v>15492</v>
          </cell>
          <cell r="E760">
            <v>15625.25</v>
          </cell>
          <cell r="F760">
            <v>1.070797880879756</v>
          </cell>
          <cell r="G760">
            <v>0.33873816021833358</v>
          </cell>
          <cell r="H760">
            <v>0.31634182908545722</v>
          </cell>
          <cell r="I760">
            <v>3</v>
          </cell>
          <cell r="J760">
            <v>4</v>
          </cell>
          <cell r="K760">
            <v>2</v>
          </cell>
        </row>
        <row r="761">
          <cell r="A761">
            <v>44547</v>
          </cell>
          <cell r="B761">
            <v>15764</v>
          </cell>
          <cell r="C761">
            <v>15956.5</v>
          </cell>
          <cell r="D761">
            <v>15651.75</v>
          </cell>
          <cell r="E761">
            <v>15779.75</v>
          </cell>
          <cell r="F761">
            <v>1.9332022329358032</v>
          </cell>
          <cell r="G761">
            <v>9.991119005328597E-2</v>
          </cell>
          <cell r="H761">
            <v>5.1681706316652996E-2</v>
          </cell>
          <cell r="I761">
            <v>6</v>
          </cell>
          <cell r="J761">
            <v>1</v>
          </cell>
          <cell r="K761">
            <v>1</v>
          </cell>
        </row>
        <row r="762">
          <cell r="A762">
            <v>44546</v>
          </cell>
          <cell r="B762">
            <v>16445.5</v>
          </cell>
          <cell r="C762">
            <v>16457</v>
          </cell>
          <cell r="D762">
            <v>15793</v>
          </cell>
          <cell r="E762">
            <v>15866</v>
          </cell>
          <cell r="F762">
            <v>4.0375786689367912</v>
          </cell>
          <cell r="G762">
            <v>-3.5237602991699855</v>
          </cell>
          <cell r="H762">
            <v>0.87274096385542166</v>
          </cell>
          <cell r="I762">
            <v>10</v>
          </cell>
          <cell r="J762">
            <v>9</v>
          </cell>
          <cell r="K762">
            <v>4</v>
          </cell>
        </row>
        <row r="763">
          <cell r="A763">
            <v>44545</v>
          </cell>
          <cell r="B763">
            <v>15869.25</v>
          </cell>
          <cell r="C763">
            <v>16297.5</v>
          </cell>
          <cell r="D763">
            <v>15740.25</v>
          </cell>
          <cell r="E763">
            <v>16282.75</v>
          </cell>
          <cell r="F763">
            <v>3.511508105297982</v>
          </cell>
          <cell r="G763">
            <v>2.6056681947792115</v>
          </cell>
          <cell r="H763">
            <v>0.74203678779721849</v>
          </cell>
          <cell r="I763">
            <v>10</v>
          </cell>
          <cell r="J763">
            <v>8</v>
          </cell>
          <cell r="K763">
            <v>4</v>
          </cell>
        </row>
        <row r="764">
          <cell r="A764">
            <v>44544</v>
          </cell>
          <cell r="B764">
            <v>15985</v>
          </cell>
          <cell r="C764">
            <v>16023.75</v>
          </cell>
          <cell r="D764">
            <v>15734</v>
          </cell>
          <cell r="E764">
            <v>15928.75</v>
          </cell>
          <cell r="F764">
            <v>1.8126368470441037</v>
          </cell>
          <cell r="G764">
            <v>-0.35189239912417891</v>
          </cell>
          <cell r="H764">
            <v>0.19413287316652289</v>
          </cell>
          <cell r="I764">
            <v>5</v>
          </cell>
          <cell r="J764">
            <v>2</v>
          </cell>
          <cell r="K764">
            <v>2</v>
          </cell>
        </row>
        <row r="765">
          <cell r="A765">
            <v>44543</v>
          </cell>
          <cell r="B765">
            <v>16398</v>
          </cell>
          <cell r="C765">
            <v>16402.25</v>
          </cell>
          <cell r="D765">
            <v>16072.5</v>
          </cell>
          <cell r="E765">
            <v>16091</v>
          </cell>
          <cell r="F765">
            <v>2.0109159653616295</v>
          </cell>
          <cell r="G765">
            <v>-1.8721795340895231</v>
          </cell>
          <cell r="H765">
            <v>0.93100833965125096</v>
          </cell>
          <cell r="I765">
            <v>7</v>
          </cell>
          <cell r="J765">
            <v>10</v>
          </cell>
          <cell r="K765">
            <v>4</v>
          </cell>
        </row>
        <row r="766">
          <cell r="A766">
            <v>44540</v>
          </cell>
          <cell r="B766">
            <v>16221.25</v>
          </cell>
          <cell r="C766">
            <v>16337.5</v>
          </cell>
          <cell r="D766">
            <v>16136</v>
          </cell>
          <cell r="E766">
            <v>16328</v>
          </cell>
          <cell r="F766">
            <v>1.2421977344532633</v>
          </cell>
          <cell r="G766">
            <v>0.65808738537412337</v>
          </cell>
          <cell r="H766">
            <v>0.52977667493796521</v>
          </cell>
          <cell r="I766">
            <v>4</v>
          </cell>
          <cell r="J766">
            <v>6</v>
          </cell>
          <cell r="K766">
            <v>2</v>
          </cell>
        </row>
        <row r="767">
          <cell r="A767">
            <v>44539</v>
          </cell>
          <cell r="B767">
            <v>16317.75</v>
          </cell>
          <cell r="C767">
            <v>16414.25</v>
          </cell>
          <cell r="D767">
            <v>16139.25</v>
          </cell>
          <cell r="E767">
            <v>16148</v>
          </cell>
          <cell r="F767">
            <v>1.6852813653843206</v>
          </cell>
          <cell r="G767">
            <v>-1.0402782246326852</v>
          </cell>
          <cell r="H767">
            <v>0.61727272727272731</v>
          </cell>
          <cell r="I767">
            <v>5</v>
          </cell>
          <cell r="J767">
            <v>7</v>
          </cell>
          <cell r="K767">
            <v>3</v>
          </cell>
        </row>
        <row r="768">
          <cell r="A768">
            <v>44538</v>
          </cell>
          <cell r="B768">
            <v>16389.75</v>
          </cell>
          <cell r="C768">
            <v>16436.75</v>
          </cell>
          <cell r="D768">
            <v>16251.5</v>
          </cell>
          <cell r="E768">
            <v>16388.5</v>
          </cell>
          <cell r="F768">
            <v>1.1302795954788816</v>
          </cell>
          <cell r="G768">
            <v>-7.6267179182110765E-3</v>
          </cell>
          <cell r="H768">
            <v>6.7476383265856945E-3</v>
          </cell>
          <cell r="I768">
            <v>3</v>
          </cell>
          <cell r="J768">
            <v>1</v>
          </cell>
          <cell r="K768">
            <v>2</v>
          </cell>
        </row>
        <row r="769">
          <cell r="A769">
            <v>44537</v>
          </cell>
          <cell r="B769">
            <v>16144.5</v>
          </cell>
          <cell r="C769">
            <v>16344.25</v>
          </cell>
          <cell r="D769">
            <v>16097.5</v>
          </cell>
          <cell r="E769">
            <v>16321</v>
          </cell>
          <cell r="F769">
            <v>1.5283842794759825</v>
          </cell>
          <cell r="G769">
            <v>1.0932515717426987</v>
          </cell>
          <cell r="H769">
            <v>0.71529888551165144</v>
          </cell>
          <cell r="I769">
            <v>5</v>
          </cell>
          <cell r="J769">
            <v>8</v>
          </cell>
          <cell r="K769">
            <v>3</v>
          </cell>
        </row>
        <row r="770">
          <cell r="A770">
            <v>44536</v>
          </cell>
          <cell r="B770">
            <v>15660.25</v>
          </cell>
          <cell r="C770">
            <v>15897.25</v>
          </cell>
          <cell r="D770">
            <v>15559.25</v>
          </cell>
          <cell r="E770">
            <v>15843.75</v>
          </cell>
          <cell r="F770">
            <v>2.1583308057023354</v>
          </cell>
          <cell r="G770">
            <v>1.1717565172969779</v>
          </cell>
          <cell r="H770">
            <v>0.54289940828402372</v>
          </cell>
          <cell r="I770">
            <v>7</v>
          </cell>
          <cell r="J770">
            <v>6</v>
          </cell>
          <cell r="K770">
            <v>1</v>
          </cell>
        </row>
        <row r="771">
          <cell r="A771">
            <v>44533</v>
          </cell>
          <cell r="B771">
            <v>15973.25</v>
          </cell>
          <cell r="C771">
            <v>16121.75</v>
          </cell>
          <cell r="D771">
            <v>15538</v>
          </cell>
          <cell r="E771">
            <v>15716.5</v>
          </cell>
          <cell r="F771">
            <v>3.6545474465121375</v>
          </cell>
          <cell r="G771">
            <v>-1.6073748297935613</v>
          </cell>
          <cell r="H771">
            <v>0.43982869379014994</v>
          </cell>
          <cell r="I771">
            <v>10</v>
          </cell>
          <cell r="J771">
            <v>5</v>
          </cell>
          <cell r="K771">
            <v>1</v>
          </cell>
        </row>
        <row r="772">
          <cell r="A772">
            <v>44532</v>
          </cell>
          <cell r="B772">
            <v>15908.25</v>
          </cell>
          <cell r="C772">
            <v>16066.25</v>
          </cell>
          <cell r="D772">
            <v>15762.75</v>
          </cell>
          <cell r="E772">
            <v>15991.25</v>
          </cell>
          <cell r="F772">
            <v>1.907815127371018</v>
          </cell>
          <cell r="G772">
            <v>0.52174186349849927</v>
          </cell>
          <cell r="H772">
            <v>0.27347611202635919</v>
          </cell>
          <cell r="I772">
            <v>6</v>
          </cell>
          <cell r="J772">
            <v>3</v>
          </cell>
          <cell r="K772">
            <v>1</v>
          </cell>
        </row>
        <row r="773">
          <cell r="A773">
            <v>44531</v>
          </cell>
          <cell r="B773">
            <v>16377</v>
          </cell>
          <cell r="C773">
            <v>16427.5</v>
          </cell>
          <cell r="D773">
            <v>15858.5</v>
          </cell>
          <cell r="E773">
            <v>15875.25</v>
          </cell>
          <cell r="F773">
            <v>3.4743848079623865</v>
          </cell>
          <cell r="G773">
            <v>-3.0637479391830005</v>
          </cell>
          <cell r="H773">
            <v>0.88181019332161681</v>
          </cell>
          <cell r="I773">
            <v>10</v>
          </cell>
          <cell r="J773">
            <v>9</v>
          </cell>
          <cell r="K773">
            <v>4</v>
          </cell>
        </row>
        <row r="774">
          <cell r="A774">
            <v>44530</v>
          </cell>
          <cell r="B774">
            <v>16317.25</v>
          </cell>
          <cell r="C774">
            <v>16456.25</v>
          </cell>
          <cell r="D774">
            <v>16068.75</v>
          </cell>
          <cell r="E774">
            <v>16146.75</v>
          </cell>
          <cell r="F774">
            <v>2.3747874182230464</v>
          </cell>
          <cell r="G774">
            <v>-1.0449064640181405</v>
          </cell>
          <cell r="H774">
            <v>0.44</v>
          </cell>
          <cell r="I774">
            <v>8</v>
          </cell>
          <cell r="J774">
            <v>5</v>
          </cell>
          <cell r="K774">
            <v>1</v>
          </cell>
        </row>
        <row r="775">
          <cell r="A775">
            <v>44529</v>
          </cell>
          <cell r="B775">
            <v>16213.5</v>
          </cell>
          <cell r="C775">
            <v>16437.75</v>
          </cell>
          <cell r="D775">
            <v>16175.25</v>
          </cell>
          <cell r="E775">
            <v>16391.5</v>
          </cell>
          <cell r="F775">
            <v>1.6190211860486632</v>
          </cell>
          <cell r="G775">
            <v>1.0978505566349031</v>
          </cell>
          <cell r="H775">
            <v>0.67809523809523808</v>
          </cell>
          <cell r="I775">
            <v>5</v>
          </cell>
          <cell r="J775">
            <v>7</v>
          </cell>
          <cell r="K775">
            <v>3</v>
          </cell>
        </row>
        <row r="776">
          <cell r="A776">
            <v>44524</v>
          </cell>
          <cell r="B776">
            <v>16290</v>
          </cell>
          <cell r="C776">
            <v>16368.5</v>
          </cell>
          <cell r="D776">
            <v>16102</v>
          </cell>
          <cell r="E776">
            <v>16362.25</v>
          </cell>
          <cell r="F776">
            <v>1.6359729895641499</v>
          </cell>
          <cell r="G776">
            <v>0.44352363413136897</v>
          </cell>
          <cell r="H776">
            <v>0.27110694183864914</v>
          </cell>
          <cell r="I776">
            <v>5</v>
          </cell>
          <cell r="J776">
            <v>3</v>
          </cell>
          <cell r="K776">
            <v>2</v>
          </cell>
        </row>
        <row r="777">
          <cell r="A777">
            <v>44523</v>
          </cell>
          <cell r="B777">
            <v>16330.25</v>
          </cell>
          <cell r="C777">
            <v>16418.75</v>
          </cell>
          <cell r="D777">
            <v>16118.5</v>
          </cell>
          <cell r="E777">
            <v>16305.25</v>
          </cell>
          <cell r="F777">
            <v>1.8386123911146492</v>
          </cell>
          <cell r="G777">
            <v>-0.15309012415609069</v>
          </cell>
          <cell r="H777">
            <v>8.3263946711074108E-2</v>
          </cell>
          <cell r="I777">
            <v>6</v>
          </cell>
          <cell r="J777">
            <v>1</v>
          </cell>
          <cell r="K777">
            <v>1</v>
          </cell>
        </row>
        <row r="778">
          <cell r="A778">
            <v>44522</v>
          </cell>
          <cell r="B778">
            <v>16639</v>
          </cell>
          <cell r="C778">
            <v>16767.5</v>
          </cell>
          <cell r="D778">
            <v>16377</v>
          </cell>
          <cell r="E778">
            <v>16383.25</v>
          </cell>
          <cell r="F778">
            <v>2.3468958471061963</v>
          </cell>
          <cell r="G778">
            <v>-1.5370515054991285</v>
          </cell>
          <cell r="H778">
            <v>0.65492957746478875</v>
          </cell>
          <cell r="I778">
            <v>8</v>
          </cell>
          <cell r="J778">
            <v>7</v>
          </cell>
          <cell r="K778">
            <v>4</v>
          </cell>
        </row>
        <row r="779">
          <cell r="A779">
            <v>44519</v>
          </cell>
          <cell r="B779">
            <v>16531.75</v>
          </cell>
          <cell r="C779">
            <v>16628.5</v>
          </cell>
          <cell r="D779">
            <v>16516.25</v>
          </cell>
          <cell r="E779">
            <v>16572.5</v>
          </cell>
          <cell r="F779">
            <v>0.67899647647708194</v>
          </cell>
          <cell r="G779">
            <v>0.24649538010192507</v>
          </cell>
          <cell r="H779">
            <v>0.36302895322939865</v>
          </cell>
          <cell r="I779">
            <v>1</v>
          </cell>
          <cell r="J779">
            <v>4</v>
          </cell>
          <cell r="K779">
            <v>2</v>
          </cell>
        </row>
        <row r="780">
          <cell r="A780">
            <v>44518</v>
          </cell>
          <cell r="B780">
            <v>16399.5</v>
          </cell>
          <cell r="C780">
            <v>16503.25</v>
          </cell>
          <cell r="D780">
            <v>16303.5</v>
          </cell>
          <cell r="E780">
            <v>16481.25</v>
          </cell>
          <cell r="F780">
            <v>1.2180249397847496</v>
          </cell>
          <cell r="G780">
            <v>0.49849080764657455</v>
          </cell>
          <cell r="H780">
            <v>0.40926157697121396</v>
          </cell>
          <cell r="I780">
            <v>3</v>
          </cell>
          <cell r="J780">
            <v>5</v>
          </cell>
          <cell r="K780">
            <v>2</v>
          </cell>
        </row>
        <row r="781">
          <cell r="A781">
            <v>44517</v>
          </cell>
          <cell r="B781">
            <v>16316.25</v>
          </cell>
          <cell r="C781">
            <v>16396.5</v>
          </cell>
          <cell r="D781">
            <v>16270</v>
          </cell>
          <cell r="E781">
            <v>16313.75</v>
          </cell>
          <cell r="F781">
            <v>0.77530069715774153</v>
          </cell>
          <cell r="G781">
            <v>-1.5322148165172758E-2</v>
          </cell>
          <cell r="H781">
            <v>1.9762845849802372E-2</v>
          </cell>
          <cell r="I781">
            <v>1</v>
          </cell>
          <cell r="J781">
            <v>1</v>
          </cell>
          <cell r="K781">
            <v>2</v>
          </cell>
        </row>
        <row r="782">
          <cell r="A782">
            <v>44516</v>
          </cell>
          <cell r="B782">
            <v>16193.25</v>
          </cell>
          <cell r="C782">
            <v>16323.75</v>
          </cell>
          <cell r="D782">
            <v>16142</v>
          </cell>
          <cell r="E782">
            <v>16305</v>
          </cell>
          <cell r="F782">
            <v>1.1223812390965371</v>
          </cell>
          <cell r="G782">
            <v>0.69010235746375803</v>
          </cell>
          <cell r="H782">
            <v>0.61485557083906461</v>
          </cell>
          <cell r="I782">
            <v>3</v>
          </cell>
          <cell r="J782">
            <v>7</v>
          </cell>
          <cell r="K782">
            <v>3</v>
          </cell>
        </row>
        <row r="783">
          <cell r="A783">
            <v>44515</v>
          </cell>
          <cell r="B783">
            <v>16231.75</v>
          </cell>
          <cell r="C783">
            <v>16276.5</v>
          </cell>
          <cell r="D783">
            <v>16082.25</v>
          </cell>
          <cell r="E783">
            <v>16188.5</v>
          </cell>
          <cell r="F783">
            <v>1.196728633696305</v>
          </cell>
          <cell r="G783">
            <v>-0.26645309347420948</v>
          </cell>
          <cell r="H783">
            <v>0.22265122265122264</v>
          </cell>
          <cell r="I783">
            <v>3</v>
          </cell>
          <cell r="J783">
            <v>3</v>
          </cell>
          <cell r="K783">
            <v>2</v>
          </cell>
        </row>
        <row r="784">
          <cell r="A784">
            <v>44512</v>
          </cell>
          <cell r="B784">
            <v>16060.5</v>
          </cell>
          <cell r="C784">
            <v>16213.25</v>
          </cell>
          <cell r="D784">
            <v>16001.75</v>
          </cell>
          <cell r="E784">
            <v>16190</v>
          </cell>
          <cell r="F784">
            <v>1.316895488932474</v>
          </cell>
          <cell r="G784">
            <v>0.80632607951184576</v>
          </cell>
          <cell r="H784">
            <v>0.61229314420803782</v>
          </cell>
          <cell r="I784">
            <v>4</v>
          </cell>
          <cell r="J784">
            <v>7</v>
          </cell>
          <cell r="K784">
            <v>3</v>
          </cell>
        </row>
        <row r="785">
          <cell r="A785">
            <v>44511</v>
          </cell>
          <cell r="B785">
            <v>16081</v>
          </cell>
          <cell r="C785">
            <v>16114</v>
          </cell>
          <cell r="D785">
            <v>16004.25</v>
          </cell>
          <cell r="E785">
            <v>16022.75</v>
          </cell>
          <cell r="F785">
            <v>0.68248243268453457</v>
          </cell>
          <cell r="G785">
            <v>-0.3622287171195821</v>
          </cell>
          <cell r="H785">
            <v>0.53075170842824593</v>
          </cell>
          <cell r="I785">
            <v>1</v>
          </cell>
          <cell r="J785">
            <v>6</v>
          </cell>
          <cell r="K785">
            <v>2</v>
          </cell>
        </row>
        <row r="786">
          <cell r="A786">
            <v>44510</v>
          </cell>
          <cell r="B786">
            <v>16118.75</v>
          </cell>
          <cell r="C786">
            <v>16221</v>
          </cell>
          <cell r="D786">
            <v>15896.5</v>
          </cell>
          <cell r="E786">
            <v>15978.25</v>
          </cell>
          <cell r="F786">
            <v>2.0131834044203178</v>
          </cell>
          <cell r="G786">
            <v>-0.87165568049631637</v>
          </cell>
          <cell r="H786">
            <v>0.43297380585516182</v>
          </cell>
          <cell r="I786">
            <v>7</v>
          </cell>
          <cell r="J786">
            <v>5</v>
          </cell>
          <cell r="K786">
            <v>1</v>
          </cell>
        </row>
        <row r="787">
          <cell r="A787">
            <v>44509</v>
          </cell>
          <cell r="B787">
            <v>16363.25</v>
          </cell>
          <cell r="C787">
            <v>16391.75</v>
          </cell>
          <cell r="D787">
            <v>16160</v>
          </cell>
          <cell r="E787">
            <v>16217.25</v>
          </cell>
          <cell r="F787">
            <v>1.4162834400256672</v>
          </cell>
          <cell r="G787">
            <v>-0.89224328907765871</v>
          </cell>
          <cell r="H787">
            <v>0.62998921251348439</v>
          </cell>
          <cell r="I787">
            <v>5</v>
          </cell>
          <cell r="J787">
            <v>7</v>
          </cell>
          <cell r="K787">
            <v>3</v>
          </cell>
        </row>
        <row r="788">
          <cell r="A788">
            <v>44508</v>
          </cell>
          <cell r="B788">
            <v>16360.25</v>
          </cell>
          <cell r="C788">
            <v>16394</v>
          </cell>
          <cell r="D788">
            <v>16302.5</v>
          </cell>
          <cell r="E788">
            <v>16329</v>
          </cell>
          <cell r="F788">
            <v>0.55928240705368193</v>
          </cell>
          <cell r="G788">
            <v>-0.19101175104292417</v>
          </cell>
          <cell r="H788">
            <v>0.34153005464480879</v>
          </cell>
          <cell r="I788">
            <v>1</v>
          </cell>
          <cell r="J788">
            <v>4</v>
          </cell>
          <cell r="K788">
            <v>2</v>
          </cell>
        </row>
        <row r="789">
          <cell r="A789">
            <v>44505</v>
          </cell>
          <cell r="B789">
            <v>16409.25</v>
          </cell>
          <cell r="C789">
            <v>16448.5</v>
          </cell>
          <cell r="D789">
            <v>16292</v>
          </cell>
          <cell r="E789">
            <v>16351.75</v>
          </cell>
          <cell r="F789">
            <v>0.9537303654950714</v>
          </cell>
          <cell r="G789">
            <v>-0.35041211511799747</v>
          </cell>
          <cell r="H789">
            <v>0.36741214057507987</v>
          </cell>
          <cell r="I789">
            <v>2</v>
          </cell>
          <cell r="J789">
            <v>4</v>
          </cell>
          <cell r="K789">
            <v>2</v>
          </cell>
        </row>
        <row r="790">
          <cell r="A790">
            <v>44504</v>
          </cell>
          <cell r="B790">
            <v>16199.5</v>
          </cell>
          <cell r="C790">
            <v>16376</v>
          </cell>
          <cell r="D790">
            <v>16157</v>
          </cell>
          <cell r="E790">
            <v>16335</v>
          </cell>
          <cell r="F790">
            <v>1.351893576962252</v>
          </cell>
          <cell r="G790">
            <v>0.83644556930769465</v>
          </cell>
          <cell r="H790">
            <v>0.61872146118721461</v>
          </cell>
          <cell r="I790">
            <v>4</v>
          </cell>
          <cell r="J790">
            <v>7</v>
          </cell>
          <cell r="K790">
            <v>3</v>
          </cell>
        </row>
        <row r="791">
          <cell r="A791">
            <v>44503</v>
          </cell>
          <cell r="B791">
            <v>15969.25</v>
          </cell>
          <cell r="C791">
            <v>16145.75</v>
          </cell>
          <cell r="D791">
            <v>15935.25</v>
          </cell>
          <cell r="E791">
            <v>16129.75</v>
          </cell>
          <cell r="F791">
            <v>1.3181583355511375</v>
          </cell>
          <cell r="G791">
            <v>1.0050565931399409</v>
          </cell>
          <cell r="H791">
            <v>0.76247030878859856</v>
          </cell>
          <cell r="I791">
            <v>4</v>
          </cell>
          <cell r="J791">
            <v>8</v>
          </cell>
          <cell r="K791">
            <v>3</v>
          </cell>
        </row>
        <row r="792">
          <cell r="A792">
            <v>44502</v>
          </cell>
          <cell r="B792">
            <v>15868</v>
          </cell>
          <cell r="C792">
            <v>15980.25</v>
          </cell>
          <cell r="D792">
            <v>15857.75</v>
          </cell>
          <cell r="E792">
            <v>15962.25</v>
          </cell>
          <cell r="F792">
            <v>0.77199395008822791</v>
          </cell>
          <cell r="G792">
            <v>0.59396269221073861</v>
          </cell>
          <cell r="H792">
            <v>0.76938775510204083</v>
          </cell>
          <cell r="I792">
            <v>1</v>
          </cell>
          <cell r="J792">
            <v>8</v>
          </cell>
          <cell r="K792">
            <v>3</v>
          </cell>
        </row>
        <row r="793">
          <cell r="A793">
            <v>44501</v>
          </cell>
          <cell r="B793">
            <v>15901.5</v>
          </cell>
          <cell r="C793">
            <v>15914.75</v>
          </cell>
          <cell r="D793">
            <v>15768.5</v>
          </cell>
          <cell r="E793">
            <v>15893.5</v>
          </cell>
          <cell r="F793">
            <v>0.91972455428733135</v>
          </cell>
          <cell r="G793">
            <v>-5.0309719208879666E-2</v>
          </cell>
          <cell r="H793">
            <v>5.4700854700854701E-2</v>
          </cell>
          <cell r="I793">
            <v>2</v>
          </cell>
          <cell r="J793">
            <v>1</v>
          </cell>
          <cell r="K793">
            <v>2</v>
          </cell>
        </row>
        <row r="794">
          <cell r="A794">
            <v>44498</v>
          </cell>
          <cell r="B794">
            <v>15618</v>
          </cell>
          <cell r="C794">
            <v>15846.75</v>
          </cell>
          <cell r="D794">
            <v>15608.75</v>
          </cell>
          <cell r="E794">
            <v>15839.25</v>
          </cell>
          <cell r="F794">
            <v>1.5238826994493533</v>
          </cell>
          <cell r="G794">
            <v>1.4166346523242412</v>
          </cell>
          <cell r="H794">
            <v>0.92962184873949583</v>
          </cell>
          <cell r="I794">
            <v>5</v>
          </cell>
          <cell r="J794">
            <v>10</v>
          </cell>
          <cell r="K794">
            <v>3</v>
          </cell>
        </row>
        <row r="795">
          <cell r="A795">
            <v>44497</v>
          </cell>
          <cell r="B795">
            <v>15659.5</v>
          </cell>
          <cell r="C795">
            <v>15772</v>
          </cell>
          <cell r="D795">
            <v>15635.5</v>
          </cell>
          <cell r="E795">
            <v>15761.5</v>
          </cell>
          <cell r="F795">
            <v>0.87167534084740883</v>
          </cell>
          <cell r="G795">
            <v>0.65136179316070109</v>
          </cell>
          <cell r="H795">
            <v>0.74725274725274726</v>
          </cell>
          <cell r="I795">
            <v>2</v>
          </cell>
          <cell r="J795">
            <v>8</v>
          </cell>
          <cell r="K795">
            <v>3</v>
          </cell>
        </row>
        <row r="796">
          <cell r="A796">
            <v>44496</v>
          </cell>
          <cell r="B796">
            <v>15531.25</v>
          </cell>
          <cell r="C796">
            <v>15717.5</v>
          </cell>
          <cell r="D796">
            <v>15507.25</v>
          </cell>
          <cell r="E796">
            <v>15584.5</v>
          </cell>
          <cell r="F796">
            <v>1.3537223340040241</v>
          </cell>
          <cell r="G796">
            <v>0.34285714285714286</v>
          </cell>
          <cell r="H796">
            <v>0.25326991676575505</v>
          </cell>
          <cell r="I796">
            <v>4</v>
          </cell>
          <cell r="J796">
            <v>3</v>
          </cell>
          <cell r="K796">
            <v>2</v>
          </cell>
        </row>
        <row r="797">
          <cell r="A797">
            <v>44495</v>
          </cell>
          <cell r="B797">
            <v>15579.75</v>
          </cell>
          <cell r="C797">
            <v>15701</v>
          </cell>
          <cell r="D797">
            <v>15503</v>
          </cell>
          <cell r="E797">
            <v>15544.75</v>
          </cell>
          <cell r="F797">
            <v>1.2708804698406584</v>
          </cell>
          <cell r="G797">
            <v>-0.22465058810314673</v>
          </cell>
          <cell r="H797">
            <v>0.1767676767676768</v>
          </cell>
          <cell r="I797">
            <v>4</v>
          </cell>
          <cell r="J797">
            <v>2</v>
          </cell>
          <cell r="K797">
            <v>2</v>
          </cell>
        </row>
        <row r="798">
          <cell r="A798">
            <v>44494</v>
          </cell>
          <cell r="B798">
            <v>15380.25</v>
          </cell>
          <cell r="C798">
            <v>15541.25</v>
          </cell>
          <cell r="D798">
            <v>15322.25</v>
          </cell>
          <cell r="E798">
            <v>15500.75</v>
          </cell>
          <cell r="F798">
            <v>1.4239040327692984</v>
          </cell>
          <cell r="G798">
            <v>0.78347231026803854</v>
          </cell>
          <cell r="H798">
            <v>0.55022831050228305</v>
          </cell>
          <cell r="I798">
            <v>5</v>
          </cell>
          <cell r="J798">
            <v>6</v>
          </cell>
          <cell r="K798">
            <v>2</v>
          </cell>
        </row>
        <row r="799">
          <cell r="A799">
            <v>44491</v>
          </cell>
          <cell r="B799">
            <v>15450.25</v>
          </cell>
          <cell r="C799">
            <v>15463.5</v>
          </cell>
          <cell r="D799">
            <v>15273.75</v>
          </cell>
          <cell r="E799">
            <v>15342</v>
          </cell>
          <cell r="F799">
            <v>1.2281354670636397</v>
          </cell>
          <cell r="G799">
            <v>-0.70063591204025821</v>
          </cell>
          <cell r="H799">
            <v>0.57048748353096179</v>
          </cell>
          <cell r="I799">
            <v>4</v>
          </cell>
          <cell r="J799">
            <v>6</v>
          </cell>
          <cell r="K799">
            <v>2</v>
          </cell>
        </row>
        <row r="800">
          <cell r="A800">
            <v>44490</v>
          </cell>
          <cell r="B800">
            <v>15355.75</v>
          </cell>
          <cell r="C800">
            <v>15483.75</v>
          </cell>
          <cell r="D800">
            <v>15313.5</v>
          </cell>
          <cell r="E800">
            <v>15475.25</v>
          </cell>
          <cell r="F800">
            <v>1.1087052081467854</v>
          </cell>
          <cell r="G800">
            <v>0.77821011673151752</v>
          </cell>
          <cell r="H800">
            <v>0.70190895741556536</v>
          </cell>
          <cell r="I800">
            <v>3</v>
          </cell>
          <cell r="J800">
            <v>8</v>
          </cell>
          <cell r="K800">
            <v>3</v>
          </cell>
        </row>
        <row r="801">
          <cell r="A801">
            <v>44489</v>
          </cell>
          <cell r="B801">
            <v>15398.5</v>
          </cell>
          <cell r="C801">
            <v>15446.5</v>
          </cell>
          <cell r="D801">
            <v>15319</v>
          </cell>
          <cell r="E801">
            <v>15382.75</v>
          </cell>
          <cell r="F801">
            <v>0.82800272753839665</v>
          </cell>
          <cell r="G801">
            <v>-0.10228268987239016</v>
          </cell>
          <cell r="H801">
            <v>0.12352941176470586</v>
          </cell>
          <cell r="I801">
            <v>2</v>
          </cell>
          <cell r="J801">
            <v>2</v>
          </cell>
          <cell r="K801">
            <v>2</v>
          </cell>
        </row>
        <row r="802">
          <cell r="A802">
            <v>44488</v>
          </cell>
          <cell r="B802">
            <v>15342.5</v>
          </cell>
          <cell r="C802">
            <v>15403.75</v>
          </cell>
          <cell r="D802">
            <v>15302</v>
          </cell>
          <cell r="E802">
            <v>15400</v>
          </cell>
          <cell r="F802">
            <v>0.66319048394981261</v>
          </cell>
          <cell r="G802">
            <v>0.37477594916082779</v>
          </cell>
          <cell r="H802">
            <v>0.56511056511056512</v>
          </cell>
          <cell r="I802">
            <v>1</v>
          </cell>
          <cell r="J802">
            <v>6</v>
          </cell>
          <cell r="K802">
            <v>2</v>
          </cell>
        </row>
        <row r="803">
          <cell r="A803">
            <v>44487</v>
          </cell>
          <cell r="B803">
            <v>15073.75</v>
          </cell>
          <cell r="C803">
            <v>15294.25</v>
          </cell>
          <cell r="D803">
            <v>15049</v>
          </cell>
          <cell r="E803">
            <v>15286</v>
          </cell>
          <cell r="F803">
            <v>1.6270005804793102</v>
          </cell>
          <cell r="G803">
            <v>1.4080769549713907</v>
          </cell>
          <cell r="H803">
            <v>0.86544342507645255</v>
          </cell>
          <cell r="I803">
            <v>5</v>
          </cell>
          <cell r="J803">
            <v>9</v>
          </cell>
          <cell r="K803">
            <v>3</v>
          </cell>
        </row>
        <row r="804">
          <cell r="A804">
            <v>44484</v>
          </cell>
          <cell r="B804">
            <v>15080</v>
          </cell>
          <cell r="C804">
            <v>15137.75</v>
          </cell>
          <cell r="D804">
            <v>15046</v>
          </cell>
          <cell r="E804">
            <v>15135.25</v>
          </cell>
          <cell r="F804">
            <v>0.60842175066312998</v>
          </cell>
          <cell r="G804">
            <v>0.36637931034482757</v>
          </cell>
          <cell r="H804">
            <v>0.60217983651226159</v>
          </cell>
          <cell r="I804">
            <v>1</v>
          </cell>
          <cell r="J804">
            <v>7</v>
          </cell>
          <cell r="K804">
            <v>3</v>
          </cell>
        </row>
        <row r="805">
          <cell r="A805">
            <v>44483</v>
          </cell>
          <cell r="B805">
            <v>14880.25</v>
          </cell>
          <cell r="C805">
            <v>15048.75</v>
          </cell>
          <cell r="D805">
            <v>14870</v>
          </cell>
          <cell r="E805">
            <v>15036.75</v>
          </cell>
          <cell r="F805">
            <v>1.2012566993162077</v>
          </cell>
          <cell r="G805">
            <v>1.0517296416390853</v>
          </cell>
          <cell r="H805">
            <v>0.87552447552447554</v>
          </cell>
          <cell r="I805">
            <v>3</v>
          </cell>
          <cell r="J805">
            <v>9</v>
          </cell>
          <cell r="K805">
            <v>3</v>
          </cell>
        </row>
        <row r="806">
          <cell r="A806">
            <v>44482</v>
          </cell>
          <cell r="B806">
            <v>14715.25</v>
          </cell>
          <cell r="C806">
            <v>14795.75</v>
          </cell>
          <cell r="D806">
            <v>14648.5</v>
          </cell>
          <cell r="E806">
            <v>14766.5</v>
          </cell>
          <cell r="F806">
            <v>1.0006625779378535</v>
          </cell>
          <cell r="G806">
            <v>0.34827814682047536</v>
          </cell>
          <cell r="H806">
            <v>0.34804753820033957</v>
          </cell>
          <cell r="I806">
            <v>2</v>
          </cell>
          <cell r="J806">
            <v>4</v>
          </cell>
          <cell r="K806">
            <v>2</v>
          </cell>
        </row>
        <row r="807">
          <cell r="A807">
            <v>44481</v>
          </cell>
          <cell r="B807">
            <v>14727.5</v>
          </cell>
          <cell r="C807">
            <v>14783.25</v>
          </cell>
          <cell r="D807">
            <v>14621.5</v>
          </cell>
          <cell r="E807">
            <v>14650.5</v>
          </cell>
          <cell r="F807">
            <v>1.0982855202851809</v>
          </cell>
          <cell r="G807">
            <v>-0.52283143778645391</v>
          </cell>
          <cell r="H807">
            <v>0.47604327666151464</v>
          </cell>
          <cell r="I807">
            <v>3</v>
          </cell>
          <cell r="J807">
            <v>5</v>
          </cell>
          <cell r="K807">
            <v>2</v>
          </cell>
        </row>
        <row r="808">
          <cell r="A808">
            <v>44480</v>
          </cell>
          <cell r="B808">
            <v>14706.75</v>
          </cell>
          <cell r="C808">
            <v>14897.25</v>
          </cell>
          <cell r="D808">
            <v>14681.25</v>
          </cell>
          <cell r="E808">
            <v>14699.75</v>
          </cell>
          <cell r="F808">
            <v>1.4687133459125912</v>
          </cell>
          <cell r="G808">
            <v>-4.7597191765685824E-2</v>
          </cell>
          <cell r="H808">
            <v>3.2407407407407406E-2</v>
          </cell>
          <cell r="I808">
            <v>5</v>
          </cell>
          <cell r="J808">
            <v>1</v>
          </cell>
          <cell r="K808">
            <v>2</v>
          </cell>
        </row>
        <row r="809">
          <cell r="A809">
            <v>44477</v>
          </cell>
          <cell r="B809">
            <v>14885.75</v>
          </cell>
          <cell r="C809">
            <v>14996</v>
          </cell>
          <cell r="D809">
            <v>14790.75</v>
          </cell>
          <cell r="E809">
            <v>14811</v>
          </cell>
          <cell r="F809">
            <v>1.3788354634465849</v>
          </cell>
          <cell r="G809">
            <v>-0.50215810422719709</v>
          </cell>
          <cell r="H809">
            <v>0.36419001218026792</v>
          </cell>
          <cell r="I809">
            <v>4</v>
          </cell>
          <cell r="J809">
            <v>4</v>
          </cell>
          <cell r="K809">
            <v>2</v>
          </cell>
        </row>
        <row r="810">
          <cell r="A810">
            <v>44476</v>
          </cell>
          <cell r="B810">
            <v>14890</v>
          </cell>
          <cell r="C810">
            <v>15001.25</v>
          </cell>
          <cell r="D810">
            <v>14859.25</v>
          </cell>
          <cell r="E810">
            <v>14886.25</v>
          </cell>
          <cell r="F810">
            <v>0.95366017461383479</v>
          </cell>
          <cell r="G810">
            <v>-2.5184687709872394E-2</v>
          </cell>
          <cell r="H810">
            <v>2.6408450704225348E-2</v>
          </cell>
          <cell r="I810">
            <v>2</v>
          </cell>
          <cell r="J810">
            <v>1</v>
          </cell>
          <cell r="K810">
            <v>2</v>
          </cell>
        </row>
        <row r="811">
          <cell r="A811">
            <v>44475</v>
          </cell>
          <cell r="B811">
            <v>14446.25</v>
          </cell>
          <cell r="C811">
            <v>14765</v>
          </cell>
          <cell r="D811">
            <v>14429</v>
          </cell>
          <cell r="E811">
            <v>14753.75</v>
          </cell>
          <cell r="F811">
            <v>2.3258631132646883</v>
          </cell>
          <cell r="G811">
            <v>2.1285800813359868</v>
          </cell>
          <cell r="H811">
            <v>0.91517857142857129</v>
          </cell>
          <cell r="I811">
            <v>8</v>
          </cell>
          <cell r="J811">
            <v>10</v>
          </cell>
          <cell r="K811">
            <v>4</v>
          </cell>
        </row>
        <row r="812">
          <cell r="A812">
            <v>44474</v>
          </cell>
          <cell r="B812">
            <v>14514.75</v>
          </cell>
          <cell r="C812">
            <v>14754.75</v>
          </cell>
          <cell r="D812">
            <v>14494.5</v>
          </cell>
          <cell r="E812">
            <v>14658.5</v>
          </cell>
          <cell r="F812">
            <v>1.793003668681858</v>
          </cell>
          <cell r="G812">
            <v>0.99037186310477265</v>
          </cell>
          <cell r="H812">
            <v>0.55235350624399615</v>
          </cell>
          <cell r="I812">
            <v>5</v>
          </cell>
          <cell r="J812">
            <v>6</v>
          </cell>
          <cell r="K812">
            <v>2</v>
          </cell>
        </row>
        <row r="813">
          <cell r="A813">
            <v>44473</v>
          </cell>
          <cell r="B813">
            <v>14688</v>
          </cell>
          <cell r="C813">
            <v>14735.5</v>
          </cell>
          <cell r="D813">
            <v>14367.75</v>
          </cell>
          <cell r="E813">
            <v>14467</v>
          </cell>
          <cell r="F813">
            <v>2.5037445533769063</v>
          </cell>
          <cell r="G813">
            <v>-1.5046296296296295</v>
          </cell>
          <cell r="H813">
            <v>0.60095173351461584</v>
          </cell>
          <cell r="I813">
            <v>8</v>
          </cell>
          <cell r="J813">
            <v>7</v>
          </cell>
          <cell r="K813">
            <v>4</v>
          </cell>
        </row>
        <row r="814">
          <cell r="A814">
            <v>44470</v>
          </cell>
          <cell r="B814">
            <v>14627.5</v>
          </cell>
          <cell r="C814">
            <v>14818</v>
          </cell>
          <cell r="D814">
            <v>14537</v>
          </cell>
          <cell r="E814">
            <v>14769.75</v>
          </cell>
          <cell r="F814">
            <v>1.9210391386087848</v>
          </cell>
          <cell r="G814">
            <v>0.97248333618184923</v>
          </cell>
          <cell r="H814">
            <v>0.50622775800711739</v>
          </cell>
          <cell r="I814">
            <v>6</v>
          </cell>
          <cell r="J814">
            <v>6</v>
          </cell>
          <cell r="K814">
            <v>1</v>
          </cell>
        </row>
        <row r="815">
          <cell r="A815">
            <v>44469</v>
          </cell>
          <cell r="B815">
            <v>14801.75</v>
          </cell>
          <cell r="C815">
            <v>14878.75</v>
          </cell>
          <cell r="D815">
            <v>14670.25</v>
          </cell>
          <cell r="E815">
            <v>14675.25</v>
          </cell>
          <cell r="F815">
            <v>1.4086172243146926</v>
          </cell>
          <cell r="G815">
            <v>-0.85462867566335055</v>
          </cell>
          <cell r="H815">
            <v>0.606714628297362</v>
          </cell>
          <cell r="I815">
            <v>5</v>
          </cell>
          <cell r="J815">
            <v>7</v>
          </cell>
          <cell r="K815">
            <v>3</v>
          </cell>
        </row>
        <row r="816">
          <cell r="A816">
            <v>44468</v>
          </cell>
          <cell r="B816">
            <v>14902.75</v>
          </cell>
          <cell r="C816">
            <v>14906.5</v>
          </cell>
          <cell r="D816">
            <v>14711</v>
          </cell>
          <cell r="E816">
            <v>14744</v>
          </cell>
          <cell r="F816">
            <v>1.3118384190837262</v>
          </cell>
          <cell r="G816">
            <v>-1.0652396369797521</v>
          </cell>
          <cell r="H816">
            <v>0.81202046035805631</v>
          </cell>
          <cell r="I816">
            <v>4</v>
          </cell>
          <cell r="J816">
            <v>9</v>
          </cell>
          <cell r="K816">
            <v>3</v>
          </cell>
        </row>
        <row r="817">
          <cell r="A817">
            <v>44467</v>
          </cell>
          <cell r="B817">
            <v>14962.25</v>
          </cell>
          <cell r="C817">
            <v>15029</v>
          </cell>
          <cell r="D817">
            <v>14740.75</v>
          </cell>
          <cell r="E817">
            <v>14764</v>
          </cell>
          <cell r="F817">
            <v>1.9265150629083194</v>
          </cell>
          <cell r="G817">
            <v>-1.3250012531537703</v>
          </cell>
          <cell r="H817">
            <v>0.68777103209019941</v>
          </cell>
          <cell r="I817">
            <v>6</v>
          </cell>
          <cell r="J817">
            <v>7</v>
          </cell>
          <cell r="K817">
            <v>4</v>
          </cell>
        </row>
        <row r="818">
          <cell r="A818">
            <v>44466</v>
          </cell>
          <cell r="B818">
            <v>15264.75</v>
          </cell>
          <cell r="C818">
            <v>15270.5</v>
          </cell>
          <cell r="D818">
            <v>15084</v>
          </cell>
          <cell r="E818">
            <v>15194.5</v>
          </cell>
          <cell r="F818">
            <v>1.2217691085671236</v>
          </cell>
          <cell r="G818">
            <v>-0.46021061596161095</v>
          </cell>
          <cell r="H818">
            <v>0.37667560321715821</v>
          </cell>
          <cell r="I818">
            <v>3</v>
          </cell>
          <cell r="J818">
            <v>4</v>
          </cell>
          <cell r="K818">
            <v>2</v>
          </cell>
        </row>
        <row r="819">
          <cell r="A819">
            <v>44463</v>
          </cell>
          <cell r="B819">
            <v>15236.75</v>
          </cell>
          <cell r="C819">
            <v>15334.25</v>
          </cell>
          <cell r="D819">
            <v>15176.75</v>
          </cell>
          <cell r="E819">
            <v>15315.75</v>
          </cell>
          <cell r="F819">
            <v>1.033685005004348</v>
          </cell>
          <cell r="G819">
            <v>0.51848327235138725</v>
          </cell>
          <cell r="H819">
            <v>0.50158730158730158</v>
          </cell>
          <cell r="I819">
            <v>2</v>
          </cell>
          <cell r="J819">
            <v>6</v>
          </cell>
          <cell r="K819">
            <v>2</v>
          </cell>
        </row>
        <row r="820">
          <cell r="A820">
            <v>44462</v>
          </cell>
          <cell r="B820">
            <v>15253.25</v>
          </cell>
          <cell r="C820">
            <v>15347</v>
          </cell>
          <cell r="D820">
            <v>15175.25</v>
          </cell>
          <cell r="E820">
            <v>15298.75</v>
          </cell>
          <cell r="F820">
            <v>1.1259895432121023</v>
          </cell>
          <cell r="G820">
            <v>0.29829708422795143</v>
          </cell>
          <cell r="H820">
            <v>0.264919941775837</v>
          </cell>
          <cell r="I820">
            <v>3</v>
          </cell>
          <cell r="J820">
            <v>3</v>
          </cell>
          <cell r="K820">
            <v>2</v>
          </cell>
        </row>
        <row r="821">
          <cell r="A821">
            <v>44461</v>
          </cell>
          <cell r="B821">
            <v>15073.75</v>
          </cell>
          <cell r="C821">
            <v>15227</v>
          </cell>
          <cell r="D821">
            <v>15014.75</v>
          </cell>
          <cell r="E821">
            <v>15162</v>
          </cell>
          <cell r="F821">
            <v>1.4080769549713907</v>
          </cell>
          <cell r="G821">
            <v>0.58545484700223904</v>
          </cell>
          <cell r="H821">
            <v>0.41578327444051827</v>
          </cell>
          <cell r="I821">
            <v>5</v>
          </cell>
          <cell r="J821">
            <v>5</v>
          </cell>
          <cell r="K821">
            <v>2</v>
          </cell>
        </row>
        <row r="822">
          <cell r="A822">
            <v>44460</v>
          </cell>
          <cell r="B822">
            <v>15117.25</v>
          </cell>
          <cell r="C822">
            <v>15134.5</v>
          </cell>
          <cell r="D822">
            <v>14974.5</v>
          </cell>
          <cell r="E822">
            <v>15018</v>
          </cell>
          <cell r="F822">
            <v>1.0583935570292216</v>
          </cell>
          <cell r="G822">
            <v>-0.65653475334468903</v>
          </cell>
          <cell r="H822">
            <v>0.62031250000000004</v>
          </cell>
          <cell r="I822">
            <v>2</v>
          </cell>
          <cell r="J822">
            <v>7</v>
          </cell>
          <cell r="K822">
            <v>3</v>
          </cell>
        </row>
        <row r="823">
          <cell r="A823">
            <v>44459</v>
          </cell>
          <cell r="B823">
            <v>15164.25</v>
          </cell>
          <cell r="C823">
            <v>15175.25</v>
          </cell>
          <cell r="D823">
            <v>14807.5</v>
          </cell>
          <cell r="E823">
            <v>15005</v>
          </cell>
          <cell r="F823">
            <v>2.4251116936215111</v>
          </cell>
          <cell r="G823">
            <v>-1.050167334355474</v>
          </cell>
          <cell r="H823">
            <v>0.43303874915023788</v>
          </cell>
          <cell r="I823">
            <v>8</v>
          </cell>
          <cell r="J823">
            <v>5</v>
          </cell>
          <cell r="K823">
            <v>1</v>
          </cell>
        </row>
        <row r="824">
          <cell r="A824">
            <v>44456</v>
          </cell>
          <cell r="B824">
            <v>15463.25</v>
          </cell>
          <cell r="C824">
            <v>15513.25</v>
          </cell>
          <cell r="D824">
            <v>15276.25</v>
          </cell>
          <cell r="E824">
            <v>15321.75</v>
          </cell>
          <cell r="F824">
            <v>1.5326661600892439</v>
          </cell>
          <cell r="G824">
            <v>-0.9150728339773333</v>
          </cell>
          <cell r="H824">
            <v>0.59704641350210963</v>
          </cell>
          <cell r="I824">
            <v>5</v>
          </cell>
          <cell r="J824">
            <v>6</v>
          </cell>
          <cell r="K824">
            <v>2</v>
          </cell>
        </row>
        <row r="825">
          <cell r="A825">
            <v>44455</v>
          </cell>
          <cell r="B825">
            <v>15465.5</v>
          </cell>
          <cell r="C825">
            <v>15532.5</v>
          </cell>
          <cell r="D825">
            <v>15358.75</v>
          </cell>
          <cell r="E825">
            <v>15510.25</v>
          </cell>
          <cell r="F825">
            <v>1.1234683650706412</v>
          </cell>
          <cell r="G825">
            <v>0.2893537228023666</v>
          </cell>
          <cell r="H825">
            <v>0.25755395683453242</v>
          </cell>
          <cell r="I825">
            <v>3</v>
          </cell>
          <cell r="J825">
            <v>3</v>
          </cell>
          <cell r="K825">
            <v>2</v>
          </cell>
        </row>
        <row r="826">
          <cell r="A826">
            <v>44454</v>
          </cell>
          <cell r="B826">
            <v>15419.25</v>
          </cell>
          <cell r="C826">
            <v>15514.5</v>
          </cell>
          <cell r="D826">
            <v>15307.75</v>
          </cell>
          <cell r="E826">
            <v>15497.5</v>
          </cell>
          <cell r="F826">
            <v>1.3408563970361724</v>
          </cell>
          <cell r="G826">
            <v>0.50748252995443999</v>
          </cell>
          <cell r="H826">
            <v>0.37847642079806521</v>
          </cell>
          <cell r="I826">
            <v>4</v>
          </cell>
          <cell r="J826">
            <v>4</v>
          </cell>
          <cell r="K826">
            <v>2</v>
          </cell>
        </row>
        <row r="827">
          <cell r="A827">
            <v>44453</v>
          </cell>
          <cell r="B827">
            <v>15434</v>
          </cell>
          <cell r="C827">
            <v>15524.25</v>
          </cell>
          <cell r="D827">
            <v>15344.5</v>
          </cell>
          <cell r="E827">
            <v>15382.5</v>
          </cell>
          <cell r="F827">
            <v>1.1646365167811326</v>
          </cell>
          <cell r="G827">
            <v>-0.33367889076065832</v>
          </cell>
          <cell r="H827">
            <v>0.28650904033379698</v>
          </cell>
          <cell r="I827">
            <v>3</v>
          </cell>
          <cell r="J827">
            <v>3</v>
          </cell>
          <cell r="K827">
            <v>2</v>
          </cell>
        </row>
        <row r="828">
          <cell r="A828">
            <v>44452</v>
          </cell>
          <cell r="B828">
            <v>15516</v>
          </cell>
          <cell r="C828">
            <v>15557.5</v>
          </cell>
          <cell r="D828">
            <v>15342.75</v>
          </cell>
          <cell r="E828">
            <v>15431.25</v>
          </cell>
          <cell r="F828">
            <v>1.3840551688579532</v>
          </cell>
          <cell r="G828">
            <v>-0.54621036349574636</v>
          </cell>
          <cell r="H828">
            <v>0.39464493597206052</v>
          </cell>
          <cell r="I828">
            <v>4</v>
          </cell>
          <cell r="J828">
            <v>4</v>
          </cell>
          <cell r="K828">
            <v>2</v>
          </cell>
        </row>
        <row r="829">
          <cell r="A829">
            <v>44449</v>
          </cell>
          <cell r="B829">
            <v>15615</v>
          </cell>
          <cell r="C829">
            <v>15668</v>
          </cell>
          <cell r="D829">
            <v>15433.5</v>
          </cell>
          <cell r="E829">
            <v>15444</v>
          </cell>
          <cell r="F829">
            <v>1.5017611271213576</v>
          </cell>
          <cell r="G829">
            <v>-1.095100864553314</v>
          </cell>
          <cell r="H829">
            <v>0.72921108742004259</v>
          </cell>
          <cell r="I829">
            <v>5</v>
          </cell>
          <cell r="J829">
            <v>8</v>
          </cell>
          <cell r="K829">
            <v>3</v>
          </cell>
        </row>
        <row r="830">
          <cell r="A830">
            <v>44448</v>
          </cell>
          <cell r="B830">
            <v>15589.75</v>
          </cell>
          <cell r="C830">
            <v>15675.75</v>
          </cell>
          <cell r="D830">
            <v>15555.25</v>
          </cell>
          <cell r="E830">
            <v>15563.5</v>
          </cell>
          <cell r="F830">
            <v>0.77294376112509822</v>
          </cell>
          <cell r="G830">
            <v>-0.16837986497538449</v>
          </cell>
          <cell r="H830">
            <v>0.21784232365145231</v>
          </cell>
          <cell r="I830">
            <v>1</v>
          </cell>
          <cell r="J830">
            <v>3</v>
          </cell>
          <cell r="K830">
            <v>2</v>
          </cell>
        </row>
        <row r="831">
          <cell r="A831">
            <v>44447</v>
          </cell>
          <cell r="B831">
            <v>15661.75</v>
          </cell>
          <cell r="C831">
            <v>15679</v>
          </cell>
          <cell r="D831">
            <v>15523.75</v>
          </cell>
          <cell r="E831">
            <v>15623</v>
          </cell>
          <cell r="F831">
            <v>0.99126853640238155</v>
          </cell>
          <cell r="G831">
            <v>-0.24741807269302601</v>
          </cell>
          <cell r="H831">
            <v>0.24959742351046701</v>
          </cell>
          <cell r="I831">
            <v>2</v>
          </cell>
          <cell r="J831">
            <v>3</v>
          </cell>
          <cell r="K831">
            <v>2</v>
          </cell>
        </row>
        <row r="832">
          <cell r="A832">
            <v>44446</v>
          </cell>
          <cell r="B832">
            <v>15631.5</v>
          </cell>
          <cell r="C832">
            <v>15701.5</v>
          </cell>
          <cell r="D832">
            <v>15606.75</v>
          </cell>
          <cell r="E832">
            <v>15673.25</v>
          </cell>
          <cell r="F832">
            <v>0.60614784249752096</v>
          </cell>
          <cell r="G832">
            <v>0.2670888910213351</v>
          </cell>
          <cell r="H832">
            <v>0.44063324538258575</v>
          </cell>
          <cell r="I832">
            <v>1</v>
          </cell>
          <cell r="J832">
            <v>5</v>
          </cell>
          <cell r="K832">
            <v>2</v>
          </cell>
        </row>
        <row r="833">
          <cell r="A833">
            <v>44442</v>
          </cell>
          <cell r="B833">
            <v>15620.25</v>
          </cell>
          <cell r="C833">
            <v>15677.5</v>
          </cell>
          <cell r="D833">
            <v>15552.25</v>
          </cell>
          <cell r="E833">
            <v>15652.5</v>
          </cell>
          <cell r="F833">
            <v>0.80184376050319284</v>
          </cell>
          <cell r="G833">
            <v>0.20646276468046287</v>
          </cell>
          <cell r="H833">
            <v>0.25748502994011979</v>
          </cell>
          <cell r="I833">
            <v>1</v>
          </cell>
          <cell r="J833">
            <v>3</v>
          </cell>
          <cell r="K833">
            <v>2</v>
          </cell>
        </row>
        <row r="834">
          <cell r="A834">
            <v>44441</v>
          </cell>
          <cell r="B834">
            <v>15644</v>
          </cell>
          <cell r="C834">
            <v>15682</v>
          </cell>
          <cell r="D834">
            <v>15551.75</v>
          </cell>
          <cell r="E834">
            <v>15605</v>
          </cell>
          <cell r="F834">
            <v>0.83258757351061119</v>
          </cell>
          <cell r="G834">
            <v>-0.24929685502429044</v>
          </cell>
          <cell r="H834">
            <v>0.2994241842610364</v>
          </cell>
          <cell r="I834">
            <v>2</v>
          </cell>
          <cell r="J834">
            <v>3</v>
          </cell>
          <cell r="K834">
            <v>2</v>
          </cell>
        </row>
        <row r="835">
          <cell r="A835">
            <v>44440</v>
          </cell>
          <cell r="B835">
            <v>15609.5</v>
          </cell>
          <cell r="C835">
            <v>15699</v>
          </cell>
          <cell r="D835">
            <v>15603</v>
          </cell>
          <cell r="E835">
            <v>15611.25</v>
          </cell>
          <cell r="F835">
            <v>0.61501009000928919</v>
          </cell>
          <cell r="G835">
            <v>1.1211121432461002E-2</v>
          </cell>
          <cell r="H835">
            <v>1.8229166666666668E-2</v>
          </cell>
          <cell r="I835">
            <v>1</v>
          </cell>
          <cell r="J835">
            <v>1</v>
          </cell>
          <cell r="K835">
            <v>2</v>
          </cell>
        </row>
        <row r="836">
          <cell r="A836">
            <v>44439</v>
          </cell>
          <cell r="B836">
            <v>15615.25</v>
          </cell>
          <cell r="C836">
            <v>15615.25</v>
          </cell>
          <cell r="D836">
            <v>15517.75</v>
          </cell>
          <cell r="E836">
            <v>15583.75</v>
          </cell>
          <cell r="F836">
            <v>0.62438961912233237</v>
          </cell>
          <cell r="G836">
            <v>-0.20172587694721505</v>
          </cell>
          <cell r="H836">
            <v>0.32307692307692304</v>
          </cell>
          <cell r="I836">
            <v>1</v>
          </cell>
          <cell r="J836">
            <v>4</v>
          </cell>
          <cell r="K836">
            <v>2</v>
          </cell>
        </row>
        <row r="837">
          <cell r="A837">
            <v>44438</v>
          </cell>
          <cell r="B837">
            <v>15454.5</v>
          </cell>
          <cell r="C837">
            <v>15617.75</v>
          </cell>
          <cell r="D837">
            <v>15437</v>
          </cell>
          <cell r="E837">
            <v>15599</v>
          </cell>
          <cell r="F837">
            <v>1.1695622634184217</v>
          </cell>
          <cell r="G837">
            <v>0.9350027500080883</v>
          </cell>
          <cell r="H837">
            <v>0.79944674965421858</v>
          </cell>
          <cell r="I837">
            <v>3</v>
          </cell>
          <cell r="J837">
            <v>8</v>
          </cell>
          <cell r="K837">
            <v>3</v>
          </cell>
        </row>
        <row r="838">
          <cell r="A838">
            <v>44435</v>
          </cell>
          <cell r="B838">
            <v>15326.75</v>
          </cell>
          <cell r="C838">
            <v>15443.75</v>
          </cell>
          <cell r="D838">
            <v>15280</v>
          </cell>
          <cell r="E838">
            <v>15424.5</v>
          </cell>
          <cell r="F838">
            <v>1.0683934950331935</v>
          </cell>
          <cell r="G838">
            <v>0.63777382680607442</v>
          </cell>
          <cell r="H838">
            <v>0.59694656488549636</v>
          </cell>
          <cell r="I838">
            <v>2</v>
          </cell>
          <cell r="J838">
            <v>6</v>
          </cell>
          <cell r="K838">
            <v>2</v>
          </cell>
        </row>
        <row r="839">
          <cell r="A839">
            <v>44434</v>
          </cell>
          <cell r="B839">
            <v>15333</v>
          </cell>
          <cell r="C839">
            <v>15365</v>
          </cell>
          <cell r="D839">
            <v>15255.25</v>
          </cell>
          <cell r="E839">
            <v>15274</v>
          </cell>
          <cell r="F839">
            <v>0.71577642992238966</v>
          </cell>
          <cell r="G839">
            <v>-0.38479097371681992</v>
          </cell>
          <cell r="H839">
            <v>0.53758542141230059</v>
          </cell>
          <cell r="I839">
            <v>1</v>
          </cell>
          <cell r="J839">
            <v>6</v>
          </cell>
          <cell r="K839">
            <v>2</v>
          </cell>
        </row>
        <row r="840">
          <cell r="A840">
            <v>44433</v>
          </cell>
          <cell r="B840">
            <v>15361.5</v>
          </cell>
          <cell r="C840">
            <v>15397</v>
          </cell>
          <cell r="D840">
            <v>15333</v>
          </cell>
          <cell r="E840">
            <v>15362.25</v>
          </cell>
          <cell r="F840">
            <v>0.416625980535755</v>
          </cell>
          <cell r="G840">
            <v>4.8823357094033779E-3</v>
          </cell>
          <cell r="H840">
            <v>1.1718749999999997E-2</v>
          </cell>
          <cell r="I840">
            <v>1</v>
          </cell>
          <cell r="J840">
            <v>1</v>
          </cell>
          <cell r="K840">
            <v>2</v>
          </cell>
        </row>
        <row r="841">
          <cell r="A841">
            <v>44432</v>
          </cell>
          <cell r="B841">
            <v>15350.25</v>
          </cell>
          <cell r="C841">
            <v>15380.5</v>
          </cell>
          <cell r="D841">
            <v>15309.5</v>
          </cell>
          <cell r="E841">
            <v>15356.25</v>
          </cell>
          <cell r="F841">
            <v>0.46253318349864009</v>
          </cell>
          <cell r="G841">
            <v>3.9087311281575221E-2</v>
          </cell>
          <cell r="H841">
            <v>8.4507042253521125E-2</v>
          </cell>
          <cell r="I841">
            <v>1</v>
          </cell>
          <cell r="J841">
            <v>1</v>
          </cell>
          <cell r="K841">
            <v>2</v>
          </cell>
        </row>
        <row r="842">
          <cell r="A842">
            <v>44431</v>
          </cell>
          <cell r="B842">
            <v>15129</v>
          </cell>
          <cell r="C842">
            <v>15337.5</v>
          </cell>
          <cell r="D842">
            <v>15116.75</v>
          </cell>
          <cell r="E842">
            <v>15306.75</v>
          </cell>
          <cell r="F842">
            <v>1.4591182497190827</v>
          </cell>
          <cell r="G842">
            <v>1.1748958953004163</v>
          </cell>
          <cell r="H842">
            <v>0.80520951302378241</v>
          </cell>
          <cell r="I842">
            <v>5</v>
          </cell>
          <cell r="J842">
            <v>9</v>
          </cell>
          <cell r="K842">
            <v>3</v>
          </cell>
        </row>
        <row r="843">
          <cell r="A843">
            <v>44428</v>
          </cell>
          <cell r="B843">
            <v>14898.25</v>
          </cell>
          <cell r="C843">
            <v>15100</v>
          </cell>
          <cell r="D843">
            <v>14877</v>
          </cell>
          <cell r="E843">
            <v>15083</v>
          </cell>
          <cell r="F843">
            <v>1.4968200963200375</v>
          </cell>
          <cell r="G843">
            <v>1.2400785327135737</v>
          </cell>
          <cell r="H843">
            <v>0.82847533632286996</v>
          </cell>
          <cell r="I843">
            <v>5</v>
          </cell>
          <cell r="J843">
            <v>9</v>
          </cell>
          <cell r="K843">
            <v>3</v>
          </cell>
        </row>
        <row r="844">
          <cell r="A844">
            <v>44427</v>
          </cell>
          <cell r="B844">
            <v>14758.25</v>
          </cell>
          <cell r="C844">
            <v>14999</v>
          </cell>
          <cell r="D844">
            <v>14733.75</v>
          </cell>
          <cell r="E844">
            <v>14928.5</v>
          </cell>
          <cell r="F844">
            <v>1.7972998153575119</v>
          </cell>
          <cell r="G844">
            <v>1.1535920586790438</v>
          </cell>
          <cell r="H844">
            <v>0.64184731385485383</v>
          </cell>
          <cell r="I844">
            <v>5</v>
          </cell>
          <cell r="J844">
            <v>7</v>
          </cell>
          <cell r="K844">
            <v>3</v>
          </cell>
        </row>
        <row r="845">
          <cell r="A845">
            <v>44426</v>
          </cell>
          <cell r="B845">
            <v>15016.25</v>
          </cell>
          <cell r="C845">
            <v>15037.25</v>
          </cell>
          <cell r="D845">
            <v>14842.25</v>
          </cell>
          <cell r="E845">
            <v>14856.25</v>
          </cell>
          <cell r="F845">
            <v>1.2985931907100641</v>
          </cell>
          <cell r="G845">
            <v>-1.0655123616082578</v>
          </cell>
          <cell r="H845">
            <v>0.8205128205128206</v>
          </cell>
          <cell r="I845">
            <v>4</v>
          </cell>
          <cell r="J845">
            <v>9</v>
          </cell>
          <cell r="K845">
            <v>3</v>
          </cell>
        </row>
        <row r="846">
          <cell r="A846">
            <v>44425</v>
          </cell>
          <cell r="B846">
            <v>15075.25</v>
          </cell>
          <cell r="C846">
            <v>15087.75</v>
          </cell>
          <cell r="D846">
            <v>14897</v>
          </cell>
          <cell r="E846">
            <v>15000</v>
          </cell>
          <cell r="F846">
            <v>1.2653189831014411</v>
          </cell>
          <cell r="G846">
            <v>-0.49916253461799975</v>
          </cell>
          <cell r="H846">
            <v>0.39449541284403672</v>
          </cell>
          <cell r="I846">
            <v>4</v>
          </cell>
          <cell r="J846">
            <v>4</v>
          </cell>
          <cell r="K846">
            <v>2</v>
          </cell>
        </row>
        <row r="847">
          <cell r="A847">
            <v>44424</v>
          </cell>
          <cell r="B847">
            <v>15082.5</v>
          </cell>
          <cell r="C847">
            <v>15137</v>
          </cell>
          <cell r="D847">
            <v>14917.25</v>
          </cell>
          <cell r="E847">
            <v>15134.5</v>
          </cell>
          <cell r="F847">
            <v>1.4569865738438588</v>
          </cell>
          <cell r="G847">
            <v>0.34477042930548651</v>
          </cell>
          <cell r="H847">
            <v>0.23663253697383391</v>
          </cell>
          <cell r="I847">
            <v>5</v>
          </cell>
          <cell r="J847">
            <v>3</v>
          </cell>
          <cell r="K847">
            <v>2</v>
          </cell>
        </row>
        <row r="848">
          <cell r="A848">
            <v>44421</v>
          </cell>
          <cell r="B848">
            <v>15083</v>
          </cell>
          <cell r="C848">
            <v>15141.75</v>
          </cell>
          <cell r="D848">
            <v>15055.25</v>
          </cell>
          <cell r="E848">
            <v>15126.25</v>
          </cell>
          <cell r="F848">
            <v>0.57349333686932302</v>
          </cell>
          <cell r="G848">
            <v>0.28674666843466151</v>
          </cell>
          <cell r="H848">
            <v>0.5</v>
          </cell>
          <cell r="I848">
            <v>1</v>
          </cell>
          <cell r="J848">
            <v>6</v>
          </cell>
          <cell r="K848">
            <v>2</v>
          </cell>
        </row>
        <row r="849">
          <cell r="A849">
            <v>44420</v>
          </cell>
          <cell r="B849">
            <v>15026</v>
          </cell>
          <cell r="C849">
            <v>15090.5</v>
          </cell>
          <cell r="D849">
            <v>14941.25</v>
          </cell>
          <cell r="E849">
            <v>15076.25</v>
          </cell>
          <cell r="F849">
            <v>0.99327831758285645</v>
          </cell>
          <cell r="G849">
            <v>0.33442033808066018</v>
          </cell>
          <cell r="H849">
            <v>0.33668341708542709</v>
          </cell>
          <cell r="I849">
            <v>2</v>
          </cell>
          <cell r="J849">
            <v>4</v>
          </cell>
          <cell r="K849">
            <v>2</v>
          </cell>
        </row>
        <row r="850">
          <cell r="A850">
            <v>44419</v>
          </cell>
          <cell r="B850">
            <v>15012.75</v>
          </cell>
          <cell r="C850">
            <v>15119</v>
          </cell>
          <cell r="D850">
            <v>14963</v>
          </cell>
          <cell r="E850">
            <v>15022</v>
          </cell>
          <cell r="F850">
            <v>1.0391167507618526</v>
          </cell>
          <cell r="G850">
            <v>6.1614294516327793E-2</v>
          </cell>
          <cell r="H850">
            <v>5.9294871794871785E-2</v>
          </cell>
          <cell r="I850">
            <v>2</v>
          </cell>
          <cell r="J850">
            <v>1</v>
          </cell>
          <cell r="K850">
            <v>2</v>
          </cell>
        </row>
        <row r="851">
          <cell r="A851">
            <v>44418</v>
          </cell>
          <cell r="B851">
            <v>15140.25</v>
          </cell>
          <cell r="C851">
            <v>15157.25</v>
          </cell>
          <cell r="D851">
            <v>14994.5</v>
          </cell>
          <cell r="E851">
            <v>15045.75</v>
          </cell>
          <cell r="F851">
            <v>1.0749492247486006</v>
          </cell>
          <cell r="G851">
            <v>-0.6241640659830584</v>
          </cell>
          <cell r="H851">
            <v>0.58064516129032262</v>
          </cell>
          <cell r="I851">
            <v>3</v>
          </cell>
          <cell r="J851">
            <v>6</v>
          </cell>
          <cell r="K851">
            <v>2</v>
          </cell>
        </row>
        <row r="852">
          <cell r="A852">
            <v>44417</v>
          </cell>
          <cell r="B852">
            <v>15106.75</v>
          </cell>
          <cell r="C852">
            <v>15145.5</v>
          </cell>
          <cell r="D852">
            <v>15069</v>
          </cell>
          <cell r="E852">
            <v>15122.25</v>
          </cell>
          <cell r="F852">
            <v>0.50639614741754513</v>
          </cell>
          <cell r="G852">
            <v>0.10260314098002549</v>
          </cell>
          <cell r="H852">
            <v>0.20261437908496732</v>
          </cell>
          <cell r="I852">
            <v>1</v>
          </cell>
          <cell r="J852">
            <v>3</v>
          </cell>
          <cell r="K852">
            <v>2</v>
          </cell>
        </row>
        <row r="853">
          <cell r="A853">
            <v>44414</v>
          </cell>
          <cell r="B853">
            <v>15147.5</v>
          </cell>
          <cell r="C853">
            <v>15155.5</v>
          </cell>
          <cell r="D853">
            <v>15047.25</v>
          </cell>
          <cell r="E853">
            <v>15096</v>
          </cell>
          <cell r="F853">
            <v>0.71463937943555045</v>
          </cell>
          <cell r="G853">
            <v>-0.3399900973758046</v>
          </cell>
          <cell r="H853">
            <v>0.47575057736720555</v>
          </cell>
          <cell r="I853">
            <v>1</v>
          </cell>
          <cell r="J853">
            <v>5</v>
          </cell>
          <cell r="K853">
            <v>2</v>
          </cell>
        </row>
        <row r="854">
          <cell r="A854">
            <v>44413</v>
          </cell>
          <cell r="B854">
            <v>15106.25</v>
          </cell>
          <cell r="C854">
            <v>15172.25</v>
          </cell>
          <cell r="D854">
            <v>15073</v>
          </cell>
          <cell r="E854">
            <v>15166.5</v>
          </cell>
          <cell r="F854">
            <v>0.65701282581712872</v>
          </cell>
          <cell r="G854">
            <v>0.39884153909805548</v>
          </cell>
          <cell r="H854">
            <v>0.60705289672544083</v>
          </cell>
          <cell r="I854">
            <v>1</v>
          </cell>
          <cell r="J854">
            <v>7</v>
          </cell>
          <cell r="K854">
            <v>3</v>
          </cell>
        </row>
        <row r="855">
          <cell r="A855">
            <v>44412</v>
          </cell>
          <cell r="B855">
            <v>15058.75</v>
          </cell>
          <cell r="C855">
            <v>15108</v>
          </cell>
          <cell r="D855">
            <v>14997</v>
          </cell>
          <cell r="E855">
            <v>15069</v>
          </cell>
          <cell r="F855">
            <v>0.73711297418444421</v>
          </cell>
          <cell r="G855">
            <v>6.8066738607122104E-2</v>
          </cell>
          <cell r="H855">
            <v>9.2342342342342343E-2</v>
          </cell>
          <cell r="I855">
            <v>1</v>
          </cell>
          <cell r="J855">
            <v>1</v>
          </cell>
          <cell r="K855">
            <v>2</v>
          </cell>
        </row>
        <row r="856">
          <cell r="A856">
            <v>44411</v>
          </cell>
          <cell r="B856">
            <v>14973.75</v>
          </cell>
          <cell r="C856">
            <v>15050</v>
          </cell>
          <cell r="D856">
            <v>14849</v>
          </cell>
          <cell r="E856">
            <v>15044</v>
          </cell>
          <cell r="F856">
            <v>1.3423491109441523</v>
          </cell>
          <cell r="G856">
            <v>0.46915435345187412</v>
          </cell>
          <cell r="H856">
            <v>0.34950248756218905</v>
          </cell>
          <cell r="I856">
            <v>4</v>
          </cell>
          <cell r="J856">
            <v>4</v>
          </cell>
          <cell r="K856">
            <v>2</v>
          </cell>
        </row>
        <row r="857">
          <cell r="A857">
            <v>44410</v>
          </cell>
          <cell r="B857">
            <v>15026</v>
          </cell>
          <cell r="C857">
            <v>15051.5</v>
          </cell>
          <cell r="D857">
            <v>14932.25</v>
          </cell>
          <cell r="E857">
            <v>14954.25</v>
          </cell>
          <cell r="F857">
            <v>0.79362438440037275</v>
          </cell>
          <cell r="G857">
            <v>-0.4775056568614402</v>
          </cell>
          <cell r="H857">
            <v>0.60167714884696011</v>
          </cell>
          <cell r="I857">
            <v>1</v>
          </cell>
          <cell r="J857">
            <v>7</v>
          </cell>
          <cell r="K857">
            <v>3</v>
          </cell>
        </row>
        <row r="858">
          <cell r="A858">
            <v>44407</v>
          </cell>
          <cell r="B858">
            <v>14878.75</v>
          </cell>
          <cell r="C858">
            <v>14980</v>
          </cell>
          <cell r="D858">
            <v>14846</v>
          </cell>
          <cell r="E858">
            <v>14955.5</v>
          </cell>
          <cell r="F858">
            <v>0.90061329076703345</v>
          </cell>
          <cell r="G858">
            <v>0.51583634377887932</v>
          </cell>
          <cell r="H858">
            <v>0.57276119402985082</v>
          </cell>
          <cell r="I858">
            <v>2</v>
          </cell>
          <cell r="J858">
            <v>6</v>
          </cell>
          <cell r="K858">
            <v>2</v>
          </cell>
        </row>
        <row r="859">
          <cell r="A859">
            <v>44406</v>
          </cell>
          <cell r="B859">
            <v>14984</v>
          </cell>
          <cell r="C859">
            <v>15084</v>
          </cell>
          <cell r="D859">
            <v>14960.25</v>
          </cell>
          <cell r="E859">
            <v>15035.5</v>
          </cell>
          <cell r="F859">
            <v>0.82588093966898035</v>
          </cell>
          <cell r="G859">
            <v>0.34369994660971703</v>
          </cell>
          <cell r="H859">
            <v>0.41616161616161612</v>
          </cell>
          <cell r="I859">
            <v>1</v>
          </cell>
          <cell r="J859">
            <v>5</v>
          </cell>
          <cell r="K859">
            <v>2</v>
          </cell>
        </row>
        <row r="860">
          <cell r="A860">
            <v>44405</v>
          </cell>
          <cell r="B860">
            <v>14968.75</v>
          </cell>
          <cell r="C860">
            <v>15074.5</v>
          </cell>
          <cell r="D860">
            <v>14901.5</v>
          </cell>
          <cell r="E860">
            <v>15006.75</v>
          </cell>
          <cell r="F860">
            <v>1.1557411273486429</v>
          </cell>
          <cell r="G860">
            <v>0.25386221294363259</v>
          </cell>
          <cell r="H860">
            <v>0.2196531791907515</v>
          </cell>
          <cell r="I860">
            <v>3</v>
          </cell>
          <cell r="J860">
            <v>3</v>
          </cell>
          <cell r="K860">
            <v>2</v>
          </cell>
        </row>
        <row r="861">
          <cell r="A861">
            <v>44404</v>
          </cell>
          <cell r="B861">
            <v>15106.25</v>
          </cell>
          <cell r="C861">
            <v>15131.5</v>
          </cell>
          <cell r="D861">
            <v>14774.25</v>
          </cell>
          <cell r="E861">
            <v>14950.5</v>
          </cell>
          <cell r="F861">
            <v>2.3649151841125362</v>
          </cell>
          <cell r="G861">
            <v>-1.0310302027306579</v>
          </cell>
          <cell r="H861">
            <v>0.43596920923722887</v>
          </cell>
          <cell r="I861">
            <v>8</v>
          </cell>
          <cell r="J861">
            <v>5</v>
          </cell>
          <cell r="K861">
            <v>1</v>
          </cell>
        </row>
        <row r="862">
          <cell r="A862">
            <v>44403</v>
          </cell>
          <cell r="B862">
            <v>15076.5</v>
          </cell>
          <cell r="C862">
            <v>15134</v>
          </cell>
          <cell r="D862">
            <v>15040.25</v>
          </cell>
          <cell r="E862">
            <v>15117.25</v>
          </cell>
          <cell r="F862">
            <v>0.62182867376380457</v>
          </cell>
          <cell r="G862">
            <v>0.27028819686266703</v>
          </cell>
          <cell r="H862">
            <v>0.43466666666666665</v>
          </cell>
          <cell r="I862">
            <v>1</v>
          </cell>
          <cell r="J862">
            <v>5</v>
          </cell>
          <cell r="K862">
            <v>2</v>
          </cell>
        </row>
        <row r="863">
          <cell r="A863">
            <v>44400</v>
          </cell>
          <cell r="B863">
            <v>15004</v>
          </cell>
          <cell r="C863">
            <v>15117.25</v>
          </cell>
          <cell r="D863">
            <v>14934.25</v>
          </cell>
          <cell r="E863">
            <v>15098.75</v>
          </cell>
          <cell r="F863">
            <v>1.2196747533990935</v>
          </cell>
          <cell r="G863">
            <v>0.63149826712876567</v>
          </cell>
          <cell r="H863">
            <v>0.51775956284153013</v>
          </cell>
          <cell r="I863">
            <v>3</v>
          </cell>
          <cell r="J863">
            <v>6</v>
          </cell>
          <cell r="K863">
            <v>2</v>
          </cell>
        </row>
        <row r="864">
          <cell r="A864">
            <v>44399</v>
          </cell>
          <cell r="B864">
            <v>14851.5</v>
          </cell>
          <cell r="C864">
            <v>14930.75</v>
          </cell>
          <cell r="D864">
            <v>14829.25</v>
          </cell>
          <cell r="E864">
            <v>14928.75</v>
          </cell>
          <cell r="F864">
            <v>0.68343264990068342</v>
          </cell>
          <cell r="G864">
            <v>0.52014947985052018</v>
          </cell>
          <cell r="H864">
            <v>0.76108374384236455</v>
          </cell>
          <cell r="I864">
            <v>1</v>
          </cell>
          <cell r="J864">
            <v>8</v>
          </cell>
          <cell r="K864">
            <v>3</v>
          </cell>
        </row>
        <row r="865">
          <cell r="A865">
            <v>44398</v>
          </cell>
          <cell r="B865">
            <v>14728.5</v>
          </cell>
          <cell r="C865">
            <v>14832.5</v>
          </cell>
          <cell r="D865">
            <v>14668.25</v>
          </cell>
          <cell r="E865">
            <v>14828.25</v>
          </cell>
          <cell r="F865">
            <v>1.1151848457073021</v>
          </cell>
          <cell r="G865">
            <v>0.67725837661676336</v>
          </cell>
          <cell r="H865">
            <v>0.60730593607305927</v>
          </cell>
          <cell r="I865">
            <v>3</v>
          </cell>
          <cell r="J865">
            <v>7</v>
          </cell>
          <cell r="K865">
            <v>3</v>
          </cell>
        </row>
        <row r="866">
          <cell r="A866">
            <v>44397</v>
          </cell>
          <cell r="B866">
            <v>14614.5</v>
          </cell>
          <cell r="C866">
            <v>14782.5</v>
          </cell>
          <cell r="D866">
            <v>14516.75</v>
          </cell>
          <cell r="E866">
            <v>14718.5</v>
          </cell>
          <cell r="F866">
            <v>1.8183995347086799</v>
          </cell>
          <cell r="G866">
            <v>0.71162201922747959</v>
          </cell>
          <cell r="H866">
            <v>0.39134524929444964</v>
          </cell>
          <cell r="I866">
            <v>5</v>
          </cell>
          <cell r="J866">
            <v>4</v>
          </cell>
          <cell r="K866">
            <v>2</v>
          </cell>
        </row>
        <row r="867">
          <cell r="A867">
            <v>44396</v>
          </cell>
          <cell r="B867">
            <v>14612.75</v>
          </cell>
          <cell r="C867">
            <v>14624.25</v>
          </cell>
          <cell r="D867">
            <v>14445</v>
          </cell>
          <cell r="E867">
            <v>14553.5</v>
          </cell>
          <cell r="F867">
            <v>1.2266684915570307</v>
          </cell>
          <cell r="G867">
            <v>-0.40546782775316081</v>
          </cell>
          <cell r="H867">
            <v>0.33054393305439334</v>
          </cell>
          <cell r="I867">
            <v>3</v>
          </cell>
          <cell r="J867">
            <v>4</v>
          </cell>
          <cell r="K867">
            <v>2</v>
          </cell>
        </row>
        <row r="868">
          <cell r="A868">
            <v>44393</v>
          </cell>
          <cell r="B868">
            <v>14809.25</v>
          </cell>
          <cell r="C868">
            <v>14869.5</v>
          </cell>
          <cell r="D868">
            <v>14656</v>
          </cell>
          <cell r="E868">
            <v>14672.75</v>
          </cell>
          <cell r="F868">
            <v>1.4416665259888246</v>
          </cell>
          <cell r="G868">
            <v>-0.92172122153383862</v>
          </cell>
          <cell r="H868">
            <v>0.6393442622950819</v>
          </cell>
          <cell r="I868">
            <v>5</v>
          </cell>
          <cell r="J868">
            <v>7</v>
          </cell>
          <cell r="K868">
            <v>3</v>
          </cell>
        </row>
        <row r="869">
          <cell r="A869">
            <v>44392</v>
          </cell>
          <cell r="B869">
            <v>14924.75</v>
          </cell>
          <cell r="C869">
            <v>14931</v>
          </cell>
          <cell r="D869">
            <v>14708.25</v>
          </cell>
          <cell r="E869">
            <v>14791.25</v>
          </cell>
          <cell r="F869">
            <v>1.4924873113452486</v>
          </cell>
          <cell r="G869">
            <v>-0.89448734484664727</v>
          </cell>
          <cell r="H869">
            <v>0.59932659932659926</v>
          </cell>
          <cell r="I869">
            <v>5</v>
          </cell>
          <cell r="J869">
            <v>6</v>
          </cell>
          <cell r="K869">
            <v>2</v>
          </cell>
        </row>
        <row r="870">
          <cell r="A870">
            <v>44391</v>
          </cell>
          <cell r="B870">
            <v>14913</v>
          </cell>
          <cell r="C870">
            <v>14996</v>
          </cell>
          <cell r="D870">
            <v>14862</v>
          </cell>
          <cell r="E870">
            <v>14894.75</v>
          </cell>
          <cell r="F870">
            <v>0.89854489371689139</v>
          </cell>
          <cell r="G870">
            <v>-0.12237645007711392</v>
          </cell>
          <cell r="H870">
            <v>0.13619402985074625</v>
          </cell>
          <cell r="I870">
            <v>2</v>
          </cell>
          <cell r="J870">
            <v>2</v>
          </cell>
          <cell r="K870">
            <v>2</v>
          </cell>
        </row>
        <row r="871">
          <cell r="A871">
            <v>44390</v>
          </cell>
          <cell r="B871">
            <v>14920.5</v>
          </cell>
          <cell r="C871">
            <v>14994.75</v>
          </cell>
          <cell r="D871">
            <v>14794.5</v>
          </cell>
          <cell r="E871">
            <v>14866.5</v>
          </cell>
          <cell r="F871">
            <v>1.3421131999597868</v>
          </cell>
          <cell r="G871">
            <v>-0.36191816628129081</v>
          </cell>
          <cell r="H871">
            <v>0.2696629213483146</v>
          </cell>
          <cell r="I871">
            <v>4</v>
          </cell>
          <cell r="J871">
            <v>3</v>
          </cell>
          <cell r="K871">
            <v>2</v>
          </cell>
        </row>
        <row r="872">
          <cell r="A872">
            <v>44389</v>
          </cell>
          <cell r="B872">
            <v>14844</v>
          </cell>
          <cell r="C872">
            <v>14888.5</v>
          </cell>
          <cell r="D872">
            <v>14802.25</v>
          </cell>
          <cell r="E872">
            <v>14868.25</v>
          </cell>
          <cell r="F872">
            <v>0.58104284559417951</v>
          </cell>
          <cell r="G872">
            <v>0.16336566963082727</v>
          </cell>
          <cell r="H872">
            <v>0.28115942028985508</v>
          </cell>
          <cell r="I872">
            <v>1</v>
          </cell>
          <cell r="J872">
            <v>3</v>
          </cell>
          <cell r="K872">
            <v>2</v>
          </cell>
        </row>
        <row r="873">
          <cell r="A873">
            <v>44386</v>
          </cell>
          <cell r="B873">
            <v>14690.25</v>
          </cell>
          <cell r="C873">
            <v>14832</v>
          </cell>
          <cell r="D873">
            <v>14668</v>
          </cell>
          <cell r="E873">
            <v>14810</v>
          </cell>
          <cell r="F873">
            <v>1.1163867190823846</v>
          </cell>
          <cell r="G873">
            <v>0.81516652201289974</v>
          </cell>
          <cell r="H873">
            <v>0.73018292682926833</v>
          </cell>
          <cell r="I873">
            <v>3</v>
          </cell>
          <cell r="J873">
            <v>8</v>
          </cell>
          <cell r="K873">
            <v>3</v>
          </cell>
        </row>
        <row r="874">
          <cell r="A874">
            <v>44385</v>
          </cell>
          <cell r="B874">
            <v>14589.5</v>
          </cell>
          <cell r="C874">
            <v>14755</v>
          </cell>
          <cell r="D874">
            <v>14540.5</v>
          </cell>
          <cell r="E874">
            <v>14723.25</v>
          </cell>
          <cell r="F874">
            <v>1.4702354432982625</v>
          </cell>
          <cell r="G874">
            <v>0.91675520065800742</v>
          </cell>
          <cell r="H874">
            <v>0.62354312354312347</v>
          </cell>
          <cell r="I874">
            <v>5</v>
          </cell>
          <cell r="J874">
            <v>7</v>
          </cell>
          <cell r="K874">
            <v>3</v>
          </cell>
        </row>
        <row r="875">
          <cell r="A875">
            <v>44384</v>
          </cell>
          <cell r="B875">
            <v>14846.5</v>
          </cell>
          <cell r="C875">
            <v>14883.75</v>
          </cell>
          <cell r="D875">
            <v>14726.25</v>
          </cell>
          <cell r="E875">
            <v>14802.25</v>
          </cell>
          <cell r="F875">
            <v>1.0608560940288958</v>
          </cell>
          <cell r="G875">
            <v>-0.29805004546526115</v>
          </cell>
          <cell r="H875">
            <v>0.2809523809523809</v>
          </cell>
          <cell r="I875">
            <v>2</v>
          </cell>
          <cell r="J875">
            <v>3</v>
          </cell>
          <cell r="K875">
            <v>2</v>
          </cell>
        </row>
        <row r="876">
          <cell r="A876">
            <v>44383</v>
          </cell>
          <cell r="B876">
            <v>14713.25</v>
          </cell>
          <cell r="C876">
            <v>14790</v>
          </cell>
          <cell r="D876">
            <v>14625.25</v>
          </cell>
          <cell r="E876">
            <v>14776.25</v>
          </cell>
          <cell r="F876">
            <v>1.1197390107556116</v>
          </cell>
          <cell r="G876">
            <v>0.42818547907498344</v>
          </cell>
          <cell r="H876">
            <v>0.3823975720789074</v>
          </cell>
          <cell r="I876">
            <v>3</v>
          </cell>
          <cell r="J876">
            <v>4</v>
          </cell>
          <cell r="K876">
            <v>2</v>
          </cell>
        </row>
        <row r="877">
          <cell r="A877">
            <v>44379</v>
          </cell>
          <cell r="B877">
            <v>14574.75</v>
          </cell>
          <cell r="C877">
            <v>14729</v>
          </cell>
          <cell r="D877">
            <v>14573</v>
          </cell>
          <cell r="E877">
            <v>14714.75</v>
          </cell>
          <cell r="F877">
            <v>1.0703442597643185</v>
          </cell>
          <cell r="G877">
            <v>0.96056536132695247</v>
          </cell>
          <cell r="H877">
            <v>0.89743589743589747</v>
          </cell>
          <cell r="I877">
            <v>3</v>
          </cell>
          <cell r="J877">
            <v>9</v>
          </cell>
          <cell r="K877">
            <v>3</v>
          </cell>
        </row>
        <row r="878">
          <cell r="A878">
            <v>44378</v>
          </cell>
          <cell r="B878">
            <v>14510.5</v>
          </cell>
          <cell r="C878">
            <v>14570</v>
          </cell>
          <cell r="D878">
            <v>14471</v>
          </cell>
          <cell r="E878">
            <v>14548</v>
          </cell>
          <cell r="F878">
            <v>0.68226456703766236</v>
          </cell>
          <cell r="G878">
            <v>0.25843354812032665</v>
          </cell>
          <cell r="H878">
            <v>0.37878787878787878</v>
          </cell>
          <cell r="I878">
            <v>1</v>
          </cell>
          <cell r="J878">
            <v>4</v>
          </cell>
          <cell r="K878">
            <v>2</v>
          </cell>
        </row>
        <row r="879">
          <cell r="A879">
            <v>44377</v>
          </cell>
          <cell r="B879">
            <v>14550.5</v>
          </cell>
          <cell r="C879">
            <v>14576.75</v>
          </cell>
          <cell r="D879">
            <v>14518.25</v>
          </cell>
          <cell r="E879">
            <v>14544.25</v>
          </cell>
          <cell r="F879">
            <v>0.40204803958626856</v>
          </cell>
          <cell r="G879">
            <v>-4.2953850383148348E-2</v>
          </cell>
          <cell r="H879">
            <v>0.10683760683760683</v>
          </cell>
          <cell r="I879">
            <v>1</v>
          </cell>
          <cell r="J879">
            <v>2</v>
          </cell>
          <cell r="K879">
            <v>2</v>
          </cell>
        </row>
        <row r="880">
          <cell r="A880">
            <v>44376</v>
          </cell>
          <cell r="B880">
            <v>14498.75</v>
          </cell>
          <cell r="C880">
            <v>14566.75</v>
          </cell>
          <cell r="D880">
            <v>14470.5</v>
          </cell>
          <cell r="E880">
            <v>14563.75</v>
          </cell>
          <cell r="F880">
            <v>0.66385033192516596</v>
          </cell>
          <cell r="G880">
            <v>0.44831450987154065</v>
          </cell>
          <cell r="H880">
            <v>0.67532467532467533</v>
          </cell>
          <cell r="I880">
            <v>1</v>
          </cell>
          <cell r="J880">
            <v>7</v>
          </cell>
          <cell r="K880">
            <v>3</v>
          </cell>
        </row>
        <row r="881">
          <cell r="A881">
            <v>44375</v>
          </cell>
          <cell r="B881">
            <v>14364</v>
          </cell>
          <cell r="C881">
            <v>14519.75</v>
          </cell>
          <cell r="D881">
            <v>14362.5</v>
          </cell>
          <cell r="E881">
            <v>14511.25</v>
          </cell>
          <cell r="F881">
            <v>1.0947507658033973</v>
          </cell>
          <cell r="G881">
            <v>1.0251322751322751</v>
          </cell>
          <cell r="H881">
            <v>0.93640699523052473</v>
          </cell>
          <cell r="I881">
            <v>3</v>
          </cell>
          <cell r="J881">
            <v>10</v>
          </cell>
          <cell r="K881">
            <v>3</v>
          </cell>
        </row>
        <row r="882">
          <cell r="A882">
            <v>44372</v>
          </cell>
          <cell r="B882">
            <v>14379.75</v>
          </cell>
          <cell r="C882">
            <v>14394.25</v>
          </cell>
          <cell r="D882">
            <v>14313.25</v>
          </cell>
          <cell r="E882">
            <v>14339</v>
          </cell>
          <cell r="F882">
            <v>0.56329212955718977</v>
          </cell>
          <cell r="G882">
            <v>-0.28338462073401832</v>
          </cell>
          <cell r="H882">
            <v>0.50308641975308643</v>
          </cell>
          <cell r="I882">
            <v>1</v>
          </cell>
          <cell r="J882">
            <v>6</v>
          </cell>
          <cell r="K882">
            <v>2</v>
          </cell>
        </row>
        <row r="883">
          <cell r="A883">
            <v>44371</v>
          </cell>
          <cell r="B883">
            <v>14339.75</v>
          </cell>
          <cell r="C883">
            <v>14422</v>
          </cell>
          <cell r="D883">
            <v>14327.25</v>
          </cell>
          <cell r="E883">
            <v>14354.25</v>
          </cell>
          <cell r="F883">
            <v>0.66075071043776912</v>
          </cell>
          <cell r="G883">
            <v>0.10111752296936835</v>
          </cell>
          <cell r="H883">
            <v>0.15303430079155672</v>
          </cell>
          <cell r="I883">
            <v>1</v>
          </cell>
          <cell r="J883">
            <v>2</v>
          </cell>
          <cell r="K883">
            <v>2</v>
          </cell>
        </row>
        <row r="884">
          <cell r="A884">
            <v>44370</v>
          </cell>
          <cell r="B884">
            <v>14272.5</v>
          </cell>
          <cell r="C884">
            <v>14315.75</v>
          </cell>
          <cell r="D884">
            <v>14231.75</v>
          </cell>
          <cell r="E884">
            <v>14263.25</v>
          </cell>
          <cell r="F884">
            <v>0.58854440357330529</v>
          </cell>
          <cell r="G884">
            <v>-6.4809949203012793E-2</v>
          </cell>
          <cell r="H884">
            <v>0.11011904761904763</v>
          </cell>
          <cell r="I884">
            <v>1</v>
          </cell>
          <cell r="J884">
            <v>2</v>
          </cell>
          <cell r="K884">
            <v>2</v>
          </cell>
        </row>
        <row r="885">
          <cell r="A885">
            <v>44369</v>
          </cell>
          <cell r="B885">
            <v>14131</v>
          </cell>
          <cell r="C885">
            <v>14279.25</v>
          </cell>
          <cell r="D885">
            <v>14107.5</v>
          </cell>
          <cell r="E885">
            <v>14257.75</v>
          </cell>
          <cell r="F885">
            <v>1.2154129219446606</v>
          </cell>
          <cell r="G885">
            <v>0.89696412143514259</v>
          </cell>
          <cell r="H885">
            <v>0.73799126637554591</v>
          </cell>
          <cell r="I885">
            <v>3</v>
          </cell>
          <cell r="J885">
            <v>8</v>
          </cell>
          <cell r="K885">
            <v>3</v>
          </cell>
        </row>
        <row r="886">
          <cell r="A886">
            <v>44368</v>
          </cell>
          <cell r="B886">
            <v>14104</v>
          </cell>
          <cell r="C886">
            <v>14144</v>
          </cell>
          <cell r="D886">
            <v>13958.5</v>
          </cell>
          <cell r="E886">
            <v>14128</v>
          </cell>
          <cell r="F886">
            <v>1.3152297220646625</v>
          </cell>
          <cell r="G886">
            <v>0.17016449234259784</v>
          </cell>
          <cell r="H886">
            <v>0.1293800539083558</v>
          </cell>
          <cell r="I886">
            <v>4</v>
          </cell>
          <cell r="J886">
            <v>2</v>
          </cell>
          <cell r="K886">
            <v>2</v>
          </cell>
        </row>
        <row r="887">
          <cell r="A887">
            <v>44365</v>
          </cell>
          <cell r="B887">
            <v>14181.25</v>
          </cell>
          <cell r="C887">
            <v>14184</v>
          </cell>
          <cell r="D887">
            <v>14010</v>
          </cell>
          <cell r="E887">
            <v>14042</v>
          </cell>
          <cell r="F887">
            <v>1.226972234464522</v>
          </cell>
          <cell r="G887">
            <v>-0.98193036579991189</v>
          </cell>
          <cell r="H887">
            <v>0.80028735632183901</v>
          </cell>
          <cell r="I887">
            <v>3</v>
          </cell>
          <cell r="J887">
            <v>9</v>
          </cell>
          <cell r="K887">
            <v>3</v>
          </cell>
        </row>
        <row r="888">
          <cell r="A888">
            <v>44364</v>
          </cell>
          <cell r="B888">
            <v>13883.75</v>
          </cell>
          <cell r="C888">
            <v>14199</v>
          </cell>
          <cell r="D888">
            <v>13882.25</v>
          </cell>
          <cell r="E888">
            <v>14155.75</v>
          </cell>
          <cell r="F888">
            <v>2.2814441343297021</v>
          </cell>
          <cell r="G888">
            <v>1.9591248762041955</v>
          </cell>
          <cell r="H888">
            <v>0.85872138910812934</v>
          </cell>
          <cell r="I888">
            <v>7</v>
          </cell>
          <cell r="J888">
            <v>9</v>
          </cell>
          <cell r="K888">
            <v>4</v>
          </cell>
        </row>
        <row r="889">
          <cell r="A889">
            <v>44363</v>
          </cell>
          <cell r="B889">
            <v>14039.75</v>
          </cell>
          <cell r="C889">
            <v>14095.75</v>
          </cell>
          <cell r="D889">
            <v>13830.25</v>
          </cell>
          <cell r="E889">
            <v>13975.75</v>
          </cell>
          <cell r="F889">
            <v>1.8910593137342189</v>
          </cell>
          <cell r="G889">
            <v>-0.45584857280222224</v>
          </cell>
          <cell r="H889">
            <v>0.24105461393596986</v>
          </cell>
          <cell r="I889">
            <v>6</v>
          </cell>
          <cell r="J889">
            <v>3</v>
          </cell>
          <cell r="K889">
            <v>1</v>
          </cell>
        </row>
        <row r="890">
          <cell r="A890">
            <v>44362</v>
          </cell>
          <cell r="B890">
            <v>14131.75</v>
          </cell>
          <cell r="C890">
            <v>14145.5</v>
          </cell>
          <cell r="D890">
            <v>14000.75</v>
          </cell>
          <cell r="E890">
            <v>14027</v>
          </cell>
          <cell r="F890">
            <v>1.0242892776903072</v>
          </cell>
          <cell r="G890">
            <v>-0.74123870009022241</v>
          </cell>
          <cell r="H890">
            <v>0.72366148531951646</v>
          </cell>
          <cell r="I890">
            <v>2</v>
          </cell>
          <cell r="J890">
            <v>8</v>
          </cell>
          <cell r="K890">
            <v>3</v>
          </cell>
        </row>
        <row r="891">
          <cell r="A891">
            <v>44361</v>
          </cell>
          <cell r="B891">
            <v>14031.5</v>
          </cell>
          <cell r="C891">
            <v>14123.25</v>
          </cell>
          <cell r="D891">
            <v>13957</v>
          </cell>
          <cell r="E891">
            <v>14123.25</v>
          </cell>
          <cell r="F891">
            <v>1.1848341232227488</v>
          </cell>
          <cell r="G891">
            <v>0.65388589958308097</v>
          </cell>
          <cell r="H891">
            <v>0.5518796992481203</v>
          </cell>
          <cell r="I891">
            <v>3</v>
          </cell>
          <cell r="J891">
            <v>6</v>
          </cell>
          <cell r="K891">
            <v>2</v>
          </cell>
        </row>
        <row r="892">
          <cell r="A892">
            <v>44358</v>
          </cell>
          <cell r="B892">
            <v>13985.25</v>
          </cell>
          <cell r="C892">
            <v>13997.75</v>
          </cell>
          <cell r="D892">
            <v>13932.25</v>
          </cell>
          <cell r="E892">
            <v>13995.25</v>
          </cell>
          <cell r="F892">
            <v>0.46835058365063192</v>
          </cell>
          <cell r="G892">
            <v>7.1503905900859838E-2</v>
          </cell>
          <cell r="H892">
            <v>0.15267175572519084</v>
          </cell>
          <cell r="I892">
            <v>1</v>
          </cell>
          <cell r="J892">
            <v>2</v>
          </cell>
          <cell r="K892">
            <v>2</v>
          </cell>
        </row>
        <row r="893">
          <cell r="A893">
            <v>44357</v>
          </cell>
          <cell r="B893">
            <v>13775.25</v>
          </cell>
          <cell r="C893">
            <v>13964.75</v>
          </cell>
          <cell r="D893">
            <v>13726</v>
          </cell>
          <cell r="E893">
            <v>13958.75</v>
          </cell>
          <cell r="F893">
            <v>1.7331808860093283</v>
          </cell>
          <cell r="G893">
            <v>1.3320992359485309</v>
          </cell>
          <cell r="H893">
            <v>0.76858638743455499</v>
          </cell>
          <cell r="I893">
            <v>5</v>
          </cell>
          <cell r="J893">
            <v>8</v>
          </cell>
          <cell r="K893">
            <v>3</v>
          </cell>
        </row>
        <row r="894">
          <cell r="A894">
            <v>44356</v>
          </cell>
          <cell r="B894">
            <v>13845.75</v>
          </cell>
          <cell r="C894">
            <v>13904.25</v>
          </cell>
          <cell r="D894">
            <v>13808.5</v>
          </cell>
          <cell r="E894">
            <v>13815.75</v>
          </cell>
          <cell r="F894">
            <v>0.69154794792625895</v>
          </cell>
          <cell r="G894">
            <v>-0.21667298629543361</v>
          </cell>
          <cell r="H894">
            <v>0.3133159268929504</v>
          </cell>
          <cell r="I894">
            <v>1</v>
          </cell>
          <cell r="J894">
            <v>4</v>
          </cell>
          <cell r="K894">
            <v>2</v>
          </cell>
        </row>
        <row r="895">
          <cell r="A895">
            <v>44355</v>
          </cell>
          <cell r="B895">
            <v>13827</v>
          </cell>
          <cell r="C895">
            <v>13917.25</v>
          </cell>
          <cell r="D895">
            <v>13741.75</v>
          </cell>
          <cell r="E895">
            <v>13808.5</v>
          </cell>
          <cell r="F895">
            <v>1.2692558038620092</v>
          </cell>
          <cell r="G895">
            <v>-0.13379619584870181</v>
          </cell>
          <cell r="H895">
            <v>0.1054131054131054</v>
          </cell>
          <cell r="I895">
            <v>4</v>
          </cell>
          <cell r="J895">
            <v>2</v>
          </cell>
          <cell r="K895">
            <v>2</v>
          </cell>
        </row>
        <row r="896">
          <cell r="A896">
            <v>44354</v>
          </cell>
          <cell r="B896">
            <v>13721.75</v>
          </cell>
          <cell r="C896">
            <v>13808.5</v>
          </cell>
          <cell r="D896">
            <v>13710.5</v>
          </cell>
          <cell r="E896">
            <v>13802</v>
          </cell>
          <cell r="F896">
            <v>0.71419461803341411</v>
          </cell>
          <cell r="G896">
            <v>0.58483793976715792</v>
          </cell>
          <cell r="H896">
            <v>0.81887755102040805</v>
          </cell>
          <cell r="I896">
            <v>1</v>
          </cell>
          <cell r="J896">
            <v>9</v>
          </cell>
          <cell r="K896">
            <v>3</v>
          </cell>
        </row>
        <row r="897">
          <cell r="A897">
            <v>44351</v>
          </cell>
          <cell r="B897">
            <v>13525.5</v>
          </cell>
          <cell r="C897">
            <v>13783.75</v>
          </cell>
          <cell r="D897">
            <v>13522.75</v>
          </cell>
          <cell r="E897">
            <v>13766.75</v>
          </cell>
          <cell r="F897">
            <v>1.9296883664189863</v>
          </cell>
          <cell r="G897">
            <v>1.7836678865845994</v>
          </cell>
          <cell r="H897">
            <v>0.92432950191570884</v>
          </cell>
          <cell r="I897">
            <v>6</v>
          </cell>
          <cell r="J897">
            <v>10</v>
          </cell>
          <cell r="K897">
            <v>4</v>
          </cell>
        </row>
        <row r="898">
          <cell r="A898">
            <v>44350</v>
          </cell>
          <cell r="B898">
            <v>13605</v>
          </cell>
          <cell r="C898">
            <v>13612</v>
          </cell>
          <cell r="D898">
            <v>13462.25</v>
          </cell>
          <cell r="E898">
            <v>13528.25</v>
          </cell>
          <cell r="F898">
            <v>1.1006982726938626</v>
          </cell>
          <cell r="G898">
            <v>-0.56413083425211319</v>
          </cell>
          <cell r="H898">
            <v>0.51252086811352249</v>
          </cell>
          <cell r="I898">
            <v>3</v>
          </cell>
          <cell r="J898">
            <v>6</v>
          </cell>
          <cell r="K898">
            <v>2</v>
          </cell>
        </row>
        <row r="899">
          <cell r="A899">
            <v>44349</v>
          </cell>
          <cell r="B899">
            <v>13640.25</v>
          </cell>
          <cell r="C899">
            <v>13712.75</v>
          </cell>
          <cell r="D899">
            <v>13603.25</v>
          </cell>
          <cell r="E899">
            <v>13675</v>
          </cell>
          <cell r="F899">
            <v>0.80277121020509157</v>
          </cell>
          <cell r="G899">
            <v>0.25476072652627335</v>
          </cell>
          <cell r="H899">
            <v>0.31735159817351599</v>
          </cell>
          <cell r="I899">
            <v>1</v>
          </cell>
          <cell r="J899">
            <v>4</v>
          </cell>
          <cell r="K899">
            <v>2</v>
          </cell>
        </row>
        <row r="900">
          <cell r="A900">
            <v>44348</v>
          </cell>
          <cell r="B900">
            <v>13738</v>
          </cell>
          <cell r="C900">
            <v>13773</v>
          </cell>
          <cell r="D900">
            <v>13592.25</v>
          </cell>
          <cell r="E900">
            <v>13650.5</v>
          </cell>
          <cell r="F900">
            <v>1.3156936963167856</v>
          </cell>
          <cell r="G900">
            <v>-0.63691949337603726</v>
          </cell>
          <cell r="H900">
            <v>0.48409405255878285</v>
          </cell>
          <cell r="I900">
            <v>4</v>
          </cell>
          <cell r="J900">
            <v>5</v>
          </cell>
          <cell r="K900">
            <v>2</v>
          </cell>
        </row>
        <row r="901">
          <cell r="A901">
            <v>44344</v>
          </cell>
          <cell r="B901">
            <v>13709.5</v>
          </cell>
          <cell r="C901">
            <v>13763.5</v>
          </cell>
          <cell r="D901">
            <v>13680</v>
          </cell>
          <cell r="E901">
            <v>13690</v>
          </cell>
          <cell r="F901">
            <v>0.6090667055691309</v>
          </cell>
          <cell r="G901">
            <v>-0.14223713483350961</v>
          </cell>
          <cell r="H901">
            <v>0.23353293413173654</v>
          </cell>
          <cell r="I901">
            <v>1</v>
          </cell>
          <cell r="J901">
            <v>3</v>
          </cell>
          <cell r="K901">
            <v>2</v>
          </cell>
        </row>
        <row r="902">
          <cell r="A902">
            <v>44343</v>
          </cell>
          <cell r="B902">
            <v>13644.25</v>
          </cell>
          <cell r="C902">
            <v>13720.75</v>
          </cell>
          <cell r="D902">
            <v>13622</v>
          </cell>
          <cell r="E902">
            <v>13652.25</v>
          </cell>
          <cell r="F902">
            <v>0.72374809901606907</v>
          </cell>
          <cell r="G902">
            <v>5.8632757388643562E-2</v>
          </cell>
          <cell r="H902">
            <v>8.1012658227848089E-2</v>
          </cell>
          <cell r="I902">
            <v>1</v>
          </cell>
          <cell r="J902">
            <v>1</v>
          </cell>
          <cell r="K902">
            <v>2</v>
          </cell>
        </row>
        <row r="903">
          <cell r="A903">
            <v>44342</v>
          </cell>
          <cell r="B903">
            <v>13695.5</v>
          </cell>
          <cell r="C903">
            <v>13728.5</v>
          </cell>
          <cell r="D903">
            <v>13656</v>
          </cell>
          <cell r="E903">
            <v>13701.75</v>
          </cell>
          <cell r="F903">
            <v>0.529370961264649</v>
          </cell>
          <cell r="G903">
            <v>4.563542769522836E-2</v>
          </cell>
          <cell r="H903">
            <v>8.620689655172413E-2</v>
          </cell>
          <cell r="I903">
            <v>1</v>
          </cell>
          <cell r="J903">
            <v>1</v>
          </cell>
          <cell r="K903">
            <v>2</v>
          </cell>
        </row>
        <row r="904">
          <cell r="A904">
            <v>44341</v>
          </cell>
          <cell r="B904">
            <v>13690.5</v>
          </cell>
          <cell r="C904">
            <v>13732.5</v>
          </cell>
          <cell r="D904">
            <v>13606.75</v>
          </cell>
          <cell r="E904">
            <v>13655.5</v>
          </cell>
          <cell r="F904">
            <v>0.91852014170410134</v>
          </cell>
          <cell r="G904">
            <v>-0.25565172930134034</v>
          </cell>
          <cell r="H904">
            <v>0.27833001988071571</v>
          </cell>
          <cell r="I904">
            <v>2</v>
          </cell>
          <cell r="J904">
            <v>3</v>
          </cell>
          <cell r="K904">
            <v>2</v>
          </cell>
        </row>
        <row r="905">
          <cell r="A905">
            <v>44340</v>
          </cell>
          <cell r="B905">
            <v>13489</v>
          </cell>
          <cell r="C905">
            <v>13686</v>
          </cell>
          <cell r="D905">
            <v>13476.75</v>
          </cell>
          <cell r="E905">
            <v>13637.5</v>
          </cell>
          <cell r="F905">
            <v>1.55126399288309</v>
          </cell>
          <cell r="G905">
            <v>1.1008970272073542</v>
          </cell>
          <cell r="H905">
            <v>0.70967741935483863</v>
          </cell>
          <cell r="I905">
            <v>5</v>
          </cell>
          <cell r="J905">
            <v>8</v>
          </cell>
          <cell r="K905">
            <v>3</v>
          </cell>
        </row>
        <row r="906">
          <cell r="A906">
            <v>44337</v>
          </cell>
          <cell r="B906">
            <v>13515.5</v>
          </cell>
          <cell r="C906">
            <v>13570</v>
          </cell>
          <cell r="D906">
            <v>13395.75</v>
          </cell>
          <cell r="E906">
            <v>13409</v>
          </cell>
          <cell r="F906">
            <v>1.2892604787096296</v>
          </cell>
          <cell r="G906">
            <v>-0.78798416632754986</v>
          </cell>
          <cell r="H906">
            <v>0.61119081779053086</v>
          </cell>
          <cell r="I906">
            <v>4</v>
          </cell>
          <cell r="J906">
            <v>7</v>
          </cell>
          <cell r="K906">
            <v>3</v>
          </cell>
        </row>
        <row r="907">
          <cell r="A907">
            <v>44336</v>
          </cell>
          <cell r="B907">
            <v>13188.25</v>
          </cell>
          <cell r="C907">
            <v>13522.75</v>
          </cell>
          <cell r="D907">
            <v>13180.5</v>
          </cell>
          <cell r="E907">
            <v>13486.75</v>
          </cell>
          <cell r="F907">
            <v>2.5951130741379638</v>
          </cell>
          <cell r="G907">
            <v>2.2633783860633518</v>
          </cell>
          <cell r="H907">
            <v>0.87216946676406137</v>
          </cell>
          <cell r="I907">
            <v>8</v>
          </cell>
          <cell r="J907">
            <v>9</v>
          </cell>
          <cell r="K907">
            <v>4</v>
          </cell>
        </row>
        <row r="908">
          <cell r="A908">
            <v>44335</v>
          </cell>
          <cell r="B908">
            <v>13059.75</v>
          </cell>
          <cell r="C908">
            <v>13243</v>
          </cell>
          <cell r="D908">
            <v>12954.25</v>
          </cell>
          <cell r="E908">
            <v>13230.75</v>
          </cell>
          <cell r="F908">
            <v>2.2109917877447884</v>
          </cell>
          <cell r="G908">
            <v>1.3093665652099007</v>
          </cell>
          <cell r="H908">
            <v>0.59220779220779218</v>
          </cell>
          <cell r="I908">
            <v>7</v>
          </cell>
          <cell r="J908">
            <v>6</v>
          </cell>
          <cell r="K908">
            <v>1</v>
          </cell>
        </row>
        <row r="909">
          <cell r="A909">
            <v>44334</v>
          </cell>
          <cell r="B909">
            <v>13393.75</v>
          </cell>
          <cell r="C909">
            <v>13397.5</v>
          </cell>
          <cell r="D909">
            <v>13203.75</v>
          </cell>
          <cell r="E909">
            <v>13212.5</v>
          </cell>
          <cell r="F909">
            <v>1.4465702286514233</v>
          </cell>
          <cell r="G909">
            <v>-1.3532431171255248</v>
          </cell>
          <cell r="H909">
            <v>0.93548387096774177</v>
          </cell>
          <cell r="I909">
            <v>5</v>
          </cell>
          <cell r="J909">
            <v>10</v>
          </cell>
          <cell r="K909">
            <v>3</v>
          </cell>
        </row>
        <row r="910">
          <cell r="A910">
            <v>44333</v>
          </cell>
          <cell r="B910">
            <v>13336.25</v>
          </cell>
          <cell r="C910">
            <v>13346.75</v>
          </cell>
          <cell r="D910">
            <v>13182.75</v>
          </cell>
          <cell r="E910">
            <v>13305.75</v>
          </cell>
          <cell r="F910">
            <v>1.2297309963445495</v>
          </cell>
          <cell r="G910">
            <v>-0.22869997188115099</v>
          </cell>
          <cell r="H910">
            <v>0.18597560975609756</v>
          </cell>
          <cell r="I910">
            <v>4</v>
          </cell>
          <cell r="J910">
            <v>2</v>
          </cell>
          <cell r="K910">
            <v>2</v>
          </cell>
        </row>
        <row r="911">
          <cell r="A911">
            <v>44330</v>
          </cell>
          <cell r="B911">
            <v>13232</v>
          </cell>
          <cell r="C911">
            <v>13426.25</v>
          </cell>
          <cell r="D911">
            <v>13202</v>
          </cell>
          <cell r="E911">
            <v>13384</v>
          </cell>
          <cell r="F911">
            <v>1.6947551390568318</v>
          </cell>
          <cell r="G911">
            <v>1.1487303506650544</v>
          </cell>
          <cell r="H911">
            <v>0.67781493868450393</v>
          </cell>
          <cell r="I911">
            <v>5</v>
          </cell>
          <cell r="J911">
            <v>7</v>
          </cell>
          <cell r="K911">
            <v>3</v>
          </cell>
        </row>
        <row r="912">
          <cell r="A912">
            <v>44329</v>
          </cell>
          <cell r="B912">
            <v>12971</v>
          </cell>
          <cell r="C912">
            <v>13223.75</v>
          </cell>
          <cell r="D912">
            <v>12947.5</v>
          </cell>
          <cell r="E912">
            <v>13098.25</v>
          </cell>
          <cell r="F912">
            <v>2.1297509829619923</v>
          </cell>
          <cell r="G912">
            <v>0.98103461568113481</v>
          </cell>
          <cell r="H912">
            <v>0.4606334841628959</v>
          </cell>
          <cell r="I912">
            <v>7</v>
          </cell>
          <cell r="J912">
            <v>5</v>
          </cell>
          <cell r="K912">
            <v>1</v>
          </cell>
        </row>
        <row r="913">
          <cell r="A913">
            <v>44328</v>
          </cell>
          <cell r="B913">
            <v>13287.5</v>
          </cell>
          <cell r="C913">
            <v>13305</v>
          </cell>
          <cell r="D913">
            <v>12959.75</v>
          </cell>
          <cell r="E913">
            <v>12998.25</v>
          </cell>
          <cell r="F913">
            <v>2.598306679209784</v>
          </cell>
          <cell r="G913">
            <v>-2.1768579492003766</v>
          </cell>
          <cell r="H913">
            <v>0.83779869659666906</v>
          </cell>
          <cell r="I913">
            <v>8</v>
          </cell>
          <cell r="J913">
            <v>9</v>
          </cell>
          <cell r="K913">
            <v>4</v>
          </cell>
        </row>
        <row r="914">
          <cell r="A914">
            <v>44327</v>
          </cell>
          <cell r="B914">
            <v>13166</v>
          </cell>
          <cell r="C914">
            <v>13375.75</v>
          </cell>
          <cell r="D914">
            <v>13065.25</v>
          </cell>
          <cell r="E914">
            <v>13343.5</v>
          </cell>
          <cell r="F914">
            <v>2.358347258089017</v>
          </cell>
          <cell r="G914">
            <v>1.3481695275710164</v>
          </cell>
          <cell r="H914">
            <v>0.5716586151368761</v>
          </cell>
          <cell r="I914">
            <v>8</v>
          </cell>
          <cell r="J914">
            <v>6</v>
          </cell>
          <cell r="K914">
            <v>1</v>
          </cell>
        </row>
        <row r="915">
          <cell r="A915">
            <v>44326</v>
          </cell>
          <cell r="B915">
            <v>13673.5</v>
          </cell>
          <cell r="C915">
            <v>13681.25</v>
          </cell>
          <cell r="D915">
            <v>13352.5</v>
          </cell>
          <cell r="E915">
            <v>13355.25</v>
          </cell>
          <cell r="F915">
            <v>2.4042856620470254</v>
          </cell>
          <cell r="G915">
            <v>-2.3274947891907702</v>
          </cell>
          <cell r="H915">
            <v>0.968060836501901</v>
          </cell>
          <cell r="I915">
            <v>8</v>
          </cell>
          <cell r="J915">
            <v>10</v>
          </cell>
          <cell r="K915">
            <v>4</v>
          </cell>
        </row>
        <row r="916">
          <cell r="A916">
            <v>44323</v>
          </cell>
          <cell r="B916">
            <v>13647.25</v>
          </cell>
          <cell r="C916">
            <v>13818</v>
          </cell>
          <cell r="D916">
            <v>13617.25</v>
          </cell>
          <cell r="E916">
            <v>13706.5</v>
          </cell>
          <cell r="F916">
            <v>1.4709923244609719</v>
          </cell>
          <cell r="G916">
            <v>0.43415340086830684</v>
          </cell>
          <cell r="H916">
            <v>0.29514321295143214</v>
          </cell>
          <cell r="I916">
            <v>5</v>
          </cell>
          <cell r="J916">
            <v>3</v>
          </cell>
          <cell r="K916">
            <v>2</v>
          </cell>
        </row>
        <row r="917">
          <cell r="A917">
            <v>44322</v>
          </cell>
          <cell r="B917">
            <v>13533</v>
          </cell>
          <cell r="C917">
            <v>13603.75</v>
          </cell>
          <cell r="D917">
            <v>13388.75</v>
          </cell>
          <cell r="E917">
            <v>13597.25</v>
          </cell>
          <cell r="F917">
            <v>1.5887090815044704</v>
          </cell>
          <cell r="G917">
            <v>0.47476538831005693</v>
          </cell>
          <cell r="H917">
            <v>0.2988372093023256</v>
          </cell>
          <cell r="I917">
            <v>5</v>
          </cell>
          <cell r="J917">
            <v>3</v>
          </cell>
          <cell r="K917">
            <v>2</v>
          </cell>
        </row>
        <row r="918">
          <cell r="A918">
            <v>44321</v>
          </cell>
          <cell r="B918">
            <v>13610</v>
          </cell>
          <cell r="C918">
            <v>13665.5</v>
          </cell>
          <cell r="D918">
            <v>13462.75</v>
          </cell>
          <cell r="E918">
            <v>13493.75</v>
          </cell>
          <cell r="F918">
            <v>1.4897134459955914</v>
          </cell>
          <cell r="G918">
            <v>-0.85415135929463626</v>
          </cell>
          <cell r="H918">
            <v>0.5733662145499383</v>
          </cell>
          <cell r="I918">
            <v>5</v>
          </cell>
          <cell r="J918">
            <v>6</v>
          </cell>
          <cell r="K918">
            <v>2</v>
          </cell>
        </row>
        <row r="919">
          <cell r="A919">
            <v>44320</v>
          </cell>
          <cell r="B919">
            <v>13739</v>
          </cell>
          <cell r="C919">
            <v>13753</v>
          </cell>
          <cell r="D919">
            <v>13380.75</v>
          </cell>
          <cell r="E919">
            <v>13542.5</v>
          </cell>
          <cell r="F919">
            <v>2.7094402794963246</v>
          </cell>
          <cell r="G919">
            <v>-1.4302350971686439</v>
          </cell>
          <cell r="H919">
            <v>0.52787105439892534</v>
          </cell>
          <cell r="I919">
            <v>8</v>
          </cell>
          <cell r="J919">
            <v>6</v>
          </cell>
          <cell r="K919">
            <v>1</v>
          </cell>
        </row>
        <row r="920">
          <cell r="A920">
            <v>44319</v>
          </cell>
          <cell r="B920">
            <v>13885.75</v>
          </cell>
          <cell r="C920">
            <v>13947.5</v>
          </cell>
          <cell r="D920">
            <v>13772</v>
          </cell>
          <cell r="E920">
            <v>13790.25</v>
          </cell>
          <cell r="F920">
            <v>1.2638856381542229</v>
          </cell>
          <cell r="G920">
            <v>-0.68775543272779649</v>
          </cell>
          <cell r="H920">
            <v>0.54415954415954415</v>
          </cell>
          <cell r="I920">
            <v>4</v>
          </cell>
          <cell r="J920">
            <v>6</v>
          </cell>
          <cell r="K920">
            <v>2</v>
          </cell>
        </row>
        <row r="921">
          <cell r="A921">
            <v>44316</v>
          </cell>
          <cell r="B921">
            <v>13849.75</v>
          </cell>
          <cell r="C921">
            <v>13956.75</v>
          </cell>
          <cell r="D921">
            <v>13819.75</v>
          </cell>
          <cell r="E921">
            <v>13862</v>
          </cell>
          <cell r="F921">
            <v>0.98918753046083863</v>
          </cell>
          <cell r="G921">
            <v>8.844924998646185E-2</v>
          </cell>
          <cell r="H921">
            <v>8.9416058394160586E-2</v>
          </cell>
          <cell r="I921">
            <v>2</v>
          </cell>
          <cell r="J921">
            <v>1</v>
          </cell>
          <cell r="K921">
            <v>2</v>
          </cell>
        </row>
        <row r="922">
          <cell r="A922">
            <v>44315</v>
          </cell>
          <cell r="B922">
            <v>14032</v>
          </cell>
          <cell r="C922">
            <v>14064</v>
          </cell>
          <cell r="D922">
            <v>13818.5</v>
          </cell>
          <cell r="E922">
            <v>13955</v>
          </cell>
          <cell r="F922">
            <v>1.7495724059293043</v>
          </cell>
          <cell r="G922">
            <v>-0.54874572405929301</v>
          </cell>
          <cell r="H922">
            <v>0.31364562118126271</v>
          </cell>
          <cell r="I922">
            <v>5</v>
          </cell>
          <cell r="J922">
            <v>4</v>
          </cell>
          <cell r="K922">
            <v>2</v>
          </cell>
        </row>
        <row r="923">
          <cell r="A923">
            <v>44314</v>
          </cell>
          <cell r="B923">
            <v>13939.25</v>
          </cell>
          <cell r="C923">
            <v>13982.25</v>
          </cell>
          <cell r="D923">
            <v>13878</v>
          </cell>
          <cell r="E923">
            <v>13894.5</v>
          </cell>
          <cell r="F923">
            <v>0.74788815754075721</v>
          </cell>
          <cell r="G923">
            <v>-0.32103592374051687</v>
          </cell>
          <cell r="H923">
            <v>0.42925659472422062</v>
          </cell>
          <cell r="I923">
            <v>1</v>
          </cell>
          <cell r="J923">
            <v>5</v>
          </cell>
          <cell r="K923">
            <v>2</v>
          </cell>
        </row>
        <row r="924">
          <cell r="A924">
            <v>44313</v>
          </cell>
          <cell r="B924">
            <v>14019</v>
          </cell>
          <cell r="C924">
            <v>14040</v>
          </cell>
          <cell r="D924">
            <v>13912.5</v>
          </cell>
          <cell r="E924">
            <v>13950.5</v>
          </cell>
          <cell r="F924">
            <v>0.90947999144018832</v>
          </cell>
          <cell r="G924">
            <v>-0.4886225836364933</v>
          </cell>
          <cell r="H924">
            <v>0.53725490196078429</v>
          </cell>
          <cell r="I924">
            <v>2</v>
          </cell>
          <cell r="J924">
            <v>6</v>
          </cell>
          <cell r="K924">
            <v>2</v>
          </cell>
        </row>
        <row r="925">
          <cell r="A925">
            <v>44312</v>
          </cell>
          <cell r="B925">
            <v>13883.25</v>
          </cell>
          <cell r="C925">
            <v>14026.25</v>
          </cell>
          <cell r="D925">
            <v>13865.5</v>
          </cell>
          <cell r="E925">
            <v>14012.75</v>
          </cell>
          <cell r="F925">
            <v>1.1578700952586749</v>
          </cell>
          <cell r="G925">
            <v>0.93277870815551123</v>
          </cell>
          <cell r="H925">
            <v>0.80559875583203744</v>
          </cell>
          <cell r="I925">
            <v>3</v>
          </cell>
          <cell r="J925">
            <v>9</v>
          </cell>
          <cell r="K925">
            <v>3</v>
          </cell>
        </row>
        <row r="926">
          <cell r="A926">
            <v>44311</v>
          </cell>
          <cell r="B926">
            <v>13809</v>
          </cell>
          <cell r="C926">
            <v>13809</v>
          </cell>
          <cell r="D926">
            <v>13809</v>
          </cell>
          <cell r="E926">
            <v>13809</v>
          </cell>
          <cell r="F926">
            <v>0</v>
          </cell>
          <cell r="G926">
            <v>0</v>
          </cell>
          <cell r="H926" t="e">
            <v>#DIV/0!</v>
          </cell>
          <cell r="I926">
            <v>1</v>
          </cell>
          <cell r="J926" t="e">
            <v>#DIV/0!</v>
          </cell>
          <cell r="K926" t="e">
            <v>#DIV/0!</v>
          </cell>
        </row>
        <row r="927">
          <cell r="A927">
            <v>44310</v>
          </cell>
          <cell r="B927">
            <v>13809</v>
          </cell>
          <cell r="C927">
            <v>13809</v>
          </cell>
          <cell r="D927">
            <v>13809</v>
          </cell>
          <cell r="E927">
            <v>13809</v>
          </cell>
          <cell r="F927">
            <v>0</v>
          </cell>
          <cell r="G927">
            <v>0</v>
          </cell>
          <cell r="H927" t="e">
            <v>#DIV/0!</v>
          </cell>
          <cell r="I927">
            <v>1</v>
          </cell>
          <cell r="J927" t="e">
            <v>#DIV/0!</v>
          </cell>
          <cell r="K927" t="e">
            <v>#DIV/0!</v>
          </cell>
        </row>
        <row r="928">
          <cell r="A928">
            <v>44309</v>
          </cell>
          <cell r="B928">
            <v>13780.75</v>
          </cell>
          <cell r="C928">
            <v>13981</v>
          </cell>
          <cell r="D928">
            <v>13762.25</v>
          </cell>
          <cell r="E928">
            <v>13924.5</v>
          </cell>
          <cell r="F928">
            <v>1.5873591785643015</v>
          </cell>
          <cell r="G928">
            <v>1.0431217459136839</v>
          </cell>
          <cell r="H928">
            <v>0.65714285714285714</v>
          </cell>
          <cell r="I928">
            <v>5</v>
          </cell>
          <cell r="J928">
            <v>7</v>
          </cell>
          <cell r="K928">
            <v>3</v>
          </cell>
        </row>
        <row r="929">
          <cell r="A929">
            <v>44308</v>
          </cell>
          <cell r="B929">
            <v>13908.5</v>
          </cell>
          <cell r="C929">
            <v>13944.75</v>
          </cell>
          <cell r="D929">
            <v>13701.75</v>
          </cell>
          <cell r="E929">
            <v>13750.5</v>
          </cell>
          <cell r="F929">
            <v>1.7471330481360319</v>
          </cell>
          <cell r="G929">
            <v>-1.1359959736851566</v>
          </cell>
          <cell r="H929">
            <v>0.65020576131687247</v>
          </cell>
          <cell r="I929">
            <v>5</v>
          </cell>
          <cell r="J929">
            <v>7</v>
          </cell>
          <cell r="K929">
            <v>3</v>
          </cell>
        </row>
        <row r="930">
          <cell r="A930">
            <v>44307</v>
          </cell>
          <cell r="B930">
            <v>13764.5</v>
          </cell>
          <cell r="C930">
            <v>13926.5</v>
          </cell>
          <cell r="D930">
            <v>13700.5</v>
          </cell>
          <cell r="E930">
            <v>13918.75</v>
          </cell>
          <cell r="F930">
            <v>1.6419049002869703</v>
          </cell>
          <cell r="G930">
            <v>1.1206364197755094</v>
          </cell>
          <cell r="H930">
            <v>0.68252212389380518</v>
          </cell>
          <cell r="I930">
            <v>5</v>
          </cell>
          <cell r="J930">
            <v>7</v>
          </cell>
          <cell r="K930">
            <v>3</v>
          </cell>
        </row>
        <row r="931">
          <cell r="A931">
            <v>44306</v>
          </cell>
          <cell r="B931">
            <v>13829.75</v>
          </cell>
          <cell r="C931">
            <v>13929.75</v>
          </cell>
          <cell r="D931">
            <v>13719.25</v>
          </cell>
          <cell r="E931">
            <v>13799.5</v>
          </cell>
          <cell r="F931">
            <v>1.5220810209873643</v>
          </cell>
          <cell r="G931">
            <v>-0.21873135812288724</v>
          </cell>
          <cell r="H931">
            <v>0.14370546318289784</v>
          </cell>
          <cell r="I931">
            <v>5</v>
          </cell>
          <cell r="J931">
            <v>2</v>
          </cell>
          <cell r="K931">
            <v>2</v>
          </cell>
        </row>
        <row r="932">
          <cell r="A932">
            <v>44305</v>
          </cell>
          <cell r="B932">
            <v>13988.25</v>
          </cell>
          <cell r="C932">
            <v>14013.25</v>
          </cell>
          <cell r="D932">
            <v>13821</v>
          </cell>
          <cell r="E932">
            <v>13903.25</v>
          </cell>
          <cell r="F932">
            <v>1.3743677729522992</v>
          </cell>
          <cell r="G932">
            <v>-0.60765285150036641</v>
          </cell>
          <cell r="H932">
            <v>0.44213263979193762</v>
          </cell>
          <cell r="I932">
            <v>4</v>
          </cell>
          <cell r="J932">
            <v>5</v>
          </cell>
          <cell r="K932">
            <v>2</v>
          </cell>
        </row>
        <row r="933">
          <cell r="A933">
            <v>44302</v>
          </cell>
          <cell r="B933">
            <v>14000.25</v>
          </cell>
          <cell r="C933">
            <v>14059.5</v>
          </cell>
          <cell r="D933">
            <v>13953.75</v>
          </cell>
          <cell r="E933">
            <v>14031.25</v>
          </cell>
          <cell r="F933">
            <v>0.75534365457759678</v>
          </cell>
          <cell r="G933">
            <v>0.2214246174175461</v>
          </cell>
          <cell r="H933">
            <v>0.29314420803782504</v>
          </cell>
          <cell r="I933">
            <v>1</v>
          </cell>
          <cell r="J933">
            <v>3</v>
          </cell>
          <cell r="K933">
            <v>2</v>
          </cell>
        </row>
        <row r="934">
          <cell r="A934">
            <v>44301</v>
          </cell>
          <cell r="B934">
            <v>13879.75</v>
          </cell>
          <cell r="C934">
            <v>14034.25</v>
          </cell>
          <cell r="D934">
            <v>13877.5</v>
          </cell>
          <cell r="E934">
            <v>14016.25</v>
          </cell>
          <cell r="F934">
            <v>1.1293431077649094</v>
          </cell>
          <cell r="G934">
            <v>0.98344710819719372</v>
          </cell>
          <cell r="H934">
            <v>0.87081339712918648</v>
          </cell>
          <cell r="I934">
            <v>3</v>
          </cell>
          <cell r="J934">
            <v>9</v>
          </cell>
          <cell r="K934">
            <v>3</v>
          </cell>
        </row>
        <row r="935">
          <cell r="A935">
            <v>44300</v>
          </cell>
          <cell r="B935">
            <v>13999.5</v>
          </cell>
          <cell r="C935">
            <v>14029</v>
          </cell>
          <cell r="D935">
            <v>13772.75</v>
          </cell>
          <cell r="E935">
            <v>13808.5</v>
          </cell>
          <cell r="F935">
            <v>1.8304225150898246</v>
          </cell>
          <cell r="G935">
            <v>-1.3643344405157327</v>
          </cell>
          <cell r="H935">
            <v>0.74536585365853658</v>
          </cell>
          <cell r="I935">
            <v>6</v>
          </cell>
          <cell r="J935">
            <v>8</v>
          </cell>
          <cell r="K935">
            <v>4</v>
          </cell>
        </row>
        <row r="936">
          <cell r="A936">
            <v>44299</v>
          </cell>
          <cell r="B936">
            <v>13798.5</v>
          </cell>
          <cell r="C936">
            <v>13994</v>
          </cell>
          <cell r="D936">
            <v>13775</v>
          </cell>
          <cell r="E936">
            <v>13976</v>
          </cell>
          <cell r="F936">
            <v>1.5871290357647572</v>
          </cell>
          <cell r="G936">
            <v>1.286371707069609</v>
          </cell>
          <cell r="H936">
            <v>0.81050228310502281</v>
          </cell>
          <cell r="I936">
            <v>5</v>
          </cell>
          <cell r="J936">
            <v>9</v>
          </cell>
          <cell r="K936">
            <v>3</v>
          </cell>
        </row>
        <row r="937">
          <cell r="A937">
            <v>44298</v>
          </cell>
          <cell r="B937">
            <v>13779.5</v>
          </cell>
          <cell r="C937">
            <v>13828.75</v>
          </cell>
          <cell r="D937">
            <v>13732</v>
          </cell>
          <cell r="E937">
            <v>13811</v>
          </cell>
          <cell r="F937">
            <v>0.70212997568852276</v>
          </cell>
          <cell r="G937">
            <v>0.2286004572009144</v>
          </cell>
          <cell r="H937">
            <v>0.32558139534883723</v>
          </cell>
          <cell r="I937">
            <v>1</v>
          </cell>
          <cell r="J937">
            <v>4</v>
          </cell>
          <cell r="K937">
            <v>2</v>
          </cell>
        </row>
        <row r="938">
          <cell r="A938">
            <v>44295</v>
          </cell>
          <cell r="B938">
            <v>13736.75</v>
          </cell>
          <cell r="C938">
            <v>13839.75</v>
          </cell>
          <cell r="D938">
            <v>13648.25</v>
          </cell>
          <cell r="E938">
            <v>13829.5</v>
          </cell>
          <cell r="F938">
            <v>1.3940706498989934</v>
          </cell>
          <cell r="G938">
            <v>0.67519609805812875</v>
          </cell>
          <cell r="H938">
            <v>0.48433420365535251</v>
          </cell>
          <cell r="I938">
            <v>5</v>
          </cell>
          <cell r="J938">
            <v>5</v>
          </cell>
          <cell r="K938">
            <v>2</v>
          </cell>
        </row>
        <row r="939">
          <cell r="A939">
            <v>44294</v>
          </cell>
          <cell r="B939">
            <v>13731</v>
          </cell>
          <cell r="C939">
            <v>13755</v>
          </cell>
          <cell r="D939">
            <v>13691.5</v>
          </cell>
          <cell r="E939">
            <v>13750</v>
          </cell>
          <cell r="F939">
            <v>0.46245721360425318</v>
          </cell>
          <cell r="G939">
            <v>0.13837302454300487</v>
          </cell>
          <cell r="H939">
            <v>0.29921259842519682</v>
          </cell>
          <cell r="I939">
            <v>1</v>
          </cell>
          <cell r="J939">
            <v>3</v>
          </cell>
          <cell r="K939">
            <v>2</v>
          </cell>
        </row>
        <row r="940">
          <cell r="A940">
            <v>44293</v>
          </cell>
          <cell r="B940">
            <v>13575.5</v>
          </cell>
          <cell r="C940">
            <v>13641</v>
          </cell>
          <cell r="D940">
            <v>13512.5</v>
          </cell>
          <cell r="E940">
            <v>13604.75</v>
          </cell>
          <cell r="F940">
            <v>0.94655813782181142</v>
          </cell>
          <cell r="G940">
            <v>0.21546167728628782</v>
          </cell>
          <cell r="H940">
            <v>0.22762645914396887</v>
          </cell>
          <cell r="I940">
            <v>2</v>
          </cell>
          <cell r="J940">
            <v>3</v>
          </cell>
          <cell r="K940">
            <v>2</v>
          </cell>
        </row>
        <row r="941">
          <cell r="A941">
            <v>44292</v>
          </cell>
          <cell r="B941">
            <v>13547.5</v>
          </cell>
          <cell r="C941">
            <v>13655</v>
          </cell>
          <cell r="D941">
            <v>13535</v>
          </cell>
          <cell r="E941">
            <v>13571.5</v>
          </cell>
          <cell r="F941">
            <v>0.88577228270898689</v>
          </cell>
          <cell r="G941">
            <v>0.17715445654179737</v>
          </cell>
          <cell r="H941">
            <v>0.19999999999999998</v>
          </cell>
          <cell r="I941">
            <v>2</v>
          </cell>
          <cell r="J941">
            <v>2</v>
          </cell>
          <cell r="K941">
            <v>2</v>
          </cell>
        </row>
        <row r="942">
          <cell r="A942">
            <v>44291</v>
          </cell>
          <cell r="B942">
            <v>13373.25</v>
          </cell>
          <cell r="C942">
            <v>13615</v>
          </cell>
          <cell r="D942">
            <v>13359</v>
          </cell>
          <cell r="E942">
            <v>13582.25</v>
          </cell>
          <cell r="F942">
            <v>1.9142691567120933</v>
          </cell>
          <cell r="G942">
            <v>1.5628213037219822</v>
          </cell>
          <cell r="H942">
            <v>0.81640624999999989</v>
          </cell>
          <cell r="I942">
            <v>6</v>
          </cell>
          <cell r="J942">
            <v>9</v>
          </cell>
          <cell r="K942">
            <v>4</v>
          </cell>
        </row>
        <row r="943">
          <cell r="A943">
            <v>44287</v>
          </cell>
          <cell r="B943">
            <v>13210</v>
          </cell>
          <cell r="C943">
            <v>13321.5</v>
          </cell>
          <cell r="D943">
            <v>13201.5</v>
          </cell>
          <cell r="E943">
            <v>13314.25</v>
          </cell>
          <cell r="F943">
            <v>0.90840272520817567</v>
          </cell>
          <cell r="G943">
            <v>0.78917486752460264</v>
          </cell>
          <cell r="H943">
            <v>0.86875000000000002</v>
          </cell>
          <cell r="I943">
            <v>2</v>
          </cell>
          <cell r="J943">
            <v>9</v>
          </cell>
          <cell r="K943">
            <v>3</v>
          </cell>
        </row>
        <row r="944">
          <cell r="A944">
            <v>44286</v>
          </cell>
          <cell r="B944">
            <v>12966.5</v>
          </cell>
          <cell r="C944">
            <v>13158</v>
          </cell>
          <cell r="D944">
            <v>12944.25</v>
          </cell>
          <cell r="E944">
            <v>13089.25</v>
          </cell>
          <cell r="F944">
            <v>1.6484787722207226</v>
          </cell>
          <cell r="G944">
            <v>0.94667026568464896</v>
          </cell>
          <cell r="H944">
            <v>0.57426900584795326</v>
          </cell>
          <cell r="I944">
            <v>5</v>
          </cell>
          <cell r="J944">
            <v>6</v>
          </cell>
          <cell r="K944">
            <v>2</v>
          </cell>
        </row>
        <row r="945">
          <cell r="A945">
            <v>44285</v>
          </cell>
          <cell r="B945">
            <v>12848.25</v>
          </cell>
          <cell r="C945">
            <v>12916.25</v>
          </cell>
          <cell r="D945">
            <v>12776.5</v>
          </cell>
          <cell r="E945">
            <v>12899.25</v>
          </cell>
          <cell r="F945">
            <v>1.0876967680423404</v>
          </cell>
          <cell r="G945">
            <v>0.39694121767555895</v>
          </cell>
          <cell r="H945">
            <v>0.36493738819320215</v>
          </cell>
          <cell r="I945">
            <v>3</v>
          </cell>
          <cell r="J945">
            <v>4</v>
          </cell>
          <cell r="K945">
            <v>2</v>
          </cell>
        </row>
        <row r="946">
          <cell r="A946">
            <v>44284</v>
          </cell>
          <cell r="B946">
            <v>12945.5</v>
          </cell>
          <cell r="C946">
            <v>13003</v>
          </cell>
          <cell r="D946">
            <v>12815.5</v>
          </cell>
          <cell r="E946">
            <v>12955.5</v>
          </cell>
          <cell r="F946">
            <v>1.448379745857634</v>
          </cell>
          <cell r="G946">
            <v>7.7246919779073817E-2</v>
          </cell>
          <cell r="H946">
            <v>5.3333333333333337E-2</v>
          </cell>
          <cell r="I946">
            <v>5</v>
          </cell>
          <cell r="J946">
            <v>1</v>
          </cell>
          <cell r="K946">
            <v>2</v>
          </cell>
        </row>
        <row r="947">
          <cell r="A947">
            <v>44281</v>
          </cell>
          <cell r="B947">
            <v>12786</v>
          </cell>
          <cell r="C947">
            <v>12975</v>
          </cell>
          <cell r="D947">
            <v>12676.25</v>
          </cell>
          <cell r="E947">
            <v>12961.75</v>
          </cell>
          <cell r="F947">
            <v>2.3365399655873609</v>
          </cell>
          <cell r="G947">
            <v>1.3745502893790082</v>
          </cell>
          <cell r="H947">
            <v>0.5882845188284519</v>
          </cell>
          <cell r="I947">
            <v>8</v>
          </cell>
          <cell r="J947">
            <v>6</v>
          </cell>
          <cell r="K947">
            <v>1</v>
          </cell>
        </row>
        <row r="948">
          <cell r="A948">
            <v>44280</v>
          </cell>
          <cell r="B948">
            <v>12844.75</v>
          </cell>
          <cell r="C948">
            <v>12847.5</v>
          </cell>
          <cell r="D948">
            <v>12609.75</v>
          </cell>
          <cell r="E948">
            <v>12772</v>
          </cell>
          <cell r="F948">
            <v>1.8509507775550322</v>
          </cell>
          <cell r="G948">
            <v>-0.56637926000895311</v>
          </cell>
          <cell r="H948">
            <v>0.30599369085173506</v>
          </cell>
          <cell r="I948">
            <v>6</v>
          </cell>
          <cell r="J948">
            <v>4</v>
          </cell>
          <cell r="K948">
            <v>1</v>
          </cell>
        </row>
        <row r="949">
          <cell r="A949">
            <v>44279</v>
          </cell>
          <cell r="B949">
            <v>13098</v>
          </cell>
          <cell r="C949">
            <v>13117.25</v>
          </cell>
          <cell r="D949">
            <v>12788.25</v>
          </cell>
          <cell r="E949">
            <v>12790.75</v>
          </cell>
          <cell r="F949">
            <v>2.5118338677660712</v>
          </cell>
          <cell r="G949">
            <v>-2.3457779813712016</v>
          </cell>
          <cell r="H949">
            <v>0.93389057750759874</v>
          </cell>
          <cell r="I949">
            <v>8</v>
          </cell>
          <cell r="J949">
            <v>10</v>
          </cell>
          <cell r="K949">
            <v>4</v>
          </cell>
        </row>
        <row r="950">
          <cell r="A950">
            <v>44278</v>
          </cell>
          <cell r="B950">
            <v>13048</v>
          </cell>
          <cell r="C950">
            <v>13172</v>
          </cell>
          <cell r="D950">
            <v>12979</v>
          </cell>
          <cell r="E950">
            <v>13005.25</v>
          </cell>
          <cell r="F950">
            <v>1.4791538933169834</v>
          </cell>
          <cell r="G950">
            <v>-0.32763641937461679</v>
          </cell>
          <cell r="H950">
            <v>0.22150259067357514</v>
          </cell>
          <cell r="I950">
            <v>5</v>
          </cell>
          <cell r="J950">
            <v>3</v>
          </cell>
          <cell r="K950">
            <v>2</v>
          </cell>
        </row>
        <row r="951">
          <cell r="A951">
            <v>44277</v>
          </cell>
          <cell r="B951">
            <v>12945</v>
          </cell>
          <cell r="C951">
            <v>13157</v>
          </cell>
          <cell r="D951">
            <v>12924</v>
          </cell>
          <cell r="E951">
            <v>13070.75</v>
          </cell>
          <cell r="F951">
            <v>1.7999227500965622</v>
          </cell>
          <cell r="G951">
            <v>0.97141753572808043</v>
          </cell>
          <cell r="H951">
            <v>0.53969957081545072</v>
          </cell>
          <cell r="I951">
            <v>5</v>
          </cell>
          <cell r="J951">
            <v>6</v>
          </cell>
          <cell r="K951">
            <v>2</v>
          </cell>
        </row>
        <row r="952">
          <cell r="A952">
            <v>44274</v>
          </cell>
          <cell r="B952">
            <v>12846</v>
          </cell>
          <cell r="C952">
            <v>12891.25</v>
          </cell>
          <cell r="D952">
            <v>12681.75</v>
          </cell>
          <cell r="E952">
            <v>12836.5</v>
          </cell>
          <cell r="F952">
            <v>1.6308578545850847</v>
          </cell>
          <cell r="G952">
            <v>-7.3952981472832011E-2</v>
          </cell>
          <cell r="H952">
            <v>4.5346062052505971E-2</v>
          </cell>
          <cell r="I952">
            <v>5</v>
          </cell>
          <cell r="J952">
            <v>1</v>
          </cell>
          <cell r="K952">
            <v>2</v>
          </cell>
        </row>
        <row r="953">
          <cell r="A953">
            <v>44273</v>
          </cell>
          <cell r="B953">
            <v>13055.25</v>
          </cell>
          <cell r="C953">
            <v>13060.75</v>
          </cell>
          <cell r="D953">
            <v>12762</v>
          </cell>
          <cell r="E953">
            <v>12782.75</v>
          </cell>
          <cell r="F953">
            <v>2.2883514295015415</v>
          </cell>
          <cell r="G953">
            <v>-2.0872828938549626</v>
          </cell>
          <cell r="H953">
            <v>0.91213389121338917</v>
          </cell>
          <cell r="I953">
            <v>7</v>
          </cell>
          <cell r="J953">
            <v>10</v>
          </cell>
          <cell r="K953">
            <v>4</v>
          </cell>
        </row>
        <row r="954">
          <cell r="A954">
            <v>44272</v>
          </cell>
          <cell r="B954">
            <v>13112.25</v>
          </cell>
          <cell r="C954">
            <v>13271</v>
          </cell>
          <cell r="D954">
            <v>12934.25</v>
          </cell>
          <cell r="E954">
            <v>13193.5</v>
          </cell>
          <cell r="F954">
            <v>2.568209117428359</v>
          </cell>
          <cell r="G954">
            <v>0.61964956433869101</v>
          </cell>
          <cell r="H954">
            <v>0.24127691165553083</v>
          </cell>
          <cell r="I954">
            <v>8</v>
          </cell>
          <cell r="J954">
            <v>3</v>
          </cell>
          <cell r="K954">
            <v>1</v>
          </cell>
        </row>
        <row r="955">
          <cell r="A955">
            <v>44271</v>
          </cell>
          <cell r="B955">
            <v>13132.5</v>
          </cell>
          <cell r="C955">
            <v>13287.25</v>
          </cell>
          <cell r="D955">
            <v>13077.25</v>
          </cell>
          <cell r="E955">
            <v>13138.75</v>
          </cell>
          <cell r="F955">
            <v>1.5990862364363221</v>
          </cell>
          <cell r="G955">
            <v>4.7591852274890538E-2</v>
          </cell>
          <cell r="H955">
            <v>2.976190476190476E-2</v>
          </cell>
          <cell r="I955">
            <v>5</v>
          </cell>
          <cell r="J955">
            <v>1</v>
          </cell>
          <cell r="K955">
            <v>2</v>
          </cell>
        </row>
        <row r="956">
          <cell r="A956">
            <v>44270</v>
          </cell>
          <cell r="B956">
            <v>12965.75</v>
          </cell>
          <cell r="C956">
            <v>13074.5</v>
          </cell>
          <cell r="D956">
            <v>12871.25</v>
          </cell>
          <cell r="E956">
            <v>13068.25</v>
          </cell>
          <cell r="F956">
            <v>1.5675915392476332</v>
          </cell>
          <cell r="G956">
            <v>0.79054431868576824</v>
          </cell>
          <cell r="H956">
            <v>0.50430504305043045</v>
          </cell>
          <cell r="I956">
            <v>5</v>
          </cell>
          <cell r="J956">
            <v>6</v>
          </cell>
          <cell r="K956">
            <v>2</v>
          </cell>
        </row>
        <row r="957">
          <cell r="A957">
            <v>44267</v>
          </cell>
          <cell r="B957">
            <v>12837.5</v>
          </cell>
          <cell r="C957">
            <v>12943.75</v>
          </cell>
          <cell r="D957">
            <v>12768.25</v>
          </cell>
          <cell r="E957">
            <v>12937.25</v>
          </cell>
          <cell r="F957">
            <v>1.3670886075949367</v>
          </cell>
          <cell r="G957">
            <v>0.7770204479065238</v>
          </cell>
          <cell r="H957">
            <v>0.56837606837606836</v>
          </cell>
          <cell r="I957">
            <v>4</v>
          </cell>
          <cell r="J957">
            <v>6</v>
          </cell>
          <cell r="K957">
            <v>2</v>
          </cell>
        </row>
        <row r="958">
          <cell r="A958">
            <v>44266</v>
          </cell>
          <cell r="B958">
            <v>12982.25</v>
          </cell>
          <cell r="C958">
            <v>13119.25</v>
          </cell>
          <cell r="D958">
            <v>12912.5</v>
          </cell>
          <cell r="E958">
            <v>13046.75</v>
          </cell>
          <cell r="F958">
            <v>1.5925590710393036</v>
          </cell>
          <cell r="G958">
            <v>0.49683221321419629</v>
          </cell>
          <cell r="H958">
            <v>0.31197097944377267</v>
          </cell>
          <cell r="I958">
            <v>5</v>
          </cell>
          <cell r="J958">
            <v>4</v>
          </cell>
          <cell r="K958">
            <v>2</v>
          </cell>
        </row>
        <row r="959">
          <cell r="A959">
            <v>44265</v>
          </cell>
          <cell r="B959">
            <v>12730.5</v>
          </cell>
          <cell r="C959">
            <v>12993.25</v>
          </cell>
          <cell r="D959">
            <v>12720</v>
          </cell>
          <cell r="E959">
            <v>12752.25</v>
          </cell>
          <cell r="F959">
            <v>2.1464200149247872</v>
          </cell>
          <cell r="G959">
            <v>0.17084953458230234</v>
          </cell>
          <cell r="H959">
            <v>7.9597438243366875E-2</v>
          </cell>
          <cell r="I959">
            <v>7</v>
          </cell>
          <cell r="J959">
            <v>1</v>
          </cell>
          <cell r="K959">
            <v>1</v>
          </cell>
        </row>
        <row r="960">
          <cell r="A960">
            <v>44264</v>
          </cell>
          <cell r="B960">
            <v>12582.75</v>
          </cell>
          <cell r="C960">
            <v>12867.5</v>
          </cell>
          <cell r="D960">
            <v>12536.5</v>
          </cell>
          <cell r="E960">
            <v>12787</v>
          </cell>
          <cell r="F960">
            <v>2.6305855238322304</v>
          </cell>
          <cell r="G960">
            <v>1.6232540581351453</v>
          </cell>
          <cell r="H960">
            <v>0.61706948640483383</v>
          </cell>
          <cell r="I960">
            <v>8</v>
          </cell>
          <cell r="J960">
            <v>7</v>
          </cell>
          <cell r="K960">
            <v>4</v>
          </cell>
        </row>
        <row r="961">
          <cell r="A961">
            <v>44263</v>
          </cell>
          <cell r="B961">
            <v>12471.25</v>
          </cell>
          <cell r="C961">
            <v>12715.75</v>
          </cell>
          <cell r="D961">
            <v>12281.75</v>
          </cell>
          <cell r="E961">
            <v>12300.75</v>
          </cell>
          <cell r="F961">
            <v>3.4800040092212088</v>
          </cell>
          <cell r="G961">
            <v>-1.3671444321940462</v>
          </cell>
          <cell r="H961">
            <v>0.39285714285714285</v>
          </cell>
          <cell r="I961">
            <v>10</v>
          </cell>
          <cell r="J961">
            <v>4</v>
          </cell>
          <cell r="K961">
            <v>1</v>
          </cell>
        </row>
        <row r="962">
          <cell r="A962">
            <v>44260</v>
          </cell>
          <cell r="B962">
            <v>12463.5</v>
          </cell>
          <cell r="C962">
            <v>12697.75</v>
          </cell>
          <cell r="D962">
            <v>12207.25</v>
          </cell>
          <cell r="E962">
            <v>12662.25</v>
          </cell>
          <cell r="F962">
            <v>3.9354916355758816</v>
          </cell>
          <cell r="G962">
            <v>1.5946563966783005</v>
          </cell>
          <cell r="H962">
            <v>0.40519877675840976</v>
          </cell>
          <cell r="I962">
            <v>10</v>
          </cell>
          <cell r="J962">
            <v>5</v>
          </cell>
          <cell r="K962">
            <v>1</v>
          </cell>
        </row>
        <row r="963">
          <cell r="A963">
            <v>44259</v>
          </cell>
          <cell r="B963">
            <v>12603.5</v>
          </cell>
          <cell r="C963">
            <v>12797</v>
          </cell>
          <cell r="D963">
            <v>12306.5</v>
          </cell>
          <cell r="E963">
            <v>12471</v>
          </cell>
          <cell r="F963">
            <v>3.8917760939421591</v>
          </cell>
          <cell r="G963">
            <v>-1.0512952751219899</v>
          </cell>
          <cell r="H963">
            <v>0.27013251783893988</v>
          </cell>
          <cell r="I963">
            <v>10</v>
          </cell>
          <cell r="J963">
            <v>3</v>
          </cell>
          <cell r="K963">
            <v>1</v>
          </cell>
        </row>
        <row r="964">
          <cell r="A964">
            <v>44258</v>
          </cell>
          <cell r="B964">
            <v>13149.5</v>
          </cell>
          <cell r="C964">
            <v>13157</v>
          </cell>
          <cell r="D964">
            <v>12675.25</v>
          </cell>
          <cell r="E964">
            <v>12680.25</v>
          </cell>
          <cell r="F964">
            <v>3.6636374006616221</v>
          </cell>
          <cell r="G964">
            <v>-3.5685767519677549</v>
          </cell>
          <cell r="H964">
            <v>0.97405293201868171</v>
          </cell>
          <cell r="I964">
            <v>10</v>
          </cell>
          <cell r="J964">
            <v>10</v>
          </cell>
          <cell r="K964">
            <v>4</v>
          </cell>
        </row>
        <row r="965">
          <cell r="A965">
            <v>44257</v>
          </cell>
          <cell r="B965">
            <v>13236.25</v>
          </cell>
          <cell r="C965">
            <v>13303</v>
          </cell>
          <cell r="D965">
            <v>13048.25</v>
          </cell>
          <cell r="E965">
            <v>13058.25</v>
          </cell>
          <cell r="F965">
            <v>1.9246387760883936</v>
          </cell>
          <cell r="G965">
            <v>-1.3447917650391916</v>
          </cell>
          <cell r="H965">
            <v>0.6987242394504416</v>
          </cell>
          <cell r="I965">
            <v>6</v>
          </cell>
          <cell r="J965">
            <v>7</v>
          </cell>
          <cell r="K965">
            <v>4</v>
          </cell>
        </row>
        <row r="966">
          <cell r="A966">
            <v>44256</v>
          </cell>
          <cell r="B966">
            <v>13085</v>
          </cell>
          <cell r="C966">
            <v>13287</v>
          </cell>
          <cell r="D966">
            <v>13034.75</v>
          </cell>
          <cell r="E966">
            <v>13274.25</v>
          </cell>
          <cell r="F966">
            <v>1.927779900649599</v>
          </cell>
          <cell r="G966">
            <v>1.4463125716469241</v>
          </cell>
          <cell r="H966">
            <v>0.7502477700693756</v>
          </cell>
          <cell r="I966">
            <v>6</v>
          </cell>
          <cell r="J966">
            <v>8</v>
          </cell>
          <cell r="K966">
            <v>4</v>
          </cell>
        </row>
        <row r="967">
          <cell r="A967">
            <v>44253</v>
          </cell>
          <cell r="B967">
            <v>12735</v>
          </cell>
          <cell r="C967">
            <v>13089.5</v>
          </cell>
          <cell r="D967">
            <v>12717.5</v>
          </cell>
          <cell r="E967">
            <v>12896.5</v>
          </cell>
          <cell r="F967">
            <v>2.921083627797409</v>
          </cell>
          <cell r="G967">
            <v>1.2681586179819395</v>
          </cell>
          <cell r="H967">
            <v>0.43413978494623651</v>
          </cell>
          <cell r="I967">
            <v>9</v>
          </cell>
          <cell r="J967">
            <v>5</v>
          </cell>
          <cell r="K967">
            <v>1</v>
          </cell>
        </row>
        <row r="968">
          <cell r="A968">
            <v>44252</v>
          </cell>
          <cell r="B968">
            <v>13165.5</v>
          </cell>
          <cell r="C968">
            <v>13290</v>
          </cell>
          <cell r="D968">
            <v>12764</v>
          </cell>
          <cell r="E968">
            <v>12825.5</v>
          </cell>
          <cell r="F968">
            <v>3.9952907219627054</v>
          </cell>
          <cell r="G968">
            <v>-2.5825073107743726</v>
          </cell>
          <cell r="H968">
            <v>0.64638783269961986</v>
          </cell>
          <cell r="I968">
            <v>10</v>
          </cell>
          <cell r="J968">
            <v>7</v>
          </cell>
          <cell r="K968">
            <v>4</v>
          </cell>
        </row>
        <row r="969">
          <cell r="A969">
            <v>44251</v>
          </cell>
          <cell r="B969">
            <v>13171.25</v>
          </cell>
          <cell r="C969">
            <v>13309</v>
          </cell>
          <cell r="D969">
            <v>12958</v>
          </cell>
          <cell r="E969">
            <v>13295</v>
          </cell>
          <cell r="F969">
            <v>2.664895131441587</v>
          </cell>
          <cell r="G969">
            <v>0.93954636044414919</v>
          </cell>
          <cell r="H969">
            <v>0.35256410256410253</v>
          </cell>
          <cell r="I969">
            <v>8</v>
          </cell>
          <cell r="J969">
            <v>4</v>
          </cell>
          <cell r="K969">
            <v>1</v>
          </cell>
        </row>
        <row r="970">
          <cell r="A970">
            <v>44250</v>
          </cell>
          <cell r="B970">
            <v>13026</v>
          </cell>
          <cell r="C970">
            <v>13257.25</v>
          </cell>
          <cell r="D970">
            <v>12757.25</v>
          </cell>
          <cell r="E970">
            <v>13189</v>
          </cell>
          <cell r="F970">
            <v>3.8384768923691084</v>
          </cell>
          <cell r="G970">
            <v>1.2513434669123291</v>
          </cell>
          <cell r="H970">
            <v>0.32599999999999996</v>
          </cell>
          <cell r="I970">
            <v>10</v>
          </cell>
          <cell r="J970">
            <v>4</v>
          </cell>
          <cell r="K970">
            <v>1</v>
          </cell>
        </row>
        <row r="971">
          <cell r="A971">
            <v>44249</v>
          </cell>
          <cell r="B971">
            <v>13391.75</v>
          </cell>
          <cell r="C971">
            <v>13446</v>
          </cell>
          <cell r="D971">
            <v>13218.5</v>
          </cell>
          <cell r="E971">
            <v>13227</v>
          </cell>
          <cell r="F971">
            <v>1.698807101387048</v>
          </cell>
          <cell r="G971">
            <v>-1.2302350327627083</v>
          </cell>
          <cell r="H971">
            <v>0.72417582417582405</v>
          </cell>
          <cell r="I971">
            <v>5</v>
          </cell>
          <cell r="J971">
            <v>8</v>
          </cell>
          <cell r="K971">
            <v>3</v>
          </cell>
        </row>
        <row r="972">
          <cell r="A972">
            <v>44246</v>
          </cell>
          <cell r="B972">
            <v>13681.75</v>
          </cell>
          <cell r="C972">
            <v>13729</v>
          </cell>
          <cell r="D972">
            <v>13534.75</v>
          </cell>
          <cell r="E972">
            <v>13578.25</v>
          </cell>
          <cell r="F972">
            <v>1.4197745171487566</v>
          </cell>
          <cell r="G972">
            <v>-0.75648217516034133</v>
          </cell>
          <cell r="H972">
            <v>0.53281853281853286</v>
          </cell>
          <cell r="I972">
            <v>5</v>
          </cell>
          <cell r="J972">
            <v>6</v>
          </cell>
          <cell r="K972">
            <v>2</v>
          </cell>
        </row>
        <row r="973">
          <cell r="A973">
            <v>44245</v>
          </cell>
          <cell r="B973">
            <v>13586.75</v>
          </cell>
          <cell r="C973">
            <v>13669.5</v>
          </cell>
          <cell r="D973">
            <v>13468</v>
          </cell>
          <cell r="E973">
            <v>13637.75</v>
          </cell>
          <cell r="F973">
            <v>1.4830625425506467</v>
          </cell>
          <cell r="G973">
            <v>0.37536570555872451</v>
          </cell>
          <cell r="H973">
            <v>0.25310173697270472</v>
          </cell>
          <cell r="I973">
            <v>5</v>
          </cell>
          <cell r="J973">
            <v>3</v>
          </cell>
          <cell r="K973">
            <v>2</v>
          </cell>
        </row>
        <row r="974">
          <cell r="A974">
            <v>44244</v>
          </cell>
          <cell r="B974">
            <v>13742</v>
          </cell>
          <cell r="C974">
            <v>13759.25</v>
          </cell>
          <cell r="D974">
            <v>13543</v>
          </cell>
          <cell r="E974">
            <v>13699.75</v>
          </cell>
          <cell r="F974">
            <v>1.5736428467471986</v>
          </cell>
          <cell r="G974">
            <v>-0.30745160820841216</v>
          </cell>
          <cell r="H974">
            <v>0.19537572254335259</v>
          </cell>
          <cell r="I974">
            <v>5</v>
          </cell>
          <cell r="J974">
            <v>2</v>
          </cell>
          <cell r="K974">
            <v>2</v>
          </cell>
        </row>
        <row r="975">
          <cell r="A975">
            <v>44243</v>
          </cell>
          <cell r="B975">
            <v>13877.5</v>
          </cell>
          <cell r="C975">
            <v>13881.25</v>
          </cell>
          <cell r="D975">
            <v>13716</v>
          </cell>
          <cell r="E975">
            <v>13764</v>
          </cell>
          <cell r="F975">
            <v>1.190776436678076</v>
          </cell>
          <cell r="G975">
            <v>-0.81787065393622782</v>
          </cell>
          <cell r="H975">
            <v>0.6868381240544631</v>
          </cell>
          <cell r="I975">
            <v>3</v>
          </cell>
          <cell r="J975">
            <v>7</v>
          </cell>
          <cell r="K975">
            <v>3</v>
          </cell>
        </row>
        <row r="976">
          <cell r="A976">
            <v>44239</v>
          </cell>
          <cell r="B976">
            <v>13704.75</v>
          </cell>
          <cell r="C976">
            <v>13810.25</v>
          </cell>
          <cell r="D976">
            <v>13646</v>
          </cell>
          <cell r="E976">
            <v>13803.25</v>
          </cell>
          <cell r="F976">
            <v>1.198489574782466</v>
          </cell>
          <cell r="G976">
            <v>0.71872890786041344</v>
          </cell>
          <cell r="H976">
            <v>0.59969558599695594</v>
          </cell>
          <cell r="I976">
            <v>3</v>
          </cell>
          <cell r="J976">
            <v>6</v>
          </cell>
          <cell r="K976">
            <v>2</v>
          </cell>
        </row>
        <row r="977">
          <cell r="A977">
            <v>44238</v>
          </cell>
          <cell r="B977">
            <v>13706.25</v>
          </cell>
          <cell r="C977">
            <v>13743.75</v>
          </cell>
          <cell r="D977">
            <v>13624.5</v>
          </cell>
          <cell r="E977">
            <v>13725.75</v>
          </cell>
          <cell r="F977">
            <v>0.87004103967168267</v>
          </cell>
          <cell r="G977">
            <v>0.14227086183310533</v>
          </cell>
          <cell r="H977">
            <v>0.16352201257861634</v>
          </cell>
          <cell r="I977">
            <v>2</v>
          </cell>
          <cell r="J977">
            <v>2</v>
          </cell>
          <cell r="K977">
            <v>2</v>
          </cell>
        </row>
        <row r="978">
          <cell r="A978">
            <v>44237</v>
          </cell>
          <cell r="B978">
            <v>13732.5</v>
          </cell>
          <cell r="C978">
            <v>13762</v>
          </cell>
          <cell r="D978">
            <v>13516.75</v>
          </cell>
          <cell r="E978">
            <v>13650</v>
          </cell>
          <cell r="F978">
            <v>1.7859093391589296</v>
          </cell>
          <cell r="G978">
            <v>-0.60076460950300381</v>
          </cell>
          <cell r="H978">
            <v>0.3363914373088685</v>
          </cell>
          <cell r="I978">
            <v>5</v>
          </cell>
          <cell r="J978">
            <v>4</v>
          </cell>
          <cell r="K978">
            <v>2</v>
          </cell>
        </row>
        <row r="979">
          <cell r="A979">
            <v>44236</v>
          </cell>
          <cell r="B979">
            <v>13665.5</v>
          </cell>
          <cell r="C979">
            <v>13735.25</v>
          </cell>
          <cell r="D979">
            <v>13634</v>
          </cell>
          <cell r="E979">
            <v>13680.5</v>
          </cell>
          <cell r="F979">
            <v>0.74091690754088768</v>
          </cell>
          <cell r="G979">
            <v>0.10976546778383521</v>
          </cell>
          <cell r="H979">
            <v>0.14814814814814814</v>
          </cell>
          <cell r="I979">
            <v>1</v>
          </cell>
          <cell r="J979">
            <v>2</v>
          </cell>
          <cell r="K979">
            <v>2</v>
          </cell>
        </row>
        <row r="980">
          <cell r="A980">
            <v>44235</v>
          </cell>
          <cell r="B980">
            <v>13652.75</v>
          </cell>
          <cell r="C980">
            <v>13693</v>
          </cell>
          <cell r="D980">
            <v>13596</v>
          </cell>
          <cell r="E980">
            <v>13684.75</v>
          </cell>
          <cell r="F980">
            <v>0.71047957371225579</v>
          </cell>
          <cell r="G980">
            <v>0.23438501400816686</v>
          </cell>
          <cell r="H980">
            <v>0.32989690721649484</v>
          </cell>
          <cell r="I980">
            <v>1</v>
          </cell>
          <cell r="J980">
            <v>4</v>
          </cell>
          <cell r="K980">
            <v>2</v>
          </cell>
        </row>
        <row r="981">
          <cell r="A981">
            <v>44232</v>
          </cell>
          <cell r="B981">
            <v>13592.5</v>
          </cell>
          <cell r="C981">
            <v>13638.5</v>
          </cell>
          <cell r="D981">
            <v>13519.5</v>
          </cell>
          <cell r="E981">
            <v>13596.75</v>
          </cell>
          <cell r="F981">
            <v>0.87548280301636938</v>
          </cell>
          <cell r="G981">
            <v>3.1267242964870337E-2</v>
          </cell>
          <cell r="H981">
            <v>3.5714285714285719E-2</v>
          </cell>
          <cell r="I981">
            <v>2</v>
          </cell>
          <cell r="J981">
            <v>1</v>
          </cell>
          <cell r="K981">
            <v>2</v>
          </cell>
        </row>
        <row r="982">
          <cell r="A982">
            <v>44231</v>
          </cell>
          <cell r="B982">
            <v>13433.75</v>
          </cell>
          <cell r="C982">
            <v>13552.5</v>
          </cell>
          <cell r="D982">
            <v>13391.75</v>
          </cell>
          <cell r="E982">
            <v>13550.75</v>
          </cell>
          <cell r="F982">
            <v>1.1966130082813808</v>
          </cell>
          <cell r="G982">
            <v>0.87094072764492414</v>
          </cell>
          <cell r="H982">
            <v>0.72783825816485226</v>
          </cell>
          <cell r="I982">
            <v>3</v>
          </cell>
          <cell r="J982">
            <v>8</v>
          </cell>
          <cell r="K982">
            <v>3</v>
          </cell>
        </row>
        <row r="983">
          <cell r="A983">
            <v>44230</v>
          </cell>
          <cell r="B983">
            <v>13538</v>
          </cell>
          <cell r="C983">
            <v>13555.5</v>
          </cell>
          <cell r="D983">
            <v>13386.75</v>
          </cell>
          <cell r="E983">
            <v>13388.75</v>
          </cell>
          <cell r="F983">
            <v>1.2464913576599201</v>
          </cell>
          <cell r="G983">
            <v>-1.1024523563303295</v>
          </cell>
          <cell r="H983">
            <v>0.88444444444444448</v>
          </cell>
          <cell r="I983">
            <v>4</v>
          </cell>
          <cell r="J983">
            <v>9</v>
          </cell>
          <cell r="K983">
            <v>3</v>
          </cell>
        </row>
        <row r="984">
          <cell r="A984">
            <v>44229</v>
          </cell>
          <cell r="B984">
            <v>13347.5</v>
          </cell>
          <cell r="C984">
            <v>13493.5</v>
          </cell>
          <cell r="D984">
            <v>13326</v>
          </cell>
          <cell r="E984">
            <v>13448</v>
          </cell>
          <cell r="F984">
            <v>1.2549166510582506</v>
          </cell>
          <cell r="G984">
            <v>0.75294999063495038</v>
          </cell>
          <cell r="H984">
            <v>0.60000000000000009</v>
          </cell>
          <cell r="I984">
            <v>4</v>
          </cell>
          <cell r="J984">
            <v>7</v>
          </cell>
          <cell r="K984">
            <v>3</v>
          </cell>
        </row>
        <row r="985">
          <cell r="A985">
            <v>44228</v>
          </cell>
          <cell r="B985">
            <v>13045.25</v>
          </cell>
          <cell r="C985">
            <v>13271.5</v>
          </cell>
          <cell r="D985">
            <v>12970.25</v>
          </cell>
          <cell r="E985">
            <v>13231</v>
          </cell>
          <cell r="F985">
            <v>2.3092696575381844</v>
          </cell>
          <cell r="G985">
            <v>1.4238899216189802</v>
          </cell>
          <cell r="H985">
            <v>0.61659751037344401</v>
          </cell>
          <cell r="I985">
            <v>8</v>
          </cell>
          <cell r="J985">
            <v>7</v>
          </cell>
          <cell r="K985">
            <v>4</v>
          </cell>
        </row>
        <row r="986">
          <cell r="A986">
            <v>44225</v>
          </cell>
          <cell r="B986">
            <v>13083.75</v>
          </cell>
          <cell r="C986">
            <v>13167</v>
          </cell>
          <cell r="D986">
            <v>12829</v>
          </cell>
          <cell r="E986">
            <v>12905.5</v>
          </cell>
          <cell r="F986">
            <v>2.583357217922996</v>
          </cell>
          <cell r="G986">
            <v>-1.3623769943632367</v>
          </cell>
          <cell r="H986">
            <v>0.52736686390532539</v>
          </cell>
          <cell r="I986">
            <v>8</v>
          </cell>
          <cell r="J986">
            <v>6</v>
          </cell>
          <cell r="K986">
            <v>1</v>
          </cell>
        </row>
        <row r="987">
          <cell r="A987">
            <v>44224</v>
          </cell>
          <cell r="B987">
            <v>13000.5</v>
          </cell>
          <cell r="C987">
            <v>13394</v>
          </cell>
          <cell r="D987">
            <v>12972.25</v>
          </cell>
          <cell r="E987">
            <v>13183.25</v>
          </cell>
          <cell r="F987">
            <v>3.2441059959232339</v>
          </cell>
          <cell r="G987">
            <v>1.4057151648013537</v>
          </cell>
          <cell r="H987">
            <v>0.43331357439241253</v>
          </cell>
          <cell r="I987">
            <v>10</v>
          </cell>
          <cell r="J987">
            <v>5</v>
          </cell>
          <cell r="K987">
            <v>1</v>
          </cell>
        </row>
        <row r="988">
          <cell r="A988">
            <v>44223</v>
          </cell>
          <cell r="B988">
            <v>13496</v>
          </cell>
          <cell r="C988">
            <v>13501</v>
          </cell>
          <cell r="D988">
            <v>13021</v>
          </cell>
          <cell r="E988">
            <v>13120.25</v>
          </cell>
          <cell r="F988">
            <v>3.5566093657379962</v>
          </cell>
          <cell r="G988">
            <v>-2.7841582691167757</v>
          </cell>
          <cell r="H988">
            <v>0.78281250000000013</v>
          </cell>
          <cell r="I988">
            <v>10</v>
          </cell>
          <cell r="J988">
            <v>8</v>
          </cell>
          <cell r="K988">
            <v>4</v>
          </cell>
        </row>
        <row r="989">
          <cell r="A989">
            <v>44222</v>
          </cell>
          <cell r="B989">
            <v>13462</v>
          </cell>
          <cell r="C989">
            <v>13533</v>
          </cell>
          <cell r="D989">
            <v>13426.75</v>
          </cell>
          <cell r="E989">
            <v>13484.75</v>
          </cell>
          <cell r="F989">
            <v>0.78925865398900619</v>
          </cell>
          <cell r="G989">
            <v>0.16899420591294012</v>
          </cell>
          <cell r="H989">
            <v>0.2141176470588235</v>
          </cell>
          <cell r="I989">
            <v>1</v>
          </cell>
          <cell r="J989">
            <v>3</v>
          </cell>
          <cell r="K989">
            <v>2</v>
          </cell>
        </row>
        <row r="990">
          <cell r="A990">
            <v>44221</v>
          </cell>
          <cell r="B990">
            <v>13489.25</v>
          </cell>
          <cell r="C990">
            <v>13554.5</v>
          </cell>
          <cell r="D990">
            <v>13189</v>
          </cell>
          <cell r="E990">
            <v>13474</v>
          </cell>
          <cell r="F990">
            <v>2.7095650240005931</v>
          </cell>
          <cell r="G990">
            <v>-0.11305298663750764</v>
          </cell>
          <cell r="H990">
            <v>4.1723666210670314E-2</v>
          </cell>
          <cell r="I990">
            <v>8</v>
          </cell>
          <cell r="J990">
            <v>1</v>
          </cell>
          <cell r="K990">
            <v>1</v>
          </cell>
        </row>
        <row r="991">
          <cell r="A991">
            <v>44218</v>
          </cell>
          <cell r="B991">
            <v>13311</v>
          </cell>
          <cell r="C991">
            <v>13397</v>
          </cell>
          <cell r="D991">
            <v>13300.25</v>
          </cell>
          <cell r="E991">
            <v>13355.75</v>
          </cell>
          <cell r="F991">
            <v>0.72684246112237993</v>
          </cell>
          <cell r="G991">
            <v>0.3361881150927804</v>
          </cell>
          <cell r="H991">
            <v>0.46253229974160209</v>
          </cell>
          <cell r="I991">
            <v>1</v>
          </cell>
          <cell r="J991">
            <v>5</v>
          </cell>
          <cell r="K991">
            <v>2</v>
          </cell>
        </row>
        <row r="992">
          <cell r="A992">
            <v>44217</v>
          </cell>
          <cell r="B992">
            <v>13343.25</v>
          </cell>
          <cell r="C992">
            <v>13423.5</v>
          </cell>
          <cell r="D992">
            <v>13283.25</v>
          </cell>
          <cell r="E992">
            <v>13397.5</v>
          </cell>
          <cell r="F992">
            <v>1.0510932493957619</v>
          </cell>
          <cell r="G992">
            <v>0.40657261162010749</v>
          </cell>
          <cell r="H992">
            <v>0.38680926916221031</v>
          </cell>
          <cell r="I992">
            <v>2</v>
          </cell>
          <cell r="J992">
            <v>4</v>
          </cell>
          <cell r="K992">
            <v>2</v>
          </cell>
        </row>
        <row r="993">
          <cell r="A993">
            <v>44216</v>
          </cell>
          <cell r="B993">
            <v>13086.5</v>
          </cell>
          <cell r="C993">
            <v>13327</v>
          </cell>
          <cell r="D993">
            <v>13080.25</v>
          </cell>
          <cell r="E993">
            <v>13286</v>
          </cell>
          <cell r="F993">
            <v>1.885530890612463</v>
          </cell>
          <cell r="G993">
            <v>1.5244717838994384</v>
          </cell>
          <cell r="H993">
            <v>0.8085106382978724</v>
          </cell>
          <cell r="I993">
            <v>6</v>
          </cell>
          <cell r="J993">
            <v>9</v>
          </cell>
          <cell r="K993">
            <v>4</v>
          </cell>
        </row>
        <row r="994">
          <cell r="A994">
            <v>44215</v>
          </cell>
          <cell r="B994">
            <v>12929.5</v>
          </cell>
          <cell r="C994">
            <v>13006.5</v>
          </cell>
          <cell r="D994">
            <v>12849.25</v>
          </cell>
          <cell r="E994">
            <v>12985</v>
          </cell>
          <cell r="F994">
            <v>1.2162109903708573</v>
          </cell>
          <cell r="G994">
            <v>0.4292509377779497</v>
          </cell>
          <cell r="H994">
            <v>0.35294117647058826</v>
          </cell>
          <cell r="I994">
            <v>3</v>
          </cell>
          <cell r="J994">
            <v>4</v>
          </cell>
          <cell r="K994">
            <v>2</v>
          </cell>
        </row>
        <row r="995">
          <cell r="A995">
            <v>44211</v>
          </cell>
          <cell r="B995">
            <v>12859.75</v>
          </cell>
          <cell r="C995">
            <v>12931.25</v>
          </cell>
          <cell r="D995">
            <v>12743.5</v>
          </cell>
          <cell r="E995">
            <v>12799</v>
          </cell>
          <cell r="F995">
            <v>1.4599817259277981</v>
          </cell>
          <cell r="G995">
            <v>-0.47240420692470692</v>
          </cell>
          <cell r="H995">
            <v>0.32356857523302263</v>
          </cell>
          <cell r="I995">
            <v>5</v>
          </cell>
          <cell r="J995">
            <v>4</v>
          </cell>
          <cell r="K995">
            <v>2</v>
          </cell>
        </row>
        <row r="996">
          <cell r="A996">
            <v>44210</v>
          </cell>
          <cell r="B996">
            <v>12947.5</v>
          </cell>
          <cell r="C996">
            <v>13028.75</v>
          </cell>
          <cell r="D996">
            <v>12881</v>
          </cell>
          <cell r="E996">
            <v>12897</v>
          </cell>
          <cell r="F996">
            <v>1.1411469395636225</v>
          </cell>
          <cell r="G996">
            <v>-0.39003668661903845</v>
          </cell>
          <cell r="H996">
            <v>0.34179357021996615</v>
          </cell>
          <cell r="I996">
            <v>3</v>
          </cell>
          <cell r="J996">
            <v>4</v>
          </cell>
          <cell r="K996">
            <v>2</v>
          </cell>
        </row>
        <row r="997">
          <cell r="A997">
            <v>44209</v>
          </cell>
          <cell r="B997">
            <v>12879.75</v>
          </cell>
          <cell r="C997">
            <v>13003</v>
          </cell>
          <cell r="D997">
            <v>12820.75</v>
          </cell>
          <cell r="E997">
            <v>12968.5</v>
          </cell>
          <cell r="F997">
            <v>1.4150119373435044</v>
          </cell>
          <cell r="G997">
            <v>0.68906616976261181</v>
          </cell>
          <cell r="H997">
            <v>0.48696844993141286</v>
          </cell>
          <cell r="I997">
            <v>5</v>
          </cell>
          <cell r="J997">
            <v>5</v>
          </cell>
          <cell r="K997">
            <v>2</v>
          </cell>
        </row>
        <row r="998">
          <cell r="A998">
            <v>44208</v>
          </cell>
          <cell r="B998">
            <v>12938.75</v>
          </cell>
          <cell r="C998">
            <v>12949.25</v>
          </cell>
          <cell r="D998">
            <v>12767.25</v>
          </cell>
          <cell r="E998">
            <v>12883</v>
          </cell>
          <cell r="F998">
            <v>1.4066273789971984</v>
          </cell>
          <cell r="G998">
            <v>-0.43087624384117479</v>
          </cell>
          <cell r="H998">
            <v>0.30631868131868134</v>
          </cell>
          <cell r="I998">
            <v>5</v>
          </cell>
          <cell r="J998">
            <v>4</v>
          </cell>
          <cell r="K998">
            <v>2</v>
          </cell>
        </row>
        <row r="999">
          <cell r="A999">
            <v>44207</v>
          </cell>
          <cell r="B999">
            <v>13054.75</v>
          </cell>
          <cell r="C999">
            <v>13055</v>
          </cell>
          <cell r="D999">
            <v>12871.75</v>
          </cell>
          <cell r="E999">
            <v>12896.5</v>
          </cell>
          <cell r="F999">
            <v>1.4037036327773416</v>
          </cell>
          <cell r="G999">
            <v>-1.2122024550450985</v>
          </cell>
          <cell r="H999">
            <v>0.86357435197817189</v>
          </cell>
          <cell r="I999">
            <v>5</v>
          </cell>
          <cell r="J999">
            <v>9</v>
          </cell>
          <cell r="K999">
            <v>3</v>
          </cell>
        </row>
        <row r="1000">
          <cell r="A1000">
            <v>44204</v>
          </cell>
          <cell r="B1000">
            <v>12988</v>
          </cell>
          <cell r="C1000">
            <v>13104.5</v>
          </cell>
          <cell r="D1000">
            <v>12927.25</v>
          </cell>
          <cell r="E1000">
            <v>13092</v>
          </cell>
          <cell r="F1000">
            <v>1.3647212811826301</v>
          </cell>
          <cell r="G1000">
            <v>0.80073914382506939</v>
          </cell>
          <cell r="H1000">
            <v>0.58674188998589571</v>
          </cell>
          <cell r="I1000">
            <v>4</v>
          </cell>
          <cell r="J1000">
            <v>6</v>
          </cell>
          <cell r="K1000">
            <v>2</v>
          </cell>
        </row>
        <row r="1001">
          <cell r="A1001">
            <v>44203</v>
          </cell>
          <cell r="B1001">
            <v>12681</v>
          </cell>
          <cell r="C1001">
            <v>12959</v>
          </cell>
          <cell r="D1001">
            <v>12680.25</v>
          </cell>
          <cell r="E1001">
            <v>12925.75</v>
          </cell>
          <cell r="F1001">
            <v>2.1981704912861764</v>
          </cell>
          <cell r="G1001">
            <v>1.9300528349499251</v>
          </cell>
          <cell r="H1001">
            <v>0.8780269058295963</v>
          </cell>
          <cell r="I1001">
            <v>7</v>
          </cell>
          <cell r="J1001">
            <v>9</v>
          </cell>
          <cell r="K1001">
            <v>4</v>
          </cell>
        </row>
        <row r="1002">
          <cell r="A1002">
            <v>44202</v>
          </cell>
          <cell r="B1002">
            <v>12541.5</v>
          </cell>
          <cell r="C1002">
            <v>12796</v>
          </cell>
          <cell r="D1002">
            <v>12525</v>
          </cell>
          <cell r="E1002">
            <v>12620</v>
          </cell>
          <cell r="F1002">
            <v>2.1608260574891363</v>
          </cell>
          <cell r="G1002">
            <v>0.62592193916198224</v>
          </cell>
          <cell r="H1002">
            <v>0.28966789667896675</v>
          </cell>
          <cell r="I1002">
            <v>7</v>
          </cell>
          <cell r="J1002">
            <v>3</v>
          </cell>
          <cell r="K1002">
            <v>1</v>
          </cell>
        </row>
        <row r="1003">
          <cell r="A1003">
            <v>44201</v>
          </cell>
          <cell r="B1003">
            <v>12699</v>
          </cell>
          <cell r="C1003">
            <v>12802</v>
          </cell>
          <cell r="D1003">
            <v>12612</v>
          </cell>
          <cell r="E1003">
            <v>12791.25</v>
          </cell>
          <cell r="F1003">
            <v>1.4961808016379241</v>
          </cell>
          <cell r="G1003">
            <v>0.72643515237420264</v>
          </cell>
          <cell r="H1003">
            <v>0.48552631578947369</v>
          </cell>
          <cell r="I1003">
            <v>5</v>
          </cell>
          <cell r="J1003">
            <v>5</v>
          </cell>
          <cell r="K1003">
            <v>2</v>
          </cell>
        </row>
        <row r="1004">
          <cell r="A1004">
            <v>44200</v>
          </cell>
          <cell r="B1004">
            <v>12947.25</v>
          </cell>
          <cell r="C1004">
            <v>12953.75</v>
          </cell>
          <cell r="D1004">
            <v>12522.5</v>
          </cell>
          <cell r="E1004">
            <v>12689.5</v>
          </cell>
          <cell r="F1004">
            <v>3.3308231477726928</v>
          </cell>
          <cell r="G1004">
            <v>-1.9907702407847228</v>
          </cell>
          <cell r="H1004">
            <v>0.59768115942028988</v>
          </cell>
          <cell r="I1004">
            <v>10</v>
          </cell>
          <cell r="J1004">
            <v>6</v>
          </cell>
          <cell r="K1004">
            <v>1</v>
          </cell>
        </row>
        <row r="1005">
          <cell r="A1005">
            <v>44196</v>
          </cell>
          <cell r="B1005">
            <v>12860.5</v>
          </cell>
          <cell r="C1005">
            <v>12896</v>
          </cell>
          <cell r="D1005">
            <v>12796.5</v>
          </cell>
          <cell r="E1005">
            <v>12870.5</v>
          </cell>
          <cell r="F1005">
            <v>0.77368687065044128</v>
          </cell>
          <cell r="G1005">
            <v>7.7757474437230273E-2</v>
          </cell>
          <cell r="H1005">
            <v>0.10050251256281406</v>
          </cell>
          <cell r="I1005">
            <v>1</v>
          </cell>
          <cell r="J1005">
            <v>2</v>
          </cell>
          <cell r="K1005">
            <v>2</v>
          </cell>
        </row>
        <row r="1006">
          <cell r="A1006">
            <v>44195</v>
          </cell>
          <cell r="B1006">
            <v>12881</v>
          </cell>
          <cell r="C1006">
            <v>12909.75</v>
          </cell>
          <cell r="D1006">
            <v>12820.5</v>
          </cell>
          <cell r="E1006">
            <v>12842.5</v>
          </cell>
          <cell r="F1006">
            <v>0.69288098750097049</v>
          </cell>
          <cell r="G1006">
            <v>-0.29888983774551664</v>
          </cell>
          <cell r="H1006">
            <v>0.43137254901960781</v>
          </cell>
          <cell r="I1006">
            <v>1</v>
          </cell>
          <cell r="J1006">
            <v>5</v>
          </cell>
          <cell r="K1006">
            <v>2</v>
          </cell>
        </row>
        <row r="1007">
          <cell r="A1007">
            <v>44194</v>
          </cell>
          <cell r="B1007">
            <v>12879.25</v>
          </cell>
          <cell r="C1007">
            <v>12918.25</v>
          </cell>
          <cell r="D1007">
            <v>12808.25</v>
          </cell>
          <cell r="E1007">
            <v>12848.25</v>
          </cell>
          <cell r="F1007">
            <v>0.85408700040763252</v>
          </cell>
          <cell r="G1007">
            <v>-0.24069724556942371</v>
          </cell>
          <cell r="H1007">
            <v>0.2818181818181818</v>
          </cell>
          <cell r="I1007">
            <v>2</v>
          </cell>
          <cell r="J1007">
            <v>3</v>
          </cell>
          <cell r="K1007">
            <v>2</v>
          </cell>
        </row>
        <row r="1008">
          <cell r="A1008">
            <v>44193</v>
          </cell>
          <cell r="B1008">
            <v>12789.25</v>
          </cell>
          <cell r="C1008">
            <v>12855.5</v>
          </cell>
          <cell r="D1008">
            <v>12740.75</v>
          </cell>
          <cell r="E1008">
            <v>12834</v>
          </cell>
          <cell r="F1008">
            <v>0.89723791465488589</v>
          </cell>
          <cell r="G1008">
            <v>0.34990323904841958</v>
          </cell>
          <cell r="H1008">
            <v>0.38997821350762529</v>
          </cell>
          <cell r="I1008">
            <v>2</v>
          </cell>
          <cell r="J1008">
            <v>4</v>
          </cell>
          <cell r="K1008">
            <v>2</v>
          </cell>
        </row>
        <row r="1009">
          <cell r="A1009">
            <v>44188</v>
          </cell>
          <cell r="B1009">
            <v>12723</v>
          </cell>
          <cell r="C1009">
            <v>12731</v>
          </cell>
          <cell r="D1009">
            <v>12643.25</v>
          </cell>
          <cell r="E1009">
            <v>12649.75</v>
          </cell>
          <cell r="F1009">
            <v>0.68969582645602456</v>
          </cell>
          <cell r="G1009">
            <v>-0.57572899473394645</v>
          </cell>
          <cell r="H1009">
            <v>0.83475783475783483</v>
          </cell>
          <cell r="I1009">
            <v>1</v>
          </cell>
          <cell r="J1009">
            <v>9</v>
          </cell>
          <cell r="K1009">
            <v>3</v>
          </cell>
        </row>
        <row r="1010">
          <cell r="A1010">
            <v>44187</v>
          </cell>
          <cell r="B1010">
            <v>12730.25</v>
          </cell>
          <cell r="C1010">
            <v>12760</v>
          </cell>
          <cell r="D1010">
            <v>12593.5</v>
          </cell>
          <cell r="E1010">
            <v>12713.5</v>
          </cell>
          <cell r="F1010">
            <v>1.3079083285874198</v>
          </cell>
          <cell r="G1010">
            <v>-0.13157636338642212</v>
          </cell>
          <cell r="H1010">
            <v>0.10060060060060061</v>
          </cell>
          <cell r="I1010">
            <v>4</v>
          </cell>
          <cell r="J1010">
            <v>2</v>
          </cell>
          <cell r="K1010">
            <v>2</v>
          </cell>
        </row>
        <row r="1011">
          <cell r="A1011">
            <v>44186</v>
          </cell>
          <cell r="B1011">
            <v>12564.25</v>
          </cell>
          <cell r="C1011">
            <v>12703</v>
          </cell>
          <cell r="D1011">
            <v>12461</v>
          </cell>
          <cell r="E1011">
            <v>12684.75</v>
          </cell>
          <cell r="F1011">
            <v>1.9260998467875121</v>
          </cell>
          <cell r="G1011">
            <v>0.95907037825576535</v>
          </cell>
          <cell r="H1011">
            <v>0.49793388429752067</v>
          </cell>
          <cell r="I1011">
            <v>6</v>
          </cell>
          <cell r="J1011">
            <v>5</v>
          </cell>
          <cell r="K1011">
            <v>1</v>
          </cell>
        </row>
        <row r="1012">
          <cell r="A1012">
            <v>44183</v>
          </cell>
          <cell r="B1012">
            <v>12751.5</v>
          </cell>
          <cell r="C1012">
            <v>12789.75</v>
          </cell>
          <cell r="D1012">
            <v>12610</v>
          </cell>
          <cell r="E1012">
            <v>12701</v>
          </cell>
          <cell r="F1012">
            <v>1.4096380817942986</v>
          </cell>
          <cell r="G1012">
            <v>-0.39603183939144421</v>
          </cell>
          <cell r="H1012">
            <v>0.28094575799721844</v>
          </cell>
          <cell r="I1012">
            <v>5</v>
          </cell>
          <cell r="J1012">
            <v>3</v>
          </cell>
          <cell r="K1012">
            <v>2</v>
          </cell>
        </row>
        <row r="1013">
          <cell r="A1013">
            <v>44182</v>
          </cell>
          <cell r="B1013">
            <v>12729.25</v>
          </cell>
          <cell r="C1013">
            <v>12762.5</v>
          </cell>
          <cell r="D1013">
            <v>12683.75</v>
          </cell>
          <cell r="E1013">
            <v>12750.25</v>
          </cell>
          <cell r="F1013">
            <v>0.61865388769958951</v>
          </cell>
          <cell r="G1013">
            <v>0.16497437005322388</v>
          </cell>
          <cell r="H1013">
            <v>0.26666666666666666</v>
          </cell>
          <cell r="I1013">
            <v>1</v>
          </cell>
          <cell r="J1013">
            <v>3</v>
          </cell>
          <cell r="K1013">
            <v>2</v>
          </cell>
        </row>
        <row r="1014">
          <cell r="A1014">
            <v>44181</v>
          </cell>
          <cell r="B1014">
            <v>12624</v>
          </cell>
          <cell r="C1014">
            <v>12704.75</v>
          </cell>
          <cell r="D1014">
            <v>12572</v>
          </cell>
          <cell r="E1014">
            <v>12672.5</v>
          </cell>
          <cell r="F1014">
            <v>1.0515684410646386</v>
          </cell>
          <cell r="G1014">
            <v>0.38418884664131814</v>
          </cell>
          <cell r="H1014">
            <v>0.36534839924670437</v>
          </cell>
          <cell r="I1014">
            <v>2</v>
          </cell>
          <cell r="J1014">
            <v>4</v>
          </cell>
          <cell r="K1014">
            <v>2</v>
          </cell>
        </row>
        <row r="1015">
          <cell r="A1015">
            <v>44180</v>
          </cell>
          <cell r="B1015">
            <v>12509.75</v>
          </cell>
          <cell r="C1015">
            <v>12599</v>
          </cell>
          <cell r="D1015">
            <v>12472</v>
          </cell>
          <cell r="E1015">
            <v>12597.5</v>
          </cell>
          <cell r="F1015">
            <v>1.015208137652631</v>
          </cell>
          <cell r="G1015">
            <v>0.70145286676392415</v>
          </cell>
          <cell r="H1015">
            <v>0.69094488188976377</v>
          </cell>
          <cell r="I1015">
            <v>2</v>
          </cell>
          <cell r="J1015">
            <v>7</v>
          </cell>
          <cell r="K1015">
            <v>3</v>
          </cell>
        </row>
        <row r="1016">
          <cell r="A1016">
            <v>44179</v>
          </cell>
          <cell r="B1016">
            <v>12448.75</v>
          </cell>
          <cell r="C1016">
            <v>12549.5</v>
          </cell>
          <cell r="D1016">
            <v>12406</v>
          </cell>
          <cell r="E1016">
            <v>12457</v>
          </cell>
          <cell r="F1016">
            <v>1.1527261773270407</v>
          </cell>
          <cell r="G1016">
            <v>6.6271714027512807E-2</v>
          </cell>
          <cell r="H1016">
            <v>5.7491289198606278E-2</v>
          </cell>
          <cell r="I1016">
            <v>3</v>
          </cell>
          <cell r="J1016">
            <v>1</v>
          </cell>
          <cell r="K1016">
            <v>2</v>
          </cell>
        </row>
        <row r="1017">
          <cell r="A1017">
            <v>44176</v>
          </cell>
          <cell r="B1017">
            <v>12294</v>
          </cell>
          <cell r="C1017">
            <v>12378.5</v>
          </cell>
          <cell r="D1017">
            <v>12233.75</v>
          </cell>
          <cell r="E1017">
            <v>12376</v>
          </cell>
          <cell r="F1017">
            <v>1.1774036115178137</v>
          </cell>
          <cell r="G1017">
            <v>0.66699202863185292</v>
          </cell>
          <cell r="H1017">
            <v>0.56649395509499134</v>
          </cell>
          <cell r="I1017">
            <v>3</v>
          </cell>
          <cell r="J1017">
            <v>6</v>
          </cell>
          <cell r="K1017">
            <v>2</v>
          </cell>
        </row>
        <row r="1018">
          <cell r="A1018">
            <v>44175</v>
          </cell>
          <cell r="B1018">
            <v>12360</v>
          </cell>
          <cell r="C1018">
            <v>12449</v>
          </cell>
          <cell r="D1018">
            <v>12218.25</v>
          </cell>
          <cell r="E1018">
            <v>12398.25</v>
          </cell>
          <cell r="F1018">
            <v>1.8669093851132685</v>
          </cell>
          <cell r="G1018">
            <v>0.30946601941747576</v>
          </cell>
          <cell r="H1018">
            <v>0.16576381365113763</v>
          </cell>
          <cell r="I1018">
            <v>6</v>
          </cell>
          <cell r="J1018">
            <v>2</v>
          </cell>
          <cell r="K1018">
            <v>1</v>
          </cell>
        </row>
        <row r="1019">
          <cell r="A1019">
            <v>44174</v>
          </cell>
          <cell r="B1019">
            <v>12630.5</v>
          </cell>
          <cell r="C1019">
            <v>12641.5</v>
          </cell>
          <cell r="D1019">
            <v>12306.75</v>
          </cell>
          <cell r="E1019">
            <v>12356.75</v>
          </cell>
          <cell r="F1019">
            <v>2.6503305490677329</v>
          </cell>
          <cell r="G1019">
            <v>-2.1673726297454574</v>
          </cell>
          <cell r="H1019">
            <v>0.8177744585511576</v>
          </cell>
          <cell r="I1019">
            <v>8</v>
          </cell>
          <cell r="J1019">
            <v>9</v>
          </cell>
          <cell r="K1019">
            <v>4</v>
          </cell>
        </row>
        <row r="1020">
          <cell r="A1020">
            <v>44173</v>
          </cell>
          <cell r="B1020">
            <v>12552.25</v>
          </cell>
          <cell r="C1020">
            <v>12652.5</v>
          </cell>
          <cell r="D1020">
            <v>12502</v>
          </cell>
          <cell r="E1020">
            <v>12636.5</v>
          </cell>
          <cell r="F1020">
            <v>1.1989882292019358</v>
          </cell>
          <cell r="G1020">
            <v>0.67119440737716352</v>
          </cell>
          <cell r="H1020">
            <v>0.5598006644518273</v>
          </cell>
          <cell r="I1020">
            <v>3</v>
          </cell>
          <cell r="J1020">
            <v>6</v>
          </cell>
          <cell r="K1020">
            <v>2</v>
          </cell>
        </row>
        <row r="1021">
          <cell r="A1021">
            <v>44172</v>
          </cell>
          <cell r="B1021">
            <v>12519.5</v>
          </cell>
          <cell r="C1021">
            <v>12612.25</v>
          </cell>
          <cell r="D1021">
            <v>12510.5</v>
          </cell>
          <cell r="E1021">
            <v>12597.25</v>
          </cell>
          <cell r="F1021">
            <v>0.81273213786493081</v>
          </cell>
          <cell r="G1021">
            <v>0.62103119134150719</v>
          </cell>
          <cell r="H1021">
            <v>0.76412776412776395</v>
          </cell>
          <cell r="I1021">
            <v>1</v>
          </cell>
          <cell r="J1021">
            <v>8</v>
          </cell>
          <cell r="K1021">
            <v>3</v>
          </cell>
        </row>
        <row r="1022">
          <cell r="A1022">
            <v>44169</v>
          </cell>
          <cell r="B1022">
            <v>12509.75</v>
          </cell>
          <cell r="C1022">
            <v>12532.75</v>
          </cell>
          <cell r="D1022">
            <v>12448.5</v>
          </cell>
          <cell r="E1022">
            <v>12529.5</v>
          </cell>
          <cell r="F1022">
            <v>0.6734746897420012</v>
          </cell>
          <cell r="G1022">
            <v>0.15787685605227922</v>
          </cell>
          <cell r="H1022">
            <v>0.23442136498516322</v>
          </cell>
          <cell r="I1022">
            <v>1</v>
          </cell>
          <cell r="J1022">
            <v>3</v>
          </cell>
          <cell r="K1022">
            <v>2</v>
          </cell>
        </row>
        <row r="1023">
          <cell r="A1023">
            <v>44168</v>
          </cell>
          <cell r="B1023">
            <v>12479.75</v>
          </cell>
          <cell r="C1023">
            <v>12540.25</v>
          </cell>
          <cell r="D1023">
            <v>12444</v>
          </cell>
          <cell r="E1023">
            <v>12472</v>
          </cell>
          <cell r="F1023">
            <v>0.77124942406698849</v>
          </cell>
          <cell r="G1023">
            <v>-6.2100602976822454E-2</v>
          </cell>
          <cell r="H1023">
            <v>8.0519480519480519E-2</v>
          </cell>
          <cell r="I1023">
            <v>1</v>
          </cell>
          <cell r="J1023">
            <v>1</v>
          </cell>
          <cell r="K1023">
            <v>2</v>
          </cell>
        </row>
        <row r="1024">
          <cell r="A1024">
            <v>44167</v>
          </cell>
          <cell r="B1024">
            <v>12424</v>
          </cell>
          <cell r="C1024">
            <v>12471.75</v>
          </cell>
          <cell r="D1024">
            <v>12312.5</v>
          </cell>
          <cell r="E1024">
            <v>12456.75</v>
          </cell>
          <cell r="F1024">
            <v>1.2817933032839666</v>
          </cell>
          <cell r="G1024">
            <v>0.26360270444301354</v>
          </cell>
          <cell r="H1024">
            <v>0.20565149136577709</v>
          </cell>
          <cell r="I1024">
            <v>4</v>
          </cell>
          <cell r="J1024">
            <v>3</v>
          </cell>
          <cell r="K1024">
            <v>2</v>
          </cell>
        </row>
        <row r="1025">
          <cell r="A1025">
            <v>44166</v>
          </cell>
          <cell r="B1025">
            <v>12386</v>
          </cell>
          <cell r="C1025">
            <v>12512.25</v>
          </cell>
          <cell r="D1025">
            <v>12334.25</v>
          </cell>
          <cell r="E1025">
            <v>12450.25</v>
          </cell>
          <cell r="F1025">
            <v>1.4371064104634264</v>
          </cell>
          <cell r="G1025">
            <v>0.51873082512514124</v>
          </cell>
          <cell r="H1025">
            <v>0.36095505617977525</v>
          </cell>
          <cell r="I1025">
            <v>5</v>
          </cell>
          <cell r="J1025">
            <v>4</v>
          </cell>
          <cell r="K1025">
            <v>2</v>
          </cell>
        </row>
        <row r="1026">
          <cell r="A1026">
            <v>44165</v>
          </cell>
          <cell r="B1026">
            <v>12250.5</v>
          </cell>
          <cell r="C1026">
            <v>12306</v>
          </cell>
          <cell r="D1026">
            <v>12086</v>
          </cell>
          <cell r="E1026">
            <v>12275.25</v>
          </cell>
          <cell r="F1026">
            <v>1.7958450675482633</v>
          </cell>
          <cell r="G1026">
            <v>0.20203257009917963</v>
          </cell>
          <cell r="H1026">
            <v>0.1125</v>
          </cell>
          <cell r="I1026">
            <v>5</v>
          </cell>
          <cell r="J1026">
            <v>2</v>
          </cell>
          <cell r="K1026">
            <v>2</v>
          </cell>
        </row>
        <row r="1027">
          <cell r="A1027">
            <v>44160</v>
          </cell>
          <cell r="B1027">
            <v>12107.75</v>
          </cell>
          <cell r="C1027">
            <v>12174.75</v>
          </cell>
          <cell r="D1027">
            <v>12077.5</v>
          </cell>
          <cell r="E1027">
            <v>12153.75</v>
          </cell>
          <cell r="F1027">
            <v>0.80320455906340982</v>
          </cell>
          <cell r="G1027">
            <v>0.37992195081662572</v>
          </cell>
          <cell r="H1027">
            <v>0.47300771208226222</v>
          </cell>
          <cell r="I1027">
            <v>1</v>
          </cell>
          <cell r="J1027">
            <v>5</v>
          </cell>
          <cell r="K1027">
            <v>2</v>
          </cell>
        </row>
        <row r="1028">
          <cell r="A1028">
            <v>44159</v>
          </cell>
          <cell r="B1028">
            <v>11953.75</v>
          </cell>
          <cell r="C1028">
            <v>12095</v>
          </cell>
          <cell r="D1028">
            <v>11872.75</v>
          </cell>
          <cell r="E1028">
            <v>12075.5</v>
          </cell>
          <cell r="F1028">
            <v>1.8592491895848582</v>
          </cell>
          <cell r="G1028">
            <v>1.0185088361392869</v>
          </cell>
          <cell r="H1028">
            <v>0.54780652418447695</v>
          </cell>
          <cell r="I1028">
            <v>6</v>
          </cell>
          <cell r="J1028">
            <v>6</v>
          </cell>
          <cell r="K1028">
            <v>1</v>
          </cell>
        </row>
        <row r="1029">
          <cell r="A1029">
            <v>44158</v>
          </cell>
          <cell r="B1029">
            <v>11947</v>
          </cell>
          <cell r="C1029">
            <v>12001.75</v>
          </cell>
          <cell r="D1029">
            <v>11808.25</v>
          </cell>
          <cell r="E1029">
            <v>11903.25</v>
          </cell>
          <cell r="F1029">
            <v>1.6196534694902485</v>
          </cell>
          <cell r="G1029">
            <v>-0.36620071984598646</v>
          </cell>
          <cell r="H1029">
            <v>0.22609819121447031</v>
          </cell>
          <cell r="I1029">
            <v>5</v>
          </cell>
          <cell r="J1029">
            <v>3</v>
          </cell>
          <cell r="K1029">
            <v>2</v>
          </cell>
        </row>
        <row r="1030">
          <cell r="A1030">
            <v>44155</v>
          </cell>
          <cell r="B1030">
            <v>12000.25</v>
          </cell>
          <cell r="C1030">
            <v>12021</v>
          </cell>
          <cell r="D1030">
            <v>11902</v>
          </cell>
          <cell r="E1030">
            <v>11904.25</v>
          </cell>
          <cell r="F1030">
            <v>0.99164600737484643</v>
          </cell>
          <cell r="G1030">
            <v>-0.79998333368054819</v>
          </cell>
          <cell r="H1030">
            <v>0.80672268907563005</v>
          </cell>
          <cell r="I1030">
            <v>2</v>
          </cell>
          <cell r="J1030">
            <v>9</v>
          </cell>
          <cell r="K1030">
            <v>3</v>
          </cell>
        </row>
        <row r="1031">
          <cell r="A1031">
            <v>44154</v>
          </cell>
          <cell r="B1031">
            <v>11856.25</v>
          </cell>
          <cell r="C1031">
            <v>12000</v>
          </cell>
          <cell r="D1031">
            <v>11841.75</v>
          </cell>
          <cell r="E1031">
            <v>11981.25</v>
          </cell>
          <cell r="F1031">
            <v>1.3347390616763311</v>
          </cell>
          <cell r="G1031">
            <v>1.0542962572482868</v>
          </cell>
          <cell r="H1031">
            <v>0.78988941548183256</v>
          </cell>
          <cell r="I1031">
            <v>4</v>
          </cell>
          <cell r="J1031">
            <v>8</v>
          </cell>
          <cell r="K1031">
            <v>3</v>
          </cell>
        </row>
        <row r="1032">
          <cell r="A1032">
            <v>44153</v>
          </cell>
          <cell r="B1032">
            <v>12004</v>
          </cell>
          <cell r="C1032">
            <v>12027.5</v>
          </cell>
          <cell r="D1032">
            <v>11890.25</v>
          </cell>
          <cell r="E1032">
            <v>11892.25</v>
          </cell>
          <cell r="F1032">
            <v>1.1433688770409864</v>
          </cell>
          <cell r="G1032">
            <v>-0.93093968677107641</v>
          </cell>
          <cell r="H1032">
            <v>0.81420765027322406</v>
          </cell>
          <cell r="I1032">
            <v>3</v>
          </cell>
          <cell r="J1032">
            <v>9</v>
          </cell>
          <cell r="K1032">
            <v>3</v>
          </cell>
        </row>
        <row r="1033">
          <cell r="A1033">
            <v>44152</v>
          </cell>
          <cell r="B1033">
            <v>12027.5</v>
          </cell>
          <cell r="C1033">
            <v>12051.25</v>
          </cell>
          <cell r="D1033">
            <v>11953.75</v>
          </cell>
          <cell r="E1033">
            <v>11976.75</v>
          </cell>
          <cell r="F1033">
            <v>0.81064227811265854</v>
          </cell>
          <cell r="G1033">
            <v>-0.42194969860735809</v>
          </cell>
          <cell r="H1033">
            <v>0.52051282051282044</v>
          </cell>
          <cell r="I1033">
            <v>1</v>
          </cell>
          <cell r="J1033">
            <v>6</v>
          </cell>
          <cell r="K1033">
            <v>2</v>
          </cell>
        </row>
        <row r="1034">
          <cell r="A1034">
            <v>44151</v>
          </cell>
          <cell r="B1034">
            <v>11994.25</v>
          </cell>
          <cell r="C1034">
            <v>12033.75</v>
          </cell>
          <cell r="D1034">
            <v>11851.75</v>
          </cell>
          <cell r="E1034">
            <v>12013.5</v>
          </cell>
          <cell r="F1034">
            <v>1.5173937511724367</v>
          </cell>
          <cell r="G1034">
            <v>0.16049356983554619</v>
          </cell>
          <cell r="H1034">
            <v>0.10576923076923077</v>
          </cell>
          <cell r="I1034">
            <v>5</v>
          </cell>
          <cell r="J1034">
            <v>2</v>
          </cell>
          <cell r="K1034">
            <v>2</v>
          </cell>
        </row>
        <row r="1035">
          <cell r="A1035">
            <v>44148</v>
          </cell>
          <cell r="B1035">
            <v>11899.25</v>
          </cell>
          <cell r="C1035">
            <v>11952.75</v>
          </cell>
          <cell r="D1035">
            <v>11801.75</v>
          </cell>
          <cell r="E1035">
            <v>11932.5</v>
          </cell>
          <cell r="F1035">
            <v>1.2689875412315901</v>
          </cell>
          <cell r="G1035">
            <v>0.27942937580099586</v>
          </cell>
          <cell r="H1035">
            <v>0.22019867549668876</v>
          </cell>
          <cell r="I1035">
            <v>4</v>
          </cell>
          <cell r="J1035">
            <v>3</v>
          </cell>
          <cell r="K1035">
            <v>2</v>
          </cell>
        </row>
        <row r="1036">
          <cell r="A1036">
            <v>44147</v>
          </cell>
          <cell r="B1036">
            <v>11934.25</v>
          </cell>
          <cell r="C1036">
            <v>11975.75</v>
          </cell>
          <cell r="D1036">
            <v>11775.75</v>
          </cell>
          <cell r="E1036">
            <v>11823.75</v>
          </cell>
          <cell r="F1036">
            <v>1.675848922219662</v>
          </cell>
          <cell r="G1036">
            <v>-0.92590652952636321</v>
          </cell>
          <cell r="H1036">
            <v>0.55249999999999999</v>
          </cell>
          <cell r="I1036">
            <v>5</v>
          </cell>
          <cell r="J1036">
            <v>6</v>
          </cell>
          <cell r="K1036">
            <v>2</v>
          </cell>
        </row>
        <row r="1037">
          <cell r="A1037">
            <v>44146</v>
          </cell>
          <cell r="B1037">
            <v>11736.25</v>
          </cell>
          <cell r="C1037">
            <v>11899</v>
          </cell>
          <cell r="D1037">
            <v>11703</v>
          </cell>
          <cell r="E1037">
            <v>11881.25</v>
          </cell>
          <cell r="F1037">
            <v>1.670039407817659</v>
          </cell>
          <cell r="G1037">
            <v>1.2354883374161252</v>
          </cell>
          <cell r="H1037">
            <v>0.73979591836734682</v>
          </cell>
          <cell r="I1037">
            <v>5</v>
          </cell>
          <cell r="J1037">
            <v>8</v>
          </cell>
          <cell r="K1037">
            <v>3</v>
          </cell>
        </row>
        <row r="1038">
          <cell r="A1038">
            <v>44145</v>
          </cell>
          <cell r="B1038">
            <v>11630.25</v>
          </cell>
          <cell r="C1038">
            <v>11749.5</v>
          </cell>
          <cell r="D1038">
            <v>11503.25</v>
          </cell>
          <cell r="E1038">
            <v>11620</v>
          </cell>
          <cell r="F1038">
            <v>2.117323359343092</v>
          </cell>
          <cell r="G1038">
            <v>-8.8132241353367294E-2</v>
          </cell>
          <cell r="H1038">
            <v>4.1624365482233507E-2</v>
          </cell>
          <cell r="I1038">
            <v>7</v>
          </cell>
          <cell r="J1038">
            <v>1</v>
          </cell>
          <cell r="K1038">
            <v>1</v>
          </cell>
        </row>
        <row r="1039">
          <cell r="A1039">
            <v>44144</v>
          </cell>
          <cell r="B1039">
            <v>12291.5</v>
          </cell>
          <cell r="C1039">
            <v>12383.5</v>
          </cell>
          <cell r="D1039">
            <v>11812.25</v>
          </cell>
          <cell r="E1039">
            <v>11826.5</v>
          </cell>
          <cell r="F1039">
            <v>4.6475206443477202</v>
          </cell>
          <cell r="G1039">
            <v>-3.7831021437578811</v>
          </cell>
          <cell r="H1039">
            <v>0.8140043763676148</v>
          </cell>
          <cell r="I1039">
            <v>10</v>
          </cell>
          <cell r="J1039">
            <v>9</v>
          </cell>
          <cell r="K1039">
            <v>4</v>
          </cell>
        </row>
        <row r="1040">
          <cell r="A1040">
            <v>44141</v>
          </cell>
          <cell r="B1040">
            <v>11966.25</v>
          </cell>
          <cell r="C1040">
            <v>12109</v>
          </cell>
          <cell r="D1040">
            <v>11883.25</v>
          </cell>
          <cell r="E1040">
            <v>12080</v>
          </cell>
          <cell r="F1040">
            <v>1.8865559385772483</v>
          </cell>
          <cell r="G1040">
            <v>0.95059020160869112</v>
          </cell>
          <cell r="H1040">
            <v>0.50387596899224807</v>
          </cell>
          <cell r="I1040">
            <v>6</v>
          </cell>
          <cell r="J1040">
            <v>6</v>
          </cell>
          <cell r="K1040">
            <v>1</v>
          </cell>
        </row>
        <row r="1041">
          <cell r="A1041">
            <v>44140</v>
          </cell>
          <cell r="B1041">
            <v>12088.5</v>
          </cell>
          <cell r="C1041">
            <v>12112.25</v>
          </cell>
          <cell r="D1041">
            <v>11972.75</v>
          </cell>
          <cell r="E1041">
            <v>12067.25</v>
          </cell>
          <cell r="F1041">
            <v>1.1539893287008314</v>
          </cell>
          <cell r="G1041">
            <v>-0.17578690490962487</v>
          </cell>
          <cell r="H1041">
            <v>0.15232974910394267</v>
          </cell>
          <cell r="I1041">
            <v>3</v>
          </cell>
          <cell r="J1041">
            <v>2</v>
          </cell>
          <cell r="K1041">
            <v>2</v>
          </cell>
        </row>
        <row r="1042">
          <cell r="A1042">
            <v>44139</v>
          </cell>
          <cell r="B1042">
            <v>11554.75</v>
          </cell>
          <cell r="C1042">
            <v>11839.75</v>
          </cell>
          <cell r="D1042">
            <v>11498.25</v>
          </cell>
          <cell r="E1042">
            <v>11760.5</v>
          </cell>
          <cell r="F1042">
            <v>2.9554944936065257</v>
          </cell>
          <cell r="G1042">
            <v>1.7806529782124234</v>
          </cell>
          <cell r="H1042">
            <v>0.60248901903367491</v>
          </cell>
          <cell r="I1042">
            <v>9</v>
          </cell>
          <cell r="J1042">
            <v>7</v>
          </cell>
          <cell r="K1042">
            <v>4</v>
          </cell>
        </row>
        <row r="1043">
          <cell r="A1043">
            <v>44138</v>
          </cell>
          <cell r="B1043">
            <v>11109.75</v>
          </cell>
          <cell r="C1043">
            <v>11347</v>
          </cell>
          <cell r="D1043">
            <v>11101.25</v>
          </cell>
          <cell r="E1043">
            <v>11258</v>
          </cell>
          <cell r="F1043">
            <v>2.2120209725691398</v>
          </cell>
          <cell r="G1043">
            <v>1.3344134656495421</v>
          </cell>
          <cell r="H1043">
            <v>0.6032553407934893</v>
          </cell>
          <cell r="I1043">
            <v>7</v>
          </cell>
          <cell r="J1043">
            <v>7</v>
          </cell>
          <cell r="K1043">
            <v>4</v>
          </cell>
        </row>
        <row r="1044">
          <cell r="A1044">
            <v>44137</v>
          </cell>
          <cell r="B1044">
            <v>11182</v>
          </cell>
          <cell r="C1044">
            <v>11212</v>
          </cell>
          <cell r="D1044">
            <v>10942.25</v>
          </cell>
          <cell r="E1044">
            <v>11069</v>
          </cell>
          <cell r="F1044">
            <v>2.4123591486317295</v>
          </cell>
          <cell r="G1044">
            <v>-1.0105526739402613</v>
          </cell>
          <cell r="H1044">
            <v>0.41890639481000935</v>
          </cell>
          <cell r="I1044">
            <v>8</v>
          </cell>
          <cell r="J1044">
            <v>5</v>
          </cell>
          <cell r="K1044">
            <v>1</v>
          </cell>
        </row>
        <row r="1045">
          <cell r="A1045">
            <v>44134</v>
          </cell>
          <cell r="B1045">
            <v>11205.25</v>
          </cell>
          <cell r="C1045">
            <v>11281.25</v>
          </cell>
          <cell r="D1045">
            <v>10944.5</v>
          </cell>
          <cell r="E1045">
            <v>11054.25</v>
          </cell>
          <cell r="F1045">
            <v>3.005287699962071</v>
          </cell>
          <cell r="G1045">
            <v>-1.3475826063675509</v>
          </cell>
          <cell r="H1045">
            <v>0.44840386043058655</v>
          </cell>
          <cell r="I1045">
            <v>9</v>
          </cell>
          <cell r="J1045">
            <v>5</v>
          </cell>
          <cell r="K1045">
            <v>1</v>
          </cell>
        </row>
        <row r="1046">
          <cell r="A1046">
            <v>44133</v>
          </cell>
          <cell r="B1046">
            <v>11240.75</v>
          </cell>
          <cell r="C1046">
            <v>11457.75</v>
          </cell>
          <cell r="D1046">
            <v>11145</v>
          </cell>
          <cell r="E1046">
            <v>11324.75</v>
          </cell>
          <cell r="F1046">
            <v>2.7822876587416321</v>
          </cell>
          <cell r="G1046">
            <v>0.74728109779151752</v>
          </cell>
          <cell r="H1046">
            <v>0.26858513189448441</v>
          </cell>
          <cell r="I1046">
            <v>9</v>
          </cell>
          <cell r="J1046">
            <v>3</v>
          </cell>
          <cell r="K1046">
            <v>1</v>
          </cell>
        </row>
        <row r="1047">
          <cell r="A1047">
            <v>44132</v>
          </cell>
          <cell r="B1047">
            <v>11472.25</v>
          </cell>
          <cell r="C1047">
            <v>11474.5</v>
          </cell>
          <cell r="D1047">
            <v>11123.75</v>
          </cell>
          <cell r="E1047">
            <v>11139.25</v>
          </cell>
          <cell r="F1047">
            <v>3.0573775850421669</v>
          </cell>
          <cell r="G1047">
            <v>-2.9026564100329058</v>
          </cell>
          <cell r="H1047">
            <v>0.94939415538132588</v>
          </cell>
          <cell r="I1047">
            <v>9</v>
          </cell>
          <cell r="J1047">
            <v>10</v>
          </cell>
          <cell r="K1047">
            <v>4</v>
          </cell>
        </row>
        <row r="1048">
          <cell r="A1048">
            <v>44131</v>
          </cell>
          <cell r="B1048">
            <v>11561.75</v>
          </cell>
          <cell r="C1048">
            <v>11623</v>
          </cell>
          <cell r="D1048">
            <v>11486</v>
          </cell>
          <cell r="E1048">
            <v>11585.5</v>
          </cell>
          <cell r="F1048">
            <v>1.1849417259497914</v>
          </cell>
          <cell r="G1048">
            <v>0.20541872986355869</v>
          </cell>
          <cell r="H1048">
            <v>0.1733576642335766</v>
          </cell>
          <cell r="I1048">
            <v>3</v>
          </cell>
          <cell r="J1048">
            <v>2</v>
          </cell>
          <cell r="K1048">
            <v>2</v>
          </cell>
        </row>
        <row r="1049">
          <cell r="A1049">
            <v>44130</v>
          </cell>
          <cell r="B1049">
            <v>11565.5</v>
          </cell>
          <cell r="C1049">
            <v>11695.5</v>
          </cell>
          <cell r="D1049">
            <v>11343.25</v>
          </cell>
          <cell r="E1049">
            <v>11494.5</v>
          </cell>
          <cell r="F1049">
            <v>3.0456962517833213</v>
          </cell>
          <cell r="G1049">
            <v>-0.61389477324802211</v>
          </cell>
          <cell r="H1049">
            <v>0.20156139105748755</v>
          </cell>
          <cell r="I1049">
            <v>9</v>
          </cell>
          <cell r="J1049">
            <v>3</v>
          </cell>
          <cell r="K1049">
            <v>1</v>
          </cell>
        </row>
        <row r="1050">
          <cell r="A1050">
            <v>44127</v>
          </cell>
          <cell r="B1050">
            <v>11665</v>
          </cell>
          <cell r="C1050">
            <v>11691.75</v>
          </cell>
          <cell r="D1050">
            <v>11551</v>
          </cell>
          <cell r="E1050">
            <v>11680</v>
          </cell>
          <cell r="F1050">
            <v>1.2066009429918561</v>
          </cell>
          <cell r="G1050">
            <v>0.12858979854264896</v>
          </cell>
          <cell r="H1050">
            <v>0.10657193605683837</v>
          </cell>
          <cell r="I1050">
            <v>3</v>
          </cell>
          <cell r="J1050">
            <v>2</v>
          </cell>
          <cell r="K1050">
            <v>2</v>
          </cell>
        </row>
        <row r="1051">
          <cell r="A1051">
            <v>44126</v>
          </cell>
          <cell r="B1051">
            <v>11672.5</v>
          </cell>
          <cell r="C1051">
            <v>11724</v>
          </cell>
          <cell r="D1051">
            <v>11511</v>
          </cell>
          <cell r="E1051">
            <v>11653.75</v>
          </cell>
          <cell r="F1051">
            <v>1.8248018847718996</v>
          </cell>
          <cell r="G1051">
            <v>-0.16063396872992075</v>
          </cell>
          <cell r="H1051">
            <v>8.8028169014084515E-2</v>
          </cell>
          <cell r="I1051">
            <v>6</v>
          </cell>
          <cell r="J1051">
            <v>1</v>
          </cell>
          <cell r="K1051">
            <v>1</v>
          </cell>
        </row>
        <row r="1052">
          <cell r="A1052">
            <v>44125</v>
          </cell>
          <cell r="B1052">
            <v>11674.75</v>
          </cell>
          <cell r="C1052">
            <v>11779.25</v>
          </cell>
          <cell r="D1052">
            <v>11617</v>
          </cell>
          <cell r="E1052">
            <v>11652.25</v>
          </cell>
          <cell r="F1052">
            <v>1.3897513865393263</v>
          </cell>
          <cell r="G1052">
            <v>-0.1927236129253303</v>
          </cell>
          <cell r="H1052">
            <v>0.13867488443759629</v>
          </cell>
          <cell r="I1052">
            <v>4</v>
          </cell>
          <cell r="J1052">
            <v>2</v>
          </cell>
          <cell r="K1052">
            <v>2</v>
          </cell>
        </row>
        <row r="1053">
          <cell r="A1053">
            <v>44124</v>
          </cell>
          <cell r="B1053">
            <v>11743</v>
          </cell>
          <cell r="C1053">
            <v>11792</v>
          </cell>
          <cell r="D1053">
            <v>11598.5</v>
          </cell>
          <cell r="E1053">
            <v>11664.25</v>
          </cell>
          <cell r="F1053">
            <v>1.6477901728689432</v>
          </cell>
          <cell r="G1053">
            <v>-0.67061227965596526</v>
          </cell>
          <cell r="H1053">
            <v>0.40697674418604651</v>
          </cell>
          <cell r="I1053">
            <v>5</v>
          </cell>
          <cell r="J1053">
            <v>5</v>
          </cell>
          <cell r="K1053">
            <v>2</v>
          </cell>
        </row>
        <row r="1054">
          <cell r="A1054">
            <v>44123</v>
          </cell>
          <cell r="B1054">
            <v>11921.5</v>
          </cell>
          <cell r="C1054">
            <v>11950.5</v>
          </cell>
          <cell r="D1054">
            <v>11591.25</v>
          </cell>
          <cell r="E1054">
            <v>11629.25</v>
          </cell>
          <cell r="F1054">
            <v>3.0134630709222834</v>
          </cell>
          <cell r="G1054">
            <v>-2.4514532567210501</v>
          </cell>
          <cell r="H1054">
            <v>0.81350034794711201</v>
          </cell>
          <cell r="I1054">
            <v>9</v>
          </cell>
          <cell r="J1054">
            <v>9</v>
          </cell>
          <cell r="K1054">
            <v>4</v>
          </cell>
        </row>
        <row r="1055">
          <cell r="A1055">
            <v>44120</v>
          </cell>
          <cell r="B1055">
            <v>11918.25</v>
          </cell>
          <cell r="C1055">
            <v>12022</v>
          </cell>
          <cell r="D1055">
            <v>11812.5</v>
          </cell>
          <cell r="E1055">
            <v>11825.25</v>
          </cell>
          <cell r="F1055">
            <v>1.7578084030793111</v>
          </cell>
          <cell r="G1055">
            <v>-0.78031590208293999</v>
          </cell>
          <cell r="H1055">
            <v>0.44391408114558473</v>
          </cell>
          <cell r="I1055">
            <v>5</v>
          </cell>
          <cell r="J1055">
            <v>5</v>
          </cell>
          <cell r="K1055">
            <v>2</v>
          </cell>
        </row>
        <row r="1056">
          <cell r="A1056">
            <v>44119</v>
          </cell>
          <cell r="B1056">
            <v>11820.75</v>
          </cell>
          <cell r="C1056">
            <v>11918.5</v>
          </cell>
          <cell r="D1056">
            <v>11746.75</v>
          </cell>
          <cell r="E1056">
            <v>11890.25</v>
          </cell>
          <cell r="F1056">
            <v>1.4529534927986802</v>
          </cell>
          <cell r="G1056">
            <v>0.58794915720237717</v>
          </cell>
          <cell r="H1056">
            <v>0.40465793304221254</v>
          </cell>
          <cell r="I1056">
            <v>5</v>
          </cell>
          <cell r="J1056">
            <v>5</v>
          </cell>
          <cell r="K1056">
            <v>2</v>
          </cell>
        </row>
        <row r="1057">
          <cell r="A1057">
            <v>44118</v>
          </cell>
          <cell r="B1057">
            <v>12078.75</v>
          </cell>
          <cell r="C1057">
            <v>12153</v>
          </cell>
          <cell r="D1057">
            <v>11901.75</v>
          </cell>
          <cell r="E1057">
            <v>11976.75</v>
          </cell>
          <cell r="F1057">
            <v>2.0800993480285626</v>
          </cell>
          <cell r="G1057">
            <v>-0.84445824278174475</v>
          </cell>
          <cell r="H1057">
            <v>0.40597014925373132</v>
          </cell>
          <cell r="I1057">
            <v>7</v>
          </cell>
          <cell r="J1057">
            <v>5</v>
          </cell>
          <cell r="K1057">
            <v>1</v>
          </cell>
        </row>
        <row r="1058">
          <cell r="A1058">
            <v>44117</v>
          </cell>
          <cell r="B1058">
            <v>12218.25</v>
          </cell>
          <cell r="C1058">
            <v>12226.75</v>
          </cell>
          <cell r="D1058">
            <v>12019</v>
          </cell>
          <cell r="E1058">
            <v>12073.75</v>
          </cell>
          <cell r="F1058">
            <v>1.7003253330059542</v>
          </cell>
          <cell r="G1058">
            <v>-1.182657090827246</v>
          </cell>
          <cell r="H1058">
            <v>0.69554753309265938</v>
          </cell>
          <cell r="I1058">
            <v>5</v>
          </cell>
          <cell r="J1058">
            <v>7</v>
          </cell>
          <cell r="K1058">
            <v>3</v>
          </cell>
        </row>
        <row r="1059">
          <cell r="A1059">
            <v>44116</v>
          </cell>
          <cell r="B1059">
            <v>11858.5</v>
          </cell>
          <cell r="C1059">
            <v>12197</v>
          </cell>
          <cell r="D1059">
            <v>11854.75</v>
          </cell>
          <cell r="E1059">
            <v>12076.75</v>
          </cell>
          <cell r="F1059">
            <v>2.886115444617785</v>
          </cell>
          <cell r="G1059">
            <v>1.8404519964582366</v>
          </cell>
          <cell r="H1059">
            <v>0.63769174579985377</v>
          </cell>
          <cell r="I1059">
            <v>9</v>
          </cell>
          <cell r="J1059">
            <v>7</v>
          </cell>
          <cell r="K1059">
            <v>4</v>
          </cell>
        </row>
        <row r="1060">
          <cell r="A1060">
            <v>44113</v>
          </cell>
          <cell r="B1060">
            <v>11568.5</v>
          </cell>
          <cell r="C1060">
            <v>11714.5</v>
          </cell>
          <cell r="D1060">
            <v>11553.25</v>
          </cell>
          <cell r="E1060">
            <v>11712</v>
          </cell>
          <cell r="F1060">
            <v>1.3938712884124995</v>
          </cell>
          <cell r="G1060">
            <v>1.2404373946492631</v>
          </cell>
          <cell r="H1060">
            <v>0.889922480620155</v>
          </cell>
          <cell r="I1060">
            <v>4</v>
          </cell>
          <cell r="J1060">
            <v>9</v>
          </cell>
          <cell r="K1060">
            <v>3</v>
          </cell>
        </row>
        <row r="1061">
          <cell r="A1061">
            <v>44112</v>
          </cell>
          <cell r="B1061">
            <v>11539.75</v>
          </cell>
          <cell r="C1061">
            <v>11578.75</v>
          </cell>
          <cell r="D1061">
            <v>11487.75</v>
          </cell>
          <cell r="E1061">
            <v>11536.75</v>
          </cell>
          <cell r="F1061">
            <v>0.78857860872202612</v>
          </cell>
          <cell r="G1061">
            <v>-2.5997096990836022E-2</v>
          </cell>
          <cell r="H1061">
            <v>3.2967032967032961E-2</v>
          </cell>
          <cell r="I1061">
            <v>1</v>
          </cell>
          <cell r="J1061">
            <v>1</v>
          </cell>
          <cell r="K1061">
            <v>2</v>
          </cell>
        </row>
        <row r="1062">
          <cell r="A1062">
            <v>44111</v>
          </cell>
          <cell r="B1062">
            <v>11309.75</v>
          </cell>
          <cell r="C1062">
            <v>11506.5</v>
          </cell>
          <cell r="D1062">
            <v>11308.25</v>
          </cell>
          <cell r="E1062">
            <v>11480.25</v>
          </cell>
          <cell r="F1062">
            <v>1.7529123101748492</v>
          </cell>
          <cell r="G1062">
            <v>1.5075487963924932</v>
          </cell>
          <cell r="H1062">
            <v>0.86002522068095832</v>
          </cell>
          <cell r="I1062">
            <v>5</v>
          </cell>
          <cell r="J1062">
            <v>9</v>
          </cell>
          <cell r="K1062">
            <v>3</v>
          </cell>
        </row>
        <row r="1063">
          <cell r="A1063">
            <v>44110</v>
          </cell>
          <cell r="B1063">
            <v>11419.25</v>
          </cell>
          <cell r="C1063">
            <v>11524.5</v>
          </cell>
          <cell r="D1063">
            <v>11238.5</v>
          </cell>
          <cell r="E1063">
            <v>11273</v>
          </cell>
          <cell r="F1063">
            <v>2.5045427676949013</v>
          </cell>
          <cell r="G1063">
            <v>-1.2807320971167107</v>
          </cell>
          <cell r="H1063">
            <v>0.51136363636363624</v>
          </cell>
          <cell r="I1063">
            <v>8</v>
          </cell>
          <cell r="J1063">
            <v>6</v>
          </cell>
          <cell r="K1063">
            <v>1</v>
          </cell>
        </row>
        <row r="1064">
          <cell r="A1064">
            <v>44109</v>
          </cell>
          <cell r="B1064">
            <v>11343.25</v>
          </cell>
          <cell r="C1064">
            <v>11497.5</v>
          </cell>
          <cell r="D1064">
            <v>11300.75</v>
          </cell>
          <cell r="E1064">
            <v>11489.25</v>
          </cell>
          <cell r="F1064">
            <v>1.7345117140149426</v>
          </cell>
          <cell r="G1064">
            <v>1.2871090736781787</v>
          </cell>
          <cell r="H1064">
            <v>0.74205844980940294</v>
          </cell>
          <cell r="I1064">
            <v>5</v>
          </cell>
          <cell r="J1064">
            <v>8</v>
          </cell>
          <cell r="K1064">
            <v>3</v>
          </cell>
        </row>
        <row r="1065">
          <cell r="A1065">
            <v>44106</v>
          </cell>
          <cell r="B1065">
            <v>11359.5</v>
          </cell>
          <cell r="C1065">
            <v>11468.75</v>
          </cell>
          <cell r="D1065">
            <v>11204.5</v>
          </cell>
          <cell r="E1065">
            <v>11243.25</v>
          </cell>
          <cell r="F1065">
            <v>2.3262467538183897</v>
          </cell>
          <cell r="G1065">
            <v>-1.0233725075927638</v>
          </cell>
          <cell r="H1065">
            <v>0.43992431409649957</v>
          </cell>
          <cell r="I1065">
            <v>8</v>
          </cell>
          <cell r="J1065">
            <v>5</v>
          </cell>
          <cell r="K1065">
            <v>1</v>
          </cell>
        </row>
        <row r="1066">
          <cell r="A1066">
            <v>44105</v>
          </cell>
          <cell r="B1066">
            <v>11560</v>
          </cell>
          <cell r="C1066">
            <v>11599.25</v>
          </cell>
          <cell r="D1066">
            <v>11474</v>
          </cell>
          <cell r="E1066">
            <v>11573</v>
          </cell>
          <cell r="F1066">
            <v>1.0834775086505191</v>
          </cell>
          <cell r="G1066">
            <v>0.11245674740484431</v>
          </cell>
          <cell r="H1066">
            <v>0.10379241516966069</v>
          </cell>
          <cell r="I1066">
            <v>3</v>
          </cell>
          <cell r="J1066">
            <v>2</v>
          </cell>
          <cell r="K1066">
            <v>2</v>
          </cell>
        </row>
        <row r="1067">
          <cell r="A1067">
            <v>44104</v>
          </cell>
          <cell r="B1067">
            <v>11284.5</v>
          </cell>
          <cell r="C1067">
            <v>11526</v>
          </cell>
          <cell r="D1067">
            <v>11246.5</v>
          </cell>
          <cell r="E1067">
            <v>11402.25</v>
          </cell>
          <cell r="F1067">
            <v>2.476848774868182</v>
          </cell>
          <cell r="G1067">
            <v>1.0434667021135184</v>
          </cell>
          <cell r="H1067">
            <v>0.42128801431127011</v>
          </cell>
          <cell r="I1067">
            <v>8</v>
          </cell>
          <cell r="J1067">
            <v>5</v>
          </cell>
          <cell r="K1067">
            <v>1</v>
          </cell>
        </row>
        <row r="1068">
          <cell r="A1068">
            <v>44103</v>
          </cell>
          <cell r="B1068">
            <v>11363.25</v>
          </cell>
          <cell r="C1068">
            <v>11392.75</v>
          </cell>
          <cell r="D1068">
            <v>11289.5</v>
          </cell>
          <cell r="E1068">
            <v>11309</v>
          </cell>
          <cell r="F1068">
            <v>0.90863089345037729</v>
          </cell>
          <cell r="G1068">
            <v>-0.47741623215189316</v>
          </cell>
          <cell r="H1068">
            <v>0.52542372881355937</v>
          </cell>
          <cell r="I1068">
            <v>2</v>
          </cell>
          <cell r="J1068">
            <v>6</v>
          </cell>
          <cell r="K1068">
            <v>2</v>
          </cell>
        </row>
        <row r="1069">
          <cell r="A1069">
            <v>44102</v>
          </cell>
          <cell r="B1069">
            <v>11318.75</v>
          </cell>
          <cell r="C1069">
            <v>11365.5</v>
          </cell>
          <cell r="D1069">
            <v>11226.25</v>
          </cell>
          <cell r="E1069">
            <v>11359.5</v>
          </cell>
          <cell r="F1069">
            <v>1.2302595251242407</v>
          </cell>
          <cell r="G1069">
            <v>0.36002208724461626</v>
          </cell>
          <cell r="H1069">
            <v>0.29263913824057453</v>
          </cell>
          <cell r="I1069">
            <v>4</v>
          </cell>
          <cell r="J1069">
            <v>3</v>
          </cell>
          <cell r="K1069">
            <v>2</v>
          </cell>
        </row>
        <row r="1070">
          <cell r="A1070">
            <v>44099</v>
          </cell>
          <cell r="B1070">
            <v>10840.75</v>
          </cell>
          <cell r="C1070">
            <v>11166.25</v>
          </cell>
          <cell r="D1070">
            <v>10813.75</v>
          </cell>
          <cell r="E1070">
            <v>11134.75</v>
          </cell>
          <cell r="F1070">
            <v>3.2516200447386021</v>
          </cell>
          <cell r="G1070">
            <v>2.7119894841224084</v>
          </cell>
          <cell r="H1070">
            <v>0.83404255319148934</v>
          </cell>
          <cell r="I1070">
            <v>10</v>
          </cell>
          <cell r="J1070">
            <v>9</v>
          </cell>
          <cell r="K1070">
            <v>4</v>
          </cell>
        </row>
        <row r="1071">
          <cell r="A1071">
            <v>44098</v>
          </cell>
          <cell r="B1071">
            <v>10814</v>
          </cell>
          <cell r="C1071">
            <v>11011.75</v>
          </cell>
          <cell r="D1071">
            <v>10660.25</v>
          </cell>
          <cell r="E1071">
            <v>10878.75</v>
          </cell>
          <cell r="F1071">
            <v>3.2504161272424636</v>
          </cell>
          <cell r="G1071">
            <v>0.59876086554466434</v>
          </cell>
          <cell r="H1071">
            <v>0.18421052631578946</v>
          </cell>
          <cell r="I1071">
            <v>10</v>
          </cell>
          <cell r="J1071">
            <v>2</v>
          </cell>
          <cell r="K1071">
            <v>1</v>
          </cell>
        </row>
        <row r="1072">
          <cell r="A1072">
            <v>44097</v>
          </cell>
          <cell r="B1072">
            <v>11183.5</v>
          </cell>
          <cell r="C1072">
            <v>11209.5</v>
          </cell>
          <cell r="D1072">
            <v>10786</v>
          </cell>
          <cell r="E1072">
            <v>10820.5</v>
          </cell>
          <cell r="F1072">
            <v>3.7868288103008898</v>
          </cell>
          <cell r="G1072">
            <v>-3.2458532659721913</v>
          </cell>
          <cell r="H1072">
            <v>0.8571428571428571</v>
          </cell>
          <cell r="I1072">
            <v>10</v>
          </cell>
          <cell r="J1072">
            <v>9</v>
          </cell>
          <cell r="K1072">
            <v>4</v>
          </cell>
        </row>
        <row r="1073">
          <cell r="A1073">
            <v>44096</v>
          </cell>
          <cell r="B1073">
            <v>11063.5</v>
          </cell>
          <cell r="C1073">
            <v>11191</v>
          </cell>
          <cell r="D1073">
            <v>10921.5</v>
          </cell>
          <cell r="E1073">
            <v>11165.5</v>
          </cell>
          <cell r="F1073">
            <v>2.4359379943055997</v>
          </cell>
          <cell r="G1073">
            <v>0.92195055814163696</v>
          </cell>
          <cell r="H1073">
            <v>0.3784786641929499</v>
          </cell>
          <cell r="I1073">
            <v>8</v>
          </cell>
          <cell r="J1073">
            <v>4</v>
          </cell>
          <cell r="K1073">
            <v>1</v>
          </cell>
        </row>
        <row r="1074">
          <cell r="A1074">
            <v>44095</v>
          </cell>
          <cell r="B1074">
            <v>10780.25</v>
          </cell>
          <cell r="C1074">
            <v>10967.5</v>
          </cell>
          <cell r="D1074">
            <v>10656.5</v>
          </cell>
          <cell r="E1074">
            <v>10963.75</v>
          </cell>
          <cell r="F1074">
            <v>2.8849052665754504</v>
          </cell>
          <cell r="G1074">
            <v>1.7021868695067368</v>
          </cell>
          <cell r="H1074">
            <v>0.590032154340836</v>
          </cell>
          <cell r="I1074">
            <v>9</v>
          </cell>
          <cell r="J1074">
            <v>6</v>
          </cell>
          <cell r="K1074">
            <v>1</v>
          </cell>
        </row>
        <row r="1075">
          <cell r="A1075">
            <v>44092</v>
          </cell>
          <cell r="B1075">
            <v>11113</v>
          </cell>
          <cell r="C1075">
            <v>11163</v>
          </cell>
          <cell r="D1075">
            <v>10742</v>
          </cell>
          <cell r="E1075">
            <v>10913.75</v>
          </cell>
          <cell r="F1075">
            <v>3.7883559794834873</v>
          </cell>
          <cell r="G1075">
            <v>-1.7929451993161163</v>
          </cell>
          <cell r="H1075">
            <v>0.47327790973871742</v>
          </cell>
          <cell r="I1075">
            <v>10</v>
          </cell>
          <cell r="J1075">
            <v>5</v>
          </cell>
          <cell r="K1075">
            <v>1</v>
          </cell>
        </row>
        <row r="1076">
          <cell r="A1076">
            <v>44091</v>
          </cell>
          <cell r="B1076">
            <v>11141</v>
          </cell>
          <cell r="C1076">
            <v>11149.5</v>
          </cell>
          <cell r="D1076">
            <v>10904.25</v>
          </cell>
          <cell r="E1076">
            <v>11066.25</v>
          </cell>
          <cell r="F1076">
            <v>2.2013284265326272</v>
          </cell>
          <cell r="G1076">
            <v>-0.67094515752625439</v>
          </cell>
          <cell r="H1076">
            <v>0.30479102956167176</v>
          </cell>
          <cell r="I1076">
            <v>7</v>
          </cell>
          <cell r="J1076">
            <v>4</v>
          </cell>
          <cell r="K1076">
            <v>1</v>
          </cell>
        </row>
        <row r="1077">
          <cell r="A1077">
            <v>44090</v>
          </cell>
          <cell r="B1077">
            <v>11508.5</v>
          </cell>
          <cell r="C1077">
            <v>11539</v>
          </cell>
          <cell r="D1077">
            <v>11227</v>
          </cell>
          <cell r="E1077">
            <v>11235</v>
          </cell>
          <cell r="F1077">
            <v>2.7110396663335794</v>
          </cell>
          <cell r="G1077">
            <v>-2.3765043228917757</v>
          </cell>
          <cell r="H1077">
            <v>0.87660256410256421</v>
          </cell>
          <cell r="I1077">
            <v>8</v>
          </cell>
          <cell r="J1077">
            <v>9</v>
          </cell>
          <cell r="K1077">
            <v>4</v>
          </cell>
        </row>
        <row r="1078">
          <cell r="A1078">
            <v>44089</v>
          </cell>
          <cell r="B1078">
            <v>11362.75</v>
          </cell>
          <cell r="C1078">
            <v>11481.75</v>
          </cell>
          <cell r="D1078">
            <v>11350</v>
          </cell>
          <cell r="E1078">
            <v>11424.25</v>
          </cell>
          <cell r="F1078">
            <v>1.1594904402543398</v>
          </cell>
          <cell r="G1078">
            <v>0.54124221689291763</v>
          </cell>
          <cell r="H1078">
            <v>0.46679316888045541</v>
          </cell>
          <cell r="I1078">
            <v>3</v>
          </cell>
          <cell r="J1078">
            <v>5</v>
          </cell>
          <cell r="K1078">
            <v>2</v>
          </cell>
        </row>
        <row r="1079">
          <cell r="A1079">
            <v>44088</v>
          </cell>
          <cell r="B1079">
            <v>11213</v>
          </cell>
          <cell r="C1079">
            <v>11349.25</v>
          </cell>
          <cell r="D1079">
            <v>11174</v>
          </cell>
          <cell r="E1079">
            <v>11262</v>
          </cell>
          <cell r="F1079">
            <v>1.5629180415589048</v>
          </cell>
          <cell r="G1079">
            <v>0.43699277624186211</v>
          </cell>
          <cell r="H1079">
            <v>0.27960057061340943</v>
          </cell>
          <cell r="I1079">
            <v>5</v>
          </cell>
          <cell r="J1079">
            <v>3</v>
          </cell>
          <cell r="K1079">
            <v>2</v>
          </cell>
        </row>
        <row r="1080">
          <cell r="A1080">
            <v>44085</v>
          </cell>
          <cell r="B1080">
            <v>11284</v>
          </cell>
          <cell r="C1080">
            <v>11294.75</v>
          </cell>
          <cell r="D1080">
            <v>10937.5</v>
          </cell>
          <cell r="E1080">
            <v>11084.25</v>
          </cell>
          <cell r="F1080">
            <v>3.1659872385678836</v>
          </cell>
          <cell r="G1080">
            <v>-1.7702056008507623</v>
          </cell>
          <cell r="H1080">
            <v>0.55913226032190355</v>
          </cell>
          <cell r="I1080">
            <v>10</v>
          </cell>
          <cell r="J1080">
            <v>6</v>
          </cell>
          <cell r="K1080">
            <v>1</v>
          </cell>
        </row>
        <row r="1081">
          <cell r="A1081">
            <v>44084</v>
          </cell>
          <cell r="B1081">
            <v>11332.25</v>
          </cell>
          <cell r="C1081">
            <v>11566.75</v>
          </cell>
          <cell r="D1081">
            <v>11088</v>
          </cell>
          <cell r="E1081">
            <v>11157.5</v>
          </cell>
          <cell r="F1081">
            <v>4.2246685344922676</v>
          </cell>
          <cell r="G1081">
            <v>-1.5420591674204152</v>
          </cell>
          <cell r="H1081">
            <v>0.36501305483028718</v>
          </cell>
          <cell r="I1081">
            <v>10</v>
          </cell>
          <cell r="J1081">
            <v>4</v>
          </cell>
          <cell r="K1081">
            <v>1</v>
          </cell>
        </row>
        <row r="1082">
          <cell r="A1082">
            <v>44083</v>
          </cell>
          <cell r="B1082">
            <v>11270</v>
          </cell>
          <cell r="C1082">
            <v>11478.75</v>
          </cell>
          <cell r="D1082">
            <v>11187</v>
          </cell>
          <cell r="E1082">
            <v>11385.75</v>
          </cell>
          <cell r="F1082">
            <v>2.5887311446317658</v>
          </cell>
          <cell r="G1082">
            <v>1.0270629991126885</v>
          </cell>
          <cell r="H1082">
            <v>0.39674378748928874</v>
          </cell>
          <cell r="I1082">
            <v>8</v>
          </cell>
          <cell r="J1082">
            <v>4</v>
          </cell>
          <cell r="K1082">
            <v>1</v>
          </cell>
        </row>
        <row r="1083">
          <cell r="A1083">
            <v>44082</v>
          </cell>
          <cell r="B1083">
            <v>11298.75</v>
          </cell>
          <cell r="C1083">
            <v>11404.75</v>
          </cell>
          <cell r="D1083">
            <v>11052.5</v>
          </cell>
          <cell r="E1083">
            <v>11066.75</v>
          </cell>
          <cell r="F1083">
            <v>3.1176015045912155</v>
          </cell>
          <cell r="G1083">
            <v>-2.0533244827967696</v>
          </cell>
          <cell r="H1083">
            <v>0.65862313697657926</v>
          </cell>
          <cell r="I1083">
            <v>10</v>
          </cell>
          <cell r="J1083">
            <v>7</v>
          </cell>
          <cell r="K1083">
            <v>4</v>
          </cell>
        </row>
        <row r="1084">
          <cell r="A1084">
            <v>44078</v>
          </cell>
          <cell r="B1084">
            <v>11761.25</v>
          </cell>
          <cell r="C1084">
            <v>11843</v>
          </cell>
          <cell r="D1084">
            <v>11142</v>
          </cell>
          <cell r="E1084">
            <v>11621</v>
          </cell>
          <cell r="F1084">
            <v>5.9602508236794565</v>
          </cell>
          <cell r="G1084">
            <v>-1.1924752896163249</v>
          </cell>
          <cell r="H1084">
            <v>0.20007132667617689</v>
          </cell>
          <cell r="I1084">
            <v>10</v>
          </cell>
          <cell r="J1084">
            <v>3</v>
          </cell>
          <cell r="K1084">
            <v>1</v>
          </cell>
        </row>
        <row r="1085">
          <cell r="A1085">
            <v>44077</v>
          </cell>
          <cell r="B1085">
            <v>12302.25</v>
          </cell>
          <cell r="C1085">
            <v>12309.75</v>
          </cell>
          <cell r="D1085">
            <v>11658.5</v>
          </cell>
          <cell r="E1085">
            <v>11773.75</v>
          </cell>
          <cell r="F1085">
            <v>5.2937470787864012</v>
          </cell>
          <cell r="G1085">
            <v>-4.2959621207502696</v>
          </cell>
          <cell r="H1085">
            <v>0.81151631477927066</v>
          </cell>
          <cell r="I1085">
            <v>10</v>
          </cell>
          <cell r="J1085">
            <v>9</v>
          </cell>
          <cell r="K1085">
            <v>4</v>
          </cell>
        </row>
        <row r="1086">
          <cell r="A1086">
            <v>44076</v>
          </cell>
          <cell r="B1086">
            <v>12442.25</v>
          </cell>
          <cell r="C1086">
            <v>12448.75</v>
          </cell>
          <cell r="D1086">
            <v>12172.25</v>
          </cell>
          <cell r="E1086">
            <v>12410.75</v>
          </cell>
          <cell r="F1086">
            <v>2.222266872953043</v>
          </cell>
          <cell r="G1086">
            <v>-0.25316964375414414</v>
          </cell>
          <cell r="H1086">
            <v>0.11392405063291139</v>
          </cell>
          <cell r="I1086">
            <v>7</v>
          </cell>
          <cell r="J1086">
            <v>2</v>
          </cell>
          <cell r="K1086">
            <v>1</v>
          </cell>
        </row>
        <row r="1087">
          <cell r="A1087">
            <v>44075</v>
          </cell>
          <cell r="B1087">
            <v>12234.75</v>
          </cell>
          <cell r="C1087">
            <v>12300.75</v>
          </cell>
          <cell r="D1087">
            <v>12125</v>
          </cell>
          <cell r="E1087">
            <v>12294.5</v>
          </cell>
          <cell r="F1087">
            <v>1.4364821512495147</v>
          </cell>
          <cell r="G1087">
            <v>0.48836306422280795</v>
          </cell>
          <cell r="H1087">
            <v>0.33997155049786626</v>
          </cell>
          <cell r="I1087">
            <v>5</v>
          </cell>
          <cell r="J1087">
            <v>4</v>
          </cell>
          <cell r="K1087">
            <v>2</v>
          </cell>
        </row>
        <row r="1088">
          <cell r="A1088">
            <v>44074</v>
          </cell>
          <cell r="B1088">
            <v>12044.75</v>
          </cell>
          <cell r="C1088">
            <v>12165</v>
          </cell>
          <cell r="D1088">
            <v>11988.25</v>
          </cell>
          <cell r="E1088">
            <v>12098.25</v>
          </cell>
          <cell r="F1088">
            <v>1.4674443222150728</v>
          </cell>
          <cell r="G1088">
            <v>0.4441769235559061</v>
          </cell>
          <cell r="H1088">
            <v>0.3026874115983027</v>
          </cell>
          <cell r="I1088">
            <v>5</v>
          </cell>
          <cell r="J1088">
            <v>4</v>
          </cell>
          <cell r="K1088">
            <v>2</v>
          </cell>
        </row>
        <row r="1089">
          <cell r="A1089">
            <v>44071</v>
          </cell>
          <cell r="B1089">
            <v>11939.25</v>
          </cell>
          <cell r="C1089">
            <v>12018.25</v>
          </cell>
          <cell r="D1089">
            <v>11925.5</v>
          </cell>
          <cell r="E1089">
            <v>11991.5</v>
          </cell>
          <cell r="F1089">
            <v>0.77684946709382918</v>
          </cell>
          <cell r="G1089">
            <v>0.43763217957576894</v>
          </cell>
          <cell r="H1089">
            <v>0.56334231805929913</v>
          </cell>
          <cell r="I1089">
            <v>1</v>
          </cell>
          <cell r="J1089">
            <v>6</v>
          </cell>
          <cell r="K1089">
            <v>2</v>
          </cell>
        </row>
        <row r="1090">
          <cell r="A1090">
            <v>44070</v>
          </cell>
          <cell r="B1090">
            <v>11966</v>
          </cell>
          <cell r="C1090">
            <v>12046</v>
          </cell>
          <cell r="D1090">
            <v>11834.75</v>
          </cell>
          <cell r="E1090">
            <v>11927.75</v>
          </cell>
          <cell r="F1090">
            <v>1.7654186862777872</v>
          </cell>
          <cell r="G1090">
            <v>-0.31965569112485376</v>
          </cell>
          <cell r="H1090">
            <v>0.18106508875739644</v>
          </cell>
          <cell r="I1090">
            <v>5</v>
          </cell>
          <cell r="J1090">
            <v>2</v>
          </cell>
          <cell r="K1090">
            <v>2</v>
          </cell>
        </row>
        <row r="1091">
          <cell r="A1091">
            <v>44069</v>
          </cell>
          <cell r="B1091">
            <v>11764.75</v>
          </cell>
          <cell r="C1091">
            <v>11974.5</v>
          </cell>
          <cell r="D1091">
            <v>11734.75</v>
          </cell>
          <cell r="E1091">
            <v>11965.25</v>
          </cell>
          <cell r="F1091">
            <v>2.0378673579974076</v>
          </cell>
          <cell r="G1091">
            <v>1.7042436090864661</v>
          </cell>
          <cell r="H1091">
            <v>0.83628779979144952</v>
          </cell>
          <cell r="I1091">
            <v>7</v>
          </cell>
          <cell r="J1091">
            <v>9</v>
          </cell>
          <cell r="K1091">
            <v>4</v>
          </cell>
        </row>
        <row r="1092">
          <cell r="A1092">
            <v>44068</v>
          </cell>
          <cell r="B1092">
            <v>11659</v>
          </cell>
          <cell r="C1092">
            <v>11720</v>
          </cell>
          <cell r="D1092">
            <v>11574.75</v>
          </cell>
          <cell r="E1092">
            <v>11715.5</v>
          </cell>
          <cell r="F1092">
            <v>1.2458186808474139</v>
          </cell>
          <cell r="G1092">
            <v>0.4846041684535552</v>
          </cell>
          <cell r="H1092">
            <v>0.3889845094664372</v>
          </cell>
          <cell r="I1092">
            <v>4</v>
          </cell>
          <cell r="J1092">
            <v>4</v>
          </cell>
          <cell r="K1092">
            <v>2</v>
          </cell>
        </row>
        <row r="1093">
          <cell r="A1093">
            <v>44067</v>
          </cell>
          <cell r="B1093">
            <v>11667.75</v>
          </cell>
          <cell r="C1093">
            <v>11722.5</v>
          </cell>
          <cell r="D1093">
            <v>11528.25</v>
          </cell>
          <cell r="E1093">
            <v>11626</v>
          </cell>
          <cell r="F1093">
            <v>1.6648454072121874</v>
          </cell>
          <cell r="G1093">
            <v>-0.3578239163506246</v>
          </cell>
          <cell r="H1093">
            <v>0.21492921492921493</v>
          </cell>
          <cell r="I1093">
            <v>5</v>
          </cell>
          <cell r="J1093">
            <v>3</v>
          </cell>
          <cell r="K1093">
            <v>2</v>
          </cell>
        </row>
        <row r="1094">
          <cell r="A1094">
            <v>44064</v>
          </cell>
          <cell r="B1094">
            <v>11466.25</v>
          </cell>
          <cell r="C1094">
            <v>11573.5</v>
          </cell>
          <cell r="D1094">
            <v>11407</v>
          </cell>
          <cell r="E1094">
            <v>11553.5</v>
          </cell>
          <cell r="F1094">
            <v>1.4520876485337402</v>
          </cell>
          <cell r="G1094">
            <v>0.76092881282023328</v>
          </cell>
          <cell r="H1094">
            <v>0.52402402402402404</v>
          </cell>
          <cell r="I1094">
            <v>5</v>
          </cell>
          <cell r="J1094">
            <v>6</v>
          </cell>
          <cell r="K1094">
            <v>2</v>
          </cell>
        </row>
        <row r="1095">
          <cell r="A1095">
            <v>44063</v>
          </cell>
          <cell r="B1095">
            <v>11327.75</v>
          </cell>
          <cell r="C1095">
            <v>11496.5</v>
          </cell>
          <cell r="D1095">
            <v>11267</v>
          </cell>
          <cell r="E1095">
            <v>11473.75</v>
          </cell>
          <cell r="F1095">
            <v>2.0259981020061355</v>
          </cell>
          <cell r="G1095">
            <v>1.2888702522566264</v>
          </cell>
          <cell r="H1095">
            <v>0.63616557734204793</v>
          </cell>
          <cell r="I1095">
            <v>7</v>
          </cell>
          <cell r="J1095">
            <v>7</v>
          </cell>
          <cell r="K1095">
            <v>4</v>
          </cell>
        </row>
        <row r="1096">
          <cell r="A1096">
            <v>44062</v>
          </cell>
          <cell r="B1096">
            <v>11424.5</v>
          </cell>
          <cell r="C1096">
            <v>11438</v>
          </cell>
          <cell r="D1096">
            <v>11299</v>
          </cell>
          <cell r="E1096">
            <v>11319</v>
          </cell>
          <cell r="F1096">
            <v>1.2166834434767386</v>
          </cell>
          <cell r="G1096">
            <v>-0.92345398048054617</v>
          </cell>
          <cell r="H1096">
            <v>0.75899280575539563</v>
          </cell>
          <cell r="I1096">
            <v>3</v>
          </cell>
          <cell r="J1096">
            <v>8</v>
          </cell>
          <cell r="K1096">
            <v>3</v>
          </cell>
        </row>
        <row r="1097">
          <cell r="A1097">
            <v>44061</v>
          </cell>
          <cell r="B1097">
            <v>11324</v>
          </cell>
          <cell r="C1097">
            <v>11415.25</v>
          </cell>
          <cell r="D1097">
            <v>11268</v>
          </cell>
          <cell r="E1097">
            <v>11394</v>
          </cell>
          <cell r="F1097">
            <v>1.3003355704697988</v>
          </cell>
          <cell r="G1097">
            <v>0.61815612857647473</v>
          </cell>
          <cell r="H1097">
            <v>0.47538200339558567</v>
          </cell>
          <cell r="I1097">
            <v>4</v>
          </cell>
          <cell r="J1097">
            <v>5</v>
          </cell>
          <cell r="K1097">
            <v>2</v>
          </cell>
        </row>
        <row r="1098">
          <cell r="A1098">
            <v>44060</v>
          </cell>
          <cell r="B1098">
            <v>11203.25</v>
          </cell>
          <cell r="C1098">
            <v>11300.5</v>
          </cell>
          <cell r="D1098">
            <v>11199.5</v>
          </cell>
          <cell r="E1098">
            <v>11283.75</v>
          </cell>
          <cell r="F1098">
            <v>0.90152411130698684</v>
          </cell>
          <cell r="G1098">
            <v>0.71854149465556871</v>
          </cell>
          <cell r="H1098">
            <v>0.79702970297029707</v>
          </cell>
          <cell r="I1098">
            <v>2</v>
          </cell>
          <cell r="J1098">
            <v>8</v>
          </cell>
          <cell r="K1098">
            <v>3</v>
          </cell>
        </row>
        <row r="1099">
          <cell r="A1099">
            <v>44057</v>
          </cell>
          <cell r="B1099">
            <v>11160.25</v>
          </cell>
          <cell r="C1099">
            <v>11217.5</v>
          </cell>
          <cell r="D1099">
            <v>11096</v>
          </cell>
          <cell r="E1099">
            <v>11159.5</v>
          </cell>
          <cell r="F1099">
            <v>1.0886852893080352</v>
          </cell>
          <cell r="G1099">
            <v>-6.7202795636298477E-3</v>
          </cell>
          <cell r="H1099">
            <v>6.17283950617284E-3</v>
          </cell>
          <cell r="I1099">
            <v>3</v>
          </cell>
          <cell r="J1099">
            <v>1</v>
          </cell>
          <cell r="K1099">
            <v>2</v>
          </cell>
        </row>
        <row r="1100">
          <cell r="A1100">
            <v>44056</v>
          </cell>
          <cell r="B1100">
            <v>11120.5</v>
          </cell>
          <cell r="C1100">
            <v>11266</v>
          </cell>
          <cell r="D1100">
            <v>11114.25</v>
          </cell>
          <cell r="E1100">
            <v>11169.75</v>
          </cell>
          <cell r="F1100">
            <v>1.3645969156063127</v>
          </cell>
          <cell r="G1100">
            <v>0.44287576997437161</v>
          </cell>
          <cell r="H1100">
            <v>0.32454695222405266</v>
          </cell>
          <cell r="I1100">
            <v>4</v>
          </cell>
          <cell r="J1100">
            <v>4</v>
          </cell>
          <cell r="K1100">
            <v>2</v>
          </cell>
        </row>
        <row r="1101">
          <cell r="A1101">
            <v>44055</v>
          </cell>
          <cell r="B1101">
            <v>10983.75</v>
          </cell>
          <cell r="C1101">
            <v>11185.75</v>
          </cell>
          <cell r="D1101">
            <v>10933</v>
          </cell>
          <cell r="E1101">
            <v>11146.5</v>
          </cell>
          <cell r="F1101">
            <v>2.3011266643905772</v>
          </cell>
          <cell r="G1101">
            <v>1.4817343803345853</v>
          </cell>
          <cell r="H1101">
            <v>0.64391691394658745</v>
          </cell>
          <cell r="I1101">
            <v>8</v>
          </cell>
          <cell r="J1101">
            <v>7</v>
          </cell>
          <cell r="K1101">
            <v>4</v>
          </cell>
        </row>
        <row r="1102">
          <cell r="A1102">
            <v>44054</v>
          </cell>
          <cell r="B1102">
            <v>11131.25</v>
          </cell>
          <cell r="C1102">
            <v>11139.5</v>
          </cell>
          <cell r="D1102">
            <v>10845.5</v>
          </cell>
          <cell r="E1102">
            <v>10868.75</v>
          </cell>
          <cell r="F1102">
            <v>2.6412128017967431</v>
          </cell>
          <cell r="G1102">
            <v>-2.3582257158899491</v>
          </cell>
          <cell r="H1102">
            <v>0.89285714285714279</v>
          </cell>
          <cell r="I1102">
            <v>8</v>
          </cell>
          <cell r="J1102">
            <v>9</v>
          </cell>
          <cell r="K1102">
            <v>4</v>
          </cell>
        </row>
        <row r="1103">
          <cell r="A1103">
            <v>44053</v>
          </cell>
          <cell r="B1103">
            <v>11119</v>
          </cell>
          <cell r="C1103">
            <v>11146.75</v>
          </cell>
          <cell r="D1103">
            <v>10928.25</v>
          </cell>
          <cell r="E1103">
            <v>11078.25</v>
          </cell>
          <cell r="F1103">
            <v>1.9651047756093176</v>
          </cell>
          <cell r="G1103">
            <v>-0.36648979224750428</v>
          </cell>
          <cell r="H1103">
            <v>0.18649885583524026</v>
          </cell>
          <cell r="I1103">
            <v>7</v>
          </cell>
          <cell r="J1103">
            <v>2</v>
          </cell>
          <cell r="K1103">
            <v>1</v>
          </cell>
        </row>
        <row r="1104">
          <cell r="A1104">
            <v>44050</v>
          </cell>
          <cell r="B1104">
            <v>11207.75</v>
          </cell>
          <cell r="C1104">
            <v>11268</v>
          </cell>
          <cell r="D1104">
            <v>11035.25</v>
          </cell>
          <cell r="E1104">
            <v>11128.25</v>
          </cell>
          <cell r="F1104">
            <v>2.0766880060672301</v>
          </cell>
          <cell r="G1104">
            <v>-0.70933059713144919</v>
          </cell>
          <cell r="H1104">
            <v>0.34156820622986039</v>
          </cell>
          <cell r="I1104">
            <v>7</v>
          </cell>
          <cell r="J1104">
            <v>4</v>
          </cell>
          <cell r="K1104">
            <v>1</v>
          </cell>
        </row>
        <row r="1105">
          <cell r="A1105">
            <v>44049</v>
          </cell>
          <cell r="B1105">
            <v>11077.5</v>
          </cell>
          <cell r="C1105">
            <v>11271.75</v>
          </cell>
          <cell r="D1105">
            <v>11051.25</v>
          </cell>
          <cell r="E1105">
            <v>11254.5</v>
          </cell>
          <cell r="F1105">
            <v>1.9905213270142181</v>
          </cell>
          <cell r="G1105">
            <v>1.5978334461746784</v>
          </cell>
          <cell r="H1105">
            <v>0.80272108843537404</v>
          </cell>
          <cell r="I1105">
            <v>7</v>
          </cell>
          <cell r="J1105">
            <v>9</v>
          </cell>
          <cell r="K1105">
            <v>4</v>
          </cell>
        </row>
        <row r="1106">
          <cell r="A1106">
            <v>44048</v>
          </cell>
          <cell r="B1106">
            <v>11121.5</v>
          </cell>
          <cell r="C1106">
            <v>11132.75</v>
          </cell>
          <cell r="D1106">
            <v>11064.5</v>
          </cell>
          <cell r="E1106">
            <v>11111.25</v>
          </cell>
          <cell r="F1106">
            <v>0.61367621274108708</v>
          </cell>
          <cell r="G1106">
            <v>-9.2163826821921507E-2</v>
          </cell>
          <cell r="H1106">
            <v>0.15018315018315018</v>
          </cell>
          <cell r="I1106">
            <v>1</v>
          </cell>
          <cell r="J1106">
            <v>2</v>
          </cell>
          <cell r="K1106">
            <v>2</v>
          </cell>
        </row>
        <row r="1107">
          <cell r="A1107">
            <v>44047</v>
          </cell>
          <cell r="B1107">
            <v>11009.75</v>
          </cell>
          <cell r="C1107">
            <v>11084.5</v>
          </cell>
          <cell r="D1107">
            <v>10983</v>
          </cell>
          <cell r="E1107">
            <v>11084.5</v>
          </cell>
          <cell r="F1107">
            <v>0.92191012511637416</v>
          </cell>
          <cell r="G1107">
            <v>0.67894366357092584</v>
          </cell>
          <cell r="H1107">
            <v>0.73645320197044339</v>
          </cell>
          <cell r="I1107">
            <v>2</v>
          </cell>
          <cell r="J1107">
            <v>8</v>
          </cell>
          <cell r="K1107">
            <v>3</v>
          </cell>
        </row>
        <row r="1108">
          <cell r="A1108">
            <v>44046</v>
          </cell>
          <cell r="B1108">
            <v>10982.25</v>
          </cell>
          <cell r="C1108">
            <v>11073</v>
          </cell>
          <cell r="D1108">
            <v>10971.5</v>
          </cell>
          <cell r="E1108">
            <v>11039</v>
          </cell>
          <cell r="F1108">
            <v>0.92421862550934453</v>
          </cell>
          <cell r="G1108">
            <v>0.51674292608527395</v>
          </cell>
          <cell r="H1108">
            <v>0.55911330049261088</v>
          </cell>
          <cell r="I1108">
            <v>2</v>
          </cell>
          <cell r="J1108">
            <v>6</v>
          </cell>
          <cell r="K1108">
            <v>2</v>
          </cell>
        </row>
        <row r="1109">
          <cell r="A1109">
            <v>44043</v>
          </cell>
          <cell r="B1109">
            <v>10889.25</v>
          </cell>
          <cell r="C1109">
            <v>10933.5</v>
          </cell>
          <cell r="D1109">
            <v>10691</v>
          </cell>
          <cell r="E1109">
            <v>10897.25</v>
          </cell>
          <cell r="F1109">
            <v>2.2269669628303146</v>
          </cell>
          <cell r="G1109">
            <v>7.3466951351103149E-2</v>
          </cell>
          <cell r="H1109">
            <v>3.2989690721649478E-2</v>
          </cell>
          <cell r="I1109">
            <v>7</v>
          </cell>
          <cell r="J1109">
            <v>1</v>
          </cell>
          <cell r="K1109">
            <v>1</v>
          </cell>
        </row>
        <row r="1110">
          <cell r="A1110">
            <v>44042</v>
          </cell>
          <cell r="B1110">
            <v>10553.25</v>
          </cell>
          <cell r="C1110">
            <v>10727.5</v>
          </cell>
          <cell r="D1110">
            <v>10502.75</v>
          </cell>
          <cell r="E1110">
            <v>10705</v>
          </cell>
          <cell r="F1110">
            <v>2.1296756923222704</v>
          </cell>
          <cell r="G1110">
            <v>1.4379456565512994</v>
          </cell>
          <cell r="H1110">
            <v>0.67519466073414902</v>
          </cell>
          <cell r="I1110">
            <v>7</v>
          </cell>
          <cell r="J1110">
            <v>7</v>
          </cell>
          <cell r="K1110">
            <v>4</v>
          </cell>
        </row>
        <row r="1111">
          <cell r="A1111">
            <v>44041</v>
          </cell>
          <cell r="B1111">
            <v>10596</v>
          </cell>
          <cell r="C1111">
            <v>10684.5</v>
          </cell>
          <cell r="D1111">
            <v>10571</v>
          </cell>
          <cell r="E1111">
            <v>10650.75</v>
          </cell>
          <cell r="F1111">
            <v>1.0711589278973197</v>
          </cell>
          <cell r="G1111">
            <v>0.51670441676104195</v>
          </cell>
          <cell r="H1111">
            <v>0.48237885462555075</v>
          </cell>
          <cell r="I1111">
            <v>3</v>
          </cell>
          <cell r="J1111">
            <v>5</v>
          </cell>
          <cell r="K1111">
            <v>2</v>
          </cell>
        </row>
        <row r="1112">
          <cell r="A1112">
            <v>44040</v>
          </cell>
          <cell r="B1112">
            <v>10642.5</v>
          </cell>
          <cell r="C1112">
            <v>10662.25</v>
          </cell>
          <cell r="D1112">
            <v>10514</v>
          </cell>
          <cell r="E1112">
            <v>10525.5</v>
          </cell>
          <cell r="F1112">
            <v>1.3929997650927883</v>
          </cell>
          <cell r="G1112">
            <v>-1.0993657505285412</v>
          </cell>
          <cell r="H1112">
            <v>0.7892074198988196</v>
          </cell>
          <cell r="I1112">
            <v>4</v>
          </cell>
          <cell r="J1112">
            <v>8</v>
          </cell>
          <cell r="K1112">
            <v>3</v>
          </cell>
        </row>
        <row r="1113">
          <cell r="A1113">
            <v>44039</v>
          </cell>
          <cell r="B1113">
            <v>10575.25</v>
          </cell>
          <cell r="C1113">
            <v>10679.5</v>
          </cell>
          <cell r="D1113">
            <v>10511.5</v>
          </cell>
          <cell r="E1113">
            <v>10661</v>
          </cell>
          <cell r="F1113">
            <v>1.5886149263610787</v>
          </cell>
          <cell r="G1113">
            <v>0.8108555353301341</v>
          </cell>
          <cell r="H1113">
            <v>0.51041666666666674</v>
          </cell>
          <cell r="I1113">
            <v>5</v>
          </cell>
          <cell r="J1113">
            <v>6</v>
          </cell>
          <cell r="K1113">
            <v>2</v>
          </cell>
        </row>
        <row r="1114">
          <cell r="A1114">
            <v>44036</v>
          </cell>
          <cell r="B1114">
            <v>10451.75</v>
          </cell>
          <cell r="C1114">
            <v>10531</v>
          </cell>
          <cell r="D1114">
            <v>10301</v>
          </cell>
          <cell r="E1114">
            <v>10469.5</v>
          </cell>
          <cell r="F1114">
            <v>2.2005884182074773</v>
          </cell>
          <cell r="G1114">
            <v>0.1698280192312292</v>
          </cell>
          <cell r="H1114">
            <v>7.7173913043478246E-2</v>
          </cell>
          <cell r="I1114">
            <v>7</v>
          </cell>
          <cell r="J1114">
            <v>1</v>
          </cell>
          <cell r="K1114">
            <v>1</v>
          </cell>
        </row>
        <row r="1115">
          <cell r="A1115">
            <v>44035</v>
          </cell>
          <cell r="B1115">
            <v>10893.25</v>
          </cell>
          <cell r="C1115">
            <v>10901.5</v>
          </cell>
          <cell r="D1115">
            <v>10514.5</v>
          </cell>
          <cell r="E1115">
            <v>10572.25</v>
          </cell>
          <cell r="F1115">
            <v>3.5526587565694352</v>
          </cell>
          <cell r="G1115">
            <v>-2.9467789686273607</v>
          </cell>
          <cell r="H1115">
            <v>0.82945736434108519</v>
          </cell>
          <cell r="I1115">
            <v>10</v>
          </cell>
          <cell r="J1115">
            <v>9</v>
          </cell>
          <cell r="K1115">
            <v>4</v>
          </cell>
        </row>
        <row r="1116">
          <cell r="A1116">
            <v>44034</v>
          </cell>
          <cell r="B1116">
            <v>10856.75</v>
          </cell>
          <cell r="C1116">
            <v>10899.25</v>
          </cell>
          <cell r="D1116">
            <v>10761.25</v>
          </cell>
          <cell r="E1116">
            <v>10858.75</v>
          </cell>
          <cell r="F1116">
            <v>1.271098625279204</v>
          </cell>
          <cell r="G1116">
            <v>1.8421719206944989E-2</v>
          </cell>
          <cell r="H1116">
            <v>1.4492753623188408E-2</v>
          </cell>
          <cell r="I1116">
            <v>4</v>
          </cell>
          <cell r="J1116">
            <v>1</v>
          </cell>
          <cell r="K1116">
            <v>2</v>
          </cell>
        </row>
        <row r="1117">
          <cell r="A1117">
            <v>44033</v>
          </cell>
          <cell r="B1117">
            <v>11053.75</v>
          </cell>
          <cell r="C1117">
            <v>11056.5</v>
          </cell>
          <cell r="D1117">
            <v>10784.75</v>
          </cell>
          <cell r="E1117">
            <v>10824</v>
          </cell>
          <cell r="F1117">
            <v>2.4584417053036298</v>
          </cell>
          <cell r="G1117">
            <v>-2.078480153793961</v>
          </cell>
          <cell r="H1117">
            <v>0.84544618215271383</v>
          </cell>
          <cell r="I1117">
            <v>8</v>
          </cell>
          <cell r="J1117">
            <v>9</v>
          </cell>
          <cell r="K1117">
            <v>4</v>
          </cell>
        </row>
        <row r="1118">
          <cell r="A1118">
            <v>44032</v>
          </cell>
          <cell r="B1118">
            <v>10622.25</v>
          </cell>
          <cell r="C1118">
            <v>10964.5</v>
          </cell>
          <cell r="D1118">
            <v>10605.75</v>
          </cell>
          <cell r="E1118">
            <v>10936.25</v>
          </cell>
          <cell r="F1118">
            <v>3.3773447245169343</v>
          </cell>
          <cell r="G1118">
            <v>2.9560592153263197</v>
          </cell>
          <cell r="H1118">
            <v>0.87526132404181167</v>
          </cell>
          <cell r="I1118">
            <v>10</v>
          </cell>
          <cell r="J1118">
            <v>9</v>
          </cell>
          <cell r="K1118">
            <v>4</v>
          </cell>
        </row>
        <row r="1119">
          <cell r="A1119">
            <v>44029</v>
          </cell>
          <cell r="B1119">
            <v>10617.25</v>
          </cell>
          <cell r="C1119">
            <v>10669.75</v>
          </cell>
          <cell r="D1119">
            <v>10537.5</v>
          </cell>
          <cell r="E1119">
            <v>10629.75</v>
          </cell>
          <cell r="F1119">
            <v>1.2456144481857354</v>
          </cell>
          <cell r="G1119">
            <v>0.1177329346111281</v>
          </cell>
          <cell r="H1119">
            <v>9.4517958412098299E-2</v>
          </cell>
          <cell r="I1119">
            <v>4</v>
          </cell>
          <cell r="J1119">
            <v>1</v>
          </cell>
          <cell r="K1119">
            <v>2</v>
          </cell>
        </row>
        <row r="1120">
          <cell r="A1120">
            <v>44028</v>
          </cell>
          <cell r="B1120">
            <v>10516.75</v>
          </cell>
          <cell r="C1120">
            <v>10646</v>
          </cell>
          <cell r="D1120">
            <v>10475.5</v>
          </cell>
          <cell r="E1120">
            <v>10613</v>
          </cell>
          <cell r="F1120">
            <v>1.6212232866617537</v>
          </cell>
          <cell r="G1120">
            <v>0.91520669408324817</v>
          </cell>
          <cell r="H1120">
            <v>0.56451612903225812</v>
          </cell>
          <cell r="I1120">
            <v>5</v>
          </cell>
          <cell r="J1120">
            <v>6</v>
          </cell>
          <cell r="K1120">
            <v>2</v>
          </cell>
        </row>
        <row r="1121">
          <cell r="A1121">
            <v>44027</v>
          </cell>
          <cell r="B1121">
            <v>10712.5</v>
          </cell>
          <cell r="C1121">
            <v>10766.5</v>
          </cell>
          <cell r="D1121">
            <v>10551.25</v>
          </cell>
          <cell r="E1121">
            <v>10687.5</v>
          </cell>
          <cell r="F1121">
            <v>2.0093348891481915</v>
          </cell>
          <cell r="G1121">
            <v>-0.23337222870478411</v>
          </cell>
          <cell r="H1121">
            <v>0.11614401858304295</v>
          </cell>
          <cell r="I1121">
            <v>7</v>
          </cell>
          <cell r="J1121">
            <v>2</v>
          </cell>
          <cell r="K1121">
            <v>1</v>
          </cell>
        </row>
        <row r="1122">
          <cell r="A1122">
            <v>44026</v>
          </cell>
          <cell r="B1122">
            <v>10620</v>
          </cell>
          <cell r="C1122">
            <v>10689.25</v>
          </cell>
          <cell r="D1122">
            <v>10358.75</v>
          </cell>
          <cell r="E1122">
            <v>10673.25</v>
          </cell>
          <cell r="F1122">
            <v>3.1120527306967984</v>
          </cell>
          <cell r="G1122">
            <v>0.50141242937853103</v>
          </cell>
          <cell r="H1122">
            <v>0.16111951588502268</v>
          </cell>
          <cell r="I1122">
            <v>9</v>
          </cell>
          <cell r="J1122">
            <v>2</v>
          </cell>
          <cell r="K1122">
            <v>1</v>
          </cell>
        </row>
        <row r="1123">
          <cell r="A1123">
            <v>44025</v>
          </cell>
          <cell r="B1123">
            <v>10892.25</v>
          </cell>
          <cell r="C1123">
            <v>11058.5</v>
          </cell>
          <cell r="D1123">
            <v>10561.5</v>
          </cell>
          <cell r="E1123">
            <v>10597.25</v>
          </cell>
          <cell r="F1123">
            <v>4.5628772751268105</v>
          </cell>
          <cell r="G1123">
            <v>-2.7083476783951892</v>
          </cell>
          <cell r="H1123">
            <v>0.59356136820925554</v>
          </cell>
          <cell r="I1123">
            <v>10</v>
          </cell>
          <cell r="J1123">
            <v>6</v>
          </cell>
          <cell r="K1123">
            <v>1</v>
          </cell>
        </row>
        <row r="1124">
          <cell r="A1124">
            <v>44022</v>
          </cell>
          <cell r="B1124">
            <v>10707.5</v>
          </cell>
          <cell r="C1124">
            <v>10829.75</v>
          </cell>
          <cell r="D1124">
            <v>10625.5</v>
          </cell>
          <cell r="E1124">
            <v>10821.5</v>
          </cell>
          <cell r="F1124">
            <v>1.9075414429138453</v>
          </cell>
          <cell r="G1124">
            <v>1.0646742937193556</v>
          </cell>
          <cell r="H1124">
            <v>0.55813953488372103</v>
          </cell>
          <cell r="I1124">
            <v>6</v>
          </cell>
          <cell r="J1124">
            <v>6</v>
          </cell>
          <cell r="K1124">
            <v>1</v>
          </cell>
        </row>
        <row r="1125">
          <cell r="A1125">
            <v>44021</v>
          </cell>
          <cell r="B1125">
            <v>10698.25</v>
          </cell>
          <cell r="C1125">
            <v>10774.25</v>
          </cell>
          <cell r="D1125">
            <v>10560</v>
          </cell>
          <cell r="E1125">
            <v>10741.25</v>
          </cell>
          <cell r="F1125">
            <v>2.0026639871006937</v>
          </cell>
          <cell r="G1125">
            <v>0.40193489589418829</v>
          </cell>
          <cell r="H1125">
            <v>0.20070011668611437</v>
          </cell>
          <cell r="I1125">
            <v>7</v>
          </cell>
          <cell r="J1125">
            <v>3</v>
          </cell>
          <cell r="K1125">
            <v>1</v>
          </cell>
        </row>
        <row r="1126">
          <cell r="A1126">
            <v>44020</v>
          </cell>
          <cell r="B1126">
            <v>10556.25</v>
          </cell>
          <cell r="C1126">
            <v>10657.75</v>
          </cell>
          <cell r="D1126">
            <v>10512.5</v>
          </cell>
          <cell r="E1126">
            <v>10653.75</v>
          </cell>
          <cell r="F1126">
            <v>1.3759621077560686</v>
          </cell>
          <cell r="G1126">
            <v>0.92362344582593259</v>
          </cell>
          <cell r="H1126">
            <v>0.67125645438898462</v>
          </cell>
          <cell r="I1126">
            <v>4</v>
          </cell>
          <cell r="J1126">
            <v>7</v>
          </cell>
          <cell r="K1126">
            <v>3</v>
          </cell>
        </row>
        <row r="1127">
          <cell r="A1127">
            <v>44019</v>
          </cell>
          <cell r="B1127">
            <v>10552.25</v>
          </cell>
          <cell r="C1127">
            <v>10694.5</v>
          </cell>
          <cell r="D1127">
            <v>10505.75</v>
          </cell>
          <cell r="E1127">
            <v>10516.25</v>
          </cell>
          <cell r="F1127">
            <v>1.7887180459143786</v>
          </cell>
          <cell r="G1127">
            <v>-0.34115946835982847</v>
          </cell>
          <cell r="H1127">
            <v>0.19072847682119204</v>
          </cell>
          <cell r="I1127">
            <v>5</v>
          </cell>
          <cell r="J1127">
            <v>2</v>
          </cell>
          <cell r="K1127">
            <v>2</v>
          </cell>
        </row>
        <row r="1128">
          <cell r="A1128">
            <v>44018</v>
          </cell>
          <cell r="B1128">
            <v>10474</v>
          </cell>
          <cell r="C1128">
            <v>10614.5</v>
          </cell>
          <cell r="D1128">
            <v>10466.25</v>
          </cell>
          <cell r="E1128">
            <v>10592</v>
          </cell>
          <cell r="F1128">
            <v>1.4154095856406341</v>
          </cell>
          <cell r="G1128">
            <v>1.1265991980141303</v>
          </cell>
          <cell r="H1128">
            <v>0.79595278246205736</v>
          </cell>
          <cell r="I1128">
            <v>5</v>
          </cell>
          <cell r="J1128">
            <v>8</v>
          </cell>
          <cell r="K1128">
            <v>3</v>
          </cell>
        </row>
        <row r="1129">
          <cell r="A1129">
            <v>44014</v>
          </cell>
          <cell r="B1129">
            <v>10306.5</v>
          </cell>
          <cell r="C1129">
            <v>10422.25</v>
          </cell>
          <cell r="D1129">
            <v>10306</v>
          </cell>
          <cell r="E1129">
            <v>10335.25</v>
          </cell>
          <cell r="F1129">
            <v>1.1279289768592635</v>
          </cell>
          <cell r="G1129">
            <v>0.27895017707272107</v>
          </cell>
          <cell r="H1129">
            <v>0.24731182795698922</v>
          </cell>
          <cell r="I1129">
            <v>3</v>
          </cell>
          <cell r="J1129">
            <v>3</v>
          </cell>
          <cell r="K1129">
            <v>2</v>
          </cell>
        </row>
        <row r="1130">
          <cell r="A1130">
            <v>44013</v>
          </cell>
          <cell r="B1130">
            <v>10119.5</v>
          </cell>
          <cell r="C1130">
            <v>10310</v>
          </cell>
          <cell r="D1130">
            <v>10076</v>
          </cell>
          <cell r="E1130">
            <v>10264.75</v>
          </cell>
          <cell r="F1130">
            <v>2.3123672118187657</v>
          </cell>
          <cell r="G1130">
            <v>1.4353475962251099</v>
          </cell>
          <cell r="H1130">
            <v>0.62072649572649574</v>
          </cell>
          <cell r="I1130">
            <v>8</v>
          </cell>
          <cell r="J1130">
            <v>7</v>
          </cell>
          <cell r="K1130">
            <v>4</v>
          </cell>
        </row>
        <row r="1131">
          <cell r="A1131">
            <v>44012</v>
          </cell>
          <cell r="B1131">
            <v>9971.5</v>
          </cell>
          <cell r="C1131">
            <v>10171.5</v>
          </cell>
          <cell r="D1131">
            <v>9940.25</v>
          </cell>
          <cell r="E1131">
            <v>10136.5</v>
          </cell>
          <cell r="F1131">
            <v>2.3191094619666046</v>
          </cell>
          <cell r="G1131">
            <v>1.6547159404302261</v>
          </cell>
          <cell r="H1131">
            <v>0.71351351351351355</v>
          </cell>
          <cell r="I1131">
            <v>8</v>
          </cell>
          <cell r="J1131">
            <v>8</v>
          </cell>
          <cell r="K1131">
            <v>4</v>
          </cell>
        </row>
        <row r="1132">
          <cell r="A1132">
            <v>44011</v>
          </cell>
          <cell r="B1132">
            <v>9836.5</v>
          </cell>
          <cell r="C1132">
            <v>9952.25</v>
          </cell>
          <cell r="D1132">
            <v>9728.75</v>
          </cell>
          <cell r="E1132">
            <v>9950.75</v>
          </cell>
          <cell r="F1132">
            <v>2.2721496467239364</v>
          </cell>
          <cell r="G1132">
            <v>1.1614903675087682</v>
          </cell>
          <cell r="H1132">
            <v>0.51118568232662187</v>
          </cell>
          <cell r="I1132">
            <v>7</v>
          </cell>
          <cell r="J1132">
            <v>6</v>
          </cell>
          <cell r="K1132">
            <v>1</v>
          </cell>
        </row>
        <row r="1133">
          <cell r="A1133">
            <v>44008</v>
          </cell>
          <cell r="B1133">
            <v>10109.25</v>
          </cell>
          <cell r="C1133">
            <v>10120</v>
          </cell>
          <cell r="D1133">
            <v>9824.25</v>
          </cell>
          <cell r="E1133">
            <v>9846.25</v>
          </cell>
          <cell r="F1133">
            <v>2.9255384919751712</v>
          </cell>
          <cell r="G1133">
            <v>-2.6015777629398817</v>
          </cell>
          <cell r="H1133">
            <v>0.88926458157227384</v>
          </cell>
          <cell r="I1133">
            <v>9</v>
          </cell>
          <cell r="J1133">
            <v>9</v>
          </cell>
          <cell r="K1133">
            <v>4</v>
          </cell>
        </row>
        <row r="1134">
          <cell r="A1134">
            <v>44007</v>
          </cell>
          <cell r="B1134">
            <v>10006.75</v>
          </cell>
          <cell r="C1134">
            <v>10098.25</v>
          </cell>
          <cell r="D1134">
            <v>9885.5</v>
          </cell>
          <cell r="E1134">
            <v>10088.75</v>
          </cell>
          <cell r="F1134">
            <v>2.1260649061883226</v>
          </cell>
          <cell r="G1134">
            <v>0.81944687336048172</v>
          </cell>
          <cell r="H1134">
            <v>0.38542890716803768</v>
          </cell>
          <cell r="I1134">
            <v>7</v>
          </cell>
          <cell r="J1134">
            <v>4</v>
          </cell>
          <cell r="K1134">
            <v>1</v>
          </cell>
        </row>
        <row r="1135">
          <cell r="A1135">
            <v>44006</v>
          </cell>
          <cell r="B1135">
            <v>10149</v>
          </cell>
          <cell r="C1135">
            <v>10221.5</v>
          </cell>
          <cell r="D1135">
            <v>9927.25</v>
          </cell>
          <cell r="E1135">
            <v>9993.75</v>
          </cell>
          <cell r="F1135">
            <v>2.8993004236870625</v>
          </cell>
          <cell r="G1135">
            <v>-1.5297073603310671</v>
          </cell>
          <cell r="H1135">
            <v>0.5276125743415464</v>
          </cell>
          <cell r="I1135">
            <v>9</v>
          </cell>
          <cell r="J1135">
            <v>6</v>
          </cell>
          <cell r="K1135">
            <v>1</v>
          </cell>
        </row>
        <row r="1136">
          <cell r="A1136">
            <v>44005</v>
          </cell>
          <cell r="B1136">
            <v>10189.25</v>
          </cell>
          <cell r="C1136">
            <v>10296.25</v>
          </cell>
          <cell r="D1136">
            <v>10158.75</v>
          </cell>
          <cell r="E1136">
            <v>10197.5</v>
          </cell>
          <cell r="F1136">
            <v>1.3494614422062468</v>
          </cell>
          <cell r="G1136">
            <v>8.0967686532374808E-2</v>
          </cell>
          <cell r="H1136">
            <v>6.0000000000000005E-2</v>
          </cell>
          <cell r="I1136">
            <v>4</v>
          </cell>
          <cell r="J1136">
            <v>1</v>
          </cell>
          <cell r="K1136">
            <v>2</v>
          </cell>
        </row>
        <row r="1137">
          <cell r="A1137">
            <v>44004</v>
          </cell>
          <cell r="B1137">
            <v>10011.25</v>
          </cell>
          <cell r="C1137">
            <v>10120</v>
          </cell>
          <cell r="D1137">
            <v>9975.75</v>
          </cell>
          <cell r="E1137">
            <v>10115.75</v>
          </cell>
          <cell r="F1137">
            <v>1.4408790111124983</v>
          </cell>
          <cell r="G1137">
            <v>1.0438256960918966</v>
          </cell>
          <cell r="H1137">
            <v>0.7244367417677644</v>
          </cell>
          <cell r="I1137">
            <v>5</v>
          </cell>
          <cell r="J1137">
            <v>8</v>
          </cell>
          <cell r="K1137">
            <v>3</v>
          </cell>
        </row>
        <row r="1138">
          <cell r="A1138">
            <v>44001</v>
          </cell>
          <cell r="B1138">
            <v>10061.25</v>
          </cell>
          <cell r="C1138">
            <v>10112.5</v>
          </cell>
          <cell r="D1138">
            <v>9921.5</v>
          </cell>
          <cell r="E1138">
            <v>9990.5</v>
          </cell>
          <cell r="F1138">
            <v>1.8983724686296433</v>
          </cell>
          <cell r="G1138">
            <v>-0.7031929432227606</v>
          </cell>
          <cell r="H1138">
            <v>0.37041884816753928</v>
          </cell>
          <cell r="I1138">
            <v>6</v>
          </cell>
          <cell r="J1138">
            <v>4</v>
          </cell>
          <cell r="K1138">
            <v>1</v>
          </cell>
        </row>
        <row r="1139">
          <cell r="A1139">
            <v>44000</v>
          </cell>
          <cell r="B1139">
            <v>9988.75</v>
          </cell>
          <cell r="C1139">
            <v>10008.5</v>
          </cell>
          <cell r="D1139">
            <v>9924.25</v>
          </cell>
          <cell r="E1139">
            <v>9999</v>
          </cell>
          <cell r="F1139">
            <v>0.84344887998998885</v>
          </cell>
          <cell r="G1139">
            <v>0.10261544237266924</v>
          </cell>
          <cell r="H1139">
            <v>0.12166172106824923</v>
          </cell>
          <cell r="I1139">
            <v>2</v>
          </cell>
          <cell r="J1139">
            <v>2</v>
          </cell>
          <cell r="K1139">
            <v>2</v>
          </cell>
        </row>
        <row r="1140">
          <cell r="A1140">
            <v>43999</v>
          </cell>
          <cell r="B1140">
            <v>10015</v>
          </cell>
          <cell r="C1140">
            <v>10047.5</v>
          </cell>
          <cell r="D1140">
            <v>9936.25</v>
          </cell>
          <cell r="E1140">
            <v>9968.5</v>
          </cell>
          <cell r="F1140">
            <v>1.1108337493759362</v>
          </cell>
          <cell r="G1140">
            <v>-0.46430354468297558</v>
          </cell>
          <cell r="H1140">
            <v>0.41797752808988764</v>
          </cell>
          <cell r="I1140">
            <v>3</v>
          </cell>
          <cell r="J1140">
            <v>5</v>
          </cell>
          <cell r="K1140">
            <v>2</v>
          </cell>
        </row>
        <row r="1141">
          <cell r="A1141">
            <v>43998</v>
          </cell>
          <cell r="B1141">
            <v>9915</v>
          </cell>
          <cell r="C1141">
            <v>10001.75</v>
          </cell>
          <cell r="D1141">
            <v>9786.5</v>
          </cell>
          <cell r="E1141">
            <v>9943.5</v>
          </cell>
          <cell r="F1141">
            <v>2.1709531013615733</v>
          </cell>
          <cell r="G1141">
            <v>0.2874432677760968</v>
          </cell>
          <cell r="H1141">
            <v>0.13240418118466898</v>
          </cell>
          <cell r="I1141">
            <v>7</v>
          </cell>
          <cell r="J1141">
            <v>2</v>
          </cell>
          <cell r="K1141">
            <v>1</v>
          </cell>
        </row>
        <row r="1142">
          <cell r="A1142">
            <v>43997</v>
          </cell>
          <cell r="B1142">
            <v>9503.25</v>
          </cell>
          <cell r="C1142">
            <v>9798</v>
          </cell>
          <cell r="D1142">
            <v>9464</v>
          </cell>
          <cell r="E1142">
            <v>9765.25</v>
          </cell>
          <cell r="F1142">
            <v>3.5145871149343644</v>
          </cell>
          <cell r="G1142">
            <v>2.7569515692000106</v>
          </cell>
          <cell r="H1142">
            <v>0.78443113772455098</v>
          </cell>
          <cell r="I1142">
            <v>10</v>
          </cell>
          <cell r="J1142">
            <v>8</v>
          </cell>
          <cell r="K1142">
            <v>4</v>
          </cell>
        </row>
        <row r="1143">
          <cell r="A1143">
            <v>43994</v>
          </cell>
          <cell r="B1143">
            <v>9741.5</v>
          </cell>
          <cell r="C1143">
            <v>9837</v>
          </cell>
          <cell r="D1143">
            <v>9481.75</v>
          </cell>
          <cell r="E1143">
            <v>9647.5</v>
          </cell>
          <cell r="F1143">
            <v>3.6467689780834576</v>
          </cell>
          <cell r="G1143">
            <v>-0.96494379715649536</v>
          </cell>
          <cell r="H1143">
            <v>0.26460239268121039</v>
          </cell>
          <cell r="I1143">
            <v>10</v>
          </cell>
          <cell r="J1143">
            <v>3</v>
          </cell>
          <cell r="K1143">
            <v>1</v>
          </cell>
        </row>
        <row r="1144">
          <cell r="A1144">
            <v>43993</v>
          </cell>
          <cell r="B1144">
            <v>9953.5</v>
          </cell>
          <cell r="C1144">
            <v>9981</v>
          </cell>
          <cell r="D1144">
            <v>9584.5</v>
          </cell>
          <cell r="E1144">
            <v>9592.5</v>
          </cell>
          <cell r="F1144">
            <v>3.9835233837343651</v>
          </cell>
          <cell r="G1144">
            <v>-3.6268649218867735</v>
          </cell>
          <cell r="H1144">
            <v>0.91046658259773006</v>
          </cell>
          <cell r="I1144">
            <v>10</v>
          </cell>
          <cell r="J1144">
            <v>10</v>
          </cell>
          <cell r="K1144">
            <v>4</v>
          </cell>
        </row>
        <row r="1145">
          <cell r="A1145">
            <v>43992</v>
          </cell>
          <cell r="B1145">
            <v>9973.5</v>
          </cell>
          <cell r="C1145">
            <v>10155.5</v>
          </cell>
          <cell r="D1145">
            <v>9973</v>
          </cell>
          <cell r="E1145">
            <v>10088.75</v>
          </cell>
          <cell r="F1145">
            <v>1.8298491001153057</v>
          </cell>
          <cell r="G1145">
            <v>1.1555622399358301</v>
          </cell>
          <cell r="H1145">
            <v>0.63150684931506851</v>
          </cell>
          <cell r="I1145">
            <v>6</v>
          </cell>
          <cell r="J1145">
            <v>7</v>
          </cell>
          <cell r="K1145">
            <v>4</v>
          </cell>
        </row>
        <row r="1146">
          <cell r="A1146">
            <v>43991</v>
          </cell>
          <cell r="B1146">
            <v>9835</v>
          </cell>
          <cell r="C1146">
            <v>10005.25</v>
          </cell>
          <cell r="D1146">
            <v>9822</v>
          </cell>
          <cell r="E1146">
            <v>9963.5</v>
          </cell>
          <cell r="F1146">
            <v>1.8632435180477884</v>
          </cell>
          <cell r="G1146">
            <v>1.3065582104728013</v>
          </cell>
          <cell r="H1146">
            <v>0.70122783083219653</v>
          </cell>
          <cell r="I1146">
            <v>6</v>
          </cell>
          <cell r="J1146">
            <v>8</v>
          </cell>
          <cell r="K1146">
            <v>4</v>
          </cell>
        </row>
        <row r="1147">
          <cell r="A1147">
            <v>43990</v>
          </cell>
          <cell r="B1147">
            <v>9827</v>
          </cell>
          <cell r="C1147">
            <v>9901</v>
          </cell>
          <cell r="D1147">
            <v>9747</v>
          </cell>
          <cell r="E1147">
            <v>9897</v>
          </cell>
          <cell r="F1147">
            <v>1.5671110206573726</v>
          </cell>
          <cell r="G1147">
            <v>0.71232319120789656</v>
          </cell>
          <cell r="H1147">
            <v>0.45454545454545447</v>
          </cell>
          <cell r="I1147">
            <v>5</v>
          </cell>
          <cell r="J1147">
            <v>5</v>
          </cell>
          <cell r="K1147">
            <v>2</v>
          </cell>
        </row>
        <row r="1148">
          <cell r="A1148">
            <v>43987</v>
          </cell>
          <cell r="B1148">
            <v>9653.75</v>
          </cell>
          <cell r="C1148">
            <v>9846.25</v>
          </cell>
          <cell r="D1148">
            <v>9601.75</v>
          </cell>
          <cell r="E1148">
            <v>9816.25</v>
          </cell>
          <cell r="F1148">
            <v>2.5326945487504857</v>
          </cell>
          <cell r="G1148">
            <v>1.6832836980448012</v>
          </cell>
          <cell r="H1148">
            <v>0.66462167689161544</v>
          </cell>
          <cell r="I1148">
            <v>8</v>
          </cell>
          <cell r="J1148">
            <v>7</v>
          </cell>
          <cell r="K1148">
            <v>4</v>
          </cell>
        </row>
        <row r="1149">
          <cell r="A1149">
            <v>43986</v>
          </cell>
          <cell r="B1149">
            <v>9660.5</v>
          </cell>
          <cell r="C1149">
            <v>9742.5</v>
          </cell>
          <cell r="D1149">
            <v>9572.25</v>
          </cell>
          <cell r="E1149">
            <v>9627.5</v>
          </cell>
          <cell r="F1149">
            <v>1.7623311422804204</v>
          </cell>
          <cell r="G1149">
            <v>-0.34159722581646912</v>
          </cell>
          <cell r="H1149">
            <v>0.19383259911894271</v>
          </cell>
          <cell r="I1149">
            <v>5</v>
          </cell>
          <cell r="J1149">
            <v>2</v>
          </cell>
          <cell r="K1149">
            <v>2</v>
          </cell>
        </row>
        <row r="1150">
          <cell r="A1150">
            <v>43985</v>
          </cell>
          <cell r="B1150">
            <v>9680.5</v>
          </cell>
          <cell r="C1150">
            <v>9728.25</v>
          </cell>
          <cell r="D1150">
            <v>9640.75</v>
          </cell>
          <cell r="E1150">
            <v>9697</v>
          </cell>
          <cell r="F1150">
            <v>0.90387893187335366</v>
          </cell>
          <cell r="G1150">
            <v>0.17044574143897526</v>
          </cell>
          <cell r="H1150">
            <v>0.18857142857142856</v>
          </cell>
          <cell r="I1150">
            <v>2</v>
          </cell>
          <cell r="J1150">
            <v>2</v>
          </cell>
          <cell r="K1150">
            <v>2</v>
          </cell>
        </row>
        <row r="1151">
          <cell r="A1151">
            <v>43984</v>
          </cell>
          <cell r="B1151">
            <v>9654.5</v>
          </cell>
          <cell r="C1151">
            <v>9663.25</v>
          </cell>
          <cell r="D1151">
            <v>9504.75</v>
          </cell>
          <cell r="E1151">
            <v>9654.75</v>
          </cell>
          <cell r="F1151">
            <v>1.6417214770314361</v>
          </cell>
          <cell r="G1151">
            <v>2.5894660521000568E-3</v>
          </cell>
          <cell r="H1151">
            <v>1.5772870662460567E-3</v>
          </cell>
          <cell r="I1151">
            <v>5</v>
          </cell>
          <cell r="J1151">
            <v>1</v>
          </cell>
          <cell r="K1151">
            <v>2</v>
          </cell>
        </row>
        <row r="1152">
          <cell r="A1152">
            <v>43983</v>
          </cell>
          <cell r="B1152">
            <v>9511</v>
          </cell>
          <cell r="C1152">
            <v>9605.75</v>
          </cell>
          <cell r="D1152">
            <v>9505.75</v>
          </cell>
          <cell r="E1152">
            <v>9593.75</v>
          </cell>
          <cell r="F1152">
            <v>1.0514141520344864</v>
          </cell>
          <cell r="G1152">
            <v>0.87004521080853747</v>
          </cell>
          <cell r="H1152">
            <v>0.82750000000000001</v>
          </cell>
          <cell r="I1152">
            <v>2</v>
          </cell>
          <cell r="J1152">
            <v>9</v>
          </cell>
          <cell r="K1152">
            <v>3</v>
          </cell>
        </row>
        <row r="1153">
          <cell r="A1153">
            <v>43980</v>
          </cell>
          <cell r="B1153">
            <v>9432.25</v>
          </cell>
          <cell r="C1153">
            <v>9571.5</v>
          </cell>
          <cell r="D1153">
            <v>9372</v>
          </cell>
          <cell r="E1153">
            <v>9545.25</v>
          </cell>
          <cell r="F1153">
            <v>2.1150838877256222</v>
          </cell>
          <cell r="G1153">
            <v>1.19801744016539</v>
          </cell>
          <cell r="H1153">
            <v>0.5664160401002506</v>
          </cell>
          <cell r="I1153">
            <v>7</v>
          </cell>
          <cell r="J1153">
            <v>6</v>
          </cell>
          <cell r="K1153">
            <v>1</v>
          </cell>
        </row>
        <row r="1154">
          <cell r="A1154">
            <v>43979</v>
          </cell>
          <cell r="B1154">
            <v>9395.75</v>
          </cell>
          <cell r="C1154">
            <v>9565.5</v>
          </cell>
          <cell r="D1154">
            <v>9320.5</v>
          </cell>
          <cell r="E1154">
            <v>9415.25</v>
          </cell>
          <cell r="F1154">
            <v>2.6075619295958279</v>
          </cell>
          <cell r="G1154">
            <v>0.20754064337599448</v>
          </cell>
          <cell r="H1154">
            <v>7.9591836734693888E-2</v>
          </cell>
          <cell r="I1154">
            <v>8</v>
          </cell>
          <cell r="J1154">
            <v>1</v>
          </cell>
          <cell r="K1154">
            <v>1</v>
          </cell>
        </row>
        <row r="1155">
          <cell r="A1155">
            <v>43978</v>
          </cell>
          <cell r="B1155">
            <v>9474.5</v>
          </cell>
          <cell r="C1155">
            <v>9479.5</v>
          </cell>
          <cell r="D1155">
            <v>9172.5</v>
          </cell>
          <cell r="E1155">
            <v>9434.5</v>
          </cell>
          <cell r="F1155">
            <v>3.2402765317430999</v>
          </cell>
          <cell r="G1155">
            <v>-0.42218586732809121</v>
          </cell>
          <cell r="H1155">
            <v>0.13029315960912052</v>
          </cell>
          <cell r="I1155">
            <v>10</v>
          </cell>
          <cell r="J1155">
            <v>2</v>
          </cell>
          <cell r="K1155">
            <v>1</v>
          </cell>
        </row>
        <row r="1156">
          <cell r="A1156">
            <v>43977</v>
          </cell>
          <cell r="B1156">
            <v>9584.75</v>
          </cell>
          <cell r="C1156">
            <v>9588</v>
          </cell>
          <cell r="D1156">
            <v>9373</v>
          </cell>
          <cell r="E1156">
            <v>9388.5</v>
          </cell>
          <cell r="F1156">
            <v>2.2431466652755678</v>
          </cell>
          <cell r="G1156">
            <v>-2.0475234095829311</v>
          </cell>
          <cell r="H1156">
            <v>0.91279069767441856</v>
          </cell>
          <cell r="I1156">
            <v>7</v>
          </cell>
          <cell r="J1156">
            <v>10</v>
          </cell>
          <cell r="K1156">
            <v>4</v>
          </cell>
        </row>
        <row r="1157">
          <cell r="A1157">
            <v>43973</v>
          </cell>
          <cell r="B1157">
            <v>9310.5</v>
          </cell>
          <cell r="C1157">
            <v>9417.75</v>
          </cell>
          <cell r="D1157">
            <v>9300.25</v>
          </cell>
          <cell r="E1157">
            <v>9406.75</v>
          </cell>
          <cell r="F1157">
            <v>1.2620160034369796</v>
          </cell>
          <cell r="G1157">
            <v>1.0337790666451856</v>
          </cell>
          <cell r="H1157">
            <v>0.81914893617021289</v>
          </cell>
          <cell r="I1157">
            <v>4</v>
          </cell>
          <cell r="J1157">
            <v>9</v>
          </cell>
          <cell r="K1157">
            <v>3</v>
          </cell>
        </row>
        <row r="1158">
          <cell r="A1158">
            <v>43972</v>
          </cell>
          <cell r="B1158">
            <v>9429</v>
          </cell>
          <cell r="C1158">
            <v>9510.75</v>
          </cell>
          <cell r="D1158">
            <v>9355</v>
          </cell>
          <cell r="E1158">
            <v>9377.5</v>
          </cell>
          <cell r="F1158">
            <v>1.6518188567186338</v>
          </cell>
          <cell r="G1158">
            <v>-0.54618729451691583</v>
          </cell>
          <cell r="H1158">
            <v>0.3306581059390048</v>
          </cell>
          <cell r="I1158">
            <v>5</v>
          </cell>
          <cell r="J1158">
            <v>4</v>
          </cell>
          <cell r="K1158">
            <v>2</v>
          </cell>
        </row>
        <row r="1159">
          <cell r="A1159">
            <v>43971</v>
          </cell>
          <cell r="B1159">
            <v>9401.25</v>
          </cell>
          <cell r="C1159">
            <v>9497</v>
          </cell>
          <cell r="D1159">
            <v>9385.75</v>
          </cell>
          <cell r="E1159">
            <v>9480.25</v>
          </cell>
          <cell r="F1159">
            <v>1.1833532774896955</v>
          </cell>
          <cell r="G1159">
            <v>0.84031378806009838</v>
          </cell>
          <cell r="H1159">
            <v>0.71011235955056173</v>
          </cell>
          <cell r="I1159">
            <v>3</v>
          </cell>
          <cell r="J1159">
            <v>8</v>
          </cell>
          <cell r="K1159">
            <v>3</v>
          </cell>
        </row>
        <row r="1160">
          <cell r="A1160">
            <v>43970</v>
          </cell>
          <cell r="B1160">
            <v>9318.5</v>
          </cell>
          <cell r="C1160">
            <v>9416.5</v>
          </cell>
          <cell r="D1160">
            <v>9288</v>
          </cell>
          <cell r="E1160">
            <v>9291.25</v>
          </cell>
          <cell r="F1160">
            <v>1.3789773032140367</v>
          </cell>
          <cell r="G1160">
            <v>-0.2924290390084241</v>
          </cell>
          <cell r="H1160">
            <v>0.21206225680933852</v>
          </cell>
          <cell r="I1160">
            <v>4</v>
          </cell>
          <cell r="J1160">
            <v>3</v>
          </cell>
          <cell r="K1160">
            <v>2</v>
          </cell>
        </row>
        <row r="1161">
          <cell r="A1161">
            <v>43969</v>
          </cell>
          <cell r="B1161">
            <v>9215.25</v>
          </cell>
          <cell r="C1161">
            <v>9361.5</v>
          </cell>
          <cell r="D1161">
            <v>9211.25</v>
          </cell>
          <cell r="E1161">
            <v>9320</v>
          </cell>
          <cell r="F1161">
            <v>1.6304495265999295</v>
          </cell>
          <cell r="G1161">
            <v>1.1367027481620142</v>
          </cell>
          <cell r="H1161">
            <v>0.69717138103161402</v>
          </cell>
          <cell r="I1161">
            <v>5</v>
          </cell>
          <cell r="J1161">
            <v>7</v>
          </cell>
          <cell r="K1161">
            <v>3</v>
          </cell>
        </row>
        <row r="1162">
          <cell r="A1162">
            <v>43966</v>
          </cell>
          <cell r="B1162">
            <v>9068.75</v>
          </cell>
          <cell r="C1162">
            <v>9148.5</v>
          </cell>
          <cell r="D1162">
            <v>8925.5</v>
          </cell>
          <cell r="E1162">
            <v>9146.25</v>
          </cell>
          <cell r="F1162">
            <v>2.4589937973811167</v>
          </cell>
          <cell r="G1162">
            <v>0.85458304617505165</v>
          </cell>
          <cell r="H1162">
            <v>0.34753363228699546</v>
          </cell>
          <cell r="I1162">
            <v>8</v>
          </cell>
          <cell r="J1162">
            <v>4</v>
          </cell>
          <cell r="K1162">
            <v>1</v>
          </cell>
        </row>
        <row r="1163">
          <cell r="A1163">
            <v>43965</v>
          </cell>
          <cell r="B1163">
            <v>8999.5</v>
          </cell>
          <cell r="C1163">
            <v>9089</v>
          </cell>
          <cell r="D1163">
            <v>8847</v>
          </cell>
          <cell r="E1163">
            <v>9086.25</v>
          </cell>
          <cell r="F1163">
            <v>2.6890382799044392</v>
          </cell>
          <cell r="G1163">
            <v>0.96394244124673589</v>
          </cell>
          <cell r="H1163">
            <v>0.35847107438016529</v>
          </cell>
          <cell r="I1163">
            <v>8</v>
          </cell>
          <cell r="J1163">
            <v>4</v>
          </cell>
          <cell r="K1163">
            <v>1</v>
          </cell>
        </row>
        <row r="1164">
          <cell r="A1164">
            <v>43964</v>
          </cell>
          <cell r="B1164">
            <v>9141.75</v>
          </cell>
          <cell r="C1164">
            <v>9202.75</v>
          </cell>
          <cell r="D1164">
            <v>8878.25</v>
          </cell>
          <cell r="E1164">
            <v>8990.75</v>
          </cell>
          <cell r="F1164">
            <v>3.5496485902589767</v>
          </cell>
          <cell r="G1164">
            <v>-1.6517625181174282</v>
          </cell>
          <cell r="H1164">
            <v>0.46533127889060089</v>
          </cell>
          <cell r="I1164">
            <v>10</v>
          </cell>
          <cell r="J1164">
            <v>5</v>
          </cell>
          <cell r="K1164">
            <v>1</v>
          </cell>
        </row>
        <row r="1165">
          <cell r="A1165">
            <v>43963</v>
          </cell>
          <cell r="B1165">
            <v>9296</v>
          </cell>
          <cell r="C1165">
            <v>9345.5</v>
          </cell>
          <cell r="D1165">
            <v>9100.5</v>
          </cell>
          <cell r="E1165">
            <v>9102.5</v>
          </cell>
          <cell r="F1165">
            <v>2.6355421686746991</v>
          </cell>
          <cell r="G1165">
            <v>-2.0815404475043029</v>
          </cell>
          <cell r="H1165">
            <v>0.78979591836734686</v>
          </cell>
          <cell r="I1165">
            <v>8</v>
          </cell>
          <cell r="J1165">
            <v>8</v>
          </cell>
          <cell r="K1165">
            <v>4</v>
          </cell>
        </row>
        <row r="1166">
          <cell r="A1166">
            <v>43962</v>
          </cell>
          <cell r="B1166">
            <v>9193</v>
          </cell>
          <cell r="C1166">
            <v>9339</v>
          </cell>
          <cell r="D1166">
            <v>9118.5</v>
          </cell>
          <cell r="E1166">
            <v>9286.75</v>
          </cell>
          <cell r="F1166">
            <v>2.3985641248776242</v>
          </cell>
          <cell r="G1166">
            <v>1.0197976721418471</v>
          </cell>
          <cell r="H1166">
            <v>0.42517006802721091</v>
          </cell>
          <cell r="I1166">
            <v>8</v>
          </cell>
          <cell r="J1166">
            <v>5</v>
          </cell>
          <cell r="K1166">
            <v>1</v>
          </cell>
        </row>
        <row r="1167">
          <cell r="A1167">
            <v>43959</v>
          </cell>
          <cell r="B1167">
            <v>9205.75</v>
          </cell>
          <cell r="C1167">
            <v>9220.5</v>
          </cell>
          <cell r="D1167">
            <v>9116</v>
          </cell>
          <cell r="E1167">
            <v>9209.75</v>
          </cell>
          <cell r="F1167">
            <v>1.1351600901610406</v>
          </cell>
          <cell r="G1167">
            <v>4.3451103929609207E-2</v>
          </cell>
          <cell r="H1167">
            <v>3.8277511961722487E-2</v>
          </cell>
          <cell r="I1167">
            <v>3</v>
          </cell>
          <cell r="J1167">
            <v>1</v>
          </cell>
          <cell r="K1167">
            <v>2</v>
          </cell>
        </row>
        <row r="1168">
          <cell r="A1168">
            <v>43958</v>
          </cell>
          <cell r="B1168">
            <v>9083.25</v>
          </cell>
          <cell r="C1168">
            <v>9126</v>
          </cell>
          <cell r="D1168">
            <v>9030.25</v>
          </cell>
          <cell r="E1168">
            <v>9090.75</v>
          </cell>
          <cell r="F1168">
            <v>1.05413811135882</v>
          </cell>
          <cell r="G1168">
            <v>8.2569564858393202E-2</v>
          </cell>
          <cell r="H1168">
            <v>7.8328981723237587E-2</v>
          </cell>
          <cell r="I1168">
            <v>2</v>
          </cell>
          <cell r="J1168">
            <v>1</v>
          </cell>
          <cell r="K1168">
            <v>2</v>
          </cell>
        </row>
        <row r="1169">
          <cell r="A1169">
            <v>43957</v>
          </cell>
          <cell r="B1169">
            <v>8995.5</v>
          </cell>
          <cell r="C1169">
            <v>9056.5</v>
          </cell>
          <cell r="D1169">
            <v>8935.5</v>
          </cell>
          <cell r="E1169">
            <v>8971.5</v>
          </cell>
          <cell r="F1169">
            <v>1.3451170029459174</v>
          </cell>
          <cell r="G1169">
            <v>-0.26680006670001666</v>
          </cell>
          <cell r="H1169">
            <v>0.19834710743801651</v>
          </cell>
          <cell r="I1169">
            <v>4</v>
          </cell>
          <cell r="J1169">
            <v>2</v>
          </cell>
          <cell r="K1169">
            <v>2</v>
          </cell>
        </row>
        <row r="1170">
          <cell r="A1170">
            <v>43956</v>
          </cell>
          <cell r="B1170">
            <v>8888</v>
          </cell>
          <cell r="C1170">
            <v>9020</v>
          </cell>
          <cell r="D1170">
            <v>8877.5</v>
          </cell>
          <cell r="E1170">
            <v>8918.75</v>
          </cell>
          <cell r="F1170">
            <v>1.6032853285328532</v>
          </cell>
          <cell r="G1170">
            <v>0.345972097209721</v>
          </cell>
          <cell r="H1170">
            <v>0.21578947368421056</v>
          </cell>
          <cell r="I1170">
            <v>5</v>
          </cell>
          <cell r="J1170">
            <v>3</v>
          </cell>
          <cell r="K1170">
            <v>2</v>
          </cell>
        </row>
        <row r="1171">
          <cell r="A1171">
            <v>43955</v>
          </cell>
          <cell r="B1171">
            <v>8656.75</v>
          </cell>
          <cell r="C1171">
            <v>8828</v>
          </cell>
          <cell r="D1171">
            <v>8632.75</v>
          </cell>
          <cell r="E1171">
            <v>8818.25</v>
          </cell>
          <cell r="F1171">
            <v>2.2554653882808213</v>
          </cell>
          <cell r="G1171">
            <v>1.8655962110491813</v>
          </cell>
          <cell r="H1171">
            <v>0.82714468629961591</v>
          </cell>
          <cell r="I1171">
            <v>7</v>
          </cell>
          <cell r="J1171">
            <v>9</v>
          </cell>
          <cell r="K1171">
            <v>4</v>
          </cell>
        </row>
        <row r="1172">
          <cell r="A1172">
            <v>43952</v>
          </cell>
          <cell r="B1172">
            <v>8774.5</v>
          </cell>
          <cell r="C1172">
            <v>8879</v>
          </cell>
          <cell r="D1172">
            <v>8672</v>
          </cell>
          <cell r="E1172">
            <v>8711.75</v>
          </cell>
          <cell r="F1172">
            <v>2.3591087811271296</v>
          </cell>
          <cell r="G1172">
            <v>-0.71514046384409369</v>
          </cell>
          <cell r="H1172">
            <v>0.3031400966183575</v>
          </cell>
          <cell r="I1172">
            <v>8</v>
          </cell>
          <cell r="J1172">
            <v>4</v>
          </cell>
          <cell r="K1172">
            <v>1</v>
          </cell>
        </row>
        <row r="1173">
          <cell r="A1173">
            <v>43951</v>
          </cell>
          <cell r="B1173">
            <v>9064</v>
          </cell>
          <cell r="C1173">
            <v>9077.25</v>
          </cell>
          <cell r="D1173">
            <v>8905.75</v>
          </cell>
          <cell r="E1173">
            <v>8982.25</v>
          </cell>
          <cell r="F1173">
            <v>1.8921006178287731</v>
          </cell>
          <cell r="G1173">
            <v>-0.90191968225948815</v>
          </cell>
          <cell r="H1173">
            <v>0.47667638483965019</v>
          </cell>
          <cell r="I1173">
            <v>6</v>
          </cell>
          <cell r="J1173">
            <v>5</v>
          </cell>
          <cell r="K1173">
            <v>1</v>
          </cell>
        </row>
        <row r="1174">
          <cell r="A1174">
            <v>43950</v>
          </cell>
          <cell r="B1174">
            <v>8804.5</v>
          </cell>
          <cell r="C1174">
            <v>9014.75</v>
          </cell>
          <cell r="D1174">
            <v>8773.25</v>
          </cell>
          <cell r="E1174">
            <v>8964</v>
          </cell>
          <cell r="F1174">
            <v>2.7429155545459709</v>
          </cell>
          <cell r="G1174">
            <v>1.8115736271224943</v>
          </cell>
          <cell r="H1174">
            <v>0.66045548654244302</v>
          </cell>
          <cell r="I1174">
            <v>9</v>
          </cell>
          <cell r="J1174">
            <v>7</v>
          </cell>
          <cell r="K1174">
            <v>4</v>
          </cell>
        </row>
        <row r="1175">
          <cell r="A1175">
            <v>43949</v>
          </cell>
          <cell r="B1175">
            <v>8934.25</v>
          </cell>
          <cell r="C1175">
            <v>8937.25</v>
          </cell>
          <cell r="D1175">
            <v>8654.5</v>
          </cell>
          <cell r="E1175">
            <v>8666.5</v>
          </cell>
          <cell r="F1175">
            <v>3.1647871953437616</v>
          </cell>
          <cell r="G1175">
            <v>-2.9968939754316257</v>
          </cell>
          <cell r="H1175">
            <v>0.94694960212201595</v>
          </cell>
          <cell r="I1175">
            <v>10</v>
          </cell>
          <cell r="J1175">
            <v>10</v>
          </cell>
          <cell r="K1175">
            <v>4</v>
          </cell>
        </row>
        <row r="1176">
          <cell r="A1176">
            <v>43948</v>
          </cell>
          <cell r="B1176">
            <v>8868.75</v>
          </cell>
          <cell r="C1176">
            <v>8890</v>
          </cell>
          <cell r="D1176">
            <v>8789</v>
          </cell>
          <cell r="E1176">
            <v>8823.75</v>
          </cell>
          <cell r="F1176">
            <v>1.1388301620859762</v>
          </cell>
          <cell r="G1176">
            <v>-0.507399577167019</v>
          </cell>
          <cell r="H1176">
            <v>0.44554455445544544</v>
          </cell>
          <cell r="I1176">
            <v>3</v>
          </cell>
          <cell r="J1176">
            <v>5</v>
          </cell>
          <cell r="K1176">
            <v>2</v>
          </cell>
        </row>
        <row r="1177">
          <cell r="A1177">
            <v>43945</v>
          </cell>
          <cell r="B1177">
            <v>8629.75</v>
          </cell>
          <cell r="C1177">
            <v>8780.25</v>
          </cell>
          <cell r="D1177">
            <v>8583</v>
          </cell>
          <cell r="E1177">
            <v>8771</v>
          </cell>
          <cell r="F1177">
            <v>2.2856977316840004</v>
          </cell>
          <cell r="G1177">
            <v>1.6367797444885428</v>
          </cell>
          <cell r="H1177">
            <v>0.71609632446134353</v>
          </cell>
          <cell r="I1177">
            <v>7</v>
          </cell>
          <cell r="J1177">
            <v>8</v>
          </cell>
          <cell r="K1177">
            <v>4</v>
          </cell>
        </row>
        <row r="1178">
          <cell r="A1178">
            <v>43944</v>
          </cell>
          <cell r="B1178">
            <v>8621.5</v>
          </cell>
          <cell r="C1178">
            <v>8786.5</v>
          </cell>
          <cell r="D1178">
            <v>8607.5</v>
          </cell>
          <cell r="E1178">
            <v>8628.25</v>
          </cell>
          <cell r="F1178">
            <v>2.0762048367453456</v>
          </cell>
          <cell r="G1178">
            <v>7.8292640491793769E-2</v>
          </cell>
          <cell r="H1178">
            <v>3.7709497206703912E-2</v>
          </cell>
          <cell r="I1178">
            <v>7</v>
          </cell>
          <cell r="J1178">
            <v>1</v>
          </cell>
          <cell r="K1178">
            <v>1</v>
          </cell>
        </row>
        <row r="1179">
          <cell r="A1179">
            <v>43943</v>
          </cell>
          <cell r="B1179">
            <v>8514.75</v>
          </cell>
          <cell r="C1179">
            <v>8700</v>
          </cell>
          <cell r="D1179">
            <v>8511</v>
          </cell>
          <cell r="E1179">
            <v>8649</v>
          </cell>
          <cell r="F1179">
            <v>2.2196776182506825</v>
          </cell>
          <cell r="G1179">
            <v>1.5766757685193342</v>
          </cell>
          <cell r="H1179">
            <v>0.71031746031746035</v>
          </cell>
          <cell r="I1179">
            <v>7</v>
          </cell>
          <cell r="J1179">
            <v>8</v>
          </cell>
          <cell r="K1179">
            <v>4</v>
          </cell>
        </row>
        <row r="1180">
          <cell r="A1180">
            <v>43942</v>
          </cell>
          <cell r="B1180">
            <v>8635.25</v>
          </cell>
          <cell r="C1180">
            <v>8652</v>
          </cell>
          <cell r="D1180">
            <v>8342</v>
          </cell>
          <cell r="E1180">
            <v>8390.75</v>
          </cell>
          <cell r="F1180">
            <v>3.5899365970875197</v>
          </cell>
          <cell r="G1180">
            <v>-2.831417735444834</v>
          </cell>
          <cell r="H1180">
            <v>0.78870967741935483</v>
          </cell>
          <cell r="I1180">
            <v>10</v>
          </cell>
          <cell r="J1180">
            <v>8</v>
          </cell>
          <cell r="K1180">
            <v>4</v>
          </cell>
        </row>
        <row r="1181">
          <cell r="A1181">
            <v>43941</v>
          </cell>
          <cell r="B1181">
            <v>8717</v>
          </cell>
          <cell r="C1181">
            <v>8846</v>
          </cell>
          <cell r="D1181">
            <v>8696.25</v>
          </cell>
          <cell r="E1181">
            <v>8712.25</v>
          </cell>
          <cell r="F1181">
            <v>1.7179075369966732</v>
          </cell>
          <cell r="G1181">
            <v>-5.4491224044969602E-2</v>
          </cell>
          <cell r="H1181">
            <v>3.1719532554257093E-2</v>
          </cell>
          <cell r="I1181">
            <v>5</v>
          </cell>
          <cell r="J1181">
            <v>1</v>
          </cell>
          <cell r="K1181">
            <v>2</v>
          </cell>
        </row>
        <row r="1182">
          <cell r="A1182">
            <v>43938</v>
          </cell>
          <cell r="B1182">
            <v>8932.25</v>
          </cell>
          <cell r="C1182">
            <v>8948</v>
          </cell>
          <cell r="D1182">
            <v>8689.5</v>
          </cell>
          <cell r="E1182">
            <v>8816</v>
          </cell>
          <cell r="F1182">
            <v>2.8940076688404379</v>
          </cell>
          <cell r="G1182">
            <v>-1.3014637969156706</v>
          </cell>
          <cell r="H1182">
            <v>0.44970986460348156</v>
          </cell>
          <cell r="I1182">
            <v>9</v>
          </cell>
          <cell r="J1182">
            <v>5</v>
          </cell>
          <cell r="K1182">
            <v>1</v>
          </cell>
        </row>
        <row r="1183">
          <cell r="A1183">
            <v>43937</v>
          </cell>
          <cell r="B1183">
            <v>8676.25</v>
          </cell>
          <cell r="C1183">
            <v>8785.5</v>
          </cell>
          <cell r="D1183">
            <v>8591.75</v>
          </cell>
          <cell r="E1183">
            <v>8743.5</v>
          </cell>
          <cell r="F1183">
            <v>2.2331076213802046</v>
          </cell>
          <cell r="G1183">
            <v>0.77510445180809684</v>
          </cell>
          <cell r="H1183">
            <v>0.3470967741935484</v>
          </cell>
          <cell r="I1183">
            <v>7</v>
          </cell>
          <cell r="J1183">
            <v>4</v>
          </cell>
          <cell r="K1183">
            <v>1</v>
          </cell>
        </row>
        <row r="1184">
          <cell r="A1184">
            <v>43936</v>
          </cell>
          <cell r="B1184">
            <v>8572.75</v>
          </cell>
          <cell r="C1184">
            <v>8656.25</v>
          </cell>
          <cell r="D1184">
            <v>8486.5</v>
          </cell>
          <cell r="E1184">
            <v>8581.5</v>
          </cell>
          <cell r="F1184">
            <v>1.9801113994925783</v>
          </cell>
          <cell r="G1184">
            <v>0.10206759791198856</v>
          </cell>
          <cell r="H1184">
            <v>5.1546391752577317E-2</v>
          </cell>
          <cell r="I1184">
            <v>7</v>
          </cell>
          <cell r="J1184">
            <v>1</v>
          </cell>
          <cell r="K1184">
            <v>1</v>
          </cell>
        </row>
        <row r="1185">
          <cell r="A1185">
            <v>43935</v>
          </cell>
          <cell r="B1185">
            <v>8444.5</v>
          </cell>
          <cell r="C1185">
            <v>8710</v>
          </cell>
          <cell r="D1185">
            <v>8421.5</v>
          </cell>
          <cell r="E1185">
            <v>8681.75</v>
          </cell>
          <cell r="F1185">
            <v>3.4164248919415003</v>
          </cell>
          <cell r="G1185">
            <v>2.8095209899934868</v>
          </cell>
          <cell r="H1185">
            <v>0.82235701906412473</v>
          </cell>
          <cell r="I1185">
            <v>10</v>
          </cell>
          <cell r="J1185">
            <v>9</v>
          </cell>
          <cell r="K1185">
            <v>4</v>
          </cell>
        </row>
        <row r="1186">
          <cell r="A1186">
            <v>43934</v>
          </cell>
          <cell r="B1186">
            <v>8160</v>
          </cell>
          <cell r="C1186">
            <v>8333.5</v>
          </cell>
          <cell r="D1186">
            <v>8141.25</v>
          </cell>
          <cell r="E1186">
            <v>8316.5</v>
          </cell>
          <cell r="F1186">
            <v>2.3560049019607843</v>
          </cell>
          <cell r="G1186">
            <v>1.9178921568627452</v>
          </cell>
          <cell r="H1186">
            <v>0.81404421326397924</v>
          </cell>
          <cell r="I1186">
            <v>8</v>
          </cell>
          <cell r="J1186">
            <v>9</v>
          </cell>
          <cell r="K1186">
            <v>4</v>
          </cell>
        </row>
        <row r="1187">
          <cell r="A1187">
            <v>43930</v>
          </cell>
          <cell r="B1187">
            <v>8151</v>
          </cell>
          <cell r="C1187">
            <v>8326.25</v>
          </cell>
          <cell r="D1187">
            <v>8101.75</v>
          </cell>
          <cell r="E1187">
            <v>8224.75</v>
          </cell>
          <cell r="F1187">
            <v>2.7542632805790701</v>
          </cell>
          <cell r="G1187">
            <v>0.90479695742853639</v>
          </cell>
          <cell r="H1187">
            <v>0.32850779510022271</v>
          </cell>
          <cell r="I1187">
            <v>9</v>
          </cell>
          <cell r="J1187">
            <v>4</v>
          </cell>
          <cell r="K1187">
            <v>1</v>
          </cell>
        </row>
        <row r="1188">
          <cell r="A1188">
            <v>43929</v>
          </cell>
          <cell r="B1188">
            <v>8047.5</v>
          </cell>
          <cell r="C1188">
            <v>8242</v>
          </cell>
          <cell r="D1188">
            <v>8038.5</v>
          </cell>
          <cell r="E1188">
            <v>8212.5</v>
          </cell>
          <cell r="F1188">
            <v>2.5287356321839081</v>
          </cell>
          <cell r="G1188">
            <v>2.0503261882572228</v>
          </cell>
          <cell r="H1188">
            <v>0.81081081081081086</v>
          </cell>
          <cell r="I1188">
            <v>8</v>
          </cell>
          <cell r="J1188">
            <v>9</v>
          </cell>
          <cell r="K1188">
            <v>4</v>
          </cell>
        </row>
        <row r="1189">
          <cell r="A1189">
            <v>43928</v>
          </cell>
          <cell r="B1189">
            <v>8277</v>
          </cell>
          <cell r="C1189">
            <v>8298.5</v>
          </cell>
          <cell r="D1189">
            <v>8031.25</v>
          </cell>
          <cell r="E1189">
            <v>8040</v>
          </cell>
          <cell r="F1189">
            <v>3.2288268696387581</v>
          </cell>
          <cell r="G1189">
            <v>-2.8633562885103299</v>
          </cell>
          <cell r="H1189">
            <v>0.88681010289990647</v>
          </cell>
          <cell r="I1189">
            <v>10</v>
          </cell>
          <cell r="J1189">
            <v>9</v>
          </cell>
          <cell r="K1189">
            <v>4</v>
          </cell>
        </row>
        <row r="1190">
          <cell r="A1190">
            <v>43927</v>
          </cell>
          <cell r="B1190">
            <v>7824</v>
          </cell>
          <cell r="C1190">
            <v>8099</v>
          </cell>
          <cell r="D1190">
            <v>7750</v>
          </cell>
          <cell r="E1190">
            <v>8052.5</v>
          </cell>
          <cell r="F1190">
            <v>4.4606339468302654</v>
          </cell>
          <cell r="G1190">
            <v>2.9205010224948875</v>
          </cell>
          <cell r="H1190">
            <v>0.6547277936962751</v>
          </cell>
          <cell r="I1190">
            <v>10</v>
          </cell>
          <cell r="J1190">
            <v>7</v>
          </cell>
          <cell r="K1190">
            <v>4</v>
          </cell>
        </row>
        <row r="1191">
          <cell r="A1191">
            <v>43924</v>
          </cell>
          <cell r="B1191">
            <v>7540.75</v>
          </cell>
          <cell r="C1191">
            <v>7660.25</v>
          </cell>
          <cell r="D1191">
            <v>7423.5</v>
          </cell>
          <cell r="E1191">
            <v>7514.5</v>
          </cell>
          <cell r="F1191">
            <v>3.1396081291648712</v>
          </cell>
          <cell r="G1191">
            <v>-0.34810860988628456</v>
          </cell>
          <cell r="H1191">
            <v>0.11087645195353749</v>
          </cell>
          <cell r="I1191">
            <v>10</v>
          </cell>
          <cell r="J1191">
            <v>2</v>
          </cell>
          <cell r="K1191">
            <v>1</v>
          </cell>
        </row>
        <row r="1192">
          <cell r="A1192">
            <v>43923</v>
          </cell>
          <cell r="B1192">
            <v>7540.5</v>
          </cell>
          <cell r="C1192">
            <v>7625.5</v>
          </cell>
          <cell r="D1192">
            <v>7376</v>
          </cell>
          <cell r="E1192">
            <v>7616.75</v>
          </cell>
          <cell r="F1192">
            <v>3.3087991512499171</v>
          </cell>
          <cell r="G1192">
            <v>1.0112061534381009</v>
          </cell>
          <cell r="H1192">
            <v>0.30561122244488981</v>
          </cell>
          <cell r="I1192">
            <v>10</v>
          </cell>
          <cell r="J1192">
            <v>4</v>
          </cell>
          <cell r="K1192">
            <v>1</v>
          </cell>
        </row>
        <row r="1193">
          <cell r="A1193">
            <v>43922</v>
          </cell>
          <cell r="B1193">
            <v>7570.25</v>
          </cell>
          <cell r="C1193">
            <v>7683</v>
          </cell>
          <cell r="D1193">
            <v>7404.25</v>
          </cell>
          <cell r="E1193">
            <v>7466.75</v>
          </cell>
          <cell r="F1193">
            <v>3.6821769426372977</v>
          </cell>
          <cell r="G1193">
            <v>-1.3671939500016512</v>
          </cell>
          <cell r="H1193">
            <v>0.37130044843049326</v>
          </cell>
          <cell r="I1193">
            <v>10</v>
          </cell>
          <cell r="J1193">
            <v>4</v>
          </cell>
          <cell r="K1193">
            <v>1</v>
          </cell>
        </row>
        <row r="1194">
          <cell r="A1194">
            <v>43921</v>
          </cell>
          <cell r="B1194">
            <v>7897.25</v>
          </cell>
          <cell r="C1194">
            <v>7995</v>
          </cell>
          <cell r="D1194">
            <v>7747.5</v>
          </cell>
          <cell r="E1194">
            <v>7796.75</v>
          </cell>
          <cell r="F1194">
            <v>3.1340023425876091</v>
          </cell>
          <cell r="G1194">
            <v>-1.2725948906264839</v>
          </cell>
          <cell r="H1194">
            <v>0.40606060606060612</v>
          </cell>
          <cell r="I1194">
            <v>10</v>
          </cell>
          <cell r="J1194">
            <v>5</v>
          </cell>
          <cell r="K1194">
            <v>1</v>
          </cell>
        </row>
        <row r="1195">
          <cell r="A1195">
            <v>43920</v>
          </cell>
          <cell r="B1195">
            <v>7606</v>
          </cell>
          <cell r="C1195">
            <v>7884</v>
          </cell>
          <cell r="D1195">
            <v>7575.5</v>
          </cell>
          <cell r="E1195">
            <v>7868.25</v>
          </cell>
          <cell r="F1195">
            <v>4.0560084144096766</v>
          </cell>
          <cell r="G1195">
            <v>3.4479358401262163</v>
          </cell>
          <cell r="H1195">
            <v>0.85008103727714757</v>
          </cell>
          <cell r="I1195">
            <v>10</v>
          </cell>
          <cell r="J1195">
            <v>9</v>
          </cell>
          <cell r="K1195">
            <v>4</v>
          </cell>
        </row>
        <row r="1196">
          <cell r="A1196">
            <v>43917</v>
          </cell>
          <cell r="B1196">
            <v>7714</v>
          </cell>
          <cell r="C1196">
            <v>7800.25</v>
          </cell>
          <cell r="D1196">
            <v>7560</v>
          </cell>
          <cell r="E1196">
            <v>7573.25</v>
          </cell>
          <cell r="F1196">
            <v>3.114467202488981</v>
          </cell>
          <cell r="G1196">
            <v>-1.8246046149857402</v>
          </cell>
          <cell r="H1196">
            <v>0.58584807492195634</v>
          </cell>
          <cell r="I1196">
            <v>9</v>
          </cell>
          <cell r="J1196">
            <v>6</v>
          </cell>
          <cell r="K1196">
            <v>1</v>
          </cell>
        </row>
        <row r="1197">
          <cell r="A1197">
            <v>43916</v>
          </cell>
          <cell r="B1197">
            <v>7410.75</v>
          </cell>
          <cell r="C1197">
            <v>7893.5</v>
          </cell>
          <cell r="D1197">
            <v>7310.25</v>
          </cell>
          <cell r="E1197">
            <v>7870</v>
          </cell>
          <cell r="F1197">
            <v>7.8703235165131735</v>
          </cell>
          <cell r="G1197">
            <v>6.1970785682960567</v>
          </cell>
          <cell r="H1197">
            <v>0.78739819974282044</v>
          </cell>
          <cell r="I1197">
            <v>10</v>
          </cell>
          <cell r="J1197">
            <v>8</v>
          </cell>
          <cell r="K1197">
            <v>4</v>
          </cell>
        </row>
        <row r="1198">
          <cell r="A1198">
            <v>43915</v>
          </cell>
          <cell r="B1198">
            <v>7550.25</v>
          </cell>
          <cell r="C1198">
            <v>7761</v>
          </cell>
          <cell r="D1198">
            <v>7371.5</v>
          </cell>
          <cell r="E1198">
            <v>7459.75</v>
          </cell>
          <cell r="F1198">
            <v>5.1587695771663187</v>
          </cell>
          <cell r="G1198">
            <v>-1.1986358067613656</v>
          </cell>
          <cell r="H1198">
            <v>0.23234916559691915</v>
          </cell>
          <cell r="I1198">
            <v>10</v>
          </cell>
          <cell r="J1198">
            <v>3</v>
          </cell>
          <cell r="K1198">
            <v>1</v>
          </cell>
        </row>
        <row r="1199">
          <cell r="A1199">
            <v>43914</v>
          </cell>
          <cell r="B1199">
            <v>7359.5</v>
          </cell>
          <cell r="C1199">
            <v>7534.5</v>
          </cell>
          <cell r="D1199">
            <v>7233</v>
          </cell>
          <cell r="E1199">
            <v>7532.75</v>
          </cell>
          <cell r="F1199">
            <v>4.0967457028330729</v>
          </cell>
          <cell r="G1199">
            <v>2.3541001426727362</v>
          </cell>
          <cell r="H1199">
            <v>0.5746268656716419</v>
          </cell>
          <cell r="I1199">
            <v>10</v>
          </cell>
          <cell r="J1199">
            <v>6</v>
          </cell>
          <cell r="K1199">
            <v>1</v>
          </cell>
        </row>
        <row r="1200">
          <cell r="A1200">
            <v>43913</v>
          </cell>
          <cell r="B1200">
            <v>6827.5</v>
          </cell>
          <cell r="C1200">
            <v>7316.25</v>
          </cell>
          <cell r="D1200">
            <v>6760</v>
          </cell>
          <cell r="E1200">
            <v>6996.75</v>
          </cell>
          <cell r="F1200">
            <v>8.1471988282680332</v>
          </cell>
          <cell r="G1200">
            <v>2.4789454412303189</v>
          </cell>
          <cell r="H1200">
            <v>0.30426966292134838</v>
          </cell>
          <cell r="I1200">
            <v>10</v>
          </cell>
          <cell r="J1200">
            <v>4</v>
          </cell>
          <cell r="K1200">
            <v>1</v>
          </cell>
        </row>
        <row r="1201">
          <cell r="A1201">
            <v>43910</v>
          </cell>
          <cell r="B1201">
            <v>7611.25</v>
          </cell>
          <cell r="C1201">
            <v>7619.25</v>
          </cell>
          <cell r="D1201">
            <v>6952</v>
          </cell>
          <cell r="E1201">
            <v>6977</v>
          </cell>
          <cell r="F1201">
            <v>8.7666283461980612</v>
          </cell>
          <cell r="G1201">
            <v>-8.3330596157004422</v>
          </cell>
          <cell r="H1201">
            <v>0.95054327463469457</v>
          </cell>
          <cell r="I1201" t="e">
            <v>#N/A</v>
          </cell>
          <cell r="J1201">
            <v>10</v>
          </cell>
          <cell r="K1201" t="e">
            <v>#N/A</v>
          </cell>
        </row>
        <row r="1202">
          <cell r="A1202">
            <v>43909</v>
          </cell>
          <cell r="B1202">
            <v>7173.25</v>
          </cell>
          <cell r="C1202">
            <v>7502.5</v>
          </cell>
          <cell r="D1202">
            <v>7010</v>
          </cell>
          <cell r="E1202">
            <v>7269.25</v>
          </cell>
          <cell r="F1202">
            <v>6.8657860802286264</v>
          </cell>
          <cell r="G1202">
            <v>1.3383055100547172</v>
          </cell>
          <cell r="H1202">
            <v>0.19492385786802033</v>
          </cell>
          <cell r="I1202">
            <v>10</v>
          </cell>
          <cell r="J1202">
            <v>2</v>
          </cell>
          <cell r="K1202">
            <v>1</v>
          </cell>
        </row>
        <row r="1203">
          <cell r="A1203">
            <v>43908</v>
          </cell>
          <cell r="B1203">
            <v>7064.25</v>
          </cell>
          <cell r="C1203">
            <v>7324.5</v>
          </cell>
          <cell r="D1203">
            <v>6810</v>
          </cell>
          <cell r="E1203">
            <v>7208.5</v>
          </cell>
          <cell r="F1203">
            <v>7.2831510776090873</v>
          </cell>
          <cell r="G1203">
            <v>2.0419719007679511</v>
          </cell>
          <cell r="H1203">
            <v>0.28036929057337223</v>
          </cell>
          <cell r="I1203">
            <v>10</v>
          </cell>
          <cell r="J1203">
            <v>3</v>
          </cell>
          <cell r="K1203">
            <v>1</v>
          </cell>
        </row>
        <row r="1204">
          <cell r="A1204">
            <v>43907</v>
          </cell>
          <cell r="B1204">
            <v>7132.5</v>
          </cell>
          <cell r="C1204">
            <v>7537</v>
          </cell>
          <cell r="D1204">
            <v>6931.25</v>
          </cell>
          <cell r="E1204">
            <v>7437</v>
          </cell>
          <cell r="F1204">
            <v>8.4928145811426567</v>
          </cell>
          <cell r="G1204">
            <v>4.2691903259726605</v>
          </cell>
          <cell r="H1204">
            <v>0.50268262484523318</v>
          </cell>
          <cell r="I1204" t="e">
            <v>#N/A</v>
          </cell>
          <cell r="J1204">
            <v>6</v>
          </cell>
          <cell r="K1204" t="e">
            <v>#N/A</v>
          </cell>
        </row>
        <row r="1205">
          <cell r="A1205">
            <v>43906</v>
          </cell>
          <cell r="B1205">
            <v>7541</v>
          </cell>
          <cell r="C1205">
            <v>7541</v>
          </cell>
          <cell r="D1205">
            <v>6906</v>
          </cell>
          <cell r="E1205">
            <v>6933.25</v>
          </cell>
          <cell r="F1205">
            <v>8.4206338681872417</v>
          </cell>
          <cell r="G1205">
            <v>-8.0592759580957427</v>
          </cell>
          <cell r="H1205">
            <v>0.95708661417322849</v>
          </cell>
          <cell r="I1205" t="e">
            <v>#N/A</v>
          </cell>
          <cell r="J1205">
            <v>10</v>
          </cell>
          <cell r="K1205" t="e">
            <v>#N/A</v>
          </cell>
        </row>
        <row r="1206">
          <cell r="A1206">
            <v>43903</v>
          </cell>
          <cell r="B1206">
            <v>7548.25</v>
          </cell>
          <cell r="C1206">
            <v>7966</v>
          </cell>
          <cell r="D1206">
            <v>7292.25</v>
          </cell>
          <cell r="E1206">
            <v>7941.75</v>
          </cell>
          <cell r="F1206">
            <v>8.9259099791342358</v>
          </cell>
          <cell r="G1206">
            <v>5.2131288709303485</v>
          </cell>
          <cell r="H1206">
            <v>0.58404452690166986</v>
          </cell>
          <cell r="I1206" t="e">
            <v>#N/A</v>
          </cell>
          <cell r="J1206">
            <v>6</v>
          </cell>
          <cell r="K1206" t="e">
            <v>#N/A</v>
          </cell>
        </row>
        <row r="1207">
          <cell r="A1207">
            <v>43902</v>
          </cell>
          <cell r="B1207">
            <v>7621</v>
          </cell>
          <cell r="C1207">
            <v>7813</v>
          </cell>
          <cell r="D1207">
            <v>7247.75</v>
          </cell>
          <cell r="E1207">
            <v>7259.25</v>
          </cell>
          <cell r="F1207">
            <v>7.4170056423041597</v>
          </cell>
          <cell r="G1207">
            <v>-4.7467523946988583</v>
          </cell>
          <cell r="H1207">
            <v>0.6399823087129588</v>
          </cell>
          <cell r="I1207">
            <v>10</v>
          </cell>
          <cell r="J1207">
            <v>7</v>
          </cell>
          <cell r="K1207">
            <v>4</v>
          </cell>
        </row>
        <row r="1208">
          <cell r="A1208">
            <v>43901</v>
          </cell>
          <cell r="B1208">
            <v>8183.75</v>
          </cell>
          <cell r="C1208">
            <v>8222.25</v>
          </cell>
          <cell r="D1208">
            <v>7892.75</v>
          </cell>
          <cell r="E1208">
            <v>7997.5</v>
          </cell>
          <cell r="F1208">
            <v>4.026271574767069</v>
          </cell>
          <cell r="G1208">
            <v>-2.2758515350542234</v>
          </cell>
          <cell r="H1208">
            <v>0.56525037936267075</v>
          </cell>
          <cell r="I1208">
            <v>10</v>
          </cell>
          <cell r="J1208">
            <v>6</v>
          </cell>
          <cell r="K1208">
            <v>1</v>
          </cell>
        </row>
        <row r="1209">
          <cell r="A1209">
            <v>43900</v>
          </cell>
          <cell r="B1209">
            <v>8319.25</v>
          </cell>
          <cell r="C1209">
            <v>8366.5</v>
          </cell>
          <cell r="D1209">
            <v>7931.25</v>
          </cell>
          <cell r="E1209">
            <v>8366</v>
          </cell>
          <cell r="F1209">
            <v>5.2318418126634016</v>
          </cell>
          <cell r="G1209">
            <v>0.56194969498452385</v>
          </cell>
          <cell r="H1209">
            <v>0.10740953475014359</v>
          </cell>
          <cell r="I1209">
            <v>10</v>
          </cell>
          <cell r="J1209">
            <v>2</v>
          </cell>
          <cell r="K1209">
            <v>1</v>
          </cell>
        </row>
        <row r="1210">
          <cell r="A1210">
            <v>43899</v>
          </cell>
          <cell r="B1210">
            <v>8093.25</v>
          </cell>
          <cell r="C1210">
            <v>8240.25</v>
          </cell>
          <cell r="D1210">
            <v>7820</v>
          </cell>
          <cell r="E1210">
            <v>7934</v>
          </cell>
          <cell r="F1210">
            <v>5.192598770580422</v>
          </cell>
          <cell r="G1210">
            <v>-1.9676891236524263</v>
          </cell>
          <cell r="H1210">
            <v>0.37894110648423557</v>
          </cell>
          <cell r="I1210">
            <v>10</v>
          </cell>
          <cell r="J1210">
            <v>4</v>
          </cell>
          <cell r="K1210">
            <v>1</v>
          </cell>
        </row>
        <row r="1211">
          <cell r="A1211">
            <v>43896</v>
          </cell>
          <cell r="B1211">
            <v>8410.5</v>
          </cell>
          <cell r="C1211">
            <v>8570.75</v>
          </cell>
          <cell r="D1211">
            <v>8310.5</v>
          </cell>
          <cell r="E1211">
            <v>8527.5</v>
          </cell>
          <cell r="F1211">
            <v>3.0943463527733193</v>
          </cell>
          <cell r="G1211">
            <v>1.3911182450508293</v>
          </cell>
          <cell r="H1211">
            <v>0.44956772334293943</v>
          </cell>
          <cell r="I1211">
            <v>9</v>
          </cell>
          <cell r="J1211">
            <v>5</v>
          </cell>
          <cell r="K1211">
            <v>1</v>
          </cell>
        </row>
        <row r="1212">
          <cell r="A1212">
            <v>43895</v>
          </cell>
          <cell r="B1212">
            <v>8729.5</v>
          </cell>
          <cell r="C1212">
            <v>8867.75</v>
          </cell>
          <cell r="D1212">
            <v>8610.75</v>
          </cell>
          <cell r="E1212">
            <v>8671.75</v>
          </cell>
          <cell r="F1212">
            <v>2.9440403230425569</v>
          </cell>
          <cell r="G1212">
            <v>-0.6615499169482788</v>
          </cell>
          <cell r="H1212">
            <v>0.22470817120622566</v>
          </cell>
          <cell r="I1212">
            <v>9</v>
          </cell>
          <cell r="J1212">
            <v>3</v>
          </cell>
          <cell r="K1212">
            <v>1</v>
          </cell>
        </row>
        <row r="1213">
          <cell r="A1213">
            <v>43894</v>
          </cell>
          <cell r="B1213">
            <v>8766</v>
          </cell>
          <cell r="C1213">
            <v>8950</v>
          </cell>
          <cell r="D1213">
            <v>8665.25</v>
          </cell>
          <cell r="E1213">
            <v>8944.75</v>
          </cell>
          <cell r="F1213">
            <v>3.2483458818161082</v>
          </cell>
          <cell r="G1213">
            <v>2.039128450832763</v>
          </cell>
          <cell r="H1213">
            <v>0.62774363476733963</v>
          </cell>
          <cell r="I1213">
            <v>10</v>
          </cell>
          <cell r="J1213">
            <v>7</v>
          </cell>
          <cell r="K1213">
            <v>4</v>
          </cell>
        </row>
        <row r="1214">
          <cell r="A1214">
            <v>43893</v>
          </cell>
          <cell r="B1214">
            <v>8852</v>
          </cell>
          <cell r="C1214">
            <v>9002.5</v>
          </cell>
          <cell r="D1214">
            <v>8511</v>
          </cell>
          <cell r="E1214">
            <v>8595.5</v>
          </cell>
          <cell r="F1214">
            <v>5.5524175327609582</v>
          </cell>
          <cell r="G1214">
            <v>-2.8976502485314053</v>
          </cell>
          <cell r="H1214">
            <v>0.52187182095625628</v>
          </cell>
          <cell r="I1214">
            <v>10</v>
          </cell>
          <cell r="J1214">
            <v>6</v>
          </cell>
          <cell r="K1214">
            <v>1</v>
          </cell>
        </row>
        <row r="1215">
          <cell r="A1215">
            <v>43892</v>
          </cell>
          <cell r="B1215">
            <v>8422</v>
          </cell>
          <cell r="C1215">
            <v>8879.75</v>
          </cell>
          <cell r="D1215">
            <v>8363.5</v>
          </cell>
          <cell r="E1215">
            <v>8876.25</v>
          </cell>
          <cell r="F1215">
            <v>6.1297791498456426</v>
          </cell>
          <cell r="G1215">
            <v>5.3936119686535262</v>
          </cell>
          <cell r="H1215">
            <v>0.87990314769975775</v>
          </cell>
          <cell r="I1215">
            <v>10</v>
          </cell>
          <cell r="J1215">
            <v>9</v>
          </cell>
          <cell r="K1215">
            <v>4</v>
          </cell>
        </row>
        <row r="1216">
          <cell r="A1216">
            <v>43889</v>
          </cell>
          <cell r="B1216">
            <v>8302.75</v>
          </cell>
          <cell r="C1216">
            <v>8497.5</v>
          </cell>
          <cell r="D1216">
            <v>8126.25</v>
          </cell>
          <cell r="E1216">
            <v>8475.75</v>
          </cell>
          <cell r="F1216">
            <v>4.4714100749751591</v>
          </cell>
          <cell r="G1216">
            <v>2.0836469844328684</v>
          </cell>
          <cell r="H1216">
            <v>0.4659932659932659</v>
          </cell>
          <cell r="I1216">
            <v>10</v>
          </cell>
          <cell r="J1216">
            <v>5</v>
          </cell>
          <cell r="K1216">
            <v>1</v>
          </cell>
        </row>
        <row r="1217">
          <cell r="A1217">
            <v>43888</v>
          </cell>
          <cell r="B1217">
            <v>8791.5</v>
          </cell>
          <cell r="C1217">
            <v>8794</v>
          </cell>
          <cell r="D1217">
            <v>8430.5</v>
          </cell>
          <cell r="E1217">
            <v>8433.25</v>
          </cell>
          <cell r="F1217">
            <v>4.1346755388727754</v>
          </cell>
          <cell r="G1217">
            <v>-4.0749587669908429</v>
          </cell>
          <cell r="H1217">
            <v>0.98555708390646468</v>
          </cell>
          <cell r="I1217">
            <v>10</v>
          </cell>
          <cell r="J1217">
            <v>10</v>
          </cell>
          <cell r="K1217">
            <v>4</v>
          </cell>
        </row>
        <row r="1218">
          <cell r="A1218">
            <v>43887</v>
          </cell>
          <cell r="B1218">
            <v>8898.5</v>
          </cell>
          <cell r="C1218">
            <v>9037.5</v>
          </cell>
          <cell r="D1218">
            <v>8816.75</v>
          </cell>
          <cell r="E1218">
            <v>8880</v>
          </cell>
          <cell r="F1218">
            <v>2.480755183457886</v>
          </cell>
          <cell r="G1218">
            <v>-0.20790020790020791</v>
          </cell>
          <cell r="H1218">
            <v>8.3805209513023796E-2</v>
          </cell>
          <cell r="I1218">
            <v>8</v>
          </cell>
          <cell r="J1218">
            <v>1</v>
          </cell>
          <cell r="K1218">
            <v>1</v>
          </cell>
        </row>
        <row r="1219">
          <cell r="A1219">
            <v>43886</v>
          </cell>
          <cell r="B1219">
            <v>9133.5</v>
          </cell>
          <cell r="C1219">
            <v>9191</v>
          </cell>
          <cell r="D1219">
            <v>8810</v>
          </cell>
          <cell r="E1219">
            <v>8840</v>
          </cell>
          <cell r="F1219">
            <v>4.1714567252422405</v>
          </cell>
          <cell r="G1219">
            <v>-3.2134450101275522</v>
          </cell>
          <cell r="H1219">
            <v>0.77034120734908129</v>
          </cell>
          <cell r="I1219">
            <v>10</v>
          </cell>
          <cell r="J1219">
            <v>8</v>
          </cell>
          <cell r="K1219">
            <v>4</v>
          </cell>
        </row>
        <row r="1220">
          <cell r="A1220">
            <v>43885</v>
          </cell>
          <cell r="B1220">
            <v>9184.25</v>
          </cell>
          <cell r="C1220">
            <v>9229.25</v>
          </cell>
          <cell r="D1220">
            <v>9041.25</v>
          </cell>
          <cell r="E1220">
            <v>9084.75</v>
          </cell>
          <cell r="F1220">
            <v>2.0469826060919507</v>
          </cell>
          <cell r="G1220">
            <v>-1.0833764324795165</v>
          </cell>
          <cell r="H1220">
            <v>0.5292553191489362</v>
          </cell>
          <cell r="I1220">
            <v>7</v>
          </cell>
          <cell r="J1220">
            <v>6</v>
          </cell>
          <cell r="K1220">
            <v>1</v>
          </cell>
        </row>
        <row r="1221">
          <cell r="A1221">
            <v>43882</v>
          </cell>
          <cell r="B1221">
            <v>9586</v>
          </cell>
          <cell r="C1221">
            <v>9605.75</v>
          </cell>
          <cell r="D1221">
            <v>9411.5</v>
          </cell>
          <cell r="E1221">
            <v>9452</v>
          </cell>
          <cell r="F1221">
            <v>2.0263926559566032</v>
          </cell>
          <cell r="G1221">
            <v>-1.3978718965157522</v>
          </cell>
          <cell r="H1221">
            <v>0.68983268983268986</v>
          </cell>
          <cell r="I1221">
            <v>7</v>
          </cell>
          <cell r="J1221">
            <v>7</v>
          </cell>
          <cell r="K1221">
            <v>4</v>
          </cell>
        </row>
        <row r="1222">
          <cell r="A1222">
            <v>43881</v>
          </cell>
          <cell r="B1222">
            <v>9717.25</v>
          </cell>
          <cell r="C1222">
            <v>9726</v>
          </cell>
          <cell r="D1222">
            <v>9517</v>
          </cell>
          <cell r="E1222">
            <v>9635</v>
          </cell>
          <cell r="F1222">
            <v>2.1508142735856337</v>
          </cell>
          <cell r="G1222">
            <v>-0.84643288996372434</v>
          </cell>
          <cell r="H1222">
            <v>0.39354066985645936</v>
          </cell>
          <cell r="I1222">
            <v>7</v>
          </cell>
          <cell r="J1222">
            <v>4</v>
          </cell>
          <cell r="K1222">
            <v>1</v>
          </cell>
        </row>
        <row r="1223">
          <cell r="A1223">
            <v>43880</v>
          </cell>
          <cell r="B1223">
            <v>9666</v>
          </cell>
          <cell r="C1223">
            <v>9748.75</v>
          </cell>
          <cell r="D1223">
            <v>9662.75</v>
          </cell>
          <cell r="E1223">
            <v>9728.25</v>
          </cell>
          <cell r="F1223">
            <v>0.88971653217463276</v>
          </cell>
          <cell r="G1223">
            <v>0.644009931719429</v>
          </cell>
          <cell r="H1223">
            <v>0.72383720930232565</v>
          </cell>
          <cell r="I1223">
            <v>2</v>
          </cell>
          <cell r="J1223">
            <v>8</v>
          </cell>
          <cell r="K1223">
            <v>3</v>
          </cell>
        </row>
        <row r="1224">
          <cell r="A1224">
            <v>43879</v>
          </cell>
          <cell r="B1224">
            <v>9558</v>
          </cell>
          <cell r="C1224">
            <v>9654.5</v>
          </cell>
          <cell r="D1224">
            <v>9553</v>
          </cell>
          <cell r="E1224">
            <v>9636</v>
          </cell>
          <cell r="F1224">
            <v>1.0619376438585479</v>
          </cell>
          <cell r="G1224">
            <v>0.81607030759573129</v>
          </cell>
          <cell r="H1224">
            <v>0.76847290640394073</v>
          </cell>
          <cell r="I1224">
            <v>2</v>
          </cell>
          <cell r="J1224">
            <v>8</v>
          </cell>
          <cell r="K1224">
            <v>3</v>
          </cell>
        </row>
        <row r="1225">
          <cell r="A1225">
            <v>43875</v>
          </cell>
          <cell r="B1225">
            <v>9636.75</v>
          </cell>
          <cell r="C1225">
            <v>9649.5</v>
          </cell>
          <cell r="D1225">
            <v>9588</v>
          </cell>
          <cell r="E1225">
            <v>9629.75</v>
          </cell>
          <cell r="F1225">
            <v>0.63818195968557867</v>
          </cell>
          <cell r="G1225">
            <v>-7.2638597037382929E-2</v>
          </cell>
          <cell r="H1225">
            <v>0.11382113821138209</v>
          </cell>
          <cell r="I1225">
            <v>1</v>
          </cell>
          <cell r="J1225">
            <v>2</v>
          </cell>
          <cell r="K1225">
            <v>2</v>
          </cell>
        </row>
        <row r="1226">
          <cell r="A1226">
            <v>43874</v>
          </cell>
          <cell r="B1226">
            <v>9542.75</v>
          </cell>
          <cell r="C1226">
            <v>9644.75</v>
          </cell>
          <cell r="D1226">
            <v>9524</v>
          </cell>
          <cell r="E1226">
            <v>9604.75</v>
          </cell>
          <cell r="F1226">
            <v>1.2653585182468365</v>
          </cell>
          <cell r="G1226">
            <v>0.64970789342694713</v>
          </cell>
          <cell r="H1226">
            <v>0.51345755693581785</v>
          </cell>
          <cell r="I1226">
            <v>4</v>
          </cell>
          <cell r="J1226">
            <v>6</v>
          </cell>
          <cell r="K1226">
            <v>2</v>
          </cell>
        </row>
        <row r="1227">
          <cell r="A1227">
            <v>43873</v>
          </cell>
          <cell r="B1227">
            <v>9578.25</v>
          </cell>
          <cell r="C1227">
            <v>9624</v>
          </cell>
          <cell r="D1227">
            <v>9559.25</v>
          </cell>
          <cell r="E1227">
            <v>9620</v>
          </cell>
          <cell r="F1227">
            <v>0.6760107535301334</v>
          </cell>
          <cell r="G1227">
            <v>0.43588338161981571</v>
          </cell>
          <cell r="H1227">
            <v>0.64478764478764472</v>
          </cell>
          <cell r="I1227">
            <v>1</v>
          </cell>
          <cell r="J1227">
            <v>7</v>
          </cell>
          <cell r="K1227">
            <v>3</v>
          </cell>
        </row>
        <row r="1228">
          <cell r="A1228">
            <v>43872</v>
          </cell>
          <cell r="B1228">
            <v>9556.5</v>
          </cell>
          <cell r="C1228">
            <v>9609.5</v>
          </cell>
          <cell r="D1228">
            <v>9501.25</v>
          </cell>
          <cell r="E1228">
            <v>9525</v>
          </cell>
          <cell r="F1228">
            <v>1.1327368806571445</v>
          </cell>
          <cell r="G1228">
            <v>-0.32961858420970019</v>
          </cell>
          <cell r="H1228">
            <v>0.29099307159353344</v>
          </cell>
          <cell r="I1228">
            <v>3</v>
          </cell>
          <cell r="J1228">
            <v>3</v>
          </cell>
          <cell r="K1228">
            <v>2</v>
          </cell>
        </row>
        <row r="1229">
          <cell r="A1229">
            <v>43871</v>
          </cell>
          <cell r="B1229">
            <v>9427.75</v>
          </cell>
          <cell r="C1229">
            <v>9525.75</v>
          </cell>
          <cell r="D1229">
            <v>9378.75</v>
          </cell>
          <cell r="E1229">
            <v>9525.5</v>
          </cell>
          <cell r="F1229">
            <v>1.5592267508154118</v>
          </cell>
          <cell r="G1229">
            <v>1.0368327543687519</v>
          </cell>
          <cell r="H1229">
            <v>0.66496598639455795</v>
          </cell>
          <cell r="I1229">
            <v>5</v>
          </cell>
          <cell r="J1229">
            <v>7</v>
          </cell>
          <cell r="K1229">
            <v>3</v>
          </cell>
        </row>
        <row r="1230">
          <cell r="A1230">
            <v>43868</v>
          </cell>
          <cell r="B1230">
            <v>9413.25</v>
          </cell>
          <cell r="C1230">
            <v>9463.5</v>
          </cell>
          <cell r="D1230">
            <v>9385</v>
          </cell>
          <cell r="E1230">
            <v>9411</v>
          </cell>
          <cell r="F1230">
            <v>0.8339308952805885</v>
          </cell>
          <cell r="G1230">
            <v>-2.3902477890207951E-2</v>
          </cell>
          <cell r="H1230">
            <v>2.8662420382165606E-2</v>
          </cell>
          <cell r="I1230">
            <v>2</v>
          </cell>
          <cell r="J1230">
            <v>1</v>
          </cell>
          <cell r="K1230">
            <v>2</v>
          </cell>
        </row>
        <row r="1231">
          <cell r="A1231">
            <v>43867</v>
          </cell>
          <cell r="B1231">
            <v>9423.75</v>
          </cell>
          <cell r="C1231">
            <v>9456</v>
          </cell>
          <cell r="D1231">
            <v>9362.5</v>
          </cell>
          <cell r="E1231">
            <v>9453</v>
          </cell>
          <cell r="F1231">
            <v>0.99217402838572766</v>
          </cell>
          <cell r="G1231">
            <v>0.31038599283724633</v>
          </cell>
          <cell r="H1231">
            <v>0.31283422459893045</v>
          </cell>
          <cell r="I1231">
            <v>2</v>
          </cell>
          <cell r="J1231">
            <v>4</v>
          </cell>
          <cell r="K1231">
            <v>2</v>
          </cell>
        </row>
        <row r="1232">
          <cell r="A1232">
            <v>43866</v>
          </cell>
          <cell r="B1232">
            <v>9441.75</v>
          </cell>
          <cell r="C1232">
            <v>9462.75</v>
          </cell>
          <cell r="D1232">
            <v>9317.75</v>
          </cell>
          <cell r="E1232">
            <v>9375.75</v>
          </cell>
          <cell r="F1232">
            <v>1.5357322530251278</v>
          </cell>
          <cell r="G1232">
            <v>-0.69902295654936841</v>
          </cell>
          <cell r="H1232">
            <v>0.45517241379310336</v>
          </cell>
          <cell r="I1232">
            <v>5</v>
          </cell>
          <cell r="J1232">
            <v>5</v>
          </cell>
          <cell r="K1232">
            <v>2</v>
          </cell>
        </row>
        <row r="1233">
          <cell r="A1233">
            <v>43865</v>
          </cell>
          <cell r="B1233">
            <v>9225.25</v>
          </cell>
          <cell r="C1233">
            <v>9359.75</v>
          </cell>
          <cell r="D1233">
            <v>9220.5</v>
          </cell>
          <cell r="E1233">
            <v>9340.5</v>
          </cell>
          <cell r="F1233">
            <v>1.5094441885043766</v>
          </cell>
          <cell r="G1233">
            <v>1.2492886371643044</v>
          </cell>
          <cell r="H1233">
            <v>0.82764811490125667</v>
          </cell>
          <cell r="I1233">
            <v>5</v>
          </cell>
          <cell r="J1233">
            <v>9</v>
          </cell>
          <cell r="K1233">
            <v>3</v>
          </cell>
        </row>
        <row r="1234">
          <cell r="A1234">
            <v>43864</v>
          </cell>
          <cell r="B1234">
            <v>9047.75</v>
          </cell>
          <cell r="C1234">
            <v>9155.75</v>
          </cell>
          <cell r="D1234">
            <v>9032.25</v>
          </cell>
          <cell r="E1234">
            <v>9131.5</v>
          </cell>
          <cell r="F1234">
            <v>1.3649802437069991</v>
          </cell>
          <cell r="G1234">
            <v>0.92564449725069764</v>
          </cell>
          <cell r="H1234">
            <v>0.67813765182186225</v>
          </cell>
          <cell r="I1234">
            <v>4</v>
          </cell>
          <cell r="J1234">
            <v>7</v>
          </cell>
          <cell r="K1234">
            <v>3</v>
          </cell>
        </row>
        <row r="1235">
          <cell r="A1235">
            <v>43861</v>
          </cell>
          <cell r="B1235">
            <v>9160.75</v>
          </cell>
          <cell r="C1235">
            <v>9201</v>
          </cell>
          <cell r="D1235">
            <v>8966</v>
          </cell>
          <cell r="E1235">
            <v>8995.5</v>
          </cell>
          <cell r="F1235">
            <v>2.5652921431105531</v>
          </cell>
          <cell r="G1235">
            <v>-1.8038916027617826</v>
          </cell>
          <cell r="H1235">
            <v>0.70319148936170217</v>
          </cell>
          <cell r="I1235">
            <v>8</v>
          </cell>
          <cell r="J1235">
            <v>8</v>
          </cell>
          <cell r="K1235">
            <v>4</v>
          </cell>
        </row>
        <row r="1236">
          <cell r="A1236">
            <v>43860</v>
          </cell>
          <cell r="B1236">
            <v>9033</v>
          </cell>
          <cell r="C1236">
            <v>9148.25</v>
          </cell>
          <cell r="D1236">
            <v>9024.5</v>
          </cell>
          <cell r="E1236">
            <v>9144</v>
          </cell>
          <cell r="F1236">
            <v>1.3699767519096646</v>
          </cell>
          <cell r="G1236">
            <v>1.2288276320159415</v>
          </cell>
          <cell r="H1236">
            <v>0.89696969696969686</v>
          </cell>
          <cell r="I1236">
            <v>4</v>
          </cell>
          <cell r="J1236">
            <v>9</v>
          </cell>
          <cell r="K1236">
            <v>3</v>
          </cell>
        </row>
        <row r="1237">
          <cell r="A1237">
            <v>43859</v>
          </cell>
          <cell r="B1237">
            <v>9146.5</v>
          </cell>
          <cell r="C1237">
            <v>9158.75</v>
          </cell>
          <cell r="D1237">
            <v>9072.25</v>
          </cell>
          <cell r="E1237">
            <v>9109.75</v>
          </cell>
          <cell r="F1237">
            <v>0.94571694090635761</v>
          </cell>
          <cell r="G1237">
            <v>-0.40179303558738316</v>
          </cell>
          <cell r="H1237">
            <v>0.42485549132947981</v>
          </cell>
          <cell r="I1237">
            <v>2</v>
          </cell>
          <cell r="J1237">
            <v>5</v>
          </cell>
          <cell r="K1237">
            <v>2</v>
          </cell>
        </row>
        <row r="1238">
          <cell r="A1238">
            <v>43858</v>
          </cell>
          <cell r="B1238">
            <v>8997</v>
          </cell>
          <cell r="C1238">
            <v>9119.5</v>
          </cell>
          <cell r="D1238">
            <v>8997</v>
          </cell>
          <cell r="E1238">
            <v>9098.25</v>
          </cell>
          <cell r="F1238">
            <v>1.361564966099811</v>
          </cell>
          <cell r="G1238">
            <v>1.1253751250416806</v>
          </cell>
          <cell r="H1238">
            <v>0.82653061224489799</v>
          </cell>
          <cell r="I1238">
            <v>4</v>
          </cell>
          <cell r="J1238">
            <v>9</v>
          </cell>
          <cell r="K1238">
            <v>3</v>
          </cell>
        </row>
        <row r="1239">
          <cell r="A1239">
            <v>43857</v>
          </cell>
          <cell r="B1239">
            <v>8975.75</v>
          </cell>
          <cell r="C1239">
            <v>9011.25</v>
          </cell>
          <cell r="D1239">
            <v>8925.5</v>
          </cell>
          <cell r="E1239">
            <v>8961</v>
          </cell>
          <cell r="F1239">
            <v>0.95535192045232997</v>
          </cell>
          <cell r="G1239">
            <v>-0.16433167144806843</v>
          </cell>
          <cell r="H1239">
            <v>0.17201166180758018</v>
          </cell>
          <cell r="I1239">
            <v>2</v>
          </cell>
          <cell r="J1239">
            <v>2</v>
          </cell>
          <cell r="K1239">
            <v>2</v>
          </cell>
        </row>
        <row r="1240">
          <cell r="A1240">
            <v>43854</v>
          </cell>
          <cell r="B1240">
            <v>9279.75</v>
          </cell>
          <cell r="C1240">
            <v>9283.5</v>
          </cell>
          <cell r="D1240">
            <v>9109.5</v>
          </cell>
          <cell r="E1240">
            <v>9151.5</v>
          </cell>
          <cell r="F1240">
            <v>1.8750505132142568</v>
          </cell>
          <cell r="G1240">
            <v>-1.3820415420674048</v>
          </cell>
          <cell r="H1240">
            <v>0.73706896551724144</v>
          </cell>
          <cell r="I1240">
            <v>6</v>
          </cell>
          <cell r="J1240">
            <v>8</v>
          </cell>
          <cell r="K1240">
            <v>4</v>
          </cell>
        </row>
        <row r="1241">
          <cell r="A1241">
            <v>43853</v>
          </cell>
          <cell r="B1241">
            <v>9199</v>
          </cell>
          <cell r="C1241">
            <v>9233.75</v>
          </cell>
          <cell r="D1241">
            <v>9151.75</v>
          </cell>
          <cell r="E1241">
            <v>9227.5</v>
          </cell>
          <cell r="F1241">
            <v>0.89140123926513759</v>
          </cell>
          <cell r="G1241">
            <v>0.30981628437873682</v>
          </cell>
          <cell r="H1241">
            <v>0.34756097560975607</v>
          </cell>
          <cell r="I1241">
            <v>2</v>
          </cell>
          <cell r="J1241">
            <v>4</v>
          </cell>
          <cell r="K1241">
            <v>2</v>
          </cell>
        </row>
        <row r="1242">
          <cell r="A1242">
            <v>43852</v>
          </cell>
          <cell r="B1242">
            <v>9229.75</v>
          </cell>
          <cell r="C1242">
            <v>9254</v>
          </cell>
          <cell r="D1242">
            <v>9189.5</v>
          </cell>
          <cell r="E1242">
            <v>9201</v>
          </cell>
          <cell r="F1242">
            <v>0.69882716216582252</v>
          </cell>
          <cell r="G1242">
            <v>-0.31149272732197514</v>
          </cell>
          <cell r="H1242">
            <v>0.44573643410852709</v>
          </cell>
          <cell r="I1242">
            <v>1</v>
          </cell>
          <cell r="J1242">
            <v>5</v>
          </cell>
          <cell r="K1242">
            <v>2</v>
          </cell>
        </row>
        <row r="1243">
          <cell r="A1243">
            <v>43851</v>
          </cell>
          <cell r="B1243">
            <v>9136.5</v>
          </cell>
          <cell r="C1243">
            <v>9199.75</v>
          </cell>
          <cell r="D1243">
            <v>9134.25</v>
          </cell>
          <cell r="E1243">
            <v>9180</v>
          </cell>
          <cell r="F1243">
            <v>0.71690472281508233</v>
          </cell>
          <cell r="G1243">
            <v>0.47611229683139061</v>
          </cell>
          <cell r="H1243">
            <v>0.66412213740458026</v>
          </cell>
          <cell r="I1243">
            <v>1</v>
          </cell>
          <cell r="J1243">
            <v>7</v>
          </cell>
          <cell r="K1243">
            <v>3</v>
          </cell>
        </row>
        <row r="1244">
          <cell r="A1244">
            <v>43847</v>
          </cell>
          <cell r="B1244">
            <v>9168.25</v>
          </cell>
          <cell r="C1244">
            <v>9189.25</v>
          </cell>
          <cell r="D1244">
            <v>9130</v>
          </cell>
          <cell r="E1244">
            <v>9182.75</v>
          </cell>
          <cell r="F1244">
            <v>0.64625201101627894</v>
          </cell>
          <cell r="G1244">
            <v>0.15815450058626238</v>
          </cell>
          <cell r="H1244">
            <v>0.24472573839662451</v>
          </cell>
          <cell r="I1244">
            <v>1</v>
          </cell>
          <cell r="J1244">
            <v>3</v>
          </cell>
          <cell r="K1244">
            <v>2</v>
          </cell>
        </row>
        <row r="1245">
          <cell r="A1245">
            <v>43846</v>
          </cell>
          <cell r="B1245">
            <v>9096</v>
          </cell>
          <cell r="C1245">
            <v>9138.75</v>
          </cell>
          <cell r="D1245">
            <v>9076.5</v>
          </cell>
          <cell r="E1245">
            <v>9138</v>
          </cell>
          <cell r="F1245">
            <v>0.68436675461741425</v>
          </cell>
          <cell r="G1245">
            <v>0.46174142480211083</v>
          </cell>
          <cell r="H1245">
            <v>0.67469879518072295</v>
          </cell>
          <cell r="I1245">
            <v>1</v>
          </cell>
          <cell r="J1245">
            <v>7</v>
          </cell>
          <cell r="K1245">
            <v>3</v>
          </cell>
        </row>
        <row r="1246">
          <cell r="A1246">
            <v>43845</v>
          </cell>
          <cell r="B1246">
            <v>9058.75</v>
          </cell>
          <cell r="C1246">
            <v>9096</v>
          </cell>
          <cell r="D1246">
            <v>9023</v>
          </cell>
          <cell r="E1246">
            <v>9052.75</v>
          </cell>
          <cell r="F1246">
            <v>0.80585069684007171</v>
          </cell>
          <cell r="G1246">
            <v>-6.6234303849868906E-2</v>
          </cell>
          <cell r="H1246">
            <v>8.2191780821917804E-2</v>
          </cell>
          <cell r="I1246">
            <v>1</v>
          </cell>
          <cell r="J1246">
            <v>1</v>
          </cell>
          <cell r="K1246">
            <v>2</v>
          </cell>
        </row>
        <row r="1247">
          <cell r="A1247">
            <v>43844</v>
          </cell>
          <cell r="B1247">
            <v>9070.75</v>
          </cell>
          <cell r="C1247">
            <v>9095</v>
          </cell>
          <cell r="D1247">
            <v>9035</v>
          </cell>
          <cell r="E1247">
            <v>9050.75</v>
          </cell>
          <cell r="F1247">
            <v>0.6614668026348427</v>
          </cell>
          <cell r="G1247">
            <v>-0.22048893421161425</v>
          </cell>
          <cell r="H1247">
            <v>0.33333333333333337</v>
          </cell>
          <cell r="I1247">
            <v>1</v>
          </cell>
          <cell r="J1247">
            <v>4</v>
          </cell>
          <cell r="K1247">
            <v>2</v>
          </cell>
        </row>
        <row r="1248">
          <cell r="A1248">
            <v>43843</v>
          </cell>
          <cell r="B1248">
            <v>9016</v>
          </cell>
          <cell r="C1248">
            <v>9086.75</v>
          </cell>
          <cell r="D1248">
            <v>9003.75</v>
          </cell>
          <cell r="E1248">
            <v>9085.25</v>
          </cell>
          <cell r="F1248">
            <v>0.92058562555456958</v>
          </cell>
          <cell r="G1248">
            <v>0.76807897071872222</v>
          </cell>
          <cell r="H1248">
            <v>0.83433734939759041</v>
          </cell>
          <cell r="I1248">
            <v>2</v>
          </cell>
          <cell r="J1248">
            <v>9</v>
          </cell>
          <cell r="K1248">
            <v>3</v>
          </cell>
        </row>
        <row r="1249">
          <cell r="A1249">
            <v>43840</v>
          </cell>
          <cell r="B1249">
            <v>9049</v>
          </cell>
          <cell r="C1249">
            <v>9053.25</v>
          </cell>
          <cell r="D1249">
            <v>8966.25</v>
          </cell>
          <cell r="E1249">
            <v>8982.75</v>
          </cell>
          <cell r="F1249">
            <v>0.96143220245330974</v>
          </cell>
          <cell r="G1249">
            <v>-0.73212509669576753</v>
          </cell>
          <cell r="H1249">
            <v>0.76149425287356332</v>
          </cell>
          <cell r="I1249">
            <v>2</v>
          </cell>
          <cell r="J1249">
            <v>8</v>
          </cell>
          <cell r="K1249">
            <v>3</v>
          </cell>
        </row>
        <row r="1250">
          <cell r="A1250">
            <v>43839</v>
          </cell>
          <cell r="B1250">
            <v>8983.25</v>
          </cell>
          <cell r="C1250">
            <v>9022.25</v>
          </cell>
          <cell r="D1250">
            <v>8952.5</v>
          </cell>
          <cell r="E1250">
            <v>9006.25</v>
          </cell>
          <cell r="F1250">
            <v>0.77644505051067259</v>
          </cell>
          <cell r="G1250">
            <v>0.25603205966660175</v>
          </cell>
          <cell r="H1250">
            <v>0.32974910394265239</v>
          </cell>
          <cell r="I1250">
            <v>1</v>
          </cell>
          <cell r="J1250">
            <v>4</v>
          </cell>
          <cell r="K1250">
            <v>2</v>
          </cell>
        </row>
        <row r="1251">
          <cell r="A1251">
            <v>43838</v>
          </cell>
          <cell r="B1251">
            <v>8876.25</v>
          </cell>
          <cell r="C1251">
            <v>8972.25</v>
          </cell>
          <cell r="D1251">
            <v>8848</v>
          </cell>
          <cell r="E1251">
            <v>8929.75</v>
          </cell>
          <cell r="F1251">
            <v>1.3998028446697648</v>
          </cell>
          <cell r="G1251">
            <v>0.60273200957611606</v>
          </cell>
          <cell r="H1251">
            <v>0.43058350100603626</v>
          </cell>
          <cell r="I1251">
            <v>5</v>
          </cell>
          <cell r="J1251">
            <v>5</v>
          </cell>
          <cell r="K1251">
            <v>2</v>
          </cell>
        </row>
        <row r="1252">
          <cell r="A1252">
            <v>43837</v>
          </cell>
          <cell r="B1252">
            <v>8870.25</v>
          </cell>
          <cell r="C1252">
            <v>8888</v>
          </cell>
          <cell r="D1252">
            <v>8834.5</v>
          </cell>
          <cell r="E1252">
            <v>8862.5</v>
          </cell>
          <cell r="F1252">
            <v>0.60313970857642119</v>
          </cell>
          <cell r="G1252">
            <v>-8.7370705447986252E-2</v>
          </cell>
          <cell r="H1252">
            <v>0.14485981308411217</v>
          </cell>
          <cell r="I1252">
            <v>1</v>
          </cell>
          <cell r="J1252">
            <v>2</v>
          </cell>
          <cell r="K1252">
            <v>2</v>
          </cell>
        </row>
        <row r="1253">
          <cell r="A1253">
            <v>43836</v>
          </cell>
          <cell r="B1253">
            <v>8747.25</v>
          </cell>
          <cell r="C1253">
            <v>8866.25</v>
          </cell>
          <cell r="D1253">
            <v>8729</v>
          </cell>
          <cell r="E1253">
            <v>8864</v>
          </cell>
          <cell r="F1253">
            <v>1.5690645631484181</v>
          </cell>
          <cell r="G1253">
            <v>1.3347051930606761</v>
          </cell>
          <cell r="H1253">
            <v>0.85063752276867022</v>
          </cell>
          <cell r="I1253">
            <v>5</v>
          </cell>
          <cell r="J1253">
            <v>9</v>
          </cell>
          <cell r="K1253">
            <v>3</v>
          </cell>
        </row>
        <row r="1254">
          <cell r="A1254">
            <v>43833</v>
          </cell>
          <cell r="B1254">
            <v>8760</v>
          </cell>
          <cell r="C1254">
            <v>8861.75</v>
          </cell>
          <cell r="D1254">
            <v>8755.5</v>
          </cell>
          <cell r="E1254">
            <v>8809.75</v>
          </cell>
          <cell r="F1254">
            <v>1.2128995433789953</v>
          </cell>
          <cell r="G1254">
            <v>0.56792237442922378</v>
          </cell>
          <cell r="H1254">
            <v>0.46823529411764714</v>
          </cell>
          <cell r="I1254">
            <v>3</v>
          </cell>
          <cell r="J1254">
            <v>5</v>
          </cell>
          <cell r="K1254">
            <v>2</v>
          </cell>
        </row>
        <row r="1255">
          <cell r="A1255">
            <v>43832</v>
          </cell>
          <cell r="B1255">
            <v>8809.5</v>
          </cell>
          <cell r="C1255">
            <v>8889.5</v>
          </cell>
          <cell r="D1255">
            <v>8802.25</v>
          </cell>
          <cell r="E1255">
            <v>8889</v>
          </cell>
          <cell r="F1255">
            <v>0.99040808218400589</v>
          </cell>
          <cell r="G1255">
            <v>0.90243487144559853</v>
          </cell>
          <cell r="H1255">
            <v>0.9111747851002866</v>
          </cell>
          <cell r="I1255">
            <v>2</v>
          </cell>
          <cell r="J1255">
            <v>10</v>
          </cell>
          <cell r="K1255">
            <v>3</v>
          </cell>
        </row>
        <row r="1256">
          <cell r="A1256">
            <v>43830</v>
          </cell>
          <cell r="B1256">
            <v>8737.25</v>
          </cell>
          <cell r="C1256">
            <v>8755.5</v>
          </cell>
          <cell r="D1256">
            <v>8692.25</v>
          </cell>
          <cell r="E1256">
            <v>8748</v>
          </cell>
          <cell r="F1256">
            <v>0.72391198603679652</v>
          </cell>
          <cell r="G1256">
            <v>0.12303642450427767</v>
          </cell>
          <cell r="H1256">
            <v>0.16996047430830039</v>
          </cell>
          <cell r="I1256">
            <v>1</v>
          </cell>
          <cell r="J1256">
            <v>2</v>
          </cell>
          <cell r="K1256">
            <v>2</v>
          </cell>
        </row>
        <row r="1257">
          <cell r="A1257">
            <v>43829</v>
          </cell>
          <cell r="B1257">
            <v>8784.25</v>
          </cell>
          <cell r="C1257">
            <v>8795</v>
          </cell>
          <cell r="D1257">
            <v>8691.25</v>
          </cell>
          <cell r="E1257">
            <v>8731.5</v>
          </cell>
          <cell r="F1257">
            <v>1.1810911574693344</v>
          </cell>
          <cell r="G1257">
            <v>-0.60050658849645677</v>
          </cell>
          <cell r="H1257">
            <v>0.50843373493975907</v>
          </cell>
          <cell r="I1257">
            <v>3</v>
          </cell>
          <cell r="J1257">
            <v>6</v>
          </cell>
          <cell r="K1257">
            <v>2</v>
          </cell>
        </row>
        <row r="1258">
          <cell r="A1258">
            <v>43826</v>
          </cell>
          <cell r="B1258">
            <v>8839</v>
          </cell>
          <cell r="C1258">
            <v>8843.5</v>
          </cell>
          <cell r="D1258">
            <v>8769</v>
          </cell>
          <cell r="E1258">
            <v>8792.5</v>
          </cell>
          <cell r="F1258">
            <v>0.84285552664328545</v>
          </cell>
          <cell r="G1258">
            <v>-0.52607761058943325</v>
          </cell>
          <cell r="H1258">
            <v>0.62416107382550345</v>
          </cell>
          <cell r="I1258">
            <v>2</v>
          </cell>
          <cell r="J1258">
            <v>7</v>
          </cell>
          <cell r="K1258">
            <v>3</v>
          </cell>
        </row>
        <row r="1259">
          <cell r="A1259">
            <v>43825</v>
          </cell>
          <cell r="B1259">
            <v>8741</v>
          </cell>
          <cell r="C1259">
            <v>8802</v>
          </cell>
          <cell r="D1259">
            <v>8737.25</v>
          </cell>
          <cell r="E1259">
            <v>8801.25</v>
          </cell>
          <cell r="F1259">
            <v>0.74076192655302597</v>
          </cell>
          <cell r="G1259">
            <v>0.68928040269991997</v>
          </cell>
          <cell r="H1259">
            <v>0.93050193050193053</v>
          </cell>
          <cell r="I1259">
            <v>1</v>
          </cell>
          <cell r="J1259">
            <v>10</v>
          </cell>
          <cell r="K1259">
            <v>3</v>
          </cell>
        </row>
        <row r="1260">
          <cell r="A1260">
            <v>43822</v>
          </cell>
          <cell r="B1260">
            <v>8727.5</v>
          </cell>
          <cell r="C1260">
            <v>8743.25</v>
          </cell>
          <cell r="D1260">
            <v>8716.5</v>
          </cell>
          <cell r="E1260">
            <v>8721.5</v>
          </cell>
          <cell r="F1260">
            <v>0.30650243483242623</v>
          </cell>
          <cell r="G1260">
            <v>-6.8748209682039541E-2</v>
          </cell>
          <cell r="H1260">
            <v>0.2242990654205608</v>
          </cell>
          <cell r="I1260">
            <v>1</v>
          </cell>
          <cell r="J1260">
            <v>3</v>
          </cell>
          <cell r="K1260">
            <v>2</v>
          </cell>
        </row>
        <row r="1261">
          <cell r="A1261">
            <v>43819</v>
          </cell>
          <cell r="B1261">
            <v>8677</v>
          </cell>
          <cell r="C1261">
            <v>8724.75</v>
          </cell>
          <cell r="D1261">
            <v>8675</v>
          </cell>
          <cell r="E1261">
            <v>8704.25</v>
          </cell>
          <cell r="F1261">
            <v>0.573354846144981</v>
          </cell>
          <cell r="G1261">
            <v>0.31404863432061769</v>
          </cell>
          <cell r="H1261">
            <v>0.54773869346733661</v>
          </cell>
          <cell r="I1261">
            <v>1</v>
          </cell>
          <cell r="J1261">
            <v>6</v>
          </cell>
          <cell r="K1261">
            <v>2</v>
          </cell>
        </row>
        <row r="1262">
          <cell r="A1262">
            <v>43818</v>
          </cell>
          <cell r="B1262">
            <v>8618.5</v>
          </cell>
          <cell r="C1262">
            <v>8673.25</v>
          </cell>
          <cell r="D1262">
            <v>8609</v>
          </cell>
          <cell r="E1262">
            <v>8671</v>
          </cell>
          <cell r="F1262">
            <v>0.74548935429599117</v>
          </cell>
          <cell r="G1262">
            <v>0.6091547253002263</v>
          </cell>
          <cell r="H1262">
            <v>0.81712062256809348</v>
          </cell>
          <cell r="I1262">
            <v>1</v>
          </cell>
          <cell r="J1262">
            <v>9</v>
          </cell>
          <cell r="K1262">
            <v>3</v>
          </cell>
        </row>
        <row r="1263">
          <cell r="A1263">
            <v>43817</v>
          </cell>
          <cell r="B1263">
            <v>8608</v>
          </cell>
          <cell r="C1263">
            <v>8641.25</v>
          </cell>
          <cell r="D1263">
            <v>8603</v>
          </cell>
          <cell r="E1263">
            <v>8612.25</v>
          </cell>
          <cell r="F1263">
            <v>0.44435408921933089</v>
          </cell>
          <cell r="G1263">
            <v>4.9372676579925646E-2</v>
          </cell>
          <cell r="H1263">
            <v>0.11111111111111109</v>
          </cell>
          <cell r="I1263">
            <v>1</v>
          </cell>
          <cell r="J1263">
            <v>2</v>
          </cell>
          <cell r="K1263">
            <v>2</v>
          </cell>
        </row>
        <row r="1264">
          <cell r="A1264">
            <v>43816</v>
          </cell>
          <cell r="B1264">
            <v>8601.75</v>
          </cell>
          <cell r="C1264">
            <v>8625.25</v>
          </cell>
          <cell r="D1264">
            <v>8596.25</v>
          </cell>
          <cell r="E1264">
            <v>8605.5</v>
          </cell>
          <cell r="F1264">
            <v>0.33714069811375591</v>
          </cell>
          <cell r="G1264">
            <v>4.3595779928502922E-2</v>
          </cell>
          <cell r="H1264">
            <v>0.12931034482758622</v>
          </cell>
          <cell r="I1264">
            <v>1</v>
          </cell>
          <cell r="J1264">
            <v>2</v>
          </cell>
          <cell r="K1264">
            <v>2</v>
          </cell>
        </row>
        <row r="1265">
          <cell r="A1265">
            <v>43815</v>
          </cell>
          <cell r="B1265">
            <v>8556</v>
          </cell>
          <cell r="C1265">
            <v>8617.5</v>
          </cell>
          <cell r="D1265">
            <v>8554.75</v>
          </cell>
          <cell r="E1265">
            <v>8601.5</v>
          </cell>
          <cell r="F1265">
            <v>0.73340345956054231</v>
          </cell>
          <cell r="G1265">
            <v>0.53179055633473582</v>
          </cell>
          <cell r="H1265">
            <v>0.72509960159362541</v>
          </cell>
          <cell r="I1265">
            <v>1</v>
          </cell>
          <cell r="J1265">
            <v>8</v>
          </cell>
          <cell r="K1265">
            <v>3</v>
          </cell>
        </row>
        <row r="1266">
          <cell r="A1266">
            <v>43812</v>
          </cell>
          <cell r="B1266">
            <v>8535.5</v>
          </cell>
          <cell r="C1266">
            <v>8546.5</v>
          </cell>
          <cell r="D1266">
            <v>8461.75</v>
          </cell>
          <cell r="E1266">
            <v>8518.25</v>
          </cell>
          <cell r="F1266">
            <v>0.99291195594868498</v>
          </cell>
          <cell r="G1266">
            <v>-0.20209712377716593</v>
          </cell>
          <cell r="H1266">
            <v>0.20353982300884951</v>
          </cell>
          <cell r="I1266">
            <v>2</v>
          </cell>
          <cell r="J1266">
            <v>3</v>
          </cell>
          <cell r="K1266">
            <v>2</v>
          </cell>
        </row>
        <row r="1267">
          <cell r="A1267">
            <v>43811</v>
          </cell>
          <cell r="B1267">
            <v>8415.5</v>
          </cell>
          <cell r="C1267">
            <v>8497</v>
          </cell>
          <cell r="D1267">
            <v>8381</v>
          </cell>
          <cell r="E1267">
            <v>8467.5</v>
          </cell>
          <cell r="F1267">
            <v>1.3784088883607628</v>
          </cell>
          <cell r="G1267">
            <v>0.6179074327134455</v>
          </cell>
          <cell r="H1267">
            <v>0.44827586206896558</v>
          </cell>
          <cell r="I1267">
            <v>4</v>
          </cell>
          <cell r="J1267">
            <v>5</v>
          </cell>
          <cell r="K1267">
            <v>2</v>
          </cell>
        </row>
        <row r="1268">
          <cell r="A1268">
            <v>43810</v>
          </cell>
          <cell r="B1268">
            <v>8372.25</v>
          </cell>
          <cell r="C1268">
            <v>8411</v>
          </cell>
          <cell r="D1268">
            <v>8363.5</v>
          </cell>
          <cell r="E1268">
            <v>8404.5</v>
          </cell>
          <cell r="F1268">
            <v>0.56735047328973687</v>
          </cell>
          <cell r="G1268">
            <v>0.38520111081250558</v>
          </cell>
          <cell r="H1268">
            <v>0.67894736842105263</v>
          </cell>
          <cell r="I1268">
            <v>1</v>
          </cell>
          <cell r="J1268">
            <v>7</v>
          </cell>
          <cell r="K1268">
            <v>3</v>
          </cell>
        </row>
        <row r="1269">
          <cell r="A1269">
            <v>43809</v>
          </cell>
          <cell r="B1269">
            <v>8319</v>
          </cell>
          <cell r="C1269">
            <v>8398</v>
          </cell>
          <cell r="D1269">
            <v>8314</v>
          </cell>
          <cell r="E1269">
            <v>8359</v>
          </cell>
          <cell r="F1269">
            <v>1.009736747205193</v>
          </cell>
          <cell r="G1269">
            <v>0.48082702247866327</v>
          </cell>
          <cell r="H1269">
            <v>0.47619047619047611</v>
          </cell>
          <cell r="I1269">
            <v>2</v>
          </cell>
          <cell r="J1269">
            <v>5</v>
          </cell>
          <cell r="K1269">
            <v>2</v>
          </cell>
        </row>
        <row r="1270">
          <cell r="A1270">
            <v>43808</v>
          </cell>
          <cell r="B1270">
            <v>8395.25</v>
          </cell>
          <cell r="C1270">
            <v>8427.25</v>
          </cell>
          <cell r="D1270">
            <v>8362.25</v>
          </cell>
          <cell r="E1270">
            <v>8365</v>
          </cell>
          <cell r="F1270">
            <v>0.77424734224710401</v>
          </cell>
          <cell r="G1270">
            <v>-0.36032280158422919</v>
          </cell>
          <cell r="H1270">
            <v>0.4653846153846154</v>
          </cell>
          <cell r="I1270">
            <v>1</v>
          </cell>
          <cell r="J1270">
            <v>5</v>
          </cell>
          <cell r="K1270">
            <v>2</v>
          </cell>
        </row>
        <row r="1271">
          <cell r="A1271">
            <v>43805</v>
          </cell>
          <cell r="B1271">
            <v>8340.5</v>
          </cell>
          <cell r="C1271">
            <v>8409.5</v>
          </cell>
          <cell r="D1271">
            <v>8321.5</v>
          </cell>
          <cell r="E1271">
            <v>8399.75</v>
          </cell>
          <cell r="F1271">
            <v>1.0550926203465019</v>
          </cell>
          <cell r="G1271">
            <v>0.7103890654037528</v>
          </cell>
          <cell r="H1271">
            <v>0.6732954545454547</v>
          </cell>
          <cell r="I1271">
            <v>2</v>
          </cell>
          <cell r="J1271">
            <v>7</v>
          </cell>
          <cell r="K1271">
            <v>3</v>
          </cell>
        </row>
        <row r="1272">
          <cell r="A1272">
            <v>43804</v>
          </cell>
          <cell r="B1272">
            <v>8337.5</v>
          </cell>
          <cell r="C1272">
            <v>8337.75</v>
          </cell>
          <cell r="D1272">
            <v>8273.25</v>
          </cell>
          <cell r="E1272">
            <v>8312.5</v>
          </cell>
          <cell r="F1272">
            <v>0.77361319340329837</v>
          </cell>
          <cell r="G1272">
            <v>-0.29985007496251875</v>
          </cell>
          <cell r="H1272">
            <v>0.38759689922480622</v>
          </cell>
          <cell r="I1272">
            <v>1</v>
          </cell>
          <cell r="J1272">
            <v>4</v>
          </cell>
          <cell r="K1272">
            <v>2</v>
          </cell>
        </row>
        <row r="1273">
          <cell r="A1273">
            <v>43803</v>
          </cell>
          <cell r="B1273">
            <v>8303.25</v>
          </cell>
          <cell r="C1273">
            <v>8319.25</v>
          </cell>
          <cell r="D1273">
            <v>8282</v>
          </cell>
          <cell r="E1273">
            <v>8298.25</v>
          </cell>
          <cell r="F1273">
            <v>0.44861951645440035</v>
          </cell>
          <cell r="G1273">
            <v>-6.0217384758979912E-2</v>
          </cell>
          <cell r="H1273">
            <v>0.13422818791946309</v>
          </cell>
          <cell r="I1273">
            <v>1</v>
          </cell>
          <cell r="J1273">
            <v>2</v>
          </cell>
          <cell r="K1273">
            <v>2</v>
          </cell>
        </row>
        <row r="1274">
          <cell r="A1274">
            <v>43802</v>
          </cell>
          <cell r="B1274">
            <v>8288</v>
          </cell>
          <cell r="C1274">
            <v>8293.5</v>
          </cell>
          <cell r="D1274">
            <v>8168.25</v>
          </cell>
          <cell r="E1274">
            <v>8257.5</v>
          </cell>
          <cell r="F1274">
            <v>1.5112210424710424</v>
          </cell>
          <cell r="G1274">
            <v>-0.36800193050193053</v>
          </cell>
          <cell r="H1274">
            <v>0.24351297405189623</v>
          </cell>
          <cell r="I1274">
            <v>5</v>
          </cell>
          <cell r="J1274">
            <v>3</v>
          </cell>
          <cell r="K1274">
            <v>2</v>
          </cell>
        </row>
        <row r="1275">
          <cell r="A1275">
            <v>43801</v>
          </cell>
          <cell r="B1275">
            <v>8422.75</v>
          </cell>
          <cell r="C1275">
            <v>8428.75</v>
          </cell>
          <cell r="D1275">
            <v>8276.5</v>
          </cell>
          <cell r="E1275">
            <v>8315.5</v>
          </cell>
          <cell r="F1275">
            <v>1.8076044047371704</v>
          </cell>
          <cell r="G1275">
            <v>-1.2733370929921937</v>
          </cell>
          <cell r="H1275">
            <v>0.70443349753694562</v>
          </cell>
          <cell r="I1275">
            <v>5</v>
          </cell>
          <cell r="J1275">
            <v>8</v>
          </cell>
          <cell r="K1275">
            <v>3</v>
          </cell>
        </row>
        <row r="1276">
          <cell r="A1276">
            <v>43796</v>
          </cell>
          <cell r="B1276">
            <v>8419.75</v>
          </cell>
          <cell r="C1276">
            <v>8449.5</v>
          </cell>
          <cell r="D1276">
            <v>8402.5</v>
          </cell>
          <cell r="E1276">
            <v>8449.25</v>
          </cell>
          <cell r="F1276">
            <v>0.55821134831794295</v>
          </cell>
          <cell r="G1276">
            <v>0.35036669734849607</v>
          </cell>
          <cell r="H1276">
            <v>0.62765957446808507</v>
          </cell>
          <cell r="I1276">
            <v>1</v>
          </cell>
          <cell r="J1276">
            <v>7</v>
          </cell>
          <cell r="K1276">
            <v>3</v>
          </cell>
        </row>
        <row r="1277">
          <cell r="A1277">
            <v>43795</v>
          </cell>
          <cell r="B1277">
            <v>8379.75</v>
          </cell>
          <cell r="C1277">
            <v>8402.5</v>
          </cell>
          <cell r="D1277">
            <v>8368.75</v>
          </cell>
          <cell r="E1277">
            <v>8391.75</v>
          </cell>
          <cell r="F1277">
            <v>0.40275664548465051</v>
          </cell>
          <cell r="G1277">
            <v>0.14320236283898685</v>
          </cell>
          <cell r="H1277">
            <v>0.35555555555555557</v>
          </cell>
          <cell r="I1277">
            <v>1</v>
          </cell>
          <cell r="J1277">
            <v>4</v>
          </cell>
          <cell r="K1277">
            <v>2</v>
          </cell>
        </row>
        <row r="1278">
          <cell r="A1278">
            <v>43794</v>
          </cell>
          <cell r="B1278">
            <v>8307</v>
          </cell>
          <cell r="C1278">
            <v>8377.5</v>
          </cell>
          <cell r="D1278">
            <v>8301.25</v>
          </cell>
          <cell r="E1278">
            <v>8377</v>
          </cell>
          <cell r="F1278">
            <v>0.91790056578788981</v>
          </cell>
          <cell r="G1278">
            <v>0.84266281449380043</v>
          </cell>
          <cell r="H1278">
            <v>0.91803278688524581</v>
          </cell>
          <cell r="I1278">
            <v>2</v>
          </cell>
          <cell r="J1278">
            <v>10</v>
          </cell>
          <cell r="K1278">
            <v>3</v>
          </cell>
        </row>
        <row r="1279">
          <cell r="A1279">
            <v>43791</v>
          </cell>
          <cell r="B1279">
            <v>8293.75</v>
          </cell>
          <cell r="C1279">
            <v>8302.5</v>
          </cell>
          <cell r="D1279">
            <v>8233.25</v>
          </cell>
          <cell r="E1279">
            <v>8277.75</v>
          </cell>
          <cell r="F1279">
            <v>0.83496608892238122</v>
          </cell>
          <cell r="G1279">
            <v>-0.19291635267520724</v>
          </cell>
          <cell r="H1279">
            <v>0.23104693140794227</v>
          </cell>
          <cell r="I1279">
            <v>2</v>
          </cell>
          <cell r="J1279">
            <v>3</v>
          </cell>
          <cell r="K1279">
            <v>2</v>
          </cell>
        </row>
        <row r="1280">
          <cell r="A1280">
            <v>43790</v>
          </cell>
          <cell r="B1280">
            <v>8286.75</v>
          </cell>
          <cell r="C1280">
            <v>8308</v>
          </cell>
          <cell r="D1280">
            <v>8246.75</v>
          </cell>
          <cell r="E1280">
            <v>8272.5</v>
          </cell>
          <cell r="F1280">
            <v>0.73913174646272661</v>
          </cell>
          <cell r="G1280">
            <v>-0.17196126346275681</v>
          </cell>
          <cell r="H1280">
            <v>0.23265306122448981</v>
          </cell>
          <cell r="I1280">
            <v>1</v>
          </cell>
          <cell r="J1280">
            <v>3</v>
          </cell>
          <cell r="K1280">
            <v>2</v>
          </cell>
        </row>
        <row r="1281">
          <cell r="A1281">
            <v>43789</v>
          </cell>
          <cell r="B1281">
            <v>8301.25</v>
          </cell>
          <cell r="C1281">
            <v>8348</v>
          </cell>
          <cell r="D1281">
            <v>8231</v>
          </cell>
          <cell r="E1281">
            <v>8292.5</v>
          </cell>
          <cell r="F1281">
            <v>1.4094262912212017</v>
          </cell>
          <cell r="G1281">
            <v>-0.10540581237765397</v>
          </cell>
          <cell r="H1281">
            <v>7.4786324786324784E-2</v>
          </cell>
          <cell r="I1281">
            <v>5</v>
          </cell>
          <cell r="J1281">
            <v>1</v>
          </cell>
          <cell r="K1281">
            <v>2</v>
          </cell>
        </row>
        <row r="1282">
          <cell r="A1282">
            <v>43788</v>
          </cell>
          <cell r="B1282">
            <v>8369.75</v>
          </cell>
          <cell r="C1282">
            <v>8372</v>
          </cell>
          <cell r="D1282">
            <v>8312.5</v>
          </cell>
          <cell r="E1282">
            <v>8344.25</v>
          </cell>
          <cell r="F1282">
            <v>0.71089339586009148</v>
          </cell>
          <cell r="G1282">
            <v>-0.30466859822575348</v>
          </cell>
          <cell r="H1282">
            <v>0.42857142857142855</v>
          </cell>
          <cell r="I1282">
            <v>1</v>
          </cell>
          <cell r="J1282">
            <v>5</v>
          </cell>
          <cell r="K1282">
            <v>2</v>
          </cell>
        </row>
        <row r="1283">
          <cell r="A1283">
            <v>43787</v>
          </cell>
          <cell r="B1283">
            <v>8341.75</v>
          </cell>
          <cell r="C1283">
            <v>8346</v>
          </cell>
          <cell r="D1283">
            <v>8279.25</v>
          </cell>
          <cell r="E1283">
            <v>8333.5</v>
          </cell>
          <cell r="F1283">
            <v>0.80019180627566167</v>
          </cell>
          <cell r="G1283">
            <v>-9.8900110888003101E-2</v>
          </cell>
          <cell r="H1283">
            <v>0.1235955056179775</v>
          </cell>
          <cell r="I1283">
            <v>1</v>
          </cell>
          <cell r="J1283">
            <v>2</v>
          </cell>
          <cell r="K1283">
            <v>2</v>
          </cell>
        </row>
        <row r="1284">
          <cell r="A1284">
            <v>43784</v>
          </cell>
          <cell r="B1284">
            <v>8291.75</v>
          </cell>
          <cell r="C1284">
            <v>8322.5</v>
          </cell>
          <cell r="D1284">
            <v>8289</v>
          </cell>
          <cell r="E1284">
            <v>8319</v>
          </cell>
          <cell r="F1284">
            <v>0.40401604003979857</v>
          </cell>
          <cell r="G1284">
            <v>0.32863991316670188</v>
          </cell>
          <cell r="H1284">
            <v>0.81343283582089565</v>
          </cell>
          <cell r="I1284">
            <v>1</v>
          </cell>
          <cell r="J1284">
            <v>9</v>
          </cell>
          <cell r="K1284">
            <v>3</v>
          </cell>
        </row>
        <row r="1285">
          <cell r="A1285">
            <v>43783</v>
          </cell>
          <cell r="B1285">
            <v>8253</v>
          </cell>
          <cell r="C1285">
            <v>8272</v>
          </cell>
          <cell r="D1285">
            <v>8216.25</v>
          </cell>
          <cell r="E1285">
            <v>8265.5</v>
          </cell>
          <cell r="F1285">
            <v>0.67551193505391982</v>
          </cell>
          <cell r="G1285">
            <v>0.15146007512419726</v>
          </cell>
          <cell r="H1285">
            <v>0.22421524663677128</v>
          </cell>
          <cell r="I1285">
            <v>1</v>
          </cell>
          <cell r="J1285">
            <v>3</v>
          </cell>
          <cell r="K1285">
            <v>2</v>
          </cell>
        </row>
        <row r="1286">
          <cell r="A1286">
            <v>43782</v>
          </cell>
          <cell r="B1286">
            <v>8233.75</v>
          </cell>
          <cell r="C1286">
            <v>8281.5</v>
          </cell>
          <cell r="D1286">
            <v>8231</v>
          </cell>
          <cell r="E1286">
            <v>8265.5</v>
          </cell>
          <cell r="F1286">
            <v>0.61332928495521488</v>
          </cell>
          <cell r="G1286">
            <v>0.38560801578867465</v>
          </cell>
          <cell r="H1286">
            <v>0.62871287128712861</v>
          </cell>
          <cell r="I1286">
            <v>1</v>
          </cell>
          <cell r="J1286">
            <v>7</v>
          </cell>
          <cell r="K1286">
            <v>3</v>
          </cell>
        </row>
        <row r="1287">
          <cell r="A1287">
            <v>43781</v>
          </cell>
          <cell r="B1287">
            <v>8259.75</v>
          </cell>
          <cell r="C1287">
            <v>8300.25</v>
          </cell>
          <cell r="D1287">
            <v>8243</v>
          </cell>
          <cell r="E1287">
            <v>8271.5</v>
          </cell>
          <cell r="F1287">
            <v>0.69312025182360248</v>
          </cell>
          <cell r="G1287">
            <v>0.1422561215533158</v>
          </cell>
          <cell r="H1287">
            <v>0.20524017467248909</v>
          </cell>
          <cell r="I1287">
            <v>1</v>
          </cell>
          <cell r="J1287">
            <v>3</v>
          </cell>
          <cell r="K1287">
            <v>2</v>
          </cell>
        </row>
        <row r="1288">
          <cell r="A1288">
            <v>43780</v>
          </cell>
          <cell r="B1288">
            <v>8221.5</v>
          </cell>
          <cell r="C1288">
            <v>8252</v>
          </cell>
          <cell r="D1288">
            <v>8206.5</v>
          </cell>
          <cell r="E1288">
            <v>8248.75</v>
          </cell>
          <cell r="F1288">
            <v>0.55342699020859942</v>
          </cell>
          <cell r="G1288">
            <v>0.33144803259745786</v>
          </cell>
          <cell r="H1288">
            <v>0.59890109890109888</v>
          </cell>
          <cell r="I1288">
            <v>1</v>
          </cell>
          <cell r="J1288">
            <v>6</v>
          </cell>
          <cell r="K1288">
            <v>2</v>
          </cell>
        </row>
        <row r="1289">
          <cell r="A1289">
            <v>43777</v>
          </cell>
          <cell r="B1289">
            <v>8223.25</v>
          </cell>
          <cell r="C1289">
            <v>8261.75</v>
          </cell>
          <cell r="D1289">
            <v>8190</v>
          </cell>
          <cell r="E1289">
            <v>8261.75</v>
          </cell>
          <cell r="F1289">
            <v>0.87252606937646315</v>
          </cell>
          <cell r="G1289">
            <v>0.4681847201532241</v>
          </cell>
          <cell r="H1289">
            <v>0.53658536585365846</v>
          </cell>
          <cell r="I1289">
            <v>2</v>
          </cell>
          <cell r="J1289">
            <v>6</v>
          </cell>
          <cell r="K1289">
            <v>2</v>
          </cell>
        </row>
        <row r="1290">
          <cell r="A1290">
            <v>43776</v>
          </cell>
          <cell r="B1290">
            <v>8247.5</v>
          </cell>
          <cell r="C1290">
            <v>8282.25</v>
          </cell>
          <cell r="D1290">
            <v>8204</v>
          </cell>
          <cell r="E1290">
            <v>8227.5</v>
          </cell>
          <cell r="F1290">
            <v>0.94877235525916948</v>
          </cell>
          <cell r="G1290">
            <v>-0.24249772658381327</v>
          </cell>
          <cell r="H1290">
            <v>0.25559105431309903</v>
          </cell>
          <cell r="I1290">
            <v>2</v>
          </cell>
          <cell r="J1290">
            <v>3</v>
          </cell>
          <cell r="K1290">
            <v>2</v>
          </cell>
        </row>
        <row r="1291">
          <cell r="A1291">
            <v>43775</v>
          </cell>
          <cell r="B1291">
            <v>8211.25</v>
          </cell>
          <cell r="C1291">
            <v>8225.5</v>
          </cell>
          <cell r="D1291">
            <v>8161</v>
          </cell>
          <cell r="E1291">
            <v>8201.75</v>
          </cell>
          <cell r="F1291">
            <v>0.78550768762368706</v>
          </cell>
          <cell r="G1291">
            <v>-0.11569493073527173</v>
          </cell>
          <cell r="H1291">
            <v>0.14728682170542634</v>
          </cell>
          <cell r="I1291">
            <v>1</v>
          </cell>
          <cell r="J1291">
            <v>2</v>
          </cell>
          <cell r="K1291">
            <v>2</v>
          </cell>
        </row>
        <row r="1292">
          <cell r="A1292">
            <v>43774</v>
          </cell>
          <cell r="B1292">
            <v>8236.25</v>
          </cell>
          <cell r="C1292">
            <v>8241.75</v>
          </cell>
          <cell r="D1292">
            <v>8193.25</v>
          </cell>
          <cell r="E1292">
            <v>8214.75</v>
          </cell>
          <cell r="F1292">
            <v>0.58886022158142359</v>
          </cell>
          <cell r="G1292">
            <v>-0.26104112915465172</v>
          </cell>
          <cell r="H1292">
            <v>0.44329896907216498</v>
          </cell>
          <cell r="I1292">
            <v>1</v>
          </cell>
          <cell r="J1292">
            <v>5</v>
          </cell>
          <cell r="K1292">
            <v>2</v>
          </cell>
        </row>
        <row r="1293">
          <cell r="A1293">
            <v>43773</v>
          </cell>
          <cell r="B1293">
            <v>8208.5</v>
          </cell>
          <cell r="C1293">
            <v>8233.75</v>
          </cell>
          <cell r="D1293">
            <v>8201.25</v>
          </cell>
          <cell r="E1293">
            <v>8213.75</v>
          </cell>
          <cell r="F1293">
            <v>0.39593104708533838</v>
          </cell>
          <cell r="G1293">
            <v>6.3958092221477733E-2</v>
          </cell>
          <cell r="H1293">
            <v>0.16153846153846152</v>
          </cell>
          <cell r="I1293">
            <v>1</v>
          </cell>
          <cell r="J1293">
            <v>2</v>
          </cell>
          <cell r="K1293">
            <v>2</v>
          </cell>
        </row>
        <row r="1294">
          <cell r="A1294">
            <v>43770</v>
          </cell>
          <cell r="B1294">
            <v>8111</v>
          </cell>
          <cell r="C1294">
            <v>8165.5</v>
          </cell>
          <cell r="D1294">
            <v>8094.25</v>
          </cell>
          <cell r="E1294">
            <v>8165.25</v>
          </cell>
          <cell r="F1294">
            <v>0.87843669091357424</v>
          </cell>
          <cell r="G1294">
            <v>0.66884477869559855</v>
          </cell>
          <cell r="H1294">
            <v>0.76140350877192975</v>
          </cell>
          <cell r="I1294">
            <v>2</v>
          </cell>
          <cell r="J1294">
            <v>8</v>
          </cell>
          <cell r="K1294">
            <v>3</v>
          </cell>
        </row>
        <row r="1295">
          <cell r="A1295">
            <v>43769</v>
          </cell>
          <cell r="B1295">
            <v>8089.75</v>
          </cell>
          <cell r="C1295">
            <v>8117.5</v>
          </cell>
          <cell r="D1295">
            <v>8046</v>
          </cell>
          <cell r="E1295">
            <v>8091</v>
          </cell>
          <cell r="F1295">
            <v>0.88383448190611569</v>
          </cell>
          <cell r="G1295">
            <v>1.5451651781575452E-2</v>
          </cell>
          <cell r="H1295">
            <v>1.7482517482517487E-2</v>
          </cell>
          <cell r="I1295">
            <v>2</v>
          </cell>
          <cell r="J1295">
            <v>1</v>
          </cell>
          <cell r="K1295">
            <v>2</v>
          </cell>
        </row>
        <row r="1296">
          <cell r="A1296">
            <v>43768</v>
          </cell>
          <cell r="B1296">
            <v>8057.75</v>
          </cell>
          <cell r="C1296">
            <v>8105.5</v>
          </cell>
          <cell r="D1296">
            <v>8020.5</v>
          </cell>
          <cell r="E1296">
            <v>8088.75</v>
          </cell>
          <cell r="F1296">
            <v>1.0548850485557382</v>
          </cell>
          <cell r="G1296">
            <v>0.38472278241444569</v>
          </cell>
          <cell r="H1296">
            <v>0.36470588235294116</v>
          </cell>
          <cell r="I1296">
            <v>2</v>
          </cell>
          <cell r="J1296">
            <v>4</v>
          </cell>
          <cell r="K1296">
            <v>2</v>
          </cell>
        </row>
        <row r="1297">
          <cell r="A1297">
            <v>43767</v>
          </cell>
          <cell r="B1297">
            <v>8099.25</v>
          </cell>
          <cell r="C1297">
            <v>8114</v>
          </cell>
          <cell r="D1297">
            <v>8051.75</v>
          </cell>
          <cell r="E1297">
            <v>8054.5</v>
          </cell>
          <cell r="F1297">
            <v>0.76858968423002128</v>
          </cell>
          <cell r="G1297">
            <v>-0.55252029508905143</v>
          </cell>
          <cell r="H1297">
            <v>0.71887550200803207</v>
          </cell>
          <cell r="I1297">
            <v>1</v>
          </cell>
          <cell r="J1297">
            <v>8</v>
          </cell>
          <cell r="K1297">
            <v>3</v>
          </cell>
        </row>
        <row r="1298">
          <cell r="A1298">
            <v>43766</v>
          </cell>
          <cell r="B1298">
            <v>8058.25</v>
          </cell>
          <cell r="C1298">
            <v>8127.5</v>
          </cell>
          <cell r="D1298">
            <v>8056</v>
          </cell>
          <cell r="E1298">
            <v>8116.5</v>
          </cell>
          <cell r="F1298">
            <v>0.88728942388235665</v>
          </cell>
          <cell r="G1298">
            <v>0.72286166351254921</v>
          </cell>
          <cell r="H1298">
            <v>0.81468531468531458</v>
          </cell>
          <cell r="I1298">
            <v>2</v>
          </cell>
          <cell r="J1298">
            <v>9</v>
          </cell>
          <cell r="K1298">
            <v>3</v>
          </cell>
        </row>
        <row r="1299">
          <cell r="A1299">
            <v>43763</v>
          </cell>
          <cell r="B1299">
            <v>7941.5</v>
          </cell>
          <cell r="C1299">
            <v>8041.5</v>
          </cell>
          <cell r="D1299">
            <v>7921</v>
          </cell>
          <cell r="E1299">
            <v>8035.75</v>
          </cell>
          <cell r="F1299">
            <v>1.5173455896241264</v>
          </cell>
          <cell r="G1299">
            <v>1.1868035005981237</v>
          </cell>
          <cell r="H1299">
            <v>0.78215767634854771</v>
          </cell>
          <cell r="I1299">
            <v>5</v>
          </cell>
          <cell r="J1299">
            <v>8</v>
          </cell>
          <cell r="K1299">
            <v>3</v>
          </cell>
        </row>
        <row r="1300">
          <cell r="A1300">
            <v>43762</v>
          </cell>
          <cell r="B1300">
            <v>7937.75</v>
          </cell>
          <cell r="C1300">
            <v>7978</v>
          </cell>
          <cell r="D1300">
            <v>7916.75</v>
          </cell>
          <cell r="E1300">
            <v>7973</v>
          </cell>
          <cell r="F1300">
            <v>0.77162924002393629</v>
          </cell>
          <cell r="G1300">
            <v>0.4440805014015306</v>
          </cell>
          <cell r="H1300">
            <v>0.57551020408163256</v>
          </cell>
          <cell r="I1300">
            <v>1</v>
          </cell>
          <cell r="J1300">
            <v>6</v>
          </cell>
          <cell r="K1300">
            <v>2</v>
          </cell>
        </row>
        <row r="1301">
          <cell r="A1301">
            <v>43761</v>
          </cell>
          <cell r="B1301">
            <v>7854</v>
          </cell>
          <cell r="C1301">
            <v>7899</v>
          </cell>
          <cell r="D1301">
            <v>7834.25</v>
          </cell>
          <cell r="E1301">
            <v>7896.75</v>
          </cell>
          <cell r="F1301">
            <v>0.82442067736185376</v>
          </cell>
          <cell r="G1301">
            <v>0.5443086325439267</v>
          </cell>
          <cell r="H1301">
            <v>0.66023166023166036</v>
          </cell>
          <cell r="I1301">
            <v>1</v>
          </cell>
          <cell r="J1301">
            <v>7</v>
          </cell>
          <cell r="K1301">
            <v>3</v>
          </cell>
        </row>
        <row r="1302">
          <cell r="A1302">
            <v>43760</v>
          </cell>
          <cell r="B1302">
            <v>7959.25</v>
          </cell>
          <cell r="C1302">
            <v>7988.75</v>
          </cell>
          <cell r="D1302">
            <v>7881</v>
          </cell>
          <cell r="E1302">
            <v>7884.75</v>
          </cell>
          <cell r="F1302">
            <v>1.3537707698589692</v>
          </cell>
          <cell r="G1302">
            <v>-0.93601784087696716</v>
          </cell>
          <cell r="H1302">
            <v>0.69141531322505811</v>
          </cell>
          <cell r="I1302">
            <v>4</v>
          </cell>
          <cell r="J1302">
            <v>7</v>
          </cell>
          <cell r="K1302">
            <v>3</v>
          </cell>
        </row>
        <row r="1303">
          <cell r="A1303">
            <v>43759</v>
          </cell>
          <cell r="B1303">
            <v>7903.5</v>
          </cell>
          <cell r="C1303">
            <v>7951.75</v>
          </cell>
          <cell r="D1303">
            <v>7893.5</v>
          </cell>
          <cell r="E1303">
            <v>7946.75</v>
          </cell>
          <cell r="F1303">
            <v>0.73701524640981841</v>
          </cell>
          <cell r="G1303">
            <v>0.54722591257038022</v>
          </cell>
          <cell r="H1303">
            <v>0.74248927038626611</v>
          </cell>
          <cell r="I1303">
            <v>1</v>
          </cell>
          <cell r="J1303">
            <v>8</v>
          </cell>
          <cell r="K1303">
            <v>3</v>
          </cell>
        </row>
        <row r="1304">
          <cell r="A1304">
            <v>43756</v>
          </cell>
          <cell r="B1304">
            <v>7944.25</v>
          </cell>
          <cell r="C1304">
            <v>7958.5</v>
          </cell>
          <cell r="D1304">
            <v>7835.75</v>
          </cell>
          <cell r="E1304">
            <v>7875.75</v>
          </cell>
          <cell r="F1304">
            <v>1.5451427132831923</v>
          </cell>
          <cell r="G1304">
            <v>-0.86225886647575289</v>
          </cell>
          <cell r="H1304">
            <v>0.55804480651731159</v>
          </cell>
          <cell r="I1304">
            <v>5</v>
          </cell>
          <cell r="J1304">
            <v>6</v>
          </cell>
          <cell r="K1304">
            <v>2</v>
          </cell>
        </row>
        <row r="1305">
          <cell r="A1305">
            <v>43755</v>
          </cell>
          <cell r="B1305">
            <v>7983.25</v>
          </cell>
          <cell r="C1305">
            <v>7992.25</v>
          </cell>
          <cell r="D1305">
            <v>7922</v>
          </cell>
          <cell r="E1305">
            <v>7954</v>
          </cell>
          <cell r="F1305">
            <v>0.87996743181035297</v>
          </cell>
          <cell r="G1305">
            <v>-0.36639213352957756</v>
          </cell>
          <cell r="H1305">
            <v>0.41637010676156583</v>
          </cell>
          <cell r="I1305">
            <v>2</v>
          </cell>
          <cell r="J1305">
            <v>5</v>
          </cell>
          <cell r="K1305">
            <v>2</v>
          </cell>
        </row>
        <row r="1306">
          <cell r="A1306">
            <v>43754</v>
          </cell>
          <cell r="B1306">
            <v>7937.25</v>
          </cell>
          <cell r="C1306">
            <v>7954.25</v>
          </cell>
          <cell r="D1306">
            <v>7907.5</v>
          </cell>
          <cell r="E1306">
            <v>7933.5</v>
          </cell>
          <cell r="F1306">
            <v>0.58899492897414085</v>
          </cell>
          <cell r="G1306">
            <v>-4.7245582538032696E-2</v>
          </cell>
          <cell r="H1306">
            <v>8.0213903743315523E-2</v>
          </cell>
          <cell r="I1306">
            <v>1</v>
          </cell>
          <cell r="J1306">
            <v>1</v>
          </cell>
          <cell r="K1306">
            <v>2</v>
          </cell>
        </row>
        <row r="1307">
          <cell r="A1307">
            <v>43753</v>
          </cell>
          <cell r="B1307">
            <v>7880.5</v>
          </cell>
          <cell r="C1307">
            <v>7971.75</v>
          </cell>
          <cell r="D1307">
            <v>7867.75</v>
          </cell>
          <cell r="E1307">
            <v>7953.25</v>
          </cell>
          <cell r="F1307">
            <v>1.3197132161664868</v>
          </cell>
          <cell r="G1307">
            <v>0.9231647738087686</v>
          </cell>
          <cell r="H1307">
            <v>0.69951923076923084</v>
          </cell>
          <cell r="I1307">
            <v>4</v>
          </cell>
          <cell r="J1307">
            <v>7</v>
          </cell>
          <cell r="K1307">
            <v>3</v>
          </cell>
        </row>
        <row r="1308">
          <cell r="A1308">
            <v>43752</v>
          </cell>
          <cell r="B1308">
            <v>7817.25</v>
          </cell>
          <cell r="C1308">
            <v>7878.75</v>
          </cell>
          <cell r="D1308">
            <v>7816</v>
          </cell>
          <cell r="E1308">
            <v>7854.25</v>
          </cell>
          <cell r="F1308">
            <v>0.80271195113371074</v>
          </cell>
          <cell r="G1308">
            <v>0.47331222616649077</v>
          </cell>
          <cell r="H1308">
            <v>0.58964143426294813</v>
          </cell>
          <cell r="I1308">
            <v>1</v>
          </cell>
          <cell r="J1308">
            <v>6</v>
          </cell>
          <cell r="K1308">
            <v>2</v>
          </cell>
        </row>
        <row r="1309">
          <cell r="A1309">
            <v>43749</v>
          </cell>
          <cell r="B1309">
            <v>7844.75</v>
          </cell>
          <cell r="C1309">
            <v>7918.5</v>
          </cell>
          <cell r="D1309">
            <v>7832.5</v>
          </cell>
          <cell r="E1309">
            <v>7851.5</v>
          </cell>
          <cell r="F1309">
            <v>1.0962745785397878</v>
          </cell>
          <cell r="G1309">
            <v>8.6044807036553109E-2</v>
          </cell>
          <cell r="H1309">
            <v>7.8488372093023256E-2</v>
          </cell>
          <cell r="I1309">
            <v>3</v>
          </cell>
          <cell r="J1309">
            <v>1</v>
          </cell>
          <cell r="K1309">
            <v>2</v>
          </cell>
        </row>
        <row r="1310">
          <cell r="A1310">
            <v>43748</v>
          </cell>
          <cell r="B1310">
            <v>7702.75</v>
          </cell>
          <cell r="C1310">
            <v>7786.25</v>
          </cell>
          <cell r="D1310">
            <v>7671</v>
          </cell>
          <cell r="E1310">
            <v>7754</v>
          </cell>
          <cell r="F1310">
            <v>1.4962188828665088</v>
          </cell>
          <cell r="G1310">
            <v>0.66534679173022626</v>
          </cell>
          <cell r="H1310">
            <v>0.44468546637744033</v>
          </cell>
          <cell r="I1310">
            <v>5</v>
          </cell>
          <cell r="J1310">
            <v>5</v>
          </cell>
          <cell r="K1310">
            <v>2</v>
          </cell>
        </row>
        <row r="1311">
          <cell r="A1311">
            <v>43747</v>
          </cell>
          <cell r="B1311">
            <v>7701</v>
          </cell>
          <cell r="C1311">
            <v>7732</v>
          </cell>
          <cell r="D1311">
            <v>7661.75</v>
          </cell>
          <cell r="E1311">
            <v>7701.25</v>
          </cell>
          <cell r="F1311">
            <v>0.91221919231268667</v>
          </cell>
          <cell r="G1311">
            <v>3.2463316452408775E-3</v>
          </cell>
          <cell r="H1311">
            <v>3.5587188612099642E-3</v>
          </cell>
          <cell r="I1311">
            <v>2</v>
          </cell>
          <cell r="J1311">
            <v>1</v>
          </cell>
          <cell r="K1311">
            <v>2</v>
          </cell>
        </row>
        <row r="1312">
          <cell r="A1312">
            <v>43746</v>
          </cell>
          <cell r="B1312">
            <v>7695</v>
          </cell>
          <cell r="C1312">
            <v>7721.5</v>
          </cell>
          <cell r="D1312">
            <v>7614.5</v>
          </cell>
          <cell r="E1312">
            <v>7617</v>
          </cell>
          <cell r="F1312">
            <v>1.3905133203378817</v>
          </cell>
          <cell r="G1312">
            <v>-1.0136452241715399</v>
          </cell>
          <cell r="H1312">
            <v>0.7289719626168224</v>
          </cell>
          <cell r="I1312">
            <v>4</v>
          </cell>
          <cell r="J1312">
            <v>8</v>
          </cell>
          <cell r="K1312">
            <v>3</v>
          </cell>
        </row>
        <row r="1313">
          <cell r="A1313">
            <v>43745</v>
          </cell>
          <cell r="B1313">
            <v>7745.25</v>
          </cell>
          <cell r="C1313">
            <v>7799.75</v>
          </cell>
          <cell r="D1313">
            <v>7724.25</v>
          </cell>
          <cell r="E1313">
            <v>7736.5</v>
          </cell>
          <cell r="F1313">
            <v>0.97479100093605753</v>
          </cell>
          <cell r="G1313">
            <v>-0.1129724669959007</v>
          </cell>
          <cell r="H1313">
            <v>0.11589403973509933</v>
          </cell>
          <cell r="I1313">
            <v>2</v>
          </cell>
          <cell r="J1313">
            <v>2</v>
          </cell>
          <cell r="K1313">
            <v>2</v>
          </cell>
        </row>
        <row r="1314">
          <cell r="A1314">
            <v>43742</v>
          </cell>
          <cell r="B1314">
            <v>7625.75</v>
          </cell>
          <cell r="C1314">
            <v>7773.75</v>
          </cell>
          <cell r="D1314">
            <v>7624</v>
          </cell>
          <cell r="E1314">
            <v>7765.5</v>
          </cell>
          <cell r="F1314">
            <v>1.963741271350359</v>
          </cell>
          <cell r="G1314">
            <v>1.832606628856178</v>
          </cell>
          <cell r="H1314">
            <v>0.93322203672787973</v>
          </cell>
          <cell r="I1314">
            <v>7</v>
          </cell>
          <cell r="J1314">
            <v>10</v>
          </cell>
          <cell r="K1314">
            <v>4</v>
          </cell>
        </row>
        <row r="1315">
          <cell r="A1315">
            <v>43741</v>
          </cell>
          <cell r="B1315">
            <v>7572.25</v>
          </cell>
          <cell r="C1315">
            <v>7654.5</v>
          </cell>
          <cell r="D1315">
            <v>7474.25</v>
          </cell>
          <cell r="E1315">
            <v>7652.25</v>
          </cell>
          <cell r="F1315">
            <v>2.3804021261844235</v>
          </cell>
          <cell r="G1315">
            <v>1.0564891544785235</v>
          </cell>
          <cell r="H1315">
            <v>0.44382801664355059</v>
          </cell>
          <cell r="I1315">
            <v>8</v>
          </cell>
          <cell r="J1315">
            <v>5</v>
          </cell>
          <cell r="K1315">
            <v>1</v>
          </cell>
        </row>
        <row r="1316">
          <cell r="A1316">
            <v>43740</v>
          </cell>
          <cell r="B1316">
            <v>7638</v>
          </cell>
          <cell r="C1316">
            <v>7663</v>
          </cell>
          <cell r="D1316">
            <v>7525.5</v>
          </cell>
          <cell r="E1316">
            <v>7566</v>
          </cell>
          <cell r="F1316">
            <v>1.8002094789211835</v>
          </cell>
          <cell r="G1316">
            <v>-0.94265514532600159</v>
          </cell>
          <cell r="H1316">
            <v>0.52363636363636368</v>
          </cell>
          <cell r="I1316">
            <v>5</v>
          </cell>
          <cell r="J1316">
            <v>6</v>
          </cell>
          <cell r="K1316">
            <v>2</v>
          </cell>
        </row>
        <row r="1317">
          <cell r="A1317">
            <v>43739</v>
          </cell>
          <cell r="B1317">
            <v>7797.75</v>
          </cell>
          <cell r="C1317">
            <v>7841.5</v>
          </cell>
          <cell r="D1317">
            <v>7691</v>
          </cell>
          <cell r="E1317">
            <v>7701.75</v>
          </cell>
          <cell r="F1317">
            <v>1.9300439229264852</v>
          </cell>
          <cell r="G1317">
            <v>-1.2311243627969606</v>
          </cell>
          <cell r="H1317">
            <v>0.63787375415282388</v>
          </cell>
          <cell r="I1317">
            <v>6</v>
          </cell>
          <cell r="J1317">
            <v>7</v>
          </cell>
          <cell r="K1317">
            <v>4</v>
          </cell>
        </row>
        <row r="1318">
          <cell r="A1318">
            <v>43738</v>
          </cell>
          <cell r="B1318">
            <v>7737</v>
          </cell>
          <cell r="C1318">
            <v>7781.5</v>
          </cell>
          <cell r="D1318">
            <v>7707.5</v>
          </cell>
          <cell r="E1318">
            <v>7767.5</v>
          </cell>
          <cell r="F1318">
            <v>0.95644306578777305</v>
          </cell>
          <cell r="G1318">
            <v>0.39420964198009562</v>
          </cell>
          <cell r="H1318">
            <v>0.41216216216216212</v>
          </cell>
          <cell r="I1318">
            <v>2</v>
          </cell>
          <cell r="J1318">
            <v>5</v>
          </cell>
          <cell r="K1318">
            <v>2</v>
          </cell>
        </row>
        <row r="1319">
          <cell r="A1319">
            <v>43735</v>
          </cell>
          <cell r="B1319">
            <v>7812.5</v>
          </cell>
          <cell r="C1319">
            <v>7816.5</v>
          </cell>
          <cell r="D1319">
            <v>7641</v>
          </cell>
          <cell r="E1319">
            <v>7698.75</v>
          </cell>
          <cell r="F1319">
            <v>2.2464</v>
          </cell>
          <cell r="G1319">
            <v>-1.456</v>
          </cell>
          <cell r="H1319">
            <v>0.64814814814814814</v>
          </cell>
          <cell r="I1319">
            <v>7</v>
          </cell>
          <cell r="J1319">
            <v>7</v>
          </cell>
          <cell r="K1319">
            <v>4</v>
          </cell>
        </row>
        <row r="1320">
          <cell r="A1320">
            <v>43734</v>
          </cell>
          <cell r="B1320">
            <v>7828.25</v>
          </cell>
          <cell r="C1320">
            <v>7835.25</v>
          </cell>
          <cell r="D1320">
            <v>7734.75</v>
          </cell>
          <cell r="E1320">
            <v>7792.25</v>
          </cell>
          <cell r="F1320">
            <v>1.2838118353399546</v>
          </cell>
          <cell r="G1320">
            <v>-0.45987289624117778</v>
          </cell>
          <cell r="H1320">
            <v>0.35820895522388063</v>
          </cell>
          <cell r="I1320">
            <v>4</v>
          </cell>
          <cell r="J1320">
            <v>4</v>
          </cell>
          <cell r="K1320">
            <v>2</v>
          </cell>
        </row>
        <row r="1321">
          <cell r="A1321">
            <v>43733</v>
          </cell>
          <cell r="B1321">
            <v>7706.25</v>
          </cell>
          <cell r="C1321">
            <v>7844.25</v>
          </cell>
          <cell r="D1321">
            <v>7663</v>
          </cell>
          <cell r="E1321">
            <v>7823</v>
          </cell>
          <cell r="F1321">
            <v>2.3519870235198703</v>
          </cell>
          <cell r="G1321">
            <v>1.5150040551500406</v>
          </cell>
          <cell r="H1321">
            <v>0.64413793103448269</v>
          </cell>
          <cell r="I1321">
            <v>8</v>
          </cell>
          <cell r="J1321">
            <v>7</v>
          </cell>
          <cell r="K1321">
            <v>4</v>
          </cell>
        </row>
        <row r="1322">
          <cell r="A1322">
            <v>43732</v>
          </cell>
          <cell r="B1322">
            <v>7877</v>
          </cell>
          <cell r="C1322">
            <v>7894</v>
          </cell>
          <cell r="D1322">
            <v>7701.75</v>
          </cell>
          <cell r="E1322">
            <v>7732.25</v>
          </cell>
          <cell r="F1322">
            <v>2.4406499936524058</v>
          </cell>
          <cell r="G1322">
            <v>-1.8376285387838012</v>
          </cell>
          <cell r="H1322">
            <v>0.75292587776332909</v>
          </cell>
          <cell r="I1322">
            <v>8</v>
          </cell>
          <cell r="J1322">
            <v>8</v>
          </cell>
          <cell r="K1322">
            <v>4</v>
          </cell>
        </row>
        <row r="1323">
          <cell r="A1323">
            <v>43731</v>
          </cell>
          <cell r="B1323">
            <v>7841.25</v>
          </cell>
          <cell r="C1323">
            <v>7865.75</v>
          </cell>
          <cell r="D1323">
            <v>7807.75</v>
          </cell>
          <cell r="E1323">
            <v>7840</v>
          </cell>
          <cell r="F1323">
            <v>0.73967798501514426</v>
          </cell>
          <cell r="G1323">
            <v>-1.5941335883947073E-2</v>
          </cell>
          <cell r="H1323">
            <v>2.1551724137931032E-2</v>
          </cell>
          <cell r="I1323">
            <v>1</v>
          </cell>
          <cell r="J1323">
            <v>1</v>
          </cell>
          <cell r="K1323">
            <v>2</v>
          </cell>
        </row>
        <row r="1324">
          <cell r="A1324">
            <v>43728</v>
          </cell>
          <cell r="B1324">
            <v>7944.5</v>
          </cell>
          <cell r="C1324">
            <v>7952.25</v>
          </cell>
          <cell r="D1324">
            <v>7810.75</v>
          </cell>
          <cell r="E1324">
            <v>7839</v>
          </cell>
          <cell r="F1324">
            <v>1.78110642582919</v>
          </cell>
          <cell r="G1324">
            <v>-1.3279627415192901</v>
          </cell>
          <cell r="H1324">
            <v>0.74558303886925792</v>
          </cell>
          <cell r="I1324">
            <v>5</v>
          </cell>
          <cell r="J1324">
            <v>8</v>
          </cell>
          <cell r="K1324">
            <v>3</v>
          </cell>
        </row>
        <row r="1325">
          <cell r="A1325">
            <v>43727</v>
          </cell>
          <cell r="B1325">
            <v>7884.5</v>
          </cell>
          <cell r="C1325">
            <v>7973.75</v>
          </cell>
          <cell r="D1325">
            <v>7880.25</v>
          </cell>
          <cell r="E1325">
            <v>7923.5</v>
          </cell>
          <cell r="F1325">
            <v>1.185871012746528</v>
          </cell>
          <cell r="G1325">
            <v>0.49464138499587795</v>
          </cell>
          <cell r="H1325">
            <v>0.41711229946524064</v>
          </cell>
          <cell r="I1325">
            <v>3</v>
          </cell>
          <cell r="J1325">
            <v>5</v>
          </cell>
          <cell r="K1325">
            <v>2</v>
          </cell>
        </row>
        <row r="1326">
          <cell r="A1326">
            <v>43726</v>
          </cell>
          <cell r="B1326">
            <v>7904.25</v>
          </cell>
          <cell r="C1326">
            <v>7916.5</v>
          </cell>
          <cell r="D1326">
            <v>7813.5</v>
          </cell>
          <cell r="E1326">
            <v>7912.75</v>
          </cell>
          <cell r="F1326">
            <v>1.303096435461935</v>
          </cell>
          <cell r="G1326">
            <v>0.10753708447986843</v>
          </cell>
          <cell r="H1326">
            <v>8.2524271844660199E-2</v>
          </cell>
          <cell r="I1326">
            <v>4</v>
          </cell>
          <cell r="J1326">
            <v>1</v>
          </cell>
          <cell r="K1326">
            <v>2</v>
          </cell>
        </row>
        <row r="1327">
          <cell r="A1327">
            <v>43725</v>
          </cell>
          <cell r="B1327">
            <v>7863.5</v>
          </cell>
          <cell r="C1327">
            <v>7917.75</v>
          </cell>
          <cell r="D1327">
            <v>7857</v>
          </cell>
          <cell r="E1327">
            <v>7914.75</v>
          </cell>
          <cell r="F1327">
            <v>0.77255674953900932</v>
          </cell>
          <cell r="G1327">
            <v>0.65174540598969921</v>
          </cell>
          <cell r="H1327">
            <v>0.84362139917695467</v>
          </cell>
          <cell r="I1327">
            <v>1</v>
          </cell>
          <cell r="J1327">
            <v>9</v>
          </cell>
          <cell r="K1327">
            <v>3</v>
          </cell>
        </row>
        <row r="1328">
          <cell r="A1328">
            <v>43724</v>
          </cell>
          <cell r="B1328">
            <v>7858.75</v>
          </cell>
          <cell r="C1328">
            <v>7895</v>
          </cell>
          <cell r="D1328">
            <v>7846.5</v>
          </cell>
          <cell r="E1328">
            <v>7877.5</v>
          </cell>
          <cell r="F1328">
            <v>0.61714649276284395</v>
          </cell>
          <cell r="G1328">
            <v>0.2385875616351201</v>
          </cell>
          <cell r="H1328">
            <v>0.38659793814432991</v>
          </cell>
          <cell r="I1328">
            <v>1</v>
          </cell>
          <cell r="J1328">
            <v>4</v>
          </cell>
          <cell r="K1328">
            <v>2</v>
          </cell>
        </row>
        <row r="1329">
          <cell r="A1329">
            <v>43721</v>
          </cell>
          <cell r="B1329">
            <v>7967.25</v>
          </cell>
          <cell r="C1329">
            <v>7978.5</v>
          </cell>
          <cell r="D1329">
            <v>7904</v>
          </cell>
          <cell r="E1329">
            <v>7916.5</v>
          </cell>
          <cell r="F1329">
            <v>0.93507797546204774</v>
          </cell>
          <cell r="G1329">
            <v>-0.63698264771407953</v>
          </cell>
          <cell r="H1329">
            <v>0.68120805369127524</v>
          </cell>
          <cell r="I1329">
            <v>2</v>
          </cell>
          <cell r="J1329">
            <v>7</v>
          </cell>
          <cell r="K1329">
            <v>3</v>
          </cell>
        </row>
        <row r="1330">
          <cell r="A1330">
            <v>43720</v>
          </cell>
          <cell r="B1330">
            <v>7912</v>
          </cell>
          <cell r="C1330">
            <v>7982.75</v>
          </cell>
          <cell r="D1330">
            <v>7906.25</v>
          </cell>
          <cell r="E1330">
            <v>7920.5</v>
          </cell>
          <cell r="F1330">
            <v>0.96688574317492415</v>
          </cell>
          <cell r="G1330">
            <v>0.10743174924165823</v>
          </cell>
          <cell r="H1330">
            <v>0.1111111111111111</v>
          </cell>
          <cell r="I1330">
            <v>2</v>
          </cell>
          <cell r="J1330">
            <v>2</v>
          </cell>
          <cell r="K1330">
            <v>2</v>
          </cell>
        </row>
        <row r="1331">
          <cell r="A1331">
            <v>43719</v>
          </cell>
          <cell r="B1331">
            <v>7815</v>
          </cell>
          <cell r="C1331">
            <v>7894.75</v>
          </cell>
          <cell r="D1331">
            <v>7805</v>
          </cell>
          <cell r="E1331">
            <v>7889.75</v>
          </cell>
          <cell r="F1331">
            <v>1.1484325015994881</v>
          </cell>
          <cell r="G1331">
            <v>0.95649392194497762</v>
          </cell>
          <cell r="H1331">
            <v>0.83286908077994437</v>
          </cell>
          <cell r="I1331">
            <v>3</v>
          </cell>
          <cell r="J1331">
            <v>9</v>
          </cell>
          <cell r="K1331">
            <v>3</v>
          </cell>
        </row>
        <row r="1332">
          <cell r="A1332">
            <v>43718</v>
          </cell>
          <cell r="B1332">
            <v>7808</v>
          </cell>
          <cell r="C1332">
            <v>7828.25</v>
          </cell>
          <cell r="D1332">
            <v>7744.25</v>
          </cell>
          <cell r="E1332">
            <v>7818.75</v>
          </cell>
          <cell r="F1332">
            <v>1.0758196721311475</v>
          </cell>
          <cell r="G1332">
            <v>0.13767930327868852</v>
          </cell>
          <cell r="H1332">
            <v>0.12797619047619047</v>
          </cell>
          <cell r="I1332">
            <v>3</v>
          </cell>
          <cell r="J1332">
            <v>2</v>
          </cell>
          <cell r="K1332">
            <v>2</v>
          </cell>
        </row>
        <row r="1333">
          <cell r="A1333">
            <v>43717</v>
          </cell>
          <cell r="B1333">
            <v>7876</v>
          </cell>
          <cell r="C1333">
            <v>7886</v>
          </cell>
          <cell r="D1333">
            <v>7798.5</v>
          </cell>
          <cell r="E1333">
            <v>7837.5</v>
          </cell>
          <cell r="F1333">
            <v>1.110970035551041</v>
          </cell>
          <cell r="G1333">
            <v>-0.48882681564245811</v>
          </cell>
          <cell r="H1333">
            <v>0.44000000000000006</v>
          </cell>
          <cell r="I1333">
            <v>3</v>
          </cell>
          <cell r="J1333">
            <v>5</v>
          </cell>
          <cell r="K1333">
            <v>2</v>
          </cell>
        </row>
        <row r="1334">
          <cell r="A1334">
            <v>43714</v>
          </cell>
          <cell r="B1334">
            <v>7868.5</v>
          </cell>
          <cell r="C1334">
            <v>7895</v>
          </cell>
          <cell r="D1334">
            <v>7838.25</v>
          </cell>
          <cell r="E1334">
            <v>7856.25</v>
          </cell>
          <cell r="F1334">
            <v>0.72123022177035012</v>
          </cell>
          <cell r="G1334">
            <v>-0.15568405668170554</v>
          </cell>
          <cell r="H1334">
            <v>0.21585903083700442</v>
          </cell>
          <cell r="I1334">
            <v>1</v>
          </cell>
          <cell r="J1334">
            <v>3</v>
          </cell>
          <cell r="K1334">
            <v>2</v>
          </cell>
        </row>
        <row r="1335">
          <cell r="A1335">
            <v>43713</v>
          </cell>
          <cell r="B1335">
            <v>7818</v>
          </cell>
          <cell r="C1335">
            <v>7886.75</v>
          </cell>
          <cell r="D1335">
            <v>7801.25</v>
          </cell>
          <cell r="E1335">
            <v>7866</v>
          </cell>
          <cell r="F1335">
            <v>1.093630084420568</v>
          </cell>
          <cell r="G1335">
            <v>0.61396776669224862</v>
          </cell>
          <cell r="H1335">
            <v>0.56140350877192979</v>
          </cell>
          <cell r="I1335">
            <v>3</v>
          </cell>
          <cell r="J1335">
            <v>6</v>
          </cell>
          <cell r="K1335">
            <v>2</v>
          </cell>
        </row>
        <row r="1336">
          <cell r="A1336">
            <v>43712</v>
          </cell>
          <cell r="B1336">
            <v>7691</v>
          </cell>
          <cell r="C1336">
            <v>7729.75</v>
          </cell>
          <cell r="D1336">
            <v>7665.5</v>
          </cell>
          <cell r="E1336">
            <v>7723.75</v>
          </cell>
          <cell r="F1336">
            <v>0.83539201664282925</v>
          </cell>
          <cell r="G1336">
            <v>0.42582238980626702</v>
          </cell>
          <cell r="H1336">
            <v>0.50972762645914393</v>
          </cell>
          <cell r="I1336">
            <v>2</v>
          </cell>
          <cell r="J1336">
            <v>6</v>
          </cell>
          <cell r="K1336">
            <v>2</v>
          </cell>
        </row>
        <row r="1337">
          <cell r="A1337">
            <v>43711</v>
          </cell>
          <cell r="B1337">
            <v>7622.5</v>
          </cell>
          <cell r="C1337">
            <v>7676.75</v>
          </cell>
          <cell r="D1337">
            <v>7587.5</v>
          </cell>
          <cell r="E1337">
            <v>7614.25</v>
          </cell>
          <cell r="F1337">
            <v>1.1708756969498195</v>
          </cell>
          <cell r="G1337">
            <v>-0.10823220728107576</v>
          </cell>
          <cell r="H1337">
            <v>9.2436974789915971E-2</v>
          </cell>
          <cell r="I1337">
            <v>3</v>
          </cell>
          <cell r="J1337">
            <v>1</v>
          </cell>
          <cell r="K1337">
            <v>2</v>
          </cell>
        </row>
        <row r="1338">
          <cell r="A1338">
            <v>43707</v>
          </cell>
          <cell r="B1338">
            <v>7763.25</v>
          </cell>
          <cell r="C1338">
            <v>7767.25</v>
          </cell>
          <cell r="D1338">
            <v>7646</v>
          </cell>
          <cell r="E1338">
            <v>7691</v>
          </cell>
          <cell r="F1338">
            <v>1.5618458764048562</v>
          </cell>
          <cell r="G1338">
            <v>-0.93066692429072884</v>
          </cell>
          <cell r="H1338">
            <v>0.59587628865979392</v>
          </cell>
          <cell r="I1338">
            <v>5</v>
          </cell>
          <cell r="J1338">
            <v>6</v>
          </cell>
          <cell r="K1338">
            <v>2</v>
          </cell>
        </row>
        <row r="1339">
          <cell r="A1339">
            <v>43706</v>
          </cell>
          <cell r="B1339">
            <v>7693.75</v>
          </cell>
          <cell r="C1339">
            <v>7730.25</v>
          </cell>
          <cell r="D1339">
            <v>7655.25</v>
          </cell>
          <cell r="E1339">
            <v>7707.75</v>
          </cell>
          <cell r="F1339">
            <v>0.97481722177091801</v>
          </cell>
          <cell r="G1339">
            <v>0.18196588139723802</v>
          </cell>
          <cell r="H1339">
            <v>0.18666666666666665</v>
          </cell>
          <cell r="I1339">
            <v>2</v>
          </cell>
          <cell r="J1339">
            <v>2</v>
          </cell>
          <cell r="K1339">
            <v>2</v>
          </cell>
        </row>
        <row r="1340">
          <cell r="A1340">
            <v>43705</v>
          </cell>
          <cell r="B1340">
            <v>7566.5</v>
          </cell>
          <cell r="C1340">
            <v>7605.75</v>
          </cell>
          <cell r="D1340">
            <v>7504.25</v>
          </cell>
          <cell r="E1340">
            <v>7593.75</v>
          </cell>
          <cell r="F1340">
            <v>1.3414392387497522</v>
          </cell>
          <cell r="G1340">
            <v>0.36014009119143592</v>
          </cell>
          <cell r="H1340">
            <v>0.26847290640394089</v>
          </cell>
          <cell r="I1340">
            <v>4</v>
          </cell>
          <cell r="J1340">
            <v>3</v>
          </cell>
          <cell r="K1340">
            <v>2</v>
          </cell>
        </row>
        <row r="1341">
          <cell r="A1341">
            <v>43704</v>
          </cell>
          <cell r="B1341">
            <v>7598.5</v>
          </cell>
          <cell r="C1341">
            <v>7648.5</v>
          </cell>
          <cell r="D1341">
            <v>7537</v>
          </cell>
          <cell r="E1341">
            <v>7570.75</v>
          </cell>
          <cell r="F1341">
            <v>1.4673948805685333</v>
          </cell>
          <cell r="G1341">
            <v>-0.36520365861683224</v>
          </cell>
          <cell r="H1341">
            <v>0.24887892376681611</v>
          </cell>
          <cell r="I1341">
            <v>5</v>
          </cell>
          <cell r="J1341">
            <v>3</v>
          </cell>
          <cell r="K1341">
            <v>2</v>
          </cell>
        </row>
        <row r="1342">
          <cell r="A1342">
            <v>43703</v>
          </cell>
          <cell r="B1342">
            <v>7578</v>
          </cell>
          <cell r="C1342">
            <v>7583.75</v>
          </cell>
          <cell r="D1342">
            <v>7510.5</v>
          </cell>
          <cell r="E1342">
            <v>7582.75</v>
          </cell>
          <cell r="F1342">
            <v>0.966613882290842</v>
          </cell>
          <cell r="G1342">
            <v>6.2681446291897605E-2</v>
          </cell>
          <cell r="H1342">
            <v>6.4846416382252567E-2</v>
          </cell>
          <cell r="I1342">
            <v>2</v>
          </cell>
          <cell r="J1342">
            <v>1</v>
          </cell>
          <cell r="K1342">
            <v>2</v>
          </cell>
        </row>
        <row r="1343">
          <cell r="A1343">
            <v>43700</v>
          </cell>
          <cell r="B1343">
            <v>7734</v>
          </cell>
          <cell r="C1343">
            <v>7749.25</v>
          </cell>
          <cell r="D1343">
            <v>7447.75</v>
          </cell>
          <cell r="E1343">
            <v>7473.5</v>
          </cell>
          <cell r="F1343">
            <v>3.8983708301008537</v>
          </cell>
          <cell r="G1343">
            <v>-3.3682441168864754</v>
          </cell>
          <cell r="H1343">
            <v>0.86401326699834158</v>
          </cell>
          <cell r="I1343">
            <v>10</v>
          </cell>
          <cell r="J1343">
            <v>9</v>
          </cell>
          <cell r="K1343">
            <v>4</v>
          </cell>
        </row>
        <row r="1344">
          <cell r="A1344">
            <v>43699</v>
          </cell>
          <cell r="B1344">
            <v>7726.75</v>
          </cell>
          <cell r="C1344">
            <v>7773.5</v>
          </cell>
          <cell r="D1344">
            <v>7654</v>
          </cell>
          <cell r="E1344">
            <v>7715.25</v>
          </cell>
          <cell r="F1344">
            <v>1.546575209499466</v>
          </cell>
          <cell r="G1344">
            <v>-0.14883359756689424</v>
          </cell>
          <cell r="H1344">
            <v>9.6234309623430977E-2</v>
          </cell>
          <cell r="I1344">
            <v>5</v>
          </cell>
          <cell r="J1344">
            <v>1</v>
          </cell>
          <cell r="K1344">
            <v>2</v>
          </cell>
        </row>
        <row r="1345">
          <cell r="A1345">
            <v>43698</v>
          </cell>
          <cell r="B1345">
            <v>7736.75</v>
          </cell>
          <cell r="C1345">
            <v>7765.75</v>
          </cell>
          <cell r="D1345">
            <v>7714</v>
          </cell>
          <cell r="E1345">
            <v>7741.5</v>
          </cell>
          <cell r="F1345">
            <v>0.66888551394319318</v>
          </cell>
          <cell r="G1345">
            <v>6.1395288719423527E-2</v>
          </cell>
          <cell r="H1345">
            <v>9.1787439613526561E-2</v>
          </cell>
          <cell r="I1345">
            <v>1</v>
          </cell>
          <cell r="J1345">
            <v>1</v>
          </cell>
          <cell r="K1345">
            <v>2</v>
          </cell>
        </row>
        <row r="1346">
          <cell r="A1346">
            <v>43697</v>
          </cell>
          <cell r="B1346">
            <v>7733.75</v>
          </cell>
          <cell r="C1346">
            <v>7747.25</v>
          </cell>
          <cell r="D1346">
            <v>7672.5</v>
          </cell>
          <cell r="E1346">
            <v>7674.75</v>
          </cell>
          <cell r="F1346">
            <v>0.96654275092936803</v>
          </cell>
          <cell r="G1346">
            <v>-0.76288993049943432</v>
          </cell>
          <cell r="H1346">
            <v>0.78929765886287628</v>
          </cell>
          <cell r="I1346">
            <v>2</v>
          </cell>
          <cell r="J1346">
            <v>8</v>
          </cell>
          <cell r="K1346">
            <v>3</v>
          </cell>
        </row>
        <row r="1347">
          <cell r="A1347">
            <v>43696</v>
          </cell>
          <cell r="B1347">
            <v>7691.5</v>
          </cell>
          <cell r="C1347">
            <v>7750</v>
          </cell>
          <cell r="D1347">
            <v>7690.75</v>
          </cell>
          <cell r="E1347">
            <v>7727.75</v>
          </cell>
          <cell r="F1347">
            <v>0.77033088474289801</v>
          </cell>
          <cell r="G1347">
            <v>0.47129948644607683</v>
          </cell>
          <cell r="H1347">
            <v>0.61181434599156115</v>
          </cell>
          <cell r="I1347">
            <v>1</v>
          </cell>
          <cell r="J1347">
            <v>7</v>
          </cell>
          <cell r="K1347">
            <v>3</v>
          </cell>
        </row>
        <row r="1348">
          <cell r="A1348">
            <v>43693</v>
          </cell>
          <cell r="B1348">
            <v>7591.5</v>
          </cell>
          <cell r="C1348">
            <v>7632.5</v>
          </cell>
          <cell r="D1348">
            <v>7545.5</v>
          </cell>
          <cell r="E1348">
            <v>7612.25</v>
          </cell>
          <cell r="F1348">
            <v>1.1460185734044654</v>
          </cell>
          <cell r="G1348">
            <v>0.27333201607060525</v>
          </cell>
          <cell r="H1348">
            <v>0.23850574712643677</v>
          </cell>
          <cell r="I1348">
            <v>3</v>
          </cell>
          <cell r="J1348">
            <v>3</v>
          </cell>
          <cell r="K1348">
            <v>2</v>
          </cell>
        </row>
        <row r="1349">
          <cell r="A1349">
            <v>43692</v>
          </cell>
          <cell r="B1349">
            <v>7404</v>
          </cell>
          <cell r="C1349">
            <v>7572.75</v>
          </cell>
          <cell r="D1349">
            <v>7397.75</v>
          </cell>
          <cell r="E1349">
            <v>7493.75</v>
          </cell>
          <cell r="F1349">
            <v>2.3635872501350623</v>
          </cell>
          <cell r="G1349">
            <v>1.2121826039978392</v>
          </cell>
          <cell r="H1349">
            <v>0.5128571428571429</v>
          </cell>
          <cell r="I1349">
            <v>8</v>
          </cell>
          <cell r="J1349">
            <v>6</v>
          </cell>
          <cell r="K1349">
            <v>1</v>
          </cell>
        </row>
        <row r="1350">
          <cell r="A1350">
            <v>43691</v>
          </cell>
          <cell r="B1350">
            <v>7674.5</v>
          </cell>
          <cell r="C1350">
            <v>7681</v>
          </cell>
          <cell r="D1350">
            <v>7488.75</v>
          </cell>
          <cell r="E1350">
            <v>7501.25</v>
          </cell>
          <cell r="F1350">
            <v>2.5050491888722393</v>
          </cell>
          <cell r="G1350">
            <v>-2.2574760570721217</v>
          </cell>
          <cell r="H1350">
            <v>0.9011703511053315</v>
          </cell>
          <cell r="I1350">
            <v>8</v>
          </cell>
          <cell r="J1350">
            <v>10</v>
          </cell>
          <cell r="K1350">
            <v>4</v>
          </cell>
        </row>
        <row r="1351">
          <cell r="A1351">
            <v>43690</v>
          </cell>
          <cell r="B1351">
            <v>7556.25</v>
          </cell>
          <cell r="C1351">
            <v>7789.5</v>
          </cell>
          <cell r="D1351">
            <v>7530</v>
          </cell>
          <cell r="E1351">
            <v>7738</v>
          </cell>
          <cell r="F1351">
            <v>3.43424317617866</v>
          </cell>
          <cell r="G1351">
            <v>2.4052936311000828</v>
          </cell>
          <cell r="H1351">
            <v>0.70038535645472066</v>
          </cell>
          <cell r="I1351">
            <v>10</v>
          </cell>
          <cell r="J1351">
            <v>8</v>
          </cell>
          <cell r="K1351">
            <v>4</v>
          </cell>
        </row>
        <row r="1352">
          <cell r="A1352">
            <v>43689</v>
          </cell>
          <cell r="B1352">
            <v>7592</v>
          </cell>
          <cell r="C1352">
            <v>7633.25</v>
          </cell>
          <cell r="D1352">
            <v>7534.75</v>
          </cell>
          <cell r="E1352">
            <v>7570</v>
          </cell>
          <cell r="F1352">
            <v>1.2974183350895678</v>
          </cell>
          <cell r="G1352">
            <v>-0.2897787144362487</v>
          </cell>
          <cell r="H1352">
            <v>0.22335025380710663</v>
          </cell>
          <cell r="I1352">
            <v>4</v>
          </cell>
          <cell r="J1352">
            <v>3</v>
          </cell>
          <cell r="K1352">
            <v>2</v>
          </cell>
        </row>
        <row r="1353">
          <cell r="A1353">
            <v>43686</v>
          </cell>
          <cell r="B1353">
            <v>7671.5</v>
          </cell>
          <cell r="C1353">
            <v>7720</v>
          </cell>
          <cell r="D1353">
            <v>7596.75</v>
          </cell>
          <cell r="E1353">
            <v>7656</v>
          </cell>
          <cell r="F1353">
            <v>1.6065958417519388</v>
          </cell>
          <cell r="G1353">
            <v>-0.20204653587955418</v>
          </cell>
          <cell r="H1353">
            <v>0.12576064908722109</v>
          </cell>
          <cell r="I1353">
            <v>5</v>
          </cell>
          <cell r="J1353">
            <v>2</v>
          </cell>
          <cell r="K1353">
            <v>2</v>
          </cell>
        </row>
        <row r="1354">
          <cell r="A1354">
            <v>43685</v>
          </cell>
          <cell r="B1354">
            <v>7589.75</v>
          </cell>
          <cell r="C1354">
            <v>7733.25</v>
          </cell>
          <cell r="D1354">
            <v>7570.5</v>
          </cell>
          <cell r="E1354">
            <v>7732</v>
          </cell>
          <cell r="F1354">
            <v>2.1443394051187457</v>
          </cell>
          <cell r="G1354">
            <v>1.874238281893343</v>
          </cell>
          <cell r="H1354">
            <v>0.87403993855606754</v>
          </cell>
          <cell r="I1354">
            <v>7</v>
          </cell>
          <cell r="J1354">
            <v>9</v>
          </cell>
          <cell r="K1354">
            <v>4</v>
          </cell>
        </row>
        <row r="1355">
          <cell r="A1355">
            <v>43684</v>
          </cell>
          <cell r="B1355">
            <v>7559</v>
          </cell>
          <cell r="C1355">
            <v>7577.5</v>
          </cell>
          <cell r="D1355">
            <v>7387.5</v>
          </cell>
          <cell r="E1355">
            <v>7559.25</v>
          </cell>
          <cell r="F1355">
            <v>2.5135599947082947</v>
          </cell>
          <cell r="G1355">
            <v>3.307315782510914E-3</v>
          </cell>
          <cell r="H1355">
            <v>1.3157894736842105E-3</v>
          </cell>
          <cell r="I1355">
            <v>8</v>
          </cell>
          <cell r="J1355">
            <v>1</v>
          </cell>
          <cell r="K1355">
            <v>1</v>
          </cell>
        </row>
        <row r="1356">
          <cell r="A1356">
            <v>43683</v>
          </cell>
          <cell r="B1356">
            <v>7466</v>
          </cell>
          <cell r="C1356">
            <v>7549</v>
          </cell>
          <cell r="D1356">
            <v>7437</v>
          </cell>
          <cell r="E1356">
            <v>7526.75</v>
          </cell>
          <cell r="F1356">
            <v>1.5001339405304044</v>
          </cell>
          <cell r="G1356">
            <v>0.81368872220734001</v>
          </cell>
          <cell r="H1356">
            <v>0.54241071428571441</v>
          </cell>
          <cell r="I1356">
            <v>5</v>
          </cell>
          <cell r="J1356">
            <v>6</v>
          </cell>
          <cell r="K1356">
            <v>2</v>
          </cell>
        </row>
        <row r="1357">
          <cell r="A1357">
            <v>43682</v>
          </cell>
          <cell r="B1357">
            <v>7572</v>
          </cell>
          <cell r="C1357">
            <v>7575</v>
          </cell>
          <cell r="D1357">
            <v>7360.75</v>
          </cell>
          <cell r="E1357">
            <v>7421.75</v>
          </cell>
          <cell r="F1357">
            <v>2.8295034337031169</v>
          </cell>
          <cell r="G1357">
            <v>-1.9842842049656628</v>
          </cell>
          <cell r="H1357">
            <v>0.70128354725787623</v>
          </cell>
          <cell r="I1357">
            <v>9</v>
          </cell>
          <cell r="J1357">
            <v>8</v>
          </cell>
          <cell r="K1357">
            <v>4</v>
          </cell>
        </row>
        <row r="1358">
          <cell r="A1358">
            <v>43679</v>
          </cell>
          <cell r="B1358">
            <v>7762.25</v>
          </cell>
          <cell r="C1358">
            <v>7804</v>
          </cell>
          <cell r="D1358">
            <v>7650.25</v>
          </cell>
          <cell r="E1358">
            <v>7701.25</v>
          </cell>
          <cell r="F1358">
            <v>1.9807401204547652</v>
          </cell>
          <cell r="G1358">
            <v>-0.78585461689587421</v>
          </cell>
          <cell r="H1358">
            <v>0.39674796747967472</v>
          </cell>
          <cell r="I1358">
            <v>7</v>
          </cell>
          <cell r="J1358">
            <v>4</v>
          </cell>
          <cell r="K1358">
            <v>1</v>
          </cell>
        </row>
        <row r="1359">
          <cell r="A1359">
            <v>43678</v>
          </cell>
          <cell r="B1359">
            <v>7890.25</v>
          </cell>
          <cell r="C1359">
            <v>8014.5</v>
          </cell>
          <cell r="D1359">
            <v>7776.75</v>
          </cell>
          <cell r="E1359">
            <v>7813</v>
          </cell>
          <cell r="F1359">
            <v>3.0132125091093438</v>
          </cell>
          <cell r="G1359">
            <v>-0.97905643040461332</v>
          </cell>
          <cell r="H1359">
            <v>0.32492113564668773</v>
          </cell>
          <cell r="I1359">
            <v>9</v>
          </cell>
          <cell r="J1359">
            <v>4</v>
          </cell>
          <cell r="K1359">
            <v>1</v>
          </cell>
        </row>
        <row r="1360">
          <cell r="A1360">
            <v>43677</v>
          </cell>
          <cell r="B1360">
            <v>7986.25</v>
          </cell>
          <cell r="C1360">
            <v>7997.75</v>
          </cell>
          <cell r="D1360">
            <v>7782.25</v>
          </cell>
          <cell r="E1360">
            <v>7859.25</v>
          </cell>
          <cell r="F1360">
            <v>2.6983878541242761</v>
          </cell>
          <cell r="G1360">
            <v>-1.59023321333542</v>
          </cell>
          <cell r="H1360">
            <v>0.58932714617169368</v>
          </cell>
          <cell r="I1360">
            <v>8</v>
          </cell>
          <cell r="J1360">
            <v>6</v>
          </cell>
          <cell r="K1360">
            <v>1</v>
          </cell>
        </row>
        <row r="1361">
          <cell r="A1361">
            <v>43676</v>
          </cell>
          <cell r="B1361">
            <v>7970.5</v>
          </cell>
          <cell r="C1361">
            <v>7997.75</v>
          </cell>
          <cell r="D1361">
            <v>7928.25</v>
          </cell>
          <cell r="E1361">
            <v>7967</v>
          </cell>
          <cell r="F1361">
            <v>0.87196537231039462</v>
          </cell>
          <cell r="G1361">
            <v>-4.3911925224264479E-2</v>
          </cell>
          <cell r="H1361">
            <v>5.0359712230215833E-2</v>
          </cell>
          <cell r="I1361">
            <v>2</v>
          </cell>
          <cell r="J1361">
            <v>1</v>
          </cell>
          <cell r="K1361">
            <v>2</v>
          </cell>
        </row>
        <row r="1362">
          <cell r="A1362">
            <v>43675</v>
          </cell>
          <cell r="B1362">
            <v>8012.5</v>
          </cell>
          <cell r="C1362">
            <v>8031.75</v>
          </cell>
          <cell r="D1362">
            <v>7951.75</v>
          </cell>
          <cell r="E1362">
            <v>8002.25</v>
          </cell>
          <cell r="F1362">
            <v>0.99843993759750393</v>
          </cell>
          <cell r="G1362">
            <v>-0.12792511700468018</v>
          </cell>
          <cell r="H1362">
            <v>0.12812499999999999</v>
          </cell>
          <cell r="I1362">
            <v>2</v>
          </cell>
          <cell r="J1362">
            <v>2</v>
          </cell>
          <cell r="K1362">
            <v>2</v>
          </cell>
        </row>
        <row r="1363">
          <cell r="A1363">
            <v>43672</v>
          </cell>
          <cell r="B1363">
            <v>8017.5</v>
          </cell>
          <cell r="C1363">
            <v>8040.75</v>
          </cell>
          <cell r="D1363">
            <v>7991.25</v>
          </cell>
          <cell r="E1363">
            <v>8028.75</v>
          </cell>
          <cell r="F1363">
            <v>0.61739943872778302</v>
          </cell>
          <cell r="G1363">
            <v>0.1403180542563143</v>
          </cell>
          <cell r="H1363">
            <v>0.22727272727272724</v>
          </cell>
          <cell r="I1363">
            <v>1</v>
          </cell>
          <cell r="J1363">
            <v>3</v>
          </cell>
          <cell r="K1363">
            <v>2</v>
          </cell>
        </row>
        <row r="1364">
          <cell r="A1364">
            <v>43671</v>
          </cell>
          <cell r="B1364">
            <v>8009.25</v>
          </cell>
          <cell r="C1364">
            <v>8034.5</v>
          </cell>
          <cell r="D1364">
            <v>7932.25</v>
          </cell>
          <cell r="E1364">
            <v>7946.5</v>
          </cell>
          <cell r="F1364">
            <v>1.2766488747385836</v>
          </cell>
          <cell r="G1364">
            <v>-0.78346911383712581</v>
          </cell>
          <cell r="H1364">
            <v>0.61369193154034229</v>
          </cell>
          <cell r="I1364">
            <v>4</v>
          </cell>
          <cell r="J1364">
            <v>7</v>
          </cell>
          <cell r="K1364">
            <v>3</v>
          </cell>
        </row>
        <row r="1365">
          <cell r="A1365">
            <v>43670</v>
          </cell>
          <cell r="B1365">
            <v>7943.75</v>
          </cell>
          <cell r="C1365">
            <v>8026.5</v>
          </cell>
          <cell r="D1365">
            <v>7938.75</v>
          </cell>
          <cell r="E1365">
            <v>8025.75</v>
          </cell>
          <cell r="F1365">
            <v>1.1046420141620772</v>
          </cell>
          <cell r="G1365">
            <v>1.032258064516129</v>
          </cell>
          <cell r="H1365">
            <v>0.93447293447293434</v>
          </cell>
          <cell r="I1365">
            <v>3</v>
          </cell>
          <cell r="J1365">
            <v>10</v>
          </cell>
          <cell r="K1365">
            <v>3</v>
          </cell>
        </row>
        <row r="1366">
          <cell r="A1366">
            <v>43669</v>
          </cell>
          <cell r="B1366">
            <v>7954</v>
          </cell>
          <cell r="C1366">
            <v>7970.75</v>
          </cell>
          <cell r="D1366">
            <v>7908</v>
          </cell>
          <cell r="E1366">
            <v>7970</v>
          </cell>
          <cell r="F1366">
            <v>0.78891123962786025</v>
          </cell>
          <cell r="G1366">
            <v>0.20115665074176514</v>
          </cell>
          <cell r="H1366">
            <v>0.2549800796812749</v>
          </cell>
          <cell r="I1366">
            <v>1</v>
          </cell>
          <cell r="J1366">
            <v>3</v>
          </cell>
          <cell r="K1366">
            <v>2</v>
          </cell>
        </row>
        <row r="1367">
          <cell r="A1367">
            <v>43668</v>
          </cell>
          <cell r="B1367">
            <v>7880</v>
          </cell>
          <cell r="C1367">
            <v>7936.5</v>
          </cell>
          <cell r="D1367">
            <v>7863</v>
          </cell>
          <cell r="E1367">
            <v>7921.25</v>
          </cell>
          <cell r="F1367">
            <v>0.93274111675126903</v>
          </cell>
          <cell r="G1367">
            <v>0.52347715736040612</v>
          </cell>
          <cell r="H1367">
            <v>0.56122448979591844</v>
          </cell>
          <cell r="I1367">
            <v>2</v>
          </cell>
          <cell r="J1367">
            <v>6</v>
          </cell>
          <cell r="K1367">
            <v>2</v>
          </cell>
        </row>
        <row r="1368">
          <cell r="A1368">
            <v>43665</v>
          </cell>
          <cell r="B1368">
            <v>7949.5</v>
          </cell>
          <cell r="C1368">
            <v>7980.75</v>
          </cell>
          <cell r="D1368">
            <v>7848.75</v>
          </cell>
          <cell r="E1368">
            <v>7853.25</v>
          </cell>
          <cell r="F1368">
            <v>1.6604817913076293</v>
          </cell>
          <cell r="G1368">
            <v>-1.2107679728284799</v>
          </cell>
          <cell r="H1368">
            <v>0.72916666666666685</v>
          </cell>
          <cell r="I1368">
            <v>5</v>
          </cell>
          <cell r="J1368">
            <v>8</v>
          </cell>
          <cell r="K1368">
            <v>3</v>
          </cell>
        </row>
        <row r="1369">
          <cell r="A1369">
            <v>43664</v>
          </cell>
          <cell r="B1369">
            <v>7870.75</v>
          </cell>
          <cell r="C1369">
            <v>7932.25</v>
          </cell>
          <cell r="D1369">
            <v>7845.25</v>
          </cell>
          <cell r="E1369">
            <v>7920.75</v>
          </cell>
          <cell r="F1369">
            <v>1.1053584474160658</v>
          </cell>
          <cell r="G1369">
            <v>0.63526347552647455</v>
          </cell>
          <cell r="H1369">
            <v>0.57471264367816088</v>
          </cell>
          <cell r="I1369">
            <v>3</v>
          </cell>
          <cell r="J1369">
            <v>6</v>
          </cell>
          <cell r="K1369">
            <v>2</v>
          </cell>
        </row>
        <row r="1370">
          <cell r="A1370">
            <v>43663</v>
          </cell>
          <cell r="B1370">
            <v>7952.75</v>
          </cell>
          <cell r="C1370">
            <v>7962.5</v>
          </cell>
          <cell r="D1370">
            <v>7908.25</v>
          </cell>
          <cell r="E1370">
            <v>7909.25</v>
          </cell>
          <cell r="F1370">
            <v>0.68215397189651383</v>
          </cell>
          <cell r="G1370">
            <v>-0.54698060419351802</v>
          </cell>
          <cell r="H1370">
            <v>0.8018433179723502</v>
          </cell>
          <cell r="I1370">
            <v>1</v>
          </cell>
          <cell r="J1370">
            <v>9</v>
          </cell>
          <cell r="K1370">
            <v>3</v>
          </cell>
        </row>
        <row r="1371">
          <cell r="A1371">
            <v>43662</v>
          </cell>
          <cell r="B1371">
            <v>7989.75</v>
          </cell>
          <cell r="C1371">
            <v>7998.75</v>
          </cell>
          <cell r="D1371">
            <v>7924</v>
          </cell>
          <cell r="E1371">
            <v>7948</v>
          </cell>
          <cell r="F1371">
            <v>0.93557370380800398</v>
          </cell>
          <cell r="G1371">
            <v>-0.52254451015363435</v>
          </cell>
          <cell r="H1371">
            <v>0.55852842809364556</v>
          </cell>
          <cell r="I1371">
            <v>2</v>
          </cell>
          <cell r="J1371">
            <v>6</v>
          </cell>
          <cell r="K1371">
            <v>2</v>
          </cell>
        </row>
        <row r="1372">
          <cell r="A1372">
            <v>43661</v>
          </cell>
          <cell r="B1372">
            <v>7967</v>
          </cell>
          <cell r="C1372">
            <v>7992</v>
          </cell>
          <cell r="D1372">
            <v>7961.25</v>
          </cell>
          <cell r="E1372">
            <v>7988.25</v>
          </cell>
          <cell r="F1372">
            <v>0.38596711434668002</v>
          </cell>
          <cell r="G1372">
            <v>0.26672524162168948</v>
          </cell>
          <cell r="H1372">
            <v>0.69105691056910579</v>
          </cell>
          <cell r="I1372">
            <v>1</v>
          </cell>
          <cell r="J1372">
            <v>7</v>
          </cell>
          <cell r="K1372">
            <v>3</v>
          </cell>
        </row>
        <row r="1373">
          <cell r="A1373">
            <v>43658</v>
          </cell>
          <cell r="B1373">
            <v>7945.5</v>
          </cell>
          <cell r="C1373">
            <v>7966.75</v>
          </cell>
          <cell r="D1373">
            <v>7920.5</v>
          </cell>
          <cell r="E1373">
            <v>7965.5</v>
          </cell>
          <cell r="F1373">
            <v>0.58209049147316094</v>
          </cell>
          <cell r="G1373">
            <v>0.25171480712352906</v>
          </cell>
          <cell r="H1373">
            <v>0.43243243243243246</v>
          </cell>
          <cell r="I1373">
            <v>1</v>
          </cell>
          <cell r="J1373">
            <v>5</v>
          </cell>
          <cell r="K1373">
            <v>2</v>
          </cell>
        </row>
        <row r="1374">
          <cell r="A1374">
            <v>43657</v>
          </cell>
          <cell r="B1374">
            <v>7949</v>
          </cell>
          <cell r="C1374">
            <v>7957.75</v>
          </cell>
          <cell r="D1374">
            <v>7894.25</v>
          </cell>
          <cell r="E1374">
            <v>7919.25</v>
          </cell>
          <cell r="F1374">
            <v>0.79884262171342302</v>
          </cell>
          <cell r="G1374">
            <v>-0.3742609133224305</v>
          </cell>
          <cell r="H1374">
            <v>0.46850393700787407</v>
          </cell>
          <cell r="I1374">
            <v>1</v>
          </cell>
          <cell r="J1374">
            <v>5</v>
          </cell>
          <cell r="K1374">
            <v>2</v>
          </cell>
        </row>
        <row r="1375">
          <cell r="A1375">
            <v>43656</v>
          </cell>
          <cell r="B1375">
            <v>7816.25</v>
          </cell>
          <cell r="C1375">
            <v>7949.5</v>
          </cell>
          <cell r="D1375">
            <v>7816.25</v>
          </cell>
          <cell r="E1375">
            <v>7927.25</v>
          </cell>
          <cell r="F1375">
            <v>1.7047817047817049</v>
          </cell>
          <cell r="G1375">
            <v>1.4201183431952662</v>
          </cell>
          <cell r="H1375">
            <v>0.83302063789868663</v>
          </cell>
          <cell r="I1375">
            <v>5</v>
          </cell>
          <cell r="J1375">
            <v>9</v>
          </cell>
          <cell r="K1375">
            <v>3</v>
          </cell>
        </row>
        <row r="1376">
          <cell r="A1376">
            <v>43655</v>
          </cell>
          <cell r="B1376">
            <v>7762</v>
          </cell>
          <cell r="C1376">
            <v>7858.75</v>
          </cell>
          <cell r="D1376">
            <v>7758.75</v>
          </cell>
          <cell r="E1376">
            <v>7850.25</v>
          </cell>
          <cell r="F1376">
            <v>1.2883277505797475</v>
          </cell>
          <cell r="G1376">
            <v>1.1369492398866272</v>
          </cell>
          <cell r="H1376">
            <v>0.88250000000000006</v>
          </cell>
          <cell r="I1376">
            <v>4</v>
          </cell>
          <cell r="J1376">
            <v>9</v>
          </cell>
          <cell r="K1376">
            <v>3</v>
          </cell>
        </row>
        <row r="1377">
          <cell r="A1377">
            <v>43654</v>
          </cell>
          <cell r="B1377">
            <v>7815</v>
          </cell>
          <cell r="C1377">
            <v>7826</v>
          </cell>
          <cell r="D1377">
            <v>7777.5</v>
          </cell>
          <cell r="E1377">
            <v>7810.75</v>
          </cell>
          <cell r="F1377">
            <v>0.62060140754958415</v>
          </cell>
          <cell r="G1377">
            <v>-5.4382597568777988E-2</v>
          </cell>
          <cell r="H1377">
            <v>8.7628865979381437E-2</v>
          </cell>
          <cell r="I1377">
            <v>1</v>
          </cell>
          <cell r="J1377">
            <v>1</v>
          </cell>
          <cell r="K1377">
            <v>2</v>
          </cell>
        </row>
        <row r="1378">
          <cell r="A1378">
            <v>43651</v>
          </cell>
          <cell r="B1378">
            <v>7870.75</v>
          </cell>
          <cell r="C1378">
            <v>7880.5</v>
          </cell>
          <cell r="D1378">
            <v>7797.25</v>
          </cell>
          <cell r="E1378">
            <v>7868</v>
          </cell>
          <cell r="F1378">
            <v>1.0577136867515802</v>
          </cell>
          <cell r="G1378">
            <v>-3.4939491153956108E-2</v>
          </cell>
          <cell r="H1378">
            <v>3.3033033033033038E-2</v>
          </cell>
          <cell r="I1378">
            <v>2</v>
          </cell>
          <cell r="J1378">
            <v>1</v>
          </cell>
          <cell r="K1378">
            <v>2</v>
          </cell>
        </row>
        <row r="1379">
          <cell r="A1379">
            <v>43648</v>
          </cell>
          <cell r="B1379">
            <v>7779.5</v>
          </cell>
          <cell r="C1379">
            <v>7826</v>
          </cell>
          <cell r="D1379">
            <v>7769.25</v>
          </cell>
          <cell r="E1379">
            <v>7825</v>
          </cell>
          <cell r="F1379">
            <v>0.72948132913426311</v>
          </cell>
          <cell r="G1379">
            <v>0.58487049296227267</v>
          </cell>
          <cell r="H1379">
            <v>0.80176211453744495</v>
          </cell>
          <cell r="I1379">
            <v>1</v>
          </cell>
          <cell r="J1379">
            <v>9</v>
          </cell>
          <cell r="K1379">
            <v>3</v>
          </cell>
        </row>
        <row r="1380">
          <cell r="A1380">
            <v>43647</v>
          </cell>
          <cell r="B1380">
            <v>7829.5</v>
          </cell>
          <cell r="C1380">
            <v>7849.75</v>
          </cell>
          <cell r="D1380">
            <v>7759</v>
          </cell>
          <cell r="E1380">
            <v>7793.25</v>
          </cell>
          <cell r="F1380">
            <v>1.1590778466057858</v>
          </cell>
          <cell r="G1380">
            <v>-0.46299252825850951</v>
          </cell>
          <cell r="H1380">
            <v>0.39944903581267222</v>
          </cell>
          <cell r="I1380">
            <v>3</v>
          </cell>
          <cell r="J1380">
            <v>4</v>
          </cell>
          <cell r="K1380">
            <v>2</v>
          </cell>
        </row>
        <row r="1381">
          <cell r="A1381">
            <v>43644</v>
          </cell>
          <cell r="B1381">
            <v>7695.75</v>
          </cell>
          <cell r="C1381">
            <v>7710.25</v>
          </cell>
          <cell r="D1381">
            <v>7664</v>
          </cell>
          <cell r="E1381">
            <v>7693.75</v>
          </cell>
          <cell r="F1381">
            <v>0.60098106097521364</v>
          </cell>
          <cell r="G1381">
            <v>-2.5988370204333561E-2</v>
          </cell>
          <cell r="H1381">
            <v>4.3243243243243239E-2</v>
          </cell>
          <cell r="I1381">
            <v>1</v>
          </cell>
          <cell r="J1381">
            <v>1</v>
          </cell>
          <cell r="K1381">
            <v>2</v>
          </cell>
        </row>
        <row r="1382">
          <cell r="A1382">
            <v>43643</v>
          </cell>
          <cell r="B1382">
            <v>7664.75</v>
          </cell>
          <cell r="C1382">
            <v>7701.75</v>
          </cell>
          <cell r="D1382">
            <v>7657.25</v>
          </cell>
          <cell r="E1382">
            <v>7684.25</v>
          </cell>
          <cell r="F1382">
            <v>0.58057992759059329</v>
          </cell>
          <cell r="G1382">
            <v>0.25441142894419261</v>
          </cell>
          <cell r="H1382">
            <v>0.43820224719101131</v>
          </cell>
          <cell r="I1382">
            <v>1</v>
          </cell>
          <cell r="J1382">
            <v>5</v>
          </cell>
          <cell r="K1382">
            <v>2</v>
          </cell>
        </row>
        <row r="1383">
          <cell r="A1383">
            <v>43642</v>
          </cell>
          <cell r="B1383">
            <v>7682.25</v>
          </cell>
          <cell r="C1383">
            <v>7719</v>
          </cell>
          <cell r="D1383">
            <v>7644</v>
          </cell>
          <cell r="E1383">
            <v>7656</v>
          </cell>
          <cell r="F1383">
            <v>0.97627648149956059</v>
          </cell>
          <cell r="G1383">
            <v>-0.34169676852484626</v>
          </cell>
          <cell r="H1383">
            <v>0.35000000000000003</v>
          </cell>
          <cell r="I1383">
            <v>2</v>
          </cell>
          <cell r="J1383">
            <v>4</v>
          </cell>
          <cell r="K1383">
            <v>2</v>
          </cell>
        </row>
        <row r="1384">
          <cell r="A1384">
            <v>43641</v>
          </cell>
          <cell r="B1384">
            <v>7736</v>
          </cell>
          <cell r="C1384">
            <v>7756.75</v>
          </cell>
          <cell r="D1384">
            <v>7609.5</v>
          </cell>
          <cell r="E1384">
            <v>7622</v>
          </cell>
          <cell r="F1384">
            <v>1.9034384694932782</v>
          </cell>
          <cell r="G1384">
            <v>-1.4736297828335057</v>
          </cell>
          <cell r="H1384">
            <v>0.77419354838709675</v>
          </cell>
          <cell r="I1384">
            <v>6</v>
          </cell>
          <cell r="J1384">
            <v>8</v>
          </cell>
          <cell r="K1384">
            <v>4</v>
          </cell>
        </row>
        <row r="1385">
          <cell r="A1385">
            <v>43640</v>
          </cell>
          <cell r="B1385">
            <v>7778.75</v>
          </cell>
          <cell r="C1385">
            <v>7779.25</v>
          </cell>
          <cell r="D1385">
            <v>7749.25</v>
          </cell>
          <cell r="E1385">
            <v>7753.25</v>
          </cell>
          <cell r="F1385">
            <v>0.38566607745460391</v>
          </cell>
          <cell r="G1385">
            <v>-0.32781616583641332</v>
          </cell>
          <cell r="H1385">
            <v>0.85</v>
          </cell>
          <cell r="I1385">
            <v>1</v>
          </cell>
          <cell r="J1385">
            <v>9</v>
          </cell>
          <cell r="K1385">
            <v>3</v>
          </cell>
        </row>
        <row r="1386">
          <cell r="A1386">
            <v>43637</v>
          </cell>
          <cell r="B1386">
            <v>7744.75</v>
          </cell>
          <cell r="C1386">
            <v>7803.5</v>
          </cell>
          <cell r="D1386">
            <v>7733.25</v>
          </cell>
          <cell r="E1386">
            <v>7755.75</v>
          </cell>
          <cell r="F1386">
            <v>0.90706607701991682</v>
          </cell>
          <cell r="G1386">
            <v>0.14203169889279835</v>
          </cell>
          <cell r="H1386">
            <v>0.15658362989323843</v>
          </cell>
          <cell r="I1386">
            <v>2</v>
          </cell>
          <cell r="J1386">
            <v>2</v>
          </cell>
          <cell r="K1386">
            <v>2</v>
          </cell>
        </row>
        <row r="1387">
          <cell r="A1387">
            <v>43636</v>
          </cell>
          <cell r="B1387">
            <v>7794.5</v>
          </cell>
          <cell r="C1387">
            <v>7821</v>
          </cell>
          <cell r="D1387">
            <v>7706.5</v>
          </cell>
          <cell r="E1387">
            <v>7762.75</v>
          </cell>
          <cell r="F1387">
            <v>1.468984540381038</v>
          </cell>
          <cell r="G1387">
            <v>-0.40733850792225285</v>
          </cell>
          <cell r="H1387">
            <v>0.27729257641921395</v>
          </cell>
          <cell r="I1387">
            <v>5</v>
          </cell>
          <cell r="J1387">
            <v>3</v>
          </cell>
          <cell r="K1387">
            <v>2</v>
          </cell>
        </row>
        <row r="1388">
          <cell r="A1388">
            <v>43635</v>
          </cell>
          <cell r="B1388">
            <v>7675.75</v>
          </cell>
          <cell r="C1388">
            <v>7713.5</v>
          </cell>
          <cell r="D1388">
            <v>7630</v>
          </cell>
          <cell r="E1388">
            <v>7695.75</v>
          </cell>
          <cell r="F1388">
            <v>1.087841578998795</v>
          </cell>
          <cell r="G1388">
            <v>0.26056085724522032</v>
          </cell>
          <cell r="H1388">
            <v>0.23952095808383231</v>
          </cell>
          <cell r="I1388">
            <v>3</v>
          </cell>
          <cell r="J1388">
            <v>3</v>
          </cell>
          <cell r="K1388">
            <v>2</v>
          </cell>
        </row>
        <row r="1389">
          <cell r="A1389">
            <v>43634</v>
          </cell>
          <cell r="B1389">
            <v>7620.25</v>
          </cell>
          <cell r="C1389">
            <v>7721.75</v>
          </cell>
          <cell r="D1389">
            <v>7619.5</v>
          </cell>
          <cell r="E1389">
            <v>7667</v>
          </cell>
          <cell r="F1389">
            <v>1.3418194941110855</v>
          </cell>
          <cell r="G1389">
            <v>0.61349693251533743</v>
          </cell>
          <cell r="H1389">
            <v>0.45721271393643037</v>
          </cell>
          <cell r="I1389">
            <v>4</v>
          </cell>
          <cell r="J1389">
            <v>5</v>
          </cell>
          <cell r="K1389">
            <v>2</v>
          </cell>
        </row>
        <row r="1390">
          <cell r="A1390">
            <v>43633</v>
          </cell>
          <cell r="B1390">
            <v>7516.5</v>
          </cell>
          <cell r="C1390">
            <v>7577.5</v>
          </cell>
          <cell r="D1390">
            <v>7509.25</v>
          </cell>
          <cell r="E1390">
            <v>7556</v>
          </cell>
          <cell r="F1390">
            <v>0.90800239473159061</v>
          </cell>
          <cell r="G1390">
            <v>0.52551054347103032</v>
          </cell>
          <cell r="H1390">
            <v>0.57875457875457859</v>
          </cell>
          <cell r="I1390">
            <v>2</v>
          </cell>
          <cell r="J1390">
            <v>6</v>
          </cell>
          <cell r="K1390">
            <v>2</v>
          </cell>
        </row>
        <row r="1391">
          <cell r="A1391">
            <v>43630</v>
          </cell>
          <cell r="B1391">
            <v>7484</v>
          </cell>
          <cell r="C1391">
            <v>7531</v>
          </cell>
          <cell r="D1391">
            <v>7482</v>
          </cell>
          <cell r="E1391">
            <v>7509</v>
          </cell>
          <cell r="F1391">
            <v>0.65473009086050249</v>
          </cell>
          <cell r="G1391">
            <v>0.33404596472474613</v>
          </cell>
          <cell r="H1391">
            <v>0.51020408163265296</v>
          </cell>
          <cell r="I1391">
            <v>1</v>
          </cell>
          <cell r="J1391">
            <v>6</v>
          </cell>
          <cell r="K1391">
            <v>2</v>
          </cell>
        </row>
        <row r="1392">
          <cell r="A1392">
            <v>43629</v>
          </cell>
          <cell r="B1392">
            <v>7507.75</v>
          </cell>
          <cell r="C1392">
            <v>7536</v>
          </cell>
          <cell r="D1392">
            <v>7489.5</v>
          </cell>
          <cell r="E1392">
            <v>7518.75</v>
          </cell>
          <cell r="F1392">
            <v>0.61935999467217207</v>
          </cell>
          <cell r="G1392">
            <v>0.1465152675568579</v>
          </cell>
          <cell r="H1392">
            <v>0.23655913978494622</v>
          </cell>
          <cell r="I1392">
            <v>1</v>
          </cell>
          <cell r="J1392">
            <v>3</v>
          </cell>
          <cell r="K1392">
            <v>2</v>
          </cell>
        </row>
        <row r="1393">
          <cell r="A1393">
            <v>43628</v>
          </cell>
          <cell r="B1393">
            <v>7488.25</v>
          </cell>
          <cell r="C1393">
            <v>7512.5</v>
          </cell>
          <cell r="D1393">
            <v>7461</v>
          </cell>
          <cell r="E1393">
            <v>7475.5</v>
          </cell>
          <cell r="F1393">
            <v>0.68774413247420962</v>
          </cell>
          <cell r="G1393">
            <v>-0.17026675124361498</v>
          </cell>
          <cell r="H1393">
            <v>0.24757281553398056</v>
          </cell>
          <cell r="I1393">
            <v>1</v>
          </cell>
          <cell r="J1393">
            <v>3</v>
          </cell>
          <cell r="K1393">
            <v>2</v>
          </cell>
        </row>
        <row r="1394">
          <cell r="A1394">
            <v>43627</v>
          </cell>
          <cell r="B1394">
            <v>7565.5</v>
          </cell>
          <cell r="C1394">
            <v>7600.75</v>
          </cell>
          <cell r="D1394">
            <v>7492.75</v>
          </cell>
          <cell r="E1394">
            <v>7517.5</v>
          </cell>
          <cell r="F1394">
            <v>1.4275328795188686</v>
          </cell>
          <cell r="G1394">
            <v>-0.63445905756394161</v>
          </cell>
          <cell r="H1394">
            <v>0.44444444444444442</v>
          </cell>
          <cell r="I1394">
            <v>5</v>
          </cell>
          <cell r="J1394">
            <v>5</v>
          </cell>
          <cell r="K1394">
            <v>2</v>
          </cell>
        </row>
        <row r="1395">
          <cell r="A1395">
            <v>43626</v>
          </cell>
          <cell r="B1395">
            <v>7452</v>
          </cell>
          <cell r="C1395">
            <v>7578.5</v>
          </cell>
          <cell r="D1395">
            <v>7441.5</v>
          </cell>
          <cell r="E1395">
            <v>7506.25</v>
          </cell>
          <cell r="F1395">
            <v>1.8384326355340845</v>
          </cell>
          <cell r="G1395">
            <v>0.72799248523886206</v>
          </cell>
          <cell r="H1395">
            <v>0.39598540145985406</v>
          </cell>
          <cell r="I1395">
            <v>6</v>
          </cell>
          <cell r="J1395">
            <v>4</v>
          </cell>
          <cell r="K1395">
            <v>1</v>
          </cell>
        </row>
        <row r="1396">
          <cell r="A1396">
            <v>43623</v>
          </cell>
          <cell r="B1396">
            <v>7314</v>
          </cell>
          <cell r="C1396">
            <v>7453</v>
          </cell>
          <cell r="D1396">
            <v>7286.25</v>
          </cell>
          <cell r="E1396">
            <v>7421.5</v>
          </cell>
          <cell r="F1396">
            <v>2.2798742138364778</v>
          </cell>
          <cell r="G1396">
            <v>1.4697839759365601</v>
          </cell>
          <cell r="H1396">
            <v>0.64467766116941538</v>
          </cell>
          <cell r="I1396">
            <v>7</v>
          </cell>
          <cell r="J1396">
            <v>7</v>
          </cell>
          <cell r="K1396">
            <v>4</v>
          </cell>
        </row>
        <row r="1397">
          <cell r="A1397">
            <v>43622</v>
          </cell>
          <cell r="B1397">
            <v>7258.25</v>
          </cell>
          <cell r="C1397">
            <v>7299.25</v>
          </cell>
          <cell r="D1397">
            <v>7204</v>
          </cell>
          <cell r="E1397">
            <v>7281</v>
          </cell>
          <cell r="F1397">
            <v>1.312299796782971</v>
          </cell>
          <cell r="G1397">
            <v>0.31343643440223196</v>
          </cell>
          <cell r="H1397">
            <v>0.23884514435695539</v>
          </cell>
          <cell r="I1397">
            <v>4</v>
          </cell>
          <cell r="J1397">
            <v>3</v>
          </cell>
          <cell r="K1397">
            <v>2</v>
          </cell>
        </row>
        <row r="1398">
          <cell r="A1398">
            <v>43621</v>
          </cell>
          <cell r="B1398">
            <v>7235.25</v>
          </cell>
          <cell r="C1398">
            <v>7242.75</v>
          </cell>
          <cell r="D1398">
            <v>7150.25</v>
          </cell>
          <cell r="E1398">
            <v>7226</v>
          </cell>
          <cell r="F1398">
            <v>1.2784630800594312</v>
          </cell>
          <cell r="G1398">
            <v>-0.12784630800594313</v>
          </cell>
          <cell r="H1398">
            <v>0.1</v>
          </cell>
          <cell r="I1398">
            <v>4</v>
          </cell>
          <cell r="J1398">
            <v>2</v>
          </cell>
          <cell r="K1398">
            <v>2</v>
          </cell>
        </row>
        <row r="1399">
          <cell r="A1399">
            <v>43620</v>
          </cell>
          <cell r="B1399">
            <v>7029.25</v>
          </cell>
          <cell r="C1399">
            <v>7174.75</v>
          </cell>
          <cell r="D1399">
            <v>7017</v>
          </cell>
          <cell r="E1399">
            <v>7171.5</v>
          </cell>
          <cell r="F1399">
            <v>2.2441939040438168</v>
          </cell>
          <cell r="G1399">
            <v>2.0236867375609062</v>
          </cell>
          <cell r="H1399">
            <v>0.90174326465927102</v>
          </cell>
          <cell r="I1399">
            <v>7</v>
          </cell>
          <cell r="J1399">
            <v>10</v>
          </cell>
          <cell r="K1399">
            <v>4</v>
          </cell>
        </row>
        <row r="1400">
          <cell r="A1400">
            <v>43619</v>
          </cell>
          <cell r="B1400">
            <v>7091</v>
          </cell>
          <cell r="C1400">
            <v>7132.5</v>
          </cell>
          <cell r="D1400">
            <v>6941.25</v>
          </cell>
          <cell r="E1400">
            <v>6980.5</v>
          </cell>
          <cell r="F1400">
            <v>2.697080806656325</v>
          </cell>
          <cell r="G1400">
            <v>-1.5583133549569876</v>
          </cell>
          <cell r="H1400">
            <v>0.57777777777777772</v>
          </cell>
          <cell r="I1400">
            <v>8</v>
          </cell>
          <cell r="J1400">
            <v>6</v>
          </cell>
          <cell r="K1400">
            <v>1</v>
          </cell>
        </row>
        <row r="1401">
          <cell r="A1401">
            <v>43616</v>
          </cell>
          <cell r="B1401">
            <v>7146.75</v>
          </cell>
          <cell r="C1401">
            <v>7189.25</v>
          </cell>
          <cell r="D1401">
            <v>7130.5</v>
          </cell>
          <cell r="E1401">
            <v>7131.25</v>
          </cell>
          <cell r="F1401">
            <v>0.82205198166998983</v>
          </cell>
          <cell r="G1401">
            <v>-0.21688179941931648</v>
          </cell>
          <cell r="H1401">
            <v>0.2638297872340426</v>
          </cell>
          <cell r="I1401">
            <v>1</v>
          </cell>
          <cell r="J1401">
            <v>3</v>
          </cell>
          <cell r="K1401">
            <v>2</v>
          </cell>
        </row>
        <row r="1402">
          <cell r="A1402">
            <v>43615</v>
          </cell>
          <cell r="B1402">
            <v>7241</v>
          </cell>
          <cell r="C1402">
            <v>7271.25</v>
          </cell>
          <cell r="D1402">
            <v>7209</v>
          </cell>
          <cell r="E1402">
            <v>7251.75</v>
          </cell>
          <cell r="F1402">
            <v>0.85968788841320265</v>
          </cell>
          <cell r="G1402">
            <v>0.14846015743681812</v>
          </cell>
          <cell r="H1402">
            <v>0.17269076305220882</v>
          </cell>
          <cell r="I1402">
            <v>2</v>
          </cell>
          <cell r="J1402">
            <v>2</v>
          </cell>
          <cell r="K1402">
            <v>2</v>
          </cell>
        </row>
        <row r="1403">
          <cell r="A1403">
            <v>43614</v>
          </cell>
          <cell r="B1403">
            <v>7237.75</v>
          </cell>
          <cell r="C1403">
            <v>7262.25</v>
          </cell>
          <cell r="D1403">
            <v>7183.25</v>
          </cell>
          <cell r="E1403">
            <v>7224</v>
          </cell>
          <cell r="F1403">
            <v>1.0914994300715</v>
          </cell>
          <cell r="G1403">
            <v>-0.18997616662636868</v>
          </cell>
          <cell r="H1403">
            <v>0.17405063291139242</v>
          </cell>
          <cell r="I1403">
            <v>3</v>
          </cell>
          <cell r="J1403">
            <v>2</v>
          </cell>
          <cell r="K1403">
            <v>2</v>
          </cell>
        </row>
        <row r="1404">
          <cell r="A1404">
            <v>43613</v>
          </cell>
          <cell r="B1404">
            <v>7306.25</v>
          </cell>
          <cell r="C1404">
            <v>7371.75</v>
          </cell>
          <cell r="D1404">
            <v>7280.25</v>
          </cell>
          <cell r="E1404">
            <v>7283</v>
          </cell>
          <cell r="F1404">
            <v>1.2523524379811806</v>
          </cell>
          <cell r="G1404">
            <v>-0.31822070145423437</v>
          </cell>
          <cell r="H1404">
            <v>0.25409836065573765</v>
          </cell>
          <cell r="I1404">
            <v>4</v>
          </cell>
          <cell r="J1404">
            <v>3</v>
          </cell>
          <cell r="K1404">
            <v>2</v>
          </cell>
        </row>
        <row r="1405">
          <cell r="A1405">
            <v>43609</v>
          </cell>
          <cell r="B1405">
            <v>7357.75</v>
          </cell>
          <cell r="C1405">
            <v>7379.75</v>
          </cell>
          <cell r="D1405">
            <v>7300.5</v>
          </cell>
          <cell r="E1405">
            <v>7308.5</v>
          </cell>
          <cell r="F1405">
            <v>1.0770955794910129</v>
          </cell>
          <cell r="G1405">
            <v>-0.66936223709693865</v>
          </cell>
          <cell r="H1405">
            <v>0.62145110410094639</v>
          </cell>
          <cell r="I1405">
            <v>3</v>
          </cell>
          <cell r="J1405">
            <v>7</v>
          </cell>
          <cell r="K1405">
            <v>3</v>
          </cell>
        </row>
        <row r="1406">
          <cell r="A1406">
            <v>43608</v>
          </cell>
          <cell r="B1406">
            <v>7337.5</v>
          </cell>
          <cell r="C1406">
            <v>7356</v>
          </cell>
          <cell r="D1406">
            <v>7268</v>
          </cell>
          <cell r="E1406">
            <v>7316.25</v>
          </cell>
          <cell r="F1406">
            <v>1.1993185689948893</v>
          </cell>
          <cell r="G1406">
            <v>-0.28960817717206133</v>
          </cell>
          <cell r="H1406">
            <v>0.24147727272727271</v>
          </cell>
          <cell r="I1406">
            <v>3</v>
          </cell>
          <cell r="J1406">
            <v>3</v>
          </cell>
          <cell r="K1406">
            <v>2</v>
          </cell>
        </row>
        <row r="1407">
          <cell r="A1407">
            <v>43607</v>
          </cell>
          <cell r="B1407">
            <v>7449.5</v>
          </cell>
          <cell r="C1407">
            <v>7473</v>
          </cell>
          <cell r="D1407">
            <v>7391.25</v>
          </cell>
          <cell r="E1407">
            <v>7430.75</v>
          </cell>
          <cell r="F1407">
            <v>1.0973890865158737</v>
          </cell>
          <cell r="G1407">
            <v>-0.25169474461373248</v>
          </cell>
          <cell r="H1407">
            <v>0.2293577981651376</v>
          </cell>
          <cell r="I1407">
            <v>3</v>
          </cell>
          <cell r="J1407">
            <v>3</v>
          </cell>
          <cell r="K1407">
            <v>2</v>
          </cell>
        </row>
        <row r="1408">
          <cell r="A1408">
            <v>43606</v>
          </cell>
          <cell r="B1408">
            <v>7461.5</v>
          </cell>
          <cell r="C1408">
            <v>7485.25</v>
          </cell>
          <cell r="D1408">
            <v>7426.5</v>
          </cell>
          <cell r="E1408">
            <v>7463.25</v>
          </cell>
          <cell r="F1408">
            <v>0.78737519265563227</v>
          </cell>
          <cell r="G1408">
            <v>2.3453729142933727E-2</v>
          </cell>
          <cell r="H1408">
            <v>2.9787234042553189E-2</v>
          </cell>
          <cell r="I1408">
            <v>1</v>
          </cell>
          <cell r="J1408">
            <v>1</v>
          </cell>
          <cell r="K1408">
            <v>2</v>
          </cell>
        </row>
        <row r="1409">
          <cell r="A1409">
            <v>43605</v>
          </cell>
          <cell r="B1409">
            <v>7432</v>
          </cell>
          <cell r="C1409">
            <v>7437.75</v>
          </cell>
          <cell r="D1409">
            <v>7361.5</v>
          </cell>
          <cell r="E1409">
            <v>7388</v>
          </cell>
          <cell r="F1409">
            <v>1.0259687836383207</v>
          </cell>
          <cell r="G1409">
            <v>-0.59203444564047358</v>
          </cell>
          <cell r="H1409">
            <v>0.57704918032786889</v>
          </cell>
          <cell r="I1409">
            <v>2</v>
          </cell>
          <cell r="J1409">
            <v>6</v>
          </cell>
          <cell r="K1409">
            <v>2</v>
          </cell>
        </row>
        <row r="1410">
          <cell r="A1410">
            <v>43602</v>
          </cell>
          <cell r="B1410">
            <v>7553.5</v>
          </cell>
          <cell r="C1410">
            <v>7620</v>
          </cell>
          <cell r="D1410">
            <v>7507.75</v>
          </cell>
          <cell r="E1410">
            <v>7514.25</v>
          </cell>
          <cell r="F1410">
            <v>1.4860660620904216</v>
          </cell>
          <cell r="G1410">
            <v>-0.51962666313629446</v>
          </cell>
          <cell r="H1410">
            <v>0.34966592427616933</v>
          </cell>
          <cell r="I1410">
            <v>5</v>
          </cell>
          <cell r="J1410">
            <v>4</v>
          </cell>
          <cell r="K1410">
            <v>2</v>
          </cell>
        </row>
        <row r="1411">
          <cell r="A1411">
            <v>43601</v>
          </cell>
          <cell r="B1411">
            <v>7551.5</v>
          </cell>
          <cell r="C1411">
            <v>7641</v>
          </cell>
          <cell r="D1411">
            <v>7511.75</v>
          </cell>
          <cell r="E1411">
            <v>7593</v>
          </cell>
          <cell r="F1411">
            <v>1.711580480699199</v>
          </cell>
          <cell r="G1411">
            <v>0.54955969012778916</v>
          </cell>
          <cell r="H1411">
            <v>0.32108317214700188</v>
          </cell>
          <cell r="I1411">
            <v>5</v>
          </cell>
          <cell r="J1411">
            <v>4</v>
          </cell>
          <cell r="K1411">
            <v>2</v>
          </cell>
        </row>
        <row r="1412">
          <cell r="A1412">
            <v>43600</v>
          </cell>
          <cell r="B1412">
            <v>7403</v>
          </cell>
          <cell r="C1412">
            <v>7538.5</v>
          </cell>
          <cell r="D1412">
            <v>7353.75</v>
          </cell>
          <cell r="E1412">
            <v>7516.75</v>
          </cell>
          <cell r="F1412">
            <v>2.4956098878832904</v>
          </cell>
          <cell r="G1412">
            <v>1.5365392408483047</v>
          </cell>
          <cell r="H1412">
            <v>0.61569688768606223</v>
          </cell>
          <cell r="I1412">
            <v>8</v>
          </cell>
          <cell r="J1412">
            <v>7</v>
          </cell>
          <cell r="K1412">
            <v>4</v>
          </cell>
        </row>
        <row r="1413">
          <cell r="A1413">
            <v>43599</v>
          </cell>
          <cell r="B1413">
            <v>7390</v>
          </cell>
          <cell r="C1413">
            <v>7459.5</v>
          </cell>
          <cell r="D1413">
            <v>7345.75</v>
          </cell>
          <cell r="E1413">
            <v>7412.25</v>
          </cell>
          <cell r="F1413">
            <v>1.5392422192151556</v>
          </cell>
          <cell r="G1413">
            <v>0.3010825439783491</v>
          </cell>
          <cell r="H1413">
            <v>0.1956043956043956</v>
          </cell>
          <cell r="I1413">
            <v>5</v>
          </cell>
          <cell r="J1413">
            <v>2</v>
          </cell>
          <cell r="K1413">
            <v>2</v>
          </cell>
        </row>
        <row r="1414">
          <cell r="A1414">
            <v>43598</v>
          </cell>
          <cell r="B1414">
            <v>7476</v>
          </cell>
          <cell r="C1414">
            <v>7490</v>
          </cell>
          <cell r="D1414">
            <v>7312.75</v>
          </cell>
          <cell r="E1414">
            <v>7334.25</v>
          </cell>
          <cell r="F1414">
            <v>2.3709202782236489</v>
          </cell>
          <cell r="G1414">
            <v>-1.8960674157303372</v>
          </cell>
          <cell r="H1414">
            <v>0.79971791255289149</v>
          </cell>
          <cell r="I1414">
            <v>8</v>
          </cell>
          <cell r="J1414">
            <v>8</v>
          </cell>
          <cell r="K1414">
            <v>4</v>
          </cell>
        </row>
        <row r="1415">
          <cell r="A1415">
            <v>43595</v>
          </cell>
          <cell r="B1415">
            <v>7600.75</v>
          </cell>
          <cell r="C1415">
            <v>7637</v>
          </cell>
          <cell r="D1415">
            <v>7435.75</v>
          </cell>
          <cell r="E1415">
            <v>7600.5</v>
          </cell>
          <cell r="F1415">
            <v>2.6477650231885015</v>
          </cell>
          <cell r="G1415">
            <v>-3.2891490971285729E-3</v>
          </cell>
          <cell r="H1415">
            <v>1.2422360248447203E-3</v>
          </cell>
          <cell r="I1415">
            <v>8</v>
          </cell>
          <cell r="J1415">
            <v>1</v>
          </cell>
          <cell r="K1415">
            <v>1</v>
          </cell>
        </row>
        <row r="1416">
          <cell r="A1416">
            <v>43594</v>
          </cell>
          <cell r="B1416">
            <v>7587.25</v>
          </cell>
          <cell r="C1416">
            <v>7617.25</v>
          </cell>
          <cell r="D1416">
            <v>7481</v>
          </cell>
          <cell r="E1416">
            <v>7593</v>
          </cell>
          <cell r="F1416">
            <v>1.7957758080991137</v>
          </cell>
          <cell r="G1416">
            <v>7.5785034103265342E-2</v>
          </cell>
          <cell r="H1416">
            <v>4.2201834862385317E-2</v>
          </cell>
          <cell r="I1416">
            <v>5</v>
          </cell>
          <cell r="J1416">
            <v>1</v>
          </cell>
          <cell r="K1416">
            <v>2</v>
          </cell>
        </row>
        <row r="1417">
          <cell r="A1417">
            <v>43593</v>
          </cell>
          <cell r="B1417">
            <v>7635</v>
          </cell>
          <cell r="C1417">
            <v>7692</v>
          </cell>
          <cell r="D1417">
            <v>7600</v>
          </cell>
          <cell r="E1417">
            <v>7628.25</v>
          </cell>
          <cell r="F1417">
            <v>1.2049770792403405</v>
          </cell>
          <cell r="G1417">
            <v>-8.8408644400785857E-2</v>
          </cell>
          <cell r="H1417">
            <v>7.3369565217391311E-2</v>
          </cell>
          <cell r="I1417">
            <v>3</v>
          </cell>
          <cell r="J1417">
            <v>1</v>
          </cell>
          <cell r="K1417">
            <v>2</v>
          </cell>
        </row>
        <row r="1418">
          <cell r="A1418">
            <v>43592</v>
          </cell>
          <cell r="B1418">
            <v>7759.5</v>
          </cell>
          <cell r="C1418">
            <v>7760</v>
          </cell>
          <cell r="D1418">
            <v>7581.25</v>
          </cell>
          <cell r="E1418">
            <v>7653.5</v>
          </cell>
          <cell r="F1418">
            <v>2.3036278110703008</v>
          </cell>
          <cell r="G1418">
            <v>-1.3660674012500806</v>
          </cell>
          <cell r="H1418">
            <v>0.59300699300699311</v>
          </cell>
          <cell r="I1418">
            <v>8</v>
          </cell>
          <cell r="J1418">
            <v>6</v>
          </cell>
          <cell r="K1418">
            <v>1</v>
          </cell>
        </row>
        <row r="1419">
          <cell r="A1419">
            <v>43591</v>
          </cell>
          <cell r="B1419">
            <v>7692.5</v>
          </cell>
          <cell r="C1419">
            <v>7817.5</v>
          </cell>
          <cell r="D1419">
            <v>7676</v>
          </cell>
          <cell r="E1419">
            <v>7808.5</v>
          </cell>
          <cell r="F1419">
            <v>1.8394540136496589</v>
          </cell>
          <cell r="G1419">
            <v>1.5079623009424765</v>
          </cell>
          <cell r="H1419">
            <v>0.81978798586572432</v>
          </cell>
          <cell r="I1419">
            <v>6</v>
          </cell>
          <cell r="J1419">
            <v>9</v>
          </cell>
          <cell r="K1419">
            <v>4</v>
          </cell>
        </row>
        <row r="1420">
          <cell r="A1420">
            <v>43588</v>
          </cell>
          <cell r="B1420">
            <v>7775.75</v>
          </cell>
          <cell r="C1420">
            <v>7863.75</v>
          </cell>
          <cell r="D1420">
            <v>7763.5</v>
          </cell>
          <cell r="E1420">
            <v>7857</v>
          </cell>
          <cell r="F1420">
            <v>1.2892647011542295</v>
          </cell>
          <cell r="G1420">
            <v>1.0449152814841012</v>
          </cell>
          <cell r="H1420">
            <v>0.81047381546134656</v>
          </cell>
          <cell r="I1420">
            <v>4</v>
          </cell>
          <cell r="J1420">
            <v>9</v>
          </cell>
          <cell r="K1420">
            <v>3</v>
          </cell>
        </row>
        <row r="1421">
          <cell r="A1421">
            <v>43587</v>
          </cell>
          <cell r="B1421">
            <v>7781.5</v>
          </cell>
          <cell r="C1421">
            <v>7805</v>
          </cell>
          <cell r="D1421">
            <v>7682.25</v>
          </cell>
          <cell r="E1421">
            <v>7736.25</v>
          </cell>
          <cell r="F1421">
            <v>1.5774593587354624</v>
          </cell>
          <cell r="G1421">
            <v>-0.5815074214483068</v>
          </cell>
          <cell r="H1421">
            <v>0.36863543788187364</v>
          </cell>
          <cell r="I1421">
            <v>5</v>
          </cell>
          <cell r="J1421">
            <v>4</v>
          </cell>
          <cell r="K1421">
            <v>2</v>
          </cell>
        </row>
        <row r="1422">
          <cell r="A1422">
            <v>43586</v>
          </cell>
          <cell r="B1422">
            <v>7852.25</v>
          </cell>
          <cell r="C1422">
            <v>7867.25</v>
          </cell>
          <cell r="D1422">
            <v>7762.75</v>
          </cell>
          <cell r="E1422">
            <v>7765</v>
          </cell>
          <cell r="F1422">
            <v>1.3308287433538157</v>
          </cell>
          <cell r="G1422">
            <v>-1.1111464866757936</v>
          </cell>
          <cell r="H1422">
            <v>0.83492822966507185</v>
          </cell>
          <cell r="I1422">
            <v>4</v>
          </cell>
          <cell r="J1422">
            <v>9</v>
          </cell>
          <cell r="K1422">
            <v>3</v>
          </cell>
        </row>
        <row r="1423">
          <cell r="A1423">
            <v>43585</v>
          </cell>
          <cell r="B1423">
            <v>7807.75</v>
          </cell>
          <cell r="C1423">
            <v>7811.25</v>
          </cell>
          <cell r="D1423">
            <v>7740</v>
          </cell>
          <cell r="E1423">
            <v>7795.75</v>
          </cell>
          <cell r="F1423">
            <v>0.91255483333866994</v>
          </cell>
          <cell r="G1423">
            <v>-0.15369344561493387</v>
          </cell>
          <cell r="H1423">
            <v>0.16842105263157892</v>
          </cell>
          <cell r="I1423">
            <v>2</v>
          </cell>
          <cell r="J1423">
            <v>2</v>
          </cell>
          <cell r="K1423">
            <v>2</v>
          </cell>
        </row>
        <row r="1424">
          <cell r="A1424">
            <v>43584</v>
          </cell>
          <cell r="B1424">
            <v>7834.25</v>
          </cell>
          <cell r="C1424">
            <v>7867.75</v>
          </cell>
          <cell r="D1424">
            <v>7827.25</v>
          </cell>
          <cell r="E1424">
            <v>7854.5</v>
          </cell>
          <cell r="F1424">
            <v>0.51696078118518041</v>
          </cell>
          <cell r="G1424">
            <v>0.2584803905925902</v>
          </cell>
          <cell r="H1424">
            <v>0.5</v>
          </cell>
          <cell r="I1424">
            <v>1</v>
          </cell>
          <cell r="J1424">
            <v>6</v>
          </cell>
          <cell r="K1424">
            <v>2</v>
          </cell>
        </row>
        <row r="1425">
          <cell r="A1425">
            <v>43581</v>
          </cell>
          <cell r="B1425">
            <v>7808.75</v>
          </cell>
          <cell r="C1425">
            <v>7842.75</v>
          </cell>
          <cell r="D1425">
            <v>7755.5</v>
          </cell>
          <cell r="E1425">
            <v>7842</v>
          </cell>
          <cell r="F1425">
            <v>1.1173363214342884</v>
          </cell>
          <cell r="G1425">
            <v>0.42580438610533056</v>
          </cell>
          <cell r="H1425">
            <v>0.38108882521489973</v>
          </cell>
          <cell r="I1425">
            <v>3</v>
          </cell>
          <cell r="J1425">
            <v>4</v>
          </cell>
          <cell r="K1425">
            <v>2</v>
          </cell>
        </row>
        <row r="1426">
          <cell r="A1426">
            <v>43580</v>
          </cell>
          <cell r="B1426">
            <v>7859.5</v>
          </cell>
          <cell r="C1426">
            <v>7879.5</v>
          </cell>
          <cell r="D1426">
            <v>7792</v>
          </cell>
          <cell r="E1426">
            <v>7831.75</v>
          </cell>
          <cell r="F1426">
            <v>1.1133023729244862</v>
          </cell>
          <cell r="G1426">
            <v>-0.35307589541319423</v>
          </cell>
          <cell r="H1426">
            <v>0.31714285714285717</v>
          </cell>
          <cell r="I1426">
            <v>3</v>
          </cell>
          <cell r="J1426">
            <v>4</v>
          </cell>
          <cell r="K1426">
            <v>2</v>
          </cell>
        </row>
        <row r="1427">
          <cell r="A1427">
            <v>43579</v>
          </cell>
          <cell r="B1427">
            <v>7838</v>
          </cell>
          <cell r="C1427">
            <v>7847</v>
          </cell>
          <cell r="D1427">
            <v>7802.25</v>
          </cell>
          <cell r="E1427">
            <v>7804</v>
          </cell>
          <cell r="F1427">
            <v>0.57093646338351622</v>
          </cell>
          <cell r="G1427">
            <v>-0.43378412860423576</v>
          </cell>
          <cell r="H1427">
            <v>0.75977653631284914</v>
          </cell>
          <cell r="I1427">
            <v>1</v>
          </cell>
          <cell r="J1427">
            <v>8</v>
          </cell>
          <cell r="K1427">
            <v>3</v>
          </cell>
        </row>
        <row r="1428">
          <cell r="A1428">
            <v>43578</v>
          </cell>
          <cell r="B1428">
            <v>7726.25</v>
          </cell>
          <cell r="C1428">
            <v>7839.75</v>
          </cell>
          <cell r="D1428">
            <v>7724.5</v>
          </cell>
          <cell r="E1428">
            <v>7829</v>
          </cell>
          <cell r="F1428">
            <v>1.4916680148843229</v>
          </cell>
          <cell r="G1428">
            <v>1.3298818961333119</v>
          </cell>
          <cell r="H1428">
            <v>0.89154013015184397</v>
          </cell>
          <cell r="I1428">
            <v>5</v>
          </cell>
          <cell r="J1428">
            <v>9</v>
          </cell>
          <cell r="K1428">
            <v>3</v>
          </cell>
        </row>
        <row r="1429">
          <cell r="A1429">
            <v>43577</v>
          </cell>
          <cell r="B1429">
            <v>7693.5</v>
          </cell>
          <cell r="C1429">
            <v>7734.25</v>
          </cell>
          <cell r="D1429">
            <v>7669.75</v>
          </cell>
          <cell r="E1429">
            <v>7733</v>
          </cell>
          <cell r="F1429">
            <v>0.8383700526418405</v>
          </cell>
          <cell r="G1429">
            <v>0.51342041983492559</v>
          </cell>
          <cell r="H1429">
            <v>0.61240310077519378</v>
          </cell>
          <cell r="I1429">
            <v>2</v>
          </cell>
          <cell r="J1429">
            <v>7</v>
          </cell>
          <cell r="K1429">
            <v>3</v>
          </cell>
        </row>
        <row r="1430">
          <cell r="A1430">
            <v>43573</v>
          </cell>
          <cell r="B1430">
            <v>7685</v>
          </cell>
          <cell r="C1430">
            <v>7723</v>
          </cell>
          <cell r="D1430">
            <v>7665</v>
          </cell>
          <cell r="E1430">
            <v>7710.5</v>
          </cell>
          <cell r="F1430">
            <v>0.75471698113207553</v>
          </cell>
          <cell r="G1430">
            <v>0.33181522446324008</v>
          </cell>
          <cell r="H1430">
            <v>0.43965517241379309</v>
          </cell>
          <cell r="I1430">
            <v>1</v>
          </cell>
          <cell r="J1430">
            <v>5</v>
          </cell>
          <cell r="K1430">
            <v>2</v>
          </cell>
        </row>
        <row r="1431">
          <cell r="A1431">
            <v>43572</v>
          </cell>
          <cell r="B1431">
            <v>7700</v>
          </cell>
          <cell r="C1431">
            <v>7733.5</v>
          </cell>
          <cell r="D1431">
            <v>7678</v>
          </cell>
          <cell r="E1431">
            <v>7701.25</v>
          </cell>
          <cell r="F1431">
            <v>0.72077922077922085</v>
          </cell>
          <cell r="G1431">
            <v>1.6233766233766232E-2</v>
          </cell>
          <cell r="H1431">
            <v>2.2522522522522518E-2</v>
          </cell>
          <cell r="I1431">
            <v>1</v>
          </cell>
          <cell r="J1431">
            <v>1</v>
          </cell>
          <cell r="K1431">
            <v>2</v>
          </cell>
        </row>
        <row r="1432">
          <cell r="A1432">
            <v>43571</v>
          </cell>
          <cell r="B1432">
            <v>7679.5</v>
          </cell>
          <cell r="C1432">
            <v>7694</v>
          </cell>
          <cell r="D1432">
            <v>7653.25</v>
          </cell>
          <cell r="E1432">
            <v>7677.5</v>
          </cell>
          <cell r="F1432">
            <v>0.53063350478546778</v>
          </cell>
          <cell r="G1432">
            <v>-2.604336219805977E-2</v>
          </cell>
          <cell r="H1432">
            <v>4.9079754601226995E-2</v>
          </cell>
          <cell r="I1432">
            <v>1</v>
          </cell>
          <cell r="J1432">
            <v>1</v>
          </cell>
          <cell r="K1432">
            <v>2</v>
          </cell>
        </row>
        <row r="1433">
          <cell r="A1433">
            <v>43570</v>
          </cell>
          <cell r="B1433">
            <v>7650.5</v>
          </cell>
          <cell r="C1433">
            <v>7659</v>
          </cell>
          <cell r="D1433">
            <v>7598.75</v>
          </cell>
          <cell r="E1433">
            <v>7651.25</v>
          </cell>
          <cell r="F1433">
            <v>0.78753022678256324</v>
          </cell>
          <cell r="G1433">
            <v>9.8032808313182149E-3</v>
          </cell>
          <cell r="H1433">
            <v>1.2448132780082988E-2</v>
          </cell>
          <cell r="I1433">
            <v>1</v>
          </cell>
          <cell r="J1433">
            <v>1</v>
          </cell>
          <cell r="K1433">
            <v>2</v>
          </cell>
        </row>
        <row r="1434">
          <cell r="A1434">
            <v>43567</v>
          </cell>
          <cell r="B1434">
            <v>7646.5</v>
          </cell>
          <cell r="C1434">
            <v>7665</v>
          </cell>
          <cell r="D1434">
            <v>7617.5</v>
          </cell>
          <cell r="E1434">
            <v>7650.5</v>
          </cell>
          <cell r="F1434">
            <v>0.62119924148303141</v>
          </cell>
          <cell r="G1434">
            <v>5.2311515072255281E-2</v>
          </cell>
          <cell r="H1434">
            <v>8.4210526315789486E-2</v>
          </cell>
          <cell r="I1434">
            <v>1</v>
          </cell>
          <cell r="J1434">
            <v>1</v>
          </cell>
          <cell r="K1434">
            <v>2</v>
          </cell>
        </row>
        <row r="1435">
          <cell r="A1435">
            <v>43566</v>
          </cell>
          <cell r="B1435">
            <v>7645</v>
          </cell>
          <cell r="C1435">
            <v>7654</v>
          </cell>
          <cell r="D1435">
            <v>7601.5</v>
          </cell>
          <cell r="E1435">
            <v>7617</v>
          </cell>
          <cell r="F1435">
            <v>0.6867233485938522</v>
          </cell>
          <cell r="G1435">
            <v>-0.36625245258338784</v>
          </cell>
          <cell r="H1435">
            <v>0.53333333333333333</v>
          </cell>
          <cell r="I1435">
            <v>1</v>
          </cell>
          <cell r="J1435">
            <v>6</v>
          </cell>
          <cell r="K1435">
            <v>2</v>
          </cell>
        </row>
        <row r="1436">
          <cell r="A1436">
            <v>43565</v>
          </cell>
          <cell r="B1436">
            <v>7607.25</v>
          </cell>
          <cell r="C1436">
            <v>7638.25</v>
          </cell>
          <cell r="D1436">
            <v>7592.5</v>
          </cell>
          <cell r="E1436">
            <v>7637</v>
          </cell>
          <cell r="F1436">
            <v>0.60139998028196784</v>
          </cell>
          <cell r="G1436">
            <v>0.39107430411778238</v>
          </cell>
          <cell r="H1436">
            <v>0.6502732240437159</v>
          </cell>
          <cell r="I1436">
            <v>1</v>
          </cell>
          <cell r="J1436">
            <v>7</v>
          </cell>
          <cell r="K1436">
            <v>3</v>
          </cell>
        </row>
        <row r="1437">
          <cell r="A1437">
            <v>43564</v>
          </cell>
          <cell r="B1437">
            <v>7612.75</v>
          </cell>
          <cell r="C1437">
            <v>7620.75</v>
          </cell>
          <cell r="D1437">
            <v>7578.75</v>
          </cell>
          <cell r="E1437">
            <v>7595</v>
          </cell>
          <cell r="F1437">
            <v>0.55170601950674858</v>
          </cell>
          <cell r="G1437">
            <v>-0.23316147252963776</v>
          </cell>
          <cell r="H1437">
            <v>0.42261904761904756</v>
          </cell>
          <cell r="I1437">
            <v>1</v>
          </cell>
          <cell r="J1437">
            <v>5</v>
          </cell>
          <cell r="K1437">
            <v>2</v>
          </cell>
        </row>
        <row r="1438">
          <cell r="A1438">
            <v>43563</v>
          </cell>
          <cell r="B1438">
            <v>7595.25</v>
          </cell>
          <cell r="C1438">
            <v>7629.25</v>
          </cell>
          <cell r="D1438">
            <v>7561.25</v>
          </cell>
          <cell r="E1438">
            <v>7624</v>
          </cell>
          <cell r="F1438">
            <v>0.89529640235673602</v>
          </cell>
          <cell r="G1438">
            <v>0.37852605246700238</v>
          </cell>
          <cell r="H1438">
            <v>0.42279411764705882</v>
          </cell>
          <cell r="I1438">
            <v>2</v>
          </cell>
          <cell r="J1438">
            <v>5</v>
          </cell>
          <cell r="K1438">
            <v>2</v>
          </cell>
        </row>
        <row r="1439">
          <cell r="A1439">
            <v>43560</v>
          </cell>
          <cell r="B1439">
            <v>7577</v>
          </cell>
          <cell r="C1439">
            <v>7608.25</v>
          </cell>
          <cell r="D1439">
            <v>7568.25</v>
          </cell>
          <cell r="E1439">
            <v>7604</v>
          </cell>
          <cell r="F1439">
            <v>0.52791342219875936</v>
          </cell>
          <cell r="G1439">
            <v>0.35634155998416261</v>
          </cell>
          <cell r="H1439">
            <v>0.67500000000000004</v>
          </cell>
          <cell r="I1439">
            <v>1</v>
          </cell>
          <cell r="J1439">
            <v>7</v>
          </cell>
          <cell r="K1439">
            <v>3</v>
          </cell>
        </row>
        <row r="1440">
          <cell r="A1440">
            <v>43559</v>
          </cell>
          <cell r="B1440">
            <v>7575.75</v>
          </cell>
          <cell r="C1440">
            <v>7598</v>
          </cell>
          <cell r="D1440">
            <v>7522</v>
          </cell>
          <cell r="E1440">
            <v>7566</v>
          </cell>
          <cell r="F1440">
            <v>1.0032010032010032</v>
          </cell>
          <cell r="G1440">
            <v>-0.1287001287001287</v>
          </cell>
          <cell r="H1440">
            <v>0.12828947368421051</v>
          </cell>
          <cell r="I1440">
            <v>2</v>
          </cell>
          <cell r="J1440">
            <v>2</v>
          </cell>
          <cell r="K1440">
            <v>2</v>
          </cell>
        </row>
        <row r="1441">
          <cell r="A1441">
            <v>43558</v>
          </cell>
          <cell r="B1441">
            <v>7560.25</v>
          </cell>
          <cell r="C1441">
            <v>7616.25</v>
          </cell>
          <cell r="D1441">
            <v>7545.5</v>
          </cell>
          <cell r="E1441">
            <v>7569.25</v>
          </cell>
          <cell r="F1441">
            <v>0.93581561456301043</v>
          </cell>
          <cell r="G1441">
            <v>0.11904368241790945</v>
          </cell>
          <cell r="H1441">
            <v>0.12720848056537101</v>
          </cell>
          <cell r="I1441">
            <v>2</v>
          </cell>
          <cell r="J1441">
            <v>2</v>
          </cell>
          <cell r="K1441">
            <v>2</v>
          </cell>
        </row>
        <row r="1442">
          <cell r="A1442">
            <v>43557</v>
          </cell>
          <cell r="B1442">
            <v>7497.75</v>
          </cell>
          <cell r="C1442">
            <v>7532.5</v>
          </cell>
          <cell r="D1442">
            <v>7486.25</v>
          </cell>
          <cell r="E1442">
            <v>7525.5</v>
          </cell>
          <cell r="F1442">
            <v>0.61685172218332163</v>
          </cell>
          <cell r="G1442">
            <v>0.37011103330999301</v>
          </cell>
          <cell r="H1442">
            <v>0.60000000000000009</v>
          </cell>
          <cell r="I1442">
            <v>1</v>
          </cell>
          <cell r="J1442">
            <v>7</v>
          </cell>
          <cell r="K1442">
            <v>3</v>
          </cell>
        </row>
        <row r="1443">
          <cell r="A1443">
            <v>43556</v>
          </cell>
          <cell r="B1443">
            <v>7467.5</v>
          </cell>
          <cell r="C1443">
            <v>7506.5</v>
          </cell>
          <cell r="D1443">
            <v>7445</v>
          </cell>
          <cell r="E1443">
            <v>7501</v>
          </cell>
          <cell r="F1443">
            <v>0.82356879812520922</v>
          </cell>
          <cell r="G1443">
            <v>0.44861064613324403</v>
          </cell>
          <cell r="H1443">
            <v>0.54471544715447151</v>
          </cell>
          <cell r="I1443">
            <v>1</v>
          </cell>
          <cell r="J1443">
            <v>6</v>
          </cell>
          <cell r="K1443">
            <v>2</v>
          </cell>
        </row>
        <row r="1444">
          <cell r="A1444">
            <v>43553</v>
          </cell>
          <cell r="B1444">
            <v>7363.75</v>
          </cell>
          <cell r="C1444">
            <v>7406.5</v>
          </cell>
          <cell r="D1444">
            <v>7356</v>
          </cell>
          <cell r="E1444">
            <v>7402.25</v>
          </cell>
          <cell r="F1444">
            <v>0.68579188592768636</v>
          </cell>
          <cell r="G1444">
            <v>0.52283143778645391</v>
          </cell>
          <cell r="H1444">
            <v>0.76237623762376228</v>
          </cell>
          <cell r="I1444">
            <v>1</v>
          </cell>
          <cell r="J1444">
            <v>8</v>
          </cell>
          <cell r="K1444">
            <v>3</v>
          </cell>
        </row>
        <row r="1445">
          <cell r="A1445">
            <v>43552</v>
          </cell>
          <cell r="B1445">
            <v>7334.25</v>
          </cell>
          <cell r="C1445">
            <v>7372.5</v>
          </cell>
          <cell r="D1445">
            <v>7301.5</v>
          </cell>
          <cell r="E1445">
            <v>7346.5</v>
          </cell>
          <cell r="F1445">
            <v>0.96806081058049553</v>
          </cell>
          <cell r="G1445">
            <v>0.16702457647339539</v>
          </cell>
          <cell r="H1445">
            <v>0.17253521126760565</v>
          </cell>
          <cell r="I1445">
            <v>2</v>
          </cell>
          <cell r="J1445">
            <v>2</v>
          </cell>
          <cell r="K1445">
            <v>2</v>
          </cell>
        </row>
        <row r="1446">
          <cell r="A1446">
            <v>43551</v>
          </cell>
          <cell r="B1446">
            <v>7371.75</v>
          </cell>
          <cell r="C1446">
            <v>7404.75</v>
          </cell>
          <cell r="D1446">
            <v>7276</v>
          </cell>
          <cell r="E1446">
            <v>7335</v>
          </cell>
          <cell r="F1446">
            <v>1.7465323701970359</v>
          </cell>
          <cell r="G1446">
            <v>-0.49852477362905684</v>
          </cell>
          <cell r="H1446">
            <v>0.28543689320388349</v>
          </cell>
          <cell r="I1446">
            <v>5</v>
          </cell>
          <cell r="J1446">
            <v>3</v>
          </cell>
          <cell r="K1446">
            <v>2</v>
          </cell>
        </row>
        <row r="1447">
          <cell r="A1447">
            <v>43550</v>
          </cell>
          <cell r="B1447">
            <v>7383.5</v>
          </cell>
          <cell r="C1447">
            <v>7447.5</v>
          </cell>
          <cell r="D1447">
            <v>7340.5</v>
          </cell>
          <cell r="E1447">
            <v>7378</v>
          </cell>
          <cell r="F1447">
            <v>1.4491772194758583</v>
          </cell>
          <cell r="G1447">
            <v>-7.4490417823525432E-2</v>
          </cell>
          <cell r="H1447">
            <v>5.140186915887851E-2</v>
          </cell>
          <cell r="I1447">
            <v>5</v>
          </cell>
          <cell r="J1447">
            <v>1</v>
          </cell>
          <cell r="K1447">
            <v>2</v>
          </cell>
        </row>
        <row r="1448">
          <cell r="A1448">
            <v>43549</v>
          </cell>
          <cell r="B1448">
            <v>7345.25</v>
          </cell>
          <cell r="C1448">
            <v>7371.5</v>
          </cell>
          <cell r="D1448">
            <v>7293.5</v>
          </cell>
          <cell r="E1448">
            <v>7346.75</v>
          </cell>
          <cell r="F1448">
            <v>1.0619107586535514</v>
          </cell>
          <cell r="G1448">
            <v>2.0421360743337533E-2</v>
          </cell>
          <cell r="H1448">
            <v>1.9230769230769235E-2</v>
          </cell>
          <cell r="I1448">
            <v>2</v>
          </cell>
          <cell r="J1448">
            <v>1</v>
          </cell>
          <cell r="K1448">
            <v>2</v>
          </cell>
        </row>
        <row r="1449">
          <cell r="A1449">
            <v>43546</v>
          </cell>
          <cell r="B1449">
            <v>7507</v>
          </cell>
          <cell r="C1449">
            <v>7513.25</v>
          </cell>
          <cell r="D1449">
            <v>7353</v>
          </cell>
          <cell r="E1449">
            <v>7358.5</v>
          </cell>
          <cell r="F1449">
            <v>2.134674303982949</v>
          </cell>
          <cell r="G1449">
            <v>-1.9781537231916877</v>
          </cell>
          <cell r="H1449">
            <v>0.92667706708268338</v>
          </cell>
          <cell r="I1449">
            <v>7</v>
          </cell>
          <cell r="J1449">
            <v>10</v>
          </cell>
          <cell r="K1449">
            <v>4</v>
          </cell>
        </row>
        <row r="1450">
          <cell r="A1450">
            <v>43545</v>
          </cell>
          <cell r="B1450">
            <v>7416.5</v>
          </cell>
          <cell r="C1450">
            <v>7537.25</v>
          </cell>
          <cell r="D1450">
            <v>7367.75</v>
          </cell>
          <cell r="E1450">
            <v>7526.75</v>
          </cell>
          <cell r="F1450">
            <v>2.2854446167329603</v>
          </cell>
          <cell r="G1450">
            <v>1.4865502595563944</v>
          </cell>
          <cell r="H1450">
            <v>0.6504424778761061</v>
          </cell>
          <cell r="I1450">
            <v>7</v>
          </cell>
          <cell r="J1450">
            <v>7</v>
          </cell>
          <cell r="K1450">
            <v>4</v>
          </cell>
        </row>
        <row r="1451">
          <cell r="A1451">
            <v>43544</v>
          </cell>
          <cell r="B1451">
            <v>7380.25</v>
          </cell>
          <cell r="C1451">
            <v>7458</v>
          </cell>
          <cell r="D1451">
            <v>7349.5</v>
          </cell>
          <cell r="E1451">
            <v>7413.75</v>
          </cell>
          <cell r="F1451">
            <v>1.4701399004098776</v>
          </cell>
          <cell r="G1451">
            <v>0.4539141627993632</v>
          </cell>
          <cell r="H1451">
            <v>0.30875576036866365</v>
          </cell>
          <cell r="I1451">
            <v>5</v>
          </cell>
          <cell r="J1451">
            <v>4</v>
          </cell>
          <cell r="K1451">
            <v>2</v>
          </cell>
        </row>
        <row r="1452">
          <cell r="A1452">
            <v>43543</v>
          </cell>
          <cell r="B1452">
            <v>7383.25</v>
          </cell>
          <cell r="C1452">
            <v>7421.25</v>
          </cell>
          <cell r="D1452">
            <v>7351.25</v>
          </cell>
          <cell r="E1452">
            <v>7382.25</v>
          </cell>
          <cell r="F1452">
            <v>0.94809196492059733</v>
          </cell>
          <cell r="G1452">
            <v>-1.3544170927437104E-2</v>
          </cell>
          <cell r="H1452">
            <v>1.4285714285714285E-2</v>
          </cell>
          <cell r="I1452">
            <v>2</v>
          </cell>
          <cell r="J1452">
            <v>1</v>
          </cell>
          <cell r="K1452">
            <v>2</v>
          </cell>
        </row>
        <row r="1453">
          <cell r="A1453">
            <v>43542</v>
          </cell>
          <cell r="B1453">
            <v>7347.25</v>
          </cell>
          <cell r="C1453">
            <v>7379.5</v>
          </cell>
          <cell r="D1453">
            <v>7321.75</v>
          </cell>
          <cell r="E1453">
            <v>7355.25</v>
          </cell>
          <cell r="F1453">
            <v>0.7860083704787505</v>
          </cell>
          <cell r="G1453">
            <v>0.10888427642995679</v>
          </cell>
          <cell r="H1453">
            <v>0.13852813852813856</v>
          </cell>
          <cell r="I1453">
            <v>1</v>
          </cell>
          <cell r="J1453">
            <v>2</v>
          </cell>
          <cell r="K1453">
            <v>2</v>
          </cell>
        </row>
        <row r="1454">
          <cell r="A1454">
            <v>43539</v>
          </cell>
          <cell r="B1454">
            <v>7306.5</v>
          </cell>
          <cell r="C1454">
            <v>7361</v>
          </cell>
          <cell r="D1454">
            <v>7284.5</v>
          </cell>
          <cell r="E1454">
            <v>7336</v>
          </cell>
          <cell r="F1454">
            <v>1.0470129336891809</v>
          </cell>
          <cell r="G1454">
            <v>0.40375008554027236</v>
          </cell>
          <cell r="H1454">
            <v>0.3856209150326797</v>
          </cell>
          <cell r="I1454">
            <v>2</v>
          </cell>
          <cell r="J1454">
            <v>4</v>
          </cell>
          <cell r="K1454">
            <v>2</v>
          </cell>
        </row>
        <row r="1455">
          <cell r="A1455">
            <v>43538</v>
          </cell>
          <cell r="B1455">
            <v>7294</v>
          </cell>
          <cell r="C1455">
            <v>7309.5</v>
          </cell>
          <cell r="D1455">
            <v>7269</v>
          </cell>
          <cell r="E1455">
            <v>7271.75</v>
          </cell>
          <cell r="F1455">
            <v>0.55525089114340553</v>
          </cell>
          <cell r="G1455">
            <v>-0.30504524266520427</v>
          </cell>
          <cell r="H1455">
            <v>0.54938271604938271</v>
          </cell>
          <cell r="I1455">
            <v>1</v>
          </cell>
          <cell r="J1455">
            <v>6</v>
          </cell>
          <cell r="K1455">
            <v>2</v>
          </cell>
        </row>
        <row r="1456">
          <cell r="A1456">
            <v>43537</v>
          </cell>
          <cell r="B1456">
            <v>7243</v>
          </cell>
          <cell r="C1456">
            <v>7324.25</v>
          </cell>
          <cell r="D1456">
            <v>7242.75</v>
          </cell>
          <cell r="E1456">
            <v>7286.25</v>
          </cell>
          <cell r="F1456">
            <v>1.1252243545492198</v>
          </cell>
          <cell r="G1456">
            <v>0.59712826176998479</v>
          </cell>
          <cell r="H1456">
            <v>0.53067484662576692</v>
          </cell>
          <cell r="I1456">
            <v>3</v>
          </cell>
          <cell r="J1456">
            <v>6</v>
          </cell>
          <cell r="K1456">
            <v>2</v>
          </cell>
        </row>
        <row r="1457">
          <cell r="A1457">
            <v>43536</v>
          </cell>
          <cell r="B1457">
            <v>7203.5</v>
          </cell>
          <cell r="C1457">
            <v>7250.5</v>
          </cell>
          <cell r="D1457">
            <v>7188</v>
          </cell>
          <cell r="E1457">
            <v>7231.75</v>
          </cell>
          <cell r="F1457">
            <v>0.86763378913028377</v>
          </cell>
          <cell r="G1457">
            <v>0.39217047268688837</v>
          </cell>
          <cell r="H1457">
            <v>0.45200000000000012</v>
          </cell>
          <cell r="I1457">
            <v>2</v>
          </cell>
          <cell r="J1457">
            <v>5</v>
          </cell>
          <cell r="K1457">
            <v>2</v>
          </cell>
        </row>
        <row r="1458">
          <cell r="A1458">
            <v>43535</v>
          </cell>
          <cell r="B1458">
            <v>7067.75</v>
          </cell>
          <cell r="C1458">
            <v>7197.25</v>
          </cell>
          <cell r="D1458">
            <v>7066.25</v>
          </cell>
          <cell r="E1458">
            <v>7192.5</v>
          </cell>
          <cell r="F1458">
            <v>1.8534894414771321</v>
          </cell>
          <cell r="G1458">
            <v>1.7650596017120019</v>
          </cell>
          <cell r="H1458">
            <v>0.95229007633587792</v>
          </cell>
          <cell r="I1458">
            <v>6</v>
          </cell>
          <cell r="J1458">
            <v>10</v>
          </cell>
          <cell r="K1458">
            <v>4</v>
          </cell>
        </row>
        <row r="1459">
          <cell r="A1459">
            <v>43532</v>
          </cell>
          <cell r="B1459">
            <v>7017.75</v>
          </cell>
          <cell r="C1459">
            <v>7048.75</v>
          </cell>
          <cell r="D1459">
            <v>6965.75</v>
          </cell>
          <cell r="E1459">
            <v>7045.25</v>
          </cell>
          <cell r="F1459">
            <v>1.1827152577393039</v>
          </cell>
          <cell r="G1459">
            <v>0.39186348901001039</v>
          </cell>
          <cell r="H1459">
            <v>0.33132530120481934</v>
          </cell>
          <cell r="I1459">
            <v>3</v>
          </cell>
          <cell r="J1459">
            <v>4</v>
          </cell>
          <cell r="K1459">
            <v>2</v>
          </cell>
        </row>
        <row r="1460">
          <cell r="A1460">
            <v>43531</v>
          </cell>
          <cell r="B1460">
            <v>7094.25</v>
          </cell>
          <cell r="C1460">
            <v>7123.25</v>
          </cell>
          <cell r="D1460">
            <v>7003.25</v>
          </cell>
          <cell r="E1460">
            <v>7030.5</v>
          </cell>
          <cell r="F1460">
            <v>1.6915107305211969</v>
          </cell>
          <cell r="G1460">
            <v>-0.8986150755893858</v>
          </cell>
          <cell r="H1460">
            <v>0.53125</v>
          </cell>
          <cell r="I1460">
            <v>5</v>
          </cell>
          <cell r="J1460">
            <v>6</v>
          </cell>
          <cell r="K1460">
            <v>2</v>
          </cell>
        </row>
        <row r="1461">
          <cell r="A1461">
            <v>43530</v>
          </cell>
          <cell r="B1461">
            <v>7160</v>
          </cell>
          <cell r="C1461">
            <v>7171.25</v>
          </cell>
          <cell r="D1461">
            <v>7107</v>
          </cell>
          <cell r="E1461">
            <v>7117.25</v>
          </cell>
          <cell r="F1461">
            <v>0.89734636871508378</v>
          </cell>
          <cell r="G1461">
            <v>-0.59706703910614523</v>
          </cell>
          <cell r="H1461">
            <v>0.66536964980544744</v>
          </cell>
          <cell r="I1461">
            <v>2</v>
          </cell>
          <cell r="J1461">
            <v>7</v>
          </cell>
          <cell r="K1461">
            <v>3</v>
          </cell>
        </row>
        <row r="1462">
          <cell r="A1462">
            <v>43529</v>
          </cell>
          <cell r="B1462">
            <v>7154.5</v>
          </cell>
          <cell r="C1462">
            <v>7182</v>
          </cell>
          <cell r="D1462">
            <v>7124.25</v>
          </cell>
          <cell r="E1462">
            <v>7159.75</v>
          </cell>
          <cell r="F1462">
            <v>0.80718428960793909</v>
          </cell>
          <cell r="G1462">
            <v>7.3380389964358098E-2</v>
          </cell>
          <cell r="H1462">
            <v>9.0909090909090912E-2</v>
          </cell>
          <cell r="I1462">
            <v>1</v>
          </cell>
          <cell r="J1462">
            <v>1</v>
          </cell>
          <cell r="K1462">
            <v>2</v>
          </cell>
        </row>
        <row r="1463">
          <cell r="A1463">
            <v>43528</v>
          </cell>
          <cell r="B1463">
            <v>7188</v>
          </cell>
          <cell r="C1463">
            <v>7211.5</v>
          </cell>
          <cell r="D1463">
            <v>7074.5</v>
          </cell>
          <cell r="E1463">
            <v>7155.25</v>
          </cell>
          <cell r="F1463">
            <v>1.9059543683917639</v>
          </cell>
          <cell r="G1463">
            <v>-0.45562047857540344</v>
          </cell>
          <cell r="H1463">
            <v>0.23905109489051096</v>
          </cell>
          <cell r="I1463">
            <v>6</v>
          </cell>
          <cell r="J1463">
            <v>3</v>
          </cell>
          <cell r="K1463">
            <v>1</v>
          </cell>
        </row>
        <row r="1464">
          <cell r="A1464">
            <v>43525</v>
          </cell>
          <cell r="B1464">
            <v>7155.75</v>
          </cell>
          <cell r="C1464">
            <v>7164.5</v>
          </cell>
          <cell r="D1464">
            <v>7103.75</v>
          </cell>
          <cell r="E1464">
            <v>7155.5</v>
          </cell>
          <cell r="F1464">
            <v>0.84896761345770888</v>
          </cell>
          <cell r="G1464">
            <v>-3.4936938825420112E-3</v>
          </cell>
          <cell r="H1464">
            <v>4.1152263374485592E-3</v>
          </cell>
          <cell r="I1464">
            <v>2</v>
          </cell>
          <cell r="J1464">
            <v>1</v>
          </cell>
          <cell r="K1464">
            <v>2</v>
          </cell>
        </row>
        <row r="1465">
          <cell r="A1465">
            <v>43524</v>
          </cell>
          <cell r="B1465">
            <v>7090.5</v>
          </cell>
          <cell r="C1465">
            <v>7130.75</v>
          </cell>
          <cell r="D1465">
            <v>7084.5</v>
          </cell>
          <cell r="E1465">
            <v>7104.5</v>
          </cell>
          <cell r="F1465">
            <v>0.65228122135251398</v>
          </cell>
          <cell r="G1465">
            <v>0.19744728862562583</v>
          </cell>
          <cell r="H1465">
            <v>0.30270270270270266</v>
          </cell>
          <cell r="I1465">
            <v>1</v>
          </cell>
          <cell r="J1465">
            <v>4</v>
          </cell>
          <cell r="K1465">
            <v>2</v>
          </cell>
        </row>
        <row r="1466">
          <cell r="A1466">
            <v>43523</v>
          </cell>
          <cell r="B1466">
            <v>7101.5</v>
          </cell>
          <cell r="C1466">
            <v>7131.75</v>
          </cell>
          <cell r="D1466">
            <v>7048</v>
          </cell>
          <cell r="E1466">
            <v>7122.75</v>
          </cell>
          <cell r="F1466">
            <v>1.1793283109202282</v>
          </cell>
          <cell r="G1466">
            <v>0.29923255650214742</v>
          </cell>
          <cell r="H1466">
            <v>0.25373134328358204</v>
          </cell>
          <cell r="I1466">
            <v>3</v>
          </cell>
          <cell r="J1466">
            <v>3</v>
          </cell>
          <cell r="K1466">
            <v>2</v>
          </cell>
        </row>
        <row r="1467">
          <cell r="A1467">
            <v>43522</v>
          </cell>
          <cell r="B1467">
            <v>7098.5</v>
          </cell>
          <cell r="C1467">
            <v>7151</v>
          </cell>
          <cell r="D1467">
            <v>7088.25</v>
          </cell>
          <cell r="E1467">
            <v>7128.5</v>
          </cell>
          <cell r="F1467">
            <v>0.88398957526237931</v>
          </cell>
          <cell r="G1467">
            <v>0.42262449813340847</v>
          </cell>
          <cell r="H1467">
            <v>0.47808764940239046</v>
          </cell>
          <cell r="I1467">
            <v>2</v>
          </cell>
          <cell r="J1467">
            <v>5</v>
          </cell>
          <cell r="K1467">
            <v>2</v>
          </cell>
        </row>
        <row r="1468">
          <cell r="A1468">
            <v>43521</v>
          </cell>
          <cell r="B1468">
            <v>7133.75</v>
          </cell>
          <cell r="C1468">
            <v>7168.5</v>
          </cell>
          <cell r="D1468">
            <v>7116</v>
          </cell>
          <cell r="E1468">
            <v>7120.5</v>
          </cell>
          <cell r="F1468">
            <v>0.73593832135973369</v>
          </cell>
          <cell r="G1468">
            <v>-0.18573681443840895</v>
          </cell>
          <cell r="H1468">
            <v>0.25238095238095232</v>
          </cell>
          <cell r="I1468">
            <v>1</v>
          </cell>
          <cell r="J1468">
            <v>3</v>
          </cell>
          <cell r="K1468">
            <v>2</v>
          </cell>
        </row>
        <row r="1469">
          <cell r="A1469">
            <v>43518</v>
          </cell>
          <cell r="B1469">
            <v>7075.75</v>
          </cell>
          <cell r="C1469">
            <v>7101.25</v>
          </cell>
          <cell r="D1469">
            <v>7051</v>
          </cell>
          <cell r="E1469">
            <v>7095.5</v>
          </cell>
          <cell r="F1469">
            <v>0.71017206656538179</v>
          </cell>
          <cell r="G1469">
            <v>0.2791223545207222</v>
          </cell>
          <cell r="H1469">
            <v>0.39303482587064675</v>
          </cell>
          <cell r="I1469">
            <v>1</v>
          </cell>
          <cell r="J1469">
            <v>4</v>
          </cell>
          <cell r="K1469">
            <v>2</v>
          </cell>
        </row>
        <row r="1470">
          <cell r="A1470">
            <v>43517</v>
          </cell>
          <cell r="B1470">
            <v>7087.75</v>
          </cell>
          <cell r="C1470">
            <v>7088.75</v>
          </cell>
          <cell r="D1470">
            <v>7005</v>
          </cell>
          <cell r="E1470">
            <v>7042.75</v>
          </cell>
          <cell r="F1470">
            <v>1.1816161687418434</v>
          </cell>
          <cell r="G1470">
            <v>-0.63489823992099037</v>
          </cell>
          <cell r="H1470">
            <v>0.53731343283582078</v>
          </cell>
          <cell r="I1470">
            <v>3</v>
          </cell>
          <cell r="J1470">
            <v>6</v>
          </cell>
          <cell r="K1470">
            <v>2</v>
          </cell>
        </row>
        <row r="1471">
          <cell r="A1471">
            <v>43516</v>
          </cell>
          <cell r="B1471">
            <v>7063</v>
          </cell>
          <cell r="C1471">
            <v>7105</v>
          </cell>
          <cell r="D1471">
            <v>7032.25</v>
          </cell>
          <cell r="E1471">
            <v>7071.5</v>
          </cell>
          <cell r="F1471">
            <v>1.0300155741186465</v>
          </cell>
          <cell r="G1471">
            <v>0.120345462268158</v>
          </cell>
          <cell r="H1471">
            <v>0.11683848797250858</v>
          </cell>
          <cell r="I1471">
            <v>2</v>
          </cell>
          <cell r="J1471">
            <v>2</v>
          </cell>
          <cell r="K1471">
            <v>2</v>
          </cell>
        </row>
        <row r="1472">
          <cell r="A1472">
            <v>43515</v>
          </cell>
          <cell r="B1472">
            <v>7042.75</v>
          </cell>
          <cell r="C1472">
            <v>7094.75</v>
          </cell>
          <cell r="D1472">
            <v>7035.25</v>
          </cell>
          <cell r="E1472">
            <v>7072</v>
          </cell>
          <cell r="F1472">
            <v>0.84484043874906811</v>
          </cell>
          <cell r="G1472">
            <v>0.41532071988924779</v>
          </cell>
          <cell r="H1472">
            <v>0.49159663865546221</v>
          </cell>
          <cell r="I1472">
            <v>2</v>
          </cell>
          <cell r="J1472">
            <v>5</v>
          </cell>
          <cell r="K1472">
            <v>2</v>
          </cell>
        </row>
        <row r="1473">
          <cell r="A1473">
            <v>43511</v>
          </cell>
          <cell r="B1473">
            <v>7027.5</v>
          </cell>
          <cell r="C1473">
            <v>7095.25</v>
          </cell>
          <cell r="D1473">
            <v>7021.25</v>
          </cell>
          <cell r="E1473">
            <v>7059.75</v>
          </cell>
          <cell r="F1473">
            <v>1.0530060476698684</v>
          </cell>
          <cell r="G1473">
            <v>0.45891141942369262</v>
          </cell>
          <cell r="H1473">
            <v>0.4358108108108108</v>
          </cell>
          <cell r="I1473">
            <v>2</v>
          </cell>
          <cell r="J1473">
            <v>5</v>
          </cell>
          <cell r="K1473">
            <v>2</v>
          </cell>
        </row>
        <row r="1474">
          <cell r="A1474">
            <v>43510</v>
          </cell>
          <cell r="B1474">
            <v>7045.5</v>
          </cell>
          <cell r="C1474">
            <v>7055.75</v>
          </cell>
          <cell r="D1474">
            <v>6972</v>
          </cell>
          <cell r="E1474">
            <v>7028</v>
          </cell>
          <cell r="F1474">
            <v>1.1887020083741395</v>
          </cell>
          <cell r="G1474">
            <v>-0.24838549428713363</v>
          </cell>
          <cell r="H1474">
            <v>0.20895522388059701</v>
          </cell>
          <cell r="I1474">
            <v>3</v>
          </cell>
          <cell r="J1474">
            <v>3</v>
          </cell>
          <cell r="K1474">
            <v>2</v>
          </cell>
        </row>
        <row r="1475">
          <cell r="A1475">
            <v>43509</v>
          </cell>
          <cell r="B1475">
            <v>7046.75</v>
          </cell>
          <cell r="C1475">
            <v>7069.75</v>
          </cell>
          <cell r="D1475">
            <v>7014.5</v>
          </cell>
          <cell r="E1475">
            <v>7021.25</v>
          </cell>
          <cell r="F1475">
            <v>0.7840493844680172</v>
          </cell>
          <cell r="G1475">
            <v>-0.36186894667754638</v>
          </cell>
          <cell r="H1475">
            <v>0.46153846153846151</v>
          </cell>
          <cell r="I1475">
            <v>1</v>
          </cell>
          <cell r="J1475">
            <v>5</v>
          </cell>
          <cell r="K1475">
            <v>2</v>
          </cell>
        </row>
        <row r="1476">
          <cell r="A1476">
            <v>43508</v>
          </cell>
          <cell r="B1476">
            <v>6972.25</v>
          </cell>
          <cell r="C1476">
            <v>7028.5</v>
          </cell>
          <cell r="D1476">
            <v>6954</v>
          </cell>
          <cell r="E1476">
            <v>7018.75</v>
          </cell>
          <cell r="F1476">
            <v>1.0685216393560186</v>
          </cell>
          <cell r="G1476">
            <v>0.66692961382623972</v>
          </cell>
          <cell r="H1476">
            <v>0.62416107382550323</v>
          </cell>
          <cell r="I1476">
            <v>2</v>
          </cell>
          <cell r="J1476">
            <v>7</v>
          </cell>
          <cell r="K1476">
            <v>3</v>
          </cell>
        </row>
        <row r="1477">
          <cell r="A1477">
            <v>43507</v>
          </cell>
          <cell r="B1477">
            <v>6940.75</v>
          </cell>
          <cell r="C1477">
            <v>6966</v>
          </cell>
          <cell r="D1477">
            <v>6897.75</v>
          </cell>
          <cell r="E1477">
            <v>6916</v>
          </cell>
          <cell r="F1477">
            <v>0.98332312790404497</v>
          </cell>
          <cell r="G1477">
            <v>-0.35658970572344489</v>
          </cell>
          <cell r="H1477">
            <v>0.36263736263736263</v>
          </cell>
          <cell r="I1477">
            <v>2</v>
          </cell>
          <cell r="J1477">
            <v>4</v>
          </cell>
          <cell r="K1477">
            <v>2</v>
          </cell>
        </row>
        <row r="1478">
          <cell r="A1478">
            <v>43504</v>
          </cell>
          <cell r="B1478">
            <v>6864</v>
          </cell>
          <cell r="C1478">
            <v>6921.25</v>
          </cell>
          <cell r="D1478">
            <v>6841</v>
          </cell>
          <cell r="E1478">
            <v>6920.75</v>
          </cell>
          <cell r="F1478">
            <v>1.1691433566433567</v>
          </cell>
          <cell r="G1478">
            <v>0.8267773892773892</v>
          </cell>
          <cell r="H1478">
            <v>0.70716510903426788</v>
          </cell>
          <cell r="I1478">
            <v>3</v>
          </cell>
          <cell r="J1478">
            <v>8</v>
          </cell>
          <cell r="K1478">
            <v>3</v>
          </cell>
        </row>
        <row r="1479">
          <cell r="A1479">
            <v>43503</v>
          </cell>
          <cell r="B1479">
            <v>6953</v>
          </cell>
          <cell r="C1479">
            <v>6960.75</v>
          </cell>
          <cell r="D1479">
            <v>6856.25</v>
          </cell>
          <cell r="E1479">
            <v>6910</v>
          </cell>
          <cell r="F1479">
            <v>1.5029483676111031</v>
          </cell>
          <cell r="G1479">
            <v>-0.61843808428016689</v>
          </cell>
          <cell r="H1479">
            <v>0.41148325358851678</v>
          </cell>
          <cell r="I1479">
            <v>5</v>
          </cell>
          <cell r="J1479">
            <v>5</v>
          </cell>
          <cell r="K1479">
            <v>2</v>
          </cell>
        </row>
        <row r="1480">
          <cell r="A1480">
            <v>43502</v>
          </cell>
          <cell r="B1480">
            <v>7004.75</v>
          </cell>
          <cell r="C1480">
            <v>7038.75</v>
          </cell>
          <cell r="D1480">
            <v>6972.25</v>
          </cell>
          <cell r="E1480">
            <v>7003.25</v>
          </cell>
          <cell r="F1480">
            <v>0.94935579428245132</v>
          </cell>
          <cell r="G1480">
            <v>-2.1414040472536495E-2</v>
          </cell>
          <cell r="H1480">
            <v>2.2556390977443608E-2</v>
          </cell>
          <cell r="I1480">
            <v>2</v>
          </cell>
          <cell r="J1480">
            <v>1</v>
          </cell>
          <cell r="K1480">
            <v>2</v>
          </cell>
        </row>
        <row r="1481">
          <cell r="A1481">
            <v>43501</v>
          </cell>
          <cell r="B1481">
            <v>6953.25</v>
          </cell>
          <cell r="C1481">
            <v>7033.75</v>
          </cell>
          <cell r="D1481">
            <v>6950.75</v>
          </cell>
          <cell r="E1481">
            <v>7025.25</v>
          </cell>
          <cell r="F1481">
            <v>1.1936864056376515</v>
          </cell>
          <cell r="G1481">
            <v>1.0354870024808542</v>
          </cell>
          <cell r="H1481">
            <v>0.8674698795180722</v>
          </cell>
          <cell r="I1481">
            <v>3</v>
          </cell>
          <cell r="J1481">
            <v>9</v>
          </cell>
          <cell r="K1481">
            <v>3</v>
          </cell>
        </row>
        <row r="1482">
          <cell r="A1482">
            <v>43500</v>
          </cell>
          <cell r="B1482">
            <v>6879.5</v>
          </cell>
          <cell r="C1482">
            <v>6963.25</v>
          </cell>
          <cell r="D1482">
            <v>6869</v>
          </cell>
          <cell r="E1482">
            <v>6962.75</v>
          </cell>
          <cell r="F1482">
            <v>1.3700123555490951</v>
          </cell>
          <cell r="G1482">
            <v>1.210117014317901</v>
          </cell>
          <cell r="H1482">
            <v>0.88328912466843501</v>
          </cell>
          <cell r="I1482">
            <v>4</v>
          </cell>
          <cell r="J1482">
            <v>9</v>
          </cell>
          <cell r="K1482">
            <v>3</v>
          </cell>
        </row>
        <row r="1483">
          <cell r="A1483">
            <v>43497</v>
          </cell>
          <cell r="B1483">
            <v>6880.5</v>
          </cell>
          <cell r="C1483">
            <v>6927.5</v>
          </cell>
          <cell r="D1483">
            <v>6860.5</v>
          </cell>
          <cell r="E1483">
            <v>6879.25</v>
          </cell>
          <cell r="F1483">
            <v>0.97376644139234059</v>
          </cell>
          <cell r="G1483">
            <v>-1.8167284354334713E-2</v>
          </cell>
          <cell r="H1483">
            <v>1.865671641791045E-2</v>
          </cell>
          <cell r="I1483">
            <v>2</v>
          </cell>
          <cell r="J1483">
            <v>1</v>
          </cell>
          <cell r="K1483">
            <v>2</v>
          </cell>
        </row>
        <row r="1484">
          <cell r="A1484">
            <v>43496</v>
          </cell>
          <cell r="B1484">
            <v>6864.75</v>
          </cell>
          <cell r="C1484">
            <v>6943</v>
          </cell>
          <cell r="D1484">
            <v>6839.25</v>
          </cell>
          <cell r="E1484">
            <v>6910.25</v>
          </cell>
          <cell r="F1484">
            <v>1.5113441858771259</v>
          </cell>
          <cell r="G1484">
            <v>0.66280636585454678</v>
          </cell>
          <cell r="H1484">
            <v>0.43855421686746987</v>
          </cell>
          <cell r="I1484">
            <v>5</v>
          </cell>
          <cell r="J1484">
            <v>5</v>
          </cell>
          <cell r="K1484">
            <v>2</v>
          </cell>
        </row>
        <row r="1485">
          <cell r="A1485">
            <v>43495</v>
          </cell>
          <cell r="B1485">
            <v>6688.75</v>
          </cell>
          <cell r="C1485">
            <v>6834.5</v>
          </cell>
          <cell r="D1485">
            <v>6688</v>
          </cell>
          <cell r="E1485">
            <v>6814.5</v>
          </cell>
          <cell r="F1485">
            <v>2.1902448140534476</v>
          </cell>
          <cell r="G1485">
            <v>1.8800224257148197</v>
          </cell>
          <cell r="H1485">
            <v>0.85836177474402742</v>
          </cell>
          <cell r="I1485">
            <v>7</v>
          </cell>
          <cell r="J1485">
            <v>9</v>
          </cell>
          <cell r="K1485">
            <v>4</v>
          </cell>
        </row>
        <row r="1486">
          <cell r="A1486">
            <v>43494</v>
          </cell>
          <cell r="B1486">
            <v>6686.75</v>
          </cell>
          <cell r="C1486">
            <v>6721</v>
          </cell>
          <cell r="D1486">
            <v>6616.75</v>
          </cell>
          <cell r="E1486">
            <v>6638</v>
          </cell>
          <cell r="F1486">
            <v>1.5590533517777694</v>
          </cell>
          <cell r="G1486">
            <v>-0.72905372565147497</v>
          </cell>
          <cell r="H1486">
            <v>0.46762589928057557</v>
          </cell>
          <cell r="I1486">
            <v>5</v>
          </cell>
          <cell r="J1486">
            <v>5</v>
          </cell>
          <cell r="K1486">
            <v>2</v>
          </cell>
        </row>
        <row r="1487">
          <cell r="A1487">
            <v>43493</v>
          </cell>
          <cell r="B1487">
            <v>6756</v>
          </cell>
          <cell r="C1487">
            <v>6763.75</v>
          </cell>
          <cell r="D1487">
            <v>6648.25</v>
          </cell>
          <cell r="E1487">
            <v>6704.25</v>
          </cell>
          <cell r="F1487">
            <v>1.7095914742451153</v>
          </cell>
          <cell r="G1487">
            <v>-0.76598579040852566</v>
          </cell>
          <cell r="H1487">
            <v>0.44805194805194803</v>
          </cell>
          <cell r="I1487">
            <v>5</v>
          </cell>
          <cell r="J1487">
            <v>5</v>
          </cell>
          <cell r="K1487">
            <v>2</v>
          </cell>
        </row>
        <row r="1488">
          <cell r="A1488">
            <v>43490</v>
          </cell>
          <cell r="B1488">
            <v>6740.5</v>
          </cell>
          <cell r="C1488">
            <v>6810.5</v>
          </cell>
          <cell r="D1488">
            <v>6732.25</v>
          </cell>
          <cell r="E1488">
            <v>6793.25</v>
          </cell>
          <cell r="F1488">
            <v>1.1608931088198204</v>
          </cell>
          <cell r="G1488">
            <v>0.78258289444403228</v>
          </cell>
          <cell r="H1488">
            <v>0.67412140575079871</v>
          </cell>
          <cell r="I1488">
            <v>3</v>
          </cell>
          <cell r="J1488">
            <v>7</v>
          </cell>
          <cell r="K1488">
            <v>3</v>
          </cell>
        </row>
        <row r="1489">
          <cell r="A1489">
            <v>43489</v>
          </cell>
          <cell r="B1489">
            <v>6692.75</v>
          </cell>
          <cell r="C1489">
            <v>6718.5</v>
          </cell>
          <cell r="D1489">
            <v>6661.5</v>
          </cell>
          <cell r="E1489">
            <v>6708.5</v>
          </cell>
          <cell r="F1489">
            <v>0.85166784953867991</v>
          </cell>
          <cell r="G1489">
            <v>0.23532927421463526</v>
          </cell>
          <cell r="H1489">
            <v>0.27631578947368424</v>
          </cell>
          <cell r="I1489">
            <v>2</v>
          </cell>
          <cell r="J1489">
            <v>3</v>
          </cell>
          <cell r="K1489">
            <v>2</v>
          </cell>
        </row>
        <row r="1490">
          <cell r="A1490">
            <v>43488</v>
          </cell>
          <cell r="B1490">
            <v>6673</v>
          </cell>
          <cell r="C1490">
            <v>6724.25</v>
          </cell>
          <cell r="D1490">
            <v>6592.25</v>
          </cell>
          <cell r="E1490">
            <v>6668.5</v>
          </cell>
          <cell r="F1490">
            <v>1.9781207852540086</v>
          </cell>
          <cell r="G1490">
            <v>-6.743593586093212E-2</v>
          </cell>
          <cell r="H1490">
            <v>3.4090909090909095E-2</v>
          </cell>
          <cell r="I1490">
            <v>7</v>
          </cell>
          <cell r="J1490">
            <v>1</v>
          </cell>
          <cell r="K1490">
            <v>1</v>
          </cell>
        </row>
        <row r="1491">
          <cell r="A1491">
            <v>43487</v>
          </cell>
          <cell r="B1491">
            <v>6728.5</v>
          </cell>
          <cell r="C1491">
            <v>6748.75</v>
          </cell>
          <cell r="D1491">
            <v>6611.5</v>
          </cell>
          <cell r="E1491">
            <v>6665.25</v>
          </cell>
          <cell r="F1491">
            <v>2.0398305714498033</v>
          </cell>
          <cell r="G1491">
            <v>-0.94003121052240479</v>
          </cell>
          <cell r="H1491">
            <v>0.46083788706739526</v>
          </cell>
          <cell r="I1491">
            <v>7</v>
          </cell>
          <cell r="J1491">
            <v>5</v>
          </cell>
          <cell r="K1491">
            <v>1</v>
          </cell>
        </row>
        <row r="1492">
          <cell r="A1492">
            <v>43483</v>
          </cell>
          <cell r="B1492">
            <v>6745</v>
          </cell>
          <cell r="C1492">
            <v>6828.25</v>
          </cell>
          <cell r="D1492">
            <v>6736.25</v>
          </cell>
          <cell r="E1492">
            <v>6795</v>
          </cell>
          <cell r="F1492">
            <v>1.363973313565604</v>
          </cell>
          <cell r="G1492">
            <v>0.7412898443291327</v>
          </cell>
          <cell r="H1492">
            <v>0.5434782608695653</v>
          </cell>
          <cell r="I1492">
            <v>4</v>
          </cell>
          <cell r="J1492">
            <v>6</v>
          </cell>
          <cell r="K1492">
            <v>2</v>
          </cell>
        </row>
        <row r="1493">
          <cell r="A1493">
            <v>43482</v>
          </cell>
          <cell r="B1493">
            <v>6641.25</v>
          </cell>
          <cell r="C1493">
            <v>6760</v>
          </cell>
          <cell r="D1493">
            <v>6632.25</v>
          </cell>
          <cell r="E1493">
            <v>6730.25</v>
          </cell>
          <cell r="F1493">
            <v>1.9235836627140974</v>
          </cell>
          <cell r="G1493">
            <v>1.3401091661961229</v>
          </cell>
          <cell r="H1493">
            <v>0.69667318982387483</v>
          </cell>
          <cell r="I1493">
            <v>6</v>
          </cell>
          <cell r="J1493">
            <v>7</v>
          </cell>
          <cell r="K1493">
            <v>4</v>
          </cell>
        </row>
        <row r="1494">
          <cell r="A1494">
            <v>43481</v>
          </cell>
          <cell r="B1494">
            <v>6677.25</v>
          </cell>
          <cell r="C1494">
            <v>6737.25</v>
          </cell>
          <cell r="D1494">
            <v>6673.75</v>
          </cell>
          <cell r="E1494">
            <v>6680</v>
          </cell>
          <cell r="F1494">
            <v>0.95099030289415554</v>
          </cell>
          <cell r="G1494">
            <v>4.1184619416676026E-2</v>
          </cell>
          <cell r="H1494">
            <v>4.3307086614173228E-2</v>
          </cell>
          <cell r="I1494">
            <v>2</v>
          </cell>
          <cell r="J1494">
            <v>1</v>
          </cell>
          <cell r="K1494">
            <v>2</v>
          </cell>
        </row>
        <row r="1495">
          <cell r="A1495">
            <v>43480</v>
          </cell>
          <cell r="B1495">
            <v>6582.75</v>
          </cell>
          <cell r="C1495">
            <v>6689</v>
          </cell>
          <cell r="D1495">
            <v>6561.5</v>
          </cell>
          <cell r="E1495">
            <v>6681.5</v>
          </cell>
          <cell r="F1495">
            <v>1.9368804830807793</v>
          </cell>
          <cell r="G1495">
            <v>1.5001329231704075</v>
          </cell>
          <cell r="H1495">
            <v>0.77450980392156865</v>
          </cell>
          <cell r="I1495">
            <v>6</v>
          </cell>
          <cell r="J1495">
            <v>8</v>
          </cell>
          <cell r="K1495">
            <v>4</v>
          </cell>
        </row>
        <row r="1496">
          <cell r="A1496">
            <v>43479</v>
          </cell>
          <cell r="B1496">
            <v>6534</v>
          </cell>
          <cell r="C1496">
            <v>6579.25</v>
          </cell>
          <cell r="D1496">
            <v>6521.5</v>
          </cell>
          <cell r="E1496">
            <v>6552</v>
          </cell>
          <cell r="F1496">
            <v>0.88383838383838376</v>
          </cell>
          <cell r="G1496">
            <v>0.27548209366391185</v>
          </cell>
          <cell r="H1496">
            <v>0.31168831168831174</v>
          </cell>
          <cell r="I1496">
            <v>2</v>
          </cell>
          <cell r="J1496">
            <v>4</v>
          </cell>
          <cell r="K1496">
            <v>2</v>
          </cell>
        </row>
        <row r="1497">
          <cell r="A1497">
            <v>43476</v>
          </cell>
          <cell r="B1497">
            <v>6610.75</v>
          </cell>
          <cell r="C1497">
            <v>6616.5</v>
          </cell>
          <cell r="D1497">
            <v>6572</v>
          </cell>
          <cell r="E1497">
            <v>6612.25</v>
          </cell>
          <cell r="F1497">
            <v>0.67314601217713577</v>
          </cell>
          <cell r="G1497">
            <v>2.2690315017206822E-2</v>
          </cell>
          <cell r="H1497">
            <v>3.3707865168539325E-2</v>
          </cell>
          <cell r="I1497">
            <v>1</v>
          </cell>
          <cell r="J1497">
            <v>1</v>
          </cell>
          <cell r="K1497">
            <v>2</v>
          </cell>
        </row>
        <row r="1498">
          <cell r="A1498">
            <v>43475</v>
          </cell>
          <cell r="B1498">
            <v>6564.5</v>
          </cell>
          <cell r="C1498">
            <v>6638.75</v>
          </cell>
          <cell r="D1498">
            <v>6527.5</v>
          </cell>
          <cell r="E1498">
            <v>6631.5</v>
          </cell>
          <cell r="F1498">
            <v>1.6947216086526009</v>
          </cell>
          <cell r="G1498">
            <v>1.0206413283570721</v>
          </cell>
          <cell r="H1498">
            <v>0.60224719101123603</v>
          </cell>
          <cell r="I1498">
            <v>5</v>
          </cell>
          <cell r="J1498">
            <v>7</v>
          </cell>
          <cell r="K1498">
            <v>3</v>
          </cell>
        </row>
        <row r="1499">
          <cell r="A1499">
            <v>43474</v>
          </cell>
          <cell r="B1499">
            <v>6581.25</v>
          </cell>
          <cell r="C1499">
            <v>6645</v>
          </cell>
          <cell r="D1499">
            <v>6560.25</v>
          </cell>
          <cell r="E1499">
            <v>6614.75</v>
          </cell>
          <cell r="F1499">
            <v>1.2877492877492878</v>
          </cell>
          <cell r="G1499">
            <v>0.50902184235517567</v>
          </cell>
          <cell r="H1499">
            <v>0.39528023598820056</v>
          </cell>
          <cell r="I1499">
            <v>4</v>
          </cell>
          <cell r="J1499">
            <v>4</v>
          </cell>
          <cell r="K1499">
            <v>2</v>
          </cell>
        </row>
        <row r="1500">
          <cell r="A1500">
            <v>43473</v>
          </cell>
          <cell r="B1500">
            <v>6540.75</v>
          </cell>
          <cell r="C1500">
            <v>6586.25</v>
          </cell>
          <cell r="D1500">
            <v>6467.25</v>
          </cell>
          <cell r="E1500">
            <v>6563.75</v>
          </cell>
          <cell r="F1500">
            <v>1.8193632228719947</v>
          </cell>
          <cell r="G1500">
            <v>0.35164163131139392</v>
          </cell>
          <cell r="H1500">
            <v>0.19327731092436973</v>
          </cell>
          <cell r="I1500">
            <v>5</v>
          </cell>
          <cell r="J1500">
            <v>2</v>
          </cell>
          <cell r="K1500">
            <v>2</v>
          </cell>
        </row>
        <row r="1501">
          <cell r="A1501">
            <v>43472</v>
          </cell>
          <cell r="B1501">
            <v>6410.5</v>
          </cell>
          <cell r="C1501">
            <v>6535.75</v>
          </cell>
          <cell r="D1501">
            <v>6410.25</v>
          </cell>
          <cell r="E1501">
            <v>6500.25</v>
          </cell>
          <cell r="F1501">
            <v>1.9577256064269557</v>
          </cell>
          <cell r="G1501">
            <v>1.4000467982216676</v>
          </cell>
          <cell r="H1501">
            <v>0.71513944223107573</v>
          </cell>
          <cell r="I1501">
            <v>7</v>
          </cell>
          <cell r="J1501">
            <v>8</v>
          </cell>
          <cell r="K1501">
            <v>4</v>
          </cell>
        </row>
        <row r="1502">
          <cell r="A1502">
            <v>43469</v>
          </cell>
          <cell r="B1502">
            <v>6280.25</v>
          </cell>
          <cell r="C1502">
            <v>6462</v>
          </cell>
          <cell r="D1502">
            <v>6225.5</v>
          </cell>
          <cell r="E1502">
            <v>6436.75</v>
          </cell>
          <cell r="F1502">
            <v>3.7657736555073442</v>
          </cell>
          <cell r="G1502">
            <v>2.4919390151665937</v>
          </cell>
          <cell r="H1502">
            <v>0.66173361522198737</v>
          </cell>
          <cell r="I1502">
            <v>10</v>
          </cell>
          <cell r="J1502">
            <v>7</v>
          </cell>
          <cell r="K1502">
            <v>4</v>
          </cell>
        </row>
        <row r="1503">
          <cell r="A1503">
            <v>43468</v>
          </cell>
          <cell r="B1503">
            <v>6200</v>
          </cell>
          <cell r="C1503">
            <v>6304.25</v>
          </cell>
          <cell r="D1503">
            <v>6148.5</v>
          </cell>
          <cell r="E1503">
            <v>6158</v>
          </cell>
          <cell r="F1503">
            <v>2.5120967741935485</v>
          </cell>
          <cell r="G1503">
            <v>-0.67741935483870963</v>
          </cell>
          <cell r="H1503">
            <v>0.2696629213483146</v>
          </cell>
          <cell r="I1503">
            <v>8</v>
          </cell>
          <cell r="J1503">
            <v>3</v>
          </cell>
          <cell r="K1503">
            <v>1</v>
          </cell>
        </row>
        <row r="1504">
          <cell r="A1504">
            <v>43467</v>
          </cell>
          <cell r="B1504">
            <v>6191.5</v>
          </cell>
          <cell r="C1504">
            <v>6409.25</v>
          </cell>
          <cell r="D1504">
            <v>6186.25</v>
          </cell>
          <cell r="E1504">
            <v>6372.5</v>
          </cell>
          <cell r="F1504">
            <v>3.6017120245497858</v>
          </cell>
          <cell r="G1504">
            <v>2.9233626746345798</v>
          </cell>
          <cell r="H1504">
            <v>0.81165919282511223</v>
          </cell>
          <cell r="I1504">
            <v>10</v>
          </cell>
          <cell r="J1504">
            <v>9</v>
          </cell>
          <cell r="K1504">
            <v>4</v>
          </cell>
        </row>
        <row r="1505">
          <cell r="A1505">
            <v>43465</v>
          </cell>
          <cell r="B1505">
            <v>6352.75</v>
          </cell>
          <cell r="C1505">
            <v>6376.75</v>
          </cell>
          <cell r="D1505">
            <v>6283</v>
          </cell>
          <cell r="E1505">
            <v>6345.75</v>
          </cell>
          <cell r="F1505">
            <v>1.4757388532525284</v>
          </cell>
          <cell r="G1505">
            <v>-0.11018850104285546</v>
          </cell>
          <cell r="H1505">
            <v>7.4666666666666673E-2</v>
          </cell>
          <cell r="I1505">
            <v>5</v>
          </cell>
          <cell r="J1505">
            <v>1</v>
          </cell>
          <cell r="K1505">
            <v>2</v>
          </cell>
        </row>
        <row r="1506">
          <cell r="A1506">
            <v>43462</v>
          </cell>
          <cell r="B1506">
            <v>6366</v>
          </cell>
          <cell r="C1506">
            <v>6402.5</v>
          </cell>
          <cell r="D1506">
            <v>6243.75</v>
          </cell>
          <cell r="E1506">
            <v>6297</v>
          </cell>
          <cell r="F1506">
            <v>2.4937166195413134</v>
          </cell>
          <cell r="G1506">
            <v>-1.0838831291234685</v>
          </cell>
          <cell r="H1506">
            <v>0.43464566929133858</v>
          </cell>
          <cell r="I1506">
            <v>8</v>
          </cell>
          <cell r="J1506">
            <v>5</v>
          </cell>
          <cell r="K1506">
            <v>1</v>
          </cell>
        </row>
        <row r="1507">
          <cell r="A1507">
            <v>43461</v>
          </cell>
          <cell r="B1507">
            <v>6194.5</v>
          </cell>
          <cell r="C1507">
            <v>6303.25</v>
          </cell>
          <cell r="D1507">
            <v>6053.25</v>
          </cell>
          <cell r="E1507">
            <v>6302.75</v>
          </cell>
          <cell r="F1507">
            <v>4.0358382436031963</v>
          </cell>
          <cell r="G1507">
            <v>1.747517959480184</v>
          </cell>
          <cell r="H1507">
            <v>0.433</v>
          </cell>
          <cell r="I1507">
            <v>10</v>
          </cell>
          <cell r="J1507">
            <v>5</v>
          </cell>
          <cell r="K1507">
            <v>1</v>
          </cell>
        </row>
        <row r="1508">
          <cell r="A1508">
            <v>43460</v>
          </cell>
          <cell r="B1508">
            <v>5914</v>
          </cell>
          <cell r="C1508">
            <v>6278.5</v>
          </cell>
          <cell r="D1508">
            <v>5913.5</v>
          </cell>
          <cell r="E1508">
            <v>6277.75</v>
          </cell>
          <cell r="F1508">
            <v>6.1717957389245859</v>
          </cell>
          <cell r="G1508">
            <v>6.1506594521474467</v>
          </cell>
          <cell r="H1508">
            <v>0.99657534246575341</v>
          </cell>
          <cell r="I1508">
            <v>10</v>
          </cell>
          <cell r="J1508">
            <v>10</v>
          </cell>
          <cell r="K1508">
            <v>4</v>
          </cell>
        </row>
        <row r="1509">
          <cell r="A1509">
            <v>43455</v>
          </cell>
          <cell r="B1509">
            <v>6305</v>
          </cell>
          <cell r="C1509">
            <v>6338</v>
          </cell>
          <cell r="D1509">
            <v>6030</v>
          </cell>
          <cell r="E1509">
            <v>6063.25</v>
          </cell>
          <cell r="F1509">
            <v>4.8850118953211741</v>
          </cell>
          <cell r="G1509">
            <v>-3.8342585249801746</v>
          </cell>
          <cell r="H1509">
            <v>0.78490259740259738</v>
          </cell>
          <cell r="I1509">
            <v>10</v>
          </cell>
          <cell r="J1509">
            <v>8</v>
          </cell>
          <cell r="K1509">
            <v>4</v>
          </cell>
        </row>
        <row r="1510">
          <cell r="A1510">
            <v>43454</v>
          </cell>
          <cell r="B1510">
            <v>6378</v>
          </cell>
          <cell r="C1510">
            <v>6404.5</v>
          </cell>
          <cell r="D1510">
            <v>6180</v>
          </cell>
          <cell r="E1510">
            <v>6262.5</v>
          </cell>
          <cell r="F1510">
            <v>3.519912198181248</v>
          </cell>
          <cell r="G1510">
            <v>-1.8109125117591722</v>
          </cell>
          <cell r="H1510">
            <v>0.51447661469933192</v>
          </cell>
          <cell r="I1510">
            <v>10</v>
          </cell>
          <cell r="J1510">
            <v>6</v>
          </cell>
          <cell r="K1510">
            <v>1</v>
          </cell>
        </row>
        <row r="1511">
          <cell r="A1511">
            <v>43453</v>
          </cell>
          <cell r="B1511">
            <v>6536.75</v>
          </cell>
          <cell r="C1511">
            <v>6610</v>
          </cell>
          <cell r="D1511">
            <v>6301.25</v>
          </cell>
          <cell r="E1511">
            <v>6359</v>
          </cell>
          <cell r="F1511">
            <v>4.7232952155122954</v>
          </cell>
          <cell r="G1511">
            <v>-2.7192412131410872</v>
          </cell>
          <cell r="H1511">
            <v>0.57570850202429158</v>
          </cell>
          <cell r="I1511">
            <v>10</v>
          </cell>
          <cell r="J1511">
            <v>6</v>
          </cell>
          <cell r="K1511">
            <v>1</v>
          </cell>
        </row>
        <row r="1512">
          <cell r="A1512">
            <v>43452</v>
          </cell>
          <cell r="B1512">
            <v>6527.5</v>
          </cell>
          <cell r="C1512">
            <v>6577.5</v>
          </cell>
          <cell r="D1512">
            <v>6457</v>
          </cell>
          <cell r="E1512">
            <v>6513.75</v>
          </cell>
          <cell r="F1512">
            <v>1.8460360015319799</v>
          </cell>
          <cell r="G1512">
            <v>-0.21064726158559938</v>
          </cell>
          <cell r="H1512">
            <v>0.1141078838174274</v>
          </cell>
          <cell r="I1512">
            <v>6</v>
          </cell>
          <cell r="J1512">
            <v>2</v>
          </cell>
          <cell r="K1512">
            <v>1</v>
          </cell>
        </row>
        <row r="1513">
          <cell r="A1513">
            <v>43451</v>
          </cell>
          <cell r="B1513">
            <v>6613</v>
          </cell>
          <cell r="C1513">
            <v>6649</v>
          </cell>
          <cell r="D1513">
            <v>6423.25</v>
          </cell>
          <cell r="E1513">
            <v>6479.75</v>
          </cell>
          <cell r="F1513">
            <v>3.4137305307727206</v>
          </cell>
          <cell r="G1513">
            <v>-2.0149705126266446</v>
          </cell>
          <cell r="H1513">
            <v>0.59025470653377632</v>
          </cell>
          <cell r="I1513">
            <v>10</v>
          </cell>
          <cell r="J1513">
            <v>6</v>
          </cell>
          <cell r="K1513">
            <v>1</v>
          </cell>
        </row>
        <row r="1514">
          <cell r="A1514">
            <v>43448</v>
          </cell>
          <cell r="B1514">
            <v>6706</v>
          </cell>
          <cell r="C1514">
            <v>6738.25</v>
          </cell>
          <cell r="D1514">
            <v>6608.75</v>
          </cell>
          <cell r="E1514">
            <v>6618.25</v>
          </cell>
          <cell r="F1514">
            <v>1.9311064718162838</v>
          </cell>
          <cell r="G1514">
            <v>-1.308529674917984</v>
          </cell>
          <cell r="H1514">
            <v>0.6776061776061777</v>
          </cell>
          <cell r="I1514">
            <v>6</v>
          </cell>
          <cell r="J1514">
            <v>7</v>
          </cell>
          <cell r="K1514">
            <v>4</v>
          </cell>
        </row>
        <row r="1515">
          <cell r="A1515">
            <v>43447</v>
          </cell>
          <cell r="B1515">
            <v>6781.75</v>
          </cell>
          <cell r="C1515">
            <v>6838.5</v>
          </cell>
          <cell r="D1515">
            <v>6723</v>
          </cell>
          <cell r="E1515">
            <v>6768.75</v>
          </cell>
          <cell r="F1515">
            <v>1.7031002322409408</v>
          </cell>
          <cell r="G1515">
            <v>-0.19169093523058209</v>
          </cell>
          <cell r="H1515">
            <v>0.11255411255411256</v>
          </cell>
          <cell r="I1515">
            <v>5</v>
          </cell>
          <cell r="J1515">
            <v>2</v>
          </cell>
          <cell r="K1515">
            <v>2</v>
          </cell>
        </row>
        <row r="1516">
          <cell r="A1516">
            <v>43446</v>
          </cell>
          <cell r="B1516">
            <v>6780.75</v>
          </cell>
          <cell r="C1516">
            <v>6872</v>
          </cell>
          <cell r="D1516">
            <v>6763</v>
          </cell>
          <cell r="E1516">
            <v>6766.5</v>
          </cell>
          <cell r="F1516">
            <v>1.6074917966301661</v>
          </cell>
          <cell r="G1516">
            <v>-0.2101537440548612</v>
          </cell>
          <cell r="H1516">
            <v>0.13073394495412846</v>
          </cell>
          <cell r="I1516">
            <v>5</v>
          </cell>
          <cell r="J1516">
            <v>2</v>
          </cell>
          <cell r="K1516">
            <v>2</v>
          </cell>
        </row>
        <row r="1517">
          <cell r="A1517">
            <v>43445</v>
          </cell>
          <cell r="B1517">
            <v>6756</v>
          </cell>
          <cell r="C1517">
            <v>6808.75</v>
          </cell>
          <cell r="D1517">
            <v>6651.25</v>
          </cell>
          <cell r="E1517">
            <v>6706.25</v>
          </cell>
          <cell r="F1517">
            <v>2.3312611012433391</v>
          </cell>
          <cell r="G1517">
            <v>-0.73638247483718178</v>
          </cell>
          <cell r="H1517">
            <v>0.31587301587301592</v>
          </cell>
          <cell r="I1517">
            <v>8</v>
          </cell>
          <cell r="J1517">
            <v>4</v>
          </cell>
          <cell r="K1517">
            <v>1</v>
          </cell>
        </row>
        <row r="1518">
          <cell r="A1518">
            <v>43444</v>
          </cell>
          <cell r="B1518">
            <v>6608.5</v>
          </cell>
          <cell r="C1518">
            <v>6714.5</v>
          </cell>
          <cell r="D1518">
            <v>6535.25</v>
          </cell>
          <cell r="E1518">
            <v>6685</v>
          </cell>
          <cell r="F1518">
            <v>2.7124158281001742</v>
          </cell>
          <cell r="G1518">
            <v>1.1576000605281078</v>
          </cell>
          <cell r="H1518">
            <v>0.42677824267782427</v>
          </cell>
          <cell r="I1518">
            <v>8</v>
          </cell>
          <cell r="J1518">
            <v>5</v>
          </cell>
          <cell r="K1518">
            <v>1</v>
          </cell>
        </row>
        <row r="1519">
          <cell r="A1519">
            <v>43441</v>
          </cell>
          <cell r="B1519">
            <v>6784.75</v>
          </cell>
          <cell r="C1519">
            <v>6852</v>
          </cell>
          <cell r="D1519">
            <v>6594.75</v>
          </cell>
          <cell r="E1519">
            <v>6615</v>
          </cell>
          <cell r="F1519">
            <v>3.7915914366778436</v>
          </cell>
          <cell r="G1519">
            <v>-2.5019344854268768</v>
          </cell>
          <cell r="H1519">
            <v>0.65986394557823136</v>
          </cell>
          <cell r="I1519">
            <v>10</v>
          </cell>
          <cell r="J1519">
            <v>7</v>
          </cell>
          <cell r="K1519">
            <v>4</v>
          </cell>
        </row>
        <row r="1520">
          <cell r="A1520">
            <v>43440</v>
          </cell>
          <cell r="B1520">
            <v>6647.25</v>
          </cell>
          <cell r="C1520">
            <v>6843.75</v>
          </cell>
          <cell r="D1520">
            <v>6633.5</v>
          </cell>
          <cell r="E1520">
            <v>6843.75</v>
          </cell>
          <cell r="F1520">
            <v>3.1629621271954567</v>
          </cell>
          <cell r="G1520">
            <v>2.9561096694121631</v>
          </cell>
          <cell r="H1520">
            <v>0.93460166468489903</v>
          </cell>
          <cell r="I1520">
            <v>10</v>
          </cell>
          <cell r="J1520">
            <v>10</v>
          </cell>
          <cell r="K1520">
            <v>4</v>
          </cell>
        </row>
        <row r="1521">
          <cell r="A1521">
            <v>43438</v>
          </cell>
          <cell r="B1521">
            <v>7019.75</v>
          </cell>
          <cell r="C1521">
            <v>7052</v>
          </cell>
          <cell r="D1521">
            <v>6788</v>
          </cell>
          <cell r="E1521">
            <v>6801.25</v>
          </cell>
          <cell r="F1521">
            <v>3.7608176929377826</v>
          </cell>
          <cell r="G1521">
            <v>-3.1126464617685814</v>
          </cell>
          <cell r="H1521">
            <v>0.82765151515151514</v>
          </cell>
          <cell r="I1521">
            <v>10</v>
          </cell>
          <cell r="J1521">
            <v>9</v>
          </cell>
          <cell r="K1521">
            <v>4</v>
          </cell>
        </row>
        <row r="1522">
          <cell r="A1522">
            <v>43437</v>
          </cell>
          <cell r="B1522">
            <v>7111.25</v>
          </cell>
          <cell r="C1522">
            <v>7111.25</v>
          </cell>
          <cell r="D1522">
            <v>7015.25</v>
          </cell>
          <cell r="E1522">
            <v>7065.5</v>
          </cell>
          <cell r="F1522">
            <v>1.3499736333274741</v>
          </cell>
          <cell r="G1522">
            <v>-0.64334680963262436</v>
          </cell>
          <cell r="H1522">
            <v>0.4765625</v>
          </cell>
          <cell r="I1522">
            <v>4</v>
          </cell>
          <cell r="J1522">
            <v>5</v>
          </cell>
          <cell r="K1522">
            <v>2</v>
          </cell>
        </row>
        <row r="1523">
          <cell r="A1523">
            <v>43434</v>
          </cell>
          <cell r="B1523">
            <v>6880.75</v>
          </cell>
          <cell r="C1523">
            <v>6952.25</v>
          </cell>
          <cell r="D1523">
            <v>6871.5</v>
          </cell>
          <cell r="E1523">
            <v>6949.5</v>
          </cell>
          <cell r="F1523">
            <v>1.1735639283508339</v>
          </cell>
          <cell r="G1523">
            <v>0.99916433528321769</v>
          </cell>
          <cell r="H1523">
            <v>0.85139318885448911</v>
          </cell>
          <cell r="I1523">
            <v>3</v>
          </cell>
          <cell r="J1523">
            <v>9</v>
          </cell>
          <cell r="K1523">
            <v>3</v>
          </cell>
        </row>
        <row r="1524">
          <cell r="A1524">
            <v>43433</v>
          </cell>
          <cell r="B1524">
            <v>6872</v>
          </cell>
          <cell r="C1524">
            <v>6943.75</v>
          </cell>
          <cell r="D1524">
            <v>6843</v>
          </cell>
          <cell r="E1524">
            <v>6898.5</v>
          </cell>
          <cell r="F1524">
            <v>1.4660942956926659</v>
          </cell>
          <cell r="G1524">
            <v>0.38562281722933645</v>
          </cell>
          <cell r="H1524">
            <v>0.26302729528535979</v>
          </cell>
          <cell r="I1524">
            <v>5</v>
          </cell>
          <cell r="J1524">
            <v>3</v>
          </cell>
          <cell r="K1524">
            <v>2</v>
          </cell>
        </row>
        <row r="1525">
          <cell r="A1525">
            <v>43432</v>
          </cell>
          <cell r="B1525">
            <v>6743.25</v>
          </cell>
          <cell r="C1525">
            <v>6921.75</v>
          </cell>
          <cell r="D1525">
            <v>6716.5</v>
          </cell>
          <cell r="E1525">
            <v>6920</v>
          </cell>
          <cell r="F1525">
            <v>3.0437845252660067</v>
          </cell>
          <cell r="G1525">
            <v>2.6211396581766953</v>
          </cell>
          <cell r="H1525">
            <v>0.86114494518879414</v>
          </cell>
          <cell r="I1525">
            <v>9</v>
          </cell>
          <cell r="J1525">
            <v>9</v>
          </cell>
          <cell r="K1525">
            <v>4</v>
          </cell>
        </row>
        <row r="1526">
          <cell r="A1526">
            <v>43431</v>
          </cell>
          <cell r="B1526">
            <v>6639.5</v>
          </cell>
          <cell r="C1526">
            <v>6723</v>
          </cell>
          <cell r="D1526">
            <v>6613.25</v>
          </cell>
          <cell r="E1526">
            <v>6707</v>
          </cell>
          <cell r="F1526">
            <v>1.6529859176142783</v>
          </cell>
          <cell r="G1526">
            <v>1.0166428194894195</v>
          </cell>
          <cell r="H1526">
            <v>0.61503416856492032</v>
          </cell>
          <cell r="I1526">
            <v>5</v>
          </cell>
          <cell r="J1526">
            <v>7</v>
          </cell>
          <cell r="K1526">
            <v>3</v>
          </cell>
        </row>
        <row r="1527">
          <cell r="A1527">
            <v>43430</v>
          </cell>
          <cell r="B1527">
            <v>6641</v>
          </cell>
          <cell r="C1527">
            <v>6687.25</v>
          </cell>
          <cell r="D1527">
            <v>6596.25</v>
          </cell>
          <cell r="E1527">
            <v>6685</v>
          </cell>
          <cell r="F1527">
            <v>1.3702755609095016</v>
          </cell>
          <cell r="G1527">
            <v>0.66255082065953919</v>
          </cell>
          <cell r="H1527">
            <v>0.48351648351648346</v>
          </cell>
          <cell r="I1527">
            <v>4</v>
          </cell>
          <cell r="J1527">
            <v>5</v>
          </cell>
          <cell r="K1527">
            <v>2</v>
          </cell>
        </row>
        <row r="1528">
          <cell r="A1528">
            <v>43425</v>
          </cell>
          <cell r="B1528">
            <v>6586.25</v>
          </cell>
          <cell r="C1528">
            <v>6647.75</v>
          </cell>
          <cell r="D1528">
            <v>6568</v>
          </cell>
          <cell r="E1528">
            <v>6583.25</v>
          </cell>
          <cell r="F1528">
            <v>1.210855949895616</v>
          </cell>
          <cell r="G1528">
            <v>-4.5549440121465175E-2</v>
          </cell>
          <cell r="H1528">
            <v>3.7617554858934164E-2</v>
          </cell>
          <cell r="I1528">
            <v>3</v>
          </cell>
          <cell r="J1528">
            <v>1</v>
          </cell>
          <cell r="K1528">
            <v>2</v>
          </cell>
        </row>
        <row r="1529">
          <cell r="A1529">
            <v>43424</v>
          </cell>
          <cell r="B1529">
            <v>6612</v>
          </cell>
          <cell r="C1529">
            <v>6625.25</v>
          </cell>
          <cell r="D1529">
            <v>6449.5</v>
          </cell>
          <cell r="E1529">
            <v>6536</v>
          </cell>
          <cell r="F1529">
            <v>2.6580459770114939</v>
          </cell>
          <cell r="G1529">
            <v>-1.1494252873563218</v>
          </cell>
          <cell r="H1529">
            <v>0.43243243243243246</v>
          </cell>
          <cell r="I1529">
            <v>8</v>
          </cell>
          <cell r="J1529">
            <v>5</v>
          </cell>
          <cell r="K1529">
            <v>1</v>
          </cell>
        </row>
        <row r="1530">
          <cell r="A1530">
            <v>43423</v>
          </cell>
          <cell r="B1530">
            <v>6870.5</v>
          </cell>
          <cell r="C1530">
            <v>6877.75</v>
          </cell>
          <cell r="D1530">
            <v>6632.25</v>
          </cell>
          <cell r="E1530">
            <v>6653</v>
          </cell>
          <cell r="F1530">
            <v>3.5732479441088714</v>
          </cell>
          <cell r="G1530">
            <v>-3.1657084637217086</v>
          </cell>
          <cell r="H1530">
            <v>0.88594704684317716</v>
          </cell>
          <cell r="I1530">
            <v>10</v>
          </cell>
          <cell r="J1530">
            <v>9</v>
          </cell>
          <cell r="K1530">
            <v>4</v>
          </cell>
        </row>
        <row r="1531">
          <cell r="A1531">
            <v>43420</v>
          </cell>
          <cell r="B1531">
            <v>6834</v>
          </cell>
          <cell r="C1531">
            <v>6915</v>
          </cell>
          <cell r="D1531">
            <v>6806.25</v>
          </cell>
          <cell r="E1531">
            <v>6878.75</v>
          </cell>
          <cell r="F1531">
            <v>1.5913081650570677</v>
          </cell>
          <cell r="G1531">
            <v>0.65481416447175889</v>
          </cell>
          <cell r="H1531">
            <v>0.41149425287356323</v>
          </cell>
          <cell r="I1531">
            <v>5</v>
          </cell>
          <cell r="J1531">
            <v>5</v>
          </cell>
          <cell r="K1531">
            <v>2</v>
          </cell>
        </row>
        <row r="1532">
          <cell r="A1532">
            <v>43419</v>
          </cell>
          <cell r="B1532">
            <v>6803</v>
          </cell>
          <cell r="C1532">
            <v>6920.5</v>
          </cell>
          <cell r="D1532">
            <v>6712.25</v>
          </cell>
          <cell r="E1532">
            <v>6903.5</v>
          </cell>
          <cell r="F1532">
            <v>3.0611494928707921</v>
          </cell>
          <cell r="G1532">
            <v>1.4772894311333236</v>
          </cell>
          <cell r="H1532">
            <v>0.482593037214886</v>
          </cell>
          <cell r="I1532">
            <v>9</v>
          </cell>
          <cell r="J1532">
            <v>5</v>
          </cell>
          <cell r="K1532">
            <v>1</v>
          </cell>
        </row>
        <row r="1533">
          <cell r="A1533">
            <v>43418</v>
          </cell>
          <cell r="B1533">
            <v>6836.25</v>
          </cell>
          <cell r="C1533">
            <v>6929.5</v>
          </cell>
          <cell r="D1533">
            <v>6746</v>
          </cell>
          <cell r="E1533">
            <v>6782.25</v>
          </cell>
          <cell r="F1533">
            <v>2.684220149936003</v>
          </cell>
          <cell r="G1533">
            <v>-0.78990674712013165</v>
          </cell>
          <cell r="H1533">
            <v>0.29427792915531337</v>
          </cell>
          <cell r="I1533">
            <v>8</v>
          </cell>
          <cell r="J1533">
            <v>3</v>
          </cell>
          <cell r="K1533">
            <v>1</v>
          </cell>
        </row>
        <row r="1534">
          <cell r="A1534">
            <v>43417</v>
          </cell>
          <cell r="B1534">
            <v>6891.5</v>
          </cell>
          <cell r="C1534">
            <v>6962</v>
          </cell>
          <cell r="D1534">
            <v>6818.25</v>
          </cell>
          <cell r="E1534">
            <v>6838.75</v>
          </cell>
          <cell r="F1534">
            <v>2.085902923891751</v>
          </cell>
          <cell r="G1534">
            <v>-0.76543568163679898</v>
          </cell>
          <cell r="H1534">
            <v>0.3669565217391304</v>
          </cell>
          <cell r="I1534">
            <v>7</v>
          </cell>
          <cell r="J1534">
            <v>4</v>
          </cell>
          <cell r="K1534">
            <v>1</v>
          </cell>
        </row>
        <row r="1535">
          <cell r="A1535">
            <v>43416</v>
          </cell>
          <cell r="B1535">
            <v>7034</v>
          </cell>
          <cell r="C1535">
            <v>7045.5</v>
          </cell>
          <cell r="D1535">
            <v>6825.75</v>
          </cell>
          <cell r="E1535">
            <v>6838.25</v>
          </cell>
          <cell r="F1535">
            <v>3.124111458629514</v>
          </cell>
          <cell r="G1535">
            <v>-2.7829115723628095</v>
          </cell>
          <cell r="H1535">
            <v>0.89078498293515362</v>
          </cell>
          <cell r="I1535">
            <v>10</v>
          </cell>
          <cell r="J1535">
            <v>9</v>
          </cell>
          <cell r="K1535">
            <v>4</v>
          </cell>
        </row>
        <row r="1536">
          <cell r="A1536">
            <v>43413</v>
          </cell>
          <cell r="B1536">
            <v>7095</v>
          </cell>
          <cell r="C1536">
            <v>7118.75</v>
          </cell>
          <cell r="D1536">
            <v>6989</v>
          </cell>
          <cell r="E1536">
            <v>7045.5</v>
          </cell>
          <cell r="F1536">
            <v>1.8287526427061311</v>
          </cell>
          <cell r="G1536">
            <v>-0.69767441860465118</v>
          </cell>
          <cell r="H1536">
            <v>0.38150289017341038</v>
          </cell>
          <cell r="I1536">
            <v>6</v>
          </cell>
          <cell r="J1536">
            <v>4</v>
          </cell>
          <cell r="K1536">
            <v>1</v>
          </cell>
        </row>
        <row r="1537">
          <cell r="A1537">
            <v>43412</v>
          </cell>
          <cell r="B1537">
            <v>7166.75</v>
          </cell>
          <cell r="C1537">
            <v>7202.5</v>
          </cell>
          <cell r="D1537">
            <v>7132</v>
          </cell>
          <cell r="E1537">
            <v>7168.25</v>
          </cell>
          <cell r="F1537">
            <v>0.98370949175009603</v>
          </cell>
          <cell r="G1537">
            <v>2.0929989186172254E-2</v>
          </cell>
          <cell r="H1537">
            <v>2.1276595744680851E-2</v>
          </cell>
          <cell r="I1537">
            <v>2</v>
          </cell>
          <cell r="J1537">
            <v>1</v>
          </cell>
          <cell r="K1537">
            <v>2</v>
          </cell>
        </row>
        <row r="1538">
          <cell r="A1538">
            <v>43411</v>
          </cell>
          <cell r="B1538">
            <v>7092.75</v>
          </cell>
          <cell r="C1538">
            <v>7214.75</v>
          </cell>
          <cell r="D1538">
            <v>7056.5</v>
          </cell>
          <cell r="E1538">
            <v>7210.75</v>
          </cell>
          <cell r="F1538">
            <v>2.2311515279687004</v>
          </cell>
          <cell r="G1538">
            <v>1.6636706496069928</v>
          </cell>
          <cell r="H1538">
            <v>0.74565560821484989</v>
          </cell>
          <cell r="I1538">
            <v>7</v>
          </cell>
          <cell r="J1538">
            <v>8</v>
          </cell>
          <cell r="K1538">
            <v>4</v>
          </cell>
        </row>
        <row r="1539">
          <cell r="A1539">
            <v>43410</v>
          </cell>
          <cell r="B1539">
            <v>6930.5</v>
          </cell>
          <cell r="C1539">
            <v>7034.75</v>
          </cell>
          <cell r="D1539">
            <v>6919.5</v>
          </cell>
          <cell r="E1539">
            <v>6995.75</v>
          </cell>
          <cell r="F1539">
            <v>1.6629391818772095</v>
          </cell>
          <cell r="G1539">
            <v>0.94149051295000374</v>
          </cell>
          <cell r="H1539">
            <v>0.56616052060737532</v>
          </cell>
          <cell r="I1539">
            <v>5</v>
          </cell>
          <cell r="J1539">
            <v>6</v>
          </cell>
          <cell r="K1539">
            <v>2</v>
          </cell>
        </row>
        <row r="1540">
          <cell r="A1540">
            <v>43409</v>
          </cell>
          <cell r="B1540">
            <v>6984.5</v>
          </cell>
          <cell r="C1540">
            <v>6998.5</v>
          </cell>
          <cell r="D1540">
            <v>6865</v>
          </cell>
          <cell r="E1540">
            <v>6943</v>
          </cell>
          <cell r="F1540">
            <v>1.9113751879160998</v>
          </cell>
          <cell r="G1540">
            <v>-0.59417281122485499</v>
          </cell>
          <cell r="H1540">
            <v>0.31086142322097376</v>
          </cell>
          <cell r="I1540">
            <v>6</v>
          </cell>
          <cell r="J1540">
            <v>4</v>
          </cell>
          <cell r="K1540">
            <v>1</v>
          </cell>
        </row>
        <row r="1541">
          <cell r="A1541">
            <v>43406</v>
          </cell>
          <cell r="B1541">
            <v>7094.25</v>
          </cell>
          <cell r="C1541">
            <v>7106.25</v>
          </cell>
          <cell r="D1541">
            <v>6911.25</v>
          </cell>
          <cell r="E1541">
            <v>6965.5</v>
          </cell>
          <cell r="F1541">
            <v>2.7487049370969445</v>
          </cell>
          <cell r="G1541">
            <v>-1.8148500546217008</v>
          </cell>
          <cell r="H1541">
            <v>0.66025641025641035</v>
          </cell>
          <cell r="I1541">
            <v>9</v>
          </cell>
          <cell r="J1541">
            <v>7</v>
          </cell>
          <cell r="K1541">
            <v>4</v>
          </cell>
        </row>
        <row r="1542">
          <cell r="A1542">
            <v>43405</v>
          </cell>
          <cell r="B1542">
            <v>7011.5</v>
          </cell>
          <cell r="C1542">
            <v>7079</v>
          </cell>
          <cell r="D1542">
            <v>6936.75</v>
          </cell>
          <cell r="E1542">
            <v>7074.25</v>
          </cell>
          <cell r="F1542">
            <v>2.0288098124509735</v>
          </cell>
          <cell r="G1542">
            <v>0.89495828282107959</v>
          </cell>
          <cell r="H1542">
            <v>0.44112478031634439</v>
          </cell>
          <cell r="I1542">
            <v>7</v>
          </cell>
          <cell r="J1542">
            <v>5</v>
          </cell>
          <cell r="K1542">
            <v>1</v>
          </cell>
        </row>
        <row r="1543">
          <cell r="A1543">
            <v>43404</v>
          </cell>
          <cell r="B1543">
            <v>6889.75</v>
          </cell>
          <cell r="C1543">
            <v>7039.25</v>
          </cell>
          <cell r="D1543">
            <v>6878.5</v>
          </cell>
          <cell r="E1543">
            <v>6974</v>
          </cell>
          <cell r="F1543">
            <v>2.3331760949236182</v>
          </cell>
          <cell r="G1543">
            <v>1.2228310170906056</v>
          </cell>
          <cell r="H1543">
            <v>0.52410575427682737</v>
          </cell>
          <cell r="I1543">
            <v>8</v>
          </cell>
          <cell r="J1543">
            <v>6</v>
          </cell>
          <cell r="K1543">
            <v>1</v>
          </cell>
        </row>
        <row r="1544">
          <cell r="A1544">
            <v>43403</v>
          </cell>
          <cell r="B1544">
            <v>6750.5</v>
          </cell>
          <cell r="C1544">
            <v>6825</v>
          </cell>
          <cell r="D1544">
            <v>6661</v>
          </cell>
          <cell r="E1544">
            <v>6817.75</v>
          </cell>
          <cell r="F1544">
            <v>2.4294496703947859</v>
          </cell>
          <cell r="G1544">
            <v>0.99622250203688612</v>
          </cell>
          <cell r="H1544">
            <v>0.41006097560975602</v>
          </cell>
          <cell r="I1544">
            <v>8</v>
          </cell>
          <cell r="J1544">
            <v>5</v>
          </cell>
          <cell r="K1544">
            <v>1</v>
          </cell>
        </row>
        <row r="1545">
          <cell r="A1545">
            <v>43402</v>
          </cell>
          <cell r="B1545">
            <v>6959.25</v>
          </cell>
          <cell r="C1545">
            <v>6991.5</v>
          </cell>
          <cell r="D1545">
            <v>6580.5</v>
          </cell>
          <cell r="E1545">
            <v>6730.25</v>
          </cell>
          <cell r="F1545">
            <v>5.9058088156051296</v>
          </cell>
          <cell r="G1545">
            <v>-3.2905844739016414</v>
          </cell>
          <cell r="H1545">
            <v>0.55717761557177614</v>
          </cell>
          <cell r="I1545">
            <v>10</v>
          </cell>
          <cell r="J1545">
            <v>6</v>
          </cell>
          <cell r="K1545">
            <v>1</v>
          </cell>
        </row>
        <row r="1546">
          <cell r="A1546">
            <v>43399</v>
          </cell>
          <cell r="B1546">
            <v>6759.75</v>
          </cell>
          <cell r="C1546">
            <v>6986.5</v>
          </cell>
          <cell r="D1546">
            <v>6750.5</v>
          </cell>
          <cell r="E1546">
            <v>6857.75</v>
          </cell>
          <cell r="F1546">
            <v>3.4912533747549839</v>
          </cell>
          <cell r="G1546">
            <v>1.4497577573135101</v>
          </cell>
          <cell r="H1546">
            <v>0.41525423728813554</v>
          </cell>
          <cell r="I1546">
            <v>10</v>
          </cell>
          <cell r="J1546">
            <v>5</v>
          </cell>
          <cell r="K1546">
            <v>1</v>
          </cell>
        </row>
        <row r="1547">
          <cell r="A1547">
            <v>43398</v>
          </cell>
          <cell r="B1547">
            <v>6932.25</v>
          </cell>
          <cell r="C1547">
            <v>7075.75</v>
          </cell>
          <cell r="D1547">
            <v>6872.75</v>
          </cell>
          <cell r="E1547">
            <v>7030.25</v>
          </cell>
          <cell r="F1547">
            <v>2.9283421688484981</v>
          </cell>
          <cell r="G1547">
            <v>1.4136824263406542</v>
          </cell>
          <cell r="H1547">
            <v>0.48275862068965514</v>
          </cell>
          <cell r="I1547">
            <v>9</v>
          </cell>
          <cell r="J1547">
            <v>5</v>
          </cell>
          <cell r="K1547">
            <v>1</v>
          </cell>
        </row>
        <row r="1548">
          <cell r="A1548">
            <v>43397</v>
          </cell>
          <cell r="B1548">
            <v>7083.5</v>
          </cell>
          <cell r="C1548">
            <v>7148.75</v>
          </cell>
          <cell r="D1548">
            <v>6785.75</v>
          </cell>
          <cell r="E1548">
            <v>6798.25</v>
          </cell>
          <cell r="F1548">
            <v>5.1245853038752029</v>
          </cell>
          <cell r="G1548">
            <v>-4.0269640714336132</v>
          </cell>
          <cell r="H1548">
            <v>0.78581267217630857</v>
          </cell>
          <cell r="I1548">
            <v>10</v>
          </cell>
          <cell r="J1548">
            <v>8</v>
          </cell>
          <cell r="K1548">
            <v>4</v>
          </cell>
        </row>
        <row r="1549">
          <cell r="A1549">
            <v>43396</v>
          </cell>
          <cell r="B1549">
            <v>7046</v>
          </cell>
          <cell r="C1549">
            <v>7164</v>
          </cell>
          <cell r="D1549">
            <v>6944</v>
          </cell>
          <cell r="E1549">
            <v>7132.25</v>
          </cell>
          <cell r="F1549">
            <v>3.1223389156968495</v>
          </cell>
          <cell r="G1549">
            <v>1.224098779449333</v>
          </cell>
          <cell r="H1549">
            <v>0.39204545454545453</v>
          </cell>
          <cell r="I1549">
            <v>10</v>
          </cell>
          <cell r="J1549">
            <v>4</v>
          </cell>
          <cell r="K1549">
            <v>1</v>
          </cell>
        </row>
        <row r="1550">
          <cell r="A1550">
            <v>43395</v>
          </cell>
          <cell r="B1550">
            <v>7147.25</v>
          </cell>
          <cell r="C1550">
            <v>7210.5</v>
          </cell>
          <cell r="D1550">
            <v>7100.5</v>
          </cell>
          <cell r="E1550">
            <v>7155.5</v>
          </cell>
          <cell r="F1550">
            <v>1.5390534821085033</v>
          </cell>
          <cell r="G1550">
            <v>0.11542901115813775</v>
          </cell>
          <cell r="H1550">
            <v>7.4999999999999997E-2</v>
          </cell>
          <cell r="I1550">
            <v>5</v>
          </cell>
          <cell r="J1550">
            <v>1</v>
          </cell>
          <cell r="K1550">
            <v>2</v>
          </cell>
        </row>
        <row r="1551">
          <cell r="A1551">
            <v>43392</v>
          </cell>
          <cell r="B1551">
            <v>7166.5</v>
          </cell>
          <cell r="C1551">
            <v>7244.25</v>
          </cell>
          <cell r="D1551">
            <v>7092.75</v>
          </cell>
          <cell r="E1551">
            <v>7119.75</v>
          </cell>
          <cell r="F1551">
            <v>2.114002651224447</v>
          </cell>
          <cell r="G1551">
            <v>-0.65234075211051423</v>
          </cell>
          <cell r="H1551">
            <v>0.3085808580858086</v>
          </cell>
          <cell r="I1551">
            <v>7</v>
          </cell>
          <cell r="J1551">
            <v>4</v>
          </cell>
          <cell r="K1551">
            <v>1</v>
          </cell>
        </row>
        <row r="1552">
          <cell r="A1552">
            <v>43391</v>
          </cell>
          <cell r="B1552">
            <v>7283.75</v>
          </cell>
          <cell r="C1552">
            <v>7285.5</v>
          </cell>
          <cell r="D1552">
            <v>7094.5</v>
          </cell>
          <cell r="E1552">
            <v>7131</v>
          </cell>
          <cell r="F1552">
            <v>2.6222756135232537</v>
          </cell>
          <cell r="G1552">
            <v>-2.0971340312339111</v>
          </cell>
          <cell r="H1552">
            <v>0.79973821989528804</v>
          </cell>
          <cell r="I1552">
            <v>8</v>
          </cell>
          <cell r="J1552">
            <v>8</v>
          </cell>
          <cell r="K1552">
            <v>4</v>
          </cell>
        </row>
        <row r="1553">
          <cell r="A1553">
            <v>43390</v>
          </cell>
          <cell r="B1553">
            <v>7329.25</v>
          </cell>
          <cell r="C1553">
            <v>7341</v>
          </cell>
          <cell r="D1553">
            <v>7221.5</v>
          </cell>
          <cell r="E1553">
            <v>7296.5</v>
          </cell>
          <cell r="F1553">
            <v>1.63045332059897</v>
          </cell>
          <cell r="G1553">
            <v>-0.44683971757001051</v>
          </cell>
          <cell r="H1553">
            <v>0.27405857740585771</v>
          </cell>
          <cell r="I1553">
            <v>5</v>
          </cell>
          <cell r="J1553">
            <v>3</v>
          </cell>
          <cell r="K1553">
            <v>2</v>
          </cell>
        </row>
        <row r="1554">
          <cell r="A1554">
            <v>43389</v>
          </cell>
          <cell r="B1554">
            <v>7122</v>
          </cell>
          <cell r="C1554">
            <v>7313.5</v>
          </cell>
          <cell r="D1554">
            <v>7118.25</v>
          </cell>
          <cell r="E1554">
            <v>7291.5</v>
          </cell>
          <cell r="F1554">
            <v>2.7415051951698963</v>
          </cell>
          <cell r="G1554">
            <v>2.3799494524010112</v>
          </cell>
          <cell r="H1554">
            <v>0.86811779769526254</v>
          </cell>
          <cell r="I1554">
            <v>9</v>
          </cell>
          <cell r="J1554">
            <v>9</v>
          </cell>
          <cell r="K1554">
            <v>4</v>
          </cell>
        </row>
        <row r="1555">
          <cell r="A1555">
            <v>43388</v>
          </cell>
          <cell r="B1555">
            <v>7114.75</v>
          </cell>
          <cell r="C1555">
            <v>7172</v>
          </cell>
          <cell r="D1555">
            <v>7060.75</v>
          </cell>
          <cell r="E1555">
            <v>7084.5</v>
          </cell>
          <cell r="F1555">
            <v>1.5636529744544783</v>
          </cell>
          <cell r="G1555">
            <v>-0.42517305597526267</v>
          </cell>
          <cell r="H1555">
            <v>0.27191011235955059</v>
          </cell>
          <cell r="I1555">
            <v>5</v>
          </cell>
          <cell r="J1555">
            <v>3</v>
          </cell>
          <cell r="K1555">
            <v>2</v>
          </cell>
        </row>
        <row r="1556">
          <cell r="A1556">
            <v>43385</v>
          </cell>
          <cell r="B1556">
            <v>7142.5</v>
          </cell>
          <cell r="C1556">
            <v>7197.75</v>
          </cell>
          <cell r="D1556">
            <v>7035</v>
          </cell>
          <cell r="E1556">
            <v>7175.25</v>
          </cell>
          <cell r="F1556">
            <v>2.278613930696535</v>
          </cell>
          <cell r="G1556">
            <v>0.4585229261463073</v>
          </cell>
          <cell r="H1556">
            <v>0.20122887864823347</v>
          </cell>
          <cell r="I1556">
            <v>7</v>
          </cell>
          <cell r="J1556">
            <v>3</v>
          </cell>
          <cell r="K1556">
            <v>1</v>
          </cell>
        </row>
        <row r="1557">
          <cell r="A1557">
            <v>43384</v>
          </cell>
          <cell r="B1557">
            <v>6967.25</v>
          </cell>
          <cell r="C1557">
            <v>7138</v>
          </cell>
          <cell r="D1557">
            <v>6907.75</v>
          </cell>
          <cell r="E1557">
            <v>6984</v>
          </cell>
          <cell r="F1557">
            <v>3.3047472101618283</v>
          </cell>
          <cell r="G1557">
            <v>0.24041049194445441</v>
          </cell>
          <cell r="H1557">
            <v>7.2747014115092296E-2</v>
          </cell>
          <cell r="I1557">
            <v>10</v>
          </cell>
          <cell r="J1557">
            <v>1</v>
          </cell>
          <cell r="K1557">
            <v>1</v>
          </cell>
        </row>
        <row r="1558">
          <cell r="A1558">
            <v>43383</v>
          </cell>
          <cell r="B1558">
            <v>7392.25</v>
          </cell>
          <cell r="C1558">
            <v>7395.75</v>
          </cell>
          <cell r="D1558">
            <v>7062.5</v>
          </cell>
          <cell r="E1558">
            <v>7071.5</v>
          </cell>
          <cell r="F1558">
            <v>4.5080996990090973</v>
          </cell>
          <cell r="G1558">
            <v>-4.3390036862930774</v>
          </cell>
          <cell r="H1558">
            <v>0.96249062265566399</v>
          </cell>
          <cell r="I1558">
            <v>10</v>
          </cell>
          <cell r="J1558">
            <v>10</v>
          </cell>
          <cell r="K1558">
            <v>4</v>
          </cell>
        </row>
        <row r="1559">
          <cell r="A1559">
            <v>43382</v>
          </cell>
          <cell r="B1559">
            <v>7360</v>
          </cell>
          <cell r="C1559">
            <v>7455.75</v>
          </cell>
          <cell r="D1559">
            <v>7337</v>
          </cell>
          <cell r="E1559">
            <v>7395</v>
          </cell>
          <cell r="F1559">
            <v>1.6134510869565215</v>
          </cell>
          <cell r="G1559">
            <v>0.47554347826086962</v>
          </cell>
          <cell r="H1559">
            <v>0.29473684210526324</v>
          </cell>
          <cell r="I1559">
            <v>5</v>
          </cell>
          <cell r="J1559">
            <v>3</v>
          </cell>
          <cell r="K1559">
            <v>2</v>
          </cell>
        </row>
        <row r="1560">
          <cell r="A1560">
            <v>43381</v>
          </cell>
          <cell r="B1560">
            <v>7405.5</v>
          </cell>
          <cell r="C1560">
            <v>7439</v>
          </cell>
          <cell r="D1560">
            <v>7286.5</v>
          </cell>
          <cell r="E1560">
            <v>7376.25</v>
          </cell>
          <cell r="F1560">
            <v>2.0592802646681521</v>
          </cell>
          <cell r="G1560">
            <v>-0.39497670650192424</v>
          </cell>
          <cell r="H1560">
            <v>0.19180327868852459</v>
          </cell>
          <cell r="I1560">
            <v>7</v>
          </cell>
          <cell r="J1560">
            <v>2</v>
          </cell>
          <cell r="K1560">
            <v>1</v>
          </cell>
        </row>
        <row r="1561">
          <cell r="A1561">
            <v>43378</v>
          </cell>
          <cell r="B1561">
            <v>7502.75</v>
          </cell>
          <cell r="C1561">
            <v>7534.75</v>
          </cell>
          <cell r="D1561">
            <v>7347</v>
          </cell>
          <cell r="E1561">
            <v>7420</v>
          </cell>
          <cell r="F1561">
            <v>2.502415780880344</v>
          </cell>
          <cell r="G1561">
            <v>-1.1029289260604445</v>
          </cell>
          <cell r="H1561">
            <v>0.44074567243675095</v>
          </cell>
          <cell r="I1561">
            <v>8</v>
          </cell>
          <cell r="J1561">
            <v>5</v>
          </cell>
          <cell r="K1561">
            <v>1</v>
          </cell>
        </row>
        <row r="1562">
          <cell r="A1562">
            <v>43377</v>
          </cell>
          <cell r="B1562">
            <v>7620</v>
          </cell>
          <cell r="C1562">
            <v>7633</v>
          </cell>
          <cell r="D1562">
            <v>7456.5</v>
          </cell>
          <cell r="E1562">
            <v>7513.75</v>
          </cell>
          <cell r="F1562">
            <v>2.3162729658792651</v>
          </cell>
          <cell r="G1562">
            <v>-1.3943569553805775</v>
          </cell>
          <cell r="H1562">
            <v>0.60198300283286121</v>
          </cell>
          <cell r="I1562">
            <v>8</v>
          </cell>
          <cell r="J1562">
            <v>7</v>
          </cell>
          <cell r="K1562">
            <v>4</v>
          </cell>
        </row>
        <row r="1563">
          <cell r="A1563">
            <v>43376</v>
          </cell>
          <cell r="B1563">
            <v>7672.5</v>
          </cell>
          <cell r="C1563">
            <v>7703.75</v>
          </cell>
          <cell r="D1563">
            <v>7649.5</v>
          </cell>
          <cell r="E1563">
            <v>7663</v>
          </cell>
          <cell r="F1563">
            <v>0.70707070707070707</v>
          </cell>
          <cell r="G1563">
            <v>-0.12381883349625285</v>
          </cell>
          <cell r="H1563">
            <v>0.17511520737327188</v>
          </cell>
          <cell r="I1563">
            <v>1</v>
          </cell>
          <cell r="J1563">
            <v>2</v>
          </cell>
          <cell r="K1563">
            <v>2</v>
          </cell>
        </row>
        <row r="1564">
          <cell r="A1564">
            <v>43375</v>
          </cell>
          <cell r="B1564">
            <v>7645.5</v>
          </cell>
          <cell r="C1564">
            <v>7712.75</v>
          </cell>
          <cell r="D1564">
            <v>7635.25</v>
          </cell>
          <cell r="E1564">
            <v>7653.75</v>
          </cell>
          <cell r="F1564">
            <v>1.0136681708194362</v>
          </cell>
          <cell r="G1564">
            <v>0.10790661173239161</v>
          </cell>
          <cell r="H1564">
            <v>0.10645161290322581</v>
          </cell>
          <cell r="I1564">
            <v>2</v>
          </cell>
          <cell r="J1564">
            <v>2</v>
          </cell>
          <cell r="K1564">
            <v>2</v>
          </cell>
        </row>
        <row r="1565">
          <cell r="A1565">
            <v>43374</v>
          </cell>
          <cell r="B1565">
            <v>7714</v>
          </cell>
          <cell r="C1565">
            <v>7728.75</v>
          </cell>
          <cell r="D1565">
            <v>7652</v>
          </cell>
          <cell r="E1565">
            <v>7670.75</v>
          </cell>
          <cell r="F1565">
            <v>0.99494425719471091</v>
          </cell>
          <cell r="G1565">
            <v>-0.56066891366346905</v>
          </cell>
          <cell r="H1565">
            <v>0.56351791530944628</v>
          </cell>
          <cell r="I1565">
            <v>2</v>
          </cell>
          <cell r="J1565">
            <v>6</v>
          </cell>
          <cell r="K1565">
            <v>2</v>
          </cell>
        </row>
        <row r="1566">
          <cell r="A1566">
            <v>43371</v>
          </cell>
          <cell r="B1566">
            <v>7638.5</v>
          </cell>
          <cell r="C1566">
            <v>7677</v>
          </cell>
          <cell r="D1566">
            <v>7617</v>
          </cell>
          <cell r="E1566">
            <v>7656.75</v>
          </cell>
          <cell r="F1566">
            <v>0.78549453426719906</v>
          </cell>
          <cell r="G1566">
            <v>0.23892125417293969</v>
          </cell>
          <cell r="H1566">
            <v>0.30416666666666664</v>
          </cell>
          <cell r="I1566">
            <v>1</v>
          </cell>
          <cell r="J1566">
            <v>4</v>
          </cell>
          <cell r="K1566">
            <v>2</v>
          </cell>
        </row>
        <row r="1567">
          <cell r="A1567">
            <v>43370</v>
          </cell>
          <cell r="B1567">
            <v>7611.75</v>
          </cell>
          <cell r="C1567">
            <v>7686.25</v>
          </cell>
          <cell r="D1567">
            <v>7606.25</v>
          </cell>
          <cell r="E1567">
            <v>7658.75</v>
          </cell>
          <cell r="F1567">
            <v>1.0510066673235459</v>
          </cell>
          <cell r="G1567">
            <v>0.61746641705258321</v>
          </cell>
          <cell r="H1567">
            <v>0.58750000000000002</v>
          </cell>
          <cell r="I1567">
            <v>2</v>
          </cell>
          <cell r="J1567">
            <v>6</v>
          </cell>
          <cell r="K1567">
            <v>2</v>
          </cell>
        </row>
        <row r="1568">
          <cell r="A1568">
            <v>43369</v>
          </cell>
          <cell r="B1568">
            <v>7620</v>
          </cell>
          <cell r="C1568">
            <v>7668</v>
          </cell>
          <cell r="D1568">
            <v>7582</v>
          </cell>
          <cell r="E1568">
            <v>7593.5</v>
          </cell>
          <cell r="F1568">
            <v>1.1286089238845145</v>
          </cell>
          <cell r="G1568">
            <v>-0.34776902887139105</v>
          </cell>
          <cell r="H1568">
            <v>0.30813953488372087</v>
          </cell>
          <cell r="I1568">
            <v>3</v>
          </cell>
          <cell r="J1568">
            <v>4</v>
          </cell>
          <cell r="K1568">
            <v>2</v>
          </cell>
        </row>
        <row r="1569">
          <cell r="A1569">
            <v>43368</v>
          </cell>
          <cell r="B1569">
            <v>7596.5</v>
          </cell>
          <cell r="C1569">
            <v>7603.25</v>
          </cell>
          <cell r="D1569">
            <v>7550.5</v>
          </cell>
          <cell r="E1569">
            <v>7591</v>
          </cell>
          <cell r="F1569">
            <v>0.69439873626011983</v>
          </cell>
          <cell r="G1569">
            <v>-7.2401763970249458E-2</v>
          </cell>
          <cell r="H1569">
            <v>0.10426540284360189</v>
          </cell>
          <cell r="I1569">
            <v>1</v>
          </cell>
          <cell r="J1569">
            <v>2</v>
          </cell>
          <cell r="K1569">
            <v>2</v>
          </cell>
        </row>
        <row r="1570">
          <cell r="A1570">
            <v>43367</v>
          </cell>
          <cell r="B1570">
            <v>7521.75</v>
          </cell>
          <cell r="C1570">
            <v>7584</v>
          </cell>
          <cell r="D1570">
            <v>7473.75</v>
          </cell>
          <cell r="E1570">
            <v>7579</v>
          </cell>
          <cell r="F1570">
            <v>1.4657493269518396</v>
          </cell>
          <cell r="G1570">
            <v>0.76112606773689639</v>
          </cell>
          <cell r="H1570">
            <v>0.51927437641723362</v>
          </cell>
          <cell r="I1570">
            <v>5</v>
          </cell>
          <cell r="J1570">
            <v>6</v>
          </cell>
          <cell r="K1570">
            <v>2</v>
          </cell>
        </row>
        <row r="1571">
          <cell r="A1571">
            <v>43364</v>
          </cell>
          <cell r="B1571">
            <v>7615.25</v>
          </cell>
          <cell r="C1571">
            <v>7635</v>
          </cell>
          <cell r="D1571">
            <v>7550.25</v>
          </cell>
          <cell r="E1571">
            <v>7559</v>
          </cell>
          <cell r="F1571">
            <v>1.112898460326319</v>
          </cell>
          <cell r="G1571">
            <v>-0.7386494205705656</v>
          </cell>
          <cell r="H1571">
            <v>0.66371681415929196</v>
          </cell>
          <cell r="I1571">
            <v>3</v>
          </cell>
          <cell r="J1571">
            <v>7</v>
          </cell>
          <cell r="K1571">
            <v>3</v>
          </cell>
        </row>
        <row r="1572">
          <cell r="A1572">
            <v>43363</v>
          </cell>
          <cell r="B1572">
            <v>7536.5</v>
          </cell>
          <cell r="C1572">
            <v>7613.5</v>
          </cell>
          <cell r="D1572">
            <v>7533.75</v>
          </cell>
          <cell r="E1572">
            <v>7601</v>
          </cell>
          <cell r="F1572">
            <v>1.0581835069329264</v>
          </cell>
          <cell r="G1572">
            <v>0.8558349366416772</v>
          </cell>
          <cell r="H1572">
            <v>0.80877742946708464</v>
          </cell>
          <cell r="I1572">
            <v>2</v>
          </cell>
          <cell r="J1572">
            <v>9</v>
          </cell>
          <cell r="K1572">
            <v>3</v>
          </cell>
        </row>
        <row r="1573">
          <cell r="A1573">
            <v>43362</v>
          </cell>
          <cell r="B1573">
            <v>7526</v>
          </cell>
          <cell r="C1573">
            <v>7546</v>
          </cell>
          <cell r="D1573">
            <v>7470.75</v>
          </cell>
          <cell r="E1573">
            <v>7520.5</v>
          </cell>
          <cell r="F1573">
            <v>0.99986712729205429</v>
          </cell>
          <cell r="G1573">
            <v>-7.3079989370183368E-2</v>
          </cell>
          <cell r="H1573">
            <v>7.3089700996677734E-2</v>
          </cell>
          <cell r="I1573">
            <v>2</v>
          </cell>
          <cell r="J1573">
            <v>1</v>
          </cell>
          <cell r="K1573">
            <v>2</v>
          </cell>
        </row>
        <row r="1574">
          <cell r="A1574">
            <v>43361</v>
          </cell>
          <cell r="B1574">
            <v>7484</v>
          </cell>
          <cell r="C1574">
            <v>7564.25</v>
          </cell>
          <cell r="D1574">
            <v>7465.25</v>
          </cell>
          <cell r="E1574">
            <v>7526.5</v>
          </cell>
          <cell r="F1574">
            <v>1.3228220203099947</v>
          </cell>
          <cell r="G1574">
            <v>0.56787814003206849</v>
          </cell>
          <cell r="H1574">
            <v>0.42929292929292934</v>
          </cell>
          <cell r="I1574">
            <v>4</v>
          </cell>
          <cell r="J1574">
            <v>5</v>
          </cell>
          <cell r="K1574">
            <v>2</v>
          </cell>
        </row>
        <row r="1575">
          <cell r="A1575">
            <v>43360</v>
          </cell>
          <cell r="B1575">
            <v>7557.5</v>
          </cell>
          <cell r="C1575">
            <v>7566.5</v>
          </cell>
          <cell r="D1575">
            <v>7458</v>
          </cell>
          <cell r="E1575">
            <v>7465.25</v>
          </cell>
          <cell r="F1575">
            <v>1.4356599404565002</v>
          </cell>
          <cell r="G1575">
            <v>-1.2206417466093284</v>
          </cell>
          <cell r="H1575">
            <v>0.85023041474654371</v>
          </cell>
          <cell r="I1575">
            <v>5</v>
          </cell>
          <cell r="J1575">
            <v>9</v>
          </cell>
          <cell r="K1575">
            <v>3</v>
          </cell>
        </row>
        <row r="1576">
          <cell r="A1576">
            <v>43357</v>
          </cell>
          <cell r="B1576">
            <v>7618.5</v>
          </cell>
          <cell r="C1576">
            <v>7623.5</v>
          </cell>
          <cell r="D1576">
            <v>7544.25</v>
          </cell>
          <cell r="E1576">
            <v>7574</v>
          </cell>
          <cell r="F1576">
            <v>1.0402310166043185</v>
          </cell>
          <cell r="G1576">
            <v>-0.58410448250968039</v>
          </cell>
          <cell r="H1576">
            <v>0.56151419558359617</v>
          </cell>
          <cell r="I1576">
            <v>2</v>
          </cell>
          <cell r="J1576">
            <v>6</v>
          </cell>
          <cell r="K1576">
            <v>2</v>
          </cell>
        </row>
        <row r="1577">
          <cell r="A1577">
            <v>43356</v>
          </cell>
          <cell r="B1577">
            <v>7508</v>
          </cell>
          <cell r="C1577">
            <v>7583.25</v>
          </cell>
          <cell r="D1577">
            <v>7506.75</v>
          </cell>
          <cell r="E1577">
            <v>7563.75</v>
          </cell>
          <cell r="F1577">
            <v>1.0189131592967502</v>
          </cell>
          <cell r="G1577">
            <v>0.74254128929142249</v>
          </cell>
          <cell r="H1577">
            <v>0.72875816993464049</v>
          </cell>
          <cell r="I1577">
            <v>2</v>
          </cell>
          <cell r="J1577">
            <v>8</v>
          </cell>
          <cell r="K1577">
            <v>3</v>
          </cell>
        </row>
        <row r="1578">
          <cell r="A1578">
            <v>43355</v>
          </cell>
          <cell r="B1578">
            <v>7527.25</v>
          </cell>
          <cell r="C1578">
            <v>7531</v>
          </cell>
          <cell r="D1578">
            <v>7425</v>
          </cell>
          <cell r="E1578">
            <v>7490.75</v>
          </cell>
          <cell r="F1578">
            <v>1.4082168122488292</v>
          </cell>
          <cell r="G1578">
            <v>-0.48490484572719122</v>
          </cell>
          <cell r="H1578">
            <v>0.34433962264150947</v>
          </cell>
          <cell r="I1578">
            <v>5</v>
          </cell>
          <cell r="J1578">
            <v>4</v>
          </cell>
          <cell r="K1578">
            <v>2</v>
          </cell>
        </row>
        <row r="1579">
          <cell r="A1579">
            <v>43354</v>
          </cell>
          <cell r="B1579">
            <v>7444.75</v>
          </cell>
          <cell r="C1579">
            <v>7524.75</v>
          </cell>
          <cell r="D1579">
            <v>7404.5</v>
          </cell>
          <cell r="E1579">
            <v>7511.75</v>
          </cell>
          <cell r="F1579">
            <v>1.6152322106182209</v>
          </cell>
          <cell r="G1579">
            <v>0.8999630612176367</v>
          </cell>
          <cell r="H1579">
            <v>0.5571725571725572</v>
          </cell>
          <cell r="I1579">
            <v>5</v>
          </cell>
          <cell r="J1579">
            <v>6</v>
          </cell>
          <cell r="K1579">
            <v>2</v>
          </cell>
        </row>
        <row r="1580">
          <cell r="A1580">
            <v>43353</v>
          </cell>
          <cell r="B1580">
            <v>7479.5</v>
          </cell>
          <cell r="C1580">
            <v>7483.5</v>
          </cell>
          <cell r="D1580">
            <v>7414</v>
          </cell>
          <cell r="E1580">
            <v>7455</v>
          </cell>
          <cell r="F1580">
            <v>0.92920649776054542</v>
          </cell>
          <cell r="G1580">
            <v>-0.32756200280767434</v>
          </cell>
          <cell r="H1580">
            <v>0.35251798561151082</v>
          </cell>
          <cell r="I1580">
            <v>2</v>
          </cell>
          <cell r="J1580">
            <v>4</v>
          </cell>
          <cell r="K1580">
            <v>2</v>
          </cell>
        </row>
        <row r="1581">
          <cell r="A1581">
            <v>43350</v>
          </cell>
          <cell r="B1581">
            <v>7444.25</v>
          </cell>
          <cell r="C1581">
            <v>7494.75</v>
          </cell>
          <cell r="D1581">
            <v>7393</v>
          </cell>
          <cell r="E1581">
            <v>7436</v>
          </cell>
          <cell r="F1581">
            <v>1.3668267454746954</v>
          </cell>
          <cell r="G1581">
            <v>-0.11082379017362395</v>
          </cell>
          <cell r="H1581">
            <v>8.1081081081081086E-2</v>
          </cell>
          <cell r="I1581">
            <v>4</v>
          </cell>
          <cell r="J1581">
            <v>1</v>
          </cell>
          <cell r="K1581">
            <v>2</v>
          </cell>
        </row>
        <row r="1582">
          <cell r="A1582">
            <v>43349</v>
          </cell>
          <cell r="B1582">
            <v>7533</v>
          </cell>
          <cell r="C1582">
            <v>7544.25</v>
          </cell>
          <cell r="D1582">
            <v>7407.75</v>
          </cell>
          <cell r="E1582">
            <v>7459.5</v>
          </cell>
          <cell r="F1582">
            <v>1.8120270808442851</v>
          </cell>
          <cell r="G1582">
            <v>-0.97570688968538433</v>
          </cell>
          <cell r="H1582">
            <v>0.53846153846153844</v>
          </cell>
          <cell r="I1582">
            <v>5</v>
          </cell>
          <cell r="J1582">
            <v>6</v>
          </cell>
          <cell r="K1582">
            <v>2</v>
          </cell>
        </row>
        <row r="1583">
          <cell r="A1583">
            <v>43348</v>
          </cell>
          <cell r="B1583">
            <v>7616.5</v>
          </cell>
          <cell r="C1583">
            <v>7624.5</v>
          </cell>
          <cell r="D1583">
            <v>7503.25</v>
          </cell>
          <cell r="E1583">
            <v>7528.25</v>
          </cell>
          <cell r="F1583">
            <v>1.5919385544541456</v>
          </cell>
          <cell r="G1583">
            <v>-1.1586686798398214</v>
          </cell>
          <cell r="H1583">
            <v>0.72783505154639172</v>
          </cell>
          <cell r="I1583">
            <v>5</v>
          </cell>
          <cell r="J1583">
            <v>8</v>
          </cell>
          <cell r="K1583">
            <v>3</v>
          </cell>
        </row>
        <row r="1584">
          <cell r="A1584">
            <v>43347</v>
          </cell>
          <cell r="B1584">
            <v>7664.5</v>
          </cell>
          <cell r="C1584">
            <v>7666.25</v>
          </cell>
          <cell r="D1584">
            <v>7586.75</v>
          </cell>
          <cell r="E1584">
            <v>7628.25</v>
          </cell>
          <cell r="F1584">
            <v>1.0372496575119055</v>
          </cell>
          <cell r="G1584">
            <v>-0.47295974949442232</v>
          </cell>
          <cell r="H1584">
            <v>0.45597484276729561</v>
          </cell>
          <cell r="I1584">
            <v>2</v>
          </cell>
          <cell r="J1584">
            <v>5</v>
          </cell>
          <cell r="K1584">
            <v>2</v>
          </cell>
        </row>
        <row r="1585">
          <cell r="A1585">
            <v>43343</v>
          </cell>
          <cell r="B1585">
            <v>7642.25</v>
          </cell>
          <cell r="C1585">
            <v>7682.25</v>
          </cell>
          <cell r="D1585">
            <v>7633.25</v>
          </cell>
          <cell r="E1585">
            <v>7660</v>
          </cell>
          <cell r="F1585">
            <v>0.64117242958552789</v>
          </cell>
          <cell r="G1585">
            <v>0.23226144132945142</v>
          </cell>
          <cell r="H1585">
            <v>0.36224489795918369</v>
          </cell>
          <cell r="I1585">
            <v>1</v>
          </cell>
          <cell r="J1585">
            <v>4</v>
          </cell>
          <cell r="K1585">
            <v>2</v>
          </cell>
        </row>
        <row r="1586">
          <cell r="A1586">
            <v>43342</v>
          </cell>
          <cell r="B1586">
            <v>7657.25</v>
          </cell>
          <cell r="C1586">
            <v>7697</v>
          </cell>
          <cell r="D1586">
            <v>7626.25</v>
          </cell>
          <cell r="E1586">
            <v>7649.25</v>
          </cell>
          <cell r="F1586">
            <v>0.92396095203891737</v>
          </cell>
          <cell r="G1586">
            <v>-0.10447615005387051</v>
          </cell>
          <cell r="H1586">
            <v>0.11307420494699646</v>
          </cell>
          <cell r="I1586">
            <v>2</v>
          </cell>
          <cell r="J1586">
            <v>2</v>
          </cell>
          <cell r="K1586">
            <v>2</v>
          </cell>
        </row>
        <row r="1587">
          <cell r="A1587">
            <v>43341</v>
          </cell>
          <cell r="B1587">
            <v>7589.25</v>
          </cell>
          <cell r="C1587">
            <v>7672.25</v>
          </cell>
          <cell r="D1587">
            <v>7581.5</v>
          </cell>
          <cell r="E1587">
            <v>7667.5</v>
          </cell>
          <cell r="F1587">
            <v>1.1957703330368612</v>
          </cell>
          <cell r="G1587">
            <v>1.0310636755937674</v>
          </cell>
          <cell r="H1587">
            <v>0.86225895316804413</v>
          </cell>
          <cell r="I1587">
            <v>3</v>
          </cell>
          <cell r="J1587">
            <v>9</v>
          </cell>
          <cell r="K1587">
            <v>3</v>
          </cell>
        </row>
        <row r="1588">
          <cell r="A1588">
            <v>43340</v>
          </cell>
          <cell r="B1588">
            <v>7581.25</v>
          </cell>
          <cell r="C1588">
            <v>7597.25</v>
          </cell>
          <cell r="D1588">
            <v>7564.25</v>
          </cell>
          <cell r="E1588">
            <v>7579</v>
          </cell>
          <cell r="F1588">
            <v>0.43528441879637259</v>
          </cell>
          <cell r="G1588">
            <v>-2.9678483099752677E-2</v>
          </cell>
          <cell r="H1588">
            <v>6.8181818181818177E-2</v>
          </cell>
          <cell r="I1588">
            <v>1</v>
          </cell>
          <cell r="J1588">
            <v>1</v>
          </cell>
          <cell r="K1588">
            <v>2</v>
          </cell>
        </row>
        <row r="1589">
          <cell r="A1589">
            <v>43339</v>
          </cell>
          <cell r="B1589">
            <v>7525</v>
          </cell>
          <cell r="C1589">
            <v>7568</v>
          </cell>
          <cell r="D1589">
            <v>7517.75</v>
          </cell>
          <cell r="E1589">
            <v>7567.75</v>
          </cell>
          <cell r="F1589">
            <v>0.66777408637873759</v>
          </cell>
          <cell r="G1589">
            <v>0.56810631229235886</v>
          </cell>
          <cell r="H1589">
            <v>0.85074626865671643</v>
          </cell>
          <cell r="I1589">
            <v>1</v>
          </cell>
          <cell r="J1589">
            <v>9</v>
          </cell>
          <cell r="K1589">
            <v>3</v>
          </cell>
        </row>
        <row r="1590">
          <cell r="A1590">
            <v>43336</v>
          </cell>
          <cell r="B1590">
            <v>7447.5</v>
          </cell>
          <cell r="C1590">
            <v>7499.5</v>
          </cell>
          <cell r="D1590">
            <v>7440.25</v>
          </cell>
          <cell r="E1590">
            <v>7493</v>
          </cell>
          <cell r="F1590">
            <v>0.79556898288016109</v>
          </cell>
          <cell r="G1590">
            <v>0.6109432695535415</v>
          </cell>
          <cell r="H1590">
            <v>0.76793248945147685</v>
          </cell>
          <cell r="I1590">
            <v>1</v>
          </cell>
          <cell r="J1590">
            <v>8</v>
          </cell>
          <cell r="K1590">
            <v>3</v>
          </cell>
        </row>
        <row r="1591">
          <cell r="A1591">
            <v>43335</v>
          </cell>
          <cell r="B1591">
            <v>7427.5</v>
          </cell>
          <cell r="C1591">
            <v>7475</v>
          </cell>
          <cell r="D1591">
            <v>7411.25</v>
          </cell>
          <cell r="E1591">
            <v>7422.75</v>
          </cell>
          <cell r="F1591">
            <v>0.85829686974082797</v>
          </cell>
          <cell r="G1591">
            <v>-6.3951531470885226E-2</v>
          </cell>
          <cell r="H1591">
            <v>7.4509803921568626E-2</v>
          </cell>
          <cell r="I1591">
            <v>2</v>
          </cell>
          <cell r="J1591">
            <v>1</v>
          </cell>
          <cell r="K1591">
            <v>2</v>
          </cell>
        </row>
        <row r="1592">
          <cell r="A1592">
            <v>43334</v>
          </cell>
          <cell r="B1592">
            <v>7395.75</v>
          </cell>
          <cell r="C1592">
            <v>7444.75</v>
          </cell>
          <cell r="D1592">
            <v>7378.75</v>
          </cell>
          <cell r="E1592">
            <v>7435.25</v>
          </cell>
          <cell r="F1592">
            <v>0.89240442145826993</v>
          </cell>
          <cell r="G1592">
            <v>0.53409052496366161</v>
          </cell>
          <cell r="H1592">
            <v>0.59848484848484851</v>
          </cell>
          <cell r="I1592">
            <v>2</v>
          </cell>
          <cell r="J1592">
            <v>6</v>
          </cell>
          <cell r="K1592">
            <v>2</v>
          </cell>
        </row>
        <row r="1593">
          <cell r="A1593">
            <v>43333</v>
          </cell>
          <cell r="B1593">
            <v>7407.75</v>
          </cell>
          <cell r="C1593">
            <v>7452.25</v>
          </cell>
          <cell r="D1593">
            <v>7398.25</v>
          </cell>
          <cell r="E1593">
            <v>7407</v>
          </cell>
          <cell r="F1593">
            <v>0.72896628530930452</v>
          </cell>
          <cell r="G1593">
            <v>-1.0124531740407006E-2</v>
          </cell>
          <cell r="H1593">
            <v>1.3888888888888886E-2</v>
          </cell>
          <cell r="I1593">
            <v>1</v>
          </cell>
          <cell r="J1593">
            <v>1</v>
          </cell>
          <cell r="K1593">
            <v>2</v>
          </cell>
        </row>
        <row r="1594">
          <cell r="A1594">
            <v>43332</v>
          </cell>
          <cell r="B1594">
            <v>7413.25</v>
          </cell>
          <cell r="C1594">
            <v>7418.25</v>
          </cell>
          <cell r="D1594">
            <v>7351.5</v>
          </cell>
          <cell r="E1594">
            <v>7381</v>
          </cell>
          <cell r="F1594">
            <v>0.90041479782821299</v>
          </cell>
          <cell r="G1594">
            <v>-0.43503186861363097</v>
          </cell>
          <cell r="H1594">
            <v>0.4831460674157303</v>
          </cell>
          <cell r="I1594">
            <v>2</v>
          </cell>
          <cell r="J1594">
            <v>5</v>
          </cell>
          <cell r="K1594">
            <v>2</v>
          </cell>
        </row>
        <row r="1595">
          <cell r="A1595">
            <v>43329</v>
          </cell>
          <cell r="B1595">
            <v>7375.75</v>
          </cell>
          <cell r="C1595">
            <v>7407</v>
          </cell>
          <cell r="D1595">
            <v>7321.75</v>
          </cell>
          <cell r="E1595">
            <v>7388.5</v>
          </cell>
          <cell r="F1595">
            <v>1.1558146629156356</v>
          </cell>
          <cell r="G1595">
            <v>0.17286377656509508</v>
          </cell>
          <cell r="H1595">
            <v>0.14956011730205279</v>
          </cell>
          <cell r="I1595">
            <v>3</v>
          </cell>
          <cell r="J1595">
            <v>2</v>
          </cell>
          <cell r="K1595">
            <v>2</v>
          </cell>
        </row>
        <row r="1596">
          <cell r="A1596">
            <v>43328</v>
          </cell>
          <cell r="B1596">
            <v>7425.75</v>
          </cell>
          <cell r="C1596">
            <v>7434.5</v>
          </cell>
          <cell r="D1596">
            <v>7372</v>
          </cell>
          <cell r="E1596">
            <v>7386</v>
          </cell>
          <cell r="F1596">
            <v>0.84166582500084175</v>
          </cell>
          <cell r="G1596">
            <v>-0.53529946470053524</v>
          </cell>
          <cell r="H1596">
            <v>0.6359999999999999</v>
          </cell>
          <cell r="I1596">
            <v>2</v>
          </cell>
          <cell r="J1596">
            <v>7</v>
          </cell>
          <cell r="K1596">
            <v>3</v>
          </cell>
        </row>
        <row r="1597">
          <cell r="A1597">
            <v>43327</v>
          </cell>
          <cell r="B1597">
            <v>7413.5</v>
          </cell>
          <cell r="C1597">
            <v>7418.25</v>
          </cell>
          <cell r="D1597">
            <v>7316.5</v>
          </cell>
          <cell r="E1597">
            <v>7365.25</v>
          </cell>
          <cell r="F1597">
            <v>1.3724961219397047</v>
          </cell>
          <cell r="G1597">
            <v>-0.65083968435961426</v>
          </cell>
          <cell r="H1597">
            <v>0.47420147420147418</v>
          </cell>
          <cell r="I1597">
            <v>4</v>
          </cell>
          <cell r="J1597">
            <v>5</v>
          </cell>
          <cell r="K1597">
            <v>2</v>
          </cell>
        </row>
        <row r="1598">
          <cell r="A1598">
            <v>43326</v>
          </cell>
          <cell r="B1598">
            <v>7457</v>
          </cell>
          <cell r="C1598">
            <v>7464.75</v>
          </cell>
          <cell r="D1598">
            <v>7397</v>
          </cell>
          <cell r="E1598">
            <v>7456.5</v>
          </cell>
          <cell r="F1598">
            <v>0.90854230923964052</v>
          </cell>
          <cell r="G1598">
            <v>-6.7051092932814815E-3</v>
          </cell>
          <cell r="H1598">
            <v>7.3800738007380089E-3</v>
          </cell>
          <cell r="I1598">
            <v>2</v>
          </cell>
          <cell r="J1598">
            <v>1</v>
          </cell>
          <cell r="K1598">
            <v>2</v>
          </cell>
        </row>
        <row r="1599">
          <cell r="A1599">
            <v>43325</v>
          </cell>
          <cell r="B1599">
            <v>7407.5</v>
          </cell>
          <cell r="C1599">
            <v>7479</v>
          </cell>
          <cell r="D1599">
            <v>7401</v>
          </cell>
          <cell r="E1599">
            <v>7410.75</v>
          </cell>
          <cell r="F1599">
            <v>1.0529868376645293</v>
          </cell>
          <cell r="G1599">
            <v>4.3874451569355377E-2</v>
          </cell>
          <cell r="H1599">
            <v>4.1666666666666657E-2</v>
          </cell>
          <cell r="I1599">
            <v>2</v>
          </cell>
          <cell r="J1599">
            <v>1</v>
          </cell>
          <cell r="K1599">
            <v>2</v>
          </cell>
        </row>
        <row r="1600">
          <cell r="A1600">
            <v>43322</v>
          </cell>
          <cell r="B1600">
            <v>7438</v>
          </cell>
          <cell r="C1600">
            <v>7446.75</v>
          </cell>
          <cell r="D1600">
            <v>7390.75</v>
          </cell>
          <cell r="E1600">
            <v>7417.5</v>
          </cell>
          <cell r="F1600">
            <v>0.7528905619790266</v>
          </cell>
          <cell r="G1600">
            <v>-0.27561172358160796</v>
          </cell>
          <cell r="H1600">
            <v>0.3660714285714286</v>
          </cell>
          <cell r="I1600">
            <v>1</v>
          </cell>
          <cell r="J1600">
            <v>4</v>
          </cell>
          <cell r="K1600">
            <v>2</v>
          </cell>
        </row>
        <row r="1601">
          <cell r="A1601">
            <v>43321</v>
          </cell>
          <cell r="B1601">
            <v>7478.75</v>
          </cell>
          <cell r="C1601">
            <v>7505.5</v>
          </cell>
          <cell r="D1601">
            <v>7464.75</v>
          </cell>
          <cell r="E1601">
            <v>7474</v>
          </cell>
          <cell r="F1601">
            <v>0.54487715193046959</v>
          </cell>
          <cell r="G1601">
            <v>-6.3513287648336955E-2</v>
          </cell>
          <cell r="H1601">
            <v>0.11656441717791413</v>
          </cell>
          <cell r="I1601">
            <v>1</v>
          </cell>
          <cell r="J1601">
            <v>2</v>
          </cell>
          <cell r="K1601">
            <v>2</v>
          </cell>
        </row>
        <row r="1602">
          <cell r="A1602">
            <v>43320</v>
          </cell>
          <cell r="B1602">
            <v>7476</v>
          </cell>
          <cell r="C1602">
            <v>7496</v>
          </cell>
          <cell r="D1602">
            <v>7442.5</v>
          </cell>
          <cell r="E1602">
            <v>7477.5</v>
          </cell>
          <cell r="F1602">
            <v>0.71562332798287853</v>
          </cell>
          <cell r="G1602">
            <v>2.0064205457463884E-2</v>
          </cell>
          <cell r="H1602">
            <v>2.8037383177570093E-2</v>
          </cell>
          <cell r="I1602">
            <v>1</v>
          </cell>
          <cell r="J1602">
            <v>1</v>
          </cell>
          <cell r="K1602">
            <v>2</v>
          </cell>
        </row>
        <row r="1603">
          <cell r="A1603">
            <v>43319</v>
          </cell>
          <cell r="B1603">
            <v>7463.75</v>
          </cell>
          <cell r="C1603">
            <v>7486.75</v>
          </cell>
          <cell r="D1603">
            <v>7450.5</v>
          </cell>
          <cell r="E1603">
            <v>7471.25</v>
          </cell>
          <cell r="F1603">
            <v>0.48568079048735557</v>
          </cell>
          <cell r="G1603">
            <v>0.10048568079048736</v>
          </cell>
          <cell r="H1603">
            <v>0.20689655172413793</v>
          </cell>
          <cell r="I1603">
            <v>1</v>
          </cell>
          <cell r="J1603">
            <v>3</v>
          </cell>
          <cell r="K1603">
            <v>2</v>
          </cell>
        </row>
        <row r="1604">
          <cell r="A1604">
            <v>43318</v>
          </cell>
          <cell r="B1604">
            <v>7414.25</v>
          </cell>
          <cell r="C1604">
            <v>7448.25</v>
          </cell>
          <cell r="D1604">
            <v>7387.5</v>
          </cell>
          <cell r="E1604">
            <v>7447.5</v>
          </cell>
          <cell r="F1604">
            <v>0.81936810870957955</v>
          </cell>
          <cell r="G1604">
            <v>0.44846073439660117</v>
          </cell>
          <cell r="H1604">
            <v>0.5473251028806585</v>
          </cell>
          <cell r="I1604">
            <v>1</v>
          </cell>
          <cell r="J1604">
            <v>6</v>
          </cell>
          <cell r="K1604">
            <v>2</v>
          </cell>
        </row>
        <row r="1605">
          <cell r="A1605">
            <v>43315</v>
          </cell>
          <cell r="B1605">
            <v>7390.75</v>
          </cell>
          <cell r="C1605">
            <v>7415</v>
          </cell>
          <cell r="D1605">
            <v>7362.25</v>
          </cell>
          <cell r="E1605">
            <v>7402.75</v>
          </cell>
          <cell r="F1605">
            <v>0.71373000033826073</v>
          </cell>
          <cell r="G1605">
            <v>0.16236511856036262</v>
          </cell>
          <cell r="H1605">
            <v>0.22748815165876776</v>
          </cell>
          <cell r="I1605">
            <v>1</v>
          </cell>
          <cell r="J1605">
            <v>3</v>
          </cell>
          <cell r="K1605">
            <v>2</v>
          </cell>
        </row>
        <row r="1606">
          <cell r="A1606">
            <v>43314</v>
          </cell>
          <cell r="B1606">
            <v>7222.25</v>
          </cell>
          <cell r="C1606">
            <v>7390.25</v>
          </cell>
          <cell r="D1606">
            <v>7214.25</v>
          </cell>
          <cell r="E1606">
            <v>7380.75</v>
          </cell>
          <cell r="F1606">
            <v>2.4369137041780609</v>
          </cell>
          <cell r="G1606">
            <v>2.1946069438194469</v>
          </cell>
          <cell r="H1606">
            <v>0.90056818181818188</v>
          </cell>
          <cell r="I1606">
            <v>8</v>
          </cell>
          <cell r="J1606">
            <v>10</v>
          </cell>
          <cell r="K1606">
            <v>4</v>
          </cell>
        </row>
        <row r="1607">
          <cell r="A1607">
            <v>43313</v>
          </cell>
          <cell r="B1607">
            <v>7261</v>
          </cell>
          <cell r="C1607">
            <v>7303.75</v>
          </cell>
          <cell r="D1607">
            <v>7241</v>
          </cell>
          <cell r="E1607">
            <v>7281.75</v>
          </cell>
          <cell r="F1607">
            <v>0.86420603222696601</v>
          </cell>
          <cell r="G1607">
            <v>0.2857733094615067</v>
          </cell>
          <cell r="H1607">
            <v>0.33067729083665337</v>
          </cell>
          <cell r="I1607">
            <v>2</v>
          </cell>
          <cell r="J1607">
            <v>4</v>
          </cell>
          <cell r="K1607">
            <v>2</v>
          </cell>
        </row>
        <row r="1608">
          <cell r="A1608">
            <v>43312</v>
          </cell>
          <cell r="B1608">
            <v>7209.25</v>
          </cell>
          <cell r="C1608">
            <v>7284.25</v>
          </cell>
          <cell r="D1608">
            <v>7189.25</v>
          </cell>
          <cell r="E1608">
            <v>7244.75</v>
          </cell>
          <cell r="F1608">
            <v>1.3177514998092728</v>
          </cell>
          <cell r="G1608">
            <v>0.49242292887609668</v>
          </cell>
          <cell r="H1608">
            <v>0.37368421052631579</v>
          </cell>
          <cell r="I1608">
            <v>4</v>
          </cell>
          <cell r="J1608">
            <v>4</v>
          </cell>
          <cell r="K1608">
            <v>2</v>
          </cell>
        </row>
        <row r="1609">
          <cell r="A1609">
            <v>43311</v>
          </cell>
          <cell r="B1609">
            <v>7286.75</v>
          </cell>
          <cell r="C1609">
            <v>7309.25</v>
          </cell>
          <cell r="D1609">
            <v>7166.75</v>
          </cell>
          <cell r="E1609">
            <v>7204</v>
          </cell>
          <cell r="F1609">
            <v>1.9556043503619582</v>
          </cell>
          <cell r="G1609">
            <v>-1.1356228771400145</v>
          </cell>
          <cell r="H1609">
            <v>0.58070175438596505</v>
          </cell>
          <cell r="I1609">
            <v>7</v>
          </cell>
          <cell r="J1609">
            <v>6</v>
          </cell>
          <cell r="K1609">
            <v>1</v>
          </cell>
        </row>
        <row r="1610">
          <cell r="A1610">
            <v>43308</v>
          </cell>
          <cell r="B1610">
            <v>7453.25</v>
          </cell>
          <cell r="C1610">
            <v>7457.5</v>
          </cell>
          <cell r="D1610">
            <v>7263.5</v>
          </cell>
          <cell r="E1610">
            <v>7307</v>
          </cell>
          <cell r="F1610">
            <v>2.6028913561198133</v>
          </cell>
          <cell r="G1610">
            <v>-1.9622312414047562</v>
          </cell>
          <cell r="H1610">
            <v>0.7538659793814434</v>
          </cell>
          <cell r="I1610">
            <v>8</v>
          </cell>
          <cell r="J1610">
            <v>8</v>
          </cell>
          <cell r="K1610">
            <v>4</v>
          </cell>
        </row>
        <row r="1611">
          <cell r="A1611">
            <v>43307</v>
          </cell>
          <cell r="B1611">
            <v>7406</v>
          </cell>
          <cell r="C1611">
            <v>7441.5</v>
          </cell>
          <cell r="D1611">
            <v>7395.5</v>
          </cell>
          <cell r="E1611">
            <v>7410</v>
          </cell>
          <cell r="F1611">
            <v>0.6211180124223602</v>
          </cell>
          <cell r="G1611">
            <v>5.4010261949770454E-2</v>
          </cell>
          <cell r="H1611">
            <v>8.6956521739130432E-2</v>
          </cell>
          <cell r="I1611">
            <v>1</v>
          </cell>
          <cell r="J1611">
            <v>1</v>
          </cell>
          <cell r="K1611">
            <v>2</v>
          </cell>
        </row>
        <row r="1612">
          <cell r="A1612">
            <v>43306</v>
          </cell>
          <cell r="B1612">
            <v>7420</v>
          </cell>
          <cell r="C1612">
            <v>7525.25</v>
          </cell>
          <cell r="D1612">
            <v>7405</v>
          </cell>
          <cell r="E1612">
            <v>7521.25</v>
          </cell>
          <cell r="F1612">
            <v>1.6206199460916442</v>
          </cell>
          <cell r="G1612">
            <v>1.3645552560646901</v>
          </cell>
          <cell r="H1612">
            <v>0.8419958419958421</v>
          </cell>
          <cell r="I1612">
            <v>5</v>
          </cell>
          <cell r="J1612">
            <v>9</v>
          </cell>
          <cell r="K1612">
            <v>3</v>
          </cell>
        </row>
        <row r="1613">
          <cell r="A1613">
            <v>43305</v>
          </cell>
          <cell r="B1613">
            <v>7439.25</v>
          </cell>
          <cell r="C1613">
            <v>7489.75</v>
          </cell>
          <cell r="D1613">
            <v>7386.75</v>
          </cell>
          <cell r="E1613">
            <v>7417.5</v>
          </cell>
          <cell r="F1613">
            <v>1.3845481735389993</v>
          </cell>
          <cell r="G1613">
            <v>-0.29236818227643913</v>
          </cell>
          <cell r="H1613">
            <v>0.21116504854368928</v>
          </cell>
          <cell r="I1613">
            <v>4</v>
          </cell>
          <cell r="J1613">
            <v>3</v>
          </cell>
          <cell r="K1613">
            <v>2</v>
          </cell>
        </row>
        <row r="1614">
          <cell r="A1614">
            <v>43304</v>
          </cell>
          <cell r="B1614">
            <v>7326.5</v>
          </cell>
          <cell r="C1614">
            <v>7390.5</v>
          </cell>
          <cell r="D1614">
            <v>7311.5</v>
          </cell>
          <cell r="E1614">
            <v>7384.75</v>
          </cell>
          <cell r="F1614">
            <v>1.0782774858390773</v>
          </cell>
          <cell r="G1614">
            <v>0.79505903228007913</v>
          </cell>
          <cell r="H1614">
            <v>0.73734177215189867</v>
          </cell>
          <cell r="I1614">
            <v>3</v>
          </cell>
          <cell r="J1614">
            <v>8</v>
          </cell>
          <cell r="K1614">
            <v>3</v>
          </cell>
        </row>
        <row r="1615">
          <cell r="A1615">
            <v>43301</v>
          </cell>
          <cell r="B1615">
            <v>7373.5</v>
          </cell>
          <cell r="C1615">
            <v>7413.75</v>
          </cell>
          <cell r="D1615">
            <v>7356</v>
          </cell>
          <cell r="E1615">
            <v>7364.25</v>
          </cell>
          <cell r="F1615">
            <v>0.78321014443615644</v>
          </cell>
          <cell r="G1615">
            <v>-0.12544924391401641</v>
          </cell>
          <cell r="H1615">
            <v>0.16017316017316019</v>
          </cell>
          <cell r="I1615">
            <v>1</v>
          </cell>
          <cell r="J1615">
            <v>2</v>
          </cell>
          <cell r="K1615">
            <v>2</v>
          </cell>
        </row>
        <row r="1616">
          <cell r="A1616">
            <v>43300</v>
          </cell>
          <cell r="B1616">
            <v>7376</v>
          </cell>
          <cell r="C1616">
            <v>7401.75</v>
          </cell>
          <cell r="D1616">
            <v>7358.25</v>
          </cell>
          <cell r="E1616">
            <v>7368.5</v>
          </cell>
          <cell r="F1616">
            <v>0.58975054229934931</v>
          </cell>
          <cell r="G1616">
            <v>-0.10168112798264642</v>
          </cell>
          <cell r="H1616">
            <v>0.17241379310344826</v>
          </cell>
          <cell r="I1616">
            <v>1</v>
          </cell>
          <cell r="J1616">
            <v>2</v>
          </cell>
          <cell r="K1616">
            <v>2</v>
          </cell>
        </row>
        <row r="1617">
          <cell r="A1617">
            <v>43299</v>
          </cell>
          <cell r="B1617">
            <v>7416.5</v>
          </cell>
          <cell r="C1617">
            <v>7426.75</v>
          </cell>
          <cell r="D1617">
            <v>7381.5</v>
          </cell>
          <cell r="E1617">
            <v>7405</v>
          </cell>
          <cell r="F1617">
            <v>0.61012607024876964</v>
          </cell>
          <cell r="G1617">
            <v>-0.15505966426211823</v>
          </cell>
          <cell r="H1617">
            <v>0.25414364640883974</v>
          </cell>
          <cell r="I1617">
            <v>1</v>
          </cell>
          <cell r="J1617">
            <v>3</v>
          </cell>
          <cell r="K1617">
            <v>2</v>
          </cell>
        </row>
        <row r="1618">
          <cell r="A1618">
            <v>43298</v>
          </cell>
          <cell r="B1618">
            <v>7307.25</v>
          </cell>
          <cell r="C1618">
            <v>7436</v>
          </cell>
          <cell r="D1618">
            <v>7292.5</v>
          </cell>
          <cell r="E1618">
            <v>7421.75</v>
          </cell>
          <cell r="F1618">
            <v>1.9638030722912174</v>
          </cell>
          <cell r="G1618">
            <v>1.5669369461835847</v>
          </cell>
          <cell r="H1618">
            <v>0.79790940766550522</v>
          </cell>
          <cell r="I1618">
            <v>7</v>
          </cell>
          <cell r="J1618">
            <v>8</v>
          </cell>
          <cell r="K1618">
            <v>4</v>
          </cell>
        </row>
        <row r="1619">
          <cell r="A1619">
            <v>43297</v>
          </cell>
          <cell r="B1619">
            <v>7400</v>
          </cell>
          <cell r="C1619">
            <v>7407.25</v>
          </cell>
          <cell r="D1619">
            <v>7363</v>
          </cell>
          <cell r="E1619">
            <v>7376</v>
          </cell>
          <cell r="F1619">
            <v>0.59797297297297292</v>
          </cell>
          <cell r="G1619">
            <v>-0.32432432432432429</v>
          </cell>
          <cell r="H1619">
            <v>0.5423728813559322</v>
          </cell>
          <cell r="I1619">
            <v>1</v>
          </cell>
          <cell r="J1619">
            <v>6</v>
          </cell>
          <cell r="K1619">
            <v>2</v>
          </cell>
        </row>
        <row r="1620">
          <cell r="A1620">
            <v>43294</v>
          </cell>
          <cell r="B1620">
            <v>7386</v>
          </cell>
          <cell r="C1620">
            <v>7405</v>
          </cell>
          <cell r="D1620">
            <v>7367</v>
          </cell>
          <cell r="E1620">
            <v>7392.75</v>
          </cell>
          <cell r="F1620">
            <v>0.5144868670457623</v>
          </cell>
          <cell r="G1620">
            <v>9.1389114541023567E-2</v>
          </cell>
          <cell r="H1620">
            <v>0.17763157894736842</v>
          </cell>
          <cell r="I1620">
            <v>1</v>
          </cell>
          <cell r="J1620">
            <v>2</v>
          </cell>
          <cell r="K1620">
            <v>2</v>
          </cell>
        </row>
        <row r="1621">
          <cell r="A1621">
            <v>43293</v>
          </cell>
          <cell r="B1621">
            <v>7287.5</v>
          </cell>
          <cell r="C1621">
            <v>7387</v>
          </cell>
          <cell r="D1621">
            <v>7286</v>
          </cell>
          <cell r="E1621">
            <v>7384.25</v>
          </cell>
          <cell r="F1621">
            <v>1.385934819897084</v>
          </cell>
          <cell r="G1621">
            <v>1.3276157804459692</v>
          </cell>
          <cell r="H1621">
            <v>0.95792079207920799</v>
          </cell>
          <cell r="I1621">
            <v>4</v>
          </cell>
          <cell r="J1621">
            <v>10</v>
          </cell>
          <cell r="K1621">
            <v>3</v>
          </cell>
        </row>
        <row r="1622">
          <cell r="A1622">
            <v>43292</v>
          </cell>
          <cell r="B1622">
            <v>7239.75</v>
          </cell>
          <cell r="C1622">
            <v>7290</v>
          </cell>
          <cell r="D1622">
            <v>7234.5</v>
          </cell>
          <cell r="E1622">
            <v>7262.75</v>
          </cell>
          <cell r="F1622">
            <v>0.76660105666632139</v>
          </cell>
          <cell r="G1622">
            <v>0.31769052798784486</v>
          </cell>
          <cell r="H1622">
            <v>0.41441441441441434</v>
          </cell>
          <cell r="I1622">
            <v>1</v>
          </cell>
          <cell r="J1622">
            <v>5</v>
          </cell>
          <cell r="K1622">
            <v>2</v>
          </cell>
        </row>
        <row r="1623">
          <cell r="A1623">
            <v>43291</v>
          </cell>
          <cell r="B1623">
            <v>7325</v>
          </cell>
          <cell r="C1623">
            <v>7325.5</v>
          </cell>
          <cell r="D1623">
            <v>7276</v>
          </cell>
          <cell r="E1623">
            <v>7301</v>
          </cell>
          <cell r="F1623">
            <v>0.67576791808873715</v>
          </cell>
          <cell r="G1623">
            <v>-0.32764505119453924</v>
          </cell>
          <cell r="H1623">
            <v>0.48484848484848486</v>
          </cell>
          <cell r="I1623">
            <v>1</v>
          </cell>
          <cell r="J1623">
            <v>5</v>
          </cell>
          <cell r="K1623">
            <v>2</v>
          </cell>
        </row>
        <row r="1624">
          <cell r="A1624">
            <v>43290</v>
          </cell>
          <cell r="B1624">
            <v>7262.25</v>
          </cell>
          <cell r="C1624">
            <v>7298</v>
          </cell>
          <cell r="D1624">
            <v>7240.25</v>
          </cell>
          <cell r="E1624">
            <v>7296.5</v>
          </cell>
          <cell r="F1624">
            <v>0.79520809666425696</v>
          </cell>
          <cell r="G1624">
            <v>0.47161692312988396</v>
          </cell>
          <cell r="H1624">
            <v>0.59307359307359298</v>
          </cell>
          <cell r="I1624">
            <v>1</v>
          </cell>
          <cell r="J1624">
            <v>6</v>
          </cell>
          <cell r="K1624">
            <v>2</v>
          </cell>
        </row>
        <row r="1625">
          <cell r="A1625">
            <v>43287</v>
          </cell>
          <cell r="B1625">
            <v>7113.75</v>
          </cell>
          <cell r="C1625">
            <v>7237.75</v>
          </cell>
          <cell r="D1625">
            <v>7104.75</v>
          </cell>
          <cell r="E1625">
            <v>7229</v>
          </cell>
          <cell r="F1625">
            <v>1.8696186961869619</v>
          </cell>
          <cell r="G1625">
            <v>1.6201019153048675</v>
          </cell>
          <cell r="H1625">
            <v>0.86654135338345872</v>
          </cell>
          <cell r="I1625">
            <v>6</v>
          </cell>
          <cell r="J1625">
            <v>9</v>
          </cell>
          <cell r="K1625">
            <v>4</v>
          </cell>
        </row>
        <row r="1626">
          <cell r="A1626">
            <v>43286</v>
          </cell>
          <cell r="B1626">
            <v>7068</v>
          </cell>
          <cell r="C1626">
            <v>7127</v>
          </cell>
          <cell r="D1626">
            <v>7042.25</v>
          </cell>
          <cell r="E1626">
            <v>7120.75</v>
          </cell>
          <cell r="F1626">
            <v>1.1990662139219015</v>
          </cell>
          <cell r="G1626">
            <v>0.74632144878324846</v>
          </cell>
          <cell r="H1626">
            <v>0.6224188790560472</v>
          </cell>
          <cell r="I1626">
            <v>3</v>
          </cell>
          <cell r="J1626">
            <v>7</v>
          </cell>
          <cell r="K1626">
            <v>3</v>
          </cell>
        </row>
        <row r="1627">
          <cell r="A1627">
            <v>43283</v>
          </cell>
          <cell r="B1627">
            <v>7015.75</v>
          </cell>
          <cell r="C1627">
            <v>7119.25</v>
          </cell>
          <cell r="D1627">
            <v>6987.5</v>
          </cell>
          <cell r="E1627">
            <v>7117.5</v>
          </cell>
          <cell r="F1627">
            <v>1.8779175426718455</v>
          </cell>
          <cell r="G1627">
            <v>1.4503082350425829</v>
          </cell>
          <cell r="H1627">
            <v>0.77229601518026569</v>
          </cell>
          <cell r="I1627">
            <v>6</v>
          </cell>
          <cell r="J1627">
            <v>8</v>
          </cell>
          <cell r="K1627">
            <v>4</v>
          </cell>
        </row>
        <row r="1628">
          <cell r="A1628">
            <v>43280</v>
          </cell>
          <cell r="B1628">
            <v>7089.25</v>
          </cell>
          <cell r="C1628">
            <v>7123.75</v>
          </cell>
          <cell r="D1628">
            <v>7061.25</v>
          </cell>
          <cell r="E1628">
            <v>7061.75</v>
          </cell>
          <cell r="F1628">
            <v>0.88161653207320945</v>
          </cell>
          <cell r="G1628">
            <v>-0.38791127411221216</v>
          </cell>
          <cell r="H1628">
            <v>0.44</v>
          </cell>
          <cell r="I1628">
            <v>2</v>
          </cell>
          <cell r="J1628">
            <v>5</v>
          </cell>
          <cell r="K1628">
            <v>2</v>
          </cell>
        </row>
        <row r="1629">
          <cell r="A1629">
            <v>43279</v>
          </cell>
          <cell r="B1629">
            <v>7026.5</v>
          </cell>
          <cell r="C1629">
            <v>7076.5</v>
          </cell>
          <cell r="D1629">
            <v>6956</v>
          </cell>
          <cell r="E1629">
            <v>7052.25</v>
          </cell>
          <cell r="F1629">
            <v>1.7149363125311321</v>
          </cell>
          <cell r="G1629">
            <v>0.36646979292677717</v>
          </cell>
          <cell r="H1629">
            <v>0.21369294605809128</v>
          </cell>
          <cell r="I1629">
            <v>5</v>
          </cell>
          <cell r="J1629">
            <v>3</v>
          </cell>
          <cell r="K1629">
            <v>2</v>
          </cell>
        </row>
        <row r="1630">
          <cell r="A1630">
            <v>43278</v>
          </cell>
          <cell r="B1630">
            <v>7054</v>
          </cell>
          <cell r="C1630">
            <v>7151.5</v>
          </cell>
          <cell r="D1630">
            <v>6988</v>
          </cell>
          <cell r="E1630">
            <v>6989.25</v>
          </cell>
          <cell r="F1630">
            <v>2.3178338531329739</v>
          </cell>
          <cell r="G1630">
            <v>-0.91791891125602498</v>
          </cell>
          <cell r="H1630">
            <v>0.39602446483180437</v>
          </cell>
          <cell r="I1630">
            <v>8</v>
          </cell>
          <cell r="J1630">
            <v>4</v>
          </cell>
          <cell r="K1630">
            <v>1</v>
          </cell>
        </row>
        <row r="1631">
          <cell r="A1631">
            <v>43277</v>
          </cell>
          <cell r="B1631">
            <v>7069.75</v>
          </cell>
          <cell r="C1631">
            <v>7130</v>
          </cell>
          <cell r="D1631">
            <v>7059.75</v>
          </cell>
          <cell r="E1631">
            <v>7090.25</v>
          </cell>
          <cell r="F1631">
            <v>0.99367021464691119</v>
          </cell>
          <cell r="G1631">
            <v>0.28996782064429438</v>
          </cell>
          <cell r="H1631">
            <v>0.29181494661921709</v>
          </cell>
          <cell r="I1631">
            <v>2</v>
          </cell>
          <cell r="J1631">
            <v>3</v>
          </cell>
          <cell r="K1631">
            <v>2</v>
          </cell>
        </row>
        <row r="1632">
          <cell r="A1632">
            <v>43276</v>
          </cell>
          <cell r="B1632">
            <v>7145</v>
          </cell>
          <cell r="C1632">
            <v>7173</v>
          </cell>
          <cell r="D1632">
            <v>6995.5</v>
          </cell>
          <cell r="E1632">
            <v>7060.25</v>
          </cell>
          <cell r="F1632">
            <v>2.4842547235829251</v>
          </cell>
          <cell r="G1632">
            <v>-1.186144156752974</v>
          </cell>
          <cell r="H1632">
            <v>0.47746478873239434</v>
          </cell>
          <cell r="I1632">
            <v>8</v>
          </cell>
          <cell r="J1632">
            <v>5</v>
          </cell>
          <cell r="K1632">
            <v>1</v>
          </cell>
        </row>
        <row r="1633">
          <cell r="A1633">
            <v>43273</v>
          </cell>
          <cell r="B1633">
            <v>7264.25</v>
          </cell>
          <cell r="C1633">
            <v>7274</v>
          </cell>
          <cell r="D1633">
            <v>7198.25</v>
          </cell>
          <cell r="E1633">
            <v>7217.5</v>
          </cell>
          <cell r="F1633">
            <v>1.0427779880923702</v>
          </cell>
          <cell r="G1633">
            <v>-0.64356265271707336</v>
          </cell>
          <cell r="H1633">
            <v>0.61716171617161719</v>
          </cell>
          <cell r="I1633">
            <v>2</v>
          </cell>
          <cell r="J1633">
            <v>7</v>
          </cell>
          <cell r="K1633">
            <v>3</v>
          </cell>
        </row>
        <row r="1634">
          <cell r="A1634">
            <v>43272</v>
          </cell>
          <cell r="B1634">
            <v>7294.5</v>
          </cell>
          <cell r="C1634">
            <v>7329.75</v>
          </cell>
          <cell r="D1634">
            <v>7226.25</v>
          </cell>
          <cell r="E1634">
            <v>7241</v>
          </cell>
          <cell r="F1634">
            <v>1.4188772362739051</v>
          </cell>
          <cell r="G1634">
            <v>-0.73342929604496543</v>
          </cell>
          <cell r="H1634">
            <v>0.51690821256038644</v>
          </cell>
          <cell r="I1634">
            <v>5</v>
          </cell>
          <cell r="J1634">
            <v>6</v>
          </cell>
          <cell r="K1634">
            <v>2</v>
          </cell>
        </row>
        <row r="1635">
          <cell r="A1635">
            <v>43271</v>
          </cell>
          <cell r="B1635">
            <v>7278.25</v>
          </cell>
          <cell r="C1635">
            <v>7336.5</v>
          </cell>
          <cell r="D1635">
            <v>7265.5</v>
          </cell>
          <cell r="E1635">
            <v>7306</v>
          </cell>
          <cell r="F1635">
            <v>0.97550922268402429</v>
          </cell>
          <cell r="G1635">
            <v>0.38127297083777006</v>
          </cell>
          <cell r="H1635">
            <v>0.39084507042253525</v>
          </cell>
          <cell r="I1635">
            <v>2</v>
          </cell>
          <cell r="J1635">
            <v>4</v>
          </cell>
          <cell r="K1635">
            <v>2</v>
          </cell>
        </row>
        <row r="1636">
          <cell r="A1636">
            <v>43270</v>
          </cell>
          <cell r="B1636">
            <v>7197.25</v>
          </cell>
          <cell r="C1636">
            <v>7254.25</v>
          </cell>
          <cell r="D1636">
            <v>7157.5</v>
          </cell>
          <cell r="E1636">
            <v>7253.75</v>
          </cell>
          <cell r="F1636">
            <v>1.3442634339504671</v>
          </cell>
          <cell r="G1636">
            <v>0.7850220570356734</v>
          </cell>
          <cell r="H1636">
            <v>0.58397932816537479</v>
          </cell>
          <cell r="I1636">
            <v>4</v>
          </cell>
          <cell r="J1636">
            <v>6</v>
          </cell>
          <cell r="K1636">
            <v>2</v>
          </cell>
        </row>
        <row r="1637">
          <cell r="A1637">
            <v>43269</v>
          </cell>
          <cell r="B1637">
            <v>7231.25</v>
          </cell>
          <cell r="C1637">
            <v>7280.75</v>
          </cell>
          <cell r="D1637">
            <v>7208.75</v>
          </cell>
          <cell r="E1637">
            <v>7274.5</v>
          </cell>
          <cell r="F1637">
            <v>0.99567847882454619</v>
          </cell>
          <cell r="G1637">
            <v>0.59809853068280039</v>
          </cell>
          <cell r="H1637">
            <v>0.60069444444444453</v>
          </cell>
          <cell r="I1637">
            <v>2</v>
          </cell>
          <cell r="J1637">
            <v>7</v>
          </cell>
          <cell r="K1637">
            <v>3</v>
          </cell>
        </row>
        <row r="1638">
          <cell r="A1638">
            <v>43266</v>
          </cell>
          <cell r="B1638">
            <v>7292.75</v>
          </cell>
          <cell r="C1638">
            <v>7308.75</v>
          </cell>
          <cell r="D1638">
            <v>7245</v>
          </cell>
          <cell r="E1638">
            <v>7281.75</v>
          </cell>
          <cell r="F1638">
            <v>0.87415583970381538</v>
          </cell>
          <cell r="G1638">
            <v>-0.15083473312536422</v>
          </cell>
          <cell r="H1638">
            <v>0.17254901960784313</v>
          </cell>
          <cell r="I1638">
            <v>2</v>
          </cell>
          <cell r="J1638">
            <v>2</v>
          </cell>
          <cell r="K1638">
            <v>2</v>
          </cell>
        </row>
        <row r="1639">
          <cell r="A1639">
            <v>43265</v>
          </cell>
          <cell r="B1639">
            <v>7222.5</v>
          </cell>
          <cell r="C1639">
            <v>7321</v>
          </cell>
          <cell r="D1639">
            <v>7222</v>
          </cell>
          <cell r="E1639">
            <v>7309.25</v>
          </cell>
          <cell r="F1639">
            <v>1.3707165109034267</v>
          </cell>
          <cell r="G1639">
            <v>1.2011076497057804</v>
          </cell>
          <cell r="H1639">
            <v>0.87626262626262619</v>
          </cell>
          <cell r="I1639">
            <v>4</v>
          </cell>
          <cell r="J1639">
            <v>9</v>
          </cell>
          <cell r="K1639">
            <v>3</v>
          </cell>
        </row>
        <row r="1640">
          <cell r="A1640">
            <v>43264</v>
          </cell>
          <cell r="B1640">
            <v>7244.5</v>
          </cell>
          <cell r="C1640">
            <v>7290</v>
          </cell>
          <cell r="D1640">
            <v>7219.25</v>
          </cell>
          <cell r="E1640">
            <v>7232.25</v>
          </cell>
          <cell r="F1640">
            <v>0.97660294016150184</v>
          </cell>
          <cell r="G1640">
            <v>-0.16909379529298088</v>
          </cell>
          <cell r="H1640">
            <v>0.17314487632508835</v>
          </cell>
          <cell r="I1640">
            <v>2</v>
          </cell>
          <cell r="J1640">
            <v>2</v>
          </cell>
          <cell r="K1640">
            <v>2</v>
          </cell>
        </row>
        <row r="1641">
          <cell r="A1641">
            <v>43263</v>
          </cell>
          <cell r="B1641">
            <v>7187.25</v>
          </cell>
          <cell r="C1641">
            <v>7242.5</v>
          </cell>
          <cell r="D1641">
            <v>7184.25</v>
          </cell>
          <cell r="E1641">
            <v>7236</v>
          </cell>
          <cell r="F1641">
            <v>0.81046297262513478</v>
          </cell>
          <cell r="G1641">
            <v>0.67828446206824577</v>
          </cell>
          <cell r="H1641">
            <v>0.83690987124463512</v>
          </cell>
          <cell r="I1641">
            <v>1</v>
          </cell>
          <cell r="J1641">
            <v>9</v>
          </cell>
          <cell r="K1641">
            <v>3</v>
          </cell>
        </row>
        <row r="1642">
          <cell r="A1642">
            <v>43262</v>
          </cell>
          <cell r="B1642">
            <v>7175.25</v>
          </cell>
          <cell r="C1642">
            <v>7214.75</v>
          </cell>
          <cell r="D1642">
            <v>7161.75</v>
          </cell>
          <cell r="E1642">
            <v>7195.5</v>
          </cell>
          <cell r="F1642">
            <v>0.73865022124664637</v>
          </cell>
          <cell r="G1642">
            <v>0.28222013170272814</v>
          </cell>
          <cell r="H1642">
            <v>0.38207547169811329</v>
          </cell>
          <cell r="I1642">
            <v>1</v>
          </cell>
          <cell r="J1642">
            <v>4</v>
          </cell>
          <cell r="K1642">
            <v>2</v>
          </cell>
        </row>
        <row r="1643">
          <cell r="A1643">
            <v>43259</v>
          </cell>
          <cell r="B1643">
            <v>7111.25</v>
          </cell>
          <cell r="C1643">
            <v>7187.75</v>
          </cell>
          <cell r="D1643">
            <v>7106</v>
          </cell>
          <cell r="E1643">
            <v>7177.5</v>
          </cell>
          <cell r="F1643">
            <v>1.1495869221304271</v>
          </cell>
          <cell r="G1643">
            <v>0.93162242924942873</v>
          </cell>
          <cell r="H1643">
            <v>0.81039755351681964</v>
          </cell>
          <cell r="I1643">
            <v>3</v>
          </cell>
          <cell r="J1643">
            <v>9</v>
          </cell>
          <cell r="K1643">
            <v>3</v>
          </cell>
        </row>
        <row r="1644">
          <cell r="A1644">
            <v>43258</v>
          </cell>
          <cell r="B1644">
            <v>7213.25</v>
          </cell>
          <cell r="C1644">
            <v>7219.25</v>
          </cell>
          <cell r="D1644">
            <v>7116.75</v>
          </cell>
          <cell r="E1644">
            <v>7154.5</v>
          </cell>
          <cell r="F1644">
            <v>1.4209960835961599</v>
          </cell>
          <cell r="G1644">
            <v>-0.8144733649880429</v>
          </cell>
          <cell r="H1644">
            <v>0.57317073170731714</v>
          </cell>
          <cell r="I1644">
            <v>5</v>
          </cell>
          <cell r="J1644">
            <v>6</v>
          </cell>
          <cell r="K1644">
            <v>2</v>
          </cell>
        </row>
        <row r="1645">
          <cell r="A1645">
            <v>43257</v>
          </cell>
          <cell r="B1645">
            <v>7189.25</v>
          </cell>
          <cell r="C1645">
            <v>7214.25</v>
          </cell>
          <cell r="D1645">
            <v>7142.25</v>
          </cell>
          <cell r="E1645">
            <v>7214</v>
          </cell>
          <cell r="F1645">
            <v>1.001495288103766</v>
          </cell>
          <cell r="G1645">
            <v>0.34426400528566958</v>
          </cell>
          <cell r="H1645">
            <v>0.34375</v>
          </cell>
          <cell r="I1645">
            <v>2</v>
          </cell>
          <cell r="J1645">
            <v>4</v>
          </cell>
          <cell r="K1645">
            <v>2</v>
          </cell>
        </row>
        <row r="1646">
          <cell r="A1646">
            <v>43256</v>
          </cell>
          <cell r="B1646">
            <v>7166.5</v>
          </cell>
          <cell r="C1646">
            <v>7184.5</v>
          </cell>
          <cell r="D1646">
            <v>7139.75</v>
          </cell>
          <cell r="E1646">
            <v>7171.5</v>
          </cell>
          <cell r="F1646">
            <v>0.62443312635177561</v>
          </cell>
          <cell r="G1646">
            <v>6.9769064396846436E-2</v>
          </cell>
          <cell r="H1646">
            <v>0.11173184357541899</v>
          </cell>
          <cell r="I1646">
            <v>1</v>
          </cell>
          <cell r="J1646">
            <v>2</v>
          </cell>
          <cell r="K1646">
            <v>2</v>
          </cell>
        </row>
        <row r="1647">
          <cell r="A1647">
            <v>43255</v>
          </cell>
          <cell r="B1647">
            <v>7111.75</v>
          </cell>
          <cell r="C1647">
            <v>7151.5</v>
          </cell>
          <cell r="D1647">
            <v>7099</v>
          </cell>
          <cell r="E1647">
            <v>7147</v>
          </cell>
          <cell r="F1647">
            <v>0.73821492600274186</v>
          </cell>
          <cell r="G1647">
            <v>0.49565859317326955</v>
          </cell>
          <cell r="H1647">
            <v>0.67142857142857149</v>
          </cell>
          <cell r="I1647">
            <v>1</v>
          </cell>
          <cell r="J1647">
            <v>7</v>
          </cell>
          <cell r="K1647">
            <v>3</v>
          </cell>
        </row>
        <row r="1648">
          <cell r="A1648">
            <v>43252</v>
          </cell>
          <cell r="B1648">
            <v>6999.75</v>
          </cell>
          <cell r="C1648">
            <v>7090.5</v>
          </cell>
          <cell r="D1648">
            <v>6993</v>
          </cell>
          <cell r="E1648">
            <v>7086.75</v>
          </cell>
          <cell r="F1648">
            <v>1.3929068895317689</v>
          </cell>
          <cell r="G1648">
            <v>1.2429015321975785</v>
          </cell>
          <cell r="H1648">
            <v>0.89230769230769236</v>
          </cell>
          <cell r="I1648">
            <v>4</v>
          </cell>
          <cell r="J1648">
            <v>9</v>
          </cell>
          <cell r="K1648">
            <v>3</v>
          </cell>
        </row>
        <row r="1649">
          <cell r="A1649">
            <v>43251</v>
          </cell>
          <cell r="B1649">
            <v>6992.5</v>
          </cell>
          <cell r="C1649">
            <v>7023.5</v>
          </cell>
          <cell r="D1649">
            <v>6958.25</v>
          </cell>
          <cell r="E1649">
            <v>6975.25</v>
          </cell>
          <cell r="F1649">
            <v>0.93314265284233111</v>
          </cell>
          <cell r="G1649">
            <v>-0.24669288523417951</v>
          </cell>
          <cell r="H1649">
            <v>0.26436781609195403</v>
          </cell>
          <cell r="I1649">
            <v>2</v>
          </cell>
          <cell r="J1649">
            <v>3</v>
          </cell>
          <cell r="K1649">
            <v>2</v>
          </cell>
        </row>
        <row r="1650">
          <cell r="A1650">
            <v>43250</v>
          </cell>
          <cell r="B1650">
            <v>6970.25</v>
          </cell>
          <cell r="C1650">
            <v>6994.75</v>
          </cell>
          <cell r="D1650">
            <v>6942.5</v>
          </cell>
          <cell r="E1650">
            <v>6982</v>
          </cell>
          <cell r="F1650">
            <v>0.74961443276783468</v>
          </cell>
          <cell r="G1650">
            <v>0.16857358057458482</v>
          </cell>
          <cell r="H1650">
            <v>0.2248803827751196</v>
          </cell>
          <cell r="I1650">
            <v>1</v>
          </cell>
          <cell r="J1650">
            <v>3</v>
          </cell>
          <cell r="K1650">
            <v>2</v>
          </cell>
        </row>
        <row r="1651">
          <cell r="A1651">
            <v>43249</v>
          </cell>
          <cell r="B1651">
            <v>6924.5</v>
          </cell>
          <cell r="C1651">
            <v>6971.75</v>
          </cell>
          <cell r="D1651">
            <v>6890.5</v>
          </cell>
          <cell r="E1651">
            <v>6932.25</v>
          </cell>
          <cell r="F1651">
            <v>1.173369918405661</v>
          </cell>
          <cell r="G1651">
            <v>0.11192143837100152</v>
          </cell>
          <cell r="H1651">
            <v>9.5384615384615401E-2</v>
          </cell>
          <cell r="I1651">
            <v>3</v>
          </cell>
          <cell r="J1651">
            <v>1</v>
          </cell>
          <cell r="K1651">
            <v>2</v>
          </cell>
        </row>
        <row r="1652">
          <cell r="A1652">
            <v>43245</v>
          </cell>
          <cell r="B1652">
            <v>6986</v>
          </cell>
          <cell r="C1652">
            <v>6989.5</v>
          </cell>
          <cell r="D1652">
            <v>6942.5</v>
          </cell>
          <cell r="E1652">
            <v>6964.5</v>
          </cell>
          <cell r="F1652">
            <v>0.67277411966790723</v>
          </cell>
          <cell r="G1652">
            <v>-0.30775837389063843</v>
          </cell>
          <cell r="H1652">
            <v>0.45744680851063829</v>
          </cell>
          <cell r="I1652">
            <v>1</v>
          </cell>
          <cell r="J1652">
            <v>5</v>
          </cell>
          <cell r="K1652">
            <v>2</v>
          </cell>
        </row>
        <row r="1653">
          <cell r="A1653">
            <v>43244</v>
          </cell>
          <cell r="B1653">
            <v>6961.5</v>
          </cell>
          <cell r="C1653">
            <v>6969</v>
          </cell>
          <cell r="D1653">
            <v>6885.25</v>
          </cell>
          <cell r="E1653">
            <v>6955.25</v>
          </cell>
          <cell r="F1653">
            <v>1.2030453206923797</v>
          </cell>
          <cell r="G1653">
            <v>-8.9779501544207427E-2</v>
          </cell>
          <cell r="H1653">
            <v>7.4626865671641784E-2</v>
          </cell>
          <cell r="I1653">
            <v>3</v>
          </cell>
          <cell r="J1653">
            <v>1</v>
          </cell>
          <cell r="K1653">
            <v>2</v>
          </cell>
        </row>
        <row r="1654">
          <cell r="A1654">
            <v>43243</v>
          </cell>
          <cell r="B1654">
            <v>6841.25</v>
          </cell>
          <cell r="C1654">
            <v>6961</v>
          </cell>
          <cell r="D1654">
            <v>6833.25</v>
          </cell>
          <cell r="E1654">
            <v>6960.75</v>
          </cell>
          <cell r="F1654">
            <v>1.8673488032157866</v>
          </cell>
          <cell r="G1654">
            <v>1.7467568061392289</v>
          </cell>
          <cell r="H1654">
            <v>0.93542074363992167</v>
          </cell>
          <cell r="I1654">
            <v>6</v>
          </cell>
          <cell r="J1654">
            <v>10</v>
          </cell>
          <cell r="K1654">
            <v>4</v>
          </cell>
        </row>
        <row r="1655">
          <cell r="A1655">
            <v>43242</v>
          </cell>
          <cell r="B1655">
            <v>6938.5</v>
          </cell>
          <cell r="C1655">
            <v>6954.75</v>
          </cell>
          <cell r="D1655">
            <v>6890</v>
          </cell>
          <cell r="E1655">
            <v>6902.5</v>
          </cell>
          <cell r="F1655">
            <v>0.93319881818836936</v>
          </cell>
          <cell r="G1655">
            <v>-0.51884413057577283</v>
          </cell>
          <cell r="H1655">
            <v>0.55598455598455587</v>
          </cell>
          <cell r="I1655">
            <v>2</v>
          </cell>
          <cell r="J1655">
            <v>6</v>
          </cell>
          <cell r="K1655">
            <v>2</v>
          </cell>
        </row>
        <row r="1656">
          <cell r="A1656">
            <v>43241</v>
          </cell>
          <cell r="B1656">
            <v>6923.25</v>
          </cell>
          <cell r="C1656">
            <v>6957</v>
          </cell>
          <cell r="D1656">
            <v>6881.5</v>
          </cell>
          <cell r="E1656">
            <v>6912.5</v>
          </cell>
          <cell r="F1656">
            <v>1.0905282923482469</v>
          </cell>
          <cell r="G1656">
            <v>-0.15527389593037952</v>
          </cell>
          <cell r="H1656">
            <v>0.14238410596026491</v>
          </cell>
          <cell r="I1656">
            <v>3</v>
          </cell>
          <cell r="J1656">
            <v>2</v>
          </cell>
          <cell r="K1656">
            <v>2</v>
          </cell>
        </row>
        <row r="1657">
          <cell r="A1657">
            <v>43238</v>
          </cell>
          <cell r="B1657">
            <v>6923.25</v>
          </cell>
          <cell r="C1657">
            <v>6924.5</v>
          </cell>
          <cell r="D1657">
            <v>6862.25</v>
          </cell>
          <cell r="E1657">
            <v>6873.5</v>
          </cell>
          <cell r="F1657">
            <v>0.89914418806196517</v>
          </cell>
          <cell r="G1657">
            <v>-0.71859314628245408</v>
          </cell>
          <cell r="H1657">
            <v>0.79919678714859432</v>
          </cell>
          <cell r="I1657">
            <v>2</v>
          </cell>
          <cell r="J1657">
            <v>8</v>
          </cell>
          <cell r="K1657">
            <v>3</v>
          </cell>
        </row>
        <row r="1658">
          <cell r="A1658">
            <v>43237</v>
          </cell>
          <cell r="B1658">
            <v>6911</v>
          </cell>
          <cell r="C1658">
            <v>6962</v>
          </cell>
          <cell r="D1658">
            <v>6875</v>
          </cell>
          <cell r="E1658">
            <v>6909</v>
          </cell>
          <cell r="F1658">
            <v>1.2588626826797857</v>
          </cell>
          <cell r="G1658">
            <v>-2.8939372015627261E-2</v>
          </cell>
          <cell r="H1658">
            <v>2.298850574712644E-2</v>
          </cell>
          <cell r="I1658">
            <v>4</v>
          </cell>
          <cell r="J1658">
            <v>1</v>
          </cell>
          <cell r="K1658">
            <v>2</v>
          </cell>
        </row>
        <row r="1659">
          <cell r="A1659">
            <v>43236</v>
          </cell>
          <cell r="B1659">
            <v>6891.75</v>
          </cell>
          <cell r="C1659">
            <v>6953.5</v>
          </cell>
          <cell r="D1659">
            <v>6884.25</v>
          </cell>
          <cell r="E1659">
            <v>6938</v>
          </cell>
          <cell r="F1659">
            <v>1.0048246091341095</v>
          </cell>
          <cell r="G1659">
            <v>0.67109224797765443</v>
          </cell>
          <cell r="H1659">
            <v>0.66787003610108309</v>
          </cell>
          <cell r="I1659">
            <v>2</v>
          </cell>
          <cell r="J1659">
            <v>7</v>
          </cell>
          <cell r="K1659">
            <v>3</v>
          </cell>
        </row>
        <row r="1660">
          <cell r="A1660">
            <v>43235</v>
          </cell>
          <cell r="B1660">
            <v>6962.5</v>
          </cell>
          <cell r="C1660">
            <v>6963.5</v>
          </cell>
          <cell r="D1660">
            <v>6854.25</v>
          </cell>
          <cell r="E1660">
            <v>6891.5</v>
          </cell>
          <cell r="F1660">
            <v>1.569120287253142</v>
          </cell>
          <cell r="G1660">
            <v>-1.0197486535008977</v>
          </cell>
          <cell r="H1660">
            <v>0.64988558352402737</v>
          </cell>
          <cell r="I1660">
            <v>5</v>
          </cell>
          <cell r="J1660">
            <v>7</v>
          </cell>
          <cell r="K1660">
            <v>3</v>
          </cell>
        </row>
        <row r="1661">
          <cell r="A1661">
            <v>43234</v>
          </cell>
          <cell r="B1661">
            <v>6977.75</v>
          </cell>
          <cell r="C1661">
            <v>7013.5</v>
          </cell>
          <cell r="D1661">
            <v>6958.5</v>
          </cell>
          <cell r="E1661">
            <v>6969.25</v>
          </cell>
          <cell r="F1661">
            <v>0.78821969832682459</v>
          </cell>
          <cell r="G1661">
            <v>-0.12181577155960016</v>
          </cell>
          <cell r="H1661">
            <v>0.15454545454545454</v>
          </cell>
          <cell r="I1661">
            <v>1</v>
          </cell>
          <cell r="J1661">
            <v>2</v>
          </cell>
          <cell r="K1661">
            <v>2</v>
          </cell>
        </row>
        <row r="1662">
          <cell r="A1662">
            <v>43231</v>
          </cell>
          <cell r="B1662">
            <v>6972.75</v>
          </cell>
          <cell r="C1662">
            <v>6978</v>
          </cell>
          <cell r="D1662">
            <v>6928.25</v>
          </cell>
          <cell r="E1662">
            <v>6958.5</v>
          </cell>
          <cell r="F1662">
            <v>0.71349180739306595</v>
          </cell>
          <cell r="G1662">
            <v>-0.20436700010756156</v>
          </cell>
          <cell r="H1662">
            <v>0.28643216080402006</v>
          </cell>
          <cell r="I1662">
            <v>1</v>
          </cell>
          <cell r="J1662">
            <v>3</v>
          </cell>
          <cell r="K1662">
            <v>2</v>
          </cell>
        </row>
        <row r="1663">
          <cell r="A1663">
            <v>43230</v>
          </cell>
          <cell r="B1663">
            <v>6903.5</v>
          </cell>
          <cell r="C1663">
            <v>6971.25</v>
          </cell>
          <cell r="D1663">
            <v>6898</v>
          </cell>
          <cell r="E1663">
            <v>6966.75</v>
          </cell>
          <cell r="F1663">
            <v>1.0610559860940103</v>
          </cell>
          <cell r="G1663">
            <v>0.9162019265589918</v>
          </cell>
          <cell r="H1663">
            <v>0.86348122866894195</v>
          </cell>
          <cell r="I1663">
            <v>2</v>
          </cell>
          <cell r="J1663">
            <v>9</v>
          </cell>
          <cell r="K1663">
            <v>3</v>
          </cell>
        </row>
        <row r="1664">
          <cell r="A1664">
            <v>43229</v>
          </cell>
          <cell r="B1664">
            <v>6839.5</v>
          </cell>
          <cell r="C1664">
            <v>6901</v>
          </cell>
          <cell r="D1664">
            <v>6808.25</v>
          </cell>
          <cell r="E1664">
            <v>6896.25</v>
          </cell>
          <cell r="F1664">
            <v>1.3560932816726368</v>
          </cell>
          <cell r="G1664">
            <v>0.82973901600994238</v>
          </cell>
          <cell r="H1664">
            <v>0.61185983827493273</v>
          </cell>
          <cell r="I1664">
            <v>4</v>
          </cell>
          <cell r="J1664">
            <v>7</v>
          </cell>
          <cell r="K1664">
            <v>3</v>
          </cell>
        </row>
        <row r="1665">
          <cell r="A1665">
            <v>43228</v>
          </cell>
          <cell r="B1665">
            <v>6805</v>
          </cell>
          <cell r="C1665">
            <v>6836.25</v>
          </cell>
          <cell r="D1665">
            <v>6771</v>
          </cell>
          <cell r="E1665">
            <v>6818.25</v>
          </cell>
          <cell r="F1665">
            <v>0.95885378398236598</v>
          </cell>
          <cell r="G1665">
            <v>0.1947097722263042</v>
          </cell>
          <cell r="H1665">
            <v>0.20306513409961685</v>
          </cell>
          <cell r="I1665">
            <v>2</v>
          </cell>
          <cell r="J1665">
            <v>3</v>
          </cell>
          <cell r="K1665">
            <v>2</v>
          </cell>
        </row>
        <row r="1666">
          <cell r="A1666">
            <v>43227</v>
          </cell>
          <cell r="B1666">
            <v>6813.75</v>
          </cell>
          <cell r="C1666">
            <v>6851.25</v>
          </cell>
          <cell r="D1666">
            <v>6797.5</v>
          </cell>
          <cell r="E1666">
            <v>6825.5</v>
          </cell>
          <cell r="F1666">
            <v>0.78884608328747019</v>
          </cell>
          <cell r="G1666">
            <v>0.17244542285819114</v>
          </cell>
          <cell r="H1666">
            <v>0.21860465116279068</v>
          </cell>
          <cell r="I1666">
            <v>1</v>
          </cell>
          <cell r="J1666">
            <v>3</v>
          </cell>
          <cell r="K1666">
            <v>2</v>
          </cell>
        </row>
        <row r="1667">
          <cell r="A1667">
            <v>43224</v>
          </cell>
          <cell r="B1667">
            <v>6652</v>
          </cell>
          <cell r="C1667">
            <v>6788.5</v>
          </cell>
          <cell r="D1667">
            <v>6610.5</v>
          </cell>
          <cell r="E1667">
            <v>6772.75</v>
          </cell>
          <cell r="F1667">
            <v>2.6758869512928443</v>
          </cell>
          <cell r="G1667">
            <v>1.8152435357787131</v>
          </cell>
          <cell r="H1667">
            <v>0.6783707865168539</v>
          </cell>
          <cell r="I1667">
            <v>8</v>
          </cell>
          <cell r="J1667">
            <v>7</v>
          </cell>
          <cell r="K1667">
            <v>4</v>
          </cell>
        </row>
        <row r="1668">
          <cell r="A1668">
            <v>43223</v>
          </cell>
          <cell r="B1668">
            <v>6646</v>
          </cell>
          <cell r="C1668">
            <v>6671.5</v>
          </cell>
          <cell r="D1668">
            <v>6538</v>
          </cell>
          <cell r="E1668">
            <v>6644.25</v>
          </cell>
          <cell r="F1668">
            <v>2.0087270538669877</v>
          </cell>
          <cell r="G1668">
            <v>-2.633162804694553E-2</v>
          </cell>
          <cell r="H1668">
            <v>1.3108614232209737E-2</v>
          </cell>
          <cell r="I1668">
            <v>7</v>
          </cell>
          <cell r="J1668">
            <v>1</v>
          </cell>
          <cell r="K1668">
            <v>1</v>
          </cell>
        </row>
        <row r="1669">
          <cell r="A1669">
            <v>43222</v>
          </cell>
          <cell r="B1669">
            <v>6714.5</v>
          </cell>
          <cell r="C1669">
            <v>6722.75</v>
          </cell>
          <cell r="D1669">
            <v>6638</v>
          </cell>
          <cell r="E1669">
            <v>6646</v>
          </cell>
          <cell r="F1669">
            <v>1.2621937597736241</v>
          </cell>
          <cell r="G1669">
            <v>-1.0201802070146697</v>
          </cell>
          <cell r="H1669">
            <v>0.80825958702064904</v>
          </cell>
          <cell r="I1669">
            <v>4</v>
          </cell>
          <cell r="J1669">
            <v>9</v>
          </cell>
          <cell r="K1669">
            <v>3</v>
          </cell>
        </row>
        <row r="1670">
          <cell r="A1670">
            <v>43221</v>
          </cell>
          <cell r="B1670">
            <v>6606.5</v>
          </cell>
          <cell r="C1670">
            <v>6688.75</v>
          </cell>
          <cell r="D1670">
            <v>6578.75</v>
          </cell>
          <cell r="E1670">
            <v>6684.75</v>
          </cell>
          <cell r="F1670">
            <v>1.6650268674789981</v>
          </cell>
          <cell r="G1670">
            <v>1.1844395670930146</v>
          </cell>
          <cell r="H1670">
            <v>0.71136363636363642</v>
          </cell>
          <cell r="I1670">
            <v>5</v>
          </cell>
          <cell r="J1670">
            <v>8</v>
          </cell>
          <cell r="K1670">
            <v>3</v>
          </cell>
        </row>
        <row r="1671">
          <cell r="A1671">
            <v>43220</v>
          </cell>
          <cell r="B1671">
            <v>6700.5</v>
          </cell>
          <cell r="C1671">
            <v>6718</v>
          </cell>
          <cell r="D1671">
            <v>6595.5</v>
          </cell>
          <cell r="E1671">
            <v>6610.25</v>
          </cell>
          <cell r="F1671">
            <v>1.8282217744944409</v>
          </cell>
          <cell r="G1671">
            <v>-1.3469144093724348</v>
          </cell>
          <cell r="H1671">
            <v>0.73673469387755086</v>
          </cell>
          <cell r="I1671">
            <v>6</v>
          </cell>
          <cell r="J1671">
            <v>8</v>
          </cell>
          <cell r="K1671">
            <v>4</v>
          </cell>
        </row>
        <row r="1672">
          <cell r="A1672">
            <v>43217</v>
          </cell>
          <cell r="B1672">
            <v>6749.25</v>
          </cell>
          <cell r="C1672">
            <v>6772</v>
          </cell>
          <cell r="D1672">
            <v>6623</v>
          </cell>
          <cell r="E1672">
            <v>6662</v>
          </cell>
          <cell r="F1672">
            <v>2.2076527021520906</v>
          </cell>
          <cell r="G1672">
            <v>-1.2927362299514762</v>
          </cell>
          <cell r="H1672">
            <v>0.5855704697986579</v>
          </cell>
          <cell r="I1672">
            <v>7</v>
          </cell>
          <cell r="J1672">
            <v>6</v>
          </cell>
          <cell r="K1672">
            <v>1</v>
          </cell>
        </row>
        <row r="1673">
          <cell r="A1673">
            <v>43216</v>
          </cell>
          <cell r="B1673">
            <v>6591.25</v>
          </cell>
          <cell r="C1673">
            <v>6678.25</v>
          </cell>
          <cell r="D1673">
            <v>6581.75</v>
          </cell>
          <cell r="E1673">
            <v>6655</v>
          </cell>
          <cell r="F1673">
            <v>1.46406220367912</v>
          </cell>
          <cell r="G1673">
            <v>0.96719135217143948</v>
          </cell>
          <cell r="H1673">
            <v>0.66062176165803121</v>
          </cell>
          <cell r="I1673">
            <v>5</v>
          </cell>
          <cell r="J1673">
            <v>7</v>
          </cell>
          <cell r="K1673">
            <v>3</v>
          </cell>
        </row>
        <row r="1674">
          <cell r="A1674">
            <v>43215</v>
          </cell>
          <cell r="B1674">
            <v>6502.5</v>
          </cell>
          <cell r="C1674">
            <v>6546.25</v>
          </cell>
          <cell r="D1674">
            <v>6429.25</v>
          </cell>
          <cell r="E1674">
            <v>6521.75</v>
          </cell>
          <cell r="F1674">
            <v>1.7993079584775089</v>
          </cell>
          <cell r="G1674">
            <v>0.29603998462129949</v>
          </cell>
          <cell r="H1674">
            <v>0.1645299145299145</v>
          </cell>
          <cell r="I1674">
            <v>5</v>
          </cell>
          <cell r="J1674">
            <v>2</v>
          </cell>
          <cell r="K1674">
            <v>2</v>
          </cell>
        </row>
        <row r="1675">
          <cell r="A1675">
            <v>43214</v>
          </cell>
          <cell r="B1675">
            <v>6713.75</v>
          </cell>
          <cell r="C1675">
            <v>6715.5</v>
          </cell>
          <cell r="D1675">
            <v>6467.25</v>
          </cell>
          <cell r="E1675">
            <v>6512.75</v>
          </cell>
          <cell r="F1675">
            <v>3.6976354496369392</v>
          </cell>
          <cell r="G1675">
            <v>-2.9938558927574008</v>
          </cell>
          <cell r="H1675">
            <v>0.809667673716012</v>
          </cell>
          <cell r="I1675">
            <v>10</v>
          </cell>
          <cell r="J1675">
            <v>9</v>
          </cell>
          <cell r="K1675">
            <v>4</v>
          </cell>
        </row>
        <row r="1676">
          <cell r="A1676">
            <v>43213</v>
          </cell>
          <cell r="B1676">
            <v>6676.5</v>
          </cell>
          <cell r="C1676">
            <v>6728</v>
          </cell>
          <cell r="D1676">
            <v>6616.75</v>
          </cell>
          <cell r="E1676">
            <v>6653</v>
          </cell>
          <cell r="F1676">
            <v>1.6662922189770089</v>
          </cell>
          <cell r="G1676">
            <v>-0.35198082827828953</v>
          </cell>
          <cell r="H1676">
            <v>0.21123595505617979</v>
          </cell>
          <cell r="I1676">
            <v>5</v>
          </cell>
          <cell r="J1676">
            <v>3</v>
          </cell>
          <cell r="K1676">
            <v>2</v>
          </cell>
        </row>
        <row r="1677">
          <cell r="A1677">
            <v>43210</v>
          </cell>
          <cell r="B1677">
            <v>6768.75</v>
          </cell>
          <cell r="C1677">
            <v>6789.25</v>
          </cell>
          <cell r="D1677">
            <v>6646</v>
          </cell>
          <cell r="E1677">
            <v>6672.5</v>
          </cell>
          <cell r="F1677">
            <v>2.1163434903047089</v>
          </cell>
          <cell r="G1677">
            <v>-1.4219759926131117</v>
          </cell>
          <cell r="H1677">
            <v>0.67190226876090753</v>
          </cell>
          <cell r="I1677">
            <v>7</v>
          </cell>
          <cell r="J1677">
            <v>7</v>
          </cell>
          <cell r="K1677">
            <v>4</v>
          </cell>
        </row>
        <row r="1678">
          <cell r="A1678">
            <v>43209</v>
          </cell>
          <cell r="B1678">
            <v>6831.75</v>
          </cell>
          <cell r="C1678">
            <v>6837.25</v>
          </cell>
          <cell r="D1678">
            <v>6755.25</v>
          </cell>
          <cell r="E1678">
            <v>6781.5</v>
          </cell>
          <cell r="F1678">
            <v>1.2002781132213562</v>
          </cell>
          <cell r="G1678">
            <v>-0.73553628279723349</v>
          </cell>
          <cell r="H1678">
            <v>0.61280487804878048</v>
          </cell>
          <cell r="I1678">
            <v>3</v>
          </cell>
          <cell r="J1678">
            <v>7</v>
          </cell>
          <cell r="K1678">
            <v>3</v>
          </cell>
        </row>
        <row r="1679">
          <cell r="A1679">
            <v>43208</v>
          </cell>
          <cell r="B1679">
            <v>6846.5</v>
          </cell>
          <cell r="C1679">
            <v>6867</v>
          </cell>
          <cell r="D1679">
            <v>6796.75</v>
          </cell>
          <cell r="E1679">
            <v>6842.5</v>
          </cell>
          <cell r="F1679">
            <v>1.0260717154750603</v>
          </cell>
          <cell r="G1679">
            <v>-5.842401226904257E-2</v>
          </cell>
          <cell r="H1679">
            <v>5.6939501779359421E-2</v>
          </cell>
          <cell r="I1679">
            <v>2</v>
          </cell>
          <cell r="J1679">
            <v>1</v>
          </cell>
          <cell r="K1679">
            <v>2</v>
          </cell>
        </row>
        <row r="1680">
          <cell r="A1680">
            <v>43207</v>
          </cell>
          <cell r="B1680">
            <v>6744.5</v>
          </cell>
          <cell r="C1680">
            <v>6844.75</v>
          </cell>
          <cell r="D1680">
            <v>6738.25</v>
          </cell>
          <cell r="E1680">
            <v>6826.25</v>
          </cell>
          <cell r="F1680">
            <v>1.5790644228630735</v>
          </cell>
          <cell r="G1680">
            <v>1.2120987471272888</v>
          </cell>
          <cell r="H1680">
            <v>0.76760563380281688</v>
          </cell>
          <cell r="I1680">
            <v>5</v>
          </cell>
          <cell r="J1680">
            <v>8</v>
          </cell>
          <cell r="K1680">
            <v>3</v>
          </cell>
        </row>
        <row r="1681">
          <cell r="A1681">
            <v>43206</v>
          </cell>
          <cell r="B1681">
            <v>6680.5</v>
          </cell>
          <cell r="C1681">
            <v>6710</v>
          </cell>
          <cell r="D1681">
            <v>6639.25</v>
          </cell>
          <cell r="E1681">
            <v>6683.25</v>
          </cell>
          <cell r="F1681">
            <v>1.0590524661327745</v>
          </cell>
          <cell r="G1681">
            <v>4.1164583489259783E-2</v>
          </cell>
          <cell r="H1681">
            <v>3.8869257950530034E-2</v>
          </cell>
          <cell r="I1681">
            <v>2</v>
          </cell>
          <cell r="J1681">
            <v>1</v>
          </cell>
          <cell r="K1681">
            <v>2</v>
          </cell>
        </row>
        <row r="1682">
          <cell r="A1682">
            <v>43203</v>
          </cell>
          <cell r="B1682">
            <v>6672</v>
          </cell>
          <cell r="C1682">
            <v>6713</v>
          </cell>
          <cell r="D1682">
            <v>6606.25</v>
          </cell>
          <cell r="E1682">
            <v>6635.75</v>
          </cell>
          <cell r="F1682">
            <v>1.5999700239808154</v>
          </cell>
          <cell r="G1682">
            <v>-0.54331534772182255</v>
          </cell>
          <cell r="H1682">
            <v>0.33957845433255268</v>
          </cell>
          <cell r="I1682">
            <v>5</v>
          </cell>
          <cell r="J1682">
            <v>4</v>
          </cell>
          <cell r="K1682">
            <v>2</v>
          </cell>
        </row>
        <row r="1683">
          <cell r="A1683">
            <v>43202</v>
          </cell>
          <cell r="B1683">
            <v>6626</v>
          </cell>
          <cell r="C1683">
            <v>6693.75</v>
          </cell>
          <cell r="D1683">
            <v>6624.25</v>
          </cell>
          <cell r="E1683">
            <v>6667.5</v>
          </cell>
          <cell r="F1683">
            <v>1.0488982795049804</v>
          </cell>
          <cell r="G1683">
            <v>0.62632055538786602</v>
          </cell>
          <cell r="H1683">
            <v>0.59712230215827344</v>
          </cell>
          <cell r="I1683">
            <v>2</v>
          </cell>
          <cell r="J1683">
            <v>6</v>
          </cell>
          <cell r="K1683">
            <v>2</v>
          </cell>
        </row>
        <row r="1684">
          <cell r="A1684">
            <v>43201</v>
          </cell>
          <cell r="B1684">
            <v>6568.75</v>
          </cell>
          <cell r="C1684">
            <v>6663.25</v>
          </cell>
          <cell r="D1684">
            <v>6550.75</v>
          </cell>
          <cell r="E1684">
            <v>6594.25</v>
          </cell>
          <cell r="F1684">
            <v>1.7126546146527115</v>
          </cell>
          <cell r="G1684">
            <v>0.38820171265461467</v>
          </cell>
          <cell r="H1684">
            <v>0.22666666666666671</v>
          </cell>
          <cell r="I1684">
            <v>5</v>
          </cell>
          <cell r="J1684">
            <v>3</v>
          </cell>
          <cell r="K1684">
            <v>2</v>
          </cell>
        </row>
        <row r="1685">
          <cell r="A1685">
            <v>43200</v>
          </cell>
          <cell r="B1685">
            <v>6599</v>
          </cell>
          <cell r="C1685">
            <v>6651.75</v>
          </cell>
          <cell r="D1685">
            <v>6542</v>
          </cell>
          <cell r="E1685">
            <v>6627.75</v>
          </cell>
          <cell r="F1685">
            <v>1.6631307773905135</v>
          </cell>
          <cell r="G1685">
            <v>0.43567207152598875</v>
          </cell>
          <cell r="H1685">
            <v>0.26195899772209569</v>
          </cell>
          <cell r="I1685">
            <v>5</v>
          </cell>
          <cell r="J1685">
            <v>3</v>
          </cell>
          <cell r="K1685">
            <v>2</v>
          </cell>
        </row>
        <row r="1686">
          <cell r="A1686">
            <v>43199</v>
          </cell>
          <cell r="B1686">
            <v>6512.75</v>
          </cell>
          <cell r="C1686">
            <v>6618</v>
          </cell>
          <cell r="D1686">
            <v>6475.75</v>
          </cell>
          <cell r="E1686">
            <v>6483.25</v>
          </cell>
          <cell r="F1686">
            <v>2.1841771908947831</v>
          </cell>
          <cell r="G1686">
            <v>-0.45295765997466514</v>
          </cell>
          <cell r="H1686">
            <v>0.2073813708260106</v>
          </cell>
          <cell r="I1686">
            <v>7</v>
          </cell>
          <cell r="J1686">
            <v>3</v>
          </cell>
          <cell r="K1686">
            <v>1</v>
          </cell>
        </row>
        <row r="1687">
          <cell r="A1687">
            <v>43196</v>
          </cell>
          <cell r="B1687">
            <v>6561.5</v>
          </cell>
          <cell r="C1687">
            <v>6599.25</v>
          </cell>
          <cell r="D1687">
            <v>6408.5</v>
          </cell>
          <cell r="E1687">
            <v>6442</v>
          </cell>
          <cell r="F1687">
            <v>2.9071096548045414</v>
          </cell>
          <cell r="G1687">
            <v>-1.8212299016993065</v>
          </cell>
          <cell r="H1687">
            <v>0.62647444298820454</v>
          </cell>
          <cell r="I1687">
            <v>9</v>
          </cell>
          <cell r="J1687">
            <v>7</v>
          </cell>
          <cell r="K1687">
            <v>4</v>
          </cell>
        </row>
        <row r="1688">
          <cell r="A1688">
            <v>43195</v>
          </cell>
          <cell r="B1688">
            <v>6614.25</v>
          </cell>
          <cell r="C1688">
            <v>6651.75</v>
          </cell>
          <cell r="D1688">
            <v>6559</v>
          </cell>
          <cell r="E1688">
            <v>6605.75</v>
          </cell>
          <cell r="F1688">
            <v>1.4022753902558869</v>
          </cell>
          <cell r="G1688">
            <v>-0.12851041312318101</v>
          </cell>
          <cell r="H1688">
            <v>9.1644204851752023E-2</v>
          </cell>
          <cell r="I1688">
            <v>5</v>
          </cell>
          <cell r="J1688">
            <v>1</v>
          </cell>
          <cell r="K1688">
            <v>2</v>
          </cell>
        </row>
        <row r="1689">
          <cell r="A1689">
            <v>43194</v>
          </cell>
          <cell r="B1689">
            <v>6337.25</v>
          </cell>
          <cell r="C1689">
            <v>6591.75</v>
          </cell>
          <cell r="D1689">
            <v>6331</v>
          </cell>
          <cell r="E1689">
            <v>6571.25</v>
          </cell>
          <cell r="F1689">
            <v>4.1145607321787843</v>
          </cell>
          <cell r="G1689">
            <v>3.6924533512170106</v>
          </cell>
          <cell r="H1689">
            <v>0.89741131351869607</v>
          </cell>
          <cell r="I1689">
            <v>10</v>
          </cell>
          <cell r="J1689">
            <v>9</v>
          </cell>
          <cell r="K1689">
            <v>4</v>
          </cell>
        </row>
        <row r="1690">
          <cell r="A1690">
            <v>43193</v>
          </cell>
          <cell r="B1690">
            <v>6435</v>
          </cell>
          <cell r="C1690">
            <v>6496.75</v>
          </cell>
          <cell r="D1690">
            <v>6351.25</v>
          </cell>
          <cell r="E1690">
            <v>6469.25</v>
          </cell>
          <cell r="F1690">
            <v>2.2610722610722611</v>
          </cell>
          <cell r="G1690">
            <v>0.53224553224553217</v>
          </cell>
          <cell r="H1690">
            <v>0.23539518900343639</v>
          </cell>
          <cell r="I1690">
            <v>7</v>
          </cell>
          <cell r="J1690">
            <v>3</v>
          </cell>
          <cell r="K1690">
            <v>1</v>
          </cell>
        </row>
        <row r="1691">
          <cell r="A1691">
            <v>43192</v>
          </cell>
          <cell r="B1691">
            <v>6554.75</v>
          </cell>
          <cell r="C1691">
            <v>6570.25</v>
          </cell>
          <cell r="D1691">
            <v>6326.5</v>
          </cell>
          <cell r="E1691">
            <v>6397.5</v>
          </cell>
          <cell r="F1691">
            <v>3.718677295091346</v>
          </cell>
          <cell r="G1691">
            <v>-2.3990236088332888</v>
          </cell>
          <cell r="H1691">
            <v>0.64512820512820512</v>
          </cell>
          <cell r="I1691">
            <v>10</v>
          </cell>
          <cell r="J1691">
            <v>7</v>
          </cell>
          <cell r="K1691">
            <v>4</v>
          </cell>
        </row>
        <row r="1692">
          <cell r="A1692">
            <v>43188</v>
          </cell>
          <cell r="B1692">
            <v>6518.5</v>
          </cell>
          <cell r="C1692">
            <v>6653.75</v>
          </cell>
          <cell r="D1692">
            <v>6443.75</v>
          </cell>
          <cell r="E1692">
            <v>6588.75</v>
          </cell>
          <cell r="F1692">
            <v>3.2216000613638105</v>
          </cell>
          <cell r="G1692">
            <v>1.0777019252895603</v>
          </cell>
          <cell r="H1692">
            <v>0.3345238095238095</v>
          </cell>
          <cell r="I1692">
            <v>10</v>
          </cell>
          <cell r="J1692">
            <v>4</v>
          </cell>
          <cell r="K1692">
            <v>1</v>
          </cell>
        </row>
        <row r="1693">
          <cell r="A1693">
            <v>43187</v>
          </cell>
          <cell r="B1693">
            <v>6535.75</v>
          </cell>
          <cell r="C1693">
            <v>6580.5</v>
          </cell>
          <cell r="D1693">
            <v>6421</v>
          </cell>
          <cell r="E1693">
            <v>6470.5</v>
          </cell>
          <cell r="F1693">
            <v>2.4404238228206405</v>
          </cell>
          <cell r="G1693">
            <v>-0.99835520024480739</v>
          </cell>
          <cell r="H1693">
            <v>0.40909090909090906</v>
          </cell>
          <cell r="I1693">
            <v>8</v>
          </cell>
          <cell r="J1693">
            <v>5</v>
          </cell>
          <cell r="K1693">
            <v>1</v>
          </cell>
        </row>
        <row r="1694">
          <cell r="A1694">
            <v>43186</v>
          </cell>
          <cell r="B1694">
            <v>6832.25</v>
          </cell>
          <cell r="C1694">
            <v>6843.25</v>
          </cell>
          <cell r="D1694">
            <v>6490</v>
          </cell>
          <cell r="E1694">
            <v>6543</v>
          </cell>
          <cell r="F1694">
            <v>5.1703318818837136</v>
          </cell>
          <cell r="G1694">
            <v>-4.233598009440521</v>
          </cell>
          <cell r="H1694">
            <v>0.81882519462137293</v>
          </cell>
          <cell r="I1694">
            <v>10</v>
          </cell>
          <cell r="J1694">
            <v>9</v>
          </cell>
          <cell r="K1694">
            <v>4</v>
          </cell>
        </row>
        <row r="1695">
          <cell r="A1695">
            <v>43185</v>
          </cell>
          <cell r="B1695">
            <v>6645.5</v>
          </cell>
          <cell r="C1695">
            <v>6779</v>
          </cell>
          <cell r="D1695">
            <v>6552.25</v>
          </cell>
          <cell r="E1695">
            <v>6771</v>
          </cell>
          <cell r="F1695">
            <v>3.4120833646828683</v>
          </cell>
          <cell r="G1695">
            <v>1.8884959747197352</v>
          </cell>
          <cell r="H1695">
            <v>0.55347298787210586</v>
          </cell>
          <cell r="I1695">
            <v>10</v>
          </cell>
          <cell r="J1695">
            <v>6</v>
          </cell>
          <cell r="K1695">
            <v>1</v>
          </cell>
        </row>
        <row r="1696">
          <cell r="A1696">
            <v>43182</v>
          </cell>
          <cell r="B1696">
            <v>6638</v>
          </cell>
          <cell r="C1696">
            <v>6721.25</v>
          </cell>
          <cell r="D1696">
            <v>6520.25</v>
          </cell>
          <cell r="E1696">
            <v>6520.25</v>
          </cell>
          <cell r="F1696">
            <v>3.0280204880988251</v>
          </cell>
          <cell r="G1696">
            <v>-1.7738776739981921</v>
          </cell>
          <cell r="H1696">
            <v>0.58582089552238803</v>
          </cell>
          <cell r="I1696">
            <v>9</v>
          </cell>
          <cell r="J1696">
            <v>6</v>
          </cell>
          <cell r="K1696">
            <v>1</v>
          </cell>
        </row>
        <row r="1697">
          <cell r="A1697">
            <v>43181</v>
          </cell>
          <cell r="B1697">
            <v>6805</v>
          </cell>
          <cell r="C1697">
            <v>6824</v>
          </cell>
          <cell r="D1697">
            <v>6694</v>
          </cell>
          <cell r="E1697">
            <v>6697.25</v>
          </cell>
          <cell r="F1697">
            <v>1.9103600293901544</v>
          </cell>
          <cell r="G1697">
            <v>-1.5833945628214547</v>
          </cell>
          <cell r="H1697">
            <v>0.82884615384615379</v>
          </cell>
          <cell r="I1697">
            <v>6</v>
          </cell>
          <cell r="J1697">
            <v>9</v>
          </cell>
          <cell r="K1697">
            <v>4</v>
          </cell>
        </row>
        <row r="1698">
          <cell r="A1698">
            <v>43180</v>
          </cell>
          <cell r="B1698">
            <v>6899.75</v>
          </cell>
          <cell r="C1698">
            <v>6951</v>
          </cell>
          <cell r="D1698">
            <v>6842.25</v>
          </cell>
          <cell r="E1698">
            <v>6871</v>
          </cell>
          <cell r="F1698">
            <v>1.5761440631906951</v>
          </cell>
          <cell r="G1698">
            <v>-0.41668176383202288</v>
          </cell>
          <cell r="H1698">
            <v>0.26436781609195403</v>
          </cell>
          <cell r="I1698">
            <v>5</v>
          </cell>
          <cell r="J1698">
            <v>3</v>
          </cell>
          <cell r="K1698">
            <v>2</v>
          </cell>
        </row>
        <row r="1699">
          <cell r="A1699">
            <v>43179</v>
          </cell>
          <cell r="B1699">
            <v>6901.75</v>
          </cell>
          <cell r="C1699">
            <v>6927.75</v>
          </cell>
          <cell r="D1699">
            <v>6863</v>
          </cell>
          <cell r="E1699">
            <v>6905.75</v>
          </cell>
          <cell r="F1699">
            <v>0.93816785597855612</v>
          </cell>
          <cell r="G1699">
            <v>5.7956315427246718E-2</v>
          </cell>
          <cell r="H1699">
            <v>6.1776061776061784E-2</v>
          </cell>
          <cell r="I1699">
            <v>2</v>
          </cell>
          <cell r="J1699">
            <v>1</v>
          </cell>
          <cell r="K1699">
            <v>2</v>
          </cell>
        </row>
        <row r="1700">
          <cell r="A1700">
            <v>43178</v>
          </cell>
          <cell r="B1700">
            <v>6945.5</v>
          </cell>
          <cell r="C1700">
            <v>6973.75</v>
          </cell>
          <cell r="D1700">
            <v>6821.25</v>
          </cell>
          <cell r="E1700">
            <v>6884.75</v>
          </cell>
          <cell r="F1700">
            <v>2.1956662587286733</v>
          </cell>
          <cell r="G1700">
            <v>-0.87466705060830741</v>
          </cell>
          <cell r="H1700">
            <v>0.39836065573770485</v>
          </cell>
          <cell r="I1700">
            <v>7</v>
          </cell>
          <cell r="J1700">
            <v>4</v>
          </cell>
          <cell r="K1700">
            <v>1</v>
          </cell>
        </row>
        <row r="1701">
          <cell r="A1701">
            <v>43175</v>
          </cell>
          <cell r="B1701">
            <v>7066.75</v>
          </cell>
          <cell r="C1701">
            <v>7084.75</v>
          </cell>
          <cell r="D1701">
            <v>7033</v>
          </cell>
          <cell r="E1701">
            <v>7038.5</v>
          </cell>
          <cell r="F1701">
            <v>0.73230268510984542</v>
          </cell>
          <cell r="G1701">
            <v>-0.39975943679909431</v>
          </cell>
          <cell r="H1701">
            <v>0.54589371980676327</v>
          </cell>
          <cell r="I1701">
            <v>1</v>
          </cell>
          <cell r="J1701">
            <v>6</v>
          </cell>
          <cell r="K1701">
            <v>2</v>
          </cell>
        </row>
        <row r="1702">
          <cell r="A1702">
            <v>43174</v>
          </cell>
          <cell r="B1702">
            <v>7052.75</v>
          </cell>
          <cell r="C1702">
            <v>7100</v>
          </cell>
          <cell r="D1702">
            <v>7032.5</v>
          </cell>
          <cell r="E1702">
            <v>7055</v>
          </cell>
          <cell r="F1702">
            <v>0.95707348197511599</v>
          </cell>
          <cell r="G1702">
            <v>3.1902449399170536E-2</v>
          </cell>
          <cell r="H1702">
            <v>3.333333333333334E-2</v>
          </cell>
          <cell r="I1702">
            <v>2</v>
          </cell>
          <cell r="J1702">
            <v>1</v>
          </cell>
          <cell r="K1702">
            <v>2</v>
          </cell>
        </row>
        <row r="1703">
          <cell r="A1703">
            <v>43173</v>
          </cell>
          <cell r="B1703">
            <v>7115.5</v>
          </cell>
          <cell r="C1703">
            <v>7118.25</v>
          </cell>
          <cell r="D1703">
            <v>7036.5</v>
          </cell>
          <cell r="E1703">
            <v>7066.5</v>
          </cell>
          <cell r="F1703">
            <v>1.1489002881034363</v>
          </cell>
          <cell r="G1703">
            <v>-0.68863748155435323</v>
          </cell>
          <cell r="H1703">
            <v>0.59938837920489296</v>
          </cell>
          <cell r="I1703">
            <v>3</v>
          </cell>
          <cell r="J1703">
            <v>6</v>
          </cell>
          <cell r="K1703">
            <v>2</v>
          </cell>
        </row>
        <row r="1704">
          <cell r="A1704">
            <v>43172</v>
          </cell>
          <cell r="B1704">
            <v>7174.5</v>
          </cell>
          <cell r="C1704">
            <v>7214.5</v>
          </cell>
          <cell r="D1704">
            <v>7050.5</v>
          </cell>
          <cell r="E1704">
            <v>7071.5</v>
          </cell>
          <cell r="F1704">
            <v>2.2858735800404211</v>
          </cell>
          <cell r="G1704">
            <v>-1.435640114293679</v>
          </cell>
          <cell r="H1704">
            <v>0.62804878048780488</v>
          </cell>
          <cell r="I1704">
            <v>7</v>
          </cell>
          <cell r="J1704">
            <v>7</v>
          </cell>
          <cell r="K1704">
            <v>4</v>
          </cell>
        </row>
        <row r="1705">
          <cell r="A1705">
            <v>43171</v>
          </cell>
          <cell r="B1705">
            <v>7167.75</v>
          </cell>
          <cell r="C1705">
            <v>7185</v>
          </cell>
          <cell r="D1705">
            <v>7135.25</v>
          </cell>
          <cell r="E1705">
            <v>7159.25</v>
          </cell>
          <cell r="F1705">
            <v>0.69408112727145899</v>
          </cell>
          <cell r="G1705">
            <v>-0.11858672526246032</v>
          </cell>
          <cell r="H1705">
            <v>0.17085427135678391</v>
          </cell>
          <cell r="I1705">
            <v>1</v>
          </cell>
          <cell r="J1705">
            <v>2</v>
          </cell>
          <cell r="K1705">
            <v>2</v>
          </cell>
        </row>
        <row r="1706">
          <cell r="A1706">
            <v>43168</v>
          </cell>
          <cell r="B1706">
            <v>7003.75</v>
          </cell>
          <cell r="C1706">
            <v>7128.25</v>
          </cell>
          <cell r="D1706">
            <v>6987.75</v>
          </cell>
          <cell r="E1706">
            <v>7128</v>
          </cell>
          <cell r="F1706">
            <v>2.0060681777619132</v>
          </cell>
          <cell r="G1706">
            <v>1.7740496162769945</v>
          </cell>
          <cell r="H1706">
            <v>0.88434163701067625</v>
          </cell>
          <cell r="I1706">
            <v>7</v>
          </cell>
          <cell r="J1706">
            <v>9</v>
          </cell>
          <cell r="K1706">
            <v>4</v>
          </cell>
        </row>
        <row r="1707">
          <cell r="A1707">
            <v>43167</v>
          </cell>
          <cell r="B1707">
            <v>6952.5</v>
          </cell>
          <cell r="C1707">
            <v>6973.75</v>
          </cell>
          <cell r="D1707">
            <v>6931</v>
          </cell>
          <cell r="E1707">
            <v>6967.5</v>
          </cell>
          <cell r="F1707">
            <v>0.61488673139158578</v>
          </cell>
          <cell r="G1707">
            <v>0.21574973031283709</v>
          </cell>
          <cell r="H1707">
            <v>0.35087719298245612</v>
          </cell>
          <cell r="I1707">
            <v>1</v>
          </cell>
          <cell r="J1707">
            <v>4</v>
          </cell>
          <cell r="K1707">
            <v>2</v>
          </cell>
        </row>
        <row r="1708">
          <cell r="A1708">
            <v>43166</v>
          </cell>
          <cell r="B1708">
            <v>6850.25</v>
          </cell>
          <cell r="C1708">
            <v>6937</v>
          </cell>
          <cell r="D1708">
            <v>6844.25</v>
          </cell>
          <cell r="E1708">
            <v>6930.5</v>
          </cell>
          <cell r="F1708">
            <v>1.3539651837524178</v>
          </cell>
          <cell r="G1708">
            <v>1.1714900916024962</v>
          </cell>
          <cell r="H1708">
            <v>0.86522911051212936</v>
          </cell>
          <cell r="I1708">
            <v>4</v>
          </cell>
          <cell r="J1708">
            <v>9</v>
          </cell>
          <cell r="K1708">
            <v>3</v>
          </cell>
        </row>
        <row r="1709">
          <cell r="A1709">
            <v>43165</v>
          </cell>
          <cell r="B1709">
            <v>6922.25</v>
          </cell>
          <cell r="C1709">
            <v>6939.25</v>
          </cell>
          <cell r="D1709">
            <v>6871.75</v>
          </cell>
          <cell r="E1709">
            <v>6914.75</v>
          </cell>
          <cell r="F1709">
            <v>0.97511647224529596</v>
          </cell>
          <cell r="G1709">
            <v>-0.10834627469392179</v>
          </cell>
          <cell r="H1709">
            <v>0.11111111111111112</v>
          </cell>
          <cell r="I1709">
            <v>2</v>
          </cell>
          <cell r="J1709">
            <v>2</v>
          </cell>
          <cell r="K1709">
            <v>2</v>
          </cell>
        </row>
        <row r="1710">
          <cell r="A1710">
            <v>43164</v>
          </cell>
          <cell r="B1710">
            <v>6809.25</v>
          </cell>
          <cell r="C1710">
            <v>6904.5</v>
          </cell>
          <cell r="D1710">
            <v>6753.25</v>
          </cell>
          <cell r="E1710">
            <v>6884.5</v>
          </cell>
          <cell r="F1710">
            <v>2.2212431618753898</v>
          </cell>
          <cell r="G1710">
            <v>1.1051143664867642</v>
          </cell>
          <cell r="H1710">
            <v>0.49752066115702481</v>
          </cell>
          <cell r="I1710">
            <v>7</v>
          </cell>
          <cell r="J1710">
            <v>5</v>
          </cell>
          <cell r="K1710">
            <v>1</v>
          </cell>
        </row>
        <row r="1711">
          <cell r="A1711">
            <v>43161</v>
          </cell>
          <cell r="B1711">
            <v>6701.25</v>
          </cell>
          <cell r="C1711">
            <v>6823.25</v>
          </cell>
          <cell r="D1711">
            <v>6646</v>
          </cell>
          <cell r="E1711">
            <v>6811.75</v>
          </cell>
          <cell r="F1711">
            <v>2.6450289125163216</v>
          </cell>
          <cell r="G1711">
            <v>1.6489460921469874</v>
          </cell>
          <cell r="H1711">
            <v>0.62341325811001402</v>
          </cell>
          <cell r="I1711">
            <v>8</v>
          </cell>
          <cell r="J1711">
            <v>7</v>
          </cell>
          <cell r="K1711">
            <v>4</v>
          </cell>
        </row>
        <row r="1712">
          <cell r="A1712">
            <v>43160</v>
          </cell>
          <cell r="B1712">
            <v>6850.25</v>
          </cell>
          <cell r="C1712">
            <v>6898</v>
          </cell>
          <cell r="D1712">
            <v>6689</v>
          </cell>
          <cell r="E1712">
            <v>6752.5</v>
          </cell>
          <cell r="F1712">
            <v>3.0509835407466883</v>
          </cell>
          <cell r="G1712">
            <v>-1.4269552206123863</v>
          </cell>
          <cell r="H1712">
            <v>0.46770334928229657</v>
          </cell>
          <cell r="I1712">
            <v>9</v>
          </cell>
          <cell r="J1712">
            <v>5</v>
          </cell>
          <cell r="K1712">
            <v>1</v>
          </cell>
        </row>
        <row r="1713">
          <cell r="A1713">
            <v>43159</v>
          </cell>
          <cell r="B1713">
            <v>6917.75</v>
          </cell>
          <cell r="C1713">
            <v>6970.5</v>
          </cell>
          <cell r="D1713">
            <v>6860.25</v>
          </cell>
          <cell r="E1713">
            <v>6860.75</v>
          </cell>
          <cell r="F1713">
            <v>1.5937262838350619</v>
          </cell>
          <cell r="G1713">
            <v>-0.82396733041812731</v>
          </cell>
          <cell r="H1713">
            <v>0.51700680272108845</v>
          </cell>
          <cell r="I1713">
            <v>5</v>
          </cell>
          <cell r="J1713">
            <v>6</v>
          </cell>
          <cell r="K1713">
            <v>2</v>
          </cell>
        </row>
        <row r="1714">
          <cell r="A1714">
            <v>43158</v>
          </cell>
          <cell r="B1714">
            <v>6983</v>
          </cell>
          <cell r="C1714">
            <v>7008.5</v>
          </cell>
          <cell r="D1714">
            <v>6905</v>
          </cell>
          <cell r="E1714">
            <v>6905</v>
          </cell>
          <cell r="F1714">
            <v>1.4821709866819419</v>
          </cell>
          <cell r="G1714">
            <v>-1.1169984247458111</v>
          </cell>
          <cell r="H1714">
            <v>0.75362318840579701</v>
          </cell>
          <cell r="I1714">
            <v>5</v>
          </cell>
          <cell r="J1714">
            <v>8</v>
          </cell>
          <cell r="K1714">
            <v>3</v>
          </cell>
        </row>
        <row r="1715">
          <cell r="A1715">
            <v>43157</v>
          </cell>
          <cell r="B1715">
            <v>6929</v>
          </cell>
          <cell r="C1715">
            <v>6993.25</v>
          </cell>
          <cell r="D1715">
            <v>6926</v>
          </cell>
          <cell r="E1715">
            <v>6992.5</v>
          </cell>
          <cell r="F1715">
            <v>0.97055852215326888</v>
          </cell>
          <cell r="G1715">
            <v>0.91643815846442489</v>
          </cell>
          <cell r="H1715">
            <v>0.94423791821561343</v>
          </cell>
          <cell r="I1715">
            <v>2</v>
          </cell>
          <cell r="J1715">
            <v>10</v>
          </cell>
          <cell r="K1715">
            <v>3</v>
          </cell>
        </row>
        <row r="1716">
          <cell r="A1716">
            <v>43154</v>
          </cell>
          <cell r="B1716">
            <v>6814</v>
          </cell>
          <cell r="C1716">
            <v>6902</v>
          </cell>
          <cell r="D1716">
            <v>6791.25</v>
          </cell>
          <cell r="E1716">
            <v>6901.75</v>
          </cell>
          <cell r="F1716">
            <v>1.6253302025242149</v>
          </cell>
          <cell r="G1716">
            <v>1.2877898444379219</v>
          </cell>
          <cell r="H1716">
            <v>0.79232505643340856</v>
          </cell>
          <cell r="I1716">
            <v>5</v>
          </cell>
          <cell r="J1716">
            <v>8</v>
          </cell>
          <cell r="K1716">
            <v>3</v>
          </cell>
        </row>
        <row r="1717">
          <cell r="A1717">
            <v>43153</v>
          </cell>
          <cell r="B1717">
            <v>6760.5</v>
          </cell>
          <cell r="C1717">
            <v>6831.5</v>
          </cell>
          <cell r="D1717">
            <v>6747</v>
          </cell>
          <cell r="E1717">
            <v>6766.75</v>
          </cell>
          <cell r="F1717">
            <v>1.249907551216626</v>
          </cell>
          <cell r="G1717">
            <v>9.2448783374010801E-2</v>
          </cell>
          <cell r="H1717">
            <v>7.3964497041420121E-2</v>
          </cell>
          <cell r="I1717">
            <v>4</v>
          </cell>
          <cell r="J1717">
            <v>1</v>
          </cell>
          <cell r="K1717">
            <v>2</v>
          </cell>
        </row>
        <row r="1718">
          <cell r="A1718">
            <v>43152</v>
          </cell>
          <cell r="B1718">
            <v>6788</v>
          </cell>
          <cell r="C1718">
            <v>6885.5</v>
          </cell>
          <cell r="D1718">
            <v>6763</v>
          </cell>
          <cell r="E1718">
            <v>6763</v>
          </cell>
          <cell r="F1718">
            <v>1.8046552740129642</v>
          </cell>
          <cell r="G1718">
            <v>-0.36829699469652327</v>
          </cell>
          <cell r="H1718">
            <v>0.2040816326530612</v>
          </cell>
          <cell r="I1718">
            <v>5</v>
          </cell>
          <cell r="J1718">
            <v>3</v>
          </cell>
          <cell r="K1718">
            <v>2</v>
          </cell>
        </row>
        <row r="1719">
          <cell r="A1719">
            <v>43151</v>
          </cell>
          <cell r="B1719">
            <v>6736.5</v>
          </cell>
          <cell r="C1719">
            <v>6843.75</v>
          </cell>
          <cell r="D1719">
            <v>6733.75</v>
          </cell>
          <cell r="E1719">
            <v>6784</v>
          </cell>
          <cell r="F1719">
            <v>1.6328954204705708</v>
          </cell>
          <cell r="G1719">
            <v>0.70511393156683744</v>
          </cell>
          <cell r="H1719">
            <v>0.43181818181818182</v>
          </cell>
          <cell r="I1719">
            <v>5</v>
          </cell>
          <cell r="J1719">
            <v>5</v>
          </cell>
          <cell r="K1719">
            <v>2</v>
          </cell>
        </row>
        <row r="1720">
          <cell r="A1720">
            <v>43147</v>
          </cell>
          <cell r="B1720">
            <v>6832.5</v>
          </cell>
          <cell r="C1720">
            <v>6847.25</v>
          </cell>
          <cell r="D1720">
            <v>6762</v>
          </cell>
          <cell r="E1720">
            <v>6775.5</v>
          </cell>
          <cell r="F1720">
            <v>1.247713135748262</v>
          </cell>
          <cell r="G1720">
            <v>-0.83424807903402853</v>
          </cell>
          <cell r="H1720">
            <v>0.66862170087976536</v>
          </cell>
          <cell r="I1720">
            <v>4</v>
          </cell>
          <cell r="J1720">
            <v>7</v>
          </cell>
          <cell r="K1720">
            <v>3</v>
          </cell>
        </row>
        <row r="1721">
          <cell r="A1721">
            <v>43146</v>
          </cell>
          <cell r="B1721">
            <v>6729.75</v>
          </cell>
          <cell r="C1721">
            <v>6802.25</v>
          </cell>
          <cell r="D1721">
            <v>6669.75</v>
          </cell>
          <cell r="E1721">
            <v>6802</v>
          </cell>
          <cell r="F1721">
            <v>1.9688695716779967</v>
          </cell>
          <cell r="G1721">
            <v>1.0735911438017756</v>
          </cell>
          <cell r="H1721">
            <v>0.54528301886792452</v>
          </cell>
          <cell r="I1721">
            <v>7</v>
          </cell>
          <cell r="J1721">
            <v>6</v>
          </cell>
          <cell r="K1721">
            <v>1</v>
          </cell>
        </row>
        <row r="1722">
          <cell r="A1722">
            <v>43145</v>
          </cell>
          <cell r="B1722">
            <v>6592</v>
          </cell>
          <cell r="C1722">
            <v>6690</v>
          </cell>
          <cell r="D1722">
            <v>6456.25</v>
          </cell>
          <cell r="E1722">
            <v>6680.75</v>
          </cell>
          <cell r="F1722">
            <v>3.5459648058252426</v>
          </cell>
          <cell r="G1722">
            <v>1.3463288834951455</v>
          </cell>
          <cell r="H1722">
            <v>0.3796791443850267</v>
          </cell>
          <cell r="I1722">
            <v>10</v>
          </cell>
          <cell r="J1722">
            <v>4</v>
          </cell>
          <cell r="K1722">
            <v>1</v>
          </cell>
        </row>
        <row r="1723">
          <cell r="A1723">
            <v>43144</v>
          </cell>
          <cell r="B1723">
            <v>6486.25</v>
          </cell>
          <cell r="C1723">
            <v>6571</v>
          </cell>
          <cell r="D1723">
            <v>6470.75</v>
          </cell>
          <cell r="E1723">
            <v>6554.5</v>
          </cell>
          <cell r="F1723">
            <v>1.5455771825014455</v>
          </cell>
          <cell r="G1723">
            <v>1.0522258624012335</v>
          </cell>
          <cell r="H1723">
            <v>0.68079800498753118</v>
          </cell>
          <cell r="I1723">
            <v>5</v>
          </cell>
          <cell r="J1723">
            <v>7</v>
          </cell>
          <cell r="K1723">
            <v>3</v>
          </cell>
        </row>
        <row r="1724">
          <cell r="A1724">
            <v>43143</v>
          </cell>
          <cell r="B1724">
            <v>6478.5</v>
          </cell>
          <cell r="C1724">
            <v>6567.5</v>
          </cell>
          <cell r="D1724">
            <v>6425</v>
          </cell>
          <cell r="E1724">
            <v>6526</v>
          </cell>
          <cell r="F1724">
            <v>2.1995832368603843</v>
          </cell>
          <cell r="G1724">
            <v>0.73319441228679472</v>
          </cell>
          <cell r="H1724">
            <v>0.33333333333333331</v>
          </cell>
          <cell r="I1724">
            <v>7</v>
          </cell>
          <cell r="J1724">
            <v>4</v>
          </cell>
          <cell r="K1724">
            <v>1</v>
          </cell>
        </row>
        <row r="1725">
          <cell r="A1725">
            <v>43140</v>
          </cell>
          <cell r="B1725">
            <v>6336.75</v>
          </cell>
          <cell r="C1725">
            <v>6455.5</v>
          </cell>
          <cell r="D1725">
            <v>6164</v>
          </cell>
          <cell r="E1725">
            <v>6408.75</v>
          </cell>
          <cell r="F1725">
            <v>4.600149919122579</v>
          </cell>
          <cell r="G1725">
            <v>1.1362291395431412</v>
          </cell>
          <cell r="H1725">
            <v>0.24699828473413377</v>
          </cell>
          <cell r="I1725">
            <v>10</v>
          </cell>
          <cell r="J1725">
            <v>3</v>
          </cell>
          <cell r="K1725">
            <v>1</v>
          </cell>
        </row>
        <row r="1726">
          <cell r="A1726">
            <v>43139</v>
          </cell>
          <cell r="B1726">
            <v>6545</v>
          </cell>
          <cell r="C1726">
            <v>6618.5</v>
          </cell>
          <cell r="D1726">
            <v>6301</v>
          </cell>
          <cell r="E1726">
            <v>6303</v>
          </cell>
          <cell r="F1726">
            <v>4.8510313216195566</v>
          </cell>
          <cell r="G1726">
            <v>-3.6974789915966388</v>
          </cell>
          <cell r="H1726">
            <v>0.76220472440944886</v>
          </cell>
          <cell r="I1726">
            <v>10</v>
          </cell>
          <cell r="J1726">
            <v>8</v>
          </cell>
          <cell r="K1726">
            <v>4</v>
          </cell>
        </row>
        <row r="1727">
          <cell r="A1727">
            <v>43138</v>
          </cell>
          <cell r="B1727">
            <v>6616</v>
          </cell>
          <cell r="C1727">
            <v>6717.75</v>
          </cell>
          <cell r="D1727">
            <v>6580</v>
          </cell>
          <cell r="E1727">
            <v>6580.25</v>
          </cell>
          <cell r="F1727">
            <v>2.0820737605804109</v>
          </cell>
          <cell r="G1727">
            <v>-0.54035671100362759</v>
          </cell>
          <cell r="H1727">
            <v>0.25952813067150637</v>
          </cell>
          <cell r="I1727">
            <v>7</v>
          </cell>
          <cell r="J1727">
            <v>3</v>
          </cell>
          <cell r="K1727">
            <v>1</v>
          </cell>
        </row>
        <row r="1728">
          <cell r="A1728">
            <v>43137</v>
          </cell>
          <cell r="B1728">
            <v>6397.25</v>
          </cell>
          <cell r="C1728">
            <v>6676.25</v>
          </cell>
          <cell r="D1728">
            <v>6357.75</v>
          </cell>
          <cell r="E1728">
            <v>6667.5</v>
          </cell>
          <cell r="F1728">
            <v>4.9787017859236391</v>
          </cell>
          <cell r="G1728">
            <v>4.22447145257728</v>
          </cell>
          <cell r="H1728">
            <v>0.84850863422292011</v>
          </cell>
          <cell r="I1728">
            <v>10</v>
          </cell>
          <cell r="J1728">
            <v>9</v>
          </cell>
          <cell r="K1728">
            <v>4</v>
          </cell>
        </row>
        <row r="1729">
          <cell r="A1729">
            <v>43136</v>
          </cell>
          <cell r="B1729">
            <v>6728</v>
          </cell>
          <cell r="C1729">
            <v>6813.5</v>
          </cell>
          <cell r="D1729">
            <v>6492.25</v>
          </cell>
          <cell r="E1729">
            <v>6497.25</v>
          </cell>
          <cell r="F1729">
            <v>4.7748216409036859</v>
          </cell>
          <cell r="G1729">
            <v>-3.4296967895362664</v>
          </cell>
          <cell r="H1729">
            <v>0.71828793774319066</v>
          </cell>
          <cell r="I1729">
            <v>10</v>
          </cell>
          <cell r="J1729">
            <v>8</v>
          </cell>
          <cell r="K1729">
            <v>4</v>
          </cell>
        </row>
        <row r="1730">
          <cell r="A1730">
            <v>43133</v>
          </cell>
          <cell r="B1730">
            <v>6849.5</v>
          </cell>
          <cell r="C1730">
            <v>6895.75</v>
          </cell>
          <cell r="D1730">
            <v>6761.5</v>
          </cell>
          <cell r="E1730">
            <v>6765</v>
          </cell>
          <cell r="F1730">
            <v>1.9599970800788378</v>
          </cell>
          <cell r="G1730">
            <v>-1.233666690999343</v>
          </cell>
          <cell r="H1730">
            <v>0.62942271880819367</v>
          </cell>
          <cell r="I1730">
            <v>7</v>
          </cell>
          <cell r="J1730">
            <v>7</v>
          </cell>
          <cell r="K1730">
            <v>4</v>
          </cell>
        </row>
        <row r="1731">
          <cell r="A1731">
            <v>43132</v>
          </cell>
          <cell r="B1731">
            <v>6961</v>
          </cell>
          <cell r="C1731">
            <v>6979.5</v>
          </cell>
          <cell r="D1731">
            <v>6884.75</v>
          </cell>
          <cell r="E1731">
            <v>6907.5</v>
          </cell>
          <cell r="F1731">
            <v>1.3611550064645883</v>
          </cell>
          <cell r="G1731">
            <v>-0.76856773452090221</v>
          </cell>
          <cell r="H1731">
            <v>0.56464379947229559</v>
          </cell>
          <cell r="I1731">
            <v>4</v>
          </cell>
          <cell r="J1731">
            <v>6</v>
          </cell>
          <cell r="K1731">
            <v>2</v>
          </cell>
        </row>
        <row r="1732">
          <cell r="A1732">
            <v>43131</v>
          </cell>
          <cell r="B1732">
            <v>6956.25</v>
          </cell>
          <cell r="C1732">
            <v>6991</v>
          </cell>
          <cell r="D1732">
            <v>6922.5</v>
          </cell>
          <cell r="E1732">
            <v>6963.25</v>
          </cell>
          <cell r="F1732">
            <v>0.98472596585804129</v>
          </cell>
          <cell r="G1732">
            <v>0.10062893081761005</v>
          </cell>
          <cell r="H1732">
            <v>0.10218978102189781</v>
          </cell>
          <cell r="I1732">
            <v>2</v>
          </cell>
          <cell r="J1732">
            <v>2</v>
          </cell>
          <cell r="K1732">
            <v>2</v>
          </cell>
        </row>
        <row r="1733">
          <cell r="A1733">
            <v>43130</v>
          </cell>
          <cell r="B1733">
            <v>6963.25</v>
          </cell>
          <cell r="C1733">
            <v>6969.25</v>
          </cell>
          <cell r="D1733">
            <v>6902.75</v>
          </cell>
          <cell r="E1733">
            <v>6941</v>
          </cell>
          <cell r="F1733">
            <v>0.95501382256848455</v>
          </cell>
          <cell r="G1733">
            <v>-0.31953470003231249</v>
          </cell>
          <cell r="H1733">
            <v>0.33458646616541354</v>
          </cell>
          <cell r="I1733">
            <v>2</v>
          </cell>
          <cell r="J1733">
            <v>4</v>
          </cell>
          <cell r="K1733">
            <v>2</v>
          </cell>
        </row>
        <row r="1734">
          <cell r="A1734">
            <v>43129</v>
          </cell>
          <cell r="B1734">
            <v>7012</v>
          </cell>
          <cell r="C1734">
            <v>7027.5</v>
          </cell>
          <cell r="D1734">
            <v>6980</v>
          </cell>
          <cell r="E1734">
            <v>6993</v>
          </cell>
          <cell r="F1734">
            <v>0.67741015402167704</v>
          </cell>
          <cell r="G1734">
            <v>-0.27096406160867087</v>
          </cell>
          <cell r="H1734">
            <v>0.40000000000000008</v>
          </cell>
          <cell r="I1734">
            <v>1</v>
          </cell>
          <cell r="J1734">
            <v>5</v>
          </cell>
          <cell r="K1734">
            <v>2</v>
          </cell>
        </row>
        <row r="1735">
          <cell r="A1735">
            <v>43126</v>
          </cell>
          <cell r="B1735">
            <v>6967.25</v>
          </cell>
          <cell r="C1735">
            <v>7027.75</v>
          </cell>
          <cell r="D1735">
            <v>6949.25</v>
          </cell>
          <cell r="E1735">
            <v>7027.5</v>
          </cell>
          <cell r="F1735">
            <v>1.126699917471025</v>
          </cell>
          <cell r="G1735">
            <v>0.86476012774050015</v>
          </cell>
          <cell r="H1735">
            <v>0.76751592356687903</v>
          </cell>
          <cell r="I1735">
            <v>3</v>
          </cell>
          <cell r="J1735">
            <v>8</v>
          </cell>
          <cell r="K1735">
            <v>3</v>
          </cell>
        </row>
        <row r="1736">
          <cell r="A1736">
            <v>43125</v>
          </cell>
          <cell r="B1736">
            <v>6963</v>
          </cell>
          <cell r="C1736">
            <v>6987.25</v>
          </cell>
          <cell r="D1736">
            <v>6902</v>
          </cell>
          <cell r="E1736">
            <v>6924</v>
          </cell>
          <cell r="F1736">
            <v>1.2243285939968405</v>
          </cell>
          <cell r="G1736">
            <v>-0.56010340370529943</v>
          </cell>
          <cell r="H1736">
            <v>0.45747800586510262</v>
          </cell>
          <cell r="I1736">
            <v>3</v>
          </cell>
          <cell r="J1736">
            <v>5</v>
          </cell>
          <cell r="K1736">
            <v>2</v>
          </cell>
        </row>
        <row r="1737">
          <cell r="A1737">
            <v>43124</v>
          </cell>
          <cell r="B1737">
            <v>6974.5</v>
          </cell>
          <cell r="C1737">
            <v>7004.25</v>
          </cell>
          <cell r="D1737">
            <v>6888.25</v>
          </cell>
          <cell r="E1737">
            <v>6929.5</v>
          </cell>
          <cell r="F1737">
            <v>1.6632016632016633</v>
          </cell>
          <cell r="G1737">
            <v>-0.64520754175926587</v>
          </cell>
          <cell r="H1737">
            <v>0.38793103448275856</v>
          </cell>
          <cell r="I1737">
            <v>5</v>
          </cell>
          <cell r="J1737">
            <v>4</v>
          </cell>
          <cell r="K1737">
            <v>2</v>
          </cell>
        </row>
        <row r="1738">
          <cell r="A1738">
            <v>43123</v>
          </cell>
          <cell r="B1738">
            <v>6923</v>
          </cell>
          <cell r="C1738">
            <v>6981.25</v>
          </cell>
          <cell r="D1738">
            <v>6921.75</v>
          </cell>
          <cell r="E1738">
            <v>6974.25</v>
          </cell>
          <cell r="F1738">
            <v>0.85945399393326583</v>
          </cell>
          <cell r="G1738">
            <v>0.74028600317781312</v>
          </cell>
          <cell r="H1738">
            <v>0.86134453781512621</v>
          </cell>
          <cell r="I1738">
            <v>2</v>
          </cell>
          <cell r="J1738">
            <v>9</v>
          </cell>
          <cell r="K1738">
            <v>3</v>
          </cell>
        </row>
        <row r="1739">
          <cell r="A1739">
            <v>43122</v>
          </cell>
          <cell r="B1739">
            <v>6844.5</v>
          </cell>
          <cell r="C1739">
            <v>6918.5</v>
          </cell>
          <cell r="D1739">
            <v>6834.25</v>
          </cell>
          <cell r="E1739">
            <v>6918.5</v>
          </cell>
          <cell r="F1739">
            <v>1.230915333479436</v>
          </cell>
          <cell r="G1739">
            <v>1.0811600555190299</v>
          </cell>
          <cell r="H1739">
            <v>0.87833827893175076</v>
          </cell>
          <cell r="I1739">
            <v>4</v>
          </cell>
          <cell r="J1739">
            <v>9</v>
          </cell>
          <cell r="K1739">
            <v>3</v>
          </cell>
        </row>
        <row r="1740">
          <cell r="A1740">
            <v>43119</v>
          </cell>
          <cell r="B1740">
            <v>6849.25</v>
          </cell>
          <cell r="C1740">
            <v>6857</v>
          </cell>
          <cell r="D1740">
            <v>6810.75</v>
          </cell>
          <cell r="E1740">
            <v>6845</v>
          </cell>
          <cell r="F1740">
            <v>0.67525641493594191</v>
          </cell>
          <cell r="G1740">
            <v>-6.205058948060007E-2</v>
          </cell>
          <cell r="H1740">
            <v>9.1891891891891897E-2</v>
          </cell>
          <cell r="I1740">
            <v>1</v>
          </cell>
          <cell r="J1740">
            <v>1</v>
          </cell>
          <cell r="K1740">
            <v>2</v>
          </cell>
        </row>
        <row r="1741">
          <cell r="A1741">
            <v>43118</v>
          </cell>
          <cell r="B1741">
            <v>6819.5</v>
          </cell>
          <cell r="C1741">
            <v>6838</v>
          </cell>
          <cell r="D1741">
            <v>6796</v>
          </cell>
          <cell r="E1741">
            <v>6823</v>
          </cell>
          <cell r="F1741">
            <v>0.6158809296869272</v>
          </cell>
          <cell r="G1741">
            <v>5.1323410807243931E-2</v>
          </cell>
          <cell r="H1741">
            <v>8.3333333333333329E-2</v>
          </cell>
          <cell r="I1741">
            <v>1</v>
          </cell>
          <cell r="J1741">
            <v>1</v>
          </cell>
          <cell r="K1741">
            <v>2</v>
          </cell>
        </row>
        <row r="1742">
          <cell r="A1742">
            <v>43117</v>
          </cell>
          <cell r="B1742">
            <v>6790.25</v>
          </cell>
          <cell r="C1742">
            <v>6834.25</v>
          </cell>
          <cell r="D1742">
            <v>6751.5</v>
          </cell>
          <cell r="E1742">
            <v>6823.25</v>
          </cell>
          <cell r="F1742">
            <v>1.218659106807555</v>
          </cell>
          <cell r="G1742">
            <v>0.4859909428960642</v>
          </cell>
          <cell r="H1742">
            <v>0.3987915407854985</v>
          </cell>
          <cell r="I1742">
            <v>3</v>
          </cell>
          <cell r="J1742">
            <v>4</v>
          </cell>
          <cell r="K1742">
            <v>2</v>
          </cell>
        </row>
        <row r="1743">
          <cell r="A1743">
            <v>43116</v>
          </cell>
          <cell r="B1743">
            <v>6817</v>
          </cell>
          <cell r="C1743">
            <v>6845.75</v>
          </cell>
          <cell r="D1743">
            <v>6729.25</v>
          </cell>
          <cell r="E1743">
            <v>6748.25</v>
          </cell>
          <cell r="F1743">
            <v>1.7089628869003961</v>
          </cell>
          <cell r="G1743">
            <v>-1.0085081414111778</v>
          </cell>
          <cell r="H1743">
            <v>0.5901287553648068</v>
          </cell>
          <cell r="I1743">
            <v>5</v>
          </cell>
          <cell r="J1743">
            <v>6</v>
          </cell>
          <cell r="K1743">
            <v>2</v>
          </cell>
        </row>
        <row r="1744">
          <cell r="A1744">
            <v>43112</v>
          </cell>
          <cell r="B1744">
            <v>6734.5</v>
          </cell>
          <cell r="C1744">
            <v>6774</v>
          </cell>
          <cell r="D1744">
            <v>6703.25</v>
          </cell>
          <cell r="E1744">
            <v>6765.5</v>
          </cell>
          <cell r="F1744">
            <v>1.0505605464399734</v>
          </cell>
          <cell r="G1744">
            <v>0.46031628183235573</v>
          </cell>
          <cell r="H1744">
            <v>0.4381625441696112</v>
          </cell>
          <cell r="I1744">
            <v>2</v>
          </cell>
          <cell r="J1744">
            <v>5</v>
          </cell>
          <cell r="K1744">
            <v>2</v>
          </cell>
        </row>
        <row r="1745">
          <cell r="A1745">
            <v>43111</v>
          </cell>
          <cell r="B1745">
            <v>6682.5</v>
          </cell>
          <cell r="C1745">
            <v>6717.25</v>
          </cell>
          <cell r="D1745">
            <v>6672.25</v>
          </cell>
          <cell r="E1745">
            <v>6717.25</v>
          </cell>
          <cell r="F1745">
            <v>0.67340067340067333</v>
          </cell>
          <cell r="G1745">
            <v>0.52001496445940898</v>
          </cell>
          <cell r="H1745">
            <v>0.77222222222222237</v>
          </cell>
          <cell r="I1745">
            <v>1</v>
          </cell>
          <cell r="J1745">
            <v>8</v>
          </cell>
          <cell r="K1745">
            <v>3</v>
          </cell>
        </row>
        <row r="1746">
          <cell r="A1746">
            <v>43110</v>
          </cell>
          <cell r="B1746">
            <v>6652.75</v>
          </cell>
          <cell r="C1746">
            <v>6674.25</v>
          </cell>
          <cell r="D1746">
            <v>6628.25</v>
          </cell>
          <cell r="E1746">
            <v>6672.75</v>
          </cell>
          <cell r="F1746">
            <v>0.69144338807260153</v>
          </cell>
          <cell r="G1746">
            <v>0.30062756003156588</v>
          </cell>
          <cell r="H1746">
            <v>0.43478260869565216</v>
          </cell>
          <cell r="I1746">
            <v>1</v>
          </cell>
          <cell r="J1746">
            <v>5</v>
          </cell>
          <cell r="K1746">
            <v>2</v>
          </cell>
        </row>
        <row r="1747">
          <cell r="A1747">
            <v>43109</v>
          </cell>
          <cell r="B1747">
            <v>6692</v>
          </cell>
          <cell r="C1747">
            <v>6707.25</v>
          </cell>
          <cell r="D1747">
            <v>6667.25</v>
          </cell>
          <cell r="E1747">
            <v>6689</v>
          </cell>
          <cell r="F1747">
            <v>0.5977286312014346</v>
          </cell>
          <cell r="G1747">
            <v>-4.4829647340107595E-2</v>
          </cell>
          <cell r="H1747">
            <v>7.4999999999999997E-2</v>
          </cell>
          <cell r="I1747">
            <v>1</v>
          </cell>
          <cell r="J1747">
            <v>1</v>
          </cell>
          <cell r="K1747">
            <v>2</v>
          </cell>
        </row>
        <row r="1748">
          <cell r="A1748">
            <v>43108</v>
          </cell>
          <cell r="B1748">
            <v>6668.75</v>
          </cell>
          <cell r="C1748">
            <v>6690.75</v>
          </cell>
          <cell r="D1748">
            <v>6653.25</v>
          </cell>
          <cell r="E1748">
            <v>6685.75</v>
          </cell>
          <cell r="F1748">
            <v>0.5623242736644799</v>
          </cell>
          <cell r="G1748">
            <v>0.25492033739456421</v>
          </cell>
          <cell r="H1748">
            <v>0.45333333333333331</v>
          </cell>
          <cell r="I1748">
            <v>1</v>
          </cell>
          <cell r="J1748">
            <v>5</v>
          </cell>
          <cell r="K1748">
            <v>2</v>
          </cell>
        </row>
        <row r="1749">
          <cell r="A1749">
            <v>43105</v>
          </cell>
          <cell r="B1749">
            <v>6627.75</v>
          </cell>
          <cell r="C1749">
            <v>6667</v>
          </cell>
          <cell r="D1749">
            <v>6614.25</v>
          </cell>
          <cell r="E1749">
            <v>6660.75</v>
          </cell>
          <cell r="F1749">
            <v>0.79589604315189921</v>
          </cell>
          <cell r="G1749">
            <v>0.49790652936516921</v>
          </cell>
          <cell r="H1749">
            <v>0.62559241706161139</v>
          </cell>
          <cell r="I1749">
            <v>1</v>
          </cell>
          <cell r="J1749">
            <v>7</v>
          </cell>
          <cell r="K1749">
            <v>3</v>
          </cell>
        </row>
        <row r="1750">
          <cell r="A1750">
            <v>43104</v>
          </cell>
          <cell r="B1750">
            <v>6597.75</v>
          </cell>
          <cell r="C1750">
            <v>6617.5</v>
          </cell>
          <cell r="D1750">
            <v>6586.5</v>
          </cell>
          <cell r="E1750">
            <v>6596</v>
          </cell>
          <cell r="F1750">
            <v>0.46985714827024366</v>
          </cell>
          <cell r="G1750">
            <v>-2.6524193853965365E-2</v>
          </cell>
          <cell r="H1750">
            <v>5.6451612903225798E-2</v>
          </cell>
          <cell r="I1750">
            <v>1</v>
          </cell>
          <cell r="J1750">
            <v>1</v>
          </cell>
          <cell r="K1750">
            <v>2</v>
          </cell>
        </row>
        <row r="1751">
          <cell r="A1751">
            <v>43103</v>
          </cell>
          <cell r="B1751">
            <v>6528.5</v>
          </cell>
          <cell r="C1751">
            <v>6591.25</v>
          </cell>
          <cell r="D1751">
            <v>6520.25</v>
          </cell>
          <cell r="E1751">
            <v>6583.75</v>
          </cell>
          <cell r="F1751">
            <v>1.0875392509764876</v>
          </cell>
          <cell r="G1751">
            <v>0.84628934671057665</v>
          </cell>
          <cell r="H1751">
            <v>0.778169014084507</v>
          </cell>
          <cell r="I1751">
            <v>3</v>
          </cell>
          <cell r="J1751">
            <v>8</v>
          </cell>
          <cell r="K1751">
            <v>3</v>
          </cell>
        </row>
        <row r="1752">
          <cell r="A1752">
            <v>43102</v>
          </cell>
          <cell r="B1752">
            <v>6416</v>
          </cell>
          <cell r="C1752">
            <v>6523.25</v>
          </cell>
          <cell r="D1752">
            <v>6414.5</v>
          </cell>
          <cell r="E1752">
            <v>6520.75</v>
          </cell>
          <cell r="F1752">
            <v>1.6949812967581048</v>
          </cell>
          <cell r="G1752">
            <v>1.632637157107232</v>
          </cell>
          <cell r="H1752">
            <v>0.9632183908045977</v>
          </cell>
          <cell r="I1752">
            <v>5</v>
          </cell>
          <cell r="J1752">
            <v>10</v>
          </cell>
          <cell r="K1752">
            <v>3</v>
          </cell>
        </row>
        <row r="1753">
          <cell r="F1753"/>
          <cell r="G1753"/>
          <cell r="H1753"/>
          <cell r="I1753"/>
          <cell r="J1753"/>
          <cell r="K1753"/>
        </row>
        <row r="1754">
          <cell r="F1754"/>
          <cell r="G1754"/>
          <cell r="H1754"/>
          <cell r="I1754"/>
          <cell r="J1754"/>
          <cell r="K1754"/>
        </row>
        <row r="1755">
          <cell r="F1755"/>
          <cell r="G1755"/>
          <cell r="H1755"/>
          <cell r="I1755"/>
          <cell r="J1755"/>
          <cell r="K1755"/>
        </row>
        <row r="1756">
          <cell r="F1756"/>
          <cell r="G1756"/>
          <cell r="H1756"/>
          <cell r="I1756"/>
          <cell r="J1756"/>
          <cell r="K1756"/>
        </row>
        <row r="1757">
          <cell r="F1757"/>
          <cell r="G1757"/>
          <cell r="H1757"/>
          <cell r="I1757"/>
          <cell r="J1757"/>
          <cell r="K1757"/>
        </row>
        <row r="1758">
          <cell r="F1758"/>
          <cell r="G1758"/>
          <cell r="H1758"/>
          <cell r="I1758"/>
          <cell r="J1758"/>
          <cell r="K1758"/>
        </row>
        <row r="1759">
          <cell r="F1759"/>
          <cell r="G1759"/>
          <cell r="H1759"/>
          <cell r="I1759"/>
          <cell r="J1759"/>
          <cell r="K1759"/>
        </row>
        <row r="1760">
          <cell r="F1760"/>
          <cell r="G1760"/>
          <cell r="H1760"/>
          <cell r="I1760"/>
          <cell r="J1760"/>
          <cell r="K1760"/>
        </row>
        <row r="1761">
          <cell r="F1761"/>
          <cell r="G1761"/>
          <cell r="H1761"/>
          <cell r="I1761"/>
          <cell r="J1761"/>
          <cell r="K1761"/>
        </row>
        <row r="1762">
          <cell r="F1762"/>
          <cell r="G1762"/>
          <cell r="H1762"/>
          <cell r="I1762"/>
          <cell r="J1762"/>
          <cell r="K1762"/>
        </row>
        <row r="1763">
          <cell r="F1763"/>
          <cell r="G1763"/>
          <cell r="H1763"/>
          <cell r="I1763"/>
          <cell r="J1763"/>
          <cell r="K1763"/>
        </row>
        <row r="1764">
          <cell r="F1764"/>
          <cell r="G1764"/>
          <cell r="H1764"/>
          <cell r="I1764"/>
          <cell r="J1764"/>
          <cell r="K1764"/>
        </row>
        <row r="1765">
          <cell r="F1765"/>
          <cell r="G1765"/>
          <cell r="H1765"/>
          <cell r="I1765"/>
          <cell r="J1765"/>
          <cell r="K1765"/>
        </row>
        <row r="1766">
          <cell r="F1766"/>
          <cell r="G1766"/>
          <cell r="H1766"/>
          <cell r="I1766"/>
          <cell r="J1766"/>
          <cell r="K1766"/>
        </row>
        <row r="1767">
          <cell r="F1767"/>
          <cell r="G1767"/>
          <cell r="H1767"/>
          <cell r="I1767"/>
          <cell r="J1767"/>
          <cell r="K1767"/>
        </row>
        <row r="1768">
          <cell r="F1768"/>
          <cell r="G1768"/>
          <cell r="H1768"/>
          <cell r="I1768"/>
          <cell r="J1768"/>
          <cell r="K1768"/>
        </row>
        <row r="1769">
          <cell r="F1769"/>
          <cell r="G1769"/>
          <cell r="H1769"/>
          <cell r="I1769"/>
          <cell r="J1769"/>
          <cell r="K1769"/>
        </row>
        <row r="1770">
          <cell r="F1770"/>
          <cell r="G1770"/>
          <cell r="H1770"/>
          <cell r="I1770"/>
          <cell r="J1770"/>
          <cell r="K1770"/>
        </row>
        <row r="1771">
          <cell r="F1771"/>
          <cell r="G1771"/>
          <cell r="H1771"/>
          <cell r="I1771"/>
          <cell r="J1771"/>
          <cell r="K1771"/>
        </row>
        <row r="1772">
          <cell r="F1772"/>
          <cell r="G1772"/>
          <cell r="H1772"/>
          <cell r="I1772"/>
          <cell r="J1772"/>
          <cell r="K1772"/>
        </row>
        <row r="1773">
          <cell r="F1773"/>
          <cell r="G1773"/>
          <cell r="H1773"/>
          <cell r="I1773"/>
          <cell r="J1773"/>
          <cell r="K1773"/>
        </row>
        <row r="1774">
          <cell r="F1774"/>
          <cell r="G1774"/>
          <cell r="H1774"/>
          <cell r="I1774"/>
          <cell r="J1774"/>
          <cell r="K1774"/>
        </row>
        <row r="1775">
          <cell r="F1775"/>
          <cell r="G1775"/>
          <cell r="H1775"/>
          <cell r="I1775"/>
          <cell r="J1775"/>
          <cell r="K1775"/>
        </row>
        <row r="1776">
          <cell r="F1776"/>
          <cell r="G1776"/>
          <cell r="H1776"/>
          <cell r="I1776"/>
          <cell r="J1776"/>
          <cell r="K1776"/>
        </row>
        <row r="1777">
          <cell r="F1777"/>
          <cell r="G1777"/>
          <cell r="H1777"/>
          <cell r="I1777"/>
          <cell r="J1777"/>
          <cell r="K1777"/>
        </row>
        <row r="1778">
          <cell r="F1778"/>
          <cell r="G1778"/>
          <cell r="H1778"/>
          <cell r="I1778"/>
          <cell r="J1778"/>
          <cell r="K1778"/>
        </row>
        <row r="1779">
          <cell r="F1779"/>
          <cell r="G1779"/>
          <cell r="H1779"/>
          <cell r="I1779"/>
          <cell r="J1779"/>
          <cell r="K1779"/>
        </row>
        <row r="1780">
          <cell r="F1780"/>
          <cell r="G1780"/>
          <cell r="H1780"/>
          <cell r="I1780"/>
          <cell r="J1780"/>
          <cell r="K1780"/>
        </row>
        <row r="1781">
          <cell r="F1781"/>
          <cell r="G1781"/>
          <cell r="H1781"/>
          <cell r="I1781"/>
          <cell r="J1781"/>
          <cell r="K1781"/>
        </row>
        <row r="1782">
          <cell r="F1782"/>
          <cell r="G1782"/>
          <cell r="H1782"/>
          <cell r="I1782"/>
          <cell r="J1782"/>
          <cell r="K1782"/>
        </row>
        <row r="1783">
          <cell r="F1783"/>
          <cell r="G1783"/>
          <cell r="H1783"/>
          <cell r="I1783"/>
          <cell r="J1783"/>
          <cell r="K1783"/>
        </row>
        <row r="1784">
          <cell r="F1784"/>
          <cell r="G1784"/>
          <cell r="H1784"/>
          <cell r="I1784"/>
          <cell r="J1784"/>
          <cell r="K1784"/>
        </row>
        <row r="1785">
          <cell r="F1785"/>
          <cell r="G1785"/>
          <cell r="H1785"/>
          <cell r="I1785"/>
          <cell r="J1785"/>
          <cell r="K1785"/>
        </row>
        <row r="1786">
          <cell r="F1786"/>
          <cell r="G1786"/>
          <cell r="H1786"/>
          <cell r="I1786"/>
          <cell r="J1786"/>
          <cell r="K1786"/>
        </row>
        <row r="1787">
          <cell r="F1787"/>
          <cell r="G1787"/>
          <cell r="H1787"/>
          <cell r="I1787"/>
          <cell r="J1787"/>
          <cell r="K1787"/>
        </row>
        <row r="1788">
          <cell r="F1788"/>
          <cell r="G1788"/>
          <cell r="H1788"/>
          <cell r="I1788"/>
          <cell r="J1788"/>
          <cell r="K1788"/>
        </row>
        <row r="1789">
          <cell r="F1789"/>
          <cell r="G1789"/>
          <cell r="H1789"/>
          <cell r="I1789"/>
          <cell r="J1789"/>
          <cell r="K1789"/>
        </row>
        <row r="1790">
          <cell r="F1790"/>
          <cell r="G1790"/>
          <cell r="H1790"/>
          <cell r="I1790"/>
          <cell r="J1790"/>
          <cell r="K1790"/>
        </row>
        <row r="1791">
          <cell r="F1791"/>
          <cell r="G1791"/>
          <cell r="H1791"/>
          <cell r="I1791"/>
          <cell r="J1791"/>
          <cell r="K1791"/>
        </row>
        <row r="1792">
          <cell r="F1792"/>
          <cell r="G1792"/>
          <cell r="H1792"/>
          <cell r="I1792"/>
          <cell r="J1792"/>
          <cell r="K1792"/>
        </row>
        <row r="1793">
          <cell r="F1793"/>
          <cell r="G1793"/>
          <cell r="H1793"/>
          <cell r="I1793"/>
          <cell r="J1793"/>
          <cell r="K1793"/>
        </row>
        <row r="1794">
          <cell r="F1794"/>
          <cell r="G1794"/>
          <cell r="H1794"/>
          <cell r="I1794"/>
          <cell r="J1794"/>
          <cell r="K1794"/>
        </row>
        <row r="1795">
          <cell r="F1795"/>
          <cell r="G1795"/>
          <cell r="H1795"/>
          <cell r="I1795"/>
          <cell r="J1795"/>
          <cell r="K1795"/>
        </row>
        <row r="1796">
          <cell r="F1796"/>
          <cell r="G1796"/>
          <cell r="H1796"/>
          <cell r="I1796"/>
          <cell r="J1796"/>
          <cell r="K1796"/>
        </row>
        <row r="1797">
          <cell r="F1797"/>
          <cell r="G1797"/>
          <cell r="H1797"/>
          <cell r="I1797"/>
          <cell r="J1797"/>
          <cell r="K1797"/>
        </row>
        <row r="1798">
          <cell r="F1798"/>
          <cell r="G1798"/>
          <cell r="H1798"/>
          <cell r="I1798"/>
          <cell r="J1798"/>
          <cell r="K1798"/>
        </row>
        <row r="1799">
          <cell r="F1799"/>
          <cell r="G1799"/>
          <cell r="H1799"/>
          <cell r="I1799"/>
          <cell r="J1799"/>
          <cell r="K1799"/>
        </row>
        <row r="1800">
          <cell r="F1800"/>
          <cell r="G1800"/>
          <cell r="H1800"/>
          <cell r="I1800"/>
          <cell r="J1800"/>
          <cell r="K1800"/>
        </row>
        <row r="1801">
          <cell r="F1801"/>
          <cell r="G1801"/>
          <cell r="H1801"/>
          <cell r="I1801"/>
          <cell r="J1801"/>
          <cell r="K1801"/>
        </row>
        <row r="1802">
          <cell r="F1802"/>
          <cell r="G1802"/>
          <cell r="H1802"/>
          <cell r="I1802"/>
          <cell r="J1802"/>
          <cell r="K1802"/>
        </row>
        <row r="1803">
          <cell r="F1803"/>
          <cell r="G1803"/>
          <cell r="H1803"/>
          <cell r="I1803"/>
          <cell r="J1803"/>
          <cell r="K1803"/>
        </row>
        <row r="1804">
          <cell r="F1804"/>
          <cell r="G1804"/>
          <cell r="H1804"/>
          <cell r="I1804"/>
          <cell r="J1804"/>
          <cell r="K1804"/>
        </row>
        <row r="1805">
          <cell r="F1805"/>
          <cell r="G1805"/>
          <cell r="H1805"/>
          <cell r="I1805"/>
          <cell r="J1805"/>
          <cell r="K1805"/>
        </row>
        <row r="1806">
          <cell r="F1806"/>
          <cell r="G1806"/>
          <cell r="H1806"/>
          <cell r="I1806"/>
          <cell r="J1806"/>
          <cell r="K1806"/>
        </row>
        <row r="1807">
          <cell r="F1807"/>
          <cell r="G1807"/>
          <cell r="H1807"/>
          <cell r="I1807"/>
          <cell r="J1807"/>
          <cell r="K1807"/>
        </row>
        <row r="1808">
          <cell r="F1808"/>
          <cell r="G1808"/>
          <cell r="H1808"/>
          <cell r="I1808"/>
          <cell r="J1808"/>
          <cell r="K1808"/>
        </row>
        <row r="1809">
          <cell r="F1809"/>
          <cell r="G1809"/>
          <cell r="H1809"/>
          <cell r="I1809"/>
          <cell r="J1809"/>
          <cell r="K1809"/>
        </row>
        <row r="1810">
          <cell r="F1810"/>
          <cell r="G1810"/>
          <cell r="H1810"/>
          <cell r="I1810"/>
          <cell r="J1810"/>
          <cell r="K1810"/>
        </row>
        <row r="1811">
          <cell r="F1811"/>
          <cell r="G1811"/>
          <cell r="H1811"/>
          <cell r="I1811"/>
          <cell r="J1811"/>
          <cell r="K1811"/>
        </row>
        <row r="1812">
          <cell r="F1812"/>
          <cell r="G1812"/>
          <cell r="H1812"/>
          <cell r="I1812"/>
          <cell r="J1812"/>
          <cell r="K1812"/>
        </row>
        <row r="1813">
          <cell r="F1813"/>
          <cell r="G1813"/>
          <cell r="H1813"/>
          <cell r="I1813"/>
          <cell r="J1813"/>
          <cell r="K1813"/>
        </row>
        <row r="1814">
          <cell r="F1814"/>
          <cell r="G1814"/>
          <cell r="H1814"/>
          <cell r="I1814"/>
          <cell r="J1814"/>
          <cell r="K1814"/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60"/>
  <sheetViews>
    <sheetView workbookViewId="0">
      <selection activeCell="E1767" sqref="E1767"/>
    </sheetView>
  </sheetViews>
  <sheetFormatPr defaultRowHeight="16.5" x14ac:dyDescent="0.25"/>
  <cols>
    <col min="1" max="1" width="12" style="1" customWidth="1"/>
    <col min="2" max="15" width="9" style="42"/>
    <col min="16" max="16" width="9.5" style="42" bestFit="1" customWidth="1"/>
    <col min="17" max="16384" width="9" style="42"/>
  </cols>
  <sheetData>
    <row r="1" spans="1:19" x14ac:dyDescent="0.25">
      <c r="A1" s="1" t="s">
        <v>0</v>
      </c>
    </row>
    <row r="2" spans="1:19" x14ac:dyDescent="0.25">
      <c r="A2" s="1" t="s">
        <v>1</v>
      </c>
      <c r="B2" s="42" t="s">
        <v>2</v>
      </c>
      <c r="C2" s="42" t="s">
        <v>3</v>
      </c>
      <c r="D2" s="42" t="s">
        <v>4</v>
      </c>
      <c r="E2" s="42" t="s">
        <v>5</v>
      </c>
      <c r="F2" s="42" t="s">
        <v>6</v>
      </c>
      <c r="G2" s="42" t="s">
        <v>7</v>
      </c>
      <c r="H2" s="42" t="s">
        <v>8</v>
      </c>
    </row>
    <row r="3" spans="1:19" x14ac:dyDescent="0.25">
      <c r="A3" s="43">
        <v>45679</v>
      </c>
      <c r="B3" s="42">
        <v>21896.5</v>
      </c>
      <c r="C3" s="42">
        <v>22093.25</v>
      </c>
      <c r="D3" s="42">
        <v>21880.25</v>
      </c>
      <c r="E3" s="42">
        <v>21997</v>
      </c>
      <c r="F3" s="42">
        <f>ABS(C3-D3)/B3*100</f>
        <v>0.97275820336583474</v>
      </c>
      <c r="G3" s="42">
        <f>(E3-B3)/B3*100</f>
        <v>0.45897746215148538</v>
      </c>
      <c r="H3" s="42">
        <f>ABS(G3/F3)</f>
        <v>0.47183098591549294</v>
      </c>
      <c r="I3" s="42">
        <f t="shared" ref="I3:I66" si="0">VLOOKUP(_xlfn.PERCENTRANK.EXC(F$4:F$1200,F3),$M$4:$O$13,3,TRUE)</f>
        <v>2</v>
      </c>
      <c r="J3" s="42">
        <f t="shared" ref="J3:J66" si="1">VLOOKUP(H3,$M$17:$O$26,3,TRUE)</f>
        <v>5</v>
      </c>
      <c r="K3" s="42">
        <f t="shared" ref="K3:K66" si="2">IF(I3&gt;=$O$3,IF(J3&gt;=$O$16,4,1),IF(J3&gt;=$O$16,3,2))</f>
        <v>2</v>
      </c>
      <c r="M3" s="42" t="s">
        <v>27</v>
      </c>
      <c r="N3" s="42" t="s">
        <v>28</v>
      </c>
      <c r="O3" s="42">
        <v>6</v>
      </c>
      <c r="Q3" s="42">
        <v>1</v>
      </c>
      <c r="R3" s="42">
        <f>COUNTIF($K$3:$K$2000,Q3)</f>
        <v>317</v>
      </c>
      <c r="S3" s="44">
        <f>R3/$R$7</f>
        <v>0.18114285714285713</v>
      </c>
    </row>
    <row r="4" spans="1:19" x14ac:dyDescent="0.25">
      <c r="A4" s="45">
        <v>45677</v>
      </c>
      <c r="B4" s="42">
        <v>21621</v>
      </c>
      <c r="C4" s="42">
        <v>21778.75</v>
      </c>
      <c r="D4" s="42">
        <v>21539.25</v>
      </c>
      <c r="E4" s="42">
        <v>21683</v>
      </c>
      <c r="F4" s="42">
        <f>ABS(C4-D4)/B4*100</f>
        <v>1.1077193469312243</v>
      </c>
      <c r="G4" s="42">
        <f t="shared" ref="G4:G67" si="3">(E4-B4)/B4*100</f>
        <v>0.28675824429952362</v>
      </c>
      <c r="H4" s="42">
        <f t="shared" ref="H4:H67" si="4">ABS(G4/F4)</f>
        <v>0.25887265135699372</v>
      </c>
      <c r="I4" s="42">
        <f t="shared" si="0"/>
        <v>3</v>
      </c>
      <c r="J4" s="42">
        <f t="shared" si="1"/>
        <v>3</v>
      </c>
      <c r="K4" s="42">
        <f t="shared" si="2"/>
        <v>2</v>
      </c>
      <c r="M4" s="42">
        <v>0</v>
      </c>
      <c r="N4" s="42">
        <v>0.1</v>
      </c>
      <c r="O4" s="42">
        <v>1</v>
      </c>
      <c r="Q4" s="42">
        <v>2</v>
      </c>
      <c r="R4" s="42">
        <f t="shared" ref="R4:R6" si="5">COUNTIF($K$3:$K$2000,Q4)</f>
        <v>801</v>
      </c>
      <c r="S4" s="44">
        <f t="shared" ref="S4:S6" si="6">R4/$R$7</f>
        <v>0.45771428571428574</v>
      </c>
    </row>
    <row r="5" spans="1:19" x14ac:dyDescent="0.25">
      <c r="A5" s="45">
        <v>45674</v>
      </c>
      <c r="B5" s="42">
        <v>21351.5</v>
      </c>
      <c r="C5" s="42">
        <v>21676.25</v>
      </c>
      <c r="D5" s="42">
        <v>21306.75</v>
      </c>
      <c r="E5" s="42">
        <v>21599.25</v>
      </c>
      <c r="F5" s="42">
        <f t="shared" ref="F5:F67" si="7">ABS(C5-D5)/B5*100</f>
        <v>1.7305575720675364</v>
      </c>
      <c r="G5" s="42">
        <f t="shared" si="3"/>
        <v>1.1603400229492074</v>
      </c>
      <c r="H5" s="42">
        <f t="shared" si="4"/>
        <v>0.67050067658998647</v>
      </c>
      <c r="I5" s="42">
        <f t="shared" si="0"/>
        <v>5</v>
      </c>
      <c r="J5" s="42">
        <f t="shared" si="1"/>
        <v>7</v>
      </c>
      <c r="K5" s="42">
        <f t="shared" si="2"/>
        <v>3</v>
      </c>
      <c r="M5" s="42">
        <v>0.1</v>
      </c>
      <c r="N5" s="42">
        <v>0.2</v>
      </c>
      <c r="O5" s="42">
        <v>2</v>
      </c>
      <c r="Q5" s="42">
        <v>3</v>
      </c>
      <c r="R5" s="42">
        <f t="shared" si="5"/>
        <v>318</v>
      </c>
      <c r="S5" s="44">
        <f t="shared" si="6"/>
        <v>0.18171428571428572</v>
      </c>
    </row>
    <row r="6" spans="1:19" x14ac:dyDescent="0.25">
      <c r="A6" s="45">
        <v>45673</v>
      </c>
      <c r="B6" s="42">
        <v>21492.25</v>
      </c>
      <c r="C6" s="42">
        <v>21518</v>
      </c>
      <c r="D6" s="42">
        <v>21243.5</v>
      </c>
      <c r="E6" s="42">
        <v>21247.5</v>
      </c>
      <c r="F6" s="42">
        <f t="shared" si="7"/>
        <v>1.2772045737416975</v>
      </c>
      <c r="G6" s="42">
        <f t="shared" si="3"/>
        <v>-1.1387825844199653</v>
      </c>
      <c r="H6" s="42">
        <f t="shared" si="4"/>
        <v>0.89162112932604742</v>
      </c>
      <c r="I6" s="42">
        <f t="shared" si="0"/>
        <v>4</v>
      </c>
      <c r="J6" s="42">
        <f t="shared" si="1"/>
        <v>9</v>
      </c>
      <c r="K6" s="42">
        <f t="shared" si="2"/>
        <v>3</v>
      </c>
      <c r="M6" s="42">
        <v>0.2</v>
      </c>
      <c r="N6" s="42">
        <v>0.3</v>
      </c>
      <c r="O6" s="42">
        <v>3</v>
      </c>
      <c r="Q6" s="42">
        <v>4</v>
      </c>
      <c r="R6" s="42">
        <f t="shared" si="5"/>
        <v>314</v>
      </c>
      <c r="S6" s="44">
        <f t="shared" si="6"/>
        <v>0.17942857142857144</v>
      </c>
    </row>
    <row r="7" spans="1:19" x14ac:dyDescent="0.25">
      <c r="A7" s="45">
        <v>45671</v>
      </c>
      <c r="B7" s="42">
        <v>21055.5</v>
      </c>
      <c r="C7" s="42">
        <v>21138.5</v>
      </c>
      <c r="D7" s="42">
        <v>20774.5</v>
      </c>
      <c r="E7" s="42">
        <v>20920.75</v>
      </c>
      <c r="F7" s="42">
        <f t="shared" si="7"/>
        <v>1.7287644558428916</v>
      </c>
      <c r="G7" s="42">
        <f t="shared" si="3"/>
        <v>-0.63997530336491648</v>
      </c>
      <c r="H7" s="42">
        <f t="shared" si="4"/>
        <v>0.3701923076923076</v>
      </c>
      <c r="I7" s="42">
        <f t="shared" si="0"/>
        <v>5</v>
      </c>
      <c r="J7" s="42">
        <f t="shared" si="1"/>
        <v>4</v>
      </c>
      <c r="K7" s="42">
        <f t="shared" si="2"/>
        <v>2</v>
      </c>
      <c r="M7" s="42">
        <v>0.3</v>
      </c>
      <c r="N7" s="42">
        <v>0.4</v>
      </c>
      <c r="O7" s="42">
        <v>4</v>
      </c>
      <c r="R7" s="42">
        <f>SUM(R3:R6)</f>
        <v>1750</v>
      </c>
    </row>
    <row r="8" spans="1:19" x14ac:dyDescent="0.25">
      <c r="A8" s="45">
        <v>45670</v>
      </c>
      <c r="B8" s="42">
        <v>20761.75</v>
      </c>
      <c r="C8" s="42">
        <v>20964.5</v>
      </c>
      <c r="D8" s="42">
        <v>20702.5</v>
      </c>
      <c r="E8" s="42">
        <v>20948.25</v>
      </c>
      <c r="F8" s="42">
        <f t="shared" si="7"/>
        <v>1.2619360121377052</v>
      </c>
      <c r="G8" s="42">
        <f t="shared" si="3"/>
        <v>0.89828651245680158</v>
      </c>
      <c r="H8" s="42">
        <f t="shared" si="4"/>
        <v>0.71183206106870223</v>
      </c>
      <c r="I8" s="42">
        <f t="shared" si="0"/>
        <v>4</v>
      </c>
      <c r="J8" s="42">
        <f t="shared" si="1"/>
        <v>8</v>
      </c>
      <c r="K8" s="42">
        <f t="shared" si="2"/>
        <v>3</v>
      </c>
      <c r="M8" s="42">
        <v>0.4</v>
      </c>
      <c r="N8" s="42">
        <v>0.6</v>
      </c>
      <c r="O8" s="42">
        <v>5</v>
      </c>
    </row>
    <row r="9" spans="1:19" x14ac:dyDescent="0.25">
      <c r="A9" s="45">
        <v>45667</v>
      </c>
      <c r="B9" s="42">
        <v>21338.5</v>
      </c>
      <c r="C9" s="42">
        <v>21344.25</v>
      </c>
      <c r="D9" s="42">
        <v>20874.75</v>
      </c>
      <c r="E9" s="42">
        <v>21016.25</v>
      </c>
      <c r="F9" s="42">
        <f t="shared" si="7"/>
        <v>2.2002483773461115</v>
      </c>
      <c r="G9" s="42">
        <f t="shared" si="3"/>
        <v>-1.5101811280080606</v>
      </c>
      <c r="H9" s="42">
        <f t="shared" si="4"/>
        <v>0.6863684771033014</v>
      </c>
      <c r="I9" s="42">
        <f t="shared" si="0"/>
        <v>7</v>
      </c>
      <c r="J9" s="42">
        <f t="shared" si="1"/>
        <v>7</v>
      </c>
      <c r="K9" s="42">
        <f t="shared" si="2"/>
        <v>4</v>
      </c>
      <c r="M9" s="42">
        <v>0.6</v>
      </c>
      <c r="N9" s="42">
        <v>0.65</v>
      </c>
      <c r="O9" s="42">
        <v>6</v>
      </c>
    </row>
    <row r="10" spans="1:19" x14ac:dyDescent="0.25">
      <c r="A10" s="45">
        <v>45665</v>
      </c>
      <c r="B10" s="42">
        <v>21316.75</v>
      </c>
      <c r="C10" s="42">
        <v>21431.75</v>
      </c>
      <c r="D10" s="42">
        <v>21166.25</v>
      </c>
      <c r="E10" s="42">
        <v>21361</v>
      </c>
      <c r="F10" s="42">
        <f t="shared" si="7"/>
        <v>1.2454994311984708</v>
      </c>
      <c r="G10" s="42">
        <f t="shared" si="3"/>
        <v>0.20758323853307842</v>
      </c>
      <c r="H10" s="42">
        <f t="shared" si="4"/>
        <v>0.16666666666666663</v>
      </c>
      <c r="I10" s="42">
        <f t="shared" si="0"/>
        <v>4</v>
      </c>
      <c r="J10" s="42">
        <f t="shared" si="1"/>
        <v>2</v>
      </c>
      <c r="K10" s="42">
        <f t="shared" si="2"/>
        <v>2</v>
      </c>
      <c r="M10" s="42">
        <v>0.65</v>
      </c>
      <c r="N10" s="42">
        <v>0.75</v>
      </c>
      <c r="O10" s="42">
        <v>7</v>
      </c>
    </row>
    <row r="11" spans="1:19" x14ac:dyDescent="0.25">
      <c r="A11" s="45">
        <v>45664</v>
      </c>
      <c r="B11" s="42">
        <v>21738</v>
      </c>
      <c r="C11" s="42">
        <v>21806</v>
      </c>
      <c r="D11" s="42">
        <v>21279.5</v>
      </c>
      <c r="E11" s="42">
        <v>21358.75</v>
      </c>
      <c r="F11" s="42">
        <f t="shared" si="7"/>
        <v>2.4220259453491582</v>
      </c>
      <c r="G11" s="42">
        <f t="shared" si="3"/>
        <v>-1.7446407213175086</v>
      </c>
      <c r="H11" s="42">
        <f t="shared" si="4"/>
        <v>0.72032288698955371</v>
      </c>
      <c r="I11" s="42">
        <f t="shared" si="0"/>
        <v>8</v>
      </c>
      <c r="J11" s="42">
        <f t="shared" si="1"/>
        <v>8</v>
      </c>
      <c r="K11" s="42">
        <f t="shared" si="2"/>
        <v>4</v>
      </c>
      <c r="M11" s="42">
        <v>0.75</v>
      </c>
      <c r="N11" s="42">
        <v>0.85</v>
      </c>
      <c r="O11" s="42">
        <v>8</v>
      </c>
    </row>
    <row r="12" spans="1:19" x14ac:dyDescent="0.25">
      <c r="A12" s="45">
        <v>45663</v>
      </c>
      <c r="B12" s="42">
        <v>21727.25</v>
      </c>
      <c r="C12" s="42">
        <v>21896.75</v>
      </c>
      <c r="D12" s="42">
        <v>21641.75</v>
      </c>
      <c r="E12" s="42">
        <v>21750</v>
      </c>
      <c r="F12" s="42">
        <f t="shared" si="7"/>
        <v>1.1736413950223796</v>
      </c>
      <c r="G12" s="42">
        <f t="shared" si="3"/>
        <v>0.10470722249709466</v>
      </c>
      <c r="H12" s="42">
        <f t="shared" si="4"/>
        <v>8.9215686274509806E-2</v>
      </c>
      <c r="I12" s="42">
        <f t="shared" si="0"/>
        <v>3</v>
      </c>
      <c r="J12" s="42">
        <f t="shared" si="1"/>
        <v>1</v>
      </c>
      <c r="K12" s="42">
        <f t="shared" si="2"/>
        <v>2</v>
      </c>
      <c r="M12" s="42">
        <v>0.85</v>
      </c>
      <c r="N12" s="42">
        <v>0.9</v>
      </c>
      <c r="O12" s="42">
        <v>9</v>
      </c>
    </row>
    <row r="13" spans="1:19" x14ac:dyDescent="0.25">
      <c r="A13" s="45">
        <v>45660</v>
      </c>
      <c r="B13" s="42">
        <v>21245.75</v>
      </c>
      <c r="C13" s="42">
        <v>21559.25</v>
      </c>
      <c r="D13" s="42">
        <v>21208.5</v>
      </c>
      <c r="E13" s="42">
        <v>21508</v>
      </c>
      <c r="F13" s="42">
        <f t="shared" si="7"/>
        <v>1.6509184189779134</v>
      </c>
      <c r="G13" s="42">
        <f t="shared" si="3"/>
        <v>1.2343645199628162</v>
      </c>
      <c r="H13" s="42">
        <f t="shared" si="4"/>
        <v>0.74768353528153952</v>
      </c>
      <c r="I13" s="42">
        <f t="shared" si="0"/>
        <v>5</v>
      </c>
      <c r="J13" s="42">
        <f t="shared" si="1"/>
        <v>8</v>
      </c>
      <c r="K13" s="42">
        <f t="shared" si="2"/>
        <v>3</v>
      </c>
      <c r="M13" s="42">
        <v>0.9</v>
      </c>
      <c r="N13" s="42">
        <v>1</v>
      </c>
      <c r="O13" s="42">
        <v>10</v>
      </c>
    </row>
    <row r="14" spans="1:19" x14ac:dyDescent="0.25">
      <c r="A14" s="45">
        <v>45659</v>
      </c>
      <c r="B14" s="42">
        <v>21426</v>
      </c>
      <c r="C14" s="42">
        <v>21490.5</v>
      </c>
      <c r="D14" s="42">
        <v>20983.75</v>
      </c>
      <c r="E14" s="42">
        <v>21169</v>
      </c>
      <c r="F14" s="42">
        <f t="shared" si="7"/>
        <v>2.36511714739102</v>
      </c>
      <c r="G14" s="42">
        <f t="shared" si="3"/>
        <v>-1.1994772706058061</v>
      </c>
      <c r="H14" s="42">
        <f t="shared" si="4"/>
        <v>0.50715342871238289</v>
      </c>
      <c r="I14" s="42">
        <f t="shared" si="0"/>
        <v>8</v>
      </c>
      <c r="J14" s="42">
        <f t="shared" si="1"/>
        <v>6</v>
      </c>
      <c r="K14" s="42">
        <f t="shared" si="2"/>
        <v>1</v>
      </c>
    </row>
    <row r="15" spans="1:19" x14ac:dyDescent="0.25">
      <c r="A15" s="45">
        <v>45657</v>
      </c>
      <c r="B15" s="42">
        <v>21496.25</v>
      </c>
      <c r="C15" s="42">
        <v>21524.75</v>
      </c>
      <c r="D15" s="42">
        <v>21182</v>
      </c>
      <c r="E15" s="42">
        <v>21221</v>
      </c>
      <c r="F15" s="42">
        <f t="shared" si="7"/>
        <v>1.5944641507239634</v>
      </c>
      <c r="G15" s="42">
        <f t="shared" si="3"/>
        <v>-1.2804558934697912</v>
      </c>
      <c r="H15" s="42">
        <f t="shared" si="4"/>
        <v>0.80306345733041573</v>
      </c>
      <c r="I15" s="42">
        <f t="shared" si="0"/>
        <v>5</v>
      </c>
      <c r="J15" s="42">
        <f t="shared" si="1"/>
        <v>9</v>
      </c>
      <c r="K15" s="42">
        <f t="shared" si="2"/>
        <v>3</v>
      </c>
    </row>
    <row r="16" spans="1:19" x14ac:dyDescent="0.25">
      <c r="A16" s="45">
        <v>45656</v>
      </c>
      <c r="B16" s="42">
        <v>21660.25</v>
      </c>
      <c r="C16" s="42">
        <v>21661.5</v>
      </c>
      <c r="D16" s="42">
        <v>21253</v>
      </c>
      <c r="E16" s="42">
        <v>21411.25</v>
      </c>
      <c r="F16" s="42">
        <f t="shared" si="7"/>
        <v>1.8859431447005459</v>
      </c>
      <c r="G16" s="42">
        <f t="shared" si="3"/>
        <v>-1.1495712191687539</v>
      </c>
      <c r="H16" s="42">
        <f t="shared" si="4"/>
        <v>0.60954712362301111</v>
      </c>
      <c r="I16" s="42">
        <f t="shared" si="0"/>
        <v>6</v>
      </c>
      <c r="J16" s="42">
        <f t="shared" si="1"/>
        <v>7</v>
      </c>
      <c r="K16" s="42">
        <f t="shared" si="2"/>
        <v>4</v>
      </c>
      <c r="M16" s="42" t="s">
        <v>29</v>
      </c>
      <c r="N16" s="42" t="s">
        <v>28</v>
      </c>
      <c r="O16" s="42">
        <v>7</v>
      </c>
    </row>
    <row r="17" spans="1:21" x14ac:dyDescent="0.25">
      <c r="A17" s="45">
        <v>45653</v>
      </c>
      <c r="B17" s="42">
        <v>21929.25</v>
      </c>
      <c r="C17" s="42">
        <v>21955.25</v>
      </c>
      <c r="D17" s="42">
        <v>21498.75</v>
      </c>
      <c r="E17" s="42">
        <v>21702.75</v>
      </c>
      <c r="F17" s="42">
        <f t="shared" si="7"/>
        <v>2.0816945403969584</v>
      </c>
      <c r="G17" s="42">
        <f t="shared" si="3"/>
        <v>-1.0328670611170012</v>
      </c>
      <c r="H17" s="42">
        <f t="shared" si="4"/>
        <v>0.49616648411829134</v>
      </c>
      <c r="I17" s="42">
        <f t="shared" si="0"/>
        <v>7</v>
      </c>
      <c r="J17" s="42">
        <f t="shared" si="1"/>
        <v>5</v>
      </c>
      <c r="K17" s="42">
        <f t="shared" si="2"/>
        <v>1</v>
      </c>
      <c r="M17" s="42">
        <v>0</v>
      </c>
      <c r="N17" s="42">
        <v>0.1</v>
      </c>
      <c r="O17" s="42">
        <v>1</v>
      </c>
      <c r="U17" s="12"/>
    </row>
    <row r="18" spans="1:21" x14ac:dyDescent="0.25">
      <c r="A18" s="45">
        <v>45652</v>
      </c>
      <c r="B18" s="42">
        <v>21947.75</v>
      </c>
      <c r="C18" s="42">
        <v>22076.25</v>
      </c>
      <c r="D18" s="42">
        <v>21870.25</v>
      </c>
      <c r="E18" s="42">
        <v>22007</v>
      </c>
      <c r="F18" s="42">
        <f t="shared" si="7"/>
        <v>0.9385927942499801</v>
      </c>
      <c r="G18" s="42">
        <f t="shared" si="3"/>
        <v>0.26995933523937532</v>
      </c>
      <c r="H18" s="42">
        <f t="shared" si="4"/>
        <v>0.28762135922330095</v>
      </c>
      <c r="I18" s="42">
        <f t="shared" si="0"/>
        <v>2</v>
      </c>
      <c r="J18" s="42">
        <f t="shared" si="1"/>
        <v>3</v>
      </c>
      <c r="K18" s="42">
        <f t="shared" si="2"/>
        <v>2</v>
      </c>
      <c r="M18" s="42">
        <v>0.1</v>
      </c>
      <c r="N18" s="42">
        <v>0.2</v>
      </c>
      <c r="O18" s="42">
        <v>2</v>
      </c>
      <c r="U18" s="12"/>
    </row>
    <row r="19" spans="1:21" x14ac:dyDescent="0.25">
      <c r="A19" s="45">
        <v>45649</v>
      </c>
      <c r="B19" s="42">
        <v>21598.25</v>
      </c>
      <c r="C19" s="42">
        <v>21776.75</v>
      </c>
      <c r="D19" s="42">
        <v>21476.75</v>
      </c>
      <c r="E19" s="42">
        <v>21755.5</v>
      </c>
      <c r="F19" s="42">
        <f t="shared" si="7"/>
        <v>1.3890014237264592</v>
      </c>
      <c r="G19" s="42">
        <f t="shared" si="3"/>
        <v>0.72806824626995248</v>
      </c>
      <c r="H19" s="42">
        <f t="shared" si="4"/>
        <v>0.52416666666666678</v>
      </c>
      <c r="I19" s="42">
        <f t="shared" si="0"/>
        <v>4</v>
      </c>
      <c r="J19" s="42">
        <f t="shared" si="1"/>
        <v>6</v>
      </c>
      <c r="K19" s="42">
        <f t="shared" si="2"/>
        <v>2</v>
      </c>
      <c r="M19" s="42">
        <v>0.2</v>
      </c>
      <c r="N19" s="42">
        <v>0.3</v>
      </c>
      <c r="O19" s="42">
        <v>3</v>
      </c>
      <c r="Q19" s="13"/>
      <c r="R19" s="13"/>
      <c r="S19" s="13"/>
      <c r="T19" s="13"/>
      <c r="U19" s="12"/>
    </row>
    <row r="20" spans="1:21" x14ac:dyDescent="0.25">
      <c r="A20" s="45">
        <v>45646</v>
      </c>
      <c r="B20" s="42">
        <v>21088.25</v>
      </c>
      <c r="C20" s="42">
        <v>21812.25</v>
      </c>
      <c r="D20" s="42">
        <v>21006.5</v>
      </c>
      <c r="E20" s="42">
        <v>21567.75</v>
      </c>
      <c r="F20" s="42">
        <f t="shared" si="7"/>
        <v>3.8208481026163859</v>
      </c>
      <c r="G20" s="42">
        <f t="shared" si="3"/>
        <v>2.273778051758681</v>
      </c>
      <c r="H20" s="42">
        <f t="shared" si="4"/>
        <v>0.59509773502947572</v>
      </c>
      <c r="I20" s="42">
        <f t="shared" si="0"/>
        <v>10</v>
      </c>
      <c r="J20" s="42">
        <f t="shared" si="1"/>
        <v>6</v>
      </c>
      <c r="K20" s="42">
        <f t="shared" si="2"/>
        <v>1</v>
      </c>
      <c r="M20" s="42">
        <v>0.3</v>
      </c>
      <c r="N20" s="42">
        <v>0.4</v>
      </c>
      <c r="O20" s="42">
        <v>4</v>
      </c>
      <c r="Q20" s="13"/>
      <c r="R20" s="13"/>
      <c r="S20" s="13"/>
      <c r="T20" s="13"/>
      <c r="U20" s="12"/>
    </row>
    <row r="21" spans="1:21" x14ac:dyDescent="0.25">
      <c r="A21" s="45">
        <v>45645</v>
      </c>
      <c r="B21" s="42">
        <v>21569</v>
      </c>
      <c r="C21" s="42">
        <v>21697.75</v>
      </c>
      <c r="D21" s="42">
        <v>21363</v>
      </c>
      <c r="E21" s="42">
        <v>21376.25</v>
      </c>
      <c r="F21" s="42">
        <f t="shared" si="7"/>
        <v>1.5519959200704714</v>
      </c>
      <c r="G21" s="42">
        <f t="shared" si="3"/>
        <v>-0.89364365524595479</v>
      </c>
      <c r="H21" s="42">
        <f t="shared" si="4"/>
        <v>0.5758028379387603</v>
      </c>
      <c r="I21" s="42">
        <f t="shared" si="0"/>
        <v>5</v>
      </c>
      <c r="J21" s="42">
        <f t="shared" si="1"/>
        <v>6</v>
      </c>
      <c r="K21" s="42">
        <f t="shared" si="2"/>
        <v>2</v>
      </c>
      <c r="M21" s="42">
        <v>0.4</v>
      </c>
      <c r="N21" s="42">
        <v>0.5</v>
      </c>
      <c r="O21" s="42">
        <v>5</v>
      </c>
      <c r="Q21" s="13"/>
      <c r="R21" s="13"/>
      <c r="S21" s="13"/>
      <c r="T21" s="13"/>
      <c r="U21" s="12"/>
    </row>
    <row r="22" spans="1:21" x14ac:dyDescent="0.25">
      <c r="A22" s="45">
        <v>45644</v>
      </c>
      <c r="B22" s="42">
        <v>22371.75</v>
      </c>
      <c r="C22" s="42">
        <v>22387.75</v>
      </c>
      <c r="D22" s="42">
        <v>21430</v>
      </c>
      <c r="E22" s="42">
        <v>21496.75</v>
      </c>
      <c r="F22" s="42">
        <f t="shared" si="7"/>
        <v>4.2810687585906333</v>
      </c>
      <c r="G22" s="42">
        <f t="shared" si="3"/>
        <v>-3.9111826298792001</v>
      </c>
      <c r="H22" s="42">
        <f t="shared" si="4"/>
        <v>0.91359958235447658</v>
      </c>
      <c r="I22" s="42">
        <f t="shared" si="0"/>
        <v>10</v>
      </c>
      <c r="J22" s="42">
        <f t="shared" si="1"/>
        <v>10</v>
      </c>
      <c r="K22" s="42">
        <f t="shared" si="2"/>
        <v>4</v>
      </c>
      <c r="M22" s="42">
        <v>0.5</v>
      </c>
      <c r="N22" s="42">
        <v>0.6</v>
      </c>
      <c r="O22" s="42">
        <v>6</v>
      </c>
      <c r="Q22" s="13"/>
      <c r="R22" s="13"/>
      <c r="S22" s="13"/>
      <c r="T22" s="13"/>
      <c r="U22" s="12"/>
    </row>
    <row r="23" spans="1:21" x14ac:dyDescent="0.25">
      <c r="A23" s="45">
        <v>45643</v>
      </c>
      <c r="B23" s="42">
        <v>22388</v>
      </c>
      <c r="C23" s="42">
        <v>22398.5</v>
      </c>
      <c r="D23" s="42">
        <v>22244.25</v>
      </c>
      <c r="E23" s="42">
        <v>22315.75</v>
      </c>
      <c r="F23" s="42">
        <f t="shared" si="7"/>
        <v>0.68898517062712161</v>
      </c>
      <c r="G23" s="42">
        <f t="shared" si="3"/>
        <v>-0.32271752724673936</v>
      </c>
      <c r="H23" s="42">
        <f t="shared" si="4"/>
        <v>0.46839546191247983</v>
      </c>
      <c r="I23" s="42">
        <f t="shared" si="0"/>
        <v>1</v>
      </c>
      <c r="J23" s="42">
        <f t="shared" si="1"/>
        <v>5</v>
      </c>
      <c r="K23" s="42">
        <f t="shared" si="2"/>
        <v>2</v>
      </c>
      <c r="M23" s="42">
        <v>0.6</v>
      </c>
      <c r="N23" s="42">
        <v>0.7</v>
      </c>
      <c r="O23" s="42">
        <v>7</v>
      </c>
      <c r="Q23" s="13"/>
      <c r="R23" s="13"/>
      <c r="S23" s="13"/>
      <c r="T23" s="13"/>
    </row>
    <row r="24" spans="1:21" x14ac:dyDescent="0.25">
      <c r="A24" s="45">
        <v>45642</v>
      </c>
      <c r="B24" s="42">
        <v>22144.5</v>
      </c>
      <c r="C24" s="42">
        <v>22450</v>
      </c>
      <c r="D24" s="42">
        <v>22144.25</v>
      </c>
      <c r="E24" s="42">
        <v>22409.25</v>
      </c>
      <c r="F24" s="42">
        <f t="shared" si="7"/>
        <v>1.3807040122829597</v>
      </c>
      <c r="G24" s="42">
        <f t="shared" si="3"/>
        <v>1.1955564587143535</v>
      </c>
      <c r="H24" s="42">
        <f t="shared" si="4"/>
        <v>0.86590351594439896</v>
      </c>
      <c r="I24" s="42">
        <f t="shared" si="0"/>
        <v>4</v>
      </c>
      <c r="J24" s="42">
        <f t="shared" si="1"/>
        <v>9</v>
      </c>
      <c r="K24" s="42">
        <f t="shared" si="2"/>
        <v>3</v>
      </c>
      <c r="M24" s="42">
        <v>0.7</v>
      </c>
      <c r="N24" s="42">
        <v>0.8</v>
      </c>
      <c r="O24" s="42">
        <v>8</v>
      </c>
      <c r="Q24" s="13"/>
      <c r="R24" s="13"/>
      <c r="S24" s="13"/>
      <c r="T24" s="13"/>
    </row>
    <row r="25" spans="1:21" x14ac:dyDescent="0.25">
      <c r="A25" s="45">
        <v>45639</v>
      </c>
      <c r="B25" s="42">
        <v>21800</v>
      </c>
      <c r="C25" s="42">
        <v>21908</v>
      </c>
      <c r="D25" s="42">
        <v>21666.5</v>
      </c>
      <c r="E25" s="42">
        <v>21798</v>
      </c>
      <c r="F25" s="42">
        <f t="shared" si="7"/>
        <v>1.1077981651376145</v>
      </c>
      <c r="G25" s="42">
        <f t="shared" si="3"/>
        <v>-9.1743119266055051E-3</v>
      </c>
      <c r="H25" s="42">
        <f t="shared" si="4"/>
        <v>8.2815734989648056E-3</v>
      </c>
      <c r="I25" s="42">
        <f t="shared" si="0"/>
        <v>3</v>
      </c>
      <c r="J25" s="42">
        <f t="shared" si="1"/>
        <v>1</v>
      </c>
      <c r="K25" s="42">
        <f t="shared" si="2"/>
        <v>2</v>
      </c>
      <c r="M25" s="42">
        <v>0.8</v>
      </c>
      <c r="N25" s="42">
        <v>0.9</v>
      </c>
      <c r="O25" s="42">
        <v>9</v>
      </c>
    </row>
    <row r="26" spans="1:21" x14ac:dyDescent="0.25">
      <c r="A26" s="45">
        <v>45638</v>
      </c>
      <c r="B26" s="42">
        <v>21731</v>
      </c>
      <c r="C26" s="42">
        <v>21745</v>
      </c>
      <c r="D26" s="42">
        <v>21624.75</v>
      </c>
      <c r="E26" s="42">
        <v>21643.25</v>
      </c>
      <c r="F26" s="42">
        <f t="shared" si="7"/>
        <v>0.55335695550135755</v>
      </c>
      <c r="G26" s="42">
        <f t="shared" si="3"/>
        <v>-0.40380102158207171</v>
      </c>
      <c r="H26" s="42">
        <f t="shared" si="4"/>
        <v>0.72972972972972971</v>
      </c>
      <c r="I26" s="42">
        <f t="shared" si="0"/>
        <v>1</v>
      </c>
      <c r="J26" s="42">
        <f t="shared" si="1"/>
        <v>8</v>
      </c>
      <c r="K26" s="42">
        <f t="shared" si="2"/>
        <v>3</v>
      </c>
      <c r="M26" s="42">
        <v>0.9</v>
      </c>
      <c r="N26" s="42">
        <v>1</v>
      </c>
      <c r="O26" s="42">
        <v>10</v>
      </c>
    </row>
    <row r="27" spans="1:21" x14ac:dyDescent="0.25">
      <c r="A27" s="45">
        <v>45637</v>
      </c>
      <c r="B27" s="42">
        <v>21448</v>
      </c>
      <c r="C27" s="42">
        <v>21820</v>
      </c>
      <c r="D27" s="42">
        <v>21431.5</v>
      </c>
      <c r="E27" s="42">
        <v>21791.75</v>
      </c>
      <c r="F27" s="42">
        <f t="shared" si="7"/>
        <v>1.8113577023498695</v>
      </c>
      <c r="G27" s="42">
        <f t="shared" si="3"/>
        <v>1.6027135397239836</v>
      </c>
      <c r="H27" s="42">
        <f t="shared" si="4"/>
        <v>0.88481338481338478</v>
      </c>
      <c r="I27" s="42">
        <f t="shared" si="0"/>
        <v>6</v>
      </c>
      <c r="J27" s="42">
        <f t="shared" si="1"/>
        <v>9</v>
      </c>
      <c r="K27" s="42">
        <f t="shared" si="2"/>
        <v>4</v>
      </c>
    </row>
    <row r="28" spans="1:21" x14ac:dyDescent="0.25">
      <c r="A28" s="45">
        <v>45636</v>
      </c>
      <c r="B28" s="42">
        <v>21512</v>
      </c>
      <c r="C28" s="42">
        <v>21606.75</v>
      </c>
      <c r="D28" s="42">
        <v>21352.75</v>
      </c>
      <c r="E28" s="42">
        <v>21408</v>
      </c>
      <c r="F28" s="42">
        <f t="shared" si="7"/>
        <v>1.1807363332093714</v>
      </c>
      <c r="G28" s="42">
        <f t="shared" si="3"/>
        <v>-0.48345109706210487</v>
      </c>
      <c r="H28" s="42">
        <f t="shared" si="4"/>
        <v>0.40944881889763785</v>
      </c>
      <c r="I28" s="42">
        <f t="shared" si="0"/>
        <v>3</v>
      </c>
      <c r="J28" s="42">
        <f t="shared" si="1"/>
        <v>5</v>
      </c>
      <c r="K28" s="42">
        <f t="shared" si="2"/>
        <v>2</v>
      </c>
    </row>
    <row r="29" spans="1:21" x14ac:dyDescent="0.25">
      <c r="A29" s="45">
        <v>45635</v>
      </c>
      <c r="B29" s="42">
        <v>21594.75</v>
      </c>
      <c r="C29" s="42">
        <v>21648.75</v>
      </c>
      <c r="D29" s="42">
        <v>21436</v>
      </c>
      <c r="E29" s="42">
        <v>21485.5</v>
      </c>
      <c r="F29" s="42">
        <f t="shared" si="7"/>
        <v>0.98519316037462812</v>
      </c>
      <c r="G29" s="42">
        <f t="shared" si="3"/>
        <v>-0.50591000127345764</v>
      </c>
      <c r="H29" s="42">
        <f t="shared" si="4"/>
        <v>0.51351351351351349</v>
      </c>
      <c r="I29" s="42">
        <f t="shared" si="0"/>
        <v>2</v>
      </c>
      <c r="J29" s="42">
        <f t="shared" si="1"/>
        <v>6</v>
      </c>
      <c r="K29" s="42">
        <f t="shared" si="2"/>
        <v>2</v>
      </c>
    </row>
    <row r="30" spans="1:21" x14ac:dyDescent="0.25">
      <c r="A30" s="45">
        <v>45632</v>
      </c>
      <c r="B30" s="42">
        <v>21448.75</v>
      </c>
      <c r="C30" s="42">
        <v>21669.25</v>
      </c>
      <c r="D30" s="42">
        <v>21440.25</v>
      </c>
      <c r="E30" s="42">
        <v>21658.5</v>
      </c>
      <c r="F30" s="42">
        <f t="shared" si="7"/>
        <v>1.0676612856227052</v>
      </c>
      <c r="G30" s="42">
        <f t="shared" si="3"/>
        <v>0.977912465761408</v>
      </c>
      <c r="H30" s="42">
        <f t="shared" si="4"/>
        <v>0.91593886462882101</v>
      </c>
      <c r="I30" s="42">
        <f t="shared" si="0"/>
        <v>2</v>
      </c>
      <c r="J30" s="42">
        <f t="shared" si="1"/>
        <v>10</v>
      </c>
      <c r="K30" s="42">
        <f t="shared" si="2"/>
        <v>3</v>
      </c>
    </row>
    <row r="31" spans="1:21" x14ac:dyDescent="0.25">
      <c r="A31" s="45">
        <v>45631</v>
      </c>
      <c r="B31" s="42">
        <v>21519</v>
      </c>
      <c r="C31" s="42">
        <v>21567.25</v>
      </c>
      <c r="D31" s="42">
        <v>21459</v>
      </c>
      <c r="E31" s="42">
        <v>21475.25</v>
      </c>
      <c r="F31" s="42">
        <f t="shared" si="7"/>
        <v>0.50304382173892837</v>
      </c>
      <c r="G31" s="42">
        <f t="shared" si="3"/>
        <v>-0.20330870393605649</v>
      </c>
      <c r="H31" s="42">
        <f t="shared" si="4"/>
        <v>0.40415704387990758</v>
      </c>
      <c r="I31" s="42">
        <f t="shared" si="0"/>
        <v>1</v>
      </c>
      <c r="J31" s="42">
        <f t="shared" si="1"/>
        <v>5</v>
      </c>
      <c r="K31" s="42">
        <f t="shared" si="2"/>
        <v>2</v>
      </c>
    </row>
    <row r="32" spans="1:21" x14ac:dyDescent="0.25">
      <c r="A32" s="45">
        <v>45630</v>
      </c>
      <c r="B32" s="42">
        <v>21419.75</v>
      </c>
      <c r="C32" s="42">
        <v>21548.5</v>
      </c>
      <c r="D32" s="42">
        <v>21388.25</v>
      </c>
      <c r="E32" s="42">
        <v>21537</v>
      </c>
      <c r="F32" s="42">
        <f t="shared" si="7"/>
        <v>0.74814131817598239</v>
      </c>
      <c r="G32" s="42">
        <f t="shared" si="3"/>
        <v>0.54739200971066426</v>
      </c>
      <c r="H32" s="42">
        <f t="shared" si="4"/>
        <v>0.7316692667706709</v>
      </c>
      <c r="I32" s="42">
        <f t="shared" si="0"/>
        <v>1</v>
      </c>
      <c r="J32" s="42">
        <f t="shared" si="1"/>
        <v>8</v>
      </c>
      <c r="K32" s="42">
        <f t="shared" si="2"/>
        <v>3</v>
      </c>
    </row>
    <row r="33" spans="1:11" x14ac:dyDescent="0.25">
      <c r="A33" s="45">
        <v>45629</v>
      </c>
      <c r="B33" s="42">
        <v>21199.75</v>
      </c>
      <c r="C33" s="42">
        <v>21289.75</v>
      </c>
      <c r="D33" s="42">
        <v>21134.25</v>
      </c>
      <c r="E33" s="42">
        <v>21279</v>
      </c>
      <c r="F33" s="42">
        <f t="shared" si="7"/>
        <v>0.7334992157926391</v>
      </c>
      <c r="G33" s="42">
        <f t="shared" si="3"/>
        <v>0.37382516303258295</v>
      </c>
      <c r="H33" s="42">
        <f t="shared" si="4"/>
        <v>0.50964630225080387</v>
      </c>
      <c r="I33" s="42">
        <f t="shared" si="0"/>
        <v>1</v>
      </c>
      <c r="J33" s="42">
        <f t="shared" si="1"/>
        <v>6</v>
      </c>
      <c r="K33" s="42">
        <f t="shared" si="2"/>
        <v>2</v>
      </c>
    </row>
    <row r="34" spans="1:11" x14ac:dyDescent="0.25">
      <c r="A34" s="45">
        <v>45628</v>
      </c>
      <c r="B34" s="42">
        <v>20963.75</v>
      </c>
      <c r="C34" s="42">
        <v>21259.75</v>
      </c>
      <c r="D34" s="42">
        <v>20960</v>
      </c>
      <c r="E34" s="42">
        <v>21217</v>
      </c>
      <c r="F34" s="42">
        <f t="shared" si="7"/>
        <v>1.4298491443563295</v>
      </c>
      <c r="G34" s="42">
        <f t="shared" si="3"/>
        <v>1.2080376840975493</v>
      </c>
      <c r="H34" s="42">
        <f t="shared" si="4"/>
        <v>0.84487072560467047</v>
      </c>
      <c r="I34" s="42">
        <f t="shared" si="0"/>
        <v>5</v>
      </c>
      <c r="J34" s="42">
        <f t="shared" si="1"/>
        <v>9</v>
      </c>
      <c r="K34" s="42">
        <f t="shared" si="2"/>
        <v>3</v>
      </c>
    </row>
    <row r="35" spans="1:11" x14ac:dyDescent="0.25">
      <c r="A35" s="45">
        <v>45623</v>
      </c>
      <c r="B35" s="42">
        <v>20926.75</v>
      </c>
      <c r="C35" s="42">
        <v>20970.75</v>
      </c>
      <c r="D35" s="42">
        <v>20675</v>
      </c>
      <c r="E35" s="42">
        <v>20816.5</v>
      </c>
      <c r="F35" s="42">
        <f t="shared" si="7"/>
        <v>1.4132629290262462</v>
      </c>
      <c r="G35" s="42">
        <f t="shared" si="3"/>
        <v>-0.52683765993286102</v>
      </c>
      <c r="H35" s="42">
        <f t="shared" si="4"/>
        <v>0.37278106508875741</v>
      </c>
      <c r="I35" s="42">
        <f t="shared" si="0"/>
        <v>5</v>
      </c>
      <c r="J35" s="42">
        <f t="shared" si="1"/>
        <v>4</v>
      </c>
      <c r="K35" s="42">
        <f t="shared" si="2"/>
        <v>2</v>
      </c>
    </row>
    <row r="36" spans="1:11" x14ac:dyDescent="0.25">
      <c r="A36" s="45">
        <v>45622</v>
      </c>
      <c r="B36" s="42">
        <v>20912.25</v>
      </c>
      <c r="C36" s="42">
        <v>21024.75</v>
      </c>
      <c r="D36" s="42">
        <v>20903.75</v>
      </c>
      <c r="E36" s="42">
        <v>20989.75</v>
      </c>
      <c r="F36" s="42">
        <f t="shared" si="7"/>
        <v>0.57860823201711908</v>
      </c>
      <c r="G36" s="42">
        <f t="shared" si="3"/>
        <v>0.37059618166385727</v>
      </c>
      <c r="H36" s="42">
        <f t="shared" si="4"/>
        <v>0.64049586776859502</v>
      </c>
      <c r="I36" s="42">
        <f t="shared" si="0"/>
        <v>1</v>
      </c>
      <c r="J36" s="42">
        <f t="shared" si="1"/>
        <v>7</v>
      </c>
      <c r="K36" s="42">
        <f t="shared" si="2"/>
        <v>3</v>
      </c>
    </row>
    <row r="37" spans="1:11" x14ac:dyDescent="0.25">
      <c r="A37" s="45">
        <v>45621</v>
      </c>
      <c r="B37" s="42">
        <v>20967.25</v>
      </c>
      <c r="C37" s="42">
        <v>21081</v>
      </c>
      <c r="D37" s="42">
        <v>20780.25</v>
      </c>
      <c r="E37" s="42">
        <v>20878</v>
      </c>
      <c r="F37" s="42">
        <f t="shared" si="7"/>
        <v>1.434379806603155</v>
      </c>
      <c r="G37" s="42">
        <f t="shared" si="3"/>
        <v>-0.42566383288223297</v>
      </c>
      <c r="H37" s="42">
        <f t="shared" si="4"/>
        <v>0.29675810473815456</v>
      </c>
      <c r="I37" s="42">
        <f t="shared" si="0"/>
        <v>5</v>
      </c>
      <c r="J37" s="42">
        <f t="shared" si="1"/>
        <v>3</v>
      </c>
      <c r="K37" s="42">
        <f t="shared" si="2"/>
        <v>2</v>
      </c>
    </row>
    <row r="38" spans="1:11" x14ac:dyDescent="0.25">
      <c r="A38" s="45">
        <v>45618</v>
      </c>
      <c r="B38" s="42">
        <v>20743</v>
      </c>
      <c r="C38" s="42">
        <v>20880</v>
      </c>
      <c r="D38" s="42">
        <v>20722.25</v>
      </c>
      <c r="E38" s="42">
        <v>20847.5</v>
      </c>
      <c r="F38" s="42">
        <f t="shared" si="7"/>
        <v>0.7604975172347298</v>
      </c>
      <c r="G38" s="42">
        <f t="shared" si="3"/>
        <v>0.50378440919828371</v>
      </c>
      <c r="H38" s="42">
        <f t="shared" si="4"/>
        <v>0.66244057052297933</v>
      </c>
      <c r="I38" s="42">
        <f t="shared" si="0"/>
        <v>1</v>
      </c>
      <c r="J38" s="42">
        <f t="shared" si="1"/>
        <v>7</v>
      </c>
      <c r="K38" s="42">
        <f t="shared" si="2"/>
        <v>3</v>
      </c>
    </row>
    <row r="39" spans="1:11" x14ac:dyDescent="0.25">
      <c r="A39" s="45">
        <v>45617</v>
      </c>
      <c r="B39" s="42">
        <v>20725.25</v>
      </c>
      <c r="C39" s="42">
        <v>20905.75</v>
      </c>
      <c r="D39" s="42">
        <v>20514.25</v>
      </c>
      <c r="E39" s="42">
        <v>20823.75</v>
      </c>
      <c r="F39" s="42">
        <f t="shared" si="7"/>
        <v>1.8890001326883874</v>
      </c>
      <c r="G39" s="42">
        <f t="shared" si="3"/>
        <v>0.4752656783392239</v>
      </c>
      <c r="H39" s="42">
        <f t="shared" si="4"/>
        <v>0.25159642401021709</v>
      </c>
      <c r="I39" s="42">
        <f t="shared" si="0"/>
        <v>6</v>
      </c>
      <c r="J39" s="42">
        <f t="shared" si="1"/>
        <v>3</v>
      </c>
      <c r="K39" s="42">
        <f t="shared" si="2"/>
        <v>1</v>
      </c>
    </row>
    <row r="40" spans="1:11" x14ac:dyDescent="0.25">
      <c r="A40" s="45">
        <v>45616</v>
      </c>
      <c r="B40" s="42">
        <v>20787.5</v>
      </c>
      <c r="C40" s="42">
        <v>20830</v>
      </c>
      <c r="D40" s="42">
        <v>20477</v>
      </c>
      <c r="E40" s="42">
        <v>20751.5</v>
      </c>
      <c r="F40" s="42">
        <f t="shared" si="7"/>
        <v>1.6981358989777511</v>
      </c>
      <c r="G40" s="42">
        <f t="shared" si="3"/>
        <v>-0.17318099819603128</v>
      </c>
      <c r="H40" s="42">
        <f t="shared" si="4"/>
        <v>0.1019830028328612</v>
      </c>
      <c r="I40" s="42">
        <f t="shared" si="0"/>
        <v>5</v>
      </c>
      <c r="J40" s="42">
        <f t="shared" si="1"/>
        <v>2</v>
      </c>
      <c r="K40" s="42">
        <f t="shared" si="2"/>
        <v>2</v>
      </c>
    </row>
    <row r="41" spans="1:11" x14ac:dyDescent="0.25">
      <c r="A41" s="45">
        <v>45615</v>
      </c>
      <c r="B41" s="42">
        <v>20579.75</v>
      </c>
      <c r="C41" s="42">
        <v>20792.5</v>
      </c>
      <c r="D41" s="42">
        <v>20382.5</v>
      </c>
      <c r="E41" s="42">
        <v>20765.25</v>
      </c>
      <c r="F41" s="42">
        <f t="shared" si="7"/>
        <v>1.9922496628967796</v>
      </c>
      <c r="G41" s="42">
        <f t="shared" si="3"/>
        <v>0.90137149382281123</v>
      </c>
      <c r="H41" s="42">
        <f t="shared" si="4"/>
        <v>0.45243902439024386</v>
      </c>
      <c r="I41" s="42">
        <f t="shared" si="0"/>
        <v>7</v>
      </c>
      <c r="J41" s="42">
        <f t="shared" si="1"/>
        <v>5</v>
      </c>
      <c r="K41" s="42">
        <f t="shared" si="2"/>
        <v>1</v>
      </c>
    </row>
    <row r="42" spans="1:11" x14ac:dyDescent="0.25">
      <c r="A42" s="45">
        <v>45614</v>
      </c>
      <c r="B42" s="42">
        <v>20558.75</v>
      </c>
      <c r="C42" s="42">
        <v>20724.25</v>
      </c>
      <c r="D42" s="42">
        <v>20481.5</v>
      </c>
      <c r="E42" s="42">
        <v>20631.25</v>
      </c>
      <c r="F42" s="42">
        <f t="shared" si="7"/>
        <v>1.1807624490788593</v>
      </c>
      <c r="G42" s="42">
        <f t="shared" si="3"/>
        <v>0.3526478993129446</v>
      </c>
      <c r="H42" s="42">
        <f t="shared" si="4"/>
        <v>0.29866117404737386</v>
      </c>
      <c r="I42" s="42">
        <f t="shared" si="0"/>
        <v>3</v>
      </c>
      <c r="J42" s="42">
        <f t="shared" si="1"/>
        <v>3</v>
      </c>
      <c r="K42" s="42">
        <f t="shared" si="2"/>
        <v>2</v>
      </c>
    </row>
    <row r="43" spans="1:11" x14ac:dyDescent="0.25">
      <c r="A43" s="45">
        <v>45611</v>
      </c>
      <c r="B43" s="42">
        <v>20843</v>
      </c>
      <c r="C43" s="42">
        <v>20867</v>
      </c>
      <c r="D43" s="42">
        <v>20405.25</v>
      </c>
      <c r="E43" s="42">
        <v>20491.75</v>
      </c>
      <c r="F43" s="42">
        <f t="shared" si="7"/>
        <v>2.2153720673607444</v>
      </c>
      <c r="G43" s="42">
        <f t="shared" si="3"/>
        <v>-1.6852180588207071</v>
      </c>
      <c r="H43" s="42">
        <f t="shared" si="4"/>
        <v>0.76069301570113701</v>
      </c>
      <c r="I43" s="42">
        <f t="shared" si="0"/>
        <v>7</v>
      </c>
      <c r="J43" s="42">
        <f t="shared" si="1"/>
        <v>8</v>
      </c>
      <c r="K43" s="42">
        <f t="shared" si="2"/>
        <v>4</v>
      </c>
    </row>
    <row r="44" spans="1:11" x14ac:dyDescent="0.25">
      <c r="A44" s="45">
        <v>45610</v>
      </c>
      <c r="B44" s="42">
        <v>21172.5</v>
      </c>
      <c r="C44" s="42">
        <v>21183</v>
      </c>
      <c r="D44" s="42">
        <v>20971.25</v>
      </c>
      <c r="E44" s="42">
        <v>21008.75</v>
      </c>
      <c r="F44" s="42">
        <f t="shared" si="7"/>
        <v>1.0001180776951235</v>
      </c>
      <c r="G44" s="42">
        <f t="shared" si="3"/>
        <v>-0.7734089030582123</v>
      </c>
      <c r="H44" s="42">
        <f t="shared" si="4"/>
        <v>0.7733175914994096</v>
      </c>
      <c r="I44" s="42">
        <f t="shared" si="0"/>
        <v>2</v>
      </c>
      <c r="J44" s="42">
        <f t="shared" si="1"/>
        <v>8</v>
      </c>
      <c r="K44" s="42">
        <f t="shared" si="2"/>
        <v>3</v>
      </c>
    </row>
    <row r="45" spans="1:11" x14ac:dyDescent="0.25">
      <c r="A45" s="45">
        <v>45609</v>
      </c>
      <c r="B45" s="42">
        <v>21129.25</v>
      </c>
      <c r="C45" s="42">
        <v>21268.5</v>
      </c>
      <c r="D45" s="42">
        <v>21056.5</v>
      </c>
      <c r="E45" s="42">
        <v>21159.5</v>
      </c>
      <c r="F45" s="42">
        <f t="shared" si="7"/>
        <v>1.0033484387756311</v>
      </c>
      <c r="G45" s="42">
        <f t="shared" si="3"/>
        <v>0.14316646355171148</v>
      </c>
      <c r="H45" s="42">
        <f t="shared" si="4"/>
        <v>0.14268867924528297</v>
      </c>
      <c r="I45" s="42">
        <f t="shared" si="0"/>
        <v>2</v>
      </c>
      <c r="J45" s="42">
        <f t="shared" si="1"/>
        <v>2</v>
      </c>
      <c r="K45" s="42">
        <f t="shared" si="2"/>
        <v>2</v>
      </c>
    </row>
    <row r="46" spans="1:11" x14ac:dyDescent="0.25">
      <c r="A46" s="45">
        <v>45608</v>
      </c>
      <c r="B46" s="42">
        <v>21176.5</v>
      </c>
      <c r="C46" s="42">
        <v>21251.75</v>
      </c>
      <c r="D46" s="42">
        <v>21054.75</v>
      </c>
      <c r="E46" s="42">
        <v>21185.25</v>
      </c>
      <c r="F46" s="42">
        <f t="shared" si="7"/>
        <v>0.9302764857271032</v>
      </c>
      <c r="G46" s="42">
        <f t="shared" si="3"/>
        <v>4.1319387056406864E-2</v>
      </c>
      <c r="H46" s="42">
        <f t="shared" si="4"/>
        <v>4.4416243654822329E-2</v>
      </c>
      <c r="I46" s="42">
        <f t="shared" si="0"/>
        <v>2</v>
      </c>
      <c r="J46" s="42">
        <f t="shared" si="1"/>
        <v>1</v>
      </c>
      <c r="K46" s="42">
        <f t="shared" si="2"/>
        <v>2</v>
      </c>
    </row>
    <row r="47" spans="1:11" x14ac:dyDescent="0.25">
      <c r="A47" s="45">
        <v>45607</v>
      </c>
      <c r="B47" s="42">
        <v>21284</v>
      </c>
      <c r="C47" s="42">
        <v>21340.75</v>
      </c>
      <c r="D47" s="42">
        <v>21098.25</v>
      </c>
      <c r="E47" s="42">
        <v>21219.75</v>
      </c>
      <c r="F47" s="42">
        <f t="shared" si="7"/>
        <v>1.1393535049802668</v>
      </c>
      <c r="G47" s="42">
        <f t="shared" si="3"/>
        <v>-0.30186994925765831</v>
      </c>
      <c r="H47" s="42">
        <f t="shared" si="4"/>
        <v>0.26494845360824743</v>
      </c>
      <c r="I47" s="42">
        <f t="shared" si="0"/>
        <v>3</v>
      </c>
      <c r="J47" s="42">
        <f t="shared" si="1"/>
        <v>3</v>
      </c>
      <c r="K47" s="42">
        <f t="shared" si="2"/>
        <v>2</v>
      </c>
    </row>
    <row r="48" spans="1:11" x14ac:dyDescent="0.25">
      <c r="A48" s="45">
        <v>45604</v>
      </c>
      <c r="B48" s="42">
        <v>21158.75</v>
      </c>
      <c r="C48" s="42">
        <v>21265</v>
      </c>
      <c r="D48" s="42">
        <v>21156.25</v>
      </c>
      <c r="E48" s="42">
        <v>21234</v>
      </c>
      <c r="F48" s="42">
        <f t="shared" si="7"/>
        <v>0.51397176109174691</v>
      </c>
      <c r="G48" s="42">
        <f t="shared" si="3"/>
        <v>0.35564482778992146</v>
      </c>
      <c r="H48" s="42">
        <f t="shared" si="4"/>
        <v>0.69195402298850583</v>
      </c>
      <c r="I48" s="42">
        <f t="shared" si="0"/>
        <v>1</v>
      </c>
      <c r="J48" s="42">
        <f t="shared" si="1"/>
        <v>7</v>
      </c>
      <c r="K48" s="42">
        <f t="shared" si="2"/>
        <v>3</v>
      </c>
    </row>
    <row r="49" spans="1:11" x14ac:dyDescent="0.25">
      <c r="A49" s="45">
        <v>45603</v>
      </c>
      <c r="B49" s="42">
        <v>20942.75</v>
      </c>
      <c r="C49" s="42">
        <v>21253</v>
      </c>
      <c r="D49" s="42">
        <v>20939</v>
      </c>
      <c r="E49" s="42">
        <v>21221.75</v>
      </c>
      <c r="F49" s="42">
        <f t="shared" si="7"/>
        <v>1.4993255422520919</v>
      </c>
      <c r="G49" s="42">
        <f t="shared" si="3"/>
        <v>1.3322032684341836</v>
      </c>
      <c r="H49" s="42">
        <f t="shared" si="4"/>
        <v>0.88853503184713378</v>
      </c>
      <c r="I49" s="42">
        <f t="shared" si="0"/>
        <v>5</v>
      </c>
      <c r="J49" s="42">
        <f t="shared" si="1"/>
        <v>9</v>
      </c>
      <c r="K49" s="42">
        <f t="shared" si="2"/>
        <v>3</v>
      </c>
    </row>
    <row r="50" spans="1:11" x14ac:dyDescent="0.25">
      <c r="A50" s="45">
        <v>45602</v>
      </c>
      <c r="B50" s="42">
        <v>20654.5</v>
      </c>
      <c r="C50" s="42">
        <v>20931</v>
      </c>
      <c r="D50" s="42">
        <v>20580</v>
      </c>
      <c r="E50" s="42">
        <v>20894.5</v>
      </c>
      <c r="F50" s="42">
        <f t="shared" si="7"/>
        <v>1.699387542666247</v>
      </c>
      <c r="G50" s="42">
        <f t="shared" si="3"/>
        <v>1.1619743881478612</v>
      </c>
      <c r="H50" s="42">
        <f t="shared" si="4"/>
        <v>0.68376068376068377</v>
      </c>
      <c r="I50" s="42">
        <f t="shared" si="0"/>
        <v>5</v>
      </c>
      <c r="J50" s="42">
        <f t="shared" si="1"/>
        <v>7</v>
      </c>
      <c r="K50" s="42">
        <f t="shared" si="2"/>
        <v>3</v>
      </c>
    </row>
    <row r="51" spans="1:11" x14ac:dyDescent="0.25">
      <c r="A51" s="45">
        <v>45601</v>
      </c>
      <c r="B51" s="42">
        <v>20166.75</v>
      </c>
      <c r="C51" s="42">
        <v>20372.75</v>
      </c>
      <c r="D51" s="42">
        <v>20107.5</v>
      </c>
      <c r="E51" s="42">
        <v>20341.75</v>
      </c>
      <c r="F51" s="42">
        <f t="shared" si="7"/>
        <v>1.315283821141235</v>
      </c>
      <c r="G51" s="42">
        <f t="shared" si="3"/>
        <v>0.86776500923549904</v>
      </c>
      <c r="H51" s="42">
        <f t="shared" si="4"/>
        <v>0.65975494816211122</v>
      </c>
      <c r="I51" s="42">
        <f t="shared" si="0"/>
        <v>4</v>
      </c>
      <c r="J51" s="42">
        <f t="shared" si="1"/>
        <v>7</v>
      </c>
      <c r="K51" s="42">
        <f t="shared" si="2"/>
        <v>3</v>
      </c>
    </row>
    <row r="52" spans="1:11" x14ac:dyDescent="0.25">
      <c r="A52" s="45">
        <v>45600</v>
      </c>
      <c r="B52" s="42">
        <v>20186.75</v>
      </c>
      <c r="C52" s="42">
        <v>20226.75</v>
      </c>
      <c r="D52" s="42">
        <v>20013</v>
      </c>
      <c r="E52" s="42">
        <v>20085.5</v>
      </c>
      <c r="F52" s="42">
        <f t="shared" si="7"/>
        <v>1.0588628679703271</v>
      </c>
      <c r="G52" s="42">
        <f t="shared" si="3"/>
        <v>-0.50156662167015498</v>
      </c>
      <c r="H52" s="42">
        <f t="shared" si="4"/>
        <v>0.47368421052631582</v>
      </c>
      <c r="I52" s="42">
        <f t="shared" si="0"/>
        <v>2</v>
      </c>
      <c r="J52" s="42">
        <f t="shared" si="1"/>
        <v>5</v>
      </c>
      <c r="K52" s="42">
        <f t="shared" si="2"/>
        <v>2</v>
      </c>
    </row>
    <row r="53" spans="1:11" x14ac:dyDescent="0.25">
      <c r="A53" s="45">
        <v>45597</v>
      </c>
      <c r="B53" s="42">
        <v>20101</v>
      </c>
      <c r="C53" s="42">
        <v>20288</v>
      </c>
      <c r="D53" s="42">
        <v>20057.5</v>
      </c>
      <c r="E53" s="42">
        <v>20146.75</v>
      </c>
      <c r="F53" s="42">
        <f t="shared" si="7"/>
        <v>1.1467091189493062</v>
      </c>
      <c r="G53" s="42">
        <f t="shared" si="3"/>
        <v>0.22760061688473213</v>
      </c>
      <c r="H53" s="42">
        <f t="shared" si="4"/>
        <v>0.19848156182212581</v>
      </c>
      <c r="I53" s="42">
        <f t="shared" si="0"/>
        <v>3</v>
      </c>
      <c r="J53" s="42">
        <f t="shared" si="1"/>
        <v>2</v>
      </c>
      <c r="K53" s="42">
        <f t="shared" si="2"/>
        <v>2</v>
      </c>
    </row>
    <row r="54" spans="1:11" x14ac:dyDescent="0.25">
      <c r="A54" s="45">
        <v>45596</v>
      </c>
      <c r="B54" s="42">
        <v>20319.5</v>
      </c>
      <c r="C54" s="42">
        <v>20417</v>
      </c>
      <c r="D54" s="42">
        <v>20009.25</v>
      </c>
      <c r="E54" s="42">
        <v>20013.5</v>
      </c>
      <c r="F54" s="42">
        <f t="shared" si="7"/>
        <v>2.0066930780777086</v>
      </c>
      <c r="G54" s="42">
        <f t="shared" si="3"/>
        <v>-1.505942567484436</v>
      </c>
      <c r="H54" s="42">
        <f t="shared" si="4"/>
        <v>0.75045984058859594</v>
      </c>
      <c r="I54" s="42">
        <f t="shared" si="0"/>
        <v>7</v>
      </c>
      <c r="J54" s="42">
        <f t="shared" si="1"/>
        <v>8</v>
      </c>
      <c r="K54" s="42">
        <f t="shared" si="2"/>
        <v>4</v>
      </c>
    </row>
    <row r="55" spans="1:11" x14ac:dyDescent="0.25">
      <c r="A55" s="45">
        <v>45595</v>
      </c>
      <c r="B55" s="42">
        <v>20727.75</v>
      </c>
      <c r="C55" s="42">
        <v>20754.5</v>
      </c>
      <c r="D55" s="42">
        <v>20514.75</v>
      </c>
      <c r="E55" s="42">
        <v>20535.75</v>
      </c>
      <c r="F55" s="42">
        <f t="shared" si="7"/>
        <v>1.1566619628276102</v>
      </c>
      <c r="G55" s="42">
        <f t="shared" si="3"/>
        <v>-0.92629446032492668</v>
      </c>
      <c r="H55" s="42">
        <f t="shared" si="4"/>
        <v>0.80083420229405633</v>
      </c>
      <c r="I55" s="42">
        <f t="shared" si="0"/>
        <v>3</v>
      </c>
      <c r="J55" s="42">
        <f t="shared" si="1"/>
        <v>9</v>
      </c>
      <c r="K55" s="42">
        <f t="shared" si="2"/>
        <v>3</v>
      </c>
    </row>
    <row r="56" spans="1:11" x14ac:dyDescent="0.25">
      <c r="A56" s="45">
        <v>45594</v>
      </c>
      <c r="B56" s="42">
        <v>20507.25</v>
      </c>
      <c r="C56" s="42">
        <v>20746.5</v>
      </c>
      <c r="D56" s="42">
        <v>20432.25</v>
      </c>
      <c r="E56" s="42">
        <v>20695</v>
      </c>
      <c r="F56" s="42">
        <f t="shared" si="7"/>
        <v>1.5323848882712212</v>
      </c>
      <c r="G56" s="42">
        <f t="shared" si="3"/>
        <v>0.91552987358129445</v>
      </c>
      <c r="H56" s="42">
        <f t="shared" si="4"/>
        <v>0.59745425616547332</v>
      </c>
      <c r="I56" s="42">
        <f t="shared" si="0"/>
        <v>5</v>
      </c>
      <c r="J56" s="42">
        <f t="shared" si="1"/>
        <v>6</v>
      </c>
      <c r="K56" s="42">
        <f t="shared" si="2"/>
        <v>2</v>
      </c>
    </row>
    <row r="57" spans="1:11" x14ac:dyDescent="0.25">
      <c r="A57" s="45">
        <v>45593</v>
      </c>
      <c r="B57" s="42">
        <v>20652.5</v>
      </c>
      <c r="C57" s="42">
        <v>20665.75</v>
      </c>
      <c r="D57" s="42">
        <v>20486</v>
      </c>
      <c r="E57" s="42">
        <v>20500.25</v>
      </c>
      <c r="F57" s="42">
        <f t="shared" si="7"/>
        <v>0.87035467861033777</v>
      </c>
      <c r="G57" s="42">
        <f t="shared" si="3"/>
        <v>-0.7371988863333736</v>
      </c>
      <c r="H57" s="42">
        <f t="shared" si="4"/>
        <v>0.84700973574408889</v>
      </c>
      <c r="I57" s="42">
        <f t="shared" si="0"/>
        <v>2</v>
      </c>
      <c r="J57" s="42">
        <f t="shared" si="1"/>
        <v>9</v>
      </c>
      <c r="K57" s="42">
        <f t="shared" si="2"/>
        <v>3</v>
      </c>
    </row>
    <row r="58" spans="1:11" x14ac:dyDescent="0.25">
      <c r="A58" s="45">
        <v>45590</v>
      </c>
      <c r="B58" s="42">
        <v>20438.75</v>
      </c>
      <c r="C58" s="42">
        <v>20707.25</v>
      </c>
      <c r="D58" s="42">
        <v>20410</v>
      </c>
      <c r="E58" s="42">
        <v>20495</v>
      </c>
      <c r="F58" s="42">
        <f t="shared" si="7"/>
        <v>1.4543452999816524</v>
      </c>
      <c r="G58" s="42">
        <f t="shared" si="3"/>
        <v>0.27521252522781481</v>
      </c>
      <c r="H58" s="42">
        <f t="shared" si="4"/>
        <v>0.18923465096719932</v>
      </c>
      <c r="I58" s="42">
        <f t="shared" si="0"/>
        <v>5</v>
      </c>
      <c r="J58" s="42">
        <f t="shared" si="1"/>
        <v>2</v>
      </c>
      <c r="K58" s="42">
        <f t="shared" si="2"/>
        <v>2</v>
      </c>
    </row>
    <row r="59" spans="1:11" x14ac:dyDescent="0.25">
      <c r="A59" s="45">
        <v>45589</v>
      </c>
      <c r="B59" s="42">
        <v>20390.75</v>
      </c>
      <c r="C59" s="42">
        <v>20428.5</v>
      </c>
      <c r="D59" s="42">
        <v>20261.75</v>
      </c>
      <c r="E59" s="42">
        <v>20380</v>
      </c>
      <c r="F59" s="42">
        <f t="shared" si="7"/>
        <v>0.81777276461140469</v>
      </c>
      <c r="G59" s="42">
        <f t="shared" si="3"/>
        <v>-5.2719983325772712E-2</v>
      </c>
      <c r="H59" s="42">
        <f t="shared" si="4"/>
        <v>6.4467766116941522E-2</v>
      </c>
      <c r="I59" s="42">
        <f t="shared" si="0"/>
        <v>1</v>
      </c>
      <c r="J59" s="42">
        <f t="shared" si="1"/>
        <v>1</v>
      </c>
      <c r="K59" s="42">
        <f t="shared" si="2"/>
        <v>2</v>
      </c>
    </row>
    <row r="60" spans="1:11" x14ac:dyDescent="0.25">
      <c r="A60" s="45">
        <v>45588</v>
      </c>
      <c r="B60" s="42">
        <v>20463.25</v>
      </c>
      <c r="C60" s="42">
        <v>20494.5</v>
      </c>
      <c r="D60" s="42">
        <v>20079</v>
      </c>
      <c r="E60" s="42">
        <v>20218.5</v>
      </c>
      <c r="F60" s="42">
        <f t="shared" si="7"/>
        <v>2.0304692558611173</v>
      </c>
      <c r="G60" s="42">
        <f t="shared" si="3"/>
        <v>-1.1960465712924391</v>
      </c>
      <c r="H60" s="42">
        <f t="shared" si="4"/>
        <v>0.58904933814681104</v>
      </c>
      <c r="I60" s="42">
        <f t="shared" si="0"/>
        <v>7</v>
      </c>
      <c r="J60" s="42">
        <f t="shared" si="1"/>
        <v>6</v>
      </c>
      <c r="K60" s="42">
        <f t="shared" si="2"/>
        <v>1</v>
      </c>
    </row>
    <row r="61" spans="1:11" x14ac:dyDescent="0.25">
      <c r="A61" s="43">
        <v>45587</v>
      </c>
      <c r="B61" s="42">
        <v>20395.5</v>
      </c>
      <c r="C61" s="42">
        <v>20602.25</v>
      </c>
      <c r="D61" s="42">
        <v>20360.25</v>
      </c>
      <c r="E61" s="42">
        <v>20540.25</v>
      </c>
      <c r="F61" s="42">
        <f t="shared" si="7"/>
        <v>1.186536245740482</v>
      </c>
      <c r="G61" s="42">
        <f t="shared" si="3"/>
        <v>0.70971537839229237</v>
      </c>
      <c r="H61" s="42">
        <f t="shared" si="4"/>
        <v>0.59814049586776852</v>
      </c>
      <c r="I61" s="42">
        <f t="shared" si="0"/>
        <v>3</v>
      </c>
      <c r="J61" s="42">
        <f t="shared" si="1"/>
        <v>6</v>
      </c>
      <c r="K61" s="42">
        <f t="shared" si="2"/>
        <v>2</v>
      </c>
    </row>
    <row r="62" spans="1:11" x14ac:dyDescent="0.25">
      <c r="A62" s="45">
        <v>45586</v>
      </c>
      <c r="B62" s="42">
        <v>20398.5</v>
      </c>
      <c r="C62" s="42">
        <v>20554.5</v>
      </c>
      <c r="D62" s="42">
        <v>20343.75</v>
      </c>
      <c r="E62" s="42">
        <v>20520</v>
      </c>
      <c r="F62" s="42">
        <f t="shared" si="7"/>
        <v>1.0331642032502391</v>
      </c>
      <c r="G62" s="42">
        <f t="shared" si="3"/>
        <v>0.59563203176704171</v>
      </c>
      <c r="H62" s="42">
        <f t="shared" si="4"/>
        <v>0.57651245551601427</v>
      </c>
      <c r="I62" s="42">
        <f t="shared" si="0"/>
        <v>2</v>
      </c>
      <c r="J62" s="42">
        <f t="shared" si="1"/>
        <v>6</v>
      </c>
      <c r="K62" s="42">
        <f t="shared" si="2"/>
        <v>2</v>
      </c>
    </row>
    <row r="63" spans="1:11" x14ac:dyDescent="0.25">
      <c r="A63" s="45">
        <v>45583</v>
      </c>
      <c r="B63" s="42">
        <v>20445.25</v>
      </c>
      <c r="C63" s="42">
        <v>20529.75</v>
      </c>
      <c r="D63" s="42">
        <v>20433</v>
      </c>
      <c r="E63" s="42">
        <v>20482.75</v>
      </c>
      <c r="F63" s="42">
        <f t="shared" si="7"/>
        <v>0.47321504995047753</v>
      </c>
      <c r="G63" s="42">
        <f t="shared" si="3"/>
        <v>0.18341668602731687</v>
      </c>
      <c r="H63" s="42">
        <f t="shared" si="4"/>
        <v>0.38759689922480617</v>
      </c>
      <c r="I63" s="42">
        <f t="shared" si="0"/>
        <v>1</v>
      </c>
      <c r="J63" s="42">
        <f t="shared" si="1"/>
        <v>4</v>
      </c>
      <c r="K63" s="42">
        <f t="shared" si="2"/>
        <v>2</v>
      </c>
    </row>
    <row r="64" spans="1:11" x14ac:dyDescent="0.25">
      <c r="A64" s="45">
        <v>45582</v>
      </c>
      <c r="B64" s="42">
        <v>20513.75</v>
      </c>
      <c r="C64" s="42">
        <v>20594.75</v>
      </c>
      <c r="D64" s="42">
        <v>20353.75</v>
      </c>
      <c r="E64" s="42">
        <v>20363.75</v>
      </c>
      <c r="F64" s="42">
        <f t="shared" si="7"/>
        <v>1.1748217658887332</v>
      </c>
      <c r="G64" s="42">
        <f t="shared" si="3"/>
        <v>-0.73121686673572606</v>
      </c>
      <c r="H64" s="42">
        <f t="shared" si="4"/>
        <v>0.62240663900414939</v>
      </c>
      <c r="I64" s="42">
        <f t="shared" si="0"/>
        <v>3</v>
      </c>
      <c r="J64" s="42">
        <f t="shared" si="1"/>
        <v>7</v>
      </c>
      <c r="K64" s="42">
        <f t="shared" si="2"/>
        <v>3</v>
      </c>
    </row>
    <row r="65" spans="1:11" x14ac:dyDescent="0.25">
      <c r="A65" s="45">
        <v>45581</v>
      </c>
      <c r="B65" s="42">
        <v>20360</v>
      </c>
      <c r="C65" s="42">
        <v>20386</v>
      </c>
      <c r="D65" s="42">
        <v>20206.25</v>
      </c>
      <c r="E65" s="42">
        <v>20347</v>
      </c>
      <c r="F65" s="42">
        <f t="shared" si="7"/>
        <v>0.88285854616895876</v>
      </c>
      <c r="G65" s="42">
        <f t="shared" si="3"/>
        <v>-6.3850687622789781E-2</v>
      </c>
      <c r="H65" s="42">
        <f t="shared" si="4"/>
        <v>7.232267037552155E-2</v>
      </c>
      <c r="I65" s="42">
        <f t="shared" si="0"/>
        <v>2</v>
      </c>
      <c r="J65" s="42">
        <f t="shared" si="1"/>
        <v>1</v>
      </c>
      <c r="K65" s="42">
        <f t="shared" si="2"/>
        <v>2</v>
      </c>
    </row>
    <row r="66" spans="1:11" x14ac:dyDescent="0.25">
      <c r="A66" s="45">
        <v>45580</v>
      </c>
      <c r="B66" s="42">
        <v>20613.75</v>
      </c>
      <c r="C66" s="42">
        <v>20659.25</v>
      </c>
      <c r="D66" s="42">
        <v>20254</v>
      </c>
      <c r="E66" s="42">
        <v>20343.75</v>
      </c>
      <c r="F66" s="42">
        <f t="shared" si="7"/>
        <v>1.9659208052877328</v>
      </c>
      <c r="G66" s="42">
        <f t="shared" si="3"/>
        <v>-1.3098053483718393</v>
      </c>
      <c r="H66" s="42">
        <f t="shared" si="4"/>
        <v>0.6662553979025293</v>
      </c>
      <c r="I66" s="42">
        <f t="shared" si="0"/>
        <v>7</v>
      </c>
      <c r="J66" s="42">
        <f t="shared" si="1"/>
        <v>7</v>
      </c>
      <c r="K66" s="42">
        <f t="shared" si="2"/>
        <v>4</v>
      </c>
    </row>
    <row r="67" spans="1:11" x14ac:dyDescent="0.25">
      <c r="A67" s="45">
        <v>45579</v>
      </c>
      <c r="B67" s="42">
        <v>20514.75</v>
      </c>
      <c r="C67" s="42">
        <v>20680</v>
      </c>
      <c r="D67" s="42">
        <v>20497.75</v>
      </c>
      <c r="E67" s="42">
        <v>20621.25</v>
      </c>
      <c r="F67" s="42">
        <f t="shared" si="7"/>
        <v>0.88838518626841667</v>
      </c>
      <c r="G67" s="42">
        <f t="shared" si="3"/>
        <v>0.51913866851899237</v>
      </c>
      <c r="H67" s="42">
        <f t="shared" si="4"/>
        <v>0.58436213991769537</v>
      </c>
      <c r="I67" s="42">
        <f t="shared" ref="I67:I130" si="8">VLOOKUP(_xlfn.PERCENTRANK.EXC(F$4:F$1200,F67),$M$4:$O$13,3,TRUE)</f>
        <v>2</v>
      </c>
      <c r="J67" s="42">
        <f t="shared" ref="J67:J130" si="9">VLOOKUP(H67,$M$17:$O$26,3,TRUE)</f>
        <v>6</v>
      </c>
      <c r="K67" s="42">
        <f t="shared" ref="K67:K130" si="10">IF(I67&gt;=$O$3,IF(J67&gt;=$O$16,4,1),IF(J67&gt;=$O$16,3,2))</f>
        <v>2</v>
      </c>
    </row>
    <row r="68" spans="1:11" x14ac:dyDescent="0.25">
      <c r="A68" s="45">
        <v>45576</v>
      </c>
      <c r="B68" s="42">
        <v>20378.25</v>
      </c>
      <c r="C68" s="42">
        <v>20494.25</v>
      </c>
      <c r="D68" s="42">
        <v>20314.75</v>
      </c>
      <c r="E68" s="42">
        <v>20449.75</v>
      </c>
      <c r="F68" s="42">
        <f t="shared" ref="F68:F131" si="11">ABS(C68-D68)/B68*100</f>
        <v>0.88084109283181822</v>
      </c>
      <c r="G68" s="42">
        <f t="shared" ref="G68:G131" si="12">(E68-B68)/B68*100</f>
        <v>0.35086427931740949</v>
      </c>
      <c r="H68" s="42">
        <f t="shared" ref="H68:H131" si="13">ABS(G68/F68)</f>
        <v>0.39832869080779942</v>
      </c>
      <c r="I68" s="42">
        <f t="shared" si="8"/>
        <v>2</v>
      </c>
      <c r="J68" s="42">
        <f t="shared" si="9"/>
        <v>4</v>
      </c>
      <c r="K68" s="42">
        <f t="shared" si="10"/>
        <v>2</v>
      </c>
    </row>
    <row r="69" spans="1:11" x14ac:dyDescent="0.25">
      <c r="A69" s="45">
        <v>45575</v>
      </c>
      <c r="B69" s="42">
        <v>20422.25</v>
      </c>
      <c r="C69" s="42">
        <v>20508.25</v>
      </c>
      <c r="D69" s="42">
        <v>20301.5</v>
      </c>
      <c r="E69" s="42">
        <v>20429.5</v>
      </c>
      <c r="F69" s="42">
        <f t="shared" si="11"/>
        <v>1.0123762073228955</v>
      </c>
      <c r="G69" s="42">
        <f t="shared" si="12"/>
        <v>3.5500495782785933E-2</v>
      </c>
      <c r="H69" s="42">
        <f t="shared" si="13"/>
        <v>3.5066505441354291E-2</v>
      </c>
      <c r="I69" s="42">
        <f t="shared" si="8"/>
        <v>2</v>
      </c>
      <c r="J69" s="42">
        <f t="shared" si="9"/>
        <v>1</v>
      </c>
      <c r="K69" s="42">
        <f t="shared" si="10"/>
        <v>2</v>
      </c>
    </row>
    <row r="70" spans="1:11" x14ac:dyDescent="0.25">
      <c r="A70" s="45">
        <v>45574</v>
      </c>
      <c r="B70" s="42">
        <v>20282.75</v>
      </c>
      <c r="C70" s="42">
        <v>20482.75</v>
      </c>
      <c r="D70" s="42">
        <v>20238.5</v>
      </c>
      <c r="E70" s="42">
        <v>20458.75</v>
      </c>
      <c r="F70" s="42">
        <f t="shared" si="11"/>
        <v>1.2042252653116563</v>
      </c>
      <c r="G70" s="42">
        <f t="shared" si="12"/>
        <v>0.86773243273224787</v>
      </c>
      <c r="H70" s="42">
        <f t="shared" si="13"/>
        <v>0.72057318321392028</v>
      </c>
      <c r="I70" s="42">
        <f t="shared" si="8"/>
        <v>3</v>
      </c>
      <c r="J70" s="42">
        <f t="shared" si="9"/>
        <v>8</v>
      </c>
      <c r="K70" s="42">
        <f t="shared" si="10"/>
        <v>3</v>
      </c>
    </row>
    <row r="71" spans="1:11" x14ac:dyDescent="0.25">
      <c r="A71" s="45">
        <v>45573</v>
      </c>
      <c r="B71" s="42">
        <v>20061.5</v>
      </c>
      <c r="C71" s="42">
        <v>20329.5</v>
      </c>
      <c r="D71" s="42">
        <v>20056.25</v>
      </c>
      <c r="E71" s="42">
        <v>20299.75</v>
      </c>
      <c r="F71" s="42">
        <f t="shared" si="11"/>
        <v>1.3620616603942874</v>
      </c>
      <c r="G71" s="42">
        <f t="shared" si="12"/>
        <v>1.1875981357326222</v>
      </c>
      <c r="H71" s="42">
        <f t="shared" si="13"/>
        <v>0.87191216834400742</v>
      </c>
      <c r="I71" s="42">
        <f t="shared" si="8"/>
        <v>4</v>
      </c>
      <c r="J71" s="42">
        <f t="shared" si="9"/>
        <v>9</v>
      </c>
      <c r="K71" s="42">
        <f t="shared" si="10"/>
        <v>3</v>
      </c>
    </row>
    <row r="72" spans="1:11" x14ac:dyDescent="0.25">
      <c r="A72" s="45">
        <v>45572</v>
      </c>
      <c r="B72" s="42">
        <v>20100.25</v>
      </c>
      <c r="C72" s="42">
        <v>20187.25</v>
      </c>
      <c r="D72" s="42">
        <v>19948</v>
      </c>
      <c r="E72" s="42">
        <v>19999</v>
      </c>
      <c r="F72" s="42">
        <f t="shared" si="11"/>
        <v>1.1902837029390183</v>
      </c>
      <c r="G72" s="42">
        <f t="shared" si="12"/>
        <v>-0.50372507804629296</v>
      </c>
      <c r="H72" s="42">
        <f t="shared" si="13"/>
        <v>0.42319749216300934</v>
      </c>
      <c r="I72" s="42">
        <f t="shared" si="8"/>
        <v>3</v>
      </c>
      <c r="J72" s="42">
        <f t="shared" si="9"/>
        <v>5</v>
      </c>
      <c r="K72" s="42">
        <f t="shared" si="10"/>
        <v>2</v>
      </c>
    </row>
    <row r="73" spans="1:11" x14ac:dyDescent="0.25">
      <c r="A73" s="45">
        <v>45569</v>
      </c>
      <c r="B73" s="42">
        <v>20065</v>
      </c>
      <c r="C73" s="42">
        <v>20263.75</v>
      </c>
      <c r="D73" s="42">
        <v>20013.25</v>
      </c>
      <c r="E73" s="42">
        <v>20226.75</v>
      </c>
      <c r="F73" s="42">
        <f t="shared" si="11"/>
        <v>1.2484425616745576</v>
      </c>
      <c r="G73" s="42">
        <f t="shared" si="12"/>
        <v>0.80613007724894092</v>
      </c>
      <c r="H73" s="42">
        <f t="shared" si="13"/>
        <v>0.64570858283433141</v>
      </c>
      <c r="I73" s="42">
        <f t="shared" si="8"/>
        <v>4</v>
      </c>
      <c r="J73" s="42">
        <f t="shared" si="9"/>
        <v>7</v>
      </c>
      <c r="K73" s="42">
        <f t="shared" si="10"/>
        <v>3</v>
      </c>
    </row>
    <row r="74" spans="1:11" x14ac:dyDescent="0.25">
      <c r="A74" s="45">
        <v>45568</v>
      </c>
      <c r="B74" s="42">
        <v>19920</v>
      </c>
      <c r="C74" s="42">
        <v>20113.75</v>
      </c>
      <c r="D74" s="42">
        <v>19879</v>
      </c>
      <c r="E74" s="42">
        <v>19988</v>
      </c>
      <c r="F74" s="42">
        <f t="shared" si="11"/>
        <v>1.1784638554216866</v>
      </c>
      <c r="G74" s="42">
        <f t="shared" si="12"/>
        <v>0.34136546184738958</v>
      </c>
      <c r="H74" s="42">
        <f t="shared" si="13"/>
        <v>0.28966986155484564</v>
      </c>
      <c r="I74" s="42">
        <f t="shared" si="8"/>
        <v>3</v>
      </c>
      <c r="J74" s="42">
        <f t="shared" si="9"/>
        <v>3</v>
      </c>
      <c r="K74" s="42">
        <f t="shared" si="10"/>
        <v>2</v>
      </c>
    </row>
    <row r="75" spans="1:11" x14ac:dyDescent="0.25">
      <c r="A75" s="45">
        <v>45567</v>
      </c>
      <c r="B75" s="42">
        <v>19946.75</v>
      </c>
      <c r="C75" s="42">
        <v>20090.25</v>
      </c>
      <c r="D75" s="42">
        <v>19833.5</v>
      </c>
      <c r="E75" s="42">
        <v>20009.25</v>
      </c>
      <c r="F75" s="42">
        <f t="shared" si="11"/>
        <v>1.2871771090528532</v>
      </c>
      <c r="G75" s="42">
        <f t="shared" si="12"/>
        <v>0.31333425244714053</v>
      </c>
      <c r="H75" s="42">
        <f t="shared" si="13"/>
        <v>0.24342745861733206</v>
      </c>
      <c r="I75" s="42">
        <f t="shared" si="8"/>
        <v>4</v>
      </c>
      <c r="J75" s="42">
        <f t="shared" si="9"/>
        <v>3</v>
      </c>
      <c r="K75" s="42">
        <f t="shared" si="10"/>
        <v>2</v>
      </c>
    </row>
    <row r="76" spans="1:11" x14ac:dyDescent="0.25">
      <c r="A76" s="45">
        <v>45566</v>
      </c>
      <c r="B76" s="42">
        <v>20299.5</v>
      </c>
      <c r="C76" s="42">
        <v>20324.75</v>
      </c>
      <c r="D76" s="42">
        <v>19818</v>
      </c>
      <c r="E76" s="42">
        <v>19978.25</v>
      </c>
      <c r="F76" s="42">
        <f t="shared" si="11"/>
        <v>2.4963669055888076</v>
      </c>
      <c r="G76" s="42">
        <f t="shared" si="12"/>
        <v>-1.5825512943668563</v>
      </c>
      <c r="H76" s="42">
        <f t="shared" si="13"/>
        <v>0.63394178589047856</v>
      </c>
      <c r="I76" s="42">
        <f t="shared" si="8"/>
        <v>8</v>
      </c>
      <c r="J76" s="42">
        <f t="shared" si="9"/>
        <v>7</v>
      </c>
      <c r="K76" s="42">
        <f t="shared" si="10"/>
        <v>4</v>
      </c>
    </row>
    <row r="77" spans="1:11" x14ac:dyDescent="0.25">
      <c r="A77" s="45">
        <v>45565</v>
      </c>
      <c r="B77" s="42">
        <v>20191</v>
      </c>
      <c r="C77" s="42">
        <v>20286.75</v>
      </c>
      <c r="D77" s="42">
        <v>20056</v>
      </c>
      <c r="E77" s="42">
        <v>20270.25</v>
      </c>
      <c r="F77" s="42">
        <f t="shared" si="11"/>
        <v>1.1428359169927194</v>
      </c>
      <c r="G77" s="42">
        <f t="shared" si="12"/>
        <v>0.39250160962805208</v>
      </c>
      <c r="H77" s="42">
        <f t="shared" si="13"/>
        <v>0.34344528710725897</v>
      </c>
      <c r="I77" s="42">
        <f t="shared" si="8"/>
        <v>3</v>
      </c>
      <c r="J77" s="42">
        <f t="shared" si="9"/>
        <v>4</v>
      </c>
      <c r="K77" s="42">
        <f t="shared" si="10"/>
        <v>2</v>
      </c>
    </row>
    <row r="78" spans="1:11" x14ac:dyDescent="0.25">
      <c r="A78" s="45">
        <v>45562</v>
      </c>
      <c r="B78" s="42">
        <v>20289.75</v>
      </c>
      <c r="C78" s="42">
        <v>20395.75</v>
      </c>
      <c r="D78" s="42">
        <v>20173</v>
      </c>
      <c r="E78" s="42">
        <v>20223.5</v>
      </c>
      <c r="F78" s="42">
        <f t="shared" si="11"/>
        <v>1.0978449709828855</v>
      </c>
      <c r="G78" s="42">
        <f t="shared" si="12"/>
        <v>-0.32651954804765954</v>
      </c>
      <c r="H78" s="42">
        <f t="shared" si="13"/>
        <v>0.29741863075196406</v>
      </c>
      <c r="I78" s="42">
        <f t="shared" si="8"/>
        <v>3</v>
      </c>
      <c r="J78" s="42">
        <f t="shared" si="9"/>
        <v>3</v>
      </c>
      <c r="K78" s="42">
        <f t="shared" si="10"/>
        <v>2</v>
      </c>
    </row>
    <row r="79" spans="1:11" x14ac:dyDescent="0.25">
      <c r="A79" s="45">
        <v>45561</v>
      </c>
      <c r="B79" s="42">
        <v>20489.5</v>
      </c>
      <c r="C79" s="42">
        <v>20538</v>
      </c>
      <c r="D79" s="42">
        <v>20188</v>
      </c>
      <c r="E79" s="42">
        <v>20341.5</v>
      </c>
      <c r="F79" s="42">
        <f t="shared" si="11"/>
        <v>1.708192000780888</v>
      </c>
      <c r="G79" s="42">
        <f t="shared" si="12"/>
        <v>-0.72232118890163255</v>
      </c>
      <c r="H79" s="42">
        <f t="shared" si="13"/>
        <v>0.42285714285714282</v>
      </c>
      <c r="I79" s="42">
        <f t="shared" si="8"/>
        <v>5</v>
      </c>
      <c r="J79" s="42">
        <f t="shared" si="9"/>
        <v>5</v>
      </c>
      <c r="K79" s="42">
        <f t="shared" si="10"/>
        <v>2</v>
      </c>
    </row>
    <row r="80" spans="1:11" x14ac:dyDescent="0.25">
      <c r="A80" s="45">
        <v>45560</v>
      </c>
      <c r="B80" s="42">
        <v>20116.5</v>
      </c>
      <c r="C80" s="42">
        <v>20271</v>
      </c>
      <c r="D80" s="42">
        <v>20109</v>
      </c>
      <c r="E80" s="42">
        <v>20194.75</v>
      </c>
      <c r="F80" s="42">
        <f t="shared" si="11"/>
        <v>0.80530907464022083</v>
      </c>
      <c r="G80" s="42">
        <f t="shared" si="12"/>
        <v>0.38898416722590906</v>
      </c>
      <c r="H80" s="42">
        <f t="shared" si="13"/>
        <v>0.48302469135802462</v>
      </c>
      <c r="I80" s="42">
        <f t="shared" si="8"/>
        <v>1</v>
      </c>
      <c r="J80" s="42">
        <f t="shared" si="9"/>
        <v>5</v>
      </c>
      <c r="K80" s="42">
        <f t="shared" si="10"/>
        <v>2</v>
      </c>
    </row>
    <row r="81" spans="1:11" x14ac:dyDescent="0.25">
      <c r="A81" s="45">
        <v>45559</v>
      </c>
      <c r="B81" s="42">
        <v>20152.25</v>
      </c>
      <c r="C81" s="42">
        <v>20214.75</v>
      </c>
      <c r="D81" s="42">
        <v>19953</v>
      </c>
      <c r="E81" s="42">
        <v>20170.25</v>
      </c>
      <c r="F81" s="42">
        <f t="shared" si="11"/>
        <v>1.2988624099046011</v>
      </c>
      <c r="G81" s="42">
        <f t="shared" si="12"/>
        <v>8.9320051110918133E-2</v>
      </c>
      <c r="H81" s="42">
        <f t="shared" si="13"/>
        <v>6.8767908309455589E-2</v>
      </c>
      <c r="I81" s="42">
        <f t="shared" si="8"/>
        <v>4</v>
      </c>
      <c r="J81" s="42">
        <f t="shared" si="9"/>
        <v>1</v>
      </c>
      <c r="K81" s="42">
        <f t="shared" si="10"/>
        <v>2</v>
      </c>
    </row>
    <row r="82" spans="1:11" x14ac:dyDescent="0.25">
      <c r="A82" s="45">
        <v>45558</v>
      </c>
      <c r="B82" s="42">
        <v>20083</v>
      </c>
      <c r="C82" s="42">
        <v>20126.75</v>
      </c>
      <c r="D82" s="42">
        <v>20018.75</v>
      </c>
      <c r="E82" s="42">
        <v>20076.75</v>
      </c>
      <c r="F82" s="42">
        <f t="shared" si="11"/>
        <v>0.53776826171388736</v>
      </c>
      <c r="G82" s="42">
        <f t="shared" si="12"/>
        <v>-3.112084847881293E-2</v>
      </c>
      <c r="H82" s="42">
        <f t="shared" si="13"/>
        <v>5.7870370370370378E-2</v>
      </c>
      <c r="I82" s="42">
        <f t="shared" si="8"/>
        <v>1</v>
      </c>
      <c r="J82" s="42">
        <f t="shared" si="9"/>
        <v>1</v>
      </c>
      <c r="K82" s="42">
        <f t="shared" si="10"/>
        <v>2</v>
      </c>
    </row>
    <row r="83" spans="1:11" x14ac:dyDescent="0.25">
      <c r="A83" s="45">
        <v>45555</v>
      </c>
      <c r="B83" s="42">
        <v>20007.25</v>
      </c>
      <c r="C83" s="42">
        <v>20084</v>
      </c>
      <c r="D83" s="42">
        <v>19860</v>
      </c>
      <c r="E83" s="42">
        <v>20032.75</v>
      </c>
      <c r="F83" s="42">
        <f t="shared" si="11"/>
        <v>1.1195941471216684</v>
      </c>
      <c r="G83" s="42">
        <f t="shared" si="12"/>
        <v>0.12745379799822565</v>
      </c>
      <c r="H83" s="42">
        <f t="shared" si="13"/>
        <v>0.11383928571428573</v>
      </c>
      <c r="I83" s="42">
        <f t="shared" si="8"/>
        <v>3</v>
      </c>
      <c r="J83" s="42">
        <f t="shared" si="9"/>
        <v>2</v>
      </c>
      <c r="K83" s="42">
        <f t="shared" si="10"/>
        <v>2</v>
      </c>
    </row>
    <row r="84" spans="1:11" x14ac:dyDescent="0.25">
      <c r="A84" s="45">
        <v>45554</v>
      </c>
      <c r="B84" s="42">
        <v>19996.25</v>
      </c>
      <c r="C84" s="42">
        <v>20203</v>
      </c>
      <c r="D84" s="42">
        <v>19964</v>
      </c>
      <c r="E84" s="42">
        <v>20081.5</v>
      </c>
      <c r="F84" s="42">
        <f t="shared" si="11"/>
        <v>1.1952241045195975</v>
      </c>
      <c r="G84" s="42">
        <f t="shared" si="12"/>
        <v>0.42632993686316184</v>
      </c>
      <c r="H84" s="42">
        <f t="shared" si="13"/>
        <v>0.35669456066945604</v>
      </c>
      <c r="I84" s="42">
        <f t="shared" si="8"/>
        <v>3</v>
      </c>
      <c r="J84" s="42">
        <f t="shared" si="9"/>
        <v>4</v>
      </c>
      <c r="K84" s="42">
        <f t="shared" si="10"/>
        <v>2</v>
      </c>
    </row>
    <row r="85" spans="1:11" x14ac:dyDescent="0.25">
      <c r="A85" s="45">
        <v>45553</v>
      </c>
      <c r="B85" s="42">
        <v>19710.25</v>
      </c>
      <c r="C85" s="42">
        <v>19900</v>
      </c>
      <c r="D85" s="42">
        <v>19558</v>
      </c>
      <c r="E85" s="42">
        <v>19584.75</v>
      </c>
      <c r="F85" s="42">
        <f t="shared" si="11"/>
        <v>1.7351378090080034</v>
      </c>
      <c r="G85" s="42">
        <f t="shared" si="12"/>
        <v>-0.63672454687281999</v>
      </c>
      <c r="H85" s="42">
        <f t="shared" si="13"/>
        <v>0.36695906432748537</v>
      </c>
      <c r="I85" s="42">
        <f t="shared" si="8"/>
        <v>5</v>
      </c>
      <c r="J85" s="42">
        <f t="shared" si="9"/>
        <v>4</v>
      </c>
      <c r="K85" s="42">
        <f t="shared" si="10"/>
        <v>2</v>
      </c>
    </row>
    <row r="86" spans="1:11" x14ac:dyDescent="0.25">
      <c r="A86" s="45">
        <v>45552</v>
      </c>
      <c r="B86" s="42">
        <v>19768.5</v>
      </c>
      <c r="C86" s="42">
        <v>19850.25</v>
      </c>
      <c r="D86" s="42">
        <v>19574.5</v>
      </c>
      <c r="E86" s="42">
        <v>19682</v>
      </c>
      <c r="F86" s="42">
        <f t="shared" si="11"/>
        <v>1.3948959202772087</v>
      </c>
      <c r="G86" s="42">
        <f t="shared" si="12"/>
        <v>-0.43756481270708453</v>
      </c>
      <c r="H86" s="42">
        <f t="shared" si="13"/>
        <v>0.31368993653671806</v>
      </c>
      <c r="I86" s="42">
        <f t="shared" si="8"/>
        <v>5</v>
      </c>
      <c r="J86" s="42">
        <f t="shared" si="9"/>
        <v>4</v>
      </c>
      <c r="K86" s="42">
        <f t="shared" si="10"/>
        <v>2</v>
      </c>
    </row>
    <row r="87" spans="1:11" x14ac:dyDescent="0.25">
      <c r="A87" s="45">
        <v>45551</v>
      </c>
      <c r="B87" s="42">
        <v>19719</v>
      </c>
      <c r="C87" s="42">
        <v>19734</v>
      </c>
      <c r="D87" s="42">
        <v>19529</v>
      </c>
      <c r="E87" s="42">
        <v>19670.25</v>
      </c>
      <c r="F87" s="42">
        <f t="shared" si="11"/>
        <v>1.039606470916375</v>
      </c>
      <c r="G87" s="42">
        <f t="shared" si="12"/>
        <v>-0.24722349003499164</v>
      </c>
      <c r="H87" s="42">
        <f t="shared" si="13"/>
        <v>0.2378048780487805</v>
      </c>
      <c r="I87" s="42">
        <f t="shared" si="8"/>
        <v>2</v>
      </c>
      <c r="J87" s="42">
        <f t="shared" si="9"/>
        <v>3</v>
      </c>
      <c r="K87" s="42">
        <f t="shared" si="10"/>
        <v>2</v>
      </c>
    </row>
    <row r="88" spans="1:11" x14ac:dyDescent="0.25">
      <c r="A88" s="45">
        <v>45548</v>
      </c>
      <c r="B88" s="42">
        <v>19458.25</v>
      </c>
      <c r="C88" s="42">
        <v>19577.25</v>
      </c>
      <c r="D88" s="42">
        <v>19398.25</v>
      </c>
      <c r="E88" s="42">
        <v>19527.25</v>
      </c>
      <c r="F88" s="42">
        <f t="shared" si="11"/>
        <v>0.91991828658795105</v>
      </c>
      <c r="G88" s="42">
        <f t="shared" si="12"/>
        <v>0.35460537304228285</v>
      </c>
      <c r="H88" s="42">
        <f t="shared" si="13"/>
        <v>0.38547486033519557</v>
      </c>
      <c r="I88" s="42">
        <f t="shared" si="8"/>
        <v>2</v>
      </c>
      <c r="J88" s="42">
        <f t="shared" si="9"/>
        <v>4</v>
      </c>
      <c r="K88" s="42">
        <f t="shared" si="10"/>
        <v>2</v>
      </c>
    </row>
    <row r="89" spans="1:11" x14ac:dyDescent="0.25">
      <c r="A89" s="45">
        <v>45547</v>
      </c>
      <c r="B89" s="42">
        <v>19307.25</v>
      </c>
      <c r="C89" s="42">
        <v>19483.5</v>
      </c>
      <c r="D89" s="42">
        <v>19185</v>
      </c>
      <c r="E89" s="42">
        <v>19451.5</v>
      </c>
      <c r="F89" s="42">
        <f t="shared" si="11"/>
        <v>1.5460513537660723</v>
      </c>
      <c r="G89" s="42">
        <f t="shared" si="12"/>
        <v>0.7471286692822644</v>
      </c>
      <c r="H89" s="42">
        <f t="shared" si="13"/>
        <v>0.48324958123953099</v>
      </c>
      <c r="I89" s="42">
        <f t="shared" si="8"/>
        <v>5</v>
      </c>
      <c r="J89" s="42">
        <f t="shared" si="9"/>
        <v>5</v>
      </c>
      <c r="K89" s="42">
        <f t="shared" si="10"/>
        <v>2</v>
      </c>
    </row>
    <row r="90" spans="1:11" x14ac:dyDescent="0.25">
      <c r="A90" s="45">
        <v>45546</v>
      </c>
      <c r="B90" s="42">
        <v>18807.25</v>
      </c>
      <c r="C90" s="42">
        <v>19293.5</v>
      </c>
      <c r="D90" s="42">
        <v>18547</v>
      </c>
      <c r="E90" s="42">
        <v>19255.5</v>
      </c>
      <c r="F90" s="42">
        <f t="shared" si="11"/>
        <v>3.9692139999202438</v>
      </c>
      <c r="G90" s="42">
        <f t="shared" si="12"/>
        <v>2.3833893844129257</v>
      </c>
      <c r="H90" s="42">
        <f t="shared" si="13"/>
        <v>0.60046885465505684</v>
      </c>
      <c r="I90" s="42">
        <f t="shared" si="8"/>
        <v>10</v>
      </c>
      <c r="J90" s="42">
        <f t="shared" si="9"/>
        <v>7</v>
      </c>
      <c r="K90" s="42">
        <f t="shared" si="10"/>
        <v>4</v>
      </c>
    </row>
    <row r="91" spans="1:11" x14ac:dyDescent="0.25">
      <c r="A91" s="45">
        <v>45545</v>
      </c>
      <c r="B91" s="42">
        <v>18662.5</v>
      </c>
      <c r="C91" s="42">
        <v>18878.5</v>
      </c>
      <c r="D91" s="42">
        <v>18589.75</v>
      </c>
      <c r="E91" s="42">
        <v>18855.75</v>
      </c>
      <c r="F91" s="42">
        <f t="shared" si="11"/>
        <v>1.5472203616878768</v>
      </c>
      <c r="G91" s="42">
        <f t="shared" si="12"/>
        <v>1.0354989953114533</v>
      </c>
      <c r="H91" s="42">
        <f t="shared" si="13"/>
        <v>0.66926406926406912</v>
      </c>
      <c r="I91" s="42">
        <f t="shared" si="8"/>
        <v>5</v>
      </c>
      <c r="J91" s="42">
        <f t="shared" si="9"/>
        <v>7</v>
      </c>
      <c r="K91" s="42">
        <f t="shared" si="10"/>
        <v>3</v>
      </c>
    </row>
    <row r="92" spans="1:11" x14ac:dyDescent="0.25">
      <c r="A92" s="45">
        <v>45544</v>
      </c>
      <c r="B92" s="42">
        <v>18609.25</v>
      </c>
      <c r="C92" s="42">
        <v>18730</v>
      </c>
      <c r="D92" s="42">
        <v>18497.25</v>
      </c>
      <c r="E92" s="42">
        <v>18688.75</v>
      </c>
      <c r="F92" s="42">
        <f t="shared" si="11"/>
        <v>1.2507220871340865</v>
      </c>
      <c r="G92" s="42">
        <f t="shared" si="12"/>
        <v>0.42720689979445703</v>
      </c>
      <c r="H92" s="42">
        <f t="shared" si="13"/>
        <v>0.34156820622986034</v>
      </c>
      <c r="I92" s="42">
        <f t="shared" si="8"/>
        <v>4</v>
      </c>
      <c r="J92" s="42">
        <f t="shared" si="9"/>
        <v>4</v>
      </c>
      <c r="K92" s="42">
        <f t="shared" si="10"/>
        <v>2</v>
      </c>
    </row>
    <row r="93" spans="1:11" x14ac:dyDescent="0.25">
      <c r="A93" s="45">
        <v>45541</v>
      </c>
      <c r="B93" s="42">
        <v>18732.5</v>
      </c>
      <c r="C93" s="42">
        <v>18972.25</v>
      </c>
      <c r="D93" s="42">
        <v>18430.25</v>
      </c>
      <c r="E93" s="42">
        <v>18458.5</v>
      </c>
      <c r="F93" s="42">
        <f t="shared" si="11"/>
        <v>2.8933671426664889</v>
      </c>
      <c r="G93" s="42">
        <f t="shared" si="12"/>
        <v>-1.4626985186173762</v>
      </c>
      <c r="H93" s="42">
        <f t="shared" si="13"/>
        <v>0.50553505535055343</v>
      </c>
      <c r="I93" s="42">
        <f t="shared" si="8"/>
        <v>9</v>
      </c>
      <c r="J93" s="42">
        <f t="shared" si="9"/>
        <v>6</v>
      </c>
      <c r="K93" s="42">
        <f t="shared" si="10"/>
        <v>1</v>
      </c>
    </row>
    <row r="94" spans="1:11" x14ac:dyDescent="0.25">
      <c r="A94" s="45">
        <v>45540</v>
      </c>
      <c r="B94" s="42">
        <v>18949.75</v>
      </c>
      <c r="C94" s="42">
        <v>19150.5</v>
      </c>
      <c r="D94" s="42">
        <v>18827.25</v>
      </c>
      <c r="E94" s="42">
        <v>18975.5</v>
      </c>
      <c r="F94" s="42">
        <f t="shared" si="11"/>
        <v>1.7058272536577002</v>
      </c>
      <c r="G94" s="42">
        <f t="shared" si="12"/>
        <v>0.13588569770049738</v>
      </c>
      <c r="H94" s="42">
        <f t="shared" si="13"/>
        <v>7.965970610982212E-2</v>
      </c>
      <c r="I94" s="42">
        <f t="shared" si="8"/>
        <v>5</v>
      </c>
      <c r="J94" s="42">
        <f t="shared" si="9"/>
        <v>1</v>
      </c>
      <c r="K94" s="42">
        <f t="shared" si="10"/>
        <v>2</v>
      </c>
    </row>
    <row r="95" spans="1:11" x14ac:dyDescent="0.25">
      <c r="A95" s="45">
        <v>45539</v>
      </c>
      <c r="B95" s="42">
        <v>18878.5</v>
      </c>
      <c r="C95" s="42">
        <v>19114.75</v>
      </c>
      <c r="D95" s="42">
        <v>18838.25</v>
      </c>
      <c r="E95" s="42">
        <v>18957.5</v>
      </c>
      <c r="F95" s="42">
        <f t="shared" si="11"/>
        <v>1.4646290754032365</v>
      </c>
      <c r="G95" s="42">
        <f t="shared" si="12"/>
        <v>0.41846545011521047</v>
      </c>
      <c r="H95" s="42">
        <f t="shared" si="13"/>
        <v>0.28571428571428575</v>
      </c>
      <c r="I95" s="42">
        <f t="shared" si="8"/>
        <v>5</v>
      </c>
      <c r="J95" s="42">
        <f t="shared" si="9"/>
        <v>3</v>
      </c>
      <c r="K95" s="42">
        <f t="shared" si="10"/>
        <v>2</v>
      </c>
    </row>
    <row r="96" spans="1:11" x14ac:dyDescent="0.25">
      <c r="A96" s="45">
        <v>45538</v>
      </c>
      <c r="B96" s="42">
        <v>19489.5</v>
      </c>
      <c r="C96" s="42">
        <v>19522.25</v>
      </c>
      <c r="D96" s="42">
        <v>18911</v>
      </c>
      <c r="E96" s="42">
        <v>19011.5</v>
      </c>
      <c r="F96" s="42">
        <f t="shared" si="11"/>
        <v>3.1363041637804971</v>
      </c>
      <c r="G96" s="42">
        <f t="shared" si="12"/>
        <v>-2.4526026834962416</v>
      </c>
      <c r="H96" s="42">
        <f t="shared" si="13"/>
        <v>0.78200408997955007</v>
      </c>
      <c r="I96" s="42">
        <f t="shared" si="8"/>
        <v>10</v>
      </c>
      <c r="J96" s="42">
        <f t="shared" si="9"/>
        <v>8</v>
      </c>
      <c r="K96" s="42">
        <f t="shared" si="10"/>
        <v>4</v>
      </c>
    </row>
    <row r="97" spans="1:11" x14ac:dyDescent="0.25">
      <c r="A97" s="45">
        <v>45534</v>
      </c>
      <c r="B97" s="42">
        <v>19514.5</v>
      </c>
      <c r="C97" s="42">
        <v>19632.75</v>
      </c>
      <c r="D97" s="42">
        <v>19370.5</v>
      </c>
      <c r="E97" s="42">
        <v>19610.25</v>
      </c>
      <c r="F97" s="42">
        <f t="shared" si="11"/>
        <v>1.3438725050603397</v>
      </c>
      <c r="G97" s="42">
        <f t="shared" si="12"/>
        <v>0.49066079069409924</v>
      </c>
      <c r="H97" s="42">
        <f t="shared" si="13"/>
        <v>0.36510962821734982</v>
      </c>
      <c r="I97" s="42">
        <f t="shared" si="8"/>
        <v>4</v>
      </c>
      <c r="J97" s="42">
        <f t="shared" si="9"/>
        <v>4</v>
      </c>
      <c r="K97" s="42">
        <f t="shared" si="10"/>
        <v>2</v>
      </c>
    </row>
    <row r="98" spans="1:11" x14ac:dyDescent="0.25">
      <c r="A98" s="45">
        <v>45533</v>
      </c>
      <c r="B98" s="42">
        <v>19455.25</v>
      </c>
      <c r="C98" s="42">
        <v>19693.5</v>
      </c>
      <c r="D98" s="42">
        <v>19337</v>
      </c>
      <c r="E98" s="42">
        <v>19393.5</v>
      </c>
      <c r="F98" s="42">
        <f t="shared" si="11"/>
        <v>1.8324102748615412</v>
      </c>
      <c r="G98" s="42">
        <f t="shared" si="12"/>
        <v>-0.31739504760925713</v>
      </c>
      <c r="H98" s="42">
        <f t="shared" si="13"/>
        <v>0.17321178120617112</v>
      </c>
      <c r="I98" s="42">
        <f t="shared" si="8"/>
        <v>6</v>
      </c>
      <c r="J98" s="42">
        <f t="shared" si="9"/>
        <v>2</v>
      </c>
      <c r="K98" s="42">
        <f t="shared" si="10"/>
        <v>1</v>
      </c>
    </row>
    <row r="99" spans="1:11" x14ac:dyDescent="0.25">
      <c r="A99" s="45">
        <v>45532</v>
      </c>
      <c r="B99" s="42">
        <v>19664.25</v>
      </c>
      <c r="C99" s="42">
        <v>19676</v>
      </c>
      <c r="D99" s="42">
        <v>19278.5</v>
      </c>
      <c r="E99" s="42">
        <v>19420.5</v>
      </c>
      <c r="F99" s="42">
        <f t="shared" si="11"/>
        <v>2.0214348373317059</v>
      </c>
      <c r="G99" s="42">
        <f t="shared" si="12"/>
        <v>-1.2395590983637821</v>
      </c>
      <c r="H99" s="42">
        <f t="shared" si="13"/>
        <v>0.61320754716981141</v>
      </c>
      <c r="I99" s="42">
        <f t="shared" si="8"/>
        <v>7</v>
      </c>
      <c r="J99" s="42">
        <f t="shared" si="9"/>
        <v>7</v>
      </c>
      <c r="K99" s="42">
        <f t="shared" si="10"/>
        <v>4</v>
      </c>
    </row>
    <row r="100" spans="1:11" x14ac:dyDescent="0.25">
      <c r="A100" s="45">
        <v>45531</v>
      </c>
      <c r="B100" s="42">
        <v>19581.75</v>
      </c>
      <c r="C100" s="42">
        <v>19694.25</v>
      </c>
      <c r="D100" s="42">
        <v>19441.5</v>
      </c>
      <c r="E100" s="42">
        <v>19651.75</v>
      </c>
      <c r="F100" s="42">
        <f t="shared" si="11"/>
        <v>1.2907426557891915</v>
      </c>
      <c r="G100" s="42">
        <f t="shared" si="12"/>
        <v>0.35747571080214996</v>
      </c>
      <c r="H100" s="42">
        <f t="shared" si="13"/>
        <v>0.27695351137487634</v>
      </c>
      <c r="I100" s="42">
        <f t="shared" si="8"/>
        <v>4</v>
      </c>
      <c r="J100" s="42">
        <f t="shared" si="9"/>
        <v>3</v>
      </c>
      <c r="K100" s="42">
        <f t="shared" si="10"/>
        <v>2</v>
      </c>
    </row>
    <row r="101" spans="1:11" x14ac:dyDescent="0.25">
      <c r="A101" s="45">
        <v>45530</v>
      </c>
      <c r="B101" s="42">
        <v>19801.5</v>
      </c>
      <c r="C101" s="42">
        <v>19817.5</v>
      </c>
      <c r="D101" s="42">
        <v>19505.5</v>
      </c>
      <c r="E101" s="42">
        <v>19593.25</v>
      </c>
      <c r="F101" s="42">
        <f t="shared" si="11"/>
        <v>1.5756382092265735</v>
      </c>
      <c r="G101" s="42">
        <f t="shared" si="12"/>
        <v>-1.0516880034340834</v>
      </c>
      <c r="H101" s="42">
        <f t="shared" si="13"/>
        <v>0.6674679487179489</v>
      </c>
      <c r="I101" s="42">
        <f t="shared" si="8"/>
        <v>5</v>
      </c>
      <c r="J101" s="42">
        <f t="shared" si="9"/>
        <v>7</v>
      </c>
      <c r="K101" s="42">
        <f t="shared" si="10"/>
        <v>3</v>
      </c>
    </row>
    <row r="102" spans="1:11" x14ac:dyDescent="0.25">
      <c r="A102" s="45">
        <v>45527</v>
      </c>
      <c r="B102" s="42">
        <v>19752.75</v>
      </c>
      <c r="C102" s="42">
        <v>19904.25</v>
      </c>
      <c r="D102" s="42">
        <v>19591.75</v>
      </c>
      <c r="E102" s="42">
        <v>19789</v>
      </c>
      <c r="F102" s="42">
        <f t="shared" si="11"/>
        <v>1.5820581944286241</v>
      </c>
      <c r="G102" s="42">
        <f t="shared" si="12"/>
        <v>0.18351875055372038</v>
      </c>
      <c r="H102" s="42">
        <f t="shared" si="13"/>
        <v>0.11599999999999999</v>
      </c>
      <c r="I102" s="42">
        <f t="shared" si="8"/>
        <v>5</v>
      </c>
      <c r="J102" s="42">
        <f t="shared" si="9"/>
        <v>2</v>
      </c>
      <c r="K102" s="42">
        <f t="shared" si="10"/>
        <v>2</v>
      </c>
    </row>
    <row r="103" spans="1:11" x14ac:dyDescent="0.25">
      <c r="A103" s="45">
        <v>45526</v>
      </c>
      <c r="B103" s="42">
        <v>19947.75</v>
      </c>
      <c r="C103" s="42">
        <v>20025.25</v>
      </c>
      <c r="D103" s="42">
        <v>19542</v>
      </c>
      <c r="E103" s="42">
        <v>19585</v>
      </c>
      <c r="F103" s="42">
        <f t="shared" si="11"/>
        <v>2.4225789876051183</v>
      </c>
      <c r="G103" s="42">
        <f t="shared" si="12"/>
        <v>-1.8185008334273289</v>
      </c>
      <c r="H103" s="42">
        <f t="shared" si="13"/>
        <v>0.75064666321779627</v>
      </c>
      <c r="I103" s="42">
        <f t="shared" si="8"/>
        <v>8</v>
      </c>
      <c r="J103" s="42">
        <f t="shared" si="9"/>
        <v>8</v>
      </c>
      <c r="K103" s="42">
        <f t="shared" si="10"/>
        <v>4</v>
      </c>
    </row>
    <row r="104" spans="1:11" x14ac:dyDescent="0.25">
      <c r="A104" s="45">
        <v>45525</v>
      </c>
      <c r="B104" s="42">
        <v>19826.5</v>
      </c>
      <c r="C104" s="42">
        <v>19981.75</v>
      </c>
      <c r="D104" s="42">
        <v>19771.5</v>
      </c>
      <c r="E104" s="42">
        <v>19905.75</v>
      </c>
      <c r="F104" s="42">
        <f t="shared" si="11"/>
        <v>1.0604493985322674</v>
      </c>
      <c r="G104" s="42">
        <f t="shared" si="12"/>
        <v>0.3997175497440294</v>
      </c>
      <c r="H104" s="42">
        <f t="shared" si="13"/>
        <v>0.37693222354340067</v>
      </c>
      <c r="I104" s="42">
        <f t="shared" si="8"/>
        <v>2</v>
      </c>
      <c r="J104" s="42">
        <f t="shared" si="9"/>
        <v>4</v>
      </c>
      <c r="K104" s="42">
        <f t="shared" si="10"/>
        <v>2</v>
      </c>
    </row>
    <row r="105" spans="1:11" x14ac:dyDescent="0.25">
      <c r="A105" s="45">
        <v>45524</v>
      </c>
      <c r="B105" s="42">
        <v>19887.5</v>
      </c>
      <c r="C105" s="42">
        <v>19925</v>
      </c>
      <c r="D105" s="42">
        <v>19743</v>
      </c>
      <c r="E105" s="42">
        <v>19811</v>
      </c>
      <c r="F105" s="42">
        <f t="shared" si="11"/>
        <v>0.9151477058453803</v>
      </c>
      <c r="G105" s="42">
        <f t="shared" si="12"/>
        <v>-0.38466373350094279</v>
      </c>
      <c r="H105" s="42">
        <f t="shared" si="13"/>
        <v>0.42032967032967028</v>
      </c>
      <c r="I105" s="42">
        <f t="shared" si="8"/>
        <v>2</v>
      </c>
      <c r="J105" s="42">
        <f t="shared" si="9"/>
        <v>5</v>
      </c>
      <c r="K105" s="42">
        <f t="shared" si="10"/>
        <v>2</v>
      </c>
    </row>
    <row r="106" spans="1:11" x14ac:dyDescent="0.25">
      <c r="A106" s="45">
        <v>45523</v>
      </c>
      <c r="B106" s="42">
        <v>19587.75</v>
      </c>
      <c r="C106" s="42">
        <v>19861.25</v>
      </c>
      <c r="D106" s="42">
        <v>19529</v>
      </c>
      <c r="E106" s="42">
        <v>19860</v>
      </c>
      <c r="F106" s="42">
        <f t="shared" si="11"/>
        <v>1.6962131944710344</v>
      </c>
      <c r="G106" s="42">
        <f t="shared" si="12"/>
        <v>1.3898992993069648</v>
      </c>
      <c r="H106" s="42">
        <f t="shared" si="13"/>
        <v>0.81941309255078998</v>
      </c>
      <c r="I106" s="42">
        <f t="shared" si="8"/>
        <v>5</v>
      </c>
      <c r="J106" s="42">
        <f t="shared" si="9"/>
        <v>9</v>
      </c>
      <c r="K106" s="42">
        <f t="shared" si="10"/>
        <v>3</v>
      </c>
    </row>
    <row r="107" spans="1:11" x14ac:dyDescent="0.25">
      <c r="A107" s="45">
        <v>45520</v>
      </c>
      <c r="B107" s="42">
        <v>19586.75</v>
      </c>
      <c r="C107" s="42">
        <v>19660.75</v>
      </c>
      <c r="D107" s="42">
        <v>19447.5</v>
      </c>
      <c r="E107" s="42">
        <v>19603.5</v>
      </c>
      <c r="F107" s="42">
        <f t="shared" si="11"/>
        <v>1.0887462187448147</v>
      </c>
      <c r="G107" s="42">
        <f t="shared" si="12"/>
        <v>8.5516994907271493E-2</v>
      </c>
      <c r="H107" s="42">
        <f t="shared" si="13"/>
        <v>7.8546307151230954E-2</v>
      </c>
      <c r="I107" s="42">
        <f t="shared" si="8"/>
        <v>3</v>
      </c>
      <c r="J107" s="42">
        <f t="shared" si="9"/>
        <v>1</v>
      </c>
      <c r="K107" s="42">
        <f t="shared" si="10"/>
        <v>2</v>
      </c>
    </row>
    <row r="108" spans="1:11" x14ac:dyDescent="0.25">
      <c r="A108" s="45">
        <v>45519</v>
      </c>
      <c r="B108" s="42">
        <v>19132</v>
      </c>
      <c r="C108" s="42">
        <v>19603.25</v>
      </c>
      <c r="D108" s="42">
        <v>19104.75</v>
      </c>
      <c r="E108" s="42">
        <v>19587.75</v>
      </c>
      <c r="F108" s="42">
        <f t="shared" si="11"/>
        <v>2.6055822705415013</v>
      </c>
      <c r="G108" s="42">
        <f t="shared" si="12"/>
        <v>2.3821346435291657</v>
      </c>
      <c r="H108" s="42">
        <f t="shared" si="13"/>
        <v>0.91424272818455354</v>
      </c>
      <c r="I108" s="42">
        <f t="shared" si="8"/>
        <v>8</v>
      </c>
      <c r="J108" s="42">
        <f t="shared" si="9"/>
        <v>10</v>
      </c>
      <c r="K108" s="42">
        <f t="shared" si="10"/>
        <v>4</v>
      </c>
    </row>
    <row r="109" spans="1:11" x14ac:dyDescent="0.25">
      <c r="A109" s="45">
        <v>45518</v>
      </c>
      <c r="B109" s="42">
        <v>19113.25</v>
      </c>
      <c r="C109" s="42">
        <v>19203.5</v>
      </c>
      <c r="D109" s="42">
        <v>18925.5</v>
      </c>
      <c r="E109" s="42">
        <v>19108.25</v>
      </c>
      <c r="F109" s="42">
        <f t="shared" si="11"/>
        <v>1.4544883784808968</v>
      </c>
      <c r="G109" s="42">
        <f t="shared" si="12"/>
        <v>-2.6159862922318287E-2</v>
      </c>
      <c r="H109" s="42">
        <f t="shared" si="13"/>
        <v>1.7985611510791366E-2</v>
      </c>
      <c r="I109" s="42">
        <f t="shared" si="8"/>
        <v>5</v>
      </c>
      <c r="J109" s="42">
        <f t="shared" si="9"/>
        <v>1</v>
      </c>
      <c r="K109" s="42">
        <f t="shared" si="10"/>
        <v>2</v>
      </c>
    </row>
    <row r="110" spans="1:11" x14ac:dyDescent="0.25">
      <c r="A110" s="45">
        <v>45517</v>
      </c>
      <c r="B110" s="42">
        <v>18671.25</v>
      </c>
      <c r="C110" s="42">
        <v>19112.5</v>
      </c>
      <c r="D110" s="42">
        <v>18647.5</v>
      </c>
      <c r="E110" s="42">
        <v>19101.25</v>
      </c>
      <c r="F110" s="42">
        <f t="shared" si="11"/>
        <v>2.4904599317131955</v>
      </c>
      <c r="G110" s="42">
        <f t="shared" si="12"/>
        <v>2.3030059583584386</v>
      </c>
      <c r="H110" s="42">
        <f t="shared" si="13"/>
        <v>0.92473118279569888</v>
      </c>
      <c r="I110" s="42">
        <f t="shared" si="8"/>
        <v>8</v>
      </c>
      <c r="J110" s="42">
        <f t="shared" si="9"/>
        <v>10</v>
      </c>
      <c r="K110" s="42">
        <f t="shared" si="10"/>
        <v>4</v>
      </c>
    </row>
    <row r="111" spans="1:11" x14ac:dyDescent="0.25">
      <c r="A111" s="45">
        <v>45516</v>
      </c>
      <c r="B111" s="42">
        <v>18666</v>
      </c>
      <c r="C111" s="42">
        <v>18765.25</v>
      </c>
      <c r="D111" s="42">
        <v>18523.5</v>
      </c>
      <c r="E111" s="42">
        <v>18645.5</v>
      </c>
      <c r="F111" s="42">
        <f t="shared" si="11"/>
        <v>1.2951355405550198</v>
      </c>
      <c r="G111" s="42">
        <f t="shared" si="12"/>
        <v>-0.10982535090538947</v>
      </c>
      <c r="H111" s="42">
        <f t="shared" si="13"/>
        <v>8.4798345398138575E-2</v>
      </c>
      <c r="I111" s="42">
        <f t="shared" si="8"/>
        <v>4</v>
      </c>
      <c r="J111" s="42">
        <f t="shared" si="9"/>
        <v>1</v>
      </c>
      <c r="K111" s="42">
        <f t="shared" si="10"/>
        <v>2</v>
      </c>
    </row>
    <row r="112" spans="1:11" x14ac:dyDescent="0.25">
      <c r="A112" s="45">
        <v>45513</v>
      </c>
      <c r="B112" s="42">
        <v>18565.75</v>
      </c>
      <c r="C112" s="42">
        <v>18674.5</v>
      </c>
      <c r="D112" s="42">
        <v>18383</v>
      </c>
      <c r="E112" s="42">
        <v>18609.75</v>
      </c>
      <c r="F112" s="42">
        <f t="shared" si="11"/>
        <v>1.5700954714999393</v>
      </c>
      <c r="G112" s="42">
        <f t="shared" si="12"/>
        <v>0.23699554286791538</v>
      </c>
      <c r="H112" s="42">
        <f t="shared" si="13"/>
        <v>0.15094339622641509</v>
      </c>
      <c r="I112" s="42">
        <f t="shared" si="8"/>
        <v>5</v>
      </c>
      <c r="J112" s="42">
        <f t="shared" si="9"/>
        <v>2</v>
      </c>
      <c r="K112" s="42">
        <f t="shared" si="10"/>
        <v>2</v>
      </c>
    </row>
    <row r="113" spans="1:11" x14ac:dyDescent="0.25">
      <c r="A113" s="45">
        <v>45512</v>
      </c>
      <c r="B113" s="42">
        <v>17972.75</v>
      </c>
      <c r="C113" s="42">
        <v>18555.25</v>
      </c>
      <c r="D113" s="42">
        <v>17936.25</v>
      </c>
      <c r="E113" s="42">
        <v>18519</v>
      </c>
      <c r="F113" s="42">
        <f t="shared" si="11"/>
        <v>3.4441028779680347</v>
      </c>
      <c r="G113" s="42">
        <f t="shared" si="12"/>
        <v>3.039323420177769</v>
      </c>
      <c r="H113" s="42">
        <f t="shared" si="13"/>
        <v>0.88247172859450729</v>
      </c>
      <c r="I113" s="42">
        <f t="shared" si="8"/>
        <v>10</v>
      </c>
      <c r="J113" s="42">
        <f t="shared" si="9"/>
        <v>9</v>
      </c>
      <c r="K113" s="42">
        <f t="shared" si="10"/>
        <v>4</v>
      </c>
    </row>
    <row r="114" spans="1:11" x14ac:dyDescent="0.25">
      <c r="A114" s="45">
        <v>45511</v>
      </c>
      <c r="B114" s="42">
        <v>18414.25</v>
      </c>
      <c r="C114" s="42">
        <v>18558.5</v>
      </c>
      <c r="D114" s="42">
        <v>17951.75</v>
      </c>
      <c r="E114" s="42">
        <v>17971.25</v>
      </c>
      <c r="F114" s="42">
        <f t="shared" si="11"/>
        <v>3.2950025116417994</v>
      </c>
      <c r="G114" s="42">
        <f t="shared" si="12"/>
        <v>-2.4057455503210829</v>
      </c>
      <c r="H114" s="42">
        <f t="shared" si="13"/>
        <v>0.73011948908117019</v>
      </c>
      <c r="I114" s="42">
        <f t="shared" si="8"/>
        <v>10</v>
      </c>
      <c r="J114" s="42">
        <f t="shared" si="9"/>
        <v>8</v>
      </c>
      <c r="K114" s="42">
        <f t="shared" si="10"/>
        <v>4</v>
      </c>
    </row>
    <row r="115" spans="1:11" x14ac:dyDescent="0.25">
      <c r="A115" s="45">
        <v>45510</v>
      </c>
      <c r="B115" s="42">
        <v>18145.5</v>
      </c>
      <c r="C115" s="42">
        <v>18483.25</v>
      </c>
      <c r="D115" s="42">
        <v>17966</v>
      </c>
      <c r="E115" s="42">
        <v>18171.5</v>
      </c>
      <c r="F115" s="42">
        <f t="shared" si="11"/>
        <v>2.8505690116006721</v>
      </c>
      <c r="G115" s="42">
        <f t="shared" si="12"/>
        <v>0.14328621421289023</v>
      </c>
      <c r="H115" s="42">
        <f t="shared" si="13"/>
        <v>5.0265828902851618E-2</v>
      </c>
      <c r="I115" s="42">
        <f t="shared" si="8"/>
        <v>9</v>
      </c>
      <c r="J115" s="42">
        <f t="shared" si="9"/>
        <v>1</v>
      </c>
      <c r="K115" s="42">
        <f t="shared" si="10"/>
        <v>1</v>
      </c>
    </row>
    <row r="116" spans="1:11" x14ac:dyDescent="0.25">
      <c r="A116" s="45">
        <v>45509</v>
      </c>
      <c r="B116" s="42">
        <v>17710</v>
      </c>
      <c r="C116" s="42">
        <v>18289</v>
      </c>
      <c r="D116" s="42">
        <v>17362.5</v>
      </c>
      <c r="E116" s="42">
        <v>18020.25</v>
      </c>
      <c r="F116" s="42">
        <f t="shared" si="11"/>
        <v>5.2315076228119706</v>
      </c>
      <c r="G116" s="42">
        <f t="shared" si="12"/>
        <v>1.7518351214003389</v>
      </c>
      <c r="H116" s="42">
        <f t="shared" si="13"/>
        <v>0.33486238532110096</v>
      </c>
      <c r="I116" s="42">
        <f t="shared" si="8"/>
        <v>10</v>
      </c>
      <c r="J116" s="42">
        <f t="shared" si="9"/>
        <v>4</v>
      </c>
      <c r="K116" s="42">
        <f t="shared" si="10"/>
        <v>1</v>
      </c>
    </row>
    <row r="117" spans="1:11" x14ac:dyDescent="0.25">
      <c r="A117" s="45">
        <v>45506</v>
      </c>
      <c r="B117" s="42">
        <v>18723.5</v>
      </c>
      <c r="C117" s="42">
        <v>18761.5</v>
      </c>
      <c r="D117" s="42">
        <v>18385.75</v>
      </c>
      <c r="E117" s="42">
        <v>18560.75</v>
      </c>
      <c r="F117" s="42">
        <f t="shared" si="11"/>
        <v>2.0068363286778648</v>
      </c>
      <c r="G117" s="42">
        <f t="shared" si="12"/>
        <v>-0.86922850962693943</v>
      </c>
      <c r="H117" s="42">
        <f t="shared" si="13"/>
        <v>0.43313373253493015</v>
      </c>
      <c r="I117" s="42">
        <f t="shared" si="8"/>
        <v>7</v>
      </c>
      <c r="J117" s="42">
        <f t="shared" si="9"/>
        <v>5</v>
      </c>
      <c r="K117" s="42">
        <f t="shared" si="10"/>
        <v>1</v>
      </c>
    </row>
    <row r="118" spans="1:11" x14ac:dyDescent="0.25">
      <c r="A118" s="45">
        <v>45505</v>
      </c>
      <c r="B118" s="42">
        <v>19581</v>
      </c>
      <c r="C118" s="42">
        <v>19682</v>
      </c>
      <c r="D118" s="42">
        <v>18868.25</v>
      </c>
      <c r="E118" s="42">
        <v>19027.25</v>
      </c>
      <c r="F118" s="42">
        <f t="shared" si="11"/>
        <v>4.1558143097901024</v>
      </c>
      <c r="G118" s="42">
        <f t="shared" si="12"/>
        <v>-2.8279965272457996</v>
      </c>
      <c r="H118" s="42">
        <f t="shared" si="13"/>
        <v>0.68049155145929352</v>
      </c>
      <c r="I118" s="42">
        <f t="shared" si="8"/>
        <v>10</v>
      </c>
      <c r="J118" s="42">
        <f t="shared" si="9"/>
        <v>7</v>
      </c>
      <c r="K118" s="42">
        <f t="shared" si="10"/>
        <v>4</v>
      </c>
    </row>
    <row r="119" spans="1:11" x14ac:dyDescent="0.25">
      <c r="A119" s="45">
        <v>45504</v>
      </c>
      <c r="B119" s="42">
        <v>19216.25</v>
      </c>
      <c r="C119" s="42">
        <v>19573.25</v>
      </c>
      <c r="D119" s="42">
        <v>19210.25</v>
      </c>
      <c r="E119" s="42">
        <v>19498.25</v>
      </c>
      <c r="F119" s="42">
        <f t="shared" si="11"/>
        <v>1.8890262147921679</v>
      </c>
      <c r="G119" s="42">
        <f t="shared" si="12"/>
        <v>1.4675079685162298</v>
      </c>
      <c r="H119" s="42">
        <f t="shared" si="13"/>
        <v>0.77685950413223148</v>
      </c>
      <c r="I119" s="42">
        <f t="shared" si="8"/>
        <v>6</v>
      </c>
      <c r="J119" s="42">
        <f t="shared" si="9"/>
        <v>8</v>
      </c>
      <c r="K119" s="42">
        <f t="shared" si="10"/>
        <v>4</v>
      </c>
    </row>
    <row r="120" spans="1:11" x14ac:dyDescent="0.25">
      <c r="A120" s="45">
        <v>45503</v>
      </c>
      <c r="B120" s="42">
        <v>19249.75</v>
      </c>
      <c r="C120" s="42">
        <v>19319.75</v>
      </c>
      <c r="D120" s="42">
        <v>18803</v>
      </c>
      <c r="E120" s="42">
        <v>18940</v>
      </c>
      <c r="F120" s="42">
        <f t="shared" si="11"/>
        <v>2.6844504474084081</v>
      </c>
      <c r="G120" s="42">
        <f t="shared" si="12"/>
        <v>-1.6091118066468395</v>
      </c>
      <c r="H120" s="42">
        <f t="shared" si="13"/>
        <v>0.59941944847605222</v>
      </c>
      <c r="I120" s="42">
        <f t="shared" si="8"/>
        <v>8</v>
      </c>
      <c r="J120" s="42">
        <f t="shared" si="9"/>
        <v>6</v>
      </c>
      <c r="K120" s="42">
        <f t="shared" si="10"/>
        <v>1</v>
      </c>
    </row>
    <row r="121" spans="1:11" x14ac:dyDescent="0.25">
      <c r="A121" s="45">
        <v>45502</v>
      </c>
      <c r="B121" s="42">
        <v>19286.75</v>
      </c>
      <c r="C121" s="42">
        <v>19377.25</v>
      </c>
      <c r="D121" s="42">
        <v>19113.25</v>
      </c>
      <c r="E121" s="42">
        <v>19208.75</v>
      </c>
      <c r="F121" s="42">
        <f t="shared" si="11"/>
        <v>1.3688153784333805</v>
      </c>
      <c r="G121" s="42">
        <f t="shared" si="12"/>
        <v>-0.40442272544622604</v>
      </c>
      <c r="H121" s="42">
        <f t="shared" si="13"/>
        <v>0.29545454545454541</v>
      </c>
      <c r="I121" s="42">
        <f t="shared" si="8"/>
        <v>4</v>
      </c>
      <c r="J121" s="42">
        <f t="shared" si="9"/>
        <v>3</v>
      </c>
      <c r="K121" s="42">
        <f t="shared" si="10"/>
        <v>2</v>
      </c>
    </row>
    <row r="122" spans="1:11" x14ac:dyDescent="0.25">
      <c r="A122" s="45">
        <v>45499</v>
      </c>
      <c r="B122" s="42">
        <v>19181.75</v>
      </c>
      <c r="C122" s="42">
        <v>19297.75</v>
      </c>
      <c r="D122" s="42">
        <v>19040.25</v>
      </c>
      <c r="E122" s="42">
        <v>19176.5</v>
      </c>
      <c r="F122" s="42">
        <f t="shared" si="11"/>
        <v>1.3424218332529618</v>
      </c>
      <c r="G122" s="42">
        <f t="shared" si="12"/>
        <v>-2.7369765532341939E-2</v>
      </c>
      <c r="H122" s="42">
        <f t="shared" si="13"/>
        <v>2.0388349514563104E-2</v>
      </c>
      <c r="I122" s="42">
        <f t="shared" si="8"/>
        <v>4</v>
      </c>
      <c r="J122" s="42">
        <f t="shared" si="9"/>
        <v>1</v>
      </c>
      <c r="K122" s="42">
        <f t="shared" si="10"/>
        <v>2</v>
      </c>
    </row>
    <row r="123" spans="1:11" x14ac:dyDescent="0.25">
      <c r="A123" s="45">
        <v>45498</v>
      </c>
      <c r="B123" s="42">
        <v>19113.25</v>
      </c>
      <c r="C123" s="42">
        <v>19390.5</v>
      </c>
      <c r="D123" s="42">
        <v>18883.25</v>
      </c>
      <c r="E123" s="42">
        <v>18991</v>
      </c>
      <c r="F123" s="42">
        <f t="shared" si="11"/>
        <v>2.6539180934691902</v>
      </c>
      <c r="G123" s="42">
        <f t="shared" si="12"/>
        <v>-0.6396086484506821</v>
      </c>
      <c r="H123" s="42">
        <f t="shared" si="13"/>
        <v>0.24100542138984721</v>
      </c>
      <c r="I123" s="42">
        <f t="shared" si="8"/>
        <v>8</v>
      </c>
      <c r="J123" s="42">
        <f t="shared" si="9"/>
        <v>3</v>
      </c>
      <c r="K123" s="42">
        <f t="shared" si="10"/>
        <v>1</v>
      </c>
    </row>
    <row r="124" spans="1:11" x14ac:dyDescent="0.25">
      <c r="A124" s="45">
        <v>45497</v>
      </c>
      <c r="B124" s="42">
        <v>19712</v>
      </c>
      <c r="C124" s="42">
        <v>19730.5</v>
      </c>
      <c r="D124" s="42">
        <v>19168.75</v>
      </c>
      <c r="E124" s="42">
        <v>19205.25</v>
      </c>
      <c r="F124" s="42">
        <f t="shared" si="11"/>
        <v>2.8497869318181821</v>
      </c>
      <c r="G124" s="42">
        <f t="shared" si="12"/>
        <v>-2.5707690746753249</v>
      </c>
      <c r="H124" s="42">
        <f t="shared" si="13"/>
        <v>0.90209167779261235</v>
      </c>
      <c r="I124" s="42">
        <f t="shared" si="8"/>
        <v>9</v>
      </c>
      <c r="J124" s="42">
        <f t="shared" si="9"/>
        <v>10</v>
      </c>
      <c r="K124" s="42">
        <f t="shared" si="10"/>
        <v>4</v>
      </c>
    </row>
    <row r="125" spans="1:11" x14ac:dyDescent="0.25">
      <c r="A125" s="45">
        <v>45496</v>
      </c>
      <c r="B125" s="42">
        <v>19972.75</v>
      </c>
      <c r="C125" s="42">
        <v>20084.75</v>
      </c>
      <c r="D125" s="42">
        <v>19904</v>
      </c>
      <c r="E125" s="42">
        <v>19924.25</v>
      </c>
      <c r="F125" s="42">
        <f t="shared" si="11"/>
        <v>0.90498303939117053</v>
      </c>
      <c r="G125" s="42">
        <f t="shared" si="12"/>
        <v>-0.2428308570427207</v>
      </c>
      <c r="H125" s="42">
        <f t="shared" si="13"/>
        <v>0.26832641770401106</v>
      </c>
      <c r="I125" s="42">
        <f t="shared" si="8"/>
        <v>2</v>
      </c>
      <c r="J125" s="42">
        <f t="shared" si="9"/>
        <v>3</v>
      </c>
      <c r="K125" s="42">
        <f t="shared" si="10"/>
        <v>2</v>
      </c>
    </row>
    <row r="126" spans="1:11" x14ac:dyDescent="0.25">
      <c r="A126" s="45">
        <v>45495</v>
      </c>
      <c r="B126" s="42">
        <v>19886.25</v>
      </c>
      <c r="C126" s="42">
        <v>20044.75</v>
      </c>
      <c r="D126" s="42">
        <v>19809.75</v>
      </c>
      <c r="E126" s="42">
        <v>19998.75</v>
      </c>
      <c r="F126" s="42">
        <f t="shared" si="11"/>
        <v>1.1817210384059338</v>
      </c>
      <c r="G126" s="42">
        <f t="shared" si="12"/>
        <v>0.56571751838581941</v>
      </c>
      <c r="H126" s="42">
        <f t="shared" si="13"/>
        <v>0.47872340425531917</v>
      </c>
      <c r="I126" s="42">
        <f t="shared" si="8"/>
        <v>3</v>
      </c>
      <c r="J126" s="42">
        <f t="shared" si="9"/>
        <v>5</v>
      </c>
      <c r="K126" s="42">
        <f t="shared" si="10"/>
        <v>2</v>
      </c>
    </row>
    <row r="127" spans="1:11" x14ac:dyDescent="0.25">
      <c r="A127" s="45">
        <v>45492</v>
      </c>
      <c r="B127" s="42">
        <v>19880.5</v>
      </c>
      <c r="C127" s="42">
        <v>19976.5</v>
      </c>
      <c r="D127" s="42">
        <v>19654</v>
      </c>
      <c r="E127" s="42">
        <v>19712.5</v>
      </c>
      <c r="F127" s="42">
        <f t="shared" si="11"/>
        <v>1.6221926007897185</v>
      </c>
      <c r="G127" s="42">
        <f t="shared" si="12"/>
        <v>-0.84504916878348124</v>
      </c>
      <c r="H127" s="42">
        <f t="shared" si="13"/>
        <v>0.52093023255813953</v>
      </c>
      <c r="I127" s="42">
        <f t="shared" si="8"/>
        <v>5</v>
      </c>
      <c r="J127" s="42">
        <f t="shared" si="9"/>
        <v>6</v>
      </c>
      <c r="K127" s="42">
        <f t="shared" si="10"/>
        <v>2</v>
      </c>
    </row>
    <row r="128" spans="1:11" x14ac:dyDescent="0.25">
      <c r="A128" s="45">
        <v>45491</v>
      </c>
      <c r="B128" s="42">
        <v>20075</v>
      </c>
      <c r="C128" s="42">
        <v>20162.5</v>
      </c>
      <c r="D128" s="42">
        <v>19758.75</v>
      </c>
      <c r="E128" s="42">
        <v>19892.25</v>
      </c>
      <c r="F128" s="42">
        <f t="shared" si="11"/>
        <v>2.0112079701120797</v>
      </c>
      <c r="G128" s="42">
        <f t="shared" si="12"/>
        <v>-0.91033623910336237</v>
      </c>
      <c r="H128" s="42">
        <f t="shared" si="13"/>
        <v>0.45263157894736838</v>
      </c>
      <c r="I128" s="42">
        <f t="shared" si="8"/>
        <v>7</v>
      </c>
      <c r="J128" s="42">
        <f t="shared" si="9"/>
        <v>5</v>
      </c>
      <c r="K128" s="42">
        <f t="shared" si="10"/>
        <v>1</v>
      </c>
    </row>
    <row r="129" spans="1:11" x14ac:dyDescent="0.25">
      <c r="A129" s="45">
        <v>45490</v>
      </c>
      <c r="B129" s="42">
        <v>20354</v>
      </c>
      <c r="C129" s="42">
        <v>20358.25</v>
      </c>
      <c r="D129" s="42">
        <v>19987.75</v>
      </c>
      <c r="E129" s="42">
        <v>19993</v>
      </c>
      <c r="F129" s="42">
        <f t="shared" si="11"/>
        <v>1.8202810258425863</v>
      </c>
      <c r="G129" s="42">
        <f t="shared" si="12"/>
        <v>-1.7736071533850841</v>
      </c>
      <c r="H129" s="42">
        <f t="shared" si="13"/>
        <v>0.97435897435897434</v>
      </c>
      <c r="I129" s="42">
        <f t="shared" si="8"/>
        <v>6</v>
      </c>
      <c r="J129" s="42">
        <f t="shared" si="9"/>
        <v>10</v>
      </c>
      <c r="K129" s="42">
        <f t="shared" si="10"/>
        <v>4</v>
      </c>
    </row>
    <row r="130" spans="1:11" x14ac:dyDescent="0.25">
      <c r="A130" s="45">
        <v>45489</v>
      </c>
      <c r="B130" s="42">
        <v>20624.5</v>
      </c>
      <c r="C130" s="42">
        <v>20684.5</v>
      </c>
      <c r="D130" s="42">
        <v>20464.5</v>
      </c>
      <c r="E130" s="42">
        <v>20600.25</v>
      </c>
      <c r="F130" s="42">
        <f t="shared" si="11"/>
        <v>1.0666925258794151</v>
      </c>
      <c r="G130" s="42">
        <f t="shared" si="12"/>
        <v>-0.11757860796625373</v>
      </c>
      <c r="H130" s="42">
        <f t="shared" si="13"/>
        <v>0.11022727272727274</v>
      </c>
      <c r="I130" s="42">
        <f t="shared" si="8"/>
        <v>2</v>
      </c>
      <c r="J130" s="42">
        <f t="shared" si="9"/>
        <v>2</v>
      </c>
      <c r="K130" s="42">
        <f t="shared" si="10"/>
        <v>2</v>
      </c>
    </row>
    <row r="131" spans="1:11" x14ac:dyDescent="0.25">
      <c r="A131" s="45">
        <v>45488</v>
      </c>
      <c r="B131" s="42">
        <v>20624.5</v>
      </c>
      <c r="C131" s="42">
        <v>20797</v>
      </c>
      <c r="D131" s="42">
        <v>20506.25</v>
      </c>
      <c r="E131" s="42">
        <v>20593.5</v>
      </c>
      <c r="F131" s="42">
        <f t="shared" si="11"/>
        <v>1.4097311449974546</v>
      </c>
      <c r="G131" s="42">
        <f t="shared" si="12"/>
        <v>-0.15030667410119034</v>
      </c>
      <c r="H131" s="42">
        <f t="shared" si="13"/>
        <v>0.10662080825451418</v>
      </c>
      <c r="I131" s="42">
        <f t="shared" ref="I131:I194" si="14">VLOOKUP(_xlfn.PERCENTRANK.EXC(F$4:F$1200,F131),$M$4:$O$13,3,TRUE)</f>
        <v>5</v>
      </c>
      <c r="J131" s="42">
        <f t="shared" ref="J131:J194" si="15">VLOOKUP(H131,$M$17:$O$26,3,TRUE)</f>
        <v>2</v>
      </c>
      <c r="K131" s="42">
        <f t="shared" ref="K131:K194" si="16">IF(I131&gt;=$O$3,IF(J131&gt;=$O$16,4,1),IF(J131&gt;=$O$16,3,2))</f>
        <v>2</v>
      </c>
    </row>
    <row r="132" spans="1:11" x14ac:dyDescent="0.25">
      <c r="A132" s="45">
        <v>45485</v>
      </c>
      <c r="B132" s="42">
        <v>20429.25</v>
      </c>
      <c r="C132" s="42">
        <v>20741</v>
      </c>
      <c r="D132" s="42">
        <v>20335</v>
      </c>
      <c r="E132" s="42">
        <v>20540.5</v>
      </c>
      <c r="F132" s="42">
        <f t="shared" ref="F132:F195" si="17">ABS(C132-D132)/B132*100</f>
        <v>1.9873465741522574</v>
      </c>
      <c r="G132" s="42">
        <f t="shared" ref="G132:G195" si="18">(E132-B132)/B132*100</f>
        <v>0.54456233097152373</v>
      </c>
      <c r="H132" s="42">
        <f t="shared" ref="H132:H195" si="19">ABS(G132/F132)</f>
        <v>0.27401477832512317</v>
      </c>
      <c r="I132" s="42">
        <f t="shared" si="14"/>
        <v>7</v>
      </c>
      <c r="J132" s="42">
        <f t="shared" si="15"/>
        <v>3</v>
      </c>
      <c r="K132" s="42">
        <f t="shared" si="16"/>
        <v>1</v>
      </c>
    </row>
    <row r="133" spans="1:11" x14ac:dyDescent="0.25">
      <c r="A133" s="45">
        <v>45484</v>
      </c>
      <c r="B133" s="42">
        <v>20880</v>
      </c>
      <c r="C133" s="42">
        <v>20983.75</v>
      </c>
      <c r="D133" s="42">
        <v>20377.25</v>
      </c>
      <c r="E133" s="42">
        <v>20429.25</v>
      </c>
      <c r="F133" s="42">
        <f t="shared" si="17"/>
        <v>2.9046934865900385</v>
      </c>
      <c r="G133" s="42">
        <f t="shared" si="18"/>
        <v>-2.1587643678160919</v>
      </c>
      <c r="H133" s="42">
        <f t="shared" si="19"/>
        <v>0.74319868095630659</v>
      </c>
      <c r="I133" s="42">
        <f t="shared" si="14"/>
        <v>9</v>
      </c>
      <c r="J133" s="42">
        <f t="shared" si="15"/>
        <v>8</v>
      </c>
      <c r="K133" s="42">
        <f t="shared" si="16"/>
        <v>4</v>
      </c>
    </row>
    <row r="134" spans="1:11" x14ac:dyDescent="0.25">
      <c r="A134" s="45">
        <v>45483</v>
      </c>
      <c r="B134" s="42">
        <v>20738.75</v>
      </c>
      <c r="C134" s="42">
        <v>20916.75</v>
      </c>
      <c r="D134" s="42">
        <v>20703</v>
      </c>
      <c r="E134" s="42">
        <v>20894.5</v>
      </c>
      <c r="F134" s="42">
        <f t="shared" si="17"/>
        <v>1.0306792839491292</v>
      </c>
      <c r="G134" s="42">
        <f t="shared" si="18"/>
        <v>0.75100958350913138</v>
      </c>
      <c r="H134" s="42">
        <f t="shared" si="19"/>
        <v>0.72865497076023378</v>
      </c>
      <c r="I134" s="42">
        <f t="shared" si="14"/>
        <v>2</v>
      </c>
      <c r="J134" s="42">
        <f t="shared" si="15"/>
        <v>8</v>
      </c>
      <c r="K134" s="42">
        <f t="shared" si="16"/>
        <v>3</v>
      </c>
    </row>
    <row r="135" spans="1:11" x14ac:dyDescent="0.25">
      <c r="A135" s="45">
        <v>45482</v>
      </c>
      <c r="B135" s="42">
        <v>20739</v>
      </c>
      <c r="C135" s="42">
        <v>20771.75</v>
      </c>
      <c r="D135" s="42">
        <v>20615.75</v>
      </c>
      <c r="E135" s="42">
        <v>20679.5</v>
      </c>
      <c r="F135" s="42">
        <f t="shared" si="17"/>
        <v>0.75220598871691013</v>
      </c>
      <c r="G135" s="42">
        <f t="shared" si="18"/>
        <v>-0.28689907902984713</v>
      </c>
      <c r="H135" s="42">
        <f t="shared" si="19"/>
        <v>0.38141025641025639</v>
      </c>
      <c r="I135" s="42">
        <f t="shared" si="14"/>
        <v>1</v>
      </c>
      <c r="J135" s="42">
        <f t="shared" si="15"/>
        <v>4</v>
      </c>
      <c r="K135" s="42">
        <f t="shared" si="16"/>
        <v>2</v>
      </c>
    </row>
    <row r="136" spans="1:11" x14ac:dyDescent="0.25">
      <c r="A136" s="45">
        <v>45481</v>
      </c>
      <c r="B136" s="42">
        <v>20615</v>
      </c>
      <c r="C136" s="42">
        <v>20688</v>
      </c>
      <c r="D136" s="42">
        <v>20588</v>
      </c>
      <c r="E136" s="42">
        <v>20666</v>
      </c>
      <c r="F136" s="42">
        <f t="shared" si="17"/>
        <v>0.48508367693427118</v>
      </c>
      <c r="G136" s="42">
        <f t="shared" si="18"/>
        <v>0.24739267523647829</v>
      </c>
      <c r="H136" s="42">
        <f t="shared" si="19"/>
        <v>0.51</v>
      </c>
      <c r="I136" s="42">
        <f t="shared" si="14"/>
        <v>1</v>
      </c>
      <c r="J136" s="42">
        <f t="shared" si="15"/>
        <v>6</v>
      </c>
      <c r="K136" s="42">
        <f t="shared" si="16"/>
        <v>2</v>
      </c>
    </row>
    <row r="137" spans="1:11" x14ac:dyDescent="0.25">
      <c r="A137" s="45">
        <v>45478</v>
      </c>
      <c r="B137" s="42">
        <v>20441.5</v>
      </c>
      <c r="C137" s="42">
        <v>20639.5</v>
      </c>
      <c r="D137" s="42">
        <v>20373</v>
      </c>
      <c r="E137" s="42">
        <v>20622.25</v>
      </c>
      <c r="F137" s="42">
        <f t="shared" si="17"/>
        <v>1.3037203727710784</v>
      </c>
      <c r="G137" s="42">
        <f t="shared" si="18"/>
        <v>0.88423060929970887</v>
      </c>
      <c r="H137" s="42">
        <f t="shared" si="19"/>
        <v>0.67823639774859279</v>
      </c>
      <c r="I137" s="42">
        <f t="shared" si="14"/>
        <v>4</v>
      </c>
      <c r="J137" s="42">
        <f t="shared" si="15"/>
        <v>7</v>
      </c>
      <c r="K137" s="42">
        <f t="shared" si="16"/>
        <v>3</v>
      </c>
    </row>
    <row r="138" spans="1:11" x14ac:dyDescent="0.25">
      <c r="A138" s="45">
        <v>45475</v>
      </c>
      <c r="B138" s="42">
        <v>19962.25</v>
      </c>
      <c r="C138" s="42">
        <v>20259.25</v>
      </c>
      <c r="D138" s="42">
        <v>19910</v>
      </c>
      <c r="E138" s="42">
        <v>20256.75</v>
      </c>
      <c r="F138" s="42">
        <f t="shared" si="17"/>
        <v>1.7495522799283649</v>
      </c>
      <c r="G138" s="42">
        <f t="shared" si="18"/>
        <v>1.4752845996818995</v>
      </c>
      <c r="H138" s="42">
        <f t="shared" si="19"/>
        <v>0.84323550465282737</v>
      </c>
      <c r="I138" s="42">
        <f t="shared" si="14"/>
        <v>5</v>
      </c>
      <c r="J138" s="42">
        <f t="shared" si="15"/>
        <v>9</v>
      </c>
      <c r="K138" s="42">
        <f t="shared" si="16"/>
        <v>3</v>
      </c>
    </row>
    <row r="139" spans="1:11" x14ac:dyDescent="0.25">
      <c r="A139" s="45">
        <v>45474</v>
      </c>
      <c r="B139" s="42">
        <v>19941.25</v>
      </c>
      <c r="C139" s="42">
        <v>20074</v>
      </c>
      <c r="D139" s="42">
        <v>19811.75</v>
      </c>
      <c r="E139" s="42">
        <v>20049</v>
      </c>
      <c r="F139" s="42">
        <f t="shared" si="17"/>
        <v>1.3151131448630351</v>
      </c>
      <c r="G139" s="42">
        <f t="shared" si="18"/>
        <v>0.54033724064439292</v>
      </c>
      <c r="H139" s="42">
        <f t="shared" si="19"/>
        <v>0.41086749285033369</v>
      </c>
      <c r="I139" s="42">
        <f t="shared" si="14"/>
        <v>4</v>
      </c>
      <c r="J139" s="42">
        <f t="shared" si="15"/>
        <v>5</v>
      </c>
      <c r="K139" s="42">
        <f t="shared" si="16"/>
        <v>2</v>
      </c>
    </row>
    <row r="140" spans="1:11" x14ac:dyDescent="0.25">
      <c r="A140" s="45">
        <v>45471</v>
      </c>
      <c r="B140" s="42">
        <v>20126.5</v>
      </c>
      <c r="C140" s="42">
        <v>20273.25</v>
      </c>
      <c r="D140" s="42">
        <v>19906.25</v>
      </c>
      <c r="E140" s="42">
        <v>19932.25</v>
      </c>
      <c r="F140" s="42">
        <f t="shared" si="17"/>
        <v>1.8234665739199563</v>
      </c>
      <c r="G140" s="42">
        <f t="shared" si="18"/>
        <v>-0.9651454549971431</v>
      </c>
      <c r="H140" s="42">
        <f t="shared" si="19"/>
        <v>0.52929155313351506</v>
      </c>
      <c r="I140" s="42">
        <f t="shared" si="14"/>
        <v>6</v>
      </c>
      <c r="J140" s="42">
        <f t="shared" si="15"/>
        <v>6</v>
      </c>
      <c r="K140" s="42">
        <f t="shared" si="16"/>
        <v>1</v>
      </c>
    </row>
    <row r="141" spans="1:11" x14ac:dyDescent="0.25">
      <c r="A141" s="45">
        <v>45470</v>
      </c>
      <c r="B141" s="42">
        <v>19990.25</v>
      </c>
      <c r="C141" s="42">
        <v>20116.75</v>
      </c>
      <c r="D141" s="42">
        <v>19953</v>
      </c>
      <c r="E141" s="42">
        <v>20047.75</v>
      </c>
      <c r="F141" s="42">
        <f t="shared" si="17"/>
        <v>0.81914933530095912</v>
      </c>
      <c r="G141" s="42">
        <f t="shared" si="18"/>
        <v>0.28764022460949712</v>
      </c>
      <c r="H141" s="42">
        <f t="shared" si="19"/>
        <v>0.35114503816793896</v>
      </c>
      <c r="I141" s="42">
        <f t="shared" si="14"/>
        <v>1</v>
      </c>
      <c r="J141" s="42">
        <f t="shared" si="15"/>
        <v>4</v>
      </c>
      <c r="K141" s="42">
        <f t="shared" si="16"/>
        <v>2</v>
      </c>
    </row>
    <row r="142" spans="1:11" x14ac:dyDescent="0.25">
      <c r="A142" s="45">
        <v>45469</v>
      </c>
      <c r="B142" s="42">
        <v>20015.5</v>
      </c>
      <c r="C142" s="42">
        <v>20028</v>
      </c>
      <c r="D142" s="42">
        <v>19901</v>
      </c>
      <c r="E142" s="42">
        <v>20004.75</v>
      </c>
      <c r="F142" s="42">
        <f t="shared" si="17"/>
        <v>0.6345082561015214</v>
      </c>
      <c r="G142" s="42">
        <f t="shared" si="18"/>
        <v>-5.3708376008593336E-2</v>
      </c>
      <c r="H142" s="42">
        <f t="shared" si="19"/>
        <v>8.4645669291338571E-2</v>
      </c>
      <c r="I142" s="42">
        <f t="shared" si="14"/>
        <v>1</v>
      </c>
      <c r="J142" s="42">
        <f t="shared" si="15"/>
        <v>1</v>
      </c>
      <c r="K142" s="42">
        <f t="shared" si="16"/>
        <v>2</v>
      </c>
    </row>
    <row r="143" spans="1:11" x14ac:dyDescent="0.25">
      <c r="A143" s="45">
        <v>45468</v>
      </c>
      <c r="B143" s="42">
        <v>19832.75</v>
      </c>
      <c r="C143" s="42">
        <v>19981.25</v>
      </c>
      <c r="D143" s="42">
        <v>19792.25</v>
      </c>
      <c r="E143" s="42">
        <v>19967.75</v>
      </c>
      <c r="F143" s="42">
        <f t="shared" si="17"/>
        <v>0.95296920497661697</v>
      </c>
      <c r="G143" s="42">
        <f t="shared" si="18"/>
        <v>0.68069228926901215</v>
      </c>
      <c r="H143" s="42">
        <f t="shared" si="19"/>
        <v>0.7142857142857143</v>
      </c>
      <c r="I143" s="42">
        <f t="shared" si="14"/>
        <v>2</v>
      </c>
      <c r="J143" s="42">
        <f t="shared" si="15"/>
        <v>8</v>
      </c>
      <c r="K143" s="42">
        <f t="shared" si="16"/>
        <v>3</v>
      </c>
    </row>
    <row r="144" spans="1:11" x14ac:dyDescent="0.25">
      <c r="A144" s="45">
        <v>45467</v>
      </c>
      <c r="B144" s="42">
        <v>19969.25</v>
      </c>
      <c r="C144" s="42">
        <v>19995.5</v>
      </c>
      <c r="D144" s="42">
        <v>19740.5</v>
      </c>
      <c r="E144" s="42">
        <v>19745.25</v>
      </c>
      <c r="F144" s="42">
        <f t="shared" si="17"/>
        <v>1.2769633311215995</v>
      </c>
      <c r="G144" s="42">
        <f t="shared" si="18"/>
        <v>-1.1217246516519148</v>
      </c>
      <c r="H144" s="42">
        <f t="shared" si="19"/>
        <v>0.8784313725490196</v>
      </c>
      <c r="I144" s="42">
        <f t="shared" si="14"/>
        <v>4</v>
      </c>
      <c r="J144" s="42">
        <f t="shared" si="15"/>
        <v>9</v>
      </c>
      <c r="K144" s="42">
        <f t="shared" si="16"/>
        <v>3</v>
      </c>
    </row>
    <row r="145" spans="1:11" x14ac:dyDescent="0.25">
      <c r="A145" s="45">
        <v>45464</v>
      </c>
      <c r="B145" s="42">
        <v>20017.25</v>
      </c>
      <c r="C145" s="42">
        <v>20072.75</v>
      </c>
      <c r="D145" s="42">
        <v>19914.25</v>
      </c>
      <c r="E145" s="42">
        <v>19975.25</v>
      </c>
      <c r="F145" s="42">
        <f t="shared" si="17"/>
        <v>0.79181705778765821</v>
      </c>
      <c r="G145" s="42">
        <f t="shared" si="18"/>
        <v>-0.20981903108568861</v>
      </c>
      <c r="H145" s="42">
        <f t="shared" si="19"/>
        <v>0.26498422712933756</v>
      </c>
      <c r="I145" s="42">
        <f t="shared" si="14"/>
        <v>1</v>
      </c>
      <c r="J145" s="42">
        <f t="shared" si="15"/>
        <v>3</v>
      </c>
      <c r="K145" s="42">
        <f t="shared" si="16"/>
        <v>2</v>
      </c>
    </row>
    <row r="146" spans="1:11" x14ac:dyDescent="0.25">
      <c r="A146" s="45">
        <v>45463</v>
      </c>
      <c r="B146" s="42">
        <v>20331.75</v>
      </c>
      <c r="C146" s="42">
        <v>20332.25</v>
      </c>
      <c r="D146" s="42">
        <v>19958.25</v>
      </c>
      <c r="E146" s="42">
        <v>20035.25</v>
      </c>
      <c r="F146" s="42">
        <f t="shared" si="17"/>
        <v>1.8394875010759033</v>
      </c>
      <c r="G146" s="42">
        <f t="shared" si="18"/>
        <v>-1.4583102782593726</v>
      </c>
      <c r="H146" s="42">
        <f t="shared" si="19"/>
        <v>0.79278074866310166</v>
      </c>
      <c r="I146" s="42">
        <f t="shared" si="14"/>
        <v>6</v>
      </c>
      <c r="J146" s="42">
        <f t="shared" si="15"/>
        <v>8</v>
      </c>
      <c r="K146" s="42">
        <f t="shared" si="16"/>
        <v>4</v>
      </c>
    </row>
    <row r="147" spans="1:11" x14ac:dyDescent="0.25">
      <c r="A147" s="45">
        <v>45461</v>
      </c>
      <c r="B147" s="42">
        <v>20231</v>
      </c>
      <c r="C147" s="42">
        <v>20270.5</v>
      </c>
      <c r="D147" s="42">
        <v>20127</v>
      </c>
      <c r="E147" s="42">
        <v>20200</v>
      </c>
      <c r="F147" s="42">
        <f t="shared" si="17"/>
        <v>0.70930749839355445</v>
      </c>
      <c r="G147" s="42">
        <f t="shared" si="18"/>
        <v>-0.15323019129059365</v>
      </c>
      <c r="H147" s="42">
        <f t="shared" si="19"/>
        <v>0.21602787456445993</v>
      </c>
      <c r="I147" s="42">
        <f t="shared" si="14"/>
        <v>1</v>
      </c>
      <c r="J147" s="42">
        <f t="shared" si="15"/>
        <v>3</v>
      </c>
      <c r="K147" s="42">
        <f t="shared" si="16"/>
        <v>2</v>
      </c>
    </row>
    <row r="148" spans="1:11" x14ac:dyDescent="0.25">
      <c r="A148" s="45">
        <v>45460</v>
      </c>
      <c r="B148" s="42">
        <v>19968</v>
      </c>
      <c r="C148" s="42">
        <v>20271.25</v>
      </c>
      <c r="D148" s="42">
        <v>19904</v>
      </c>
      <c r="E148" s="42">
        <v>20196.5</v>
      </c>
      <c r="F148" s="42">
        <f t="shared" si="17"/>
        <v>1.8391927083333333</v>
      </c>
      <c r="G148" s="42">
        <f t="shared" si="18"/>
        <v>1.1443309294871795</v>
      </c>
      <c r="H148" s="42">
        <f t="shared" si="19"/>
        <v>0.62219196732471072</v>
      </c>
      <c r="I148" s="42">
        <f t="shared" si="14"/>
        <v>6</v>
      </c>
      <c r="J148" s="42">
        <f t="shared" si="15"/>
        <v>7</v>
      </c>
      <c r="K148" s="42">
        <f t="shared" si="16"/>
        <v>4</v>
      </c>
    </row>
    <row r="149" spans="1:11" x14ac:dyDescent="0.25">
      <c r="A149" s="45">
        <v>45457</v>
      </c>
      <c r="B149" s="42">
        <v>19552</v>
      </c>
      <c r="C149" s="42">
        <v>19692.5</v>
      </c>
      <c r="D149" s="42">
        <v>19501.5</v>
      </c>
      <c r="E149" s="42">
        <v>19687.5</v>
      </c>
      <c r="F149" s="42">
        <f t="shared" si="17"/>
        <v>0.97688216039279863</v>
      </c>
      <c r="G149" s="42">
        <f t="shared" si="18"/>
        <v>0.69302373158756136</v>
      </c>
      <c r="H149" s="42">
        <f t="shared" si="19"/>
        <v>0.70942408376963351</v>
      </c>
      <c r="I149" s="42">
        <f t="shared" si="14"/>
        <v>2</v>
      </c>
      <c r="J149" s="42">
        <f t="shared" si="15"/>
        <v>8</v>
      </c>
      <c r="K149" s="42">
        <f t="shared" si="16"/>
        <v>3</v>
      </c>
    </row>
    <row r="150" spans="1:11" x14ac:dyDescent="0.25">
      <c r="A150" s="45">
        <v>45456</v>
      </c>
      <c r="B150" s="42">
        <v>19608.5</v>
      </c>
      <c r="C150" s="42">
        <v>19691</v>
      </c>
      <c r="D150" s="42">
        <v>19500</v>
      </c>
      <c r="E150" s="42">
        <v>19592.5</v>
      </c>
      <c r="F150" s="42">
        <f t="shared" si="17"/>
        <v>0.97406736874314714</v>
      </c>
      <c r="G150" s="42">
        <f t="shared" si="18"/>
        <v>-8.1597266491572534E-2</v>
      </c>
      <c r="H150" s="42">
        <f t="shared" si="19"/>
        <v>8.3769633507853408E-2</v>
      </c>
      <c r="I150" s="42">
        <f t="shared" si="14"/>
        <v>2</v>
      </c>
      <c r="J150" s="42">
        <f t="shared" si="15"/>
        <v>1</v>
      </c>
      <c r="K150" s="42">
        <f t="shared" si="16"/>
        <v>2</v>
      </c>
    </row>
    <row r="151" spans="1:11" x14ac:dyDescent="0.25">
      <c r="A151" s="45">
        <v>45455</v>
      </c>
      <c r="B151" s="42">
        <v>19266.75</v>
      </c>
      <c r="C151" s="42">
        <v>19588.75</v>
      </c>
      <c r="D151" s="42">
        <v>19262</v>
      </c>
      <c r="E151" s="42">
        <v>19492.5</v>
      </c>
      <c r="F151" s="42">
        <f t="shared" si="17"/>
        <v>1.6959269207313117</v>
      </c>
      <c r="G151" s="42">
        <f t="shared" si="18"/>
        <v>1.1717077348281364</v>
      </c>
      <c r="H151" s="42">
        <f t="shared" si="19"/>
        <v>0.69089517980107107</v>
      </c>
      <c r="I151" s="42">
        <f t="shared" si="14"/>
        <v>5</v>
      </c>
      <c r="J151" s="42">
        <f t="shared" si="15"/>
        <v>7</v>
      </c>
      <c r="K151" s="42">
        <f t="shared" si="16"/>
        <v>3</v>
      </c>
    </row>
    <row r="152" spans="1:11" x14ac:dyDescent="0.25">
      <c r="A152" s="45">
        <v>45454</v>
      </c>
      <c r="B152" s="42">
        <v>19056.5</v>
      </c>
      <c r="C152" s="42">
        <v>19247.5</v>
      </c>
      <c r="D152" s="42">
        <v>18994.5</v>
      </c>
      <c r="E152" s="42">
        <v>19242.5</v>
      </c>
      <c r="F152" s="42">
        <f t="shared" si="17"/>
        <v>1.3276309920499567</v>
      </c>
      <c r="G152" s="42">
        <f t="shared" si="18"/>
        <v>0.97604491905648993</v>
      </c>
      <c r="H152" s="42">
        <f t="shared" si="19"/>
        <v>0.7351778656126482</v>
      </c>
      <c r="I152" s="42">
        <f t="shared" si="14"/>
        <v>4</v>
      </c>
      <c r="J152" s="42">
        <f t="shared" si="15"/>
        <v>8</v>
      </c>
      <c r="K152" s="42">
        <f t="shared" si="16"/>
        <v>3</v>
      </c>
    </row>
    <row r="153" spans="1:11" x14ac:dyDescent="0.25">
      <c r="A153" s="45">
        <v>45453</v>
      </c>
      <c r="B153" s="42">
        <v>19024</v>
      </c>
      <c r="C153" s="42">
        <v>19129.75</v>
      </c>
      <c r="D153" s="42">
        <v>18977.75</v>
      </c>
      <c r="E153" s="42">
        <v>19112.75</v>
      </c>
      <c r="F153" s="42">
        <f t="shared" si="17"/>
        <v>0.79899074852817498</v>
      </c>
      <c r="G153" s="42">
        <f t="shared" si="18"/>
        <v>0.46651597981497056</v>
      </c>
      <c r="H153" s="42">
        <f t="shared" si="19"/>
        <v>0.58388157894736836</v>
      </c>
      <c r="I153" s="42">
        <f t="shared" si="14"/>
        <v>1</v>
      </c>
      <c r="J153" s="42">
        <f t="shared" si="15"/>
        <v>6</v>
      </c>
      <c r="K153" s="42">
        <f t="shared" si="16"/>
        <v>2</v>
      </c>
    </row>
    <row r="154" spans="1:11" x14ac:dyDescent="0.25">
      <c r="A154" s="45">
        <v>45450</v>
      </c>
      <c r="B154" s="42">
        <v>19071.75</v>
      </c>
      <c r="C154" s="42">
        <v>19155</v>
      </c>
      <c r="D154" s="42">
        <v>18940</v>
      </c>
      <c r="E154" s="42">
        <v>19040.5</v>
      </c>
      <c r="F154" s="42">
        <f t="shared" si="17"/>
        <v>1.1273218241640122</v>
      </c>
      <c r="G154" s="42">
        <f t="shared" si="18"/>
        <v>-0.16385491630290877</v>
      </c>
      <c r="H154" s="42">
        <f t="shared" si="19"/>
        <v>0.14534883720930236</v>
      </c>
      <c r="I154" s="42">
        <f t="shared" si="14"/>
        <v>3</v>
      </c>
      <c r="J154" s="42">
        <f t="shared" si="15"/>
        <v>2</v>
      </c>
      <c r="K154" s="42">
        <f t="shared" si="16"/>
        <v>2</v>
      </c>
    </row>
    <row r="155" spans="1:11" x14ac:dyDescent="0.25">
      <c r="A155" s="45">
        <v>45449</v>
      </c>
      <c r="B155" s="42">
        <v>19092</v>
      </c>
      <c r="C155" s="42">
        <v>19124.5</v>
      </c>
      <c r="D155" s="42">
        <v>19017.25</v>
      </c>
      <c r="E155" s="42">
        <v>19065.75</v>
      </c>
      <c r="F155" s="42">
        <f t="shared" si="17"/>
        <v>0.56175361407919544</v>
      </c>
      <c r="G155" s="42">
        <f t="shared" si="18"/>
        <v>-0.1374921433060968</v>
      </c>
      <c r="H155" s="42">
        <f t="shared" si="19"/>
        <v>0.24475524475524477</v>
      </c>
      <c r="I155" s="42">
        <f t="shared" si="14"/>
        <v>1</v>
      </c>
      <c r="J155" s="42">
        <f t="shared" si="15"/>
        <v>3</v>
      </c>
      <c r="K155" s="42">
        <f t="shared" si="16"/>
        <v>2</v>
      </c>
    </row>
    <row r="156" spans="1:11" x14ac:dyDescent="0.25">
      <c r="A156" s="45">
        <v>45448</v>
      </c>
      <c r="B156" s="42">
        <v>18778.75</v>
      </c>
      <c r="C156" s="42">
        <v>19079.5</v>
      </c>
      <c r="D156" s="42">
        <v>18764.75</v>
      </c>
      <c r="E156" s="42">
        <v>19077.5</v>
      </c>
      <c r="F156" s="42">
        <f t="shared" si="17"/>
        <v>1.6760966518005724</v>
      </c>
      <c r="G156" s="42">
        <f t="shared" si="18"/>
        <v>1.5908939625906942</v>
      </c>
      <c r="H156" s="42">
        <f t="shared" si="19"/>
        <v>0.94916600476568702</v>
      </c>
      <c r="I156" s="42">
        <f t="shared" si="14"/>
        <v>5</v>
      </c>
      <c r="J156" s="42">
        <f t="shared" si="15"/>
        <v>10</v>
      </c>
      <c r="K156" s="42">
        <f t="shared" si="16"/>
        <v>3</v>
      </c>
    </row>
    <row r="157" spans="1:11" x14ac:dyDescent="0.25">
      <c r="A157" s="45">
        <v>45447</v>
      </c>
      <c r="B157" s="42">
        <v>18552.25</v>
      </c>
      <c r="C157" s="42">
        <v>18753.25</v>
      </c>
      <c r="D157" s="42">
        <v>18541.25</v>
      </c>
      <c r="E157" s="42">
        <v>18701.5</v>
      </c>
      <c r="F157" s="42">
        <f t="shared" si="17"/>
        <v>1.1427185381827001</v>
      </c>
      <c r="G157" s="42">
        <f t="shared" si="18"/>
        <v>0.80448463124418879</v>
      </c>
      <c r="H157" s="42">
        <f t="shared" si="19"/>
        <v>0.70400943396226434</v>
      </c>
      <c r="I157" s="42">
        <f t="shared" si="14"/>
        <v>3</v>
      </c>
      <c r="J157" s="42">
        <f t="shared" si="15"/>
        <v>8</v>
      </c>
      <c r="K157" s="42">
        <f t="shared" si="16"/>
        <v>3</v>
      </c>
    </row>
    <row r="158" spans="1:11" x14ac:dyDescent="0.25">
      <c r="A158" s="45">
        <v>45446</v>
      </c>
      <c r="B158" s="42">
        <v>18667.5</v>
      </c>
      <c r="C158" s="42">
        <v>18755.5</v>
      </c>
      <c r="D158" s="42">
        <v>18435.75</v>
      </c>
      <c r="E158" s="42">
        <v>18652.5</v>
      </c>
      <c r="F158" s="42">
        <f t="shared" si="17"/>
        <v>1.7128699611624481</v>
      </c>
      <c r="G158" s="42">
        <f t="shared" si="18"/>
        <v>-8.0353555644837288E-2</v>
      </c>
      <c r="H158" s="42">
        <f t="shared" si="19"/>
        <v>4.6911649726348717E-2</v>
      </c>
      <c r="I158" s="42">
        <f t="shared" si="14"/>
        <v>5</v>
      </c>
      <c r="J158" s="42">
        <f t="shared" si="15"/>
        <v>1</v>
      </c>
      <c r="K158" s="42">
        <f t="shared" si="16"/>
        <v>2</v>
      </c>
    </row>
    <row r="159" spans="1:11" x14ac:dyDescent="0.25">
      <c r="A159" s="45">
        <v>45443</v>
      </c>
      <c r="B159" s="42">
        <v>18527.75</v>
      </c>
      <c r="C159" s="42">
        <v>18668.25</v>
      </c>
      <c r="D159" s="42">
        <v>18241.25</v>
      </c>
      <c r="E159" s="42">
        <v>18598</v>
      </c>
      <c r="F159" s="42">
        <f t="shared" si="17"/>
        <v>2.3046511314109916</v>
      </c>
      <c r="G159" s="42">
        <f t="shared" si="18"/>
        <v>0.37916098824735867</v>
      </c>
      <c r="H159" s="42">
        <f t="shared" si="19"/>
        <v>0.164519906323185</v>
      </c>
      <c r="I159" s="42">
        <f t="shared" si="14"/>
        <v>8</v>
      </c>
      <c r="J159" s="42">
        <f t="shared" si="15"/>
        <v>2</v>
      </c>
      <c r="K159" s="42">
        <f t="shared" si="16"/>
        <v>1</v>
      </c>
    </row>
    <row r="160" spans="1:11" x14ac:dyDescent="0.25">
      <c r="A160" s="45">
        <v>45442</v>
      </c>
      <c r="B160" s="42">
        <v>18750.25</v>
      </c>
      <c r="C160" s="42">
        <v>18787</v>
      </c>
      <c r="D160" s="42">
        <v>18546.25</v>
      </c>
      <c r="E160" s="42">
        <v>18604.25</v>
      </c>
      <c r="F160" s="42">
        <f t="shared" si="17"/>
        <v>1.2839828802282636</v>
      </c>
      <c r="G160" s="42">
        <f t="shared" si="18"/>
        <v>-0.77865628458287228</v>
      </c>
      <c r="H160" s="42">
        <f t="shared" si="19"/>
        <v>0.60643821391484953</v>
      </c>
      <c r="I160" s="42">
        <f t="shared" si="14"/>
        <v>4</v>
      </c>
      <c r="J160" s="42">
        <f t="shared" si="15"/>
        <v>7</v>
      </c>
      <c r="K160" s="42">
        <f t="shared" si="16"/>
        <v>3</v>
      </c>
    </row>
    <row r="161" spans="1:11" x14ac:dyDescent="0.25">
      <c r="A161" s="45">
        <v>45441</v>
      </c>
      <c r="B161" s="42">
        <v>18813.25</v>
      </c>
      <c r="C161" s="42">
        <v>18879.75</v>
      </c>
      <c r="D161" s="42">
        <v>18755.25</v>
      </c>
      <c r="E161" s="42">
        <v>18810.75</v>
      </c>
      <c r="F161" s="42">
        <f t="shared" si="17"/>
        <v>0.66176763717061116</v>
      </c>
      <c r="G161" s="42">
        <f t="shared" si="18"/>
        <v>-1.32885067704942E-2</v>
      </c>
      <c r="H161" s="42">
        <f t="shared" si="19"/>
        <v>2.0080321285140562E-2</v>
      </c>
      <c r="I161" s="42">
        <f t="shared" si="14"/>
        <v>1</v>
      </c>
      <c r="J161" s="42">
        <f t="shared" si="15"/>
        <v>1</v>
      </c>
      <c r="K161" s="42">
        <f t="shared" si="16"/>
        <v>2</v>
      </c>
    </row>
    <row r="162" spans="1:11" x14ac:dyDescent="0.25">
      <c r="A162" s="45">
        <v>45440</v>
      </c>
      <c r="B162" s="42">
        <v>18930</v>
      </c>
      <c r="C162" s="42">
        <v>18945.5</v>
      </c>
      <c r="D162" s="42">
        <v>18819.5</v>
      </c>
      <c r="E162" s="42">
        <v>18943.25</v>
      </c>
      <c r="F162" s="42">
        <f t="shared" si="17"/>
        <v>0.66561014263074492</v>
      </c>
      <c r="G162" s="42">
        <f t="shared" si="18"/>
        <v>6.9994717379820395E-2</v>
      </c>
      <c r="H162" s="42">
        <f t="shared" si="19"/>
        <v>0.10515873015873016</v>
      </c>
      <c r="I162" s="42">
        <f t="shared" si="14"/>
        <v>1</v>
      </c>
      <c r="J162" s="42">
        <f t="shared" si="15"/>
        <v>2</v>
      </c>
      <c r="K162" s="42">
        <f t="shared" si="16"/>
        <v>2</v>
      </c>
    </row>
    <row r="163" spans="1:11" x14ac:dyDescent="0.25">
      <c r="A163" s="45">
        <v>45436</v>
      </c>
      <c r="B163" s="42">
        <v>18750.5</v>
      </c>
      <c r="C163" s="42">
        <v>18926</v>
      </c>
      <c r="D163" s="42">
        <v>18723.5</v>
      </c>
      <c r="E163" s="42">
        <v>18874.25</v>
      </c>
      <c r="F163" s="42">
        <f t="shared" si="17"/>
        <v>1.0799712007679796</v>
      </c>
      <c r="G163" s="42">
        <f t="shared" si="18"/>
        <v>0.65998240046932088</v>
      </c>
      <c r="H163" s="42">
        <f t="shared" si="19"/>
        <v>0.61111111111111116</v>
      </c>
      <c r="I163" s="42">
        <f t="shared" si="14"/>
        <v>3</v>
      </c>
      <c r="J163" s="42">
        <f t="shared" si="15"/>
        <v>7</v>
      </c>
      <c r="K163" s="42">
        <f t="shared" si="16"/>
        <v>3</v>
      </c>
    </row>
    <row r="164" spans="1:11" x14ac:dyDescent="0.25">
      <c r="A164" s="45">
        <v>45435</v>
      </c>
      <c r="B164" s="42">
        <v>18958.25</v>
      </c>
      <c r="C164" s="42">
        <v>19023.25</v>
      </c>
      <c r="D164" s="42">
        <v>18621.5</v>
      </c>
      <c r="E164" s="42">
        <v>18696.75</v>
      </c>
      <c r="F164" s="42">
        <f t="shared" si="17"/>
        <v>2.1191301939788745</v>
      </c>
      <c r="G164" s="42">
        <f t="shared" si="18"/>
        <v>-1.3793467224031752</v>
      </c>
      <c r="H164" s="42">
        <f t="shared" si="19"/>
        <v>0.65090230242688241</v>
      </c>
      <c r="I164" s="42">
        <f t="shared" si="14"/>
        <v>7</v>
      </c>
      <c r="J164" s="42">
        <f t="shared" si="15"/>
        <v>7</v>
      </c>
      <c r="K164" s="42">
        <f t="shared" si="16"/>
        <v>4</v>
      </c>
    </row>
    <row r="165" spans="1:11" x14ac:dyDescent="0.25">
      <c r="A165" s="45">
        <v>45434</v>
      </c>
      <c r="B165" s="42">
        <v>18768</v>
      </c>
      <c r="C165" s="42">
        <v>18838.75</v>
      </c>
      <c r="D165" s="42">
        <v>18684.25</v>
      </c>
      <c r="E165" s="42">
        <v>18794.25</v>
      </c>
      <c r="F165" s="42">
        <f t="shared" si="17"/>
        <v>0.82320971867007664</v>
      </c>
      <c r="G165" s="42">
        <f t="shared" si="18"/>
        <v>0.13986572890025575</v>
      </c>
      <c r="H165" s="42">
        <f t="shared" si="19"/>
        <v>0.16990291262135923</v>
      </c>
      <c r="I165" s="42">
        <f t="shared" si="14"/>
        <v>1</v>
      </c>
      <c r="J165" s="42">
        <f t="shared" si="15"/>
        <v>2</v>
      </c>
      <c r="K165" s="42">
        <f t="shared" si="16"/>
        <v>2</v>
      </c>
    </row>
    <row r="166" spans="1:11" x14ac:dyDescent="0.25">
      <c r="A166" s="45">
        <v>45433</v>
      </c>
      <c r="B166" s="42">
        <v>18750.25</v>
      </c>
      <c r="C166" s="42">
        <v>18808.75</v>
      </c>
      <c r="D166" s="42">
        <v>18678</v>
      </c>
      <c r="E166" s="42">
        <v>18800.75</v>
      </c>
      <c r="F166" s="42">
        <f t="shared" si="17"/>
        <v>0.69732403567952428</v>
      </c>
      <c r="G166" s="42">
        <f t="shared" si="18"/>
        <v>0.26932974227010309</v>
      </c>
      <c r="H166" s="42">
        <f t="shared" si="19"/>
        <v>0.38623326959847037</v>
      </c>
      <c r="I166" s="42">
        <f t="shared" si="14"/>
        <v>1</v>
      </c>
      <c r="J166" s="42">
        <f t="shared" si="15"/>
        <v>4</v>
      </c>
      <c r="K166" s="42">
        <f t="shared" si="16"/>
        <v>2</v>
      </c>
    </row>
    <row r="167" spans="1:11" x14ac:dyDescent="0.25">
      <c r="A167" s="45">
        <v>45432</v>
      </c>
      <c r="B167" s="42">
        <v>18673.25</v>
      </c>
      <c r="C167" s="42">
        <v>18794.5</v>
      </c>
      <c r="D167" s="42">
        <v>18635.25</v>
      </c>
      <c r="E167" s="42">
        <v>18766.25</v>
      </c>
      <c r="F167" s="42">
        <f t="shared" si="17"/>
        <v>0.85282422716988193</v>
      </c>
      <c r="G167" s="42">
        <f t="shared" si="18"/>
        <v>0.49803863815886362</v>
      </c>
      <c r="H167" s="42">
        <f t="shared" si="19"/>
        <v>0.58398744113029832</v>
      </c>
      <c r="I167" s="42">
        <f t="shared" si="14"/>
        <v>2</v>
      </c>
      <c r="J167" s="42">
        <f t="shared" si="15"/>
        <v>6</v>
      </c>
      <c r="K167" s="42">
        <f t="shared" si="16"/>
        <v>2</v>
      </c>
    </row>
    <row r="168" spans="1:11" x14ac:dyDescent="0.25">
      <c r="A168" s="45">
        <v>45429</v>
      </c>
      <c r="B168" s="42">
        <v>18658.5</v>
      </c>
      <c r="C168" s="42">
        <v>18686.75</v>
      </c>
      <c r="D168" s="42">
        <v>18545</v>
      </c>
      <c r="E168" s="42">
        <v>18638.5</v>
      </c>
      <c r="F168" s="42">
        <f t="shared" si="17"/>
        <v>0.75970737197523919</v>
      </c>
      <c r="G168" s="42">
        <f t="shared" si="18"/>
        <v>-0.10718975265964574</v>
      </c>
      <c r="H168" s="42">
        <f t="shared" si="19"/>
        <v>0.14109347442680775</v>
      </c>
      <c r="I168" s="42">
        <f t="shared" si="14"/>
        <v>1</v>
      </c>
      <c r="J168" s="42">
        <f t="shared" si="15"/>
        <v>2</v>
      </c>
      <c r="K168" s="42">
        <f t="shared" si="16"/>
        <v>2</v>
      </c>
    </row>
    <row r="169" spans="1:11" x14ac:dyDescent="0.25">
      <c r="A169" s="45">
        <v>45428</v>
      </c>
      <c r="B169" s="42">
        <v>18721.5</v>
      </c>
      <c r="C169" s="42">
        <v>18760.75</v>
      </c>
      <c r="D169" s="42">
        <v>18643.75</v>
      </c>
      <c r="E169" s="42">
        <v>18650.75</v>
      </c>
      <c r="F169" s="42">
        <f t="shared" si="17"/>
        <v>0.62494992388430415</v>
      </c>
      <c r="G169" s="42">
        <f t="shared" si="18"/>
        <v>-0.37790775311807279</v>
      </c>
      <c r="H169" s="42">
        <f t="shared" si="19"/>
        <v>0.60470085470085466</v>
      </c>
      <c r="I169" s="42">
        <f t="shared" si="14"/>
        <v>1</v>
      </c>
      <c r="J169" s="42">
        <f t="shared" si="15"/>
        <v>7</v>
      </c>
      <c r="K169" s="42">
        <f t="shared" si="16"/>
        <v>3</v>
      </c>
    </row>
    <row r="170" spans="1:11" x14ac:dyDescent="0.25">
      <c r="A170" s="45">
        <v>45427</v>
      </c>
      <c r="B170" s="42">
        <v>18409</v>
      </c>
      <c r="C170" s="42">
        <v>18707</v>
      </c>
      <c r="D170" s="42">
        <v>18393.5</v>
      </c>
      <c r="E170" s="42">
        <v>18693</v>
      </c>
      <c r="F170" s="42">
        <f t="shared" si="17"/>
        <v>1.702971372698137</v>
      </c>
      <c r="G170" s="42">
        <f t="shared" si="18"/>
        <v>1.5427236677711988</v>
      </c>
      <c r="H170" s="42">
        <f t="shared" si="19"/>
        <v>0.9059011164274321</v>
      </c>
      <c r="I170" s="42">
        <f t="shared" si="14"/>
        <v>5</v>
      </c>
      <c r="J170" s="42">
        <f t="shared" si="15"/>
        <v>10</v>
      </c>
      <c r="K170" s="42">
        <f t="shared" si="16"/>
        <v>3</v>
      </c>
    </row>
    <row r="171" spans="1:11" x14ac:dyDescent="0.25">
      <c r="A171" s="45">
        <v>45426</v>
      </c>
      <c r="B171" s="42">
        <v>18296</v>
      </c>
      <c r="C171" s="42">
        <v>18433</v>
      </c>
      <c r="D171" s="42">
        <v>18165.5</v>
      </c>
      <c r="E171" s="42">
        <v>18411.25</v>
      </c>
      <c r="F171" s="42">
        <f t="shared" si="17"/>
        <v>1.4620682116309576</v>
      </c>
      <c r="G171" s="42">
        <f t="shared" si="18"/>
        <v>0.629919108001749</v>
      </c>
      <c r="H171" s="42">
        <f t="shared" si="19"/>
        <v>0.43084112149532711</v>
      </c>
      <c r="I171" s="42">
        <f t="shared" si="14"/>
        <v>5</v>
      </c>
      <c r="J171" s="42">
        <f t="shared" si="15"/>
        <v>5</v>
      </c>
      <c r="K171" s="42">
        <f t="shared" si="16"/>
        <v>2</v>
      </c>
    </row>
    <row r="172" spans="1:11" x14ac:dyDescent="0.25">
      <c r="A172" s="45">
        <v>45425</v>
      </c>
      <c r="B172" s="42">
        <v>18294.25</v>
      </c>
      <c r="C172" s="42">
        <v>18336.25</v>
      </c>
      <c r="D172" s="42">
        <v>18235</v>
      </c>
      <c r="E172" s="42">
        <v>18295.25</v>
      </c>
      <c r="F172" s="42">
        <f t="shared" si="17"/>
        <v>0.5534525875616656</v>
      </c>
      <c r="G172" s="42">
        <f t="shared" si="18"/>
        <v>5.4661983956707707E-3</v>
      </c>
      <c r="H172" s="42">
        <f t="shared" si="19"/>
        <v>9.8765432098765413E-3</v>
      </c>
      <c r="I172" s="42">
        <f t="shared" si="14"/>
        <v>1</v>
      </c>
      <c r="J172" s="42">
        <f t="shared" si="15"/>
        <v>1</v>
      </c>
      <c r="K172" s="42">
        <f t="shared" si="16"/>
        <v>2</v>
      </c>
    </row>
    <row r="173" spans="1:11" x14ac:dyDescent="0.25">
      <c r="A173" s="45">
        <v>45422</v>
      </c>
      <c r="B173" s="42">
        <v>18295.75</v>
      </c>
      <c r="C173" s="42">
        <v>18348</v>
      </c>
      <c r="D173" s="42">
        <v>18188.5</v>
      </c>
      <c r="E173" s="42">
        <v>18254.25</v>
      </c>
      <c r="F173" s="42">
        <f t="shared" si="17"/>
        <v>0.87178716368555542</v>
      </c>
      <c r="G173" s="42">
        <f t="shared" si="18"/>
        <v>-0.22682863506552067</v>
      </c>
      <c r="H173" s="42">
        <f t="shared" si="19"/>
        <v>0.26018808777429464</v>
      </c>
      <c r="I173" s="42">
        <f t="shared" si="14"/>
        <v>2</v>
      </c>
      <c r="J173" s="42">
        <f t="shared" si="15"/>
        <v>3</v>
      </c>
      <c r="K173" s="42">
        <f t="shared" si="16"/>
        <v>2</v>
      </c>
    </row>
    <row r="174" spans="1:11" x14ac:dyDescent="0.25">
      <c r="A174" s="45">
        <v>45421</v>
      </c>
      <c r="B174" s="42">
        <v>18142.25</v>
      </c>
      <c r="C174" s="42">
        <v>18239.25</v>
      </c>
      <c r="D174" s="42">
        <v>18108.75</v>
      </c>
      <c r="E174" s="42">
        <v>18215.5</v>
      </c>
      <c r="F174" s="42">
        <f t="shared" si="17"/>
        <v>0.71931541016136369</v>
      </c>
      <c r="G174" s="42">
        <f t="shared" si="18"/>
        <v>0.40375366892199149</v>
      </c>
      <c r="H174" s="42">
        <f t="shared" si="19"/>
        <v>0.56130268199233713</v>
      </c>
      <c r="I174" s="42">
        <f t="shared" si="14"/>
        <v>1</v>
      </c>
      <c r="J174" s="42">
        <f t="shared" si="15"/>
        <v>6</v>
      </c>
      <c r="K174" s="42">
        <f t="shared" si="16"/>
        <v>2</v>
      </c>
    </row>
    <row r="175" spans="1:11" x14ac:dyDescent="0.25">
      <c r="A175" s="45">
        <v>45420</v>
      </c>
      <c r="B175" s="42">
        <v>18188.25</v>
      </c>
      <c r="C175" s="42">
        <v>18242.25</v>
      </c>
      <c r="D175" s="42">
        <v>18072.5</v>
      </c>
      <c r="E175" s="42">
        <v>18183.5</v>
      </c>
      <c r="F175" s="42">
        <f t="shared" si="17"/>
        <v>0.93329484694789211</v>
      </c>
      <c r="G175" s="42">
        <f t="shared" si="18"/>
        <v>-2.6115761549351912E-2</v>
      </c>
      <c r="H175" s="42">
        <f t="shared" si="19"/>
        <v>2.7982326951399114E-2</v>
      </c>
      <c r="I175" s="42">
        <f t="shared" si="14"/>
        <v>2</v>
      </c>
      <c r="J175" s="42">
        <f t="shared" si="15"/>
        <v>1</v>
      </c>
      <c r="K175" s="42">
        <f t="shared" si="16"/>
        <v>2</v>
      </c>
    </row>
    <row r="176" spans="1:11" x14ac:dyDescent="0.25">
      <c r="A176" s="45">
        <v>45419</v>
      </c>
      <c r="B176" s="42">
        <v>18171</v>
      </c>
      <c r="C176" s="42">
        <v>18266.25</v>
      </c>
      <c r="D176" s="42">
        <v>18151</v>
      </c>
      <c r="E176" s="42">
        <v>18196.25</v>
      </c>
      <c r="F176" s="42">
        <f t="shared" si="17"/>
        <v>0.63425238016619889</v>
      </c>
      <c r="G176" s="42">
        <f t="shared" si="18"/>
        <v>0.13895767981949259</v>
      </c>
      <c r="H176" s="42">
        <f t="shared" si="19"/>
        <v>0.21908893709327545</v>
      </c>
      <c r="I176" s="42">
        <f t="shared" si="14"/>
        <v>1</v>
      </c>
      <c r="J176" s="42">
        <f t="shared" si="15"/>
        <v>3</v>
      </c>
      <c r="K176" s="42">
        <f t="shared" si="16"/>
        <v>2</v>
      </c>
    </row>
    <row r="177" spans="1:11" x14ac:dyDescent="0.25">
      <c r="A177" s="45">
        <v>45418</v>
      </c>
      <c r="B177" s="42">
        <v>18051.75</v>
      </c>
      <c r="C177" s="42">
        <v>18198.25</v>
      </c>
      <c r="D177" s="42">
        <v>18036.75</v>
      </c>
      <c r="E177" s="42">
        <v>18197.75</v>
      </c>
      <c r="F177" s="42">
        <f t="shared" si="17"/>
        <v>0.89465010317559235</v>
      </c>
      <c r="G177" s="42">
        <f t="shared" si="18"/>
        <v>0.80878585178722273</v>
      </c>
      <c r="H177" s="42">
        <f t="shared" si="19"/>
        <v>0.90402476780185748</v>
      </c>
      <c r="I177" s="42">
        <f t="shared" si="14"/>
        <v>2</v>
      </c>
      <c r="J177" s="42">
        <f t="shared" si="15"/>
        <v>10</v>
      </c>
      <c r="K177" s="42">
        <f t="shared" si="16"/>
        <v>3</v>
      </c>
    </row>
    <row r="178" spans="1:11" x14ac:dyDescent="0.25">
      <c r="A178" s="45">
        <v>45415</v>
      </c>
      <c r="B178" s="42">
        <v>17765</v>
      </c>
      <c r="C178" s="42">
        <v>18050.25</v>
      </c>
      <c r="D178" s="42">
        <v>17740.25</v>
      </c>
      <c r="E178" s="42">
        <v>18001.5</v>
      </c>
      <c r="F178" s="42">
        <f t="shared" si="17"/>
        <v>1.7450042217844075</v>
      </c>
      <c r="G178" s="42">
        <f t="shared" si="18"/>
        <v>1.3312693498452013</v>
      </c>
      <c r="H178" s="42">
        <f t="shared" si="19"/>
        <v>0.76290322580645165</v>
      </c>
      <c r="I178" s="42">
        <f t="shared" si="14"/>
        <v>5</v>
      </c>
      <c r="J178" s="42">
        <f t="shared" si="15"/>
        <v>8</v>
      </c>
      <c r="K178" s="42">
        <f t="shared" si="16"/>
        <v>3</v>
      </c>
    </row>
    <row r="179" spans="1:11" x14ac:dyDescent="0.25">
      <c r="A179" s="45">
        <v>45414</v>
      </c>
      <c r="B179" s="42">
        <v>17595</v>
      </c>
      <c r="C179" s="42">
        <v>17685.5</v>
      </c>
      <c r="D179" s="42">
        <v>17386.25</v>
      </c>
      <c r="E179" s="42">
        <v>17648</v>
      </c>
      <c r="F179" s="42">
        <f t="shared" si="17"/>
        <v>1.7007672634271098</v>
      </c>
      <c r="G179" s="42">
        <f t="shared" si="18"/>
        <v>0.30122193805058256</v>
      </c>
      <c r="H179" s="42">
        <f t="shared" si="19"/>
        <v>0.17710944026733502</v>
      </c>
      <c r="I179" s="42">
        <f t="shared" si="14"/>
        <v>5</v>
      </c>
      <c r="J179" s="42">
        <f t="shared" si="15"/>
        <v>2</v>
      </c>
      <c r="K179" s="42">
        <f t="shared" si="16"/>
        <v>2</v>
      </c>
    </row>
    <row r="180" spans="1:11" x14ac:dyDescent="0.25">
      <c r="A180" s="45">
        <v>45413</v>
      </c>
      <c r="B180" s="42">
        <v>17437.75</v>
      </c>
      <c r="C180" s="42">
        <v>17793.25</v>
      </c>
      <c r="D180" s="42">
        <v>17399.25</v>
      </c>
      <c r="E180" s="42">
        <v>17431.75</v>
      </c>
      <c r="F180" s="42">
        <f t="shared" si="17"/>
        <v>2.2594658141101918</v>
      </c>
      <c r="G180" s="42">
        <f t="shared" si="18"/>
        <v>-3.4408108844317643E-2</v>
      </c>
      <c r="H180" s="42">
        <f t="shared" si="19"/>
        <v>1.5228426395939087E-2</v>
      </c>
      <c r="I180" s="42">
        <f t="shared" si="14"/>
        <v>7</v>
      </c>
      <c r="J180" s="42">
        <f t="shared" si="15"/>
        <v>1</v>
      </c>
      <c r="K180" s="42">
        <f t="shared" si="16"/>
        <v>1</v>
      </c>
    </row>
    <row r="181" spans="1:11" x14ac:dyDescent="0.25">
      <c r="A181" s="45">
        <v>45412</v>
      </c>
      <c r="B181" s="42">
        <v>17884.5</v>
      </c>
      <c r="C181" s="42">
        <v>17896</v>
      </c>
      <c r="D181" s="42">
        <v>17563.5</v>
      </c>
      <c r="E181" s="42">
        <v>17564.25</v>
      </c>
      <c r="F181" s="42">
        <f t="shared" si="17"/>
        <v>1.8591517794738461</v>
      </c>
      <c r="G181" s="42">
        <f t="shared" si="18"/>
        <v>-1.7906567139142835</v>
      </c>
      <c r="H181" s="42">
        <f t="shared" si="19"/>
        <v>0.96315789473684221</v>
      </c>
      <c r="I181" s="42">
        <f t="shared" si="14"/>
        <v>6</v>
      </c>
      <c r="J181" s="42">
        <f t="shared" si="15"/>
        <v>10</v>
      </c>
      <c r="K181" s="42">
        <f t="shared" si="16"/>
        <v>4</v>
      </c>
    </row>
    <row r="182" spans="1:11" x14ac:dyDescent="0.25">
      <c r="A182" s="45">
        <v>45411</v>
      </c>
      <c r="B182" s="42">
        <v>17897</v>
      </c>
      <c r="C182" s="42">
        <v>17949</v>
      </c>
      <c r="D182" s="42">
        <v>17791.25</v>
      </c>
      <c r="E182" s="42">
        <v>17905.25</v>
      </c>
      <c r="F182" s="42">
        <f t="shared" si="17"/>
        <v>0.88143264234229213</v>
      </c>
      <c r="G182" s="42">
        <f t="shared" si="18"/>
        <v>4.6097111247695145E-2</v>
      </c>
      <c r="H182" s="42">
        <f t="shared" si="19"/>
        <v>5.2297939778129944E-2</v>
      </c>
      <c r="I182" s="42">
        <f t="shared" si="14"/>
        <v>2</v>
      </c>
      <c r="J182" s="42">
        <f t="shared" si="15"/>
        <v>1</v>
      </c>
      <c r="K182" s="42">
        <f t="shared" si="16"/>
        <v>2</v>
      </c>
    </row>
    <row r="183" spans="1:11" x14ac:dyDescent="0.25">
      <c r="A183" s="45">
        <v>45408</v>
      </c>
      <c r="B183" s="42">
        <v>17741.75</v>
      </c>
      <c r="C183" s="42">
        <v>17901.5</v>
      </c>
      <c r="D183" s="42">
        <v>17668.25</v>
      </c>
      <c r="E183" s="42">
        <v>17839.25</v>
      </c>
      <c r="F183" s="42">
        <f t="shared" si="17"/>
        <v>1.3146955627263377</v>
      </c>
      <c r="G183" s="42">
        <f t="shared" si="18"/>
        <v>0.54955119985345302</v>
      </c>
      <c r="H183" s="42">
        <f t="shared" si="19"/>
        <v>0.41800643086816719</v>
      </c>
      <c r="I183" s="42">
        <f t="shared" si="14"/>
        <v>4</v>
      </c>
      <c r="J183" s="42">
        <f t="shared" si="15"/>
        <v>5</v>
      </c>
      <c r="K183" s="42">
        <f t="shared" si="16"/>
        <v>2</v>
      </c>
    </row>
    <row r="184" spans="1:11" x14ac:dyDescent="0.25">
      <c r="A184" s="45">
        <v>45407</v>
      </c>
      <c r="B184" s="42">
        <v>17498.75</v>
      </c>
      <c r="C184" s="42">
        <v>17605</v>
      </c>
      <c r="D184" s="42">
        <v>17308.25</v>
      </c>
      <c r="E184" s="42">
        <v>17567.5</v>
      </c>
      <c r="F184" s="42">
        <f t="shared" si="17"/>
        <v>1.6958354168154868</v>
      </c>
      <c r="G184" s="42">
        <f t="shared" si="18"/>
        <v>0.39288520608614902</v>
      </c>
      <c r="H184" s="42">
        <f t="shared" si="19"/>
        <v>0.23167649536647011</v>
      </c>
      <c r="I184" s="42">
        <f t="shared" si="14"/>
        <v>5</v>
      </c>
      <c r="J184" s="42">
        <f t="shared" si="15"/>
        <v>3</v>
      </c>
      <c r="K184" s="42">
        <f t="shared" si="16"/>
        <v>2</v>
      </c>
    </row>
    <row r="185" spans="1:11" x14ac:dyDescent="0.25">
      <c r="A185" s="45">
        <v>45406</v>
      </c>
      <c r="B185" s="42">
        <v>17697.5</v>
      </c>
      <c r="C185" s="42">
        <v>17795.5</v>
      </c>
      <c r="D185" s="42">
        <v>17567.25</v>
      </c>
      <c r="E185" s="42">
        <v>17658.75</v>
      </c>
      <c r="F185" s="42">
        <f t="shared" si="17"/>
        <v>1.2897301878796441</v>
      </c>
      <c r="G185" s="42">
        <f t="shared" si="18"/>
        <v>-0.21895747987003816</v>
      </c>
      <c r="H185" s="42">
        <f t="shared" si="19"/>
        <v>0.16976998904709747</v>
      </c>
      <c r="I185" s="42">
        <f t="shared" si="14"/>
        <v>4</v>
      </c>
      <c r="J185" s="42">
        <f t="shared" si="15"/>
        <v>2</v>
      </c>
      <c r="K185" s="42">
        <f t="shared" si="16"/>
        <v>2</v>
      </c>
    </row>
    <row r="186" spans="1:11" x14ac:dyDescent="0.25">
      <c r="A186" s="45">
        <v>45405</v>
      </c>
      <c r="B186" s="42">
        <v>17406</v>
      </c>
      <c r="C186" s="42">
        <v>17657.25</v>
      </c>
      <c r="D186" s="42">
        <v>17360</v>
      </c>
      <c r="E186" s="42">
        <v>17607.75</v>
      </c>
      <c r="F186" s="42">
        <f t="shared" si="17"/>
        <v>1.707744455934735</v>
      </c>
      <c r="G186" s="42">
        <f t="shared" si="18"/>
        <v>1.1590830748017926</v>
      </c>
      <c r="H186" s="42">
        <f t="shared" si="19"/>
        <v>0.67872161480235504</v>
      </c>
      <c r="I186" s="42">
        <f t="shared" si="14"/>
        <v>5</v>
      </c>
      <c r="J186" s="42">
        <f t="shared" si="15"/>
        <v>7</v>
      </c>
      <c r="K186" s="42">
        <f t="shared" si="16"/>
        <v>3</v>
      </c>
    </row>
    <row r="187" spans="1:11" x14ac:dyDescent="0.25">
      <c r="A187" s="45">
        <v>45404</v>
      </c>
      <c r="B187" s="42">
        <v>17284</v>
      </c>
      <c r="C187" s="42">
        <v>17448</v>
      </c>
      <c r="D187" s="42">
        <v>17148.5</v>
      </c>
      <c r="E187" s="42">
        <v>17350.75</v>
      </c>
      <c r="F187" s="42">
        <f t="shared" si="17"/>
        <v>1.7328164776672068</v>
      </c>
      <c r="G187" s="42">
        <f t="shared" si="18"/>
        <v>0.38619532515621385</v>
      </c>
      <c r="H187" s="42">
        <f t="shared" si="19"/>
        <v>0.22287145242070117</v>
      </c>
      <c r="I187" s="42">
        <f t="shared" si="14"/>
        <v>5</v>
      </c>
      <c r="J187" s="42">
        <f t="shared" si="15"/>
        <v>3</v>
      </c>
      <c r="K187" s="42">
        <f t="shared" si="16"/>
        <v>2</v>
      </c>
    </row>
    <row r="188" spans="1:11" x14ac:dyDescent="0.25">
      <c r="A188" s="45">
        <v>45401</v>
      </c>
      <c r="B188" s="42">
        <v>17414</v>
      </c>
      <c r="C188" s="42">
        <v>17553.25</v>
      </c>
      <c r="D188" s="42">
        <v>17113.25</v>
      </c>
      <c r="E188" s="42">
        <v>17182</v>
      </c>
      <c r="F188" s="42">
        <f t="shared" si="17"/>
        <v>2.5267026530377859</v>
      </c>
      <c r="G188" s="42">
        <f t="shared" si="18"/>
        <v>-1.3322613988744687</v>
      </c>
      <c r="H188" s="42">
        <f t="shared" si="19"/>
        <v>0.52727272727272723</v>
      </c>
      <c r="I188" s="42">
        <f t="shared" si="14"/>
        <v>8</v>
      </c>
      <c r="J188" s="42">
        <f t="shared" si="15"/>
        <v>6</v>
      </c>
      <c r="K188" s="42">
        <f t="shared" si="16"/>
        <v>1</v>
      </c>
    </row>
    <row r="189" spans="1:11" x14ac:dyDescent="0.25">
      <c r="A189" s="45">
        <v>45400</v>
      </c>
      <c r="B189" s="42">
        <v>17711</v>
      </c>
      <c r="C189" s="42">
        <v>17746</v>
      </c>
      <c r="D189" s="42">
        <v>17521.5</v>
      </c>
      <c r="E189" s="42">
        <v>17545.25</v>
      </c>
      <c r="F189" s="42">
        <f t="shared" si="17"/>
        <v>1.2675738241770651</v>
      </c>
      <c r="G189" s="42">
        <f t="shared" si="18"/>
        <v>-0.93585907063406926</v>
      </c>
      <c r="H189" s="42">
        <f t="shared" si="19"/>
        <v>0.73830734966592426</v>
      </c>
      <c r="I189" s="42">
        <f t="shared" si="14"/>
        <v>4</v>
      </c>
      <c r="J189" s="42">
        <f t="shared" si="15"/>
        <v>8</v>
      </c>
      <c r="K189" s="42">
        <f t="shared" si="16"/>
        <v>3</v>
      </c>
    </row>
    <row r="190" spans="1:11" x14ac:dyDescent="0.25">
      <c r="A190" s="45">
        <v>45399</v>
      </c>
      <c r="B190" s="42">
        <v>17937.25</v>
      </c>
      <c r="C190" s="42">
        <v>17968.5</v>
      </c>
      <c r="D190" s="42">
        <v>17615.25</v>
      </c>
      <c r="E190" s="42">
        <v>17654.5</v>
      </c>
      <c r="F190" s="42">
        <f t="shared" si="17"/>
        <v>1.9693654266958425</v>
      </c>
      <c r="G190" s="42">
        <f t="shared" si="18"/>
        <v>-1.5763285899455044</v>
      </c>
      <c r="H190" s="42">
        <f t="shared" si="19"/>
        <v>0.80042462845010609</v>
      </c>
      <c r="I190" s="42">
        <f t="shared" si="14"/>
        <v>7</v>
      </c>
      <c r="J190" s="42">
        <f t="shared" si="15"/>
        <v>9</v>
      </c>
      <c r="K190" s="42">
        <f t="shared" si="16"/>
        <v>4</v>
      </c>
    </row>
    <row r="191" spans="1:11" x14ac:dyDescent="0.25">
      <c r="A191" s="45">
        <v>45398</v>
      </c>
      <c r="B191" s="42">
        <v>17852.5</v>
      </c>
      <c r="C191" s="42">
        <v>17988</v>
      </c>
      <c r="D191" s="42">
        <v>17818</v>
      </c>
      <c r="E191" s="42">
        <v>17876.5</v>
      </c>
      <c r="F191" s="42">
        <f t="shared" si="17"/>
        <v>0.95224758437193679</v>
      </c>
      <c r="G191" s="42">
        <f t="shared" si="18"/>
        <v>0.13443495308780282</v>
      </c>
      <c r="H191" s="42">
        <f t="shared" si="19"/>
        <v>0.14117647058823526</v>
      </c>
      <c r="I191" s="42">
        <f t="shared" si="14"/>
        <v>2</v>
      </c>
      <c r="J191" s="42">
        <f t="shared" si="15"/>
        <v>2</v>
      </c>
      <c r="K191" s="42">
        <f t="shared" si="16"/>
        <v>2</v>
      </c>
    </row>
    <row r="192" spans="1:11" x14ac:dyDescent="0.25">
      <c r="A192" s="45">
        <v>45397</v>
      </c>
      <c r="B192" s="42">
        <v>18276.5</v>
      </c>
      <c r="C192" s="42">
        <v>18350.75</v>
      </c>
      <c r="D192" s="42">
        <v>17841.5</v>
      </c>
      <c r="E192" s="42">
        <v>17876.75</v>
      </c>
      <c r="F192" s="42">
        <f t="shared" si="17"/>
        <v>2.7863650042404182</v>
      </c>
      <c r="G192" s="42">
        <f t="shared" si="18"/>
        <v>-2.1872349738735535</v>
      </c>
      <c r="H192" s="42">
        <f t="shared" si="19"/>
        <v>0.78497790868924888</v>
      </c>
      <c r="I192" s="42">
        <f t="shared" si="14"/>
        <v>9</v>
      </c>
      <c r="J192" s="42">
        <f t="shared" si="15"/>
        <v>8</v>
      </c>
      <c r="K192" s="42">
        <f t="shared" si="16"/>
        <v>4</v>
      </c>
    </row>
    <row r="193" spans="1:11" x14ac:dyDescent="0.25">
      <c r="A193" s="45">
        <v>45394</v>
      </c>
      <c r="B193" s="42">
        <v>18409.25</v>
      </c>
      <c r="C193" s="42">
        <v>18429.5</v>
      </c>
      <c r="D193" s="42">
        <v>18120.25</v>
      </c>
      <c r="E193" s="42">
        <v>18181</v>
      </c>
      <c r="F193" s="42">
        <f t="shared" si="17"/>
        <v>1.6798620258837267</v>
      </c>
      <c r="G193" s="42">
        <f t="shared" si="18"/>
        <v>-1.2398658283200021</v>
      </c>
      <c r="H193" s="42">
        <f t="shared" si="19"/>
        <v>0.73807599029911086</v>
      </c>
      <c r="I193" s="42">
        <f t="shared" si="14"/>
        <v>5</v>
      </c>
      <c r="J193" s="42">
        <f t="shared" si="15"/>
        <v>8</v>
      </c>
      <c r="K193" s="42">
        <f t="shared" si="16"/>
        <v>3</v>
      </c>
    </row>
    <row r="194" spans="1:11" x14ac:dyDescent="0.25">
      <c r="A194" s="45">
        <v>45393</v>
      </c>
      <c r="B194" s="42">
        <v>18167.5</v>
      </c>
      <c r="C194" s="42">
        <v>18518.75</v>
      </c>
      <c r="D194" s="42">
        <v>18088</v>
      </c>
      <c r="E194" s="42">
        <v>18482.5</v>
      </c>
      <c r="F194" s="42">
        <f t="shared" si="17"/>
        <v>2.3709921563231044</v>
      </c>
      <c r="G194" s="42">
        <f t="shared" si="18"/>
        <v>1.7338654190174763</v>
      </c>
      <c r="H194" s="42">
        <f t="shared" si="19"/>
        <v>0.73128264654672082</v>
      </c>
      <c r="I194" s="42">
        <f t="shared" si="14"/>
        <v>8</v>
      </c>
      <c r="J194" s="42">
        <f t="shared" si="15"/>
        <v>8</v>
      </c>
      <c r="K194" s="42">
        <f t="shared" si="16"/>
        <v>4</v>
      </c>
    </row>
    <row r="195" spans="1:11" x14ac:dyDescent="0.25">
      <c r="A195" s="45">
        <v>45392</v>
      </c>
      <c r="B195" s="42">
        <v>18358.75</v>
      </c>
      <c r="C195" s="42">
        <v>18474.25</v>
      </c>
      <c r="D195" s="42">
        <v>18053.5</v>
      </c>
      <c r="E195" s="42">
        <v>18191.5</v>
      </c>
      <c r="F195" s="42">
        <f t="shared" si="17"/>
        <v>2.2918227003472458</v>
      </c>
      <c r="G195" s="42">
        <f t="shared" si="18"/>
        <v>-0.91100973650166805</v>
      </c>
      <c r="H195" s="42">
        <f t="shared" si="19"/>
        <v>0.3975044563279857</v>
      </c>
      <c r="I195" s="42">
        <f t="shared" ref="I195:I258" si="20">VLOOKUP(_xlfn.PERCENTRANK.EXC(F$4:F$1200,F195),$M$4:$O$13,3,TRUE)</f>
        <v>8</v>
      </c>
      <c r="J195" s="42">
        <f t="shared" ref="J195:J258" si="21">VLOOKUP(H195,$M$17:$O$26,3,TRUE)</f>
        <v>4</v>
      </c>
      <c r="K195" s="42">
        <f t="shared" ref="K195:K258" si="22">IF(I195&gt;=$O$3,IF(J195&gt;=$O$16,4,1),IF(J195&gt;=$O$16,3,2))</f>
        <v>1</v>
      </c>
    </row>
    <row r="196" spans="1:11" x14ac:dyDescent="0.25">
      <c r="A196" s="45">
        <v>45391</v>
      </c>
      <c r="B196" s="42">
        <v>18264.25</v>
      </c>
      <c r="C196" s="42">
        <v>18405</v>
      </c>
      <c r="D196" s="42">
        <v>18160.75</v>
      </c>
      <c r="E196" s="42">
        <v>18362</v>
      </c>
      <c r="F196" s="42">
        <f t="shared" ref="F196:F259" si="23">ABS(C196-D196)/B196*100</f>
        <v>1.3373119618927687</v>
      </c>
      <c r="G196" s="42">
        <f t="shared" ref="G196:G259" si="24">(E196-B196)/B196*100</f>
        <v>0.53519854360294017</v>
      </c>
      <c r="H196" s="42">
        <f t="shared" ref="H196:H259" si="25">ABS(G196/F196)</f>
        <v>0.40020470829068577</v>
      </c>
      <c r="I196" s="42">
        <f t="shared" si="20"/>
        <v>4</v>
      </c>
      <c r="J196" s="42">
        <f t="shared" si="21"/>
        <v>5</v>
      </c>
      <c r="K196" s="42">
        <f t="shared" si="22"/>
        <v>2</v>
      </c>
    </row>
    <row r="197" spans="1:11" x14ac:dyDescent="0.25">
      <c r="A197" s="45">
        <v>45390</v>
      </c>
      <c r="B197" s="42">
        <v>18293.75</v>
      </c>
      <c r="C197" s="42">
        <v>18376</v>
      </c>
      <c r="D197" s="42">
        <v>18237.5</v>
      </c>
      <c r="E197" s="42">
        <v>18297</v>
      </c>
      <c r="F197" s="42">
        <f t="shared" si="23"/>
        <v>0.75708916979842833</v>
      </c>
      <c r="G197" s="42">
        <f t="shared" si="24"/>
        <v>1.7765630338230271E-2</v>
      </c>
      <c r="H197" s="42">
        <f t="shared" si="25"/>
        <v>2.3465703971119137E-2</v>
      </c>
      <c r="I197" s="42">
        <f t="shared" si="20"/>
        <v>1</v>
      </c>
      <c r="J197" s="42">
        <f t="shared" si="21"/>
        <v>1</v>
      </c>
      <c r="K197" s="42">
        <f t="shared" si="22"/>
        <v>2</v>
      </c>
    </row>
    <row r="198" spans="1:11" x14ac:dyDescent="0.25">
      <c r="A198" s="45">
        <v>45387</v>
      </c>
      <c r="B198" s="42">
        <v>18134.5</v>
      </c>
      <c r="C198" s="42">
        <v>18408.25</v>
      </c>
      <c r="D198" s="42">
        <v>18051.5</v>
      </c>
      <c r="E198" s="42">
        <v>18294</v>
      </c>
      <c r="F198" s="42">
        <f t="shared" si="23"/>
        <v>1.9672447544735172</v>
      </c>
      <c r="G198" s="42">
        <f t="shared" si="24"/>
        <v>0.8795390002481458</v>
      </c>
      <c r="H198" s="42">
        <f t="shared" si="25"/>
        <v>0.4470918009810792</v>
      </c>
      <c r="I198" s="42">
        <f t="shared" si="20"/>
        <v>7</v>
      </c>
      <c r="J198" s="42">
        <f t="shared" si="21"/>
        <v>5</v>
      </c>
      <c r="K198" s="42">
        <f t="shared" si="22"/>
        <v>1</v>
      </c>
    </row>
    <row r="199" spans="1:11" x14ac:dyDescent="0.25">
      <c r="A199" s="45">
        <v>45386</v>
      </c>
      <c r="B199" s="42">
        <v>18445.5</v>
      </c>
      <c r="C199" s="42">
        <v>18568</v>
      </c>
      <c r="D199" s="42">
        <v>18069.25</v>
      </c>
      <c r="E199" s="42">
        <v>18075.5</v>
      </c>
      <c r="F199" s="42">
        <f t="shared" si="23"/>
        <v>2.7039115231357242</v>
      </c>
      <c r="G199" s="42">
        <f t="shared" si="24"/>
        <v>-2.0059093003713646</v>
      </c>
      <c r="H199" s="42">
        <f t="shared" si="25"/>
        <v>0.74185463659147877</v>
      </c>
      <c r="I199" s="42">
        <f t="shared" si="20"/>
        <v>8</v>
      </c>
      <c r="J199" s="42">
        <f t="shared" si="21"/>
        <v>8</v>
      </c>
      <c r="K199" s="42">
        <f t="shared" si="22"/>
        <v>4</v>
      </c>
    </row>
    <row r="200" spans="1:11" x14ac:dyDescent="0.25">
      <c r="A200" s="45">
        <v>45385</v>
      </c>
      <c r="B200" s="42">
        <v>18263.75</v>
      </c>
      <c r="C200" s="42">
        <v>18451.75</v>
      </c>
      <c r="D200" s="42">
        <v>18232.5</v>
      </c>
      <c r="E200" s="42">
        <v>18371</v>
      </c>
      <c r="F200" s="42">
        <f t="shared" si="23"/>
        <v>1.2004654027787283</v>
      </c>
      <c r="G200" s="42">
        <f t="shared" si="24"/>
        <v>0.58722880021901303</v>
      </c>
      <c r="H200" s="42">
        <f t="shared" si="25"/>
        <v>0.48916761687571264</v>
      </c>
      <c r="I200" s="42">
        <f t="shared" si="20"/>
        <v>3</v>
      </c>
      <c r="J200" s="42">
        <f t="shared" si="21"/>
        <v>5</v>
      </c>
      <c r="K200" s="42">
        <f t="shared" si="22"/>
        <v>2</v>
      </c>
    </row>
    <row r="201" spans="1:11" x14ac:dyDescent="0.25">
      <c r="A201" s="45">
        <v>45384</v>
      </c>
      <c r="B201" s="42">
        <v>18434.5</v>
      </c>
      <c r="C201" s="42">
        <v>18446</v>
      </c>
      <c r="D201" s="42">
        <v>18201.5</v>
      </c>
      <c r="E201" s="42">
        <v>18330.5</v>
      </c>
      <c r="F201" s="42">
        <f t="shared" si="23"/>
        <v>1.3263175025088827</v>
      </c>
      <c r="G201" s="42">
        <f t="shared" si="24"/>
        <v>-0.56415959206921806</v>
      </c>
      <c r="H201" s="42">
        <f t="shared" si="25"/>
        <v>0.42535787321063401</v>
      </c>
      <c r="I201" s="42">
        <f t="shared" si="20"/>
        <v>4</v>
      </c>
      <c r="J201" s="42">
        <f t="shared" si="21"/>
        <v>5</v>
      </c>
      <c r="K201" s="42">
        <f t="shared" si="22"/>
        <v>2</v>
      </c>
    </row>
    <row r="202" spans="1:11" x14ac:dyDescent="0.25">
      <c r="A202" s="45">
        <v>45383</v>
      </c>
      <c r="B202" s="42">
        <v>18577.75</v>
      </c>
      <c r="C202" s="42">
        <v>18607</v>
      </c>
      <c r="D202" s="42">
        <v>18414.5</v>
      </c>
      <c r="E202" s="42">
        <v>18495</v>
      </c>
      <c r="F202" s="42">
        <f t="shared" si="23"/>
        <v>1.0361857598471291</v>
      </c>
      <c r="G202" s="42">
        <f t="shared" si="24"/>
        <v>-0.44542530715506456</v>
      </c>
      <c r="H202" s="42">
        <f t="shared" si="25"/>
        <v>0.42987012987012985</v>
      </c>
      <c r="I202" s="42">
        <f t="shared" si="20"/>
        <v>2</v>
      </c>
      <c r="J202" s="42">
        <f t="shared" si="21"/>
        <v>5</v>
      </c>
      <c r="K202" s="42">
        <f t="shared" si="22"/>
        <v>2</v>
      </c>
    </row>
    <row r="203" spans="1:11" x14ac:dyDescent="0.25">
      <c r="A203" s="45">
        <v>45379</v>
      </c>
      <c r="B203" s="42">
        <v>18493.25</v>
      </c>
      <c r="C203" s="42">
        <v>18538.75</v>
      </c>
      <c r="D203" s="42">
        <v>18448.75</v>
      </c>
      <c r="E203" s="42">
        <v>18463</v>
      </c>
      <c r="F203" s="42">
        <f t="shared" si="23"/>
        <v>0.48666405310045557</v>
      </c>
      <c r="G203" s="42">
        <f t="shared" si="24"/>
        <v>-0.16357319562543091</v>
      </c>
      <c r="H203" s="42">
        <f t="shared" si="25"/>
        <v>0.33611111111111114</v>
      </c>
      <c r="I203" s="42">
        <f t="shared" si="20"/>
        <v>1</v>
      </c>
      <c r="J203" s="42">
        <f t="shared" si="21"/>
        <v>4</v>
      </c>
      <c r="K203" s="42">
        <f t="shared" si="22"/>
        <v>2</v>
      </c>
    </row>
    <row r="204" spans="1:11" x14ac:dyDescent="0.25">
      <c r="A204" s="45">
        <v>45378</v>
      </c>
      <c r="B204" s="42">
        <v>18532.75</v>
      </c>
      <c r="C204" s="42">
        <v>18571.75</v>
      </c>
      <c r="D204" s="42">
        <v>18378.5</v>
      </c>
      <c r="E204" s="42">
        <v>18506.75</v>
      </c>
      <c r="F204" s="42">
        <f t="shared" si="23"/>
        <v>1.04274864766427</v>
      </c>
      <c r="G204" s="42">
        <f t="shared" si="24"/>
        <v>-0.14029218545547747</v>
      </c>
      <c r="H204" s="42">
        <f t="shared" si="25"/>
        <v>0.13454075032341528</v>
      </c>
      <c r="I204" s="42">
        <f t="shared" si="20"/>
        <v>2</v>
      </c>
      <c r="J204" s="42">
        <f t="shared" si="21"/>
        <v>2</v>
      </c>
      <c r="K204" s="42">
        <f t="shared" si="22"/>
        <v>2</v>
      </c>
    </row>
    <row r="205" spans="1:11" x14ac:dyDescent="0.25">
      <c r="A205" s="45">
        <v>45377</v>
      </c>
      <c r="B205" s="42">
        <v>18603.25</v>
      </c>
      <c r="C205" s="42">
        <v>18619</v>
      </c>
      <c r="D205" s="42">
        <v>18439.25</v>
      </c>
      <c r="E205" s="42">
        <v>18450.5</v>
      </c>
      <c r="F205" s="42">
        <f t="shared" si="23"/>
        <v>0.96622901912300274</v>
      </c>
      <c r="G205" s="42">
        <f t="shared" si="24"/>
        <v>-0.82109308857323315</v>
      </c>
      <c r="H205" s="42">
        <f t="shared" si="25"/>
        <v>0.84979137691237827</v>
      </c>
      <c r="I205" s="42">
        <f t="shared" si="20"/>
        <v>2</v>
      </c>
      <c r="J205" s="42">
        <f t="shared" si="21"/>
        <v>9</v>
      </c>
      <c r="K205" s="42">
        <f t="shared" si="22"/>
        <v>3</v>
      </c>
    </row>
    <row r="206" spans="1:11" x14ac:dyDescent="0.25">
      <c r="A206" s="45">
        <v>45376</v>
      </c>
      <c r="B206" s="42">
        <v>18510.75</v>
      </c>
      <c r="C206" s="42">
        <v>18571.75</v>
      </c>
      <c r="D206" s="42">
        <v>18414.75</v>
      </c>
      <c r="E206" s="42">
        <v>18509.5</v>
      </c>
      <c r="F206" s="42">
        <f t="shared" si="23"/>
        <v>0.84815580135866997</v>
      </c>
      <c r="G206" s="42">
        <f t="shared" si="24"/>
        <v>-6.7528328133652071E-3</v>
      </c>
      <c r="H206" s="42">
        <f t="shared" si="25"/>
        <v>7.9617834394904458E-3</v>
      </c>
      <c r="I206" s="42">
        <f t="shared" si="20"/>
        <v>2</v>
      </c>
      <c r="J206" s="42">
        <f t="shared" si="21"/>
        <v>1</v>
      </c>
      <c r="K206" s="42">
        <f t="shared" si="22"/>
        <v>2</v>
      </c>
    </row>
    <row r="207" spans="1:11" x14ac:dyDescent="0.25">
      <c r="A207" s="45">
        <v>45373</v>
      </c>
      <c r="B207" s="42">
        <v>18585.75</v>
      </c>
      <c r="C207" s="42">
        <v>18626</v>
      </c>
      <c r="D207" s="42">
        <v>18492</v>
      </c>
      <c r="E207" s="42">
        <v>18572.5</v>
      </c>
      <c r="F207" s="42">
        <f t="shared" si="23"/>
        <v>0.72098247313129682</v>
      </c>
      <c r="G207" s="42">
        <f t="shared" si="24"/>
        <v>-7.1291177380520029E-2</v>
      </c>
      <c r="H207" s="42">
        <f t="shared" si="25"/>
        <v>9.8880597014925381E-2</v>
      </c>
      <c r="I207" s="42">
        <f t="shared" si="20"/>
        <v>1</v>
      </c>
      <c r="J207" s="42">
        <f t="shared" si="21"/>
        <v>1</v>
      </c>
      <c r="K207" s="42">
        <f t="shared" si="22"/>
        <v>2</v>
      </c>
    </row>
    <row r="208" spans="1:11" x14ac:dyDescent="0.25">
      <c r="A208" s="45">
        <v>45372</v>
      </c>
      <c r="B208" s="42">
        <v>18599.75</v>
      </c>
      <c r="C208" s="42">
        <v>18709</v>
      </c>
      <c r="D208" s="42">
        <v>18552.5</v>
      </c>
      <c r="E208" s="42">
        <v>18558.5</v>
      </c>
      <c r="F208" s="42">
        <f t="shared" si="23"/>
        <v>0.84140915872525157</v>
      </c>
      <c r="G208" s="42">
        <f t="shared" si="24"/>
        <v>-0.22177717442438744</v>
      </c>
      <c r="H208" s="42">
        <f t="shared" si="25"/>
        <v>0.26357827476038342</v>
      </c>
      <c r="I208" s="42">
        <f t="shared" si="20"/>
        <v>2</v>
      </c>
      <c r="J208" s="42">
        <f t="shared" si="21"/>
        <v>3</v>
      </c>
      <c r="K208" s="42">
        <f t="shared" si="22"/>
        <v>2</v>
      </c>
    </row>
    <row r="209" spans="1:11" x14ac:dyDescent="0.25">
      <c r="A209" s="45">
        <v>45371</v>
      </c>
      <c r="B209" s="42">
        <v>18286.75</v>
      </c>
      <c r="C209" s="42">
        <v>18497.75</v>
      </c>
      <c r="D209" s="42">
        <v>18244.75</v>
      </c>
      <c r="E209" s="42">
        <v>18484.25</v>
      </c>
      <c r="F209" s="42">
        <f t="shared" si="23"/>
        <v>1.3835153868237933</v>
      </c>
      <c r="G209" s="42">
        <f t="shared" si="24"/>
        <v>1.0800169521648189</v>
      </c>
      <c r="H209" s="42">
        <f t="shared" si="25"/>
        <v>0.78063241106719372</v>
      </c>
      <c r="I209" s="42">
        <f t="shared" si="20"/>
        <v>4</v>
      </c>
      <c r="J209" s="42">
        <f t="shared" si="21"/>
        <v>8</v>
      </c>
      <c r="K209" s="42">
        <f t="shared" si="22"/>
        <v>3</v>
      </c>
    </row>
    <row r="210" spans="1:11" x14ac:dyDescent="0.25">
      <c r="A210" s="45">
        <v>45370</v>
      </c>
      <c r="B210" s="42">
        <v>18195.25</v>
      </c>
      <c r="C210" s="42">
        <v>18289.25</v>
      </c>
      <c r="D210" s="42">
        <v>18053.25</v>
      </c>
      <c r="E210" s="42">
        <v>18270</v>
      </c>
      <c r="F210" s="42">
        <f t="shared" si="23"/>
        <v>1.2970418103625945</v>
      </c>
      <c r="G210" s="42">
        <f t="shared" si="24"/>
        <v>0.41082150561272862</v>
      </c>
      <c r="H210" s="42">
        <f t="shared" si="25"/>
        <v>0.31673728813559326</v>
      </c>
      <c r="I210" s="42">
        <f t="shared" si="20"/>
        <v>4</v>
      </c>
      <c r="J210" s="42">
        <f t="shared" si="21"/>
        <v>4</v>
      </c>
      <c r="K210" s="42">
        <f t="shared" si="22"/>
        <v>2</v>
      </c>
    </row>
    <row r="211" spans="1:11" x14ac:dyDescent="0.25">
      <c r="A211" s="45">
        <v>45369</v>
      </c>
      <c r="B211" s="42">
        <v>18198.5</v>
      </c>
      <c r="C211" s="42">
        <v>18381</v>
      </c>
      <c r="D211" s="42">
        <v>18191.25</v>
      </c>
      <c r="E211" s="42">
        <v>18228.75</v>
      </c>
      <c r="F211" s="42">
        <f t="shared" si="23"/>
        <v>1.0426683517872353</v>
      </c>
      <c r="G211" s="42">
        <f t="shared" si="24"/>
        <v>0.1662224908646317</v>
      </c>
      <c r="H211" s="42">
        <f t="shared" si="25"/>
        <v>0.15942028985507245</v>
      </c>
      <c r="I211" s="42">
        <f t="shared" si="20"/>
        <v>2</v>
      </c>
      <c r="J211" s="42">
        <f t="shared" si="21"/>
        <v>2</v>
      </c>
      <c r="K211" s="42">
        <f t="shared" si="22"/>
        <v>2</v>
      </c>
    </row>
    <row r="212" spans="1:11" x14ac:dyDescent="0.25">
      <c r="A212" s="45">
        <v>45366</v>
      </c>
      <c r="B212" s="42">
        <v>18312.25</v>
      </c>
      <c r="C212" s="42">
        <v>18321</v>
      </c>
      <c r="D212" s="42">
        <v>18006.25</v>
      </c>
      <c r="E212" s="42">
        <v>18058.5</v>
      </c>
      <c r="F212" s="42">
        <f t="shared" si="23"/>
        <v>1.7187947958333905</v>
      </c>
      <c r="G212" s="42">
        <f t="shared" si="24"/>
        <v>-1.3856844462040436</v>
      </c>
      <c r="H212" s="42">
        <f t="shared" si="25"/>
        <v>0.80619539316918176</v>
      </c>
      <c r="I212" s="42">
        <f t="shared" si="20"/>
        <v>5</v>
      </c>
      <c r="J212" s="42">
        <f t="shared" si="21"/>
        <v>9</v>
      </c>
      <c r="K212" s="42">
        <f t="shared" si="22"/>
        <v>3</v>
      </c>
    </row>
    <row r="213" spans="1:11" x14ac:dyDescent="0.25">
      <c r="A213" s="45">
        <v>45365</v>
      </c>
      <c r="B213" s="42">
        <v>18408.25</v>
      </c>
      <c r="C213" s="42">
        <v>18420.5</v>
      </c>
      <c r="D213" s="42">
        <v>18161.25</v>
      </c>
      <c r="E213" s="42">
        <v>18278.25</v>
      </c>
      <c r="F213" s="42">
        <f t="shared" si="23"/>
        <v>1.4083359363328942</v>
      </c>
      <c r="G213" s="42">
        <f t="shared" si="24"/>
        <v>-0.70620509825757471</v>
      </c>
      <c r="H213" s="42">
        <f t="shared" si="25"/>
        <v>0.50144648023143679</v>
      </c>
      <c r="I213" s="42">
        <f t="shared" si="20"/>
        <v>5</v>
      </c>
      <c r="J213" s="42">
        <f t="shared" si="21"/>
        <v>6</v>
      </c>
      <c r="K213" s="42">
        <f t="shared" si="22"/>
        <v>2</v>
      </c>
    </row>
    <row r="214" spans="1:11" x14ac:dyDescent="0.25">
      <c r="A214" s="45">
        <v>45364</v>
      </c>
      <c r="B214" s="42">
        <v>18461.5</v>
      </c>
      <c r="C214" s="42">
        <v>18486.5</v>
      </c>
      <c r="D214" s="42">
        <v>18281.75</v>
      </c>
      <c r="E214" s="42">
        <v>18330.25</v>
      </c>
      <c r="F214" s="42">
        <f t="shared" si="23"/>
        <v>1.1090648105516887</v>
      </c>
      <c r="G214" s="42">
        <f t="shared" si="24"/>
        <v>-0.71093898112287734</v>
      </c>
      <c r="H214" s="42">
        <f t="shared" si="25"/>
        <v>0.64102564102564097</v>
      </c>
      <c r="I214" s="42">
        <f t="shared" si="20"/>
        <v>3</v>
      </c>
      <c r="J214" s="42">
        <f t="shared" si="21"/>
        <v>7</v>
      </c>
      <c r="K214" s="42">
        <f t="shared" si="22"/>
        <v>3</v>
      </c>
    </row>
    <row r="215" spans="1:11" x14ac:dyDescent="0.25">
      <c r="A215" s="45">
        <v>45363</v>
      </c>
      <c r="B215" s="42">
        <v>18297.75</v>
      </c>
      <c r="C215" s="42">
        <v>18491</v>
      </c>
      <c r="D215" s="42">
        <v>18174</v>
      </c>
      <c r="E215" s="42">
        <v>18475.75</v>
      </c>
      <c r="F215" s="42">
        <f t="shared" si="23"/>
        <v>1.7324534437294203</v>
      </c>
      <c r="G215" s="42">
        <f t="shared" si="24"/>
        <v>0.97279720184175655</v>
      </c>
      <c r="H215" s="42">
        <f t="shared" si="25"/>
        <v>0.56151419558359628</v>
      </c>
      <c r="I215" s="42">
        <f t="shared" si="20"/>
        <v>5</v>
      </c>
      <c r="J215" s="42">
        <f t="shared" si="21"/>
        <v>6</v>
      </c>
      <c r="K215" s="42">
        <f t="shared" si="22"/>
        <v>2</v>
      </c>
    </row>
    <row r="216" spans="1:11" x14ac:dyDescent="0.25">
      <c r="A216" s="45">
        <v>45362</v>
      </c>
      <c r="B216" s="42">
        <v>18285.5</v>
      </c>
      <c r="C216" s="42">
        <v>18304</v>
      </c>
      <c r="D216" s="42">
        <v>18138</v>
      </c>
      <c r="E216" s="42">
        <v>18216.25</v>
      </c>
      <c r="F216" s="42">
        <f t="shared" si="23"/>
        <v>0.90782313855240493</v>
      </c>
      <c r="G216" s="42">
        <f t="shared" si="24"/>
        <v>-0.37871537557080748</v>
      </c>
      <c r="H216" s="42">
        <f t="shared" si="25"/>
        <v>0.41716867469879521</v>
      </c>
      <c r="I216" s="42">
        <f t="shared" si="20"/>
        <v>2</v>
      </c>
      <c r="J216" s="42">
        <f t="shared" si="21"/>
        <v>5</v>
      </c>
      <c r="K216" s="42">
        <f t="shared" si="22"/>
        <v>2</v>
      </c>
    </row>
    <row r="217" spans="1:11" x14ac:dyDescent="0.25">
      <c r="A217" s="45">
        <v>45359</v>
      </c>
      <c r="B217" s="42">
        <v>18292.25</v>
      </c>
      <c r="C217" s="42">
        <v>18436.5</v>
      </c>
      <c r="D217" s="42">
        <v>18012.5</v>
      </c>
      <c r="E217" s="42">
        <v>18040.5</v>
      </c>
      <c r="F217" s="42">
        <f t="shared" si="23"/>
        <v>2.3179215241427382</v>
      </c>
      <c r="G217" s="42">
        <f t="shared" si="24"/>
        <v>-1.3762659049597508</v>
      </c>
      <c r="H217" s="42">
        <f t="shared" si="25"/>
        <v>0.59375</v>
      </c>
      <c r="I217" s="42">
        <f t="shared" si="20"/>
        <v>8</v>
      </c>
      <c r="J217" s="42">
        <f t="shared" si="21"/>
        <v>6</v>
      </c>
      <c r="K217" s="42">
        <f t="shared" si="22"/>
        <v>1</v>
      </c>
    </row>
    <row r="218" spans="1:11" x14ac:dyDescent="0.25">
      <c r="A218" s="45">
        <v>45358</v>
      </c>
      <c r="B218" s="42">
        <v>18118.5</v>
      </c>
      <c r="C218" s="42">
        <v>18360</v>
      </c>
      <c r="D218" s="42">
        <v>18104.25</v>
      </c>
      <c r="E218" s="42">
        <v>18309.25</v>
      </c>
      <c r="F218" s="42">
        <f t="shared" si="23"/>
        <v>1.4115406904545078</v>
      </c>
      <c r="G218" s="42">
        <f t="shared" si="24"/>
        <v>1.0527913458619642</v>
      </c>
      <c r="H218" s="42">
        <f t="shared" si="25"/>
        <v>0.7458455522971652</v>
      </c>
      <c r="I218" s="42">
        <f t="shared" si="20"/>
        <v>5</v>
      </c>
      <c r="J218" s="42">
        <f t="shared" si="21"/>
        <v>8</v>
      </c>
      <c r="K218" s="42">
        <f t="shared" si="22"/>
        <v>3</v>
      </c>
    </row>
    <row r="219" spans="1:11" x14ac:dyDescent="0.25">
      <c r="A219" s="45">
        <v>45357</v>
      </c>
      <c r="B219" s="42">
        <v>18043.75</v>
      </c>
      <c r="C219" s="42">
        <v>18174.25</v>
      </c>
      <c r="D219" s="42">
        <v>17963.5</v>
      </c>
      <c r="E219" s="42">
        <v>18044.25</v>
      </c>
      <c r="F219" s="42">
        <f t="shared" si="23"/>
        <v>1.1679944579147905</v>
      </c>
      <c r="G219" s="42">
        <f t="shared" si="24"/>
        <v>2.7710426047800486E-3</v>
      </c>
      <c r="H219" s="42">
        <f t="shared" si="25"/>
        <v>2.3724792408066427E-3</v>
      </c>
      <c r="I219" s="42">
        <f t="shared" si="20"/>
        <v>3</v>
      </c>
      <c r="J219" s="42">
        <f t="shared" si="21"/>
        <v>1</v>
      </c>
      <c r="K219" s="42">
        <f t="shared" si="22"/>
        <v>2</v>
      </c>
    </row>
    <row r="220" spans="1:11" x14ac:dyDescent="0.25">
      <c r="A220" s="45">
        <v>45356</v>
      </c>
      <c r="B220" s="42">
        <v>18147</v>
      </c>
      <c r="C220" s="42">
        <v>18182.75</v>
      </c>
      <c r="D220" s="42">
        <v>17832.5</v>
      </c>
      <c r="E220" s="42">
        <v>17931.75</v>
      </c>
      <c r="F220" s="42">
        <f t="shared" si="23"/>
        <v>1.9300710861299388</v>
      </c>
      <c r="G220" s="42">
        <f t="shared" si="24"/>
        <v>-1.1861464704909901</v>
      </c>
      <c r="H220" s="42">
        <f t="shared" si="25"/>
        <v>0.61456102783725897</v>
      </c>
      <c r="I220" s="42">
        <f t="shared" si="20"/>
        <v>7</v>
      </c>
      <c r="J220" s="42">
        <f t="shared" si="21"/>
        <v>7</v>
      </c>
      <c r="K220" s="42">
        <f t="shared" si="22"/>
        <v>4</v>
      </c>
    </row>
    <row r="221" spans="1:11" x14ac:dyDescent="0.25">
      <c r="A221" s="45">
        <v>45355</v>
      </c>
      <c r="B221" s="42">
        <v>18325.5</v>
      </c>
      <c r="C221" s="42">
        <v>18352.75</v>
      </c>
      <c r="D221" s="42">
        <v>18252.25</v>
      </c>
      <c r="E221" s="42">
        <v>18259.25</v>
      </c>
      <c r="F221" s="42">
        <f t="shared" si="23"/>
        <v>0.54841614144225259</v>
      </c>
      <c r="G221" s="42">
        <f t="shared" si="24"/>
        <v>-0.36151810318954464</v>
      </c>
      <c r="H221" s="42">
        <f t="shared" si="25"/>
        <v>0.65920398009950254</v>
      </c>
      <c r="I221" s="42">
        <f t="shared" si="20"/>
        <v>1</v>
      </c>
      <c r="J221" s="42">
        <f t="shared" si="21"/>
        <v>7</v>
      </c>
      <c r="K221" s="42">
        <f t="shared" si="22"/>
        <v>3</v>
      </c>
    </row>
    <row r="222" spans="1:11" x14ac:dyDescent="0.25">
      <c r="A222" s="45">
        <v>45352</v>
      </c>
      <c r="B222" s="42">
        <v>18085.25</v>
      </c>
      <c r="C222" s="42">
        <v>18372.75</v>
      </c>
      <c r="D222" s="42">
        <v>18070.5</v>
      </c>
      <c r="E222" s="42">
        <v>18335</v>
      </c>
      <c r="F222" s="42">
        <f t="shared" si="23"/>
        <v>1.6712514341797873</v>
      </c>
      <c r="G222" s="42">
        <f t="shared" si="24"/>
        <v>1.3809596217912385</v>
      </c>
      <c r="H222" s="42">
        <f t="shared" si="25"/>
        <v>0.8263027295285359</v>
      </c>
      <c r="I222" s="42">
        <f t="shared" si="20"/>
        <v>5</v>
      </c>
      <c r="J222" s="42">
        <f t="shared" si="21"/>
        <v>9</v>
      </c>
      <c r="K222" s="42">
        <f t="shared" si="22"/>
        <v>3</v>
      </c>
    </row>
    <row r="223" spans="1:11" x14ac:dyDescent="0.25">
      <c r="A223" s="45">
        <v>45351</v>
      </c>
      <c r="B223" s="42">
        <v>17878.75</v>
      </c>
      <c r="C223" s="42">
        <v>18109.5</v>
      </c>
      <c r="D223" s="42">
        <v>17857.75</v>
      </c>
      <c r="E223" s="42">
        <v>18067</v>
      </c>
      <c r="F223" s="42">
        <f t="shared" si="23"/>
        <v>1.4080962035936517</v>
      </c>
      <c r="G223" s="42">
        <f t="shared" si="24"/>
        <v>1.0529259595888973</v>
      </c>
      <c r="H223" s="42">
        <f t="shared" si="25"/>
        <v>0.74776564051638517</v>
      </c>
      <c r="I223" s="42">
        <f t="shared" si="20"/>
        <v>5</v>
      </c>
      <c r="J223" s="42">
        <f t="shared" si="21"/>
        <v>8</v>
      </c>
      <c r="K223" s="42">
        <f t="shared" si="22"/>
        <v>3</v>
      </c>
    </row>
    <row r="224" spans="1:11" x14ac:dyDescent="0.25">
      <c r="A224" s="45">
        <v>45350</v>
      </c>
      <c r="B224" s="42">
        <v>17950.25</v>
      </c>
      <c r="C224" s="42">
        <v>17975</v>
      </c>
      <c r="D224" s="42">
        <v>17876</v>
      </c>
      <c r="E224" s="42">
        <v>17917.5</v>
      </c>
      <c r="F224" s="42">
        <f t="shared" si="23"/>
        <v>0.55152435202852323</v>
      </c>
      <c r="G224" s="42">
        <f t="shared" si="24"/>
        <v>-0.18244871241347613</v>
      </c>
      <c r="H224" s="42">
        <f t="shared" si="25"/>
        <v>0.33080808080808083</v>
      </c>
      <c r="I224" s="42">
        <f t="shared" si="20"/>
        <v>1</v>
      </c>
      <c r="J224" s="42">
        <f t="shared" si="21"/>
        <v>4</v>
      </c>
      <c r="K224" s="42">
        <f t="shared" si="22"/>
        <v>2</v>
      </c>
    </row>
    <row r="225" spans="1:11" x14ac:dyDescent="0.25">
      <c r="A225" s="45">
        <v>45349</v>
      </c>
      <c r="B225" s="42">
        <v>18005</v>
      </c>
      <c r="C225" s="42">
        <v>18040.25</v>
      </c>
      <c r="D225" s="42">
        <v>17908.75</v>
      </c>
      <c r="E225" s="42">
        <v>18017.75</v>
      </c>
      <c r="F225" s="42">
        <f t="shared" si="23"/>
        <v>0.73035267981116347</v>
      </c>
      <c r="G225" s="42">
        <f t="shared" si="24"/>
        <v>7.0813662871424612E-2</v>
      </c>
      <c r="H225" s="42">
        <f t="shared" si="25"/>
        <v>9.695817490494299E-2</v>
      </c>
      <c r="I225" s="42">
        <f t="shared" si="20"/>
        <v>1</v>
      </c>
      <c r="J225" s="42">
        <f t="shared" si="21"/>
        <v>1</v>
      </c>
      <c r="K225" s="42">
        <f t="shared" si="22"/>
        <v>2</v>
      </c>
    </row>
    <row r="226" spans="1:11" x14ac:dyDescent="0.25">
      <c r="A226" s="45">
        <v>45348</v>
      </c>
      <c r="B226" s="42">
        <v>17998</v>
      </c>
      <c r="C226" s="42">
        <v>18059.5</v>
      </c>
      <c r="D226" s="42">
        <v>17966</v>
      </c>
      <c r="E226" s="42">
        <v>17977.25</v>
      </c>
      <c r="F226" s="42">
        <f t="shared" si="23"/>
        <v>0.51950216690743412</v>
      </c>
      <c r="G226" s="42">
        <f t="shared" si="24"/>
        <v>-0.11529058784309368</v>
      </c>
      <c r="H226" s="42">
        <f t="shared" si="25"/>
        <v>0.2219251336898396</v>
      </c>
      <c r="I226" s="42">
        <f t="shared" si="20"/>
        <v>1</v>
      </c>
      <c r="J226" s="42">
        <f t="shared" si="21"/>
        <v>3</v>
      </c>
      <c r="K226" s="42">
        <f t="shared" si="22"/>
        <v>2</v>
      </c>
    </row>
    <row r="227" spans="1:11" x14ac:dyDescent="0.25">
      <c r="A227" s="45">
        <v>45345</v>
      </c>
      <c r="B227" s="42">
        <v>18031</v>
      </c>
      <c r="C227" s="42">
        <v>18144.75</v>
      </c>
      <c r="D227" s="42">
        <v>17946</v>
      </c>
      <c r="E227" s="42">
        <v>17986.25</v>
      </c>
      <c r="F227" s="42">
        <f t="shared" si="23"/>
        <v>1.1022683156785535</v>
      </c>
      <c r="G227" s="42">
        <f t="shared" si="24"/>
        <v>-0.24818368365592591</v>
      </c>
      <c r="H227" s="42">
        <f t="shared" si="25"/>
        <v>0.22515723270440252</v>
      </c>
      <c r="I227" s="42">
        <f t="shared" si="20"/>
        <v>3</v>
      </c>
      <c r="J227" s="42">
        <f t="shared" si="21"/>
        <v>3</v>
      </c>
      <c r="K227" s="42">
        <f t="shared" si="22"/>
        <v>2</v>
      </c>
    </row>
    <row r="228" spans="1:11" x14ac:dyDescent="0.25">
      <c r="A228" s="45">
        <v>45344</v>
      </c>
      <c r="B228" s="42">
        <v>17912.75</v>
      </c>
      <c r="C228" s="42">
        <v>18087</v>
      </c>
      <c r="D228" s="42">
        <v>17864</v>
      </c>
      <c r="E228" s="42">
        <v>18045</v>
      </c>
      <c r="F228" s="42">
        <f t="shared" si="23"/>
        <v>1.2449233088163461</v>
      </c>
      <c r="G228" s="42">
        <f t="shared" si="24"/>
        <v>0.73830093090117377</v>
      </c>
      <c r="H228" s="42">
        <f t="shared" si="25"/>
        <v>0.59304932735426008</v>
      </c>
      <c r="I228" s="42">
        <f t="shared" si="20"/>
        <v>4</v>
      </c>
      <c r="J228" s="42">
        <f t="shared" si="21"/>
        <v>6</v>
      </c>
      <c r="K228" s="42">
        <f t="shared" si="22"/>
        <v>2</v>
      </c>
    </row>
    <row r="229" spans="1:11" x14ac:dyDescent="0.25">
      <c r="A229" s="45">
        <v>45343</v>
      </c>
      <c r="B229" s="42">
        <v>17518.5</v>
      </c>
      <c r="C229" s="42">
        <v>17542.5</v>
      </c>
      <c r="D229" s="42">
        <v>17372.75</v>
      </c>
      <c r="E229" s="42">
        <v>17537.25</v>
      </c>
      <c r="F229" s="42">
        <f t="shared" si="23"/>
        <v>0.96897565430830268</v>
      </c>
      <c r="G229" s="42">
        <f t="shared" si="24"/>
        <v>0.10702971144789794</v>
      </c>
      <c r="H229" s="42">
        <f t="shared" si="25"/>
        <v>0.11045655375552282</v>
      </c>
      <c r="I229" s="42">
        <f t="shared" si="20"/>
        <v>2</v>
      </c>
      <c r="J229" s="42">
        <f t="shared" si="21"/>
        <v>2</v>
      </c>
      <c r="K229" s="42">
        <f t="shared" si="22"/>
        <v>2</v>
      </c>
    </row>
    <row r="230" spans="1:11" x14ac:dyDescent="0.25">
      <c r="A230" s="45">
        <v>45342</v>
      </c>
      <c r="B230" s="42">
        <v>17646.75</v>
      </c>
      <c r="C230" s="42">
        <v>17724</v>
      </c>
      <c r="D230" s="42">
        <v>17452.5</v>
      </c>
      <c r="E230" s="42">
        <v>17612.25</v>
      </c>
      <c r="F230" s="42">
        <f t="shared" si="23"/>
        <v>1.5385269242211739</v>
      </c>
      <c r="G230" s="42">
        <f t="shared" si="24"/>
        <v>-0.19550342130987292</v>
      </c>
      <c r="H230" s="42">
        <f t="shared" si="25"/>
        <v>0.1270718232044199</v>
      </c>
      <c r="I230" s="42">
        <f t="shared" si="20"/>
        <v>5</v>
      </c>
      <c r="J230" s="42">
        <f t="shared" si="21"/>
        <v>2</v>
      </c>
      <c r="K230" s="42">
        <f t="shared" si="22"/>
        <v>2</v>
      </c>
    </row>
    <row r="231" spans="1:11" x14ac:dyDescent="0.25">
      <c r="A231" s="45">
        <v>45338</v>
      </c>
      <c r="B231" s="42">
        <v>18019.25</v>
      </c>
      <c r="C231" s="42">
        <v>18020</v>
      </c>
      <c r="D231" s="42">
        <v>17717</v>
      </c>
      <c r="E231" s="42">
        <v>17747</v>
      </c>
      <c r="F231" s="42">
        <f t="shared" si="23"/>
        <v>1.6815350250426626</v>
      </c>
      <c r="G231" s="42">
        <f t="shared" si="24"/>
        <v>-1.5108841932932837</v>
      </c>
      <c r="H231" s="42">
        <f t="shared" si="25"/>
        <v>0.89851485148514865</v>
      </c>
      <c r="I231" s="42">
        <f t="shared" si="20"/>
        <v>5</v>
      </c>
      <c r="J231" s="42">
        <f t="shared" si="21"/>
        <v>9</v>
      </c>
      <c r="K231" s="42">
        <f t="shared" si="22"/>
        <v>3</v>
      </c>
    </row>
    <row r="232" spans="1:11" x14ac:dyDescent="0.25">
      <c r="A232" s="45">
        <v>45337</v>
      </c>
      <c r="B232" s="42">
        <v>17898.75</v>
      </c>
      <c r="C232" s="42">
        <v>17933.5</v>
      </c>
      <c r="D232" s="42">
        <v>17780.5</v>
      </c>
      <c r="E232" s="42">
        <v>17914</v>
      </c>
      <c r="F232" s="42">
        <f t="shared" si="23"/>
        <v>0.85480829666876179</v>
      </c>
      <c r="G232" s="42">
        <f t="shared" si="24"/>
        <v>8.520148055031776E-2</v>
      </c>
      <c r="H232" s="42">
        <f t="shared" si="25"/>
        <v>9.9673202614379078E-2</v>
      </c>
      <c r="I232" s="42">
        <f t="shared" si="20"/>
        <v>2</v>
      </c>
      <c r="J232" s="42">
        <f t="shared" si="21"/>
        <v>1</v>
      </c>
      <c r="K232" s="42">
        <f t="shared" si="22"/>
        <v>2</v>
      </c>
    </row>
    <row r="233" spans="1:11" x14ac:dyDescent="0.25">
      <c r="A233" s="45">
        <v>45336</v>
      </c>
      <c r="B233" s="42">
        <v>17769</v>
      </c>
      <c r="C233" s="42">
        <v>17887</v>
      </c>
      <c r="D233" s="42">
        <v>17690.25</v>
      </c>
      <c r="E233" s="42">
        <v>17869.25</v>
      </c>
      <c r="F233" s="42">
        <f t="shared" si="23"/>
        <v>1.1072654623220215</v>
      </c>
      <c r="G233" s="42">
        <f t="shared" si="24"/>
        <v>0.56418481625302497</v>
      </c>
      <c r="H233" s="42">
        <f t="shared" si="25"/>
        <v>0.50952986022871671</v>
      </c>
      <c r="I233" s="42">
        <f t="shared" si="20"/>
        <v>3</v>
      </c>
      <c r="J233" s="42">
        <f t="shared" si="21"/>
        <v>6</v>
      </c>
      <c r="K233" s="42">
        <f t="shared" si="22"/>
        <v>2</v>
      </c>
    </row>
    <row r="234" spans="1:11" x14ac:dyDescent="0.25">
      <c r="A234" s="45">
        <v>45335</v>
      </c>
      <c r="B234" s="42">
        <v>17846</v>
      </c>
      <c r="C234" s="42">
        <v>17870</v>
      </c>
      <c r="D234" s="42">
        <v>17542</v>
      </c>
      <c r="E234" s="42">
        <v>17680</v>
      </c>
      <c r="F234" s="42">
        <f t="shared" si="23"/>
        <v>1.837946878852404</v>
      </c>
      <c r="G234" s="42">
        <f t="shared" si="24"/>
        <v>-0.93018043258993621</v>
      </c>
      <c r="H234" s="42">
        <f t="shared" si="25"/>
        <v>0.50609756097560976</v>
      </c>
      <c r="I234" s="42">
        <f t="shared" si="20"/>
        <v>6</v>
      </c>
      <c r="J234" s="42">
        <f t="shared" si="21"/>
        <v>6</v>
      </c>
      <c r="K234" s="42">
        <f t="shared" si="22"/>
        <v>1</v>
      </c>
    </row>
    <row r="235" spans="1:11" x14ac:dyDescent="0.25">
      <c r="A235" s="45">
        <v>45334</v>
      </c>
      <c r="B235" s="42">
        <v>18048.5</v>
      </c>
      <c r="C235" s="42">
        <v>18121.5</v>
      </c>
      <c r="D235" s="42">
        <v>17936.25</v>
      </c>
      <c r="E235" s="42">
        <v>17963</v>
      </c>
      <c r="F235" s="42">
        <f t="shared" si="23"/>
        <v>1.0264010859628223</v>
      </c>
      <c r="G235" s="42">
        <f t="shared" si="24"/>
        <v>-0.47372357813668725</v>
      </c>
      <c r="H235" s="42">
        <f t="shared" si="25"/>
        <v>0.46153846153846156</v>
      </c>
      <c r="I235" s="42">
        <f t="shared" si="20"/>
        <v>2</v>
      </c>
      <c r="J235" s="42">
        <f t="shared" si="21"/>
        <v>5</v>
      </c>
      <c r="K235" s="42">
        <f t="shared" si="22"/>
        <v>2</v>
      </c>
    </row>
    <row r="236" spans="1:11" x14ac:dyDescent="0.25">
      <c r="A236" s="45">
        <v>45331</v>
      </c>
      <c r="B236" s="42">
        <v>17919.75</v>
      </c>
      <c r="C236" s="42">
        <v>18071</v>
      </c>
      <c r="D236" s="42">
        <v>17875</v>
      </c>
      <c r="E236" s="42">
        <v>18039.25</v>
      </c>
      <c r="F236" s="42">
        <f t="shared" si="23"/>
        <v>1.0937652590019391</v>
      </c>
      <c r="G236" s="42">
        <f t="shared" si="24"/>
        <v>0.66686198189148849</v>
      </c>
      <c r="H236" s="42">
        <f t="shared" si="25"/>
        <v>0.60969387755102056</v>
      </c>
      <c r="I236" s="42">
        <f t="shared" si="20"/>
        <v>3</v>
      </c>
      <c r="J236" s="42">
        <f t="shared" si="21"/>
        <v>7</v>
      </c>
      <c r="K236" s="42">
        <f t="shared" si="22"/>
        <v>3</v>
      </c>
    </row>
    <row r="237" spans="1:11" x14ac:dyDescent="0.25">
      <c r="A237" s="45">
        <v>45330</v>
      </c>
      <c r="B237" s="42">
        <v>17816.25</v>
      </c>
      <c r="C237" s="42">
        <v>17896.5</v>
      </c>
      <c r="D237" s="42">
        <v>17792.25</v>
      </c>
      <c r="E237" s="42">
        <v>17864.75</v>
      </c>
      <c r="F237" s="42">
        <f t="shared" si="23"/>
        <v>0.58513997053251943</v>
      </c>
      <c r="G237" s="42">
        <f t="shared" si="24"/>
        <v>0.27222339156668773</v>
      </c>
      <c r="H237" s="42">
        <f t="shared" si="25"/>
        <v>0.46522781774580341</v>
      </c>
      <c r="I237" s="42">
        <f t="shared" si="20"/>
        <v>1</v>
      </c>
      <c r="J237" s="42">
        <f t="shared" si="21"/>
        <v>5</v>
      </c>
      <c r="K237" s="42">
        <f t="shared" si="22"/>
        <v>2</v>
      </c>
    </row>
    <row r="238" spans="1:11" x14ac:dyDescent="0.25">
      <c r="A238" s="45">
        <v>45329</v>
      </c>
      <c r="B238" s="42">
        <v>17680.75</v>
      </c>
      <c r="C238" s="42">
        <v>17875.5</v>
      </c>
      <c r="D238" s="42">
        <v>17652.75</v>
      </c>
      <c r="E238" s="42">
        <v>17841.5</v>
      </c>
      <c r="F238" s="42">
        <f t="shared" si="23"/>
        <v>1.2598447464049884</v>
      </c>
      <c r="G238" s="42">
        <f t="shared" si="24"/>
        <v>0.90918088881976156</v>
      </c>
      <c r="H238" s="42">
        <f t="shared" si="25"/>
        <v>0.72166105499438826</v>
      </c>
      <c r="I238" s="42">
        <f t="shared" si="20"/>
        <v>4</v>
      </c>
      <c r="J238" s="42">
        <f t="shared" si="21"/>
        <v>8</v>
      </c>
      <c r="K238" s="42">
        <f t="shared" si="22"/>
        <v>3</v>
      </c>
    </row>
    <row r="239" spans="1:11" x14ac:dyDescent="0.25">
      <c r="A239" s="45">
        <v>45328</v>
      </c>
      <c r="B239" s="42">
        <v>17680.25</v>
      </c>
      <c r="C239" s="42">
        <v>17767.75</v>
      </c>
      <c r="D239" s="42">
        <v>17560.75</v>
      </c>
      <c r="E239" s="42">
        <v>17661.75</v>
      </c>
      <c r="F239" s="42">
        <f t="shared" si="23"/>
        <v>1.1707979242374966</v>
      </c>
      <c r="G239" s="42">
        <f t="shared" si="24"/>
        <v>-0.10463652946083907</v>
      </c>
      <c r="H239" s="42">
        <f t="shared" si="25"/>
        <v>8.9371980676328497E-2</v>
      </c>
      <c r="I239" s="42">
        <f t="shared" si="20"/>
        <v>3</v>
      </c>
      <c r="J239" s="42">
        <f t="shared" si="21"/>
        <v>1</v>
      </c>
      <c r="K239" s="42">
        <f t="shared" si="22"/>
        <v>2</v>
      </c>
    </row>
    <row r="240" spans="1:11" x14ac:dyDescent="0.25">
      <c r="A240" s="45">
        <v>45327</v>
      </c>
      <c r="B240" s="42">
        <v>17711.5</v>
      </c>
      <c r="C240" s="42">
        <v>17745.5</v>
      </c>
      <c r="D240" s="42">
        <v>17554.25</v>
      </c>
      <c r="E240" s="42">
        <v>17697.25</v>
      </c>
      <c r="F240" s="42">
        <f t="shared" si="23"/>
        <v>1.0798069051181436</v>
      </c>
      <c r="G240" s="42">
        <f t="shared" si="24"/>
        <v>-8.0456200773508735E-2</v>
      </c>
      <c r="H240" s="42">
        <f t="shared" si="25"/>
        <v>7.4509803921568626E-2</v>
      </c>
      <c r="I240" s="42">
        <f t="shared" si="20"/>
        <v>3</v>
      </c>
      <c r="J240" s="42">
        <f t="shared" si="21"/>
        <v>1</v>
      </c>
      <c r="K240" s="42">
        <f t="shared" si="22"/>
        <v>2</v>
      </c>
    </row>
    <row r="241" spans="1:11" x14ac:dyDescent="0.25">
      <c r="A241" s="45">
        <v>45324</v>
      </c>
      <c r="B241" s="42">
        <v>17617</v>
      </c>
      <c r="C241" s="42">
        <v>17775.5</v>
      </c>
      <c r="D241" s="42">
        <v>17465.5</v>
      </c>
      <c r="E241" s="42">
        <v>17729.75</v>
      </c>
      <c r="F241" s="42">
        <f t="shared" si="23"/>
        <v>1.7596639609468125</v>
      </c>
      <c r="G241" s="42">
        <f t="shared" si="24"/>
        <v>0.64000681160242945</v>
      </c>
      <c r="H241" s="42">
        <f t="shared" si="25"/>
        <v>0.36370967741935489</v>
      </c>
      <c r="I241" s="42">
        <f t="shared" si="20"/>
        <v>5</v>
      </c>
      <c r="J241" s="42">
        <f t="shared" si="21"/>
        <v>4</v>
      </c>
      <c r="K241" s="42">
        <f t="shared" si="22"/>
        <v>2</v>
      </c>
    </row>
    <row r="242" spans="1:11" x14ac:dyDescent="0.25">
      <c r="A242" s="45">
        <v>45323</v>
      </c>
      <c r="B242" s="42">
        <v>17335.75</v>
      </c>
      <c r="C242" s="42">
        <v>17453.25</v>
      </c>
      <c r="D242" s="42">
        <v>17264</v>
      </c>
      <c r="E242" s="42">
        <v>17440.25</v>
      </c>
      <c r="F242" s="42">
        <f t="shared" si="23"/>
        <v>1.0916747184286806</v>
      </c>
      <c r="G242" s="42">
        <f t="shared" si="24"/>
        <v>0.60280057107422513</v>
      </c>
      <c r="H242" s="42">
        <f t="shared" si="25"/>
        <v>0.5521796565389695</v>
      </c>
      <c r="I242" s="42">
        <f t="shared" si="20"/>
        <v>3</v>
      </c>
      <c r="J242" s="42">
        <f t="shared" si="21"/>
        <v>6</v>
      </c>
      <c r="K242" s="42">
        <f t="shared" si="22"/>
        <v>2</v>
      </c>
    </row>
    <row r="243" spans="1:11" x14ac:dyDescent="0.25">
      <c r="A243" s="45">
        <v>45322</v>
      </c>
      <c r="B243" s="42">
        <v>17386</v>
      </c>
      <c r="C243" s="42">
        <v>17484</v>
      </c>
      <c r="D243" s="42">
        <v>17230.5</v>
      </c>
      <c r="E243" s="42">
        <v>17238.25</v>
      </c>
      <c r="F243" s="42">
        <f t="shared" si="23"/>
        <v>1.458069711261935</v>
      </c>
      <c r="G243" s="42">
        <f t="shared" si="24"/>
        <v>-0.84982169561716325</v>
      </c>
      <c r="H243" s="42">
        <f t="shared" si="25"/>
        <v>0.58284023668639051</v>
      </c>
      <c r="I243" s="42">
        <f t="shared" si="20"/>
        <v>5</v>
      </c>
      <c r="J243" s="42">
        <f t="shared" si="21"/>
        <v>6</v>
      </c>
      <c r="K243" s="42">
        <f t="shared" si="22"/>
        <v>2</v>
      </c>
    </row>
    <row r="244" spans="1:11" x14ac:dyDescent="0.25">
      <c r="A244" s="45">
        <v>45321</v>
      </c>
      <c r="B244" s="42">
        <v>17697.5</v>
      </c>
      <c r="C244" s="42">
        <v>17703.25</v>
      </c>
      <c r="D244" s="42">
        <v>17548.25</v>
      </c>
      <c r="E244" s="42">
        <v>17583.75</v>
      </c>
      <c r="F244" s="42">
        <f t="shared" si="23"/>
        <v>0.87582991948015265</v>
      </c>
      <c r="G244" s="42">
        <f t="shared" si="24"/>
        <v>-0.64274615058624096</v>
      </c>
      <c r="H244" s="42">
        <f t="shared" si="25"/>
        <v>0.73387096774193539</v>
      </c>
      <c r="I244" s="42">
        <f t="shared" si="20"/>
        <v>2</v>
      </c>
      <c r="J244" s="42">
        <f t="shared" si="21"/>
        <v>8</v>
      </c>
      <c r="K244" s="42">
        <f t="shared" si="22"/>
        <v>3</v>
      </c>
    </row>
    <row r="245" spans="1:11" x14ac:dyDescent="0.25">
      <c r="A245" s="45">
        <v>45320</v>
      </c>
      <c r="B245" s="42">
        <v>17569.5</v>
      </c>
      <c r="C245" s="42">
        <v>17716.25</v>
      </c>
      <c r="D245" s="42">
        <v>17519.75</v>
      </c>
      <c r="E245" s="42">
        <v>17707.75</v>
      </c>
      <c r="F245" s="42">
        <f t="shared" si="23"/>
        <v>1.1184154358405192</v>
      </c>
      <c r="G245" s="42">
        <f t="shared" si="24"/>
        <v>0.78687498221349494</v>
      </c>
      <c r="H245" s="42">
        <f t="shared" si="25"/>
        <v>0.70356234096692105</v>
      </c>
      <c r="I245" s="42">
        <f t="shared" si="20"/>
        <v>3</v>
      </c>
      <c r="J245" s="42">
        <f t="shared" si="21"/>
        <v>8</v>
      </c>
      <c r="K245" s="42">
        <f t="shared" si="22"/>
        <v>3</v>
      </c>
    </row>
    <row r="246" spans="1:11" x14ac:dyDescent="0.25">
      <c r="A246" s="45">
        <v>45317</v>
      </c>
      <c r="B246" s="42">
        <v>17535.75</v>
      </c>
      <c r="C246" s="42">
        <v>17632</v>
      </c>
      <c r="D246" s="42">
        <v>17503.5</v>
      </c>
      <c r="E246" s="42">
        <v>17528.75</v>
      </c>
      <c r="F246" s="42">
        <f t="shared" si="23"/>
        <v>0.73278873159117797</v>
      </c>
      <c r="G246" s="42">
        <f t="shared" si="24"/>
        <v>-3.9918452304577794E-2</v>
      </c>
      <c r="H246" s="42">
        <f t="shared" si="25"/>
        <v>5.4474708171206233E-2</v>
      </c>
      <c r="I246" s="42">
        <f t="shared" si="20"/>
        <v>1</v>
      </c>
      <c r="J246" s="42">
        <f t="shared" si="21"/>
        <v>1</v>
      </c>
      <c r="K246" s="42">
        <f t="shared" si="22"/>
        <v>2</v>
      </c>
    </row>
    <row r="247" spans="1:11" x14ac:dyDescent="0.25">
      <c r="A247" s="45">
        <v>45316</v>
      </c>
      <c r="B247" s="42">
        <v>17631</v>
      </c>
      <c r="C247" s="42">
        <v>17752</v>
      </c>
      <c r="D247" s="42">
        <v>17542</v>
      </c>
      <c r="E247" s="42">
        <v>17637.75</v>
      </c>
      <c r="F247" s="42">
        <f t="shared" si="23"/>
        <v>1.1910838863365663</v>
      </c>
      <c r="G247" s="42">
        <f t="shared" si="24"/>
        <v>3.8284839203675348E-2</v>
      </c>
      <c r="H247" s="42">
        <f t="shared" si="25"/>
        <v>3.2142857142857147E-2</v>
      </c>
      <c r="I247" s="42">
        <f t="shared" si="20"/>
        <v>3</v>
      </c>
      <c r="J247" s="42">
        <f t="shared" si="21"/>
        <v>1</v>
      </c>
      <c r="K247" s="42">
        <f t="shared" si="22"/>
        <v>2</v>
      </c>
    </row>
    <row r="248" spans="1:11" x14ac:dyDescent="0.25">
      <c r="A248" s="45">
        <v>45315</v>
      </c>
      <c r="B248" s="42">
        <v>17647.25</v>
      </c>
      <c r="C248" s="42">
        <v>17793.5</v>
      </c>
      <c r="D248" s="42">
        <v>17604</v>
      </c>
      <c r="E248" s="42">
        <v>17625</v>
      </c>
      <c r="F248" s="42">
        <f t="shared" si="23"/>
        <v>1.0738217002649137</v>
      </c>
      <c r="G248" s="42">
        <f t="shared" si="24"/>
        <v>-0.12608196744535266</v>
      </c>
      <c r="H248" s="42">
        <f t="shared" si="25"/>
        <v>0.11741424802110817</v>
      </c>
      <c r="I248" s="42">
        <f t="shared" si="20"/>
        <v>3</v>
      </c>
      <c r="J248" s="42">
        <f t="shared" si="21"/>
        <v>2</v>
      </c>
      <c r="K248" s="42">
        <f t="shared" si="22"/>
        <v>2</v>
      </c>
    </row>
    <row r="249" spans="1:11" x14ac:dyDescent="0.25">
      <c r="A249" s="45">
        <v>45314</v>
      </c>
      <c r="B249" s="42">
        <v>17471.5</v>
      </c>
      <c r="C249" s="42">
        <v>17539</v>
      </c>
      <c r="D249" s="42">
        <v>17409.5</v>
      </c>
      <c r="E249" s="42">
        <v>17529.5</v>
      </c>
      <c r="F249" s="42">
        <f t="shared" si="23"/>
        <v>0.74120710871991524</v>
      </c>
      <c r="G249" s="42">
        <f t="shared" si="24"/>
        <v>0.33196920699424776</v>
      </c>
      <c r="H249" s="42">
        <f t="shared" si="25"/>
        <v>0.44787644787644787</v>
      </c>
      <c r="I249" s="42">
        <f t="shared" si="20"/>
        <v>1</v>
      </c>
      <c r="J249" s="42">
        <f t="shared" si="21"/>
        <v>5</v>
      </c>
      <c r="K249" s="42">
        <f t="shared" si="22"/>
        <v>2</v>
      </c>
    </row>
    <row r="250" spans="1:11" x14ac:dyDescent="0.25">
      <c r="A250" s="45">
        <v>45313</v>
      </c>
      <c r="B250" s="42">
        <v>17552.5</v>
      </c>
      <c r="C250" s="42">
        <v>17585</v>
      </c>
      <c r="D250" s="42">
        <v>17434</v>
      </c>
      <c r="E250" s="42">
        <v>17460</v>
      </c>
      <c r="F250" s="42">
        <f t="shared" si="23"/>
        <v>0.86027631391539672</v>
      </c>
      <c r="G250" s="42">
        <f t="shared" si="24"/>
        <v>-0.52699045719982907</v>
      </c>
      <c r="H250" s="42">
        <f t="shared" si="25"/>
        <v>0.61258278145695355</v>
      </c>
      <c r="I250" s="42">
        <f t="shared" si="20"/>
        <v>2</v>
      </c>
      <c r="J250" s="42">
        <f t="shared" si="21"/>
        <v>7</v>
      </c>
      <c r="K250" s="42">
        <f t="shared" si="22"/>
        <v>3</v>
      </c>
    </row>
    <row r="251" spans="1:11" x14ac:dyDescent="0.25">
      <c r="A251" s="45">
        <v>45310</v>
      </c>
      <c r="B251" s="42">
        <v>17251.25</v>
      </c>
      <c r="C251" s="42">
        <v>17448</v>
      </c>
      <c r="D251" s="42">
        <v>17166.25</v>
      </c>
      <c r="E251" s="42">
        <v>17442.25</v>
      </c>
      <c r="F251" s="42">
        <f t="shared" si="23"/>
        <v>1.6332149844214188</v>
      </c>
      <c r="G251" s="42">
        <f t="shared" si="24"/>
        <v>1.1071661473806247</v>
      </c>
      <c r="H251" s="42">
        <f t="shared" si="25"/>
        <v>0.67790594498669032</v>
      </c>
      <c r="I251" s="42">
        <f t="shared" si="20"/>
        <v>5</v>
      </c>
      <c r="J251" s="42">
        <f t="shared" si="21"/>
        <v>7</v>
      </c>
      <c r="K251" s="42">
        <f t="shared" si="22"/>
        <v>3</v>
      </c>
    </row>
    <row r="252" spans="1:11" x14ac:dyDescent="0.25">
      <c r="A252" s="45">
        <v>45309</v>
      </c>
      <c r="B252" s="42">
        <v>16988</v>
      </c>
      <c r="C252" s="42">
        <v>17125.75</v>
      </c>
      <c r="D252" s="42">
        <v>16942.5</v>
      </c>
      <c r="E252" s="42">
        <v>17109.25</v>
      </c>
      <c r="F252" s="42">
        <f t="shared" si="23"/>
        <v>1.0787026136096067</v>
      </c>
      <c r="G252" s="42">
        <f t="shared" si="24"/>
        <v>0.7137391099599717</v>
      </c>
      <c r="H252" s="42">
        <f t="shared" si="25"/>
        <v>0.66166439290586632</v>
      </c>
      <c r="I252" s="42">
        <f t="shared" si="20"/>
        <v>3</v>
      </c>
      <c r="J252" s="42">
        <f t="shared" si="21"/>
        <v>7</v>
      </c>
      <c r="K252" s="42">
        <f t="shared" si="22"/>
        <v>3</v>
      </c>
    </row>
    <row r="253" spans="1:11" x14ac:dyDescent="0.25">
      <c r="A253" s="45">
        <v>45308</v>
      </c>
      <c r="B253" s="42">
        <v>16891.25</v>
      </c>
      <c r="C253" s="42">
        <v>16908</v>
      </c>
      <c r="D253" s="42">
        <v>16689.25</v>
      </c>
      <c r="E253" s="42">
        <v>16869</v>
      </c>
      <c r="F253" s="42">
        <f t="shared" si="23"/>
        <v>1.295049211870051</v>
      </c>
      <c r="G253" s="42">
        <f t="shared" si="24"/>
        <v>-0.13172500555021091</v>
      </c>
      <c r="H253" s="42">
        <f t="shared" si="25"/>
        <v>0.10171428571428573</v>
      </c>
      <c r="I253" s="42">
        <f t="shared" si="20"/>
        <v>4</v>
      </c>
      <c r="J253" s="42">
        <f t="shared" si="21"/>
        <v>2</v>
      </c>
      <c r="K253" s="42">
        <f t="shared" si="22"/>
        <v>2</v>
      </c>
    </row>
    <row r="254" spans="1:11" x14ac:dyDescent="0.25">
      <c r="A254" s="45">
        <v>45307</v>
      </c>
      <c r="B254" s="42">
        <v>16861</v>
      </c>
      <c r="C254" s="42">
        <v>17033.75</v>
      </c>
      <c r="D254" s="42">
        <v>16855</v>
      </c>
      <c r="E254" s="42">
        <v>16968.25</v>
      </c>
      <c r="F254" s="42">
        <f t="shared" si="23"/>
        <v>1.0601387818041634</v>
      </c>
      <c r="G254" s="42">
        <f t="shared" si="24"/>
        <v>0.63608326908249813</v>
      </c>
      <c r="H254" s="42">
        <f t="shared" si="25"/>
        <v>0.60000000000000009</v>
      </c>
      <c r="I254" s="42">
        <f t="shared" si="20"/>
        <v>2</v>
      </c>
      <c r="J254" s="42">
        <f t="shared" si="21"/>
        <v>7</v>
      </c>
      <c r="K254" s="42">
        <f t="shared" si="22"/>
        <v>3</v>
      </c>
    </row>
    <row r="255" spans="1:11" x14ac:dyDescent="0.25">
      <c r="A255" s="45">
        <v>45303</v>
      </c>
      <c r="B255" s="42">
        <v>16897.5</v>
      </c>
      <c r="C255" s="42">
        <v>17042.5</v>
      </c>
      <c r="D255" s="42">
        <v>16866.5</v>
      </c>
      <c r="E255" s="42">
        <v>16972.25</v>
      </c>
      <c r="F255" s="42">
        <f t="shared" si="23"/>
        <v>1.0415741973664743</v>
      </c>
      <c r="G255" s="42">
        <f t="shared" si="24"/>
        <v>0.44237313212013607</v>
      </c>
      <c r="H255" s="42">
        <f t="shared" si="25"/>
        <v>0.42471590909090906</v>
      </c>
      <c r="I255" s="42">
        <f t="shared" si="20"/>
        <v>2</v>
      </c>
      <c r="J255" s="42">
        <f t="shared" si="21"/>
        <v>5</v>
      </c>
      <c r="K255" s="42">
        <f t="shared" si="22"/>
        <v>2</v>
      </c>
    </row>
    <row r="256" spans="1:11" x14ac:dyDescent="0.25">
      <c r="A256" s="45">
        <v>45302</v>
      </c>
      <c r="B256" s="42">
        <v>17004.25</v>
      </c>
      <c r="C256" s="42">
        <v>17057</v>
      </c>
      <c r="D256" s="42">
        <v>16753</v>
      </c>
      <c r="E256" s="42">
        <v>16965</v>
      </c>
      <c r="F256" s="42">
        <f t="shared" si="23"/>
        <v>1.7877883470308893</v>
      </c>
      <c r="G256" s="42">
        <f t="shared" si="24"/>
        <v>-0.23082464677948158</v>
      </c>
      <c r="H256" s="42">
        <f t="shared" si="25"/>
        <v>0.12911184210526316</v>
      </c>
      <c r="I256" s="42">
        <f t="shared" si="20"/>
        <v>5</v>
      </c>
      <c r="J256" s="42">
        <f t="shared" si="21"/>
        <v>2</v>
      </c>
      <c r="K256" s="42">
        <f t="shared" si="22"/>
        <v>2</v>
      </c>
    </row>
    <row r="257" spans="1:11" x14ac:dyDescent="0.25">
      <c r="A257" s="45">
        <v>45301</v>
      </c>
      <c r="B257" s="42">
        <v>16857.75</v>
      </c>
      <c r="C257" s="42">
        <v>16983</v>
      </c>
      <c r="D257" s="42">
        <v>16801.5</v>
      </c>
      <c r="E257" s="42">
        <v>16941.75</v>
      </c>
      <c r="F257" s="42">
        <f t="shared" si="23"/>
        <v>1.0766561373848822</v>
      </c>
      <c r="G257" s="42">
        <f t="shared" si="24"/>
        <v>0.49828713796325136</v>
      </c>
      <c r="H257" s="42">
        <f t="shared" si="25"/>
        <v>0.46280991735537197</v>
      </c>
      <c r="I257" s="42">
        <f t="shared" si="20"/>
        <v>3</v>
      </c>
      <c r="J257" s="42">
        <f t="shared" si="21"/>
        <v>5</v>
      </c>
      <c r="K257" s="42">
        <f t="shared" si="22"/>
        <v>2</v>
      </c>
    </row>
    <row r="258" spans="1:11" x14ac:dyDescent="0.25">
      <c r="A258" s="45">
        <v>45300</v>
      </c>
      <c r="B258" s="42">
        <v>16704.5</v>
      </c>
      <c r="C258" s="42">
        <v>16868.5</v>
      </c>
      <c r="D258" s="42">
        <v>16657.75</v>
      </c>
      <c r="E258" s="42">
        <v>16832</v>
      </c>
      <c r="F258" s="42">
        <f t="shared" si="23"/>
        <v>1.2616360860845879</v>
      </c>
      <c r="G258" s="42">
        <f t="shared" si="24"/>
        <v>0.76326738304049802</v>
      </c>
      <c r="H258" s="42">
        <f t="shared" si="25"/>
        <v>0.604982206405694</v>
      </c>
      <c r="I258" s="42">
        <f t="shared" si="20"/>
        <v>4</v>
      </c>
      <c r="J258" s="42">
        <f t="shared" si="21"/>
        <v>7</v>
      </c>
      <c r="K258" s="42">
        <f t="shared" si="22"/>
        <v>3</v>
      </c>
    </row>
    <row r="259" spans="1:11" x14ac:dyDescent="0.25">
      <c r="A259" s="45">
        <v>45299</v>
      </c>
      <c r="B259" s="42">
        <v>16463</v>
      </c>
      <c r="C259" s="42">
        <v>16811.25</v>
      </c>
      <c r="D259" s="42">
        <v>16452.25</v>
      </c>
      <c r="E259" s="42">
        <v>16801.5</v>
      </c>
      <c r="F259" s="42">
        <f t="shared" si="23"/>
        <v>2.180647512604021</v>
      </c>
      <c r="G259" s="42">
        <f t="shared" si="24"/>
        <v>2.0561258579845716</v>
      </c>
      <c r="H259" s="42">
        <f t="shared" si="25"/>
        <v>0.94289693593314772</v>
      </c>
      <c r="I259" s="42">
        <f t="shared" ref="I259:I322" si="26">VLOOKUP(_xlfn.PERCENTRANK.EXC(F$4:F$1200,F259),$M$4:$O$13,3,TRUE)</f>
        <v>7</v>
      </c>
      <c r="J259" s="42">
        <f t="shared" ref="J259:J322" si="27">VLOOKUP(H259,$M$17:$O$26,3,TRUE)</f>
        <v>10</v>
      </c>
      <c r="K259" s="42">
        <f t="shared" ref="K259:K322" si="28">IF(I259&gt;=$O$3,IF(J259&gt;=$O$16,4,1),IF(J259&gt;=$O$16,3,2))</f>
        <v>4</v>
      </c>
    </row>
    <row r="260" spans="1:11" x14ac:dyDescent="0.25">
      <c r="A260" s="45">
        <v>45296</v>
      </c>
      <c r="B260" s="42">
        <v>16377.25</v>
      </c>
      <c r="C260" s="42">
        <v>16577.25</v>
      </c>
      <c r="D260" s="42">
        <v>16334.25</v>
      </c>
      <c r="E260" s="42">
        <v>16464</v>
      </c>
      <c r="F260" s="42">
        <f t="shared" ref="F260:F323" si="29">ABS(C260-D260)/B260*100</f>
        <v>1.4837655894609902</v>
      </c>
      <c r="G260" s="42">
        <f t="shared" ref="G260:G323" si="30">(E260-B260)/B260*100</f>
        <v>0.52969820940634116</v>
      </c>
      <c r="H260" s="42">
        <f t="shared" ref="H260:H323" si="31">ABS(G260/F260)</f>
        <v>0.35699588477366256</v>
      </c>
      <c r="I260" s="42">
        <f t="shared" si="26"/>
        <v>5</v>
      </c>
      <c r="J260" s="42">
        <f t="shared" si="27"/>
        <v>4</v>
      </c>
      <c r="K260" s="42">
        <f t="shared" si="28"/>
        <v>2</v>
      </c>
    </row>
    <row r="261" spans="1:11" x14ac:dyDescent="0.25">
      <c r="A261" s="45">
        <v>45295</v>
      </c>
      <c r="B261" s="42">
        <v>16546.5</v>
      </c>
      <c r="C261" s="42">
        <v>16583.75</v>
      </c>
      <c r="D261" s="42">
        <v>16436</v>
      </c>
      <c r="E261" s="42">
        <v>16443.75</v>
      </c>
      <c r="F261" s="42">
        <f t="shared" si="29"/>
        <v>0.89293808358263083</v>
      </c>
      <c r="G261" s="42">
        <f t="shared" si="30"/>
        <v>-0.62097724594325077</v>
      </c>
      <c r="H261" s="42">
        <f t="shared" si="31"/>
        <v>0.69543147208121814</v>
      </c>
      <c r="I261" s="42">
        <f t="shared" si="26"/>
        <v>2</v>
      </c>
      <c r="J261" s="42">
        <f t="shared" si="27"/>
        <v>7</v>
      </c>
      <c r="K261" s="42">
        <f t="shared" si="28"/>
        <v>3</v>
      </c>
    </row>
    <row r="262" spans="1:11" x14ac:dyDescent="0.25">
      <c r="A262" s="45">
        <v>45294</v>
      </c>
      <c r="B262" s="42">
        <v>16644</v>
      </c>
      <c r="C262" s="42">
        <v>16653.5</v>
      </c>
      <c r="D262" s="42">
        <v>16522</v>
      </c>
      <c r="E262" s="42">
        <v>16540.75</v>
      </c>
      <c r="F262" s="42">
        <f t="shared" si="29"/>
        <v>0.79007450132179757</v>
      </c>
      <c r="G262" s="42">
        <f t="shared" si="30"/>
        <v>-0.62034366738764712</v>
      </c>
      <c r="H262" s="42">
        <f t="shared" si="31"/>
        <v>0.78517110266159695</v>
      </c>
      <c r="I262" s="42">
        <f t="shared" si="26"/>
        <v>1</v>
      </c>
      <c r="J262" s="42">
        <f t="shared" si="27"/>
        <v>8</v>
      </c>
      <c r="K262" s="42">
        <f t="shared" si="28"/>
        <v>3</v>
      </c>
    </row>
    <row r="263" spans="1:11" x14ac:dyDescent="0.25">
      <c r="A263" s="45">
        <v>45293</v>
      </c>
      <c r="B263" s="42">
        <v>16863.75</v>
      </c>
      <c r="C263" s="42">
        <v>16878.5</v>
      </c>
      <c r="D263" s="42">
        <v>16622.5</v>
      </c>
      <c r="E263" s="42">
        <v>16720.75</v>
      </c>
      <c r="F263" s="42">
        <f t="shared" si="29"/>
        <v>1.5180490697502038</v>
      </c>
      <c r="G263" s="42">
        <f t="shared" si="30"/>
        <v>-0.84797272255577782</v>
      </c>
      <c r="H263" s="42">
        <f t="shared" si="31"/>
        <v>0.55859374999999989</v>
      </c>
      <c r="I263" s="42">
        <f t="shared" si="26"/>
        <v>5</v>
      </c>
      <c r="J263" s="42">
        <f t="shared" si="27"/>
        <v>6</v>
      </c>
      <c r="K263" s="42">
        <f t="shared" si="28"/>
        <v>2</v>
      </c>
    </row>
    <row r="264" spans="1:11" x14ac:dyDescent="0.25">
      <c r="A264" s="45">
        <v>45289</v>
      </c>
      <c r="B264" s="42">
        <v>17117.5</v>
      </c>
      <c r="C264" s="42">
        <v>17120</v>
      </c>
      <c r="D264" s="42">
        <v>16938.25</v>
      </c>
      <c r="E264" s="42">
        <v>17018.75</v>
      </c>
      <c r="F264" s="42">
        <f t="shared" si="29"/>
        <v>1.0617788812618665</v>
      </c>
      <c r="G264" s="42">
        <f t="shared" si="30"/>
        <v>-0.57689499050679127</v>
      </c>
      <c r="H264" s="42">
        <f t="shared" si="31"/>
        <v>0.54332874828060518</v>
      </c>
      <c r="I264" s="42">
        <f t="shared" si="26"/>
        <v>2</v>
      </c>
      <c r="J264" s="42">
        <f t="shared" si="27"/>
        <v>6</v>
      </c>
      <c r="K264" s="42">
        <f t="shared" si="28"/>
        <v>2</v>
      </c>
    </row>
    <row r="265" spans="1:11" x14ac:dyDescent="0.25">
      <c r="A265" s="45">
        <v>45288</v>
      </c>
      <c r="B265" s="42">
        <v>17147</v>
      </c>
      <c r="C265" s="42">
        <v>17165.25</v>
      </c>
      <c r="D265" s="42">
        <v>17077.75</v>
      </c>
      <c r="E265" s="42">
        <v>17091</v>
      </c>
      <c r="F265" s="42">
        <f t="shared" si="29"/>
        <v>0.51029334577477103</v>
      </c>
      <c r="G265" s="42">
        <f t="shared" si="30"/>
        <v>-0.3265877412958535</v>
      </c>
      <c r="H265" s="42">
        <f t="shared" si="31"/>
        <v>0.64</v>
      </c>
      <c r="I265" s="42">
        <f t="shared" si="26"/>
        <v>1</v>
      </c>
      <c r="J265" s="42">
        <f t="shared" si="27"/>
        <v>7</v>
      </c>
      <c r="K265" s="42">
        <f t="shared" si="28"/>
        <v>3</v>
      </c>
    </row>
    <row r="266" spans="1:11" x14ac:dyDescent="0.25">
      <c r="A266" s="45">
        <v>45287</v>
      </c>
      <c r="B266" s="42">
        <v>17083.5</v>
      </c>
      <c r="C266" s="42">
        <v>17127.75</v>
      </c>
      <c r="D266" s="42">
        <v>17055.5</v>
      </c>
      <c r="E266" s="42">
        <v>17116.75</v>
      </c>
      <c r="F266" s="42">
        <f t="shared" si="29"/>
        <v>0.42292270319313952</v>
      </c>
      <c r="G266" s="42">
        <f t="shared" si="30"/>
        <v>0.19463224749026839</v>
      </c>
      <c r="H266" s="42">
        <f t="shared" si="31"/>
        <v>0.46020761245674746</v>
      </c>
      <c r="I266" s="42">
        <f t="shared" si="26"/>
        <v>1</v>
      </c>
      <c r="J266" s="42">
        <f t="shared" si="27"/>
        <v>5</v>
      </c>
      <c r="K266" s="42">
        <f t="shared" si="28"/>
        <v>2</v>
      </c>
    </row>
    <row r="267" spans="1:11" x14ac:dyDescent="0.25">
      <c r="A267" s="45">
        <v>45286</v>
      </c>
      <c r="B267" s="42">
        <v>17015</v>
      </c>
      <c r="C267" s="42">
        <v>17111.25</v>
      </c>
      <c r="D267" s="42">
        <v>16984.75</v>
      </c>
      <c r="E267" s="42">
        <v>17084.25</v>
      </c>
      <c r="F267" s="42">
        <f t="shared" si="29"/>
        <v>0.74346165148398469</v>
      </c>
      <c r="G267" s="42">
        <f t="shared" si="30"/>
        <v>0.40699382897443437</v>
      </c>
      <c r="H267" s="42">
        <f t="shared" si="31"/>
        <v>0.54743083003952575</v>
      </c>
      <c r="I267" s="42">
        <f t="shared" si="26"/>
        <v>1</v>
      </c>
      <c r="J267" s="42">
        <f t="shared" si="27"/>
        <v>6</v>
      </c>
      <c r="K267" s="42">
        <f t="shared" si="28"/>
        <v>2</v>
      </c>
    </row>
    <row r="268" spans="1:11" x14ac:dyDescent="0.25">
      <c r="A268" s="45">
        <v>45282</v>
      </c>
      <c r="B268" s="42">
        <v>16928.75</v>
      </c>
      <c r="C268" s="42">
        <v>17041.5</v>
      </c>
      <c r="D268" s="42">
        <v>16896</v>
      </c>
      <c r="E268" s="42">
        <v>16980.25</v>
      </c>
      <c r="F268" s="42">
        <f t="shared" si="29"/>
        <v>0.85948460459277853</v>
      </c>
      <c r="G268" s="42">
        <f t="shared" si="30"/>
        <v>0.30421620025105217</v>
      </c>
      <c r="H268" s="42">
        <f t="shared" si="31"/>
        <v>0.35395189003436422</v>
      </c>
      <c r="I268" s="42">
        <f t="shared" si="26"/>
        <v>2</v>
      </c>
      <c r="J268" s="42">
        <f t="shared" si="27"/>
        <v>4</v>
      </c>
      <c r="K268" s="42">
        <f t="shared" si="28"/>
        <v>2</v>
      </c>
    </row>
    <row r="269" spans="1:11" x14ac:dyDescent="0.25">
      <c r="A269" s="45">
        <v>45281</v>
      </c>
      <c r="B269" s="42">
        <v>16870.5</v>
      </c>
      <c r="C269" s="42">
        <v>16970.25</v>
      </c>
      <c r="D269" s="42">
        <v>16815</v>
      </c>
      <c r="E269" s="42">
        <v>16950.5</v>
      </c>
      <c r="F269" s="42">
        <f t="shared" si="29"/>
        <v>0.92024539877300615</v>
      </c>
      <c r="G269" s="42">
        <f t="shared" si="30"/>
        <v>0.47420052754808689</v>
      </c>
      <c r="H269" s="42">
        <f t="shared" si="31"/>
        <v>0.51529790660225439</v>
      </c>
      <c r="I269" s="42">
        <f t="shared" si="26"/>
        <v>2</v>
      </c>
      <c r="J269" s="42">
        <f t="shared" si="27"/>
        <v>6</v>
      </c>
      <c r="K269" s="42">
        <f t="shared" si="28"/>
        <v>2</v>
      </c>
    </row>
    <row r="270" spans="1:11" x14ac:dyDescent="0.25">
      <c r="A270" s="45">
        <v>45280</v>
      </c>
      <c r="B270" s="42">
        <v>16965.5</v>
      </c>
      <c r="C270" s="42">
        <v>17073.5</v>
      </c>
      <c r="D270" s="42">
        <v>16760.25</v>
      </c>
      <c r="E270" s="42">
        <v>16764.25</v>
      </c>
      <c r="F270" s="42">
        <f t="shared" si="29"/>
        <v>1.8463941528395862</v>
      </c>
      <c r="G270" s="42">
        <f t="shared" si="30"/>
        <v>-1.1862308803159354</v>
      </c>
      <c r="H270" s="42">
        <f t="shared" si="31"/>
        <v>0.64245810055865926</v>
      </c>
      <c r="I270" s="42">
        <f t="shared" si="26"/>
        <v>6</v>
      </c>
      <c r="J270" s="42">
        <f t="shared" si="27"/>
        <v>7</v>
      </c>
      <c r="K270" s="42">
        <f t="shared" si="28"/>
        <v>4</v>
      </c>
    </row>
    <row r="271" spans="1:11" x14ac:dyDescent="0.25">
      <c r="A271" s="45">
        <v>45279</v>
      </c>
      <c r="B271" s="42">
        <v>16958.75</v>
      </c>
      <c r="C271" s="42">
        <v>17027.5</v>
      </c>
      <c r="D271" s="42">
        <v>16944.5</v>
      </c>
      <c r="E271" s="42">
        <v>17021.25</v>
      </c>
      <c r="F271" s="42">
        <f t="shared" si="29"/>
        <v>0.48942286430308835</v>
      </c>
      <c r="G271" s="42">
        <f t="shared" si="30"/>
        <v>0.36854131348124125</v>
      </c>
      <c r="H271" s="42">
        <f t="shared" si="31"/>
        <v>0.75301204819277112</v>
      </c>
      <c r="I271" s="42">
        <f t="shared" si="26"/>
        <v>1</v>
      </c>
      <c r="J271" s="42">
        <f t="shared" si="27"/>
        <v>8</v>
      </c>
      <c r="K271" s="42">
        <f t="shared" si="28"/>
        <v>3</v>
      </c>
    </row>
    <row r="272" spans="1:11" x14ac:dyDescent="0.25">
      <c r="A272" s="45">
        <v>45278</v>
      </c>
      <c r="B272" s="42">
        <v>16822</v>
      </c>
      <c r="C272" s="42">
        <v>16974</v>
      </c>
      <c r="D272" s="42">
        <v>16817</v>
      </c>
      <c r="E272" s="42">
        <v>16938</v>
      </c>
      <c r="F272" s="42">
        <f t="shared" si="29"/>
        <v>0.93330162881940326</v>
      </c>
      <c r="G272" s="42">
        <f t="shared" si="30"/>
        <v>0.68957317798121509</v>
      </c>
      <c r="H272" s="42">
        <f t="shared" si="31"/>
        <v>0.73885350318471332</v>
      </c>
      <c r="I272" s="42">
        <f t="shared" si="26"/>
        <v>2</v>
      </c>
      <c r="J272" s="42">
        <f t="shared" si="27"/>
        <v>8</v>
      </c>
      <c r="K272" s="42">
        <f t="shared" si="28"/>
        <v>3</v>
      </c>
    </row>
    <row r="273" spans="1:11" x14ac:dyDescent="0.25">
      <c r="A273" s="45">
        <v>45275</v>
      </c>
      <c r="B273" s="42">
        <v>16805.5</v>
      </c>
      <c r="C273" s="42">
        <v>16887.25</v>
      </c>
      <c r="D273" s="42">
        <v>16756.75</v>
      </c>
      <c r="E273" s="42">
        <v>16819</v>
      </c>
      <c r="F273" s="42">
        <f t="shared" si="29"/>
        <v>0.77653149266609145</v>
      </c>
      <c r="G273" s="42">
        <f t="shared" si="30"/>
        <v>8.0330844068906004E-2</v>
      </c>
      <c r="H273" s="42">
        <f t="shared" si="31"/>
        <v>0.10344827586206895</v>
      </c>
      <c r="I273" s="42">
        <f t="shared" si="26"/>
        <v>1</v>
      </c>
      <c r="J273" s="42">
        <f t="shared" si="27"/>
        <v>2</v>
      </c>
      <c r="K273" s="42">
        <f t="shared" si="28"/>
        <v>2</v>
      </c>
    </row>
    <row r="274" spans="1:11" x14ac:dyDescent="0.25">
      <c r="A274" s="45">
        <v>45274</v>
      </c>
      <c r="B274" s="42">
        <v>16833</v>
      </c>
      <c r="C274" s="42">
        <v>16877.25</v>
      </c>
      <c r="D274" s="42">
        <v>16628</v>
      </c>
      <c r="E274" s="42">
        <v>16755.5</v>
      </c>
      <c r="F274" s="42">
        <f t="shared" si="29"/>
        <v>1.480722390542387</v>
      </c>
      <c r="G274" s="42">
        <f t="shared" si="30"/>
        <v>-0.46040515653775327</v>
      </c>
      <c r="H274" s="42">
        <f t="shared" si="31"/>
        <v>0.31093279839518562</v>
      </c>
      <c r="I274" s="42">
        <f t="shared" si="26"/>
        <v>5</v>
      </c>
      <c r="J274" s="42">
        <f t="shared" si="27"/>
        <v>4</v>
      </c>
      <c r="K274" s="42">
        <f t="shared" si="28"/>
        <v>2</v>
      </c>
    </row>
    <row r="275" spans="1:11" x14ac:dyDescent="0.25">
      <c r="A275" s="45">
        <v>45273</v>
      </c>
      <c r="B275" s="42">
        <v>16609.75</v>
      </c>
      <c r="C275" s="42">
        <v>16806.5</v>
      </c>
      <c r="D275" s="42">
        <v>16576</v>
      </c>
      <c r="E275" s="42">
        <v>16779.5</v>
      </c>
      <c r="F275" s="42">
        <f t="shared" si="29"/>
        <v>1.3877391291259651</v>
      </c>
      <c r="G275" s="42">
        <f t="shared" si="30"/>
        <v>1.0219900961784494</v>
      </c>
      <c r="H275" s="42">
        <f t="shared" si="31"/>
        <v>0.7364425162689805</v>
      </c>
      <c r="I275" s="42">
        <f t="shared" si="26"/>
        <v>4</v>
      </c>
      <c r="J275" s="42">
        <f t="shared" si="27"/>
        <v>8</v>
      </c>
      <c r="K275" s="42">
        <f t="shared" si="28"/>
        <v>3</v>
      </c>
    </row>
    <row r="276" spans="1:11" x14ac:dyDescent="0.25">
      <c r="A276" s="45">
        <v>45272</v>
      </c>
      <c r="B276" s="42">
        <v>16464.25</v>
      </c>
      <c r="C276" s="42">
        <v>16579.75</v>
      </c>
      <c r="D276" s="42">
        <v>16396.5</v>
      </c>
      <c r="E276" s="42">
        <v>16577.25</v>
      </c>
      <c r="F276" s="42">
        <f t="shared" si="29"/>
        <v>1.1130175987366568</v>
      </c>
      <c r="G276" s="42">
        <f t="shared" si="30"/>
        <v>0.68633554519641038</v>
      </c>
      <c r="H276" s="42">
        <f t="shared" si="31"/>
        <v>0.61664392905866294</v>
      </c>
      <c r="I276" s="42">
        <f t="shared" si="26"/>
        <v>3</v>
      </c>
      <c r="J276" s="42">
        <f t="shared" si="27"/>
        <v>7</v>
      </c>
      <c r="K276" s="42">
        <f t="shared" si="28"/>
        <v>3</v>
      </c>
    </row>
    <row r="277" spans="1:11" x14ac:dyDescent="0.25">
      <c r="A277" s="45">
        <v>45271</v>
      </c>
      <c r="B277" s="42">
        <v>16272.25</v>
      </c>
      <c r="C277" s="42">
        <v>16459.5</v>
      </c>
      <c r="D277" s="42">
        <v>16267.25</v>
      </c>
      <c r="E277" s="42">
        <v>16447.75</v>
      </c>
      <c r="F277" s="42">
        <f t="shared" si="29"/>
        <v>1.1814592327428599</v>
      </c>
      <c r="G277" s="42">
        <f t="shared" si="30"/>
        <v>1.0785232527769668</v>
      </c>
      <c r="H277" s="42">
        <f t="shared" si="31"/>
        <v>0.91287386215864741</v>
      </c>
      <c r="I277" s="42">
        <f t="shared" si="26"/>
        <v>3</v>
      </c>
      <c r="J277" s="42">
        <f t="shared" si="27"/>
        <v>10</v>
      </c>
      <c r="K277" s="42">
        <f t="shared" si="28"/>
        <v>3</v>
      </c>
    </row>
    <row r="278" spans="1:11" x14ac:dyDescent="0.25">
      <c r="A278" s="45">
        <v>45268</v>
      </c>
      <c r="B278" s="42">
        <v>16009.5</v>
      </c>
      <c r="C278" s="42">
        <v>16118.75</v>
      </c>
      <c r="D278" s="42">
        <v>15888.25</v>
      </c>
      <c r="E278" s="42">
        <v>16099</v>
      </c>
      <c r="F278" s="42">
        <f t="shared" si="29"/>
        <v>1.4397701364814641</v>
      </c>
      <c r="G278" s="42">
        <f t="shared" si="30"/>
        <v>0.5590430681782691</v>
      </c>
      <c r="H278" s="42">
        <f t="shared" si="31"/>
        <v>0.38828633405639912</v>
      </c>
      <c r="I278" s="42">
        <f t="shared" si="26"/>
        <v>5</v>
      </c>
      <c r="J278" s="42">
        <f t="shared" si="27"/>
        <v>4</v>
      </c>
      <c r="K278" s="42">
        <f t="shared" si="28"/>
        <v>2</v>
      </c>
    </row>
    <row r="279" spans="1:11" x14ac:dyDescent="0.25">
      <c r="A279" s="45">
        <v>45267</v>
      </c>
      <c r="B279" s="42">
        <v>15850.25</v>
      </c>
      <c r="C279" s="42">
        <v>16066</v>
      </c>
      <c r="D279" s="42">
        <v>15838.5</v>
      </c>
      <c r="E279" s="42">
        <v>16035.75</v>
      </c>
      <c r="F279" s="42">
        <f t="shared" si="29"/>
        <v>1.4353085913471395</v>
      </c>
      <c r="G279" s="42">
        <f t="shared" si="30"/>
        <v>1.1703285437138216</v>
      </c>
      <c r="H279" s="42">
        <f t="shared" si="31"/>
        <v>0.81538461538461549</v>
      </c>
      <c r="I279" s="42">
        <f t="shared" si="26"/>
        <v>5</v>
      </c>
      <c r="J279" s="42">
        <f t="shared" si="27"/>
        <v>9</v>
      </c>
      <c r="K279" s="42">
        <f t="shared" si="28"/>
        <v>3</v>
      </c>
    </row>
    <row r="280" spans="1:11" x14ac:dyDescent="0.25">
      <c r="A280" s="45">
        <v>45266</v>
      </c>
      <c r="B280" s="42">
        <v>15943.25</v>
      </c>
      <c r="C280" s="42">
        <v>16037.75</v>
      </c>
      <c r="D280" s="42">
        <v>15802</v>
      </c>
      <c r="E280" s="42">
        <v>15815</v>
      </c>
      <c r="F280" s="42">
        <f t="shared" si="29"/>
        <v>1.4786822009314287</v>
      </c>
      <c r="G280" s="42">
        <f t="shared" si="30"/>
        <v>-0.80441566180044843</v>
      </c>
      <c r="H280" s="42">
        <f t="shared" si="31"/>
        <v>0.5440084835630965</v>
      </c>
      <c r="I280" s="42">
        <f t="shared" si="26"/>
        <v>5</v>
      </c>
      <c r="J280" s="42">
        <f t="shared" si="27"/>
        <v>6</v>
      </c>
      <c r="K280" s="42">
        <f t="shared" si="28"/>
        <v>2</v>
      </c>
    </row>
    <row r="281" spans="1:11" x14ac:dyDescent="0.25">
      <c r="A281" s="45">
        <v>45265</v>
      </c>
      <c r="B281" s="42">
        <v>15765.25</v>
      </c>
      <c r="C281" s="42">
        <v>15961</v>
      </c>
      <c r="D281" s="42">
        <v>15761.75</v>
      </c>
      <c r="E281" s="42">
        <v>15912</v>
      </c>
      <c r="F281" s="42">
        <f t="shared" si="29"/>
        <v>1.2638556318485277</v>
      </c>
      <c r="G281" s="42">
        <f t="shared" si="30"/>
        <v>0.93084473763498832</v>
      </c>
      <c r="H281" s="42">
        <f t="shared" si="31"/>
        <v>0.73651191969887075</v>
      </c>
      <c r="I281" s="42">
        <f t="shared" si="26"/>
        <v>4</v>
      </c>
      <c r="J281" s="42">
        <f t="shared" si="27"/>
        <v>8</v>
      </c>
      <c r="K281" s="42">
        <f t="shared" si="28"/>
        <v>3</v>
      </c>
    </row>
    <row r="282" spans="1:11" x14ac:dyDescent="0.25">
      <c r="A282" s="45">
        <v>45264</v>
      </c>
      <c r="B282" s="42">
        <v>15955.75</v>
      </c>
      <c r="C282" s="42">
        <v>15968</v>
      </c>
      <c r="D282" s="42">
        <v>15721.25</v>
      </c>
      <c r="E282" s="42">
        <v>15871.25</v>
      </c>
      <c r="F282" s="42">
        <f t="shared" si="29"/>
        <v>1.5464644407188632</v>
      </c>
      <c r="G282" s="42">
        <f t="shared" si="30"/>
        <v>-0.52958964636573025</v>
      </c>
      <c r="H282" s="42">
        <f t="shared" si="31"/>
        <v>0.34245187436676799</v>
      </c>
      <c r="I282" s="42">
        <f t="shared" si="26"/>
        <v>5</v>
      </c>
      <c r="J282" s="42">
        <f t="shared" si="27"/>
        <v>4</v>
      </c>
      <c r="K282" s="42">
        <f t="shared" si="28"/>
        <v>2</v>
      </c>
    </row>
    <row r="283" spans="1:11" x14ac:dyDescent="0.25">
      <c r="A283" s="45">
        <v>45261</v>
      </c>
      <c r="B283" s="42">
        <v>15958.25</v>
      </c>
      <c r="C283" s="42">
        <v>16050</v>
      </c>
      <c r="D283" s="42">
        <v>15864</v>
      </c>
      <c r="E283" s="42">
        <v>16025.25</v>
      </c>
      <c r="F283" s="42">
        <f t="shared" si="29"/>
        <v>1.1655413344195009</v>
      </c>
      <c r="G283" s="42">
        <f t="shared" si="30"/>
        <v>0.41984553444143313</v>
      </c>
      <c r="H283" s="42">
        <f t="shared" si="31"/>
        <v>0.36021505376344087</v>
      </c>
      <c r="I283" s="42">
        <f t="shared" si="26"/>
        <v>3</v>
      </c>
      <c r="J283" s="42">
        <f t="shared" si="27"/>
        <v>4</v>
      </c>
      <c r="K283" s="42">
        <f t="shared" si="28"/>
        <v>2</v>
      </c>
    </row>
    <row r="284" spans="1:11" x14ac:dyDescent="0.25">
      <c r="A284" s="45">
        <v>45260</v>
      </c>
      <c r="B284" s="42">
        <v>16062</v>
      </c>
      <c r="C284" s="42">
        <v>16098.5</v>
      </c>
      <c r="D284" s="42">
        <v>15856</v>
      </c>
      <c r="E284" s="42">
        <v>15979.75</v>
      </c>
      <c r="F284" s="42">
        <f t="shared" si="29"/>
        <v>1.5097746233345786</v>
      </c>
      <c r="G284" s="42">
        <f t="shared" si="30"/>
        <v>-0.51207819698667667</v>
      </c>
      <c r="H284" s="42">
        <f t="shared" si="31"/>
        <v>0.33917525773195878</v>
      </c>
      <c r="I284" s="42">
        <f t="shared" si="26"/>
        <v>5</v>
      </c>
      <c r="J284" s="42">
        <f t="shared" si="27"/>
        <v>4</v>
      </c>
      <c r="K284" s="42">
        <f t="shared" si="28"/>
        <v>2</v>
      </c>
    </row>
    <row r="285" spans="1:11" x14ac:dyDescent="0.25">
      <c r="A285" s="45">
        <v>45259</v>
      </c>
      <c r="B285" s="42">
        <v>16116.25</v>
      </c>
      <c r="C285" s="42">
        <v>16208.5</v>
      </c>
      <c r="D285" s="42">
        <v>16013.5</v>
      </c>
      <c r="E285" s="42">
        <v>16025.5</v>
      </c>
      <c r="F285" s="42">
        <f t="shared" si="29"/>
        <v>1.2099588924222446</v>
      </c>
      <c r="G285" s="42">
        <f t="shared" si="30"/>
        <v>-0.56309625378112149</v>
      </c>
      <c r="H285" s="42">
        <f t="shared" si="31"/>
        <v>0.46538461538461534</v>
      </c>
      <c r="I285" s="42">
        <f t="shared" si="26"/>
        <v>3</v>
      </c>
      <c r="J285" s="42">
        <f t="shared" si="27"/>
        <v>5</v>
      </c>
      <c r="K285" s="42">
        <f t="shared" si="28"/>
        <v>2</v>
      </c>
    </row>
    <row r="286" spans="1:11" x14ac:dyDescent="0.25">
      <c r="A286" s="45">
        <v>45258</v>
      </c>
      <c r="B286" s="42">
        <v>15995.75</v>
      </c>
      <c r="C286" s="42">
        <v>16071.5</v>
      </c>
      <c r="D286" s="42">
        <v>15945.25</v>
      </c>
      <c r="E286" s="42">
        <v>16048</v>
      </c>
      <c r="F286" s="42">
        <f t="shared" si="29"/>
        <v>0.78927215041495402</v>
      </c>
      <c r="G286" s="42">
        <f t="shared" si="30"/>
        <v>0.32664926621133739</v>
      </c>
      <c r="H286" s="42">
        <f t="shared" si="31"/>
        <v>0.41386138613861384</v>
      </c>
      <c r="I286" s="42">
        <f t="shared" si="26"/>
        <v>1</v>
      </c>
      <c r="J286" s="42">
        <f t="shared" si="27"/>
        <v>5</v>
      </c>
      <c r="K286" s="42">
        <f t="shared" si="28"/>
        <v>2</v>
      </c>
    </row>
    <row r="287" spans="1:11" x14ac:dyDescent="0.25">
      <c r="A287" s="45">
        <v>45257</v>
      </c>
      <c r="B287" s="42">
        <v>16000.5</v>
      </c>
      <c r="C287" s="42">
        <v>16089.25</v>
      </c>
      <c r="D287" s="42">
        <v>15970.25</v>
      </c>
      <c r="E287" s="42">
        <v>16007.25</v>
      </c>
      <c r="F287" s="42">
        <f t="shared" si="29"/>
        <v>0.74372675853879566</v>
      </c>
      <c r="G287" s="42">
        <f t="shared" si="30"/>
        <v>4.2186181681822442E-2</v>
      </c>
      <c r="H287" s="42">
        <f t="shared" si="31"/>
        <v>5.6722689075630252E-2</v>
      </c>
      <c r="I287" s="42">
        <f t="shared" si="26"/>
        <v>1</v>
      </c>
      <c r="J287" s="42">
        <f t="shared" si="27"/>
        <v>1</v>
      </c>
      <c r="K287" s="42">
        <f t="shared" si="28"/>
        <v>2</v>
      </c>
    </row>
    <row r="288" spans="1:11" x14ac:dyDescent="0.25">
      <c r="A288" s="45">
        <v>45252</v>
      </c>
      <c r="B288" s="42">
        <v>16030.5</v>
      </c>
      <c r="C288" s="42">
        <v>16173.5</v>
      </c>
      <c r="D288" s="42">
        <v>16005.5</v>
      </c>
      <c r="E288" s="42">
        <v>16047.5</v>
      </c>
      <c r="F288" s="42">
        <f t="shared" si="29"/>
        <v>1.0480022457190981</v>
      </c>
      <c r="G288" s="42">
        <f t="shared" si="30"/>
        <v>0.10604784629300397</v>
      </c>
      <c r="H288" s="42">
        <f t="shared" si="31"/>
        <v>0.10119047619047619</v>
      </c>
      <c r="I288" s="42">
        <f t="shared" si="26"/>
        <v>2</v>
      </c>
      <c r="J288" s="42">
        <f t="shared" si="27"/>
        <v>2</v>
      </c>
      <c r="K288" s="42">
        <f t="shared" si="28"/>
        <v>2</v>
      </c>
    </row>
    <row r="289" spans="1:11" x14ac:dyDescent="0.25">
      <c r="A289" s="45">
        <v>45251</v>
      </c>
      <c r="B289" s="42">
        <v>16067</v>
      </c>
      <c r="C289" s="42">
        <v>16074.75</v>
      </c>
      <c r="D289" s="42">
        <v>15916.75</v>
      </c>
      <c r="E289" s="42">
        <v>15989</v>
      </c>
      <c r="F289" s="42">
        <f t="shared" si="29"/>
        <v>0.98338208750855782</v>
      </c>
      <c r="G289" s="42">
        <f t="shared" si="30"/>
        <v>-0.48546710649156655</v>
      </c>
      <c r="H289" s="42">
        <f t="shared" si="31"/>
        <v>0.49367088607594939</v>
      </c>
      <c r="I289" s="42">
        <f t="shared" si="26"/>
        <v>2</v>
      </c>
      <c r="J289" s="42">
        <f t="shared" si="27"/>
        <v>5</v>
      </c>
      <c r="K289" s="42">
        <f t="shared" si="28"/>
        <v>2</v>
      </c>
    </row>
    <row r="290" spans="1:11" x14ac:dyDescent="0.25">
      <c r="A290" s="45">
        <v>45250</v>
      </c>
      <c r="B290" s="42">
        <v>15911.25</v>
      </c>
      <c r="C290" s="42">
        <v>16116.75</v>
      </c>
      <c r="D290" s="42">
        <v>15887.25</v>
      </c>
      <c r="E290" s="42">
        <v>16088.75</v>
      </c>
      <c r="F290" s="42">
        <f t="shared" si="29"/>
        <v>1.4423756775866132</v>
      </c>
      <c r="G290" s="42">
        <f t="shared" si="30"/>
        <v>1.115562887893786</v>
      </c>
      <c r="H290" s="42">
        <f t="shared" si="31"/>
        <v>0.77342047930283231</v>
      </c>
      <c r="I290" s="42">
        <f t="shared" si="26"/>
        <v>5</v>
      </c>
      <c r="J290" s="42">
        <f t="shared" si="27"/>
        <v>8</v>
      </c>
      <c r="K290" s="42">
        <f t="shared" si="28"/>
        <v>3</v>
      </c>
    </row>
    <row r="291" spans="1:11" x14ac:dyDescent="0.25">
      <c r="A291" s="45">
        <v>45247</v>
      </c>
      <c r="B291" s="42">
        <v>15881.75</v>
      </c>
      <c r="C291" s="42">
        <v>15940</v>
      </c>
      <c r="D291" s="42">
        <v>15825</v>
      </c>
      <c r="E291" s="42">
        <v>15897.75</v>
      </c>
      <c r="F291" s="42">
        <f t="shared" si="29"/>
        <v>0.72410156311489604</v>
      </c>
      <c r="G291" s="42">
        <f t="shared" si="30"/>
        <v>0.10074456530294205</v>
      </c>
      <c r="H291" s="42">
        <f t="shared" si="31"/>
        <v>0.1391304347826087</v>
      </c>
      <c r="I291" s="42">
        <f t="shared" si="26"/>
        <v>1</v>
      </c>
      <c r="J291" s="42">
        <f t="shared" si="27"/>
        <v>2</v>
      </c>
      <c r="K291" s="42">
        <f t="shared" si="28"/>
        <v>2</v>
      </c>
    </row>
    <row r="292" spans="1:11" x14ac:dyDescent="0.25">
      <c r="A292" s="45">
        <v>45246</v>
      </c>
      <c r="B292" s="42">
        <v>15853.5</v>
      </c>
      <c r="C292" s="42">
        <v>15906.75</v>
      </c>
      <c r="D292" s="42">
        <v>15796.75</v>
      </c>
      <c r="E292" s="42">
        <v>15897.25</v>
      </c>
      <c r="F292" s="42">
        <f t="shared" si="29"/>
        <v>0.6938530923770776</v>
      </c>
      <c r="G292" s="42">
        <f t="shared" si="30"/>
        <v>0.2759642981045195</v>
      </c>
      <c r="H292" s="42">
        <f t="shared" si="31"/>
        <v>0.39772727272727271</v>
      </c>
      <c r="I292" s="42">
        <f t="shared" si="26"/>
        <v>1</v>
      </c>
      <c r="J292" s="42">
        <f t="shared" si="27"/>
        <v>4</v>
      </c>
      <c r="K292" s="42">
        <f t="shared" si="28"/>
        <v>2</v>
      </c>
    </row>
    <row r="293" spans="1:11" x14ac:dyDescent="0.25">
      <c r="A293" s="45">
        <v>45245</v>
      </c>
      <c r="B293" s="42">
        <v>15969.75</v>
      </c>
      <c r="C293" s="42">
        <v>16049.5</v>
      </c>
      <c r="D293" s="42">
        <v>15832.5</v>
      </c>
      <c r="E293" s="42">
        <v>15890</v>
      </c>
      <c r="F293" s="42">
        <f t="shared" si="29"/>
        <v>1.3588190172044021</v>
      </c>
      <c r="G293" s="42">
        <f t="shared" si="30"/>
        <v>-0.49938164341959013</v>
      </c>
      <c r="H293" s="42">
        <f t="shared" si="31"/>
        <v>0.36751152073732712</v>
      </c>
      <c r="I293" s="42">
        <f t="shared" si="26"/>
        <v>4</v>
      </c>
      <c r="J293" s="42">
        <f t="shared" si="27"/>
        <v>4</v>
      </c>
      <c r="K293" s="42">
        <f t="shared" si="28"/>
        <v>2</v>
      </c>
    </row>
    <row r="294" spans="1:11" x14ac:dyDescent="0.25">
      <c r="A294" s="45">
        <v>45244</v>
      </c>
      <c r="B294" s="42">
        <v>15579</v>
      </c>
      <c r="C294" s="42">
        <v>15918.75</v>
      </c>
      <c r="D294" s="42">
        <v>15552</v>
      </c>
      <c r="E294" s="42">
        <v>15879.25</v>
      </c>
      <c r="F294" s="42">
        <f t="shared" si="29"/>
        <v>2.3541305603697285</v>
      </c>
      <c r="G294" s="42">
        <f t="shared" si="30"/>
        <v>1.9272738943449514</v>
      </c>
      <c r="H294" s="42">
        <f t="shared" si="31"/>
        <v>0.8186775732788002</v>
      </c>
      <c r="I294" s="42">
        <f t="shared" si="26"/>
        <v>8</v>
      </c>
      <c r="J294" s="42">
        <f t="shared" si="27"/>
        <v>9</v>
      </c>
      <c r="K294" s="42">
        <f t="shared" si="28"/>
        <v>4</v>
      </c>
    </row>
    <row r="295" spans="1:11" x14ac:dyDescent="0.25">
      <c r="A295" s="45">
        <v>45243</v>
      </c>
      <c r="B295" s="42">
        <v>15551.25</v>
      </c>
      <c r="C295" s="42">
        <v>15589.5</v>
      </c>
      <c r="D295" s="42">
        <v>15465.25</v>
      </c>
      <c r="E295" s="42">
        <v>15547.75</v>
      </c>
      <c r="F295" s="42">
        <f t="shared" si="29"/>
        <v>0.79897114379872991</v>
      </c>
      <c r="G295" s="42">
        <f t="shared" si="30"/>
        <v>-2.2506229402781127E-2</v>
      </c>
      <c r="H295" s="42">
        <f t="shared" si="31"/>
        <v>2.8169014084507046E-2</v>
      </c>
      <c r="I295" s="42">
        <f t="shared" si="26"/>
        <v>1</v>
      </c>
      <c r="J295" s="42">
        <f t="shared" si="27"/>
        <v>1</v>
      </c>
      <c r="K295" s="42">
        <f t="shared" si="28"/>
        <v>2</v>
      </c>
    </row>
    <row r="296" spans="1:11" x14ac:dyDescent="0.25">
      <c r="A296" s="45">
        <v>45240</v>
      </c>
      <c r="B296" s="42">
        <v>15215.5</v>
      </c>
      <c r="C296" s="42">
        <v>15604.5</v>
      </c>
      <c r="D296" s="42">
        <v>15212.5</v>
      </c>
      <c r="E296" s="42">
        <v>15597</v>
      </c>
      <c r="F296" s="42">
        <f t="shared" si="29"/>
        <v>2.5763201997962604</v>
      </c>
      <c r="G296" s="42">
        <f t="shared" si="30"/>
        <v>2.5073116230160033</v>
      </c>
      <c r="H296" s="42">
        <f t="shared" si="31"/>
        <v>0.9732142857142857</v>
      </c>
      <c r="I296" s="42">
        <f t="shared" si="26"/>
        <v>8</v>
      </c>
      <c r="J296" s="42">
        <f t="shared" si="27"/>
        <v>10</v>
      </c>
      <c r="K296" s="42">
        <f t="shared" si="28"/>
        <v>4</v>
      </c>
    </row>
    <row r="297" spans="1:11" x14ac:dyDescent="0.25">
      <c r="A297" s="45">
        <v>45239</v>
      </c>
      <c r="B297" s="42">
        <v>15374.5</v>
      </c>
      <c r="C297" s="42">
        <v>15453.75</v>
      </c>
      <c r="D297" s="42">
        <v>15236.75</v>
      </c>
      <c r="E297" s="42">
        <v>15258.5</v>
      </c>
      <c r="F297" s="42">
        <f t="shared" si="29"/>
        <v>1.4114280139191517</v>
      </c>
      <c r="G297" s="42">
        <f t="shared" si="30"/>
        <v>-0.75449608117337152</v>
      </c>
      <c r="H297" s="42">
        <f t="shared" si="31"/>
        <v>0.53456221198156684</v>
      </c>
      <c r="I297" s="42">
        <f t="shared" si="26"/>
        <v>5</v>
      </c>
      <c r="J297" s="42">
        <f t="shared" si="27"/>
        <v>6</v>
      </c>
      <c r="K297" s="42">
        <f t="shared" si="28"/>
        <v>2</v>
      </c>
    </row>
    <row r="298" spans="1:11" x14ac:dyDescent="0.25">
      <c r="A298" s="45">
        <v>45238</v>
      </c>
      <c r="B298" s="42">
        <v>15368</v>
      </c>
      <c r="C298" s="42">
        <v>15417.5</v>
      </c>
      <c r="D298" s="42">
        <v>15286.75</v>
      </c>
      <c r="E298" s="42">
        <v>15384.25</v>
      </c>
      <c r="F298" s="42">
        <f t="shared" si="29"/>
        <v>0.85079385736595514</v>
      </c>
      <c r="G298" s="42">
        <f t="shared" si="30"/>
        <v>0.10573919833420094</v>
      </c>
      <c r="H298" s="42">
        <f t="shared" si="31"/>
        <v>0.12428298279158702</v>
      </c>
      <c r="I298" s="42">
        <f t="shared" si="26"/>
        <v>2</v>
      </c>
      <c r="J298" s="42">
        <f t="shared" si="27"/>
        <v>2</v>
      </c>
      <c r="K298" s="42">
        <f t="shared" si="28"/>
        <v>2</v>
      </c>
    </row>
    <row r="299" spans="1:11" x14ac:dyDescent="0.25">
      <c r="A299" s="45">
        <v>45237</v>
      </c>
      <c r="B299" s="42">
        <v>15181.5</v>
      </c>
      <c r="C299" s="42">
        <v>15412.25</v>
      </c>
      <c r="D299" s="42">
        <v>15181</v>
      </c>
      <c r="E299" s="42">
        <v>15375</v>
      </c>
      <c r="F299" s="42">
        <f t="shared" si="29"/>
        <v>1.5232355169120311</v>
      </c>
      <c r="G299" s="42">
        <f t="shared" si="30"/>
        <v>1.2745776109080131</v>
      </c>
      <c r="H299" s="42">
        <f t="shared" si="31"/>
        <v>0.83675675675675687</v>
      </c>
      <c r="I299" s="42">
        <f t="shared" si="26"/>
        <v>5</v>
      </c>
      <c r="J299" s="42">
        <f t="shared" si="27"/>
        <v>9</v>
      </c>
      <c r="K299" s="42">
        <f t="shared" si="28"/>
        <v>3</v>
      </c>
    </row>
    <row r="300" spans="1:11" x14ac:dyDescent="0.25">
      <c r="A300" s="45">
        <v>45236</v>
      </c>
      <c r="B300" s="42">
        <v>15219.75</v>
      </c>
      <c r="C300" s="42">
        <v>15257.5</v>
      </c>
      <c r="D300" s="42">
        <v>15138</v>
      </c>
      <c r="E300" s="42">
        <v>15232.75</v>
      </c>
      <c r="F300" s="42">
        <f t="shared" si="29"/>
        <v>0.78516401386356549</v>
      </c>
      <c r="G300" s="42">
        <f t="shared" si="30"/>
        <v>8.5415332052103346E-2</v>
      </c>
      <c r="H300" s="42">
        <f t="shared" si="31"/>
        <v>0.10878661087866107</v>
      </c>
      <c r="I300" s="42">
        <f t="shared" si="26"/>
        <v>1</v>
      </c>
      <c r="J300" s="42">
        <f t="shared" si="27"/>
        <v>2</v>
      </c>
      <c r="K300" s="42">
        <f t="shared" si="28"/>
        <v>2</v>
      </c>
    </row>
    <row r="301" spans="1:11" x14ac:dyDescent="0.25">
      <c r="A301" s="45">
        <v>45233</v>
      </c>
      <c r="B301" s="42">
        <v>14942</v>
      </c>
      <c r="C301" s="42">
        <v>15228.5</v>
      </c>
      <c r="D301" s="42">
        <v>14931.5</v>
      </c>
      <c r="E301" s="42">
        <v>15174.5</v>
      </c>
      <c r="F301" s="42">
        <f t="shared" si="29"/>
        <v>1.9876857181100254</v>
      </c>
      <c r="G301" s="42">
        <f t="shared" si="30"/>
        <v>1.5560165975103735</v>
      </c>
      <c r="H301" s="42">
        <f t="shared" si="31"/>
        <v>0.78282828282828287</v>
      </c>
      <c r="I301" s="42">
        <f t="shared" si="26"/>
        <v>7</v>
      </c>
      <c r="J301" s="42">
        <f t="shared" si="27"/>
        <v>8</v>
      </c>
      <c r="K301" s="42">
        <f t="shared" si="28"/>
        <v>4</v>
      </c>
    </row>
    <row r="302" spans="1:11" x14ac:dyDescent="0.25">
      <c r="A302" s="45">
        <v>45232</v>
      </c>
      <c r="B302" s="42">
        <v>14860.25</v>
      </c>
      <c r="C302" s="42">
        <v>15008.5</v>
      </c>
      <c r="D302" s="42">
        <v>14853.75</v>
      </c>
      <c r="E302" s="42">
        <v>14999</v>
      </c>
      <c r="F302" s="42">
        <f t="shared" si="29"/>
        <v>1.0413687522080719</v>
      </c>
      <c r="G302" s="42">
        <f t="shared" si="30"/>
        <v>0.93369896199592872</v>
      </c>
      <c r="H302" s="42">
        <f t="shared" si="31"/>
        <v>0.89660743134087229</v>
      </c>
      <c r="I302" s="42">
        <f t="shared" si="26"/>
        <v>2</v>
      </c>
      <c r="J302" s="42">
        <f t="shared" si="27"/>
        <v>9</v>
      </c>
      <c r="K302" s="42">
        <f t="shared" si="28"/>
        <v>3</v>
      </c>
    </row>
    <row r="303" spans="1:11" x14ac:dyDescent="0.25">
      <c r="A303" s="45">
        <v>45231</v>
      </c>
      <c r="B303" s="42">
        <v>14441.75</v>
      </c>
      <c r="C303" s="42">
        <v>14762</v>
      </c>
      <c r="D303" s="42">
        <v>14410.75</v>
      </c>
      <c r="E303" s="42">
        <v>14742.5</v>
      </c>
      <c r="F303" s="42">
        <f t="shared" si="29"/>
        <v>2.4321844651790814</v>
      </c>
      <c r="G303" s="42">
        <f t="shared" si="30"/>
        <v>2.0825038516800247</v>
      </c>
      <c r="H303" s="42">
        <f t="shared" si="31"/>
        <v>0.85622775800711737</v>
      </c>
      <c r="I303" s="42">
        <f t="shared" si="26"/>
        <v>8</v>
      </c>
      <c r="J303" s="42">
        <f t="shared" si="27"/>
        <v>9</v>
      </c>
      <c r="K303" s="42">
        <f t="shared" si="28"/>
        <v>4</v>
      </c>
    </row>
    <row r="304" spans="1:11" x14ac:dyDescent="0.25">
      <c r="A304" s="45">
        <v>45230</v>
      </c>
      <c r="B304" s="42">
        <v>14422</v>
      </c>
      <c r="C304" s="42">
        <v>14503.75</v>
      </c>
      <c r="D304" s="42">
        <v>14311.25</v>
      </c>
      <c r="E304" s="42">
        <v>14489.5</v>
      </c>
      <c r="F304" s="42">
        <f t="shared" si="29"/>
        <v>1.3347663292192482</v>
      </c>
      <c r="G304" s="42">
        <f t="shared" si="30"/>
        <v>0.4680349466093468</v>
      </c>
      <c r="H304" s="42">
        <f t="shared" si="31"/>
        <v>0.35064935064935066</v>
      </c>
      <c r="I304" s="42">
        <f t="shared" si="26"/>
        <v>4</v>
      </c>
      <c r="J304" s="42">
        <f t="shared" si="27"/>
        <v>4</v>
      </c>
      <c r="K304" s="42">
        <f t="shared" si="28"/>
        <v>2</v>
      </c>
    </row>
    <row r="305" spans="1:11" x14ac:dyDescent="0.25">
      <c r="A305" s="45">
        <v>45229</v>
      </c>
      <c r="B305" s="42">
        <v>14376.25</v>
      </c>
      <c r="C305" s="42">
        <v>14476.5</v>
      </c>
      <c r="D305" s="42">
        <v>14306.25</v>
      </c>
      <c r="E305" s="42">
        <v>14418.75</v>
      </c>
      <c r="F305" s="42">
        <f t="shared" si="29"/>
        <v>1.1842448482740631</v>
      </c>
      <c r="G305" s="42">
        <f t="shared" si="30"/>
        <v>0.29562646726371616</v>
      </c>
      <c r="H305" s="42">
        <f t="shared" si="31"/>
        <v>0.24963289280469894</v>
      </c>
      <c r="I305" s="42">
        <f t="shared" si="26"/>
        <v>3</v>
      </c>
      <c r="J305" s="42">
        <f t="shared" si="27"/>
        <v>3</v>
      </c>
      <c r="K305" s="42">
        <f t="shared" si="28"/>
        <v>2</v>
      </c>
    </row>
    <row r="306" spans="1:11" x14ac:dyDescent="0.25">
      <c r="A306" s="45">
        <v>45226</v>
      </c>
      <c r="B306" s="42">
        <v>14328.5</v>
      </c>
      <c r="C306" s="42">
        <v>14407.75</v>
      </c>
      <c r="D306" s="42">
        <v>14209.75</v>
      </c>
      <c r="E306" s="42">
        <v>14265.5</v>
      </c>
      <c r="F306" s="42">
        <f t="shared" si="29"/>
        <v>1.3818613253306347</v>
      </c>
      <c r="G306" s="42">
        <f t="shared" si="30"/>
        <v>-0.43968314896883831</v>
      </c>
      <c r="H306" s="42">
        <f t="shared" si="31"/>
        <v>0.31818181818181818</v>
      </c>
      <c r="I306" s="42">
        <f t="shared" si="26"/>
        <v>4</v>
      </c>
      <c r="J306" s="42">
        <f t="shared" si="27"/>
        <v>4</v>
      </c>
      <c r="K306" s="42">
        <f t="shared" si="28"/>
        <v>2</v>
      </c>
    </row>
    <row r="307" spans="1:11" x14ac:dyDescent="0.25">
      <c r="A307" s="45">
        <v>45225</v>
      </c>
      <c r="B307" s="42">
        <v>14346.5</v>
      </c>
      <c r="C307" s="42">
        <v>14459</v>
      </c>
      <c r="D307" s="42">
        <v>14140.25</v>
      </c>
      <c r="E307" s="42">
        <v>14194.25</v>
      </c>
      <c r="F307" s="42">
        <f t="shared" si="29"/>
        <v>2.2217962569267766</v>
      </c>
      <c r="G307" s="42">
        <f t="shared" si="30"/>
        <v>-1.0612344474262014</v>
      </c>
      <c r="H307" s="42">
        <f t="shared" si="31"/>
        <v>0.47764705882352937</v>
      </c>
      <c r="I307" s="42">
        <f t="shared" si="26"/>
        <v>7</v>
      </c>
      <c r="J307" s="42">
        <f t="shared" si="27"/>
        <v>5</v>
      </c>
      <c r="K307" s="42">
        <f t="shared" si="28"/>
        <v>1</v>
      </c>
    </row>
    <row r="308" spans="1:11" x14ac:dyDescent="0.25">
      <c r="A308" s="45">
        <v>45224</v>
      </c>
      <c r="B308" s="42">
        <v>14766.25</v>
      </c>
      <c r="C308" s="42">
        <v>14790.25</v>
      </c>
      <c r="D308" s="42">
        <v>14451.25</v>
      </c>
      <c r="E308" s="42">
        <v>14476.25</v>
      </c>
      <c r="F308" s="42">
        <f t="shared" si="29"/>
        <v>2.2957758401760771</v>
      </c>
      <c r="G308" s="42">
        <f t="shared" si="30"/>
        <v>-1.9639380343689155</v>
      </c>
      <c r="H308" s="42">
        <f t="shared" si="31"/>
        <v>0.85545722713864303</v>
      </c>
      <c r="I308" s="42">
        <f t="shared" si="26"/>
        <v>8</v>
      </c>
      <c r="J308" s="42">
        <f t="shared" si="27"/>
        <v>9</v>
      </c>
      <c r="K308" s="42">
        <f t="shared" si="28"/>
        <v>4</v>
      </c>
    </row>
    <row r="309" spans="1:11" x14ac:dyDescent="0.25">
      <c r="A309" s="45">
        <v>45223</v>
      </c>
      <c r="B309" s="42">
        <v>14791</v>
      </c>
      <c r="C309" s="42">
        <v>14878</v>
      </c>
      <c r="D309" s="42">
        <v>14706</v>
      </c>
      <c r="E309" s="42">
        <v>14846.25</v>
      </c>
      <c r="F309" s="42">
        <f t="shared" si="29"/>
        <v>1.1628693124197147</v>
      </c>
      <c r="G309" s="42">
        <f t="shared" si="30"/>
        <v>0.37353796227435604</v>
      </c>
      <c r="H309" s="42">
        <f t="shared" si="31"/>
        <v>0.32122093023255816</v>
      </c>
      <c r="I309" s="42">
        <f t="shared" si="26"/>
        <v>3</v>
      </c>
      <c r="J309" s="42">
        <f t="shared" si="27"/>
        <v>4</v>
      </c>
      <c r="K309" s="42">
        <f t="shared" si="28"/>
        <v>2</v>
      </c>
    </row>
    <row r="310" spans="1:11" x14ac:dyDescent="0.25">
      <c r="A310" s="45">
        <v>45222</v>
      </c>
      <c r="B310" s="42">
        <v>14569.25</v>
      </c>
      <c r="C310" s="42">
        <v>14853.75</v>
      </c>
      <c r="D310" s="42">
        <v>14514.25</v>
      </c>
      <c r="E310" s="42">
        <v>14706</v>
      </c>
      <c r="F310" s="42">
        <f t="shared" si="29"/>
        <v>2.3302503560581362</v>
      </c>
      <c r="G310" s="42">
        <f t="shared" si="30"/>
        <v>0.93862072515743777</v>
      </c>
      <c r="H310" s="42">
        <f t="shared" si="31"/>
        <v>0.40279823269513992</v>
      </c>
      <c r="I310" s="42">
        <f t="shared" si="26"/>
        <v>8</v>
      </c>
      <c r="J310" s="42">
        <f t="shared" si="27"/>
        <v>5</v>
      </c>
      <c r="K310" s="42">
        <f t="shared" si="28"/>
        <v>1</v>
      </c>
    </row>
    <row r="311" spans="1:11" x14ac:dyDescent="0.25">
      <c r="A311" s="45">
        <v>45219</v>
      </c>
      <c r="B311" s="42">
        <v>14834</v>
      </c>
      <c r="C311" s="42">
        <v>14886</v>
      </c>
      <c r="D311" s="42">
        <v>14651.75</v>
      </c>
      <c r="E311" s="42">
        <v>14661.25</v>
      </c>
      <c r="F311" s="42">
        <f t="shared" si="29"/>
        <v>1.5791425104489685</v>
      </c>
      <c r="G311" s="42">
        <f t="shared" si="30"/>
        <v>-1.1645544020493461</v>
      </c>
      <c r="H311" s="42">
        <f t="shared" si="31"/>
        <v>0.7374599786552829</v>
      </c>
      <c r="I311" s="42">
        <f t="shared" si="26"/>
        <v>5</v>
      </c>
      <c r="J311" s="42">
        <f t="shared" si="27"/>
        <v>8</v>
      </c>
      <c r="K311" s="42">
        <f t="shared" si="28"/>
        <v>3</v>
      </c>
    </row>
    <row r="312" spans="1:11" x14ac:dyDescent="0.25">
      <c r="A312" s="45">
        <v>45218</v>
      </c>
      <c r="B312" s="42">
        <v>15065</v>
      </c>
      <c r="C312" s="42">
        <v>15138.25</v>
      </c>
      <c r="D312" s="42">
        <v>14852.25</v>
      </c>
      <c r="E312" s="42">
        <v>14885.75</v>
      </c>
      <c r="F312" s="42">
        <f t="shared" si="29"/>
        <v>1.8984400929306338</v>
      </c>
      <c r="G312" s="42">
        <f t="shared" si="30"/>
        <v>-1.1898440092930633</v>
      </c>
      <c r="H312" s="42">
        <f t="shared" si="31"/>
        <v>0.62674825174825177</v>
      </c>
      <c r="I312" s="42">
        <f t="shared" si="26"/>
        <v>6</v>
      </c>
      <c r="J312" s="42">
        <f t="shared" si="27"/>
        <v>7</v>
      </c>
      <c r="K312" s="42">
        <f t="shared" si="28"/>
        <v>4</v>
      </c>
    </row>
    <row r="313" spans="1:11" x14ac:dyDescent="0.25">
      <c r="A313" s="45">
        <v>45217</v>
      </c>
      <c r="B313" s="42">
        <v>15146.75</v>
      </c>
      <c r="C313" s="42">
        <v>15223.75</v>
      </c>
      <c r="D313" s="42">
        <v>14979.25</v>
      </c>
      <c r="E313" s="42">
        <v>15023.5</v>
      </c>
      <c r="F313" s="42">
        <f t="shared" si="29"/>
        <v>1.6142076683116839</v>
      </c>
      <c r="G313" s="42">
        <f t="shared" si="30"/>
        <v>-0.8137059105088551</v>
      </c>
      <c r="H313" s="42">
        <f t="shared" si="31"/>
        <v>0.50408997955010226</v>
      </c>
      <c r="I313" s="42">
        <f t="shared" si="26"/>
        <v>5</v>
      </c>
      <c r="J313" s="42">
        <f t="shared" si="27"/>
        <v>6</v>
      </c>
      <c r="K313" s="42">
        <f t="shared" si="28"/>
        <v>2</v>
      </c>
    </row>
    <row r="314" spans="1:11" x14ac:dyDescent="0.25">
      <c r="A314" s="45">
        <v>45216</v>
      </c>
      <c r="B314" s="42">
        <v>15249.5</v>
      </c>
      <c r="C314" s="42">
        <v>15309.25</v>
      </c>
      <c r="D314" s="42">
        <v>15050.25</v>
      </c>
      <c r="E314" s="42">
        <v>15241</v>
      </c>
      <c r="F314" s="42">
        <f t="shared" si="29"/>
        <v>1.6984163415193942</v>
      </c>
      <c r="G314" s="42">
        <f t="shared" si="30"/>
        <v>-5.5739532443686686E-2</v>
      </c>
      <c r="H314" s="42">
        <f t="shared" si="31"/>
        <v>3.2818532818532822E-2</v>
      </c>
      <c r="I314" s="42">
        <f t="shared" si="26"/>
        <v>5</v>
      </c>
      <c r="J314" s="42">
        <f t="shared" si="27"/>
        <v>1</v>
      </c>
      <c r="K314" s="42">
        <f t="shared" si="28"/>
        <v>2</v>
      </c>
    </row>
    <row r="315" spans="1:11" x14ac:dyDescent="0.25">
      <c r="A315" s="45">
        <v>45215</v>
      </c>
      <c r="B315" s="42">
        <v>15120</v>
      </c>
      <c r="C315" s="42">
        <v>15336.75</v>
      </c>
      <c r="D315" s="42">
        <v>15111.75</v>
      </c>
      <c r="E315" s="42">
        <v>15293.75</v>
      </c>
      <c r="F315" s="42">
        <f t="shared" si="29"/>
        <v>1.4880952380952379</v>
      </c>
      <c r="G315" s="42">
        <f t="shared" si="30"/>
        <v>1.1491402116402116</v>
      </c>
      <c r="H315" s="42">
        <f t="shared" si="31"/>
        <v>0.77222222222222225</v>
      </c>
      <c r="I315" s="42">
        <f t="shared" si="26"/>
        <v>5</v>
      </c>
      <c r="J315" s="42">
        <f t="shared" si="27"/>
        <v>8</v>
      </c>
      <c r="K315" s="42">
        <f t="shared" si="28"/>
        <v>3</v>
      </c>
    </row>
    <row r="316" spans="1:11" x14ac:dyDescent="0.25">
      <c r="A316" s="45">
        <v>45212</v>
      </c>
      <c r="B316" s="42">
        <v>15229.25</v>
      </c>
      <c r="C316" s="42">
        <v>15366.75</v>
      </c>
      <c r="D316" s="42">
        <v>15062.25</v>
      </c>
      <c r="E316" s="42">
        <v>15121.5</v>
      </c>
      <c r="F316" s="42">
        <f t="shared" si="29"/>
        <v>1.9994418635192146</v>
      </c>
      <c r="G316" s="42">
        <f t="shared" si="30"/>
        <v>-0.70752006828963998</v>
      </c>
      <c r="H316" s="42">
        <f t="shared" si="31"/>
        <v>0.35385878489326766</v>
      </c>
      <c r="I316" s="42">
        <f t="shared" si="26"/>
        <v>7</v>
      </c>
      <c r="J316" s="42">
        <f t="shared" si="27"/>
        <v>4</v>
      </c>
      <c r="K316" s="42">
        <f t="shared" si="28"/>
        <v>1</v>
      </c>
    </row>
    <row r="317" spans="1:11" x14ac:dyDescent="0.25">
      <c r="A317" s="45">
        <v>45211</v>
      </c>
      <c r="B317" s="42">
        <v>15441.5</v>
      </c>
      <c r="C317" s="42">
        <v>15468.75</v>
      </c>
      <c r="D317" s="42">
        <v>15216.25</v>
      </c>
      <c r="E317" s="42">
        <v>15314.25</v>
      </c>
      <c r="F317" s="42">
        <f t="shared" si="29"/>
        <v>1.6352038338244341</v>
      </c>
      <c r="G317" s="42">
        <f t="shared" si="30"/>
        <v>-0.82407797169964048</v>
      </c>
      <c r="H317" s="42">
        <f t="shared" si="31"/>
        <v>0.50396039603960385</v>
      </c>
      <c r="I317" s="42">
        <f t="shared" si="26"/>
        <v>5</v>
      </c>
      <c r="J317" s="42">
        <f t="shared" si="27"/>
        <v>6</v>
      </c>
      <c r="K317" s="42">
        <f t="shared" si="28"/>
        <v>2</v>
      </c>
    </row>
    <row r="318" spans="1:11" x14ac:dyDescent="0.25">
      <c r="A318" s="45">
        <v>45210</v>
      </c>
      <c r="B318" s="42">
        <v>15321.5</v>
      </c>
      <c r="C318" s="42">
        <v>15387.25</v>
      </c>
      <c r="D318" s="42">
        <v>15253</v>
      </c>
      <c r="E318" s="42">
        <v>15377</v>
      </c>
      <c r="F318" s="42">
        <f t="shared" si="29"/>
        <v>0.87621969128349053</v>
      </c>
      <c r="G318" s="42">
        <f t="shared" si="30"/>
        <v>0.36223607349149889</v>
      </c>
      <c r="H318" s="42">
        <f t="shared" si="31"/>
        <v>0.41340782122905029</v>
      </c>
      <c r="I318" s="42">
        <f t="shared" si="26"/>
        <v>2</v>
      </c>
      <c r="J318" s="42">
        <f t="shared" si="27"/>
        <v>5</v>
      </c>
      <c r="K318" s="42">
        <f t="shared" si="28"/>
        <v>2</v>
      </c>
    </row>
    <row r="319" spans="1:11" x14ac:dyDescent="0.25">
      <c r="A319" s="45">
        <v>45209</v>
      </c>
      <c r="B319" s="42">
        <v>15235.5</v>
      </c>
      <c r="C319" s="42">
        <v>15383.5</v>
      </c>
      <c r="D319" s="42">
        <v>15171.75</v>
      </c>
      <c r="E319" s="42">
        <v>15270</v>
      </c>
      <c r="F319" s="42">
        <f t="shared" si="29"/>
        <v>1.3898460831610384</v>
      </c>
      <c r="G319" s="42">
        <f t="shared" si="30"/>
        <v>0.22644481638279018</v>
      </c>
      <c r="H319" s="42">
        <f t="shared" si="31"/>
        <v>0.16292798110979928</v>
      </c>
      <c r="I319" s="42">
        <f t="shared" si="26"/>
        <v>5</v>
      </c>
      <c r="J319" s="42">
        <f t="shared" si="27"/>
        <v>2</v>
      </c>
      <c r="K319" s="42">
        <f t="shared" si="28"/>
        <v>2</v>
      </c>
    </row>
    <row r="320" spans="1:11" x14ac:dyDescent="0.25">
      <c r="A320" s="45">
        <v>45208</v>
      </c>
      <c r="B320" s="42">
        <v>15002.75</v>
      </c>
      <c r="C320" s="42">
        <v>15212.75</v>
      </c>
      <c r="D320" s="42">
        <v>14949.5</v>
      </c>
      <c r="E320" s="42">
        <v>15190.5</v>
      </c>
      <c r="F320" s="42">
        <f t="shared" si="29"/>
        <v>1.7546783089766878</v>
      </c>
      <c r="G320" s="42">
        <f t="shared" si="30"/>
        <v>1.2514372365066406</v>
      </c>
      <c r="H320" s="42">
        <f t="shared" si="31"/>
        <v>0.71320037986704654</v>
      </c>
      <c r="I320" s="42">
        <f t="shared" si="26"/>
        <v>5</v>
      </c>
      <c r="J320" s="42">
        <f t="shared" si="27"/>
        <v>8</v>
      </c>
      <c r="K320" s="42">
        <f t="shared" si="28"/>
        <v>3</v>
      </c>
    </row>
    <row r="321" spans="1:11" x14ac:dyDescent="0.25">
      <c r="A321" s="45">
        <v>45205</v>
      </c>
      <c r="B321" s="42">
        <v>14921.25</v>
      </c>
      <c r="C321" s="42">
        <v>15160.25</v>
      </c>
      <c r="D321" s="42">
        <v>14660</v>
      </c>
      <c r="E321" s="42">
        <v>15113</v>
      </c>
      <c r="F321" s="42">
        <f t="shared" si="29"/>
        <v>3.352601156069364</v>
      </c>
      <c r="G321" s="42">
        <f t="shared" si="30"/>
        <v>1.2850800033509258</v>
      </c>
      <c r="H321" s="42">
        <f t="shared" si="31"/>
        <v>0.38330834582708651</v>
      </c>
      <c r="I321" s="42">
        <f t="shared" si="26"/>
        <v>10</v>
      </c>
      <c r="J321" s="42">
        <f t="shared" si="27"/>
        <v>4</v>
      </c>
      <c r="K321" s="42">
        <f t="shared" si="28"/>
        <v>1</v>
      </c>
    </row>
    <row r="322" spans="1:11" x14ac:dyDescent="0.25">
      <c r="A322" s="45">
        <v>45204</v>
      </c>
      <c r="B322" s="42">
        <v>14912.75</v>
      </c>
      <c r="C322" s="42">
        <v>14958.75</v>
      </c>
      <c r="D322" s="42">
        <v>14716.25</v>
      </c>
      <c r="E322" s="42">
        <v>14865</v>
      </c>
      <c r="F322" s="42">
        <f t="shared" si="29"/>
        <v>1.6261252954686427</v>
      </c>
      <c r="G322" s="42">
        <f t="shared" si="30"/>
        <v>-0.32019580560258842</v>
      </c>
      <c r="H322" s="42">
        <f t="shared" si="31"/>
        <v>0.19690721649484538</v>
      </c>
      <c r="I322" s="42">
        <f t="shared" si="26"/>
        <v>5</v>
      </c>
      <c r="J322" s="42">
        <f t="shared" si="27"/>
        <v>2</v>
      </c>
      <c r="K322" s="42">
        <f t="shared" si="28"/>
        <v>2</v>
      </c>
    </row>
    <row r="323" spans="1:11" x14ac:dyDescent="0.25">
      <c r="A323" s="45">
        <v>45203</v>
      </c>
      <c r="B323" s="42">
        <v>14693</v>
      </c>
      <c r="C323" s="42">
        <v>14956</v>
      </c>
      <c r="D323" s="42">
        <v>14673.75</v>
      </c>
      <c r="E323" s="42">
        <v>14919.5</v>
      </c>
      <c r="F323" s="42">
        <f t="shared" si="29"/>
        <v>1.9209827809160824</v>
      </c>
      <c r="G323" s="42">
        <f t="shared" si="30"/>
        <v>1.5415503981487784</v>
      </c>
      <c r="H323" s="42">
        <f t="shared" si="31"/>
        <v>0.80248007085916739</v>
      </c>
      <c r="I323" s="42">
        <f t="shared" ref="I323:I386" si="32">VLOOKUP(_xlfn.PERCENTRANK.EXC(F$4:F$1200,F323),$M$4:$O$13,3,TRUE)</f>
        <v>6</v>
      </c>
      <c r="J323" s="42">
        <f t="shared" ref="J323:J386" si="33">VLOOKUP(H323,$M$17:$O$26,3,TRUE)</f>
        <v>9</v>
      </c>
      <c r="K323" s="42">
        <f t="shared" ref="K323:K386" si="34">IF(I323&gt;=$O$3,IF(J323&gt;=$O$16,4,1),IF(J323&gt;=$O$16,3,2))</f>
        <v>4</v>
      </c>
    </row>
    <row r="324" spans="1:11" x14ac:dyDescent="0.25">
      <c r="A324" s="45">
        <v>45202</v>
      </c>
      <c r="B324" s="42">
        <v>14973.5</v>
      </c>
      <c r="C324" s="42">
        <v>14978.25</v>
      </c>
      <c r="D324" s="42">
        <v>14651.5</v>
      </c>
      <c r="E324" s="42">
        <v>14720</v>
      </c>
      <c r="F324" s="42">
        <f t="shared" ref="F324:F387" si="35">ABS(C324-D324)/B324*100</f>
        <v>2.1821885330750992</v>
      </c>
      <c r="G324" s="42">
        <f t="shared" ref="G324:G387" si="36">(E324-B324)/B324*100</f>
        <v>-1.6929909506795338</v>
      </c>
      <c r="H324" s="42">
        <f t="shared" ref="H324:H387" si="37">ABS(G324/F324)</f>
        <v>0.77582249426166794</v>
      </c>
      <c r="I324" s="42">
        <f t="shared" si="32"/>
        <v>7</v>
      </c>
      <c r="J324" s="42">
        <f t="shared" si="33"/>
        <v>8</v>
      </c>
      <c r="K324" s="42">
        <f t="shared" si="34"/>
        <v>4</v>
      </c>
    </row>
    <row r="325" spans="1:11" x14ac:dyDescent="0.25">
      <c r="A325" s="45">
        <v>45201</v>
      </c>
      <c r="B325" s="42">
        <v>14893</v>
      </c>
      <c r="C325" s="42">
        <v>15046</v>
      </c>
      <c r="D325" s="42">
        <v>14826</v>
      </c>
      <c r="E325" s="42">
        <v>14988</v>
      </c>
      <c r="F325" s="42">
        <f t="shared" si="35"/>
        <v>1.4772040555965891</v>
      </c>
      <c r="G325" s="42">
        <f t="shared" si="36"/>
        <v>0.63788356946216351</v>
      </c>
      <c r="H325" s="42">
        <f t="shared" si="37"/>
        <v>0.43181818181818188</v>
      </c>
      <c r="I325" s="42">
        <f t="shared" si="32"/>
        <v>5</v>
      </c>
      <c r="J325" s="42">
        <f t="shared" si="33"/>
        <v>5</v>
      </c>
      <c r="K325" s="42">
        <f t="shared" si="34"/>
        <v>2</v>
      </c>
    </row>
    <row r="326" spans="1:11" x14ac:dyDescent="0.25">
      <c r="A326" s="45">
        <v>45198</v>
      </c>
      <c r="B326" s="42">
        <v>14960</v>
      </c>
      <c r="C326" s="42">
        <v>15060.75</v>
      </c>
      <c r="D326" s="42">
        <v>14811</v>
      </c>
      <c r="E326" s="42">
        <v>14867.5</v>
      </c>
      <c r="F326" s="42">
        <f t="shared" si="35"/>
        <v>1.669451871657754</v>
      </c>
      <c r="G326" s="42">
        <f t="shared" si="36"/>
        <v>-0.61831550802139046</v>
      </c>
      <c r="H326" s="42">
        <f t="shared" si="37"/>
        <v>0.37037037037037041</v>
      </c>
      <c r="I326" s="42">
        <f t="shared" si="32"/>
        <v>5</v>
      </c>
      <c r="J326" s="42">
        <f t="shared" si="33"/>
        <v>4</v>
      </c>
      <c r="K326" s="42">
        <f t="shared" si="34"/>
        <v>2</v>
      </c>
    </row>
    <row r="327" spans="1:11" x14ac:dyDescent="0.25">
      <c r="A327" s="45">
        <v>45197</v>
      </c>
      <c r="B327" s="42">
        <v>14735</v>
      </c>
      <c r="C327" s="42">
        <v>14947.5</v>
      </c>
      <c r="D327" s="42">
        <v>14658</v>
      </c>
      <c r="E327" s="42">
        <v>14858.5</v>
      </c>
      <c r="F327" s="42">
        <f t="shared" si="35"/>
        <v>1.9647098744485918</v>
      </c>
      <c r="G327" s="42">
        <f t="shared" si="36"/>
        <v>0.83814048184594503</v>
      </c>
      <c r="H327" s="42">
        <f t="shared" si="37"/>
        <v>0.42659758203799653</v>
      </c>
      <c r="I327" s="42">
        <f t="shared" si="32"/>
        <v>7</v>
      </c>
      <c r="J327" s="42">
        <f t="shared" si="33"/>
        <v>5</v>
      </c>
      <c r="K327" s="42">
        <f t="shared" si="34"/>
        <v>1</v>
      </c>
    </row>
    <row r="328" spans="1:11" x14ac:dyDescent="0.25">
      <c r="A328" s="45">
        <v>45196</v>
      </c>
      <c r="B328" s="42">
        <v>14751.5</v>
      </c>
      <c r="C328" s="42">
        <v>14821.5</v>
      </c>
      <c r="D328" s="42">
        <v>14586</v>
      </c>
      <c r="E328" s="42">
        <v>14744.5</v>
      </c>
      <c r="F328" s="42">
        <f t="shared" si="35"/>
        <v>1.5964478188658779</v>
      </c>
      <c r="G328" s="42">
        <f t="shared" si="36"/>
        <v>-4.7452801410026099E-2</v>
      </c>
      <c r="H328" s="42">
        <f t="shared" si="37"/>
        <v>2.9723991507430998E-2</v>
      </c>
      <c r="I328" s="42">
        <f t="shared" si="32"/>
        <v>5</v>
      </c>
      <c r="J328" s="42">
        <f t="shared" si="33"/>
        <v>1</v>
      </c>
      <c r="K328" s="42">
        <f t="shared" si="34"/>
        <v>2</v>
      </c>
    </row>
    <row r="329" spans="1:11" x14ac:dyDescent="0.25">
      <c r="A329" s="45">
        <v>45195</v>
      </c>
      <c r="B329" s="42">
        <v>14859.75</v>
      </c>
      <c r="C329" s="42">
        <v>14893</v>
      </c>
      <c r="D329" s="42">
        <v>14666.25</v>
      </c>
      <c r="E329" s="42">
        <v>14708.75</v>
      </c>
      <c r="F329" s="42">
        <f t="shared" si="35"/>
        <v>1.5259341509783138</v>
      </c>
      <c r="G329" s="42">
        <f t="shared" si="36"/>
        <v>-1.0161678359326367</v>
      </c>
      <c r="H329" s="42">
        <f t="shared" si="37"/>
        <v>0.66593164277839034</v>
      </c>
      <c r="I329" s="42">
        <f t="shared" si="32"/>
        <v>5</v>
      </c>
      <c r="J329" s="42">
        <f t="shared" si="33"/>
        <v>7</v>
      </c>
      <c r="K329" s="42">
        <f t="shared" si="34"/>
        <v>3</v>
      </c>
    </row>
    <row r="330" spans="1:11" x14ac:dyDescent="0.25">
      <c r="A330" s="45">
        <v>45194</v>
      </c>
      <c r="B330" s="42">
        <v>14844.25</v>
      </c>
      <c r="C330" s="42">
        <v>14939.25</v>
      </c>
      <c r="D330" s="42">
        <v>14782.25</v>
      </c>
      <c r="E330" s="42">
        <v>14937</v>
      </c>
      <c r="F330" s="42">
        <f t="shared" si="35"/>
        <v>1.0576485844687338</v>
      </c>
      <c r="G330" s="42">
        <f t="shared" si="36"/>
        <v>0.62482105865907678</v>
      </c>
      <c r="H330" s="42">
        <f t="shared" si="37"/>
        <v>0.59076433121019101</v>
      </c>
      <c r="I330" s="42">
        <f t="shared" si="32"/>
        <v>2</v>
      </c>
      <c r="J330" s="42">
        <f t="shared" si="33"/>
        <v>6</v>
      </c>
      <c r="K330" s="42">
        <f t="shared" si="34"/>
        <v>2</v>
      </c>
    </row>
    <row r="331" spans="1:11" x14ac:dyDescent="0.25">
      <c r="A331" s="45">
        <v>45191</v>
      </c>
      <c r="B331" s="42">
        <v>14930.25</v>
      </c>
      <c r="C331" s="42">
        <v>15027.5</v>
      </c>
      <c r="D331" s="42">
        <v>14852.5</v>
      </c>
      <c r="E331" s="42">
        <v>14867</v>
      </c>
      <c r="F331" s="42">
        <f t="shared" si="35"/>
        <v>1.1721170107667318</v>
      </c>
      <c r="G331" s="42">
        <f t="shared" si="36"/>
        <v>-0.42363657674854743</v>
      </c>
      <c r="H331" s="42">
        <f t="shared" si="37"/>
        <v>0.36142857142857149</v>
      </c>
      <c r="I331" s="42">
        <f t="shared" si="32"/>
        <v>3</v>
      </c>
      <c r="J331" s="42">
        <f t="shared" si="33"/>
        <v>4</v>
      </c>
      <c r="K331" s="42">
        <f t="shared" si="34"/>
        <v>2</v>
      </c>
    </row>
    <row r="332" spans="1:11" x14ac:dyDescent="0.25">
      <c r="A332" s="45">
        <v>45190</v>
      </c>
      <c r="B332" s="42">
        <v>15029</v>
      </c>
      <c r="C332" s="42">
        <v>15036.75</v>
      </c>
      <c r="D332" s="42">
        <v>14859.25</v>
      </c>
      <c r="E332" s="42">
        <v>14861.25</v>
      </c>
      <c r="F332" s="42">
        <f t="shared" si="35"/>
        <v>1.181049970057888</v>
      </c>
      <c r="G332" s="42">
        <f t="shared" si="36"/>
        <v>-1.116175394237807</v>
      </c>
      <c r="H332" s="42">
        <f t="shared" si="37"/>
        <v>0.94507042253521134</v>
      </c>
      <c r="I332" s="42">
        <f t="shared" si="32"/>
        <v>3</v>
      </c>
      <c r="J332" s="42">
        <f t="shared" si="33"/>
        <v>10</v>
      </c>
      <c r="K332" s="42">
        <f t="shared" si="34"/>
        <v>3</v>
      </c>
    </row>
    <row r="333" spans="1:11" x14ac:dyDescent="0.25">
      <c r="A333" s="45">
        <v>45189</v>
      </c>
      <c r="B333" s="42">
        <v>15398.25</v>
      </c>
      <c r="C333" s="42">
        <v>15436.25</v>
      </c>
      <c r="D333" s="42">
        <v>15147.5</v>
      </c>
      <c r="E333" s="42">
        <v>15152</v>
      </c>
      <c r="F333" s="42">
        <f t="shared" si="35"/>
        <v>1.8752130923968633</v>
      </c>
      <c r="G333" s="42">
        <f t="shared" si="36"/>
        <v>-1.5992077021739481</v>
      </c>
      <c r="H333" s="42">
        <f t="shared" si="37"/>
        <v>0.85281385281385269</v>
      </c>
      <c r="I333" s="42">
        <f t="shared" si="32"/>
        <v>6</v>
      </c>
      <c r="J333" s="42">
        <f t="shared" si="33"/>
        <v>9</v>
      </c>
      <c r="K333" s="42">
        <f t="shared" si="34"/>
        <v>4</v>
      </c>
    </row>
    <row r="334" spans="1:11" x14ac:dyDescent="0.25">
      <c r="A334" s="45">
        <v>45188</v>
      </c>
      <c r="B334" s="42">
        <v>15439</v>
      </c>
      <c r="C334" s="42">
        <v>15442.25</v>
      </c>
      <c r="D334" s="42">
        <v>15248.5</v>
      </c>
      <c r="E334" s="42">
        <v>15377</v>
      </c>
      <c r="F334" s="42">
        <f t="shared" si="35"/>
        <v>1.2549387913724981</v>
      </c>
      <c r="G334" s="42">
        <f t="shared" si="36"/>
        <v>-0.40158041323919946</v>
      </c>
      <c r="H334" s="42">
        <f t="shared" si="37"/>
        <v>0.32000000000000006</v>
      </c>
      <c r="I334" s="42">
        <f t="shared" si="32"/>
        <v>4</v>
      </c>
      <c r="J334" s="42">
        <f t="shared" si="33"/>
        <v>4</v>
      </c>
      <c r="K334" s="42">
        <f t="shared" si="34"/>
        <v>2</v>
      </c>
    </row>
    <row r="335" spans="1:11" x14ac:dyDescent="0.25">
      <c r="A335" s="45">
        <v>45187</v>
      </c>
      <c r="B335" s="42">
        <v>15406.75</v>
      </c>
      <c r="C335" s="42">
        <v>15461</v>
      </c>
      <c r="D335" s="42">
        <v>15330.5</v>
      </c>
      <c r="E335" s="42">
        <v>15413.25</v>
      </c>
      <c r="F335" s="42">
        <f t="shared" si="35"/>
        <v>0.84703133366868422</v>
      </c>
      <c r="G335" s="42">
        <f t="shared" si="36"/>
        <v>4.218930014441722E-2</v>
      </c>
      <c r="H335" s="42">
        <f t="shared" si="37"/>
        <v>4.9808429118773943E-2</v>
      </c>
      <c r="I335" s="42">
        <f t="shared" si="32"/>
        <v>2</v>
      </c>
      <c r="J335" s="42">
        <f t="shared" si="33"/>
        <v>1</v>
      </c>
      <c r="K335" s="42">
        <f t="shared" si="34"/>
        <v>2</v>
      </c>
    </row>
    <row r="336" spans="1:11" x14ac:dyDescent="0.25">
      <c r="A336" s="45">
        <v>45184</v>
      </c>
      <c r="B336" s="42">
        <v>15663.5</v>
      </c>
      <c r="C336" s="42">
        <v>15672.75</v>
      </c>
      <c r="D336" s="42">
        <v>15356.75</v>
      </c>
      <c r="E336" s="42">
        <v>15391</v>
      </c>
      <c r="F336" s="42">
        <f t="shared" si="35"/>
        <v>2.0174290548089511</v>
      </c>
      <c r="G336" s="42">
        <f t="shared" si="36"/>
        <v>-1.7397133463146808</v>
      </c>
      <c r="H336" s="42">
        <f t="shared" si="37"/>
        <v>0.86234177215189867</v>
      </c>
      <c r="I336" s="42">
        <f t="shared" si="32"/>
        <v>7</v>
      </c>
      <c r="J336" s="42">
        <f t="shared" si="33"/>
        <v>9</v>
      </c>
      <c r="K336" s="42">
        <f t="shared" si="34"/>
        <v>4</v>
      </c>
    </row>
    <row r="337" spans="1:11" x14ac:dyDescent="0.25">
      <c r="A337" s="45">
        <v>45183</v>
      </c>
      <c r="B337" s="42">
        <v>15621.25</v>
      </c>
      <c r="C337" s="42">
        <v>15714.5</v>
      </c>
      <c r="D337" s="42">
        <v>15531</v>
      </c>
      <c r="E337" s="42">
        <v>15672.75</v>
      </c>
      <c r="F337" s="42">
        <f t="shared" si="35"/>
        <v>1.1746819236616788</v>
      </c>
      <c r="G337" s="42">
        <f t="shared" si="36"/>
        <v>0.32967912298951746</v>
      </c>
      <c r="H337" s="42">
        <f t="shared" si="37"/>
        <v>0.28065395095367845</v>
      </c>
      <c r="I337" s="42">
        <f t="shared" si="32"/>
        <v>3</v>
      </c>
      <c r="J337" s="42">
        <f t="shared" si="33"/>
        <v>3</v>
      </c>
      <c r="K337" s="42">
        <f t="shared" si="34"/>
        <v>2</v>
      </c>
    </row>
    <row r="338" spans="1:11" x14ac:dyDescent="0.25">
      <c r="A338" s="45">
        <v>45182</v>
      </c>
      <c r="B338" s="42">
        <v>15467</v>
      </c>
      <c r="C338" s="42">
        <v>15619.75</v>
      </c>
      <c r="D338" s="42">
        <v>15406</v>
      </c>
      <c r="E338" s="42">
        <v>15554.5</v>
      </c>
      <c r="F338" s="42">
        <f t="shared" si="35"/>
        <v>1.3819745264110688</v>
      </c>
      <c r="G338" s="42">
        <f t="shared" si="36"/>
        <v>0.56572056636710422</v>
      </c>
      <c r="H338" s="42">
        <f t="shared" si="37"/>
        <v>0.40935672514619886</v>
      </c>
      <c r="I338" s="42">
        <f t="shared" si="32"/>
        <v>4</v>
      </c>
      <c r="J338" s="42">
        <f t="shared" si="33"/>
        <v>5</v>
      </c>
      <c r="K338" s="42">
        <f t="shared" si="34"/>
        <v>2</v>
      </c>
    </row>
    <row r="339" spans="1:11" x14ac:dyDescent="0.25">
      <c r="A339" s="45">
        <v>45181</v>
      </c>
      <c r="B339" s="42">
        <v>15640.25</v>
      </c>
      <c r="C339" s="42">
        <v>15658.75</v>
      </c>
      <c r="D339" s="42">
        <v>15483.75</v>
      </c>
      <c r="E339" s="42">
        <v>15497.75</v>
      </c>
      <c r="F339" s="42">
        <f t="shared" si="35"/>
        <v>1.1189079458448554</v>
      </c>
      <c r="G339" s="42">
        <f t="shared" si="36"/>
        <v>-0.91111075590223944</v>
      </c>
      <c r="H339" s="42">
        <f t="shared" si="37"/>
        <v>0.81428571428571428</v>
      </c>
      <c r="I339" s="42">
        <f t="shared" si="32"/>
        <v>3</v>
      </c>
      <c r="J339" s="42">
        <f t="shared" si="33"/>
        <v>9</v>
      </c>
      <c r="K339" s="42">
        <f t="shared" si="34"/>
        <v>3</v>
      </c>
    </row>
    <row r="340" spans="1:11" x14ac:dyDescent="0.25">
      <c r="A340" s="45">
        <v>45180</v>
      </c>
      <c r="B340" s="42">
        <v>15582.25</v>
      </c>
      <c r="C340" s="42">
        <v>15696</v>
      </c>
      <c r="D340" s="42">
        <v>15537.25</v>
      </c>
      <c r="E340" s="42">
        <v>15674.25</v>
      </c>
      <c r="F340" s="42">
        <f t="shared" si="35"/>
        <v>1.0187874023327825</v>
      </c>
      <c r="G340" s="42">
        <f t="shared" si="36"/>
        <v>0.59041537647002196</v>
      </c>
      <c r="H340" s="42">
        <f t="shared" si="37"/>
        <v>0.5795275590551181</v>
      </c>
      <c r="I340" s="42">
        <f t="shared" si="32"/>
        <v>2</v>
      </c>
      <c r="J340" s="42">
        <f t="shared" si="33"/>
        <v>6</v>
      </c>
      <c r="K340" s="42">
        <f t="shared" si="34"/>
        <v>2</v>
      </c>
    </row>
    <row r="341" spans="1:11" x14ac:dyDescent="0.25">
      <c r="A341" s="45">
        <v>45177</v>
      </c>
      <c r="B341" s="42">
        <v>15258.5</v>
      </c>
      <c r="C341" s="42">
        <v>15390.75</v>
      </c>
      <c r="D341" s="42">
        <v>15223</v>
      </c>
      <c r="E341" s="42">
        <v>15295</v>
      </c>
      <c r="F341" s="42">
        <f t="shared" si="35"/>
        <v>1.0993872267916243</v>
      </c>
      <c r="G341" s="42">
        <f t="shared" si="36"/>
        <v>0.23921093161188844</v>
      </c>
      <c r="H341" s="42">
        <f t="shared" si="37"/>
        <v>0.21758569299552907</v>
      </c>
      <c r="I341" s="42">
        <f t="shared" si="32"/>
        <v>3</v>
      </c>
      <c r="J341" s="42">
        <f t="shared" si="33"/>
        <v>3</v>
      </c>
      <c r="K341" s="42">
        <f t="shared" si="34"/>
        <v>2</v>
      </c>
    </row>
    <row r="342" spans="1:11" x14ac:dyDescent="0.25">
      <c r="A342" s="45">
        <v>45176</v>
      </c>
      <c r="B342" s="42">
        <v>15298.25</v>
      </c>
      <c r="C342" s="42">
        <v>15312.5</v>
      </c>
      <c r="D342" s="42">
        <v>15157.5</v>
      </c>
      <c r="E342" s="42">
        <v>15276.75</v>
      </c>
      <c r="F342" s="42">
        <f t="shared" si="35"/>
        <v>1.0131877829163467</v>
      </c>
      <c r="G342" s="42">
        <f t="shared" si="36"/>
        <v>-0.14053895053355775</v>
      </c>
      <c r="H342" s="42">
        <f t="shared" si="37"/>
        <v>0.13870967741935483</v>
      </c>
      <c r="I342" s="42">
        <f t="shared" si="32"/>
        <v>2</v>
      </c>
      <c r="J342" s="42">
        <f t="shared" si="33"/>
        <v>2</v>
      </c>
      <c r="K342" s="42">
        <f t="shared" si="34"/>
        <v>2</v>
      </c>
    </row>
    <row r="343" spans="1:11" x14ac:dyDescent="0.25">
      <c r="A343" s="45">
        <v>45175</v>
      </c>
      <c r="B343" s="42">
        <v>15490</v>
      </c>
      <c r="C343" s="42">
        <v>15514.25</v>
      </c>
      <c r="D343" s="42">
        <v>15310.5</v>
      </c>
      <c r="E343" s="42">
        <v>15398.25</v>
      </c>
      <c r="F343" s="42">
        <f t="shared" si="35"/>
        <v>1.3153647514525499</v>
      </c>
      <c r="G343" s="42">
        <f t="shared" si="36"/>
        <v>-0.59231762427372503</v>
      </c>
      <c r="H343" s="42">
        <f t="shared" si="37"/>
        <v>0.45030674846625773</v>
      </c>
      <c r="I343" s="42">
        <f t="shared" si="32"/>
        <v>4</v>
      </c>
      <c r="J343" s="42">
        <f t="shared" si="33"/>
        <v>5</v>
      </c>
      <c r="K343" s="42">
        <f t="shared" si="34"/>
        <v>2</v>
      </c>
    </row>
    <row r="344" spans="1:11" x14ac:dyDescent="0.25">
      <c r="A344" s="45">
        <v>45174</v>
      </c>
      <c r="B344" s="42">
        <v>15478.75</v>
      </c>
      <c r="C344" s="42">
        <v>15586.75</v>
      </c>
      <c r="D344" s="42">
        <v>15436.75</v>
      </c>
      <c r="E344" s="42">
        <v>15534.25</v>
      </c>
      <c r="F344" s="42">
        <f t="shared" si="35"/>
        <v>0.96907049987886629</v>
      </c>
      <c r="G344" s="42">
        <f t="shared" si="36"/>
        <v>0.35855608495518049</v>
      </c>
      <c r="H344" s="42">
        <f t="shared" si="37"/>
        <v>0.36999999999999994</v>
      </c>
      <c r="I344" s="42">
        <f t="shared" si="32"/>
        <v>2</v>
      </c>
      <c r="J344" s="42">
        <f t="shared" si="33"/>
        <v>4</v>
      </c>
      <c r="K344" s="42">
        <f t="shared" si="34"/>
        <v>2</v>
      </c>
    </row>
    <row r="345" spans="1:11" x14ac:dyDescent="0.25">
      <c r="A345" s="45">
        <v>45170</v>
      </c>
      <c r="B345" s="42">
        <v>15567.5</v>
      </c>
      <c r="C345" s="42">
        <v>15661.25</v>
      </c>
      <c r="D345" s="42">
        <v>15454</v>
      </c>
      <c r="E345" s="42">
        <v>15520</v>
      </c>
      <c r="F345" s="42">
        <f t="shared" si="35"/>
        <v>1.3312991809860286</v>
      </c>
      <c r="G345" s="42">
        <f t="shared" si="36"/>
        <v>-0.30512285209571222</v>
      </c>
      <c r="H345" s="42">
        <f t="shared" si="37"/>
        <v>0.22919179734620024</v>
      </c>
      <c r="I345" s="42">
        <f t="shared" si="32"/>
        <v>4</v>
      </c>
      <c r="J345" s="42">
        <f t="shared" si="33"/>
        <v>3</v>
      </c>
      <c r="K345" s="42">
        <f t="shared" si="34"/>
        <v>2</v>
      </c>
    </row>
    <row r="346" spans="1:11" x14ac:dyDescent="0.25">
      <c r="A346" s="45">
        <v>45169</v>
      </c>
      <c r="B346" s="42">
        <v>15483.5</v>
      </c>
      <c r="C346" s="42">
        <v>15606.75</v>
      </c>
      <c r="D346" s="42">
        <v>15472.25</v>
      </c>
      <c r="E346" s="42">
        <v>15532.25</v>
      </c>
      <c r="F346" s="42">
        <f t="shared" si="35"/>
        <v>0.86866664513837311</v>
      </c>
      <c r="G346" s="42">
        <f t="shared" si="36"/>
        <v>0.3148512933122356</v>
      </c>
      <c r="H346" s="42">
        <f t="shared" si="37"/>
        <v>0.36245353159851301</v>
      </c>
      <c r="I346" s="42">
        <f t="shared" si="32"/>
        <v>2</v>
      </c>
      <c r="J346" s="42">
        <f t="shared" si="33"/>
        <v>4</v>
      </c>
      <c r="K346" s="42">
        <f t="shared" si="34"/>
        <v>2</v>
      </c>
    </row>
    <row r="347" spans="1:11" x14ac:dyDescent="0.25">
      <c r="A347" s="45">
        <v>45168</v>
      </c>
      <c r="B347" s="42">
        <v>15393.75</v>
      </c>
      <c r="C347" s="42">
        <v>15522.75</v>
      </c>
      <c r="D347" s="42">
        <v>15375</v>
      </c>
      <c r="E347" s="42">
        <v>15502</v>
      </c>
      <c r="F347" s="42">
        <f t="shared" si="35"/>
        <v>0.95980511571254568</v>
      </c>
      <c r="G347" s="42">
        <f t="shared" si="36"/>
        <v>0.7032074705643524</v>
      </c>
      <c r="H347" s="42">
        <f t="shared" si="37"/>
        <v>0.73265651438240265</v>
      </c>
      <c r="I347" s="42">
        <f t="shared" si="32"/>
        <v>2</v>
      </c>
      <c r="J347" s="42">
        <f t="shared" si="33"/>
        <v>8</v>
      </c>
      <c r="K347" s="42">
        <f t="shared" si="34"/>
        <v>3</v>
      </c>
    </row>
    <row r="348" spans="1:11" x14ac:dyDescent="0.25">
      <c r="A348" s="45">
        <v>45167</v>
      </c>
      <c r="B348" s="42">
        <v>15102.5</v>
      </c>
      <c r="C348" s="42">
        <v>15430.5</v>
      </c>
      <c r="D348" s="42">
        <v>15049.75</v>
      </c>
      <c r="E348" s="42">
        <v>15413.5</v>
      </c>
      <c r="F348" s="42">
        <f t="shared" si="35"/>
        <v>2.5211057771892071</v>
      </c>
      <c r="G348" s="42">
        <f t="shared" si="36"/>
        <v>2.0592617116371463</v>
      </c>
      <c r="H348" s="42">
        <f t="shared" si="37"/>
        <v>0.81680892974392649</v>
      </c>
      <c r="I348" s="42">
        <f t="shared" si="32"/>
        <v>8</v>
      </c>
      <c r="J348" s="42">
        <f t="shared" si="33"/>
        <v>9</v>
      </c>
      <c r="K348" s="42">
        <f t="shared" si="34"/>
        <v>4</v>
      </c>
    </row>
    <row r="349" spans="1:11" x14ac:dyDescent="0.25">
      <c r="A349" s="45">
        <v>45166</v>
      </c>
      <c r="B349" s="42">
        <v>15007.75</v>
      </c>
      <c r="C349" s="42">
        <v>15126.5</v>
      </c>
      <c r="D349" s="42">
        <v>14983.5</v>
      </c>
      <c r="E349" s="42">
        <v>15091.5</v>
      </c>
      <c r="F349" s="42">
        <f t="shared" si="35"/>
        <v>0.95284103213339777</v>
      </c>
      <c r="G349" s="42">
        <f t="shared" si="36"/>
        <v>0.55804501007812635</v>
      </c>
      <c r="H349" s="42">
        <f t="shared" si="37"/>
        <v>0.58566433566433573</v>
      </c>
      <c r="I349" s="42">
        <f t="shared" si="32"/>
        <v>2</v>
      </c>
      <c r="J349" s="42">
        <f t="shared" si="33"/>
        <v>6</v>
      </c>
      <c r="K349" s="42">
        <f t="shared" si="34"/>
        <v>2</v>
      </c>
    </row>
    <row r="350" spans="1:11" x14ac:dyDescent="0.25">
      <c r="A350" s="45">
        <v>45163</v>
      </c>
      <c r="B350" s="42">
        <v>14874.5</v>
      </c>
      <c r="C350" s="42">
        <v>15048.75</v>
      </c>
      <c r="D350" s="42">
        <v>14751.75</v>
      </c>
      <c r="E350" s="42">
        <v>14977.5</v>
      </c>
      <c r="F350" s="42">
        <f t="shared" si="35"/>
        <v>1.9967057716225756</v>
      </c>
      <c r="G350" s="42">
        <f t="shared" si="36"/>
        <v>0.69246025076473161</v>
      </c>
      <c r="H350" s="42">
        <f t="shared" si="37"/>
        <v>0.34680134680134683</v>
      </c>
      <c r="I350" s="42">
        <f t="shared" si="32"/>
        <v>7</v>
      </c>
      <c r="J350" s="42">
        <f t="shared" si="33"/>
        <v>4</v>
      </c>
      <c r="K350" s="42">
        <f t="shared" si="34"/>
        <v>1</v>
      </c>
    </row>
    <row r="351" spans="1:11" x14ac:dyDescent="0.25">
      <c r="A351" s="45">
        <v>45162</v>
      </c>
      <c r="B351" s="42">
        <v>15377.75</v>
      </c>
      <c r="C351" s="42">
        <v>15395.25</v>
      </c>
      <c r="D351" s="42">
        <v>14854.75</v>
      </c>
      <c r="E351" s="42">
        <v>14859</v>
      </c>
      <c r="F351" s="42">
        <f t="shared" si="35"/>
        <v>3.5148184877501585</v>
      </c>
      <c r="G351" s="42">
        <f t="shared" si="36"/>
        <v>-3.3733803709905543</v>
      </c>
      <c r="H351" s="42">
        <f t="shared" si="37"/>
        <v>0.95975948196114702</v>
      </c>
      <c r="I351" s="42">
        <f t="shared" si="32"/>
        <v>10</v>
      </c>
      <c r="J351" s="42">
        <f t="shared" si="33"/>
        <v>10</v>
      </c>
      <c r="K351" s="42">
        <f t="shared" si="34"/>
        <v>4</v>
      </c>
    </row>
    <row r="352" spans="1:11" x14ac:dyDescent="0.25">
      <c r="A352" s="45">
        <v>45161</v>
      </c>
      <c r="B352" s="42">
        <v>15021.75</v>
      </c>
      <c r="C352" s="42">
        <v>15242.5</v>
      </c>
      <c r="D352" s="42">
        <v>14957.25</v>
      </c>
      <c r="E352" s="42">
        <v>15198</v>
      </c>
      <c r="F352" s="42">
        <f t="shared" si="35"/>
        <v>1.8989132424650925</v>
      </c>
      <c r="G352" s="42">
        <f t="shared" si="36"/>
        <v>1.1732987168605522</v>
      </c>
      <c r="H352" s="42">
        <f t="shared" si="37"/>
        <v>0.61787905346187544</v>
      </c>
      <c r="I352" s="42">
        <f t="shared" si="32"/>
        <v>6</v>
      </c>
      <c r="J352" s="42">
        <f t="shared" si="33"/>
        <v>7</v>
      </c>
      <c r="K352" s="42">
        <f t="shared" si="34"/>
        <v>4</v>
      </c>
    </row>
    <row r="353" spans="1:11" x14ac:dyDescent="0.25">
      <c r="A353" s="45">
        <v>45160</v>
      </c>
      <c r="B353" s="42">
        <v>15075.25</v>
      </c>
      <c r="C353" s="42">
        <v>15118.25</v>
      </c>
      <c r="D353" s="42">
        <v>14932</v>
      </c>
      <c r="E353" s="42">
        <v>14960.5</v>
      </c>
      <c r="F353" s="42">
        <f t="shared" si="35"/>
        <v>1.2354687318618265</v>
      </c>
      <c r="G353" s="42">
        <f t="shared" si="36"/>
        <v>-0.76118140661017231</v>
      </c>
      <c r="H353" s="42">
        <f t="shared" si="37"/>
        <v>0.61610738255033559</v>
      </c>
      <c r="I353" s="42">
        <f t="shared" si="32"/>
        <v>4</v>
      </c>
      <c r="J353" s="42">
        <f t="shared" si="33"/>
        <v>7</v>
      </c>
      <c r="K353" s="42">
        <f t="shared" si="34"/>
        <v>3</v>
      </c>
    </row>
    <row r="354" spans="1:11" x14ac:dyDescent="0.25">
      <c r="A354" s="45">
        <v>45159</v>
      </c>
      <c r="B354" s="42">
        <v>14827.5</v>
      </c>
      <c r="C354" s="42">
        <v>15013.75</v>
      </c>
      <c r="D354" s="42">
        <v>14788.75</v>
      </c>
      <c r="E354" s="42">
        <v>14987</v>
      </c>
      <c r="F354" s="42">
        <f t="shared" si="35"/>
        <v>1.5174506828528074</v>
      </c>
      <c r="G354" s="42">
        <f t="shared" si="36"/>
        <v>1.0757039285112122</v>
      </c>
      <c r="H354" s="42">
        <f t="shared" si="37"/>
        <v>0.70888888888888879</v>
      </c>
      <c r="I354" s="42">
        <f t="shared" si="32"/>
        <v>5</v>
      </c>
      <c r="J354" s="42">
        <f t="shared" si="33"/>
        <v>8</v>
      </c>
      <c r="K354" s="42">
        <f t="shared" si="34"/>
        <v>3</v>
      </c>
    </row>
    <row r="355" spans="1:11" x14ac:dyDescent="0.25">
      <c r="A355" s="45">
        <v>45156</v>
      </c>
      <c r="B355" s="42">
        <v>14710.5</v>
      </c>
      <c r="C355" s="42">
        <v>14802.75</v>
      </c>
      <c r="D355" s="42">
        <v>14609.25</v>
      </c>
      <c r="E355" s="42">
        <v>14750.25</v>
      </c>
      <c r="F355" s="42">
        <f t="shared" si="35"/>
        <v>1.3153869684918935</v>
      </c>
      <c r="G355" s="42">
        <f t="shared" si="36"/>
        <v>0.27021515244213318</v>
      </c>
      <c r="H355" s="42">
        <f t="shared" si="37"/>
        <v>0.20542635658914729</v>
      </c>
      <c r="I355" s="42">
        <f t="shared" si="32"/>
        <v>4</v>
      </c>
      <c r="J355" s="42">
        <f t="shared" si="33"/>
        <v>3</v>
      </c>
      <c r="K355" s="42">
        <f t="shared" si="34"/>
        <v>2</v>
      </c>
    </row>
    <row r="356" spans="1:11" x14ac:dyDescent="0.25">
      <c r="A356" s="45">
        <v>45155</v>
      </c>
      <c r="B356" s="42">
        <v>14967.25</v>
      </c>
      <c r="C356" s="42">
        <v>15018.25</v>
      </c>
      <c r="D356" s="42">
        <v>14754.5</v>
      </c>
      <c r="E356" s="42">
        <v>14772</v>
      </c>
      <c r="F356" s="42">
        <f t="shared" si="35"/>
        <v>1.7621807613289013</v>
      </c>
      <c r="G356" s="42">
        <f t="shared" si="36"/>
        <v>-1.3045148574387413</v>
      </c>
      <c r="H356" s="42">
        <f t="shared" si="37"/>
        <v>0.74028436018957355</v>
      </c>
      <c r="I356" s="42">
        <f t="shared" si="32"/>
        <v>5</v>
      </c>
      <c r="J356" s="42">
        <f t="shared" si="33"/>
        <v>8</v>
      </c>
      <c r="K356" s="42">
        <f t="shared" si="34"/>
        <v>3</v>
      </c>
    </row>
    <row r="357" spans="1:11" x14ac:dyDescent="0.25">
      <c r="A357" s="45">
        <v>45154</v>
      </c>
      <c r="B357" s="42">
        <v>15117</v>
      </c>
      <c r="C357" s="42">
        <v>15144</v>
      </c>
      <c r="D357" s="42">
        <v>14938.25</v>
      </c>
      <c r="E357" s="42">
        <v>14939.25</v>
      </c>
      <c r="F357" s="42">
        <f t="shared" si="35"/>
        <v>1.3610504729774426</v>
      </c>
      <c r="G357" s="42">
        <f t="shared" si="36"/>
        <v>-1.175828537408216</v>
      </c>
      <c r="H357" s="42">
        <f t="shared" si="37"/>
        <v>0.86391251518833545</v>
      </c>
      <c r="I357" s="42">
        <f t="shared" si="32"/>
        <v>4</v>
      </c>
      <c r="J357" s="42">
        <f t="shared" si="33"/>
        <v>9</v>
      </c>
      <c r="K357" s="42">
        <f t="shared" si="34"/>
        <v>3</v>
      </c>
    </row>
    <row r="358" spans="1:11" x14ac:dyDescent="0.25">
      <c r="A358" s="45">
        <v>45153</v>
      </c>
      <c r="B358" s="42">
        <v>15171</v>
      </c>
      <c r="C358" s="42">
        <v>15259.25</v>
      </c>
      <c r="D358" s="42">
        <v>15074.75</v>
      </c>
      <c r="E358" s="42">
        <v>15105.25</v>
      </c>
      <c r="F358" s="42">
        <f t="shared" si="35"/>
        <v>1.2161360490409334</v>
      </c>
      <c r="G358" s="42">
        <f t="shared" si="36"/>
        <v>-0.43339265704304258</v>
      </c>
      <c r="H358" s="42">
        <f t="shared" si="37"/>
        <v>0.3563685636856368</v>
      </c>
      <c r="I358" s="42">
        <f t="shared" si="32"/>
        <v>3</v>
      </c>
      <c r="J358" s="42">
        <f t="shared" si="33"/>
        <v>4</v>
      </c>
      <c r="K358" s="42">
        <f t="shared" si="34"/>
        <v>2</v>
      </c>
    </row>
    <row r="359" spans="1:11" x14ac:dyDescent="0.25">
      <c r="A359" s="45">
        <v>45152</v>
      </c>
      <c r="B359" s="42">
        <v>15158</v>
      </c>
      <c r="C359" s="42">
        <v>15273.5</v>
      </c>
      <c r="D359" s="42">
        <v>15035</v>
      </c>
      <c r="E359" s="42">
        <v>15272.5</v>
      </c>
      <c r="F359" s="42">
        <f t="shared" si="35"/>
        <v>1.5734265734265735</v>
      </c>
      <c r="G359" s="42">
        <f t="shared" si="36"/>
        <v>0.75537669877292513</v>
      </c>
      <c r="H359" s="42">
        <f t="shared" si="37"/>
        <v>0.48008385744234794</v>
      </c>
      <c r="I359" s="42">
        <f t="shared" si="32"/>
        <v>5</v>
      </c>
      <c r="J359" s="42">
        <f t="shared" si="33"/>
        <v>5</v>
      </c>
      <c r="K359" s="42">
        <f t="shared" si="34"/>
        <v>2</v>
      </c>
    </row>
    <row r="360" spans="1:11" x14ac:dyDescent="0.25">
      <c r="A360" s="45">
        <v>45149</v>
      </c>
      <c r="B360" s="42">
        <v>15173.5</v>
      </c>
      <c r="C360" s="42">
        <v>15193</v>
      </c>
      <c r="D360" s="42">
        <v>15037.25</v>
      </c>
      <c r="E360" s="42">
        <v>15101</v>
      </c>
      <c r="F360" s="42">
        <f t="shared" si="35"/>
        <v>1.0264606056611856</v>
      </c>
      <c r="G360" s="42">
        <f t="shared" si="36"/>
        <v>-0.47780670247470919</v>
      </c>
      <c r="H360" s="42">
        <f t="shared" si="37"/>
        <v>0.46548956661316215</v>
      </c>
      <c r="I360" s="42">
        <f t="shared" si="32"/>
        <v>2</v>
      </c>
      <c r="J360" s="42">
        <f t="shared" si="33"/>
        <v>5</v>
      </c>
      <c r="K360" s="42">
        <f t="shared" si="34"/>
        <v>2</v>
      </c>
    </row>
    <row r="361" spans="1:11" x14ac:dyDescent="0.25">
      <c r="A361" s="45">
        <v>45148</v>
      </c>
      <c r="B361" s="42">
        <v>15262.75</v>
      </c>
      <c r="C361" s="42">
        <v>15442.25</v>
      </c>
      <c r="D361" s="42">
        <v>15136</v>
      </c>
      <c r="E361" s="42">
        <v>15200.75</v>
      </c>
      <c r="F361" s="42">
        <f t="shared" si="35"/>
        <v>2.0065191397356306</v>
      </c>
      <c r="G361" s="42">
        <f t="shared" si="36"/>
        <v>-0.40621775237096852</v>
      </c>
      <c r="H361" s="42">
        <f t="shared" si="37"/>
        <v>0.20244897959183675</v>
      </c>
      <c r="I361" s="42">
        <f t="shared" si="32"/>
        <v>7</v>
      </c>
      <c r="J361" s="42">
        <f t="shared" si="33"/>
        <v>3</v>
      </c>
      <c r="K361" s="42">
        <f t="shared" si="34"/>
        <v>1</v>
      </c>
    </row>
    <row r="362" spans="1:11" x14ac:dyDescent="0.25">
      <c r="A362" s="45">
        <v>45147</v>
      </c>
      <c r="B362" s="42">
        <v>15387</v>
      </c>
      <c r="C362" s="42">
        <v>15407.75</v>
      </c>
      <c r="D362" s="42">
        <v>15146.5</v>
      </c>
      <c r="E362" s="42">
        <v>15180.25</v>
      </c>
      <c r="F362" s="42">
        <f t="shared" si="35"/>
        <v>1.6978618314161305</v>
      </c>
      <c r="G362" s="42">
        <f t="shared" si="36"/>
        <v>-1.3436667316565933</v>
      </c>
      <c r="H362" s="42">
        <f t="shared" si="37"/>
        <v>0.79138755980861253</v>
      </c>
      <c r="I362" s="42">
        <f t="shared" si="32"/>
        <v>5</v>
      </c>
      <c r="J362" s="42">
        <f t="shared" si="33"/>
        <v>8</v>
      </c>
      <c r="K362" s="42">
        <f t="shared" si="34"/>
        <v>3</v>
      </c>
    </row>
    <row r="363" spans="1:11" x14ac:dyDescent="0.25">
      <c r="A363" s="45">
        <v>45146</v>
      </c>
      <c r="B363" s="42">
        <v>15408.5</v>
      </c>
      <c r="C363" s="42">
        <v>15414</v>
      </c>
      <c r="D363" s="42">
        <v>15218</v>
      </c>
      <c r="E363" s="42">
        <v>15350</v>
      </c>
      <c r="F363" s="42">
        <f t="shared" si="35"/>
        <v>1.2720251809066425</v>
      </c>
      <c r="G363" s="42">
        <f t="shared" si="36"/>
        <v>-0.37966057695427846</v>
      </c>
      <c r="H363" s="42">
        <f t="shared" si="37"/>
        <v>0.29846938775510201</v>
      </c>
      <c r="I363" s="42">
        <f t="shared" si="32"/>
        <v>4</v>
      </c>
      <c r="J363" s="42">
        <f t="shared" si="33"/>
        <v>3</v>
      </c>
      <c r="K363" s="42">
        <f t="shared" si="34"/>
        <v>2</v>
      </c>
    </row>
    <row r="364" spans="1:11" x14ac:dyDescent="0.25">
      <c r="A364" s="45">
        <v>45145</v>
      </c>
      <c r="B364" s="42">
        <v>15412.5</v>
      </c>
      <c r="C364" s="42">
        <v>15491.25</v>
      </c>
      <c r="D364" s="42">
        <v>15334.25</v>
      </c>
      <c r="E364" s="42">
        <v>15486.25</v>
      </c>
      <c r="F364" s="42">
        <f t="shared" si="35"/>
        <v>1.0186536901865368</v>
      </c>
      <c r="G364" s="42">
        <f t="shared" si="36"/>
        <v>0.47850770478507709</v>
      </c>
      <c r="H364" s="42">
        <f t="shared" si="37"/>
        <v>0.46974522292993637</v>
      </c>
      <c r="I364" s="42">
        <f t="shared" si="32"/>
        <v>2</v>
      </c>
      <c r="J364" s="42">
        <f t="shared" si="33"/>
        <v>5</v>
      </c>
      <c r="K364" s="42">
        <f t="shared" si="34"/>
        <v>2</v>
      </c>
    </row>
    <row r="365" spans="1:11" x14ac:dyDescent="0.25">
      <c r="A365" s="45">
        <v>45142</v>
      </c>
      <c r="B365" s="42">
        <v>15502.75</v>
      </c>
      <c r="C365" s="42">
        <v>15610.25</v>
      </c>
      <c r="D365" s="42">
        <v>15336.5</v>
      </c>
      <c r="E365" s="42">
        <v>15358</v>
      </c>
      <c r="F365" s="42">
        <f t="shared" si="35"/>
        <v>1.7658157423682894</v>
      </c>
      <c r="G365" s="42">
        <f t="shared" si="36"/>
        <v>-0.93370531034816395</v>
      </c>
      <c r="H365" s="42">
        <f t="shared" si="37"/>
        <v>0.52876712328767117</v>
      </c>
      <c r="I365" s="42">
        <f t="shared" si="32"/>
        <v>5</v>
      </c>
      <c r="J365" s="42">
        <f t="shared" si="33"/>
        <v>6</v>
      </c>
      <c r="K365" s="42">
        <f t="shared" si="34"/>
        <v>2</v>
      </c>
    </row>
    <row r="366" spans="1:11" x14ac:dyDescent="0.25">
      <c r="A366" s="45">
        <v>45141</v>
      </c>
      <c r="B366" s="42">
        <v>15422.75</v>
      </c>
      <c r="C366" s="42">
        <v>15523.5</v>
      </c>
      <c r="D366" s="42">
        <v>15351</v>
      </c>
      <c r="E366" s="42">
        <v>15430.25</v>
      </c>
      <c r="F366" s="42">
        <f t="shared" si="35"/>
        <v>1.1184775737141561</v>
      </c>
      <c r="G366" s="42">
        <f t="shared" si="36"/>
        <v>4.8629459726702434E-2</v>
      </c>
      <c r="H366" s="42">
        <f t="shared" si="37"/>
        <v>4.3478260869565209E-2</v>
      </c>
      <c r="I366" s="42">
        <f t="shared" si="32"/>
        <v>3</v>
      </c>
      <c r="J366" s="42">
        <f t="shared" si="33"/>
        <v>1</v>
      </c>
      <c r="K366" s="42">
        <f t="shared" si="34"/>
        <v>2</v>
      </c>
    </row>
    <row r="367" spans="1:11" x14ac:dyDescent="0.25">
      <c r="A367" s="45">
        <v>45140</v>
      </c>
      <c r="B367" s="42">
        <v>15681.5</v>
      </c>
      <c r="C367" s="42">
        <v>15719.75</v>
      </c>
      <c r="D367" s="42">
        <v>15414</v>
      </c>
      <c r="E367" s="42">
        <v>15467.75</v>
      </c>
      <c r="F367" s="42">
        <f t="shared" si="35"/>
        <v>1.9497497050664798</v>
      </c>
      <c r="G367" s="42">
        <f t="shared" si="36"/>
        <v>-1.3630711347766475</v>
      </c>
      <c r="H367" s="42">
        <f t="shared" si="37"/>
        <v>0.69910057236304157</v>
      </c>
      <c r="I367" s="42">
        <f t="shared" si="32"/>
        <v>7</v>
      </c>
      <c r="J367" s="42">
        <f t="shared" si="33"/>
        <v>7</v>
      </c>
      <c r="K367" s="42">
        <f t="shared" si="34"/>
        <v>4</v>
      </c>
    </row>
    <row r="368" spans="1:11" x14ac:dyDescent="0.25">
      <c r="A368" s="45">
        <v>45139</v>
      </c>
      <c r="B368" s="42">
        <v>15820</v>
      </c>
      <c r="C368" s="42">
        <v>15849.25</v>
      </c>
      <c r="D368" s="42">
        <v>15728.25</v>
      </c>
      <c r="E368" s="42">
        <v>15816.75</v>
      </c>
      <c r="F368" s="42">
        <f t="shared" si="35"/>
        <v>0.76485461441213654</v>
      </c>
      <c r="G368" s="42">
        <f t="shared" si="36"/>
        <v>-2.0543615676359039E-2</v>
      </c>
      <c r="H368" s="42">
        <f t="shared" si="37"/>
        <v>2.6859504132231406E-2</v>
      </c>
      <c r="I368" s="42">
        <f t="shared" si="32"/>
        <v>1</v>
      </c>
      <c r="J368" s="42">
        <f t="shared" si="33"/>
        <v>1</v>
      </c>
      <c r="K368" s="42">
        <f t="shared" si="34"/>
        <v>2</v>
      </c>
    </row>
    <row r="369" spans="1:11" x14ac:dyDescent="0.25">
      <c r="A369" s="45">
        <v>45138</v>
      </c>
      <c r="B369" s="42">
        <v>15843.75</v>
      </c>
      <c r="C369" s="42">
        <v>15905</v>
      </c>
      <c r="D369" s="42">
        <v>15800.25</v>
      </c>
      <c r="E369" s="42">
        <v>15863</v>
      </c>
      <c r="F369" s="42">
        <f t="shared" si="35"/>
        <v>0.66114398422090725</v>
      </c>
      <c r="G369" s="42">
        <f t="shared" si="36"/>
        <v>0.12149901380670612</v>
      </c>
      <c r="H369" s="42">
        <f t="shared" si="37"/>
        <v>0.18377088305489261</v>
      </c>
      <c r="I369" s="42">
        <f t="shared" si="32"/>
        <v>1</v>
      </c>
      <c r="J369" s="42">
        <f t="shared" si="33"/>
        <v>2</v>
      </c>
      <c r="K369" s="42">
        <f t="shared" si="34"/>
        <v>2</v>
      </c>
    </row>
    <row r="370" spans="1:11" x14ac:dyDescent="0.25">
      <c r="A370" s="45">
        <v>45135</v>
      </c>
      <c r="B370" s="42">
        <v>15690</v>
      </c>
      <c r="C370" s="42">
        <v>15896</v>
      </c>
      <c r="D370" s="42">
        <v>15685</v>
      </c>
      <c r="E370" s="42">
        <v>15849.75</v>
      </c>
      <c r="F370" s="42">
        <f t="shared" si="35"/>
        <v>1.3448056086679414</v>
      </c>
      <c r="G370" s="42">
        <f t="shared" si="36"/>
        <v>1.0181644359464626</v>
      </c>
      <c r="H370" s="42">
        <f t="shared" si="37"/>
        <v>0.7571090047393364</v>
      </c>
      <c r="I370" s="42">
        <f t="shared" si="32"/>
        <v>4</v>
      </c>
      <c r="J370" s="42">
        <f t="shared" si="33"/>
        <v>8</v>
      </c>
      <c r="K370" s="42">
        <f t="shared" si="34"/>
        <v>3</v>
      </c>
    </row>
    <row r="371" spans="1:11" x14ac:dyDescent="0.25">
      <c r="A371" s="45">
        <v>45134</v>
      </c>
      <c r="B371" s="42">
        <v>15803</v>
      </c>
      <c r="C371" s="42">
        <v>15904</v>
      </c>
      <c r="D371" s="42">
        <v>15511.25</v>
      </c>
      <c r="E371" s="42">
        <v>15565.5</v>
      </c>
      <c r="F371" s="42">
        <f t="shared" si="35"/>
        <v>2.4852876036195659</v>
      </c>
      <c r="G371" s="42">
        <f t="shared" si="36"/>
        <v>-1.5028792001518698</v>
      </c>
      <c r="H371" s="42">
        <f t="shared" si="37"/>
        <v>0.60471037555697005</v>
      </c>
      <c r="I371" s="42">
        <f t="shared" si="32"/>
        <v>8</v>
      </c>
      <c r="J371" s="42">
        <f t="shared" si="33"/>
        <v>7</v>
      </c>
      <c r="K371" s="42">
        <f t="shared" si="34"/>
        <v>4</v>
      </c>
    </row>
    <row r="372" spans="1:11" x14ac:dyDescent="0.25">
      <c r="A372" s="45">
        <v>45133</v>
      </c>
      <c r="B372" s="42">
        <v>15629.25</v>
      </c>
      <c r="C372" s="42">
        <v>15684.5</v>
      </c>
      <c r="D372" s="42">
        <v>15515</v>
      </c>
      <c r="E372" s="42">
        <v>15613</v>
      </c>
      <c r="F372" s="42">
        <f t="shared" si="35"/>
        <v>1.0845050146360189</v>
      </c>
      <c r="G372" s="42">
        <f t="shared" si="36"/>
        <v>-0.1039717196922437</v>
      </c>
      <c r="H372" s="42">
        <f t="shared" si="37"/>
        <v>9.5870206489675508E-2</v>
      </c>
      <c r="I372" s="42">
        <f t="shared" si="32"/>
        <v>3</v>
      </c>
      <c r="J372" s="42">
        <f t="shared" si="33"/>
        <v>1</v>
      </c>
      <c r="K372" s="42">
        <f t="shared" si="34"/>
        <v>2</v>
      </c>
    </row>
    <row r="373" spans="1:11" x14ac:dyDescent="0.25">
      <c r="A373" s="45">
        <v>45132</v>
      </c>
      <c r="B373" s="42">
        <v>15603</v>
      </c>
      <c r="C373" s="42">
        <v>15736.25</v>
      </c>
      <c r="D373" s="42">
        <v>15581.25</v>
      </c>
      <c r="E373" s="42">
        <v>15668.75</v>
      </c>
      <c r="F373" s="42">
        <f t="shared" si="35"/>
        <v>0.99339870537717112</v>
      </c>
      <c r="G373" s="42">
        <f t="shared" si="36"/>
        <v>0.42139332179709033</v>
      </c>
      <c r="H373" s="42">
        <f t="shared" si="37"/>
        <v>0.42419354838709677</v>
      </c>
      <c r="I373" s="42">
        <f t="shared" si="32"/>
        <v>2</v>
      </c>
      <c r="J373" s="42">
        <f t="shared" si="33"/>
        <v>5</v>
      </c>
      <c r="K373" s="42">
        <f t="shared" si="34"/>
        <v>2</v>
      </c>
    </row>
    <row r="374" spans="1:11" x14ac:dyDescent="0.25">
      <c r="A374" s="45">
        <v>45131</v>
      </c>
      <c r="B374" s="42">
        <v>15585.25</v>
      </c>
      <c r="C374" s="42">
        <v>15618.75</v>
      </c>
      <c r="D374" s="42">
        <v>15483.75</v>
      </c>
      <c r="E374" s="42">
        <v>15563.75</v>
      </c>
      <c r="F374" s="42">
        <f t="shared" si="35"/>
        <v>0.86620362201440471</v>
      </c>
      <c r="G374" s="42">
        <f t="shared" si="36"/>
        <v>-0.13795094720970147</v>
      </c>
      <c r="H374" s="42">
        <f t="shared" si="37"/>
        <v>0.15925925925925924</v>
      </c>
      <c r="I374" s="42">
        <f t="shared" si="32"/>
        <v>2</v>
      </c>
      <c r="J374" s="42">
        <f t="shared" si="33"/>
        <v>2</v>
      </c>
      <c r="K374" s="42">
        <f t="shared" si="34"/>
        <v>2</v>
      </c>
    </row>
    <row r="375" spans="1:11" x14ac:dyDescent="0.25">
      <c r="A375" s="45">
        <v>45128</v>
      </c>
      <c r="B375" s="42">
        <v>15664.5</v>
      </c>
      <c r="C375" s="42">
        <v>15719.25</v>
      </c>
      <c r="D375" s="42">
        <v>15522.25</v>
      </c>
      <c r="E375" s="42">
        <v>15537.5</v>
      </c>
      <c r="F375" s="42">
        <f t="shared" si="35"/>
        <v>1.2576207347824699</v>
      </c>
      <c r="G375" s="42">
        <f t="shared" si="36"/>
        <v>-0.81075042293083077</v>
      </c>
      <c r="H375" s="42">
        <f t="shared" si="37"/>
        <v>0.64467005076142125</v>
      </c>
      <c r="I375" s="42">
        <f t="shared" si="32"/>
        <v>4</v>
      </c>
      <c r="J375" s="42">
        <f t="shared" si="33"/>
        <v>7</v>
      </c>
      <c r="K375" s="42">
        <f t="shared" si="34"/>
        <v>3</v>
      </c>
    </row>
    <row r="376" spans="1:11" x14ac:dyDescent="0.25">
      <c r="A376" s="45">
        <v>45127</v>
      </c>
      <c r="B376" s="42">
        <v>15857.75</v>
      </c>
      <c r="C376" s="42">
        <v>15895</v>
      </c>
      <c r="D376" s="42">
        <v>15547</v>
      </c>
      <c r="E376" s="42">
        <v>15588.25</v>
      </c>
      <c r="F376" s="42">
        <f t="shared" si="35"/>
        <v>2.194510570541218</v>
      </c>
      <c r="G376" s="42">
        <f t="shared" si="36"/>
        <v>-1.6994844791978685</v>
      </c>
      <c r="H376" s="42">
        <f t="shared" si="37"/>
        <v>0.77442528735632177</v>
      </c>
      <c r="I376" s="42">
        <f t="shared" si="32"/>
        <v>7</v>
      </c>
      <c r="J376" s="42">
        <f t="shared" si="33"/>
        <v>8</v>
      </c>
      <c r="K376" s="42">
        <f t="shared" si="34"/>
        <v>4</v>
      </c>
    </row>
    <row r="377" spans="1:11" x14ac:dyDescent="0.25">
      <c r="A377" s="45">
        <v>45126</v>
      </c>
      <c r="B377" s="42">
        <v>15989.25</v>
      </c>
      <c r="C377" s="42">
        <v>16062.75</v>
      </c>
      <c r="D377" s="42">
        <v>15911.25</v>
      </c>
      <c r="E377" s="42">
        <v>15956.75</v>
      </c>
      <c r="F377" s="42">
        <f t="shared" si="35"/>
        <v>0.94751160936254042</v>
      </c>
      <c r="G377" s="42">
        <f t="shared" si="36"/>
        <v>-0.20326156636490139</v>
      </c>
      <c r="H377" s="42">
        <f t="shared" si="37"/>
        <v>0.21452145214521451</v>
      </c>
      <c r="I377" s="42">
        <f t="shared" si="32"/>
        <v>2</v>
      </c>
      <c r="J377" s="42">
        <f t="shared" si="33"/>
        <v>3</v>
      </c>
      <c r="K377" s="42">
        <f t="shared" si="34"/>
        <v>2</v>
      </c>
    </row>
    <row r="378" spans="1:11" x14ac:dyDescent="0.25">
      <c r="A378" s="45">
        <v>45125</v>
      </c>
      <c r="B378" s="42">
        <v>15824.25</v>
      </c>
      <c r="C378" s="42">
        <v>16029.75</v>
      </c>
      <c r="D378" s="42">
        <v>15733</v>
      </c>
      <c r="E378" s="42">
        <v>15972.5</v>
      </c>
      <c r="F378" s="42">
        <f t="shared" si="35"/>
        <v>1.8752863484841304</v>
      </c>
      <c r="G378" s="42">
        <f t="shared" si="36"/>
        <v>0.93685324738929165</v>
      </c>
      <c r="H378" s="42">
        <f t="shared" si="37"/>
        <v>0.49957877000842454</v>
      </c>
      <c r="I378" s="42">
        <f t="shared" si="32"/>
        <v>6</v>
      </c>
      <c r="J378" s="42">
        <f t="shared" si="33"/>
        <v>5</v>
      </c>
      <c r="K378" s="42">
        <f t="shared" si="34"/>
        <v>1</v>
      </c>
    </row>
    <row r="379" spans="1:11" x14ac:dyDescent="0.25">
      <c r="A379" s="45">
        <v>45124</v>
      </c>
      <c r="B379" s="42">
        <v>15692</v>
      </c>
      <c r="C379" s="42">
        <v>15882.75</v>
      </c>
      <c r="D379" s="42">
        <v>15679.25</v>
      </c>
      <c r="E379" s="42">
        <v>15844.75</v>
      </c>
      <c r="F379" s="42">
        <f t="shared" si="35"/>
        <v>1.2968391537088964</v>
      </c>
      <c r="G379" s="42">
        <f t="shared" si="36"/>
        <v>0.97342594952842221</v>
      </c>
      <c r="H379" s="42">
        <f t="shared" si="37"/>
        <v>0.75061425061425058</v>
      </c>
      <c r="I379" s="42">
        <f t="shared" si="32"/>
        <v>4</v>
      </c>
      <c r="J379" s="42">
        <f t="shared" si="33"/>
        <v>8</v>
      </c>
      <c r="K379" s="42">
        <f t="shared" si="34"/>
        <v>3</v>
      </c>
    </row>
    <row r="380" spans="1:11" x14ac:dyDescent="0.25">
      <c r="A380" s="45">
        <v>45121</v>
      </c>
      <c r="B380" s="42">
        <v>15700.25</v>
      </c>
      <c r="C380" s="42">
        <v>15857.25</v>
      </c>
      <c r="D380" s="42">
        <v>15663</v>
      </c>
      <c r="E380" s="42">
        <v>15703</v>
      </c>
      <c r="F380" s="42">
        <f t="shared" si="35"/>
        <v>1.2372414451999172</v>
      </c>
      <c r="G380" s="42">
        <f t="shared" si="36"/>
        <v>1.7515644655339883E-2</v>
      </c>
      <c r="H380" s="42">
        <f t="shared" si="37"/>
        <v>1.4157014157014158E-2</v>
      </c>
      <c r="I380" s="42">
        <f t="shared" si="32"/>
        <v>4</v>
      </c>
      <c r="J380" s="42">
        <f t="shared" si="33"/>
        <v>1</v>
      </c>
      <c r="K380" s="42">
        <f t="shared" si="34"/>
        <v>2</v>
      </c>
    </row>
    <row r="381" spans="1:11" x14ac:dyDescent="0.25">
      <c r="A381" s="45">
        <v>45120</v>
      </c>
      <c r="B381" s="42">
        <v>15553</v>
      </c>
      <c r="C381" s="42">
        <v>15741.25</v>
      </c>
      <c r="D381" s="42">
        <v>15528</v>
      </c>
      <c r="E381" s="42">
        <v>15706</v>
      </c>
      <c r="F381" s="42">
        <f t="shared" si="35"/>
        <v>1.3711181122613001</v>
      </c>
      <c r="G381" s="42">
        <f t="shared" si="36"/>
        <v>0.98373304185687649</v>
      </c>
      <c r="H381" s="42">
        <f t="shared" si="37"/>
        <v>0.7174677608440797</v>
      </c>
      <c r="I381" s="42">
        <f t="shared" si="32"/>
        <v>4</v>
      </c>
      <c r="J381" s="42">
        <f t="shared" si="33"/>
        <v>8</v>
      </c>
      <c r="K381" s="42">
        <f t="shared" si="34"/>
        <v>3</v>
      </c>
    </row>
    <row r="382" spans="1:11" x14ac:dyDescent="0.25">
      <c r="A382" s="45">
        <v>45119</v>
      </c>
      <c r="B382" s="42">
        <v>15296.25</v>
      </c>
      <c r="C382" s="42">
        <v>15507.75</v>
      </c>
      <c r="D382" s="42">
        <v>15285</v>
      </c>
      <c r="E382" s="42">
        <v>15451.75</v>
      </c>
      <c r="F382" s="42">
        <f t="shared" si="35"/>
        <v>1.4562392743319441</v>
      </c>
      <c r="G382" s="42">
        <f t="shared" si="36"/>
        <v>1.016589033259786</v>
      </c>
      <c r="H382" s="42">
        <f t="shared" si="37"/>
        <v>0.6980920314253648</v>
      </c>
      <c r="I382" s="42">
        <f t="shared" si="32"/>
        <v>5</v>
      </c>
      <c r="J382" s="42">
        <f t="shared" si="33"/>
        <v>7</v>
      </c>
      <c r="K382" s="42">
        <f t="shared" si="34"/>
        <v>3</v>
      </c>
    </row>
    <row r="383" spans="1:11" x14ac:dyDescent="0.25">
      <c r="A383" s="45">
        <v>45118</v>
      </c>
      <c r="B383" s="42">
        <v>15212.75</v>
      </c>
      <c r="C383" s="42">
        <v>15278.75</v>
      </c>
      <c r="D383" s="42">
        <v>15109.5</v>
      </c>
      <c r="E383" s="42">
        <v>15259.25</v>
      </c>
      <c r="F383" s="42">
        <f t="shared" si="35"/>
        <v>1.1125536145667285</v>
      </c>
      <c r="G383" s="42">
        <f t="shared" si="36"/>
        <v>0.3056646562915975</v>
      </c>
      <c r="H383" s="42">
        <f t="shared" si="37"/>
        <v>0.27474150664697194</v>
      </c>
      <c r="I383" s="42">
        <f t="shared" si="32"/>
        <v>3</v>
      </c>
      <c r="J383" s="42">
        <f t="shared" si="33"/>
        <v>3</v>
      </c>
      <c r="K383" s="42">
        <f t="shared" si="34"/>
        <v>2</v>
      </c>
    </row>
    <row r="384" spans="1:11" x14ac:dyDescent="0.25">
      <c r="A384" s="45">
        <v>45117</v>
      </c>
      <c r="B384" s="42">
        <v>15132</v>
      </c>
      <c r="C384" s="42">
        <v>15214.75</v>
      </c>
      <c r="D384" s="42">
        <v>15063.25</v>
      </c>
      <c r="E384" s="42">
        <v>15190.25</v>
      </c>
      <c r="F384" s="42">
        <f t="shared" si="35"/>
        <v>1.0011895321173672</v>
      </c>
      <c r="G384" s="42">
        <f t="shared" si="36"/>
        <v>0.38494581020354218</v>
      </c>
      <c r="H384" s="42">
        <f t="shared" si="37"/>
        <v>0.38448844884488453</v>
      </c>
      <c r="I384" s="42">
        <f t="shared" si="32"/>
        <v>2</v>
      </c>
      <c r="J384" s="42">
        <f t="shared" si="33"/>
        <v>4</v>
      </c>
      <c r="K384" s="42">
        <f t="shared" si="34"/>
        <v>2</v>
      </c>
    </row>
    <row r="385" spans="1:11" x14ac:dyDescent="0.25">
      <c r="A385" s="45">
        <v>45114</v>
      </c>
      <c r="B385" s="42">
        <v>15207.5</v>
      </c>
      <c r="C385" s="42">
        <v>15359.75</v>
      </c>
      <c r="D385" s="42">
        <v>15172.25</v>
      </c>
      <c r="E385" s="42">
        <v>15183.5</v>
      </c>
      <c r="F385" s="42">
        <f t="shared" si="35"/>
        <v>1.2329442709189544</v>
      </c>
      <c r="G385" s="42">
        <f t="shared" si="36"/>
        <v>-0.15781686667762615</v>
      </c>
      <c r="H385" s="42">
        <f t="shared" si="37"/>
        <v>0.12799999999999997</v>
      </c>
      <c r="I385" s="42">
        <f t="shared" si="32"/>
        <v>4</v>
      </c>
      <c r="J385" s="42">
        <f t="shared" si="33"/>
        <v>2</v>
      </c>
      <c r="K385" s="42">
        <f t="shared" si="34"/>
        <v>2</v>
      </c>
    </row>
    <row r="386" spans="1:11" x14ac:dyDescent="0.25">
      <c r="A386" s="45">
        <v>45113</v>
      </c>
      <c r="B386" s="42">
        <v>15290.25</v>
      </c>
      <c r="C386" s="42">
        <v>15305</v>
      </c>
      <c r="D386" s="42">
        <v>15111.5</v>
      </c>
      <c r="E386" s="42">
        <v>15235.75</v>
      </c>
      <c r="F386" s="42">
        <f t="shared" si="35"/>
        <v>1.2655123362927356</v>
      </c>
      <c r="G386" s="42">
        <f t="shared" si="36"/>
        <v>-0.35643629110053793</v>
      </c>
      <c r="H386" s="42">
        <f t="shared" si="37"/>
        <v>0.2816537467700258</v>
      </c>
      <c r="I386" s="42">
        <f t="shared" si="32"/>
        <v>4</v>
      </c>
      <c r="J386" s="42">
        <f t="shared" si="33"/>
        <v>3</v>
      </c>
      <c r="K386" s="42">
        <f t="shared" si="34"/>
        <v>2</v>
      </c>
    </row>
    <row r="387" spans="1:11" x14ac:dyDescent="0.25">
      <c r="A387" s="45">
        <v>45112</v>
      </c>
      <c r="B387" s="42">
        <v>15280</v>
      </c>
      <c r="C387" s="42">
        <v>15432</v>
      </c>
      <c r="D387" s="42">
        <v>15261.25</v>
      </c>
      <c r="E387" s="42">
        <v>15360</v>
      </c>
      <c r="F387" s="42">
        <f t="shared" si="35"/>
        <v>1.1174738219895288</v>
      </c>
      <c r="G387" s="42">
        <f t="shared" si="36"/>
        <v>0.52356020942408377</v>
      </c>
      <c r="H387" s="42">
        <f t="shared" si="37"/>
        <v>0.46852122986822836</v>
      </c>
      <c r="I387" s="42">
        <f t="shared" ref="I387:I450" si="38">VLOOKUP(_xlfn.PERCENTRANK.EXC(F$4:F$1200,F387),$M$4:$O$13,3,TRUE)</f>
        <v>3</v>
      </c>
      <c r="J387" s="42">
        <f t="shared" ref="J387:J450" si="39">VLOOKUP(H387,$M$17:$O$26,3,TRUE)</f>
        <v>5</v>
      </c>
      <c r="K387" s="42">
        <f t="shared" ref="K387:K450" si="40">IF(I387&gt;=$O$3,IF(J387&gt;=$O$16,4,1),IF(J387&gt;=$O$16,3,2))</f>
        <v>2</v>
      </c>
    </row>
    <row r="388" spans="1:11" x14ac:dyDescent="0.25">
      <c r="A388" s="45">
        <v>45107</v>
      </c>
      <c r="B388" s="42">
        <v>15177</v>
      </c>
      <c r="C388" s="42">
        <v>15376.75</v>
      </c>
      <c r="D388" s="42">
        <v>15165.25</v>
      </c>
      <c r="E388" s="42">
        <v>15330.5</v>
      </c>
      <c r="F388" s="42">
        <f t="shared" ref="F388:F451" si="41">ABS(C388-D388)/B388*100</f>
        <v>1.3935560387428345</v>
      </c>
      <c r="G388" s="42">
        <f t="shared" ref="G388:G451" si="42">(E388-B388)/B388*100</f>
        <v>1.0113988271726957</v>
      </c>
      <c r="H388" s="42">
        <f t="shared" ref="H388:H451" si="43">ABS(G388/F388)</f>
        <v>0.72576832151300252</v>
      </c>
      <c r="I388" s="42">
        <f t="shared" si="38"/>
        <v>5</v>
      </c>
      <c r="J388" s="42">
        <f t="shared" si="39"/>
        <v>8</v>
      </c>
      <c r="K388" s="42">
        <f t="shared" si="40"/>
        <v>3</v>
      </c>
    </row>
    <row r="389" spans="1:11" x14ac:dyDescent="0.25">
      <c r="A389" s="45">
        <v>45106</v>
      </c>
      <c r="B389" s="42">
        <v>15191.25</v>
      </c>
      <c r="C389" s="42">
        <v>15202.75</v>
      </c>
      <c r="D389" s="42">
        <v>15028.5</v>
      </c>
      <c r="E389" s="42">
        <v>15102.75</v>
      </c>
      <c r="F389" s="42">
        <f t="shared" si="41"/>
        <v>1.1470418826627171</v>
      </c>
      <c r="G389" s="42">
        <f t="shared" si="42"/>
        <v>-0.58257220439397683</v>
      </c>
      <c r="H389" s="42">
        <f t="shared" si="43"/>
        <v>0.50789096126255384</v>
      </c>
      <c r="I389" s="42">
        <f t="shared" si="38"/>
        <v>3</v>
      </c>
      <c r="J389" s="42">
        <f t="shared" si="39"/>
        <v>6</v>
      </c>
      <c r="K389" s="42">
        <f t="shared" si="40"/>
        <v>2</v>
      </c>
    </row>
    <row r="390" spans="1:11" x14ac:dyDescent="0.25">
      <c r="A390" s="45">
        <v>45105</v>
      </c>
      <c r="B390" s="42">
        <v>15046</v>
      </c>
      <c r="C390" s="42">
        <v>15219</v>
      </c>
      <c r="D390" s="42">
        <v>15025.5</v>
      </c>
      <c r="E390" s="42">
        <v>15139.5</v>
      </c>
      <c r="F390" s="42">
        <f t="shared" si="41"/>
        <v>1.2860560946430946</v>
      </c>
      <c r="G390" s="42">
        <f t="shared" si="42"/>
        <v>0.62142762195932477</v>
      </c>
      <c r="H390" s="42">
        <f t="shared" si="43"/>
        <v>0.48320413436692505</v>
      </c>
      <c r="I390" s="42">
        <f t="shared" si="38"/>
        <v>4</v>
      </c>
      <c r="J390" s="42">
        <f t="shared" si="39"/>
        <v>5</v>
      </c>
      <c r="K390" s="42">
        <f t="shared" si="40"/>
        <v>2</v>
      </c>
    </row>
    <row r="391" spans="1:11" x14ac:dyDescent="0.25">
      <c r="A391" s="45">
        <v>45104</v>
      </c>
      <c r="B391" s="42">
        <v>14930</v>
      </c>
      <c r="C391" s="42">
        <v>15139.25</v>
      </c>
      <c r="D391" s="42">
        <v>14888</v>
      </c>
      <c r="E391" s="42">
        <v>15109.75</v>
      </c>
      <c r="F391" s="42">
        <f t="shared" si="41"/>
        <v>1.6828533154722036</v>
      </c>
      <c r="G391" s="42">
        <f t="shared" si="42"/>
        <v>1.2039517749497657</v>
      </c>
      <c r="H391" s="42">
        <f t="shared" si="43"/>
        <v>0.7154228855721394</v>
      </c>
      <c r="I391" s="42">
        <f t="shared" si="38"/>
        <v>5</v>
      </c>
      <c r="J391" s="42">
        <f t="shared" si="39"/>
        <v>8</v>
      </c>
      <c r="K391" s="42">
        <f t="shared" si="40"/>
        <v>3</v>
      </c>
    </row>
    <row r="392" spans="1:11" x14ac:dyDescent="0.25">
      <c r="A392" s="45">
        <v>45103</v>
      </c>
      <c r="B392" s="42">
        <v>15032</v>
      </c>
      <c r="C392" s="42">
        <v>15152.5</v>
      </c>
      <c r="D392" s="42">
        <v>14853.5</v>
      </c>
      <c r="E392" s="42">
        <v>14857.25</v>
      </c>
      <c r="F392" s="42">
        <f t="shared" si="41"/>
        <v>1.9890899414582226</v>
      </c>
      <c r="G392" s="42">
        <f t="shared" si="42"/>
        <v>-1.1625199574241618</v>
      </c>
      <c r="H392" s="42">
        <f t="shared" si="43"/>
        <v>0.58444816053511706</v>
      </c>
      <c r="I392" s="42">
        <f t="shared" si="38"/>
        <v>7</v>
      </c>
      <c r="J392" s="42">
        <f t="shared" si="39"/>
        <v>6</v>
      </c>
      <c r="K392" s="42">
        <f t="shared" si="40"/>
        <v>1</v>
      </c>
    </row>
    <row r="393" spans="1:11" x14ac:dyDescent="0.25">
      <c r="A393" s="45">
        <v>45100</v>
      </c>
      <c r="B393" s="42">
        <v>15105</v>
      </c>
      <c r="C393" s="42">
        <v>15155.25</v>
      </c>
      <c r="D393" s="42">
        <v>14985.25</v>
      </c>
      <c r="E393" s="42">
        <v>15059.75</v>
      </c>
      <c r="F393" s="42">
        <f t="shared" si="41"/>
        <v>1.1254551473022179</v>
      </c>
      <c r="G393" s="42">
        <f t="shared" si="42"/>
        <v>-0.29956967891426678</v>
      </c>
      <c r="H393" s="42">
        <f t="shared" si="43"/>
        <v>0.26617647058823529</v>
      </c>
      <c r="I393" s="42">
        <f t="shared" si="38"/>
        <v>3</v>
      </c>
      <c r="J393" s="42">
        <f t="shared" si="39"/>
        <v>3</v>
      </c>
      <c r="K393" s="42">
        <f t="shared" si="40"/>
        <v>2</v>
      </c>
    </row>
    <row r="394" spans="1:11" x14ac:dyDescent="0.25">
      <c r="A394" s="45">
        <v>45099</v>
      </c>
      <c r="B394" s="42">
        <v>14984.5</v>
      </c>
      <c r="C394" s="42">
        <v>15218</v>
      </c>
      <c r="D394" s="42">
        <v>14964</v>
      </c>
      <c r="E394" s="42">
        <v>15213.75</v>
      </c>
      <c r="F394" s="42">
        <f t="shared" si="41"/>
        <v>1.6950849210851211</v>
      </c>
      <c r="G394" s="42">
        <f t="shared" si="42"/>
        <v>1.5299142447195435</v>
      </c>
      <c r="H394" s="42">
        <f t="shared" si="43"/>
        <v>0.9025590551181103</v>
      </c>
      <c r="I394" s="42">
        <f t="shared" si="38"/>
        <v>5</v>
      </c>
      <c r="J394" s="42">
        <f t="shared" si="39"/>
        <v>10</v>
      </c>
      <c r="K394" s="42">
        <f t="shared" si="40"/>
        <v>3</v>
      </c>
    </row>
    <row r="395" spans="1:11" x14ac:dyDescent="0.25">
      <c r="A395" s="45">
        <v>45098</v>
      </c>
      <c r="B395" s="42">
        <v>15244.75</v>
      </c>
      <c r="C395" s="42">
        <v>15247</v>
      </c>
      <c r="D395" s="42">
        <v>15002.25</v>
      </c>
      <c r="E395" s="42">
        <v>15045.75</v>
      </c>
      <c r="F395" s="42">
        <f t="shared" si="41"/>
        <v>1.6054707358270879</v>
      </c>
      <c r="G395" s="42">
        <f t="shared" si="42"/>
        <v>-1.3053674215713607</v>
      </c>
      <c r="H395" s="42">
        <f t="shared" si="43"/>
        <v>0.81307456588355476</v>
      </c>
      <c r="I395" s="42">
        <f t="shared" si="38"/>
        <v>5</v>
      </c>
      <c r="J395" s="42">
        <f t="shared" si="39"/>
        <v>9</v>
      </c>
      <c r="K395" s="42">
        <f t="shared" si="40"/>
        <v>3</v>
      </c>
    </row>
    <row r="396" spans="1:11" x14ac:dyDescent="0.25">
      <c r="A396" s="45">
        <v>45097</v>
      </c>
      <c r="B396" s="42">
        <v>15202</v>
      </c>
      <c r="C396" s="42">
        <v>15310.75</v>
      </c>
      <c r="D396" s="42">
        <v>15126.5</v>
      </c>
      <c r="E396" s="42">
        <v>15253.75</v>
      </c>
      <c r="F396" s="42">
        <f t="shared" si="41"/>
        <v>1.2120115774240232</v>
      </c>
      <c r="G396" s="42">
        <f t="shared" si="42"/>
        <v>0.34041573477174059</v>
      </c>
      <c r="H396" s="42">
        <f t="shared" si="43"/>
        <v>0.28086838534599728</v>
      </c>
      <c r="I396" s="42">
        <f t="shared" si="38"/>
        <v>3</v>
      </c>
      <c r="J396" s="42">
        <f t="shared" si="39"/>
        <v>3</v>
      </c>
      <c r="K396" s="42">
        <f t="shared" si="40"/>
        <v>2</v>
      </c>
    </row>
    <row r="397" spans="1:11" x14ac:dyDescent="0.25">
      <c r="A397" s="45">
        <v>45093</v>
      </c>
      <c r="B397" s="42">
        <v>15385.25</v>
      </c>
      <c r="C397" s="42">
        <v>15475.5</v>
      </c>
      <c r="D397" s="42">
        <v>15258.5</v>
      </c>
      <c r="E397" s="42">
        <v>15274.75</v>
      </c>
      <c r="F397" s="42">
        <f t="shared" si="41"/>
        <v>1.410441819274955</v>
      </c>
      <c r="G397" s="42">
        <f t="shared" si="42"/>
        <v>-0.71822037340959688</v>
      </c>
      <c r="H397" s="42">
        <f t="shared" si="43"/>
        <v>0.50921658986175111</v>
      </c>
      <c r="I397" s="42">
        <f t="shared" si="38"/>
        <v>5</v>
      </c>
      <c r="J397" s="42">
        <f t="shared" si="39"/>
        <v>6</v>
      </c>
      <c r="K397" s="42">
        <f t="shared" si="40"/>
        <v>2</v>
      </c>
    </row>
    <row r="398" spans="1:11" x14ac:dyDescent="0.25">
      <c r="A398" s="45">
        <v>45092</v>
      </c>
      <c r="B398" s="42">
        <v>15088.25</v>
      </c>
      <c r="C398" s="42">
        <v>15441</v>
      </c>
      <c r="D398" s="42">
        <v>15066</v>
      </c>
      <c r="E398" s="42">
        <v>15377.25</v>
      </c>
      <c r="F398" s="42">
        <f t="shared" si="41"/>
        <v>2.4853776945636503</v>
      </c>
      <c r="G398" s="42">
        <f t="shared" si="42"/>
        <v>1.9153977432770535</v>
      </c>
      <c r="H398" s="42">
        <f t="shared" si="43"/>
        <v>0.77066666666666683</v>
      </c>
      <c r="I398" s="42">
        <f t="shared" si="38"/>
        <v>8</v>
      </c>
      <c r="J398" s="42">
        <f t="shared" si="39"/>
        <v>8</v>
      </c>
      <c r="K398" s="42">
        <f t="shared" si="40"/>
        <v>4</v>
      </c>
    </row>
    <row r="399" spans="1:11" x14ac:dyDescent="0.25">
      <c r="A399" s="45">
        <v>45091</v>
      </c>
      <c r="B399" s="42">
        <v>15131</v>
      </c>
      <c r="C399" s="42">
        <v>15216</v>
      </c>
      <c r="D399" s="42">
        <v>14976</v>
      </c>
      <c r="E399" s="42">
        <v>15202.25</v>
      </c>
      <c r="F399" s="42">
        <f t="shared" si="41"/>
        <v>1.5861476439098539</v>
      </c>
      <c r="G399" s="42">
        <f t="shared" si="42"/>
        <v>0.47088758178573786</v>
      </c>
      <c r="H399" s="42">
        <f t="shared" si="43"/>
        <v>0.296875</v>
      </c>
      <c r="I399" s="42">
        <f t="shared" si="38"/>
        <v>5</v>
      </c>
      <c r="J399" s="42">
        <f t="shared" si="39"/>
        <v>3</v>
      </c>
      <c r="K399" s="42">
        <f t="shared" si="40"/>
        <v>2</v>
      </c>
    </row>
    <row r="400" spans="1:11" x14ac:dyDescent="0.25">
      <c r="A400" s="45">
        <v>45090</v>
      </c>
      <c r="B400" s="42">
        <v>15030.25</v>
      </c>
      <c r="C400" s="42">
        <v>15151.25</v>
      </c>
      <c r="D400" s="42">
        <v>14963</v>
      </c>
      <c r="E400" s="42">
        <v>15096.5</v>
      </c>
      <c r="F400" s="42">
        <f t="shared" si="41"/>
        <v>1.2524741770762298</v>
      </c>
      <c r="G400" s="42">
        <f t="shared" si="42"/>
        <v>0.44077776484090414</v>
      </c>
      <c r="H400" s="42">
        <f t="shared" si="43"/>
        <v>0.35192563081009287</v>
      </c>
      <c r="I400" s="42">
        <f t="shared" si="38"/>
        <v>4</v>
      </c>
      <c r="J400" s="42">
        <f t="shared" si="39"/>
        <v>4</v>
      </c>
      <c r="K400" s="42">
        <f t="shared" si="40"/>
        <v>2</v>
      </c>
    </row>
    <row r="401" spans="1:11" x14ac:dyDescent="0.25">
      <c r="A401" s="45">
        <v>45089</v>
      </c>
      <c r="B401" s="42">
        <v>14789.5</v>
      </c>
      <c r="C401" s="42">
        <v>14990.75</v>
      </c>
      <c r="D401" s="42">
        <v>14764</v>
      </c>
      <c r="E401" s="42">
        <v>14988.75</v>
      </c>
      <c r="F401" s="42">
        <f t="shared" si="41"/>
        <v>1.5331823252983534</v>
      </c>
      <c r="G401" s="42">
        <f t="shared" si="42"/>
        <v>1.3472395956590824</v>
      </c>
      <c r="H401" s="42">
        <f t="shared" si="43"/>
        <v>0.87872105843439918</v>
      </c>
      <c r="I401" s="42">
        <f t="shared" si="38"/>
        <v>5</v>
      </c>
      <c r="J401" s="42">
        <f t="shared" si="39"/>
        <v>9</v>
      </c>
      <c r="K401" s="42">
        <f t="shared" si="40"/>
        <v>3</v>
      </c>
    </row>
    <row r="402" spans="1:11" x14ac:dyDescent="0.25">
      <c r="A402" s="45">
        <v>45086</v>
      </c>
      <c r="B402" s="42">
        <v>14487.25</v>
      </c>
      <c r="C402" s="42">
        <v>14687.5</v>
      </c>
      <c r="D402" s="42">
        <v>14484.75</v>
      </c>
      <c r="E402" s="42">
        <v>14556.5</v>
      </c>
      <c r="F402" s="42">
        <f t="shared" si="41"/>
        <v>1.3995064625791644</v>
      </c>
      <c r="G402" s="42">
        <f t="shared" si="42"/>
        <v>0.4780065229771005</v>
      </c>
      <c r="H402" s="42">
        <f t="shared" si="43"/>
        <v>0.34155363748458689</v>
      </c>
      <c r="I402" s="42">
        <f t="shared" si="38"/>
        <v>5</v>
      </c>
      <c r="J402" s="42">
        <f t="shared" si="39"/>
        <v>4</v>
      </c>
      <c r="K402" s="42">
        <f t="shared" si="40"/>
        <v>2</v>
      </c>
    </row>
    <row r="403" spans="1:11" x14ac:dyDescent="0.25">
      <c r="A403" s="45">
        <v>45085</v>
      </c>
      <c r="B403" s="42">
        <v>14346.5</v>
      </c>
      <c r="C403" s="42">
        <v>14523.5</v>
      </c>
      <c r="D403" s="42">
        <v>14288</v>
      </c>
      <c r="E403" s="42">
        <v>14499.5</v>
      </c>
      <c r="F403" s="42">
        <f t="shared" si="41"/>
        <v>1.6415153521764889</v>
      </c>
      <c r="G403" s="42">
        <f t="shared" si="42"/>
        <v>1.0664622033248528</v>
      </c>
      <c r="H403" s="42">
        <f t="shared" si="43"/>
        <v>0.64968152866242046</v>
      </c>
      <c r="I403" s="42">
        <f t="shared" si="38"/>
        <v>5</v>
      </c>
      <c r="J403" s="42">
        <f t="shared" si="39"/>
        <v>7</v>
      </c>
      <c r="K403" s="42">
        <f t="shared" si="40"/>
        <v>3</v>
      </c>
    </row>
    <row r="404" spans="1:11" x14ac:dyDescent="0.25">
      <c r="A404" s="45">
        <v>45084</v>
      </c>
      <c r="B404" s="42">
        <v>14579</v>
      </c>
      <c r="C404" s="42">
        <v>14675</v>
      </c>
      <c r="D404" s="42">
        <v>14305.5</v>
      </c>
      <c r="E404" s="42">
        <v>14331.25</v>
      </c>
      <c r="F404" s="42">
        <f t="shared" si="41"/>
        <v>2.5344673845942793</v>
      </c>
      <c r="G404" s="42">
        <f t="shared" si="42"/>
        <v>-1.6993620961657179</v>
      </c>
      <c r="H404" s="42">
        <f t="shared" si="43"/>
        <v>0.67050067658998647</v>
      </c>
      <c r="I404" s="42">
        <f t="shared" si="38"/>
        <v>8</v>
      </c>
      <c r="J404" s="42">
        <f t="shared" si="39"/>
        <v>7</v>
      </c>
      <c r="K404" s="42">
        <f t="shared" si="40"/>
        <v>4</v>
      </c>
    </row>
    <row r="405" spans="1:11" x14ac:dyDescent="0.25">
      <c r="A405" s="45">
        <v>45083</v>
      </c>
      <c r="B405" s="42">
        <v>14576.5</v>
      </c>
      <c r="C405" s="42">
        <v>14623.75</v>
      </c>
      <c r="D405" s="42">
        <v>14504.5</v>
      </c>
      <c r="E405" s="42">
        <v>14583.75</v>
      </c>
      <c r="F405" s="42">
        <f t="shared" si="41"/>
        <v>0.81809762288615229</v>
      </c>
      <c r="G405" s="42">
        <f t="shared" si="42"/>
        <v>4.9737591328508218E-2</v>
      </c>
      <c r="H405" s="42">
        <f t="shared" si="43"/>
        <v>6.0796645702306092E-2</v>
      </c>
      <c r="I405" s="42">
        <f t="shared" si="38"/>
        <v>1</v>
      </c>
      <c r="J405" s="42">
        <f t="shared" si="39"/>
        <v>1</v>
      </c>
      <c r="K405" s="42">
        <f t="shared" si="40"/>
        <v>2</v>
      </c>
    </row>
    <row r="406" spans="1:11" x14ac:dyDescent="0.25">
      <c r="A406" s="45">
        <v>45082</v>
      </c>
      <c r="B406" s="42">
        <v>14549</v>
      </c>
      <c r="C406" s="42">
        <v>14694.75</v>
      </c>
      <c r="D406" s="42">
        <v>14543.5</v>
      </c>
      <c r="E406" s="42">
        <v>14587.25</v>
      </c>
      <c r="F406" s="42">
        <f t="shared" si="41"/>
        <v>1.0395903498522236</v>
      </c>
      <c r="G406" s="42">
        <f t="shared" si="42"/>
        <v>0.26290466698742182</v>
      </c>
      <c r="H406" s="42">
        <f t="shared" si="43"/>
        <v>0.25289256198347104</v>
      </c>
      <c r="I406" s="42">
        <f t="shared" si="38"/>
        <v>2</v>
      </c>
      <c r="J406" s="42">
        <f t="shared" si="39"/>
        <v>3</v>
      </c>
      <c r="K406" s="42">
        <f t="shared" si="40"/>
        <v>2</v>
      </c>
    </row>
    <row r="407" spans="1:11" x14ac:dyDescent="0.25">
      <c r="A407" s="45">
        <v>45079</v>
      </c>
      <c r="B407" s="42">
        <v>14542</v>
      </c>
      <c r="C407" s="42">
        <v>14627.75</v>
      </c>
      <c r="D407" s="42">
        <v>14468.25</v>
      </c>
      <c r="E407" s="42">
        <v>14579.75</v>
      </c>
      <c r="F407" s="42">
        <f t="shared" si="41"/>
        <v>1.0968229954614221</v>
      </c>
      <c r="G407" s="42">
        <f t="shared" si="42"/>
        <v>0.25959290331453722</v>
      </c>
      <c r="H407" s="42">
        <f t="shared" si="43"/>
        <v>0.2366771159874608</v>
      </c>
      <c r="I407" s="42">
        <f t="shared" si="38"/>
        <v>3</v>
      </c>
      <c r="J407" s="42">
        <f t="shared" si="39"/>
        <v>3</v>
      </c>
      <c r="K407" s="42">
        <f t="shared" si="40"/>
        <v>2</v>
      </c>
    </row>
    <row r="408" spans="1:11" x14ac:dyDescent="0.25">
      <c r="A408" s="45">
        <v>45078</v>
      </c>
      <c r="B408" s="42">
        <v>14321.5</v>
      </c>
      <c r="C408" s="42">
        <v>14528.25</v>
      </c>
      <c r="D408" s="42">
        <v>14252</v>
      </c>
      <c r="E408" s="42">
        <v>14474</v>
      </c>
      <c r="F408" s="42">
        <f t="shared" si="41"/>
        <v>1.9289180602590512</v>
      </c>
      <c r="G408" s="42">
        <f t="shared" si="42"/>
        <v>1.0648325943511503</v>
      </c>
      <c r="H408" s="42">
        <f t="shared" si="43"/>
        <v>0.55203619909502255</v>
      </c>
      <c r="I408" s="42">
        <f t="shared" si="38"/>
        <v>7</v>
      </c>
      <c r="J408" s="42">
        <f t="shared" si="39"/>
        <v>6</v>
      </c>
      <c r="K408" s="42">
        <f t="shared" si="40"/>
        <v>1</v>
      </c>
    </row>
    <row r="409" spans="1:11" x14ac:dyDescent="0.25">
      <c r="A409" s="45">
        <v>45077</v>
      </c>
      <c r="B409" s="42">
        <v>14364.5</v>
      </c>
      <c r="C409" s="42">
        <v>14412.25</v>
      </c>
      <c r="D409" s="42">
        <v>14251.25</v>
      </c>
      <c r="E409" s="42">
        <v>14302</v>
      </c>
      <c r="F409" s="42">
        <f t="shared" si="41"/>
        <v>1.120818684952487</v>
      </c>
      <c r="G409" s="42">
        <f t="shared" si="42"/>
        <v>-0.43510042117720765</v>
      </c>
      <c r="H409" s="42">
        <f t="shared" si="43"/>
        <v>0.38819875776397511</v>
      </c>
      <c r="I409" s="42">
        <f t="shared" si="38"/>
        <v>3</v>
      </c>
      <c r="J409" s="42">
        <f t="shared" si="39"/>
        <v>4</v>
      </c>
      <c r="K409" s="42">
        <f t="shared" si="40"/>
        <v>2</v>
      </c>
    </row>
    <row r="410" spans="1:11" x14ac:dyDescent="0.25">
      <c r="A410" s="45">
        <v>45076</v>
      </c>
      <c r="B410" s="42">
        <v>14499.5</v>
      </c>
      <c r="C410" s="42">
        <v>14570</v>
      </c>
      <c r="D410" s="42">
        <v>14336.75</v>
      </c>
      <c r="E410" s="42">
        <v>14396.75</v>
      </c>
      <c r="F410" s="42">
        <f t="shared" si="41"/>
        <v>1.6086761612469396</v>
      </c>
      <c r="G410" s="42">
        <f t="shared" si="42"/>
        <v>-0.70864512569398941</v>
      </c>
      <c r="H410" s="42">
        <f t="shared" si="43"/>
        <v>0.44051446945337619</v>
      </c>
      <c r="I410" s="42">
        <f t="shared" si="38"/>
        <v>5</v>
      </c>
      <c r="J410" s="42">
        <f t="shared" si="39"/>
        <v>5</v>
      </c>
      <c r="K410" s="42">
        <f t="shared" si="40"/>
        <v>2</v>
      </c>
    </row>
    <row r="411" spans="1:11" x14ac:dyDescent="0.25">
      <c r="A411" s="45">
        <v>45072</v>
      </c>
      <c r="B411" s="42">
        <v>14019.5</v>
      </c>
      <c r="C411" s="42">
        <v>14368.5</v>
      </c>
      <c r="D411" s="42">
        <v>13978.5</v>
      </c>
      <c r="E411" s="42">
        <v>14333</v>
      </c>
      <c r="F411" s="42">
        <f t="shared" si="41"/>
        <v>2.7818395805841867</v>
      </c>
      <c r="G411" s="42">
        <f t="shared" si="42"/>
        <v>2.2361710474695959</v>
      </c>
      <c r="H411" s="42">
        <f t="shared" si="43"/>
        <v>0.80384615384615377</v>
      </c>
      <c r="I411" s="42">
        <f t="shared" si="38"/>
        <v>9</v>
      </c>
      <c r="J411" s="42">
        <f t="shared" si="39"/>
        <v>9</v>
      </c>
      <c r="K411" s="42">
        <f t="shared" si="40"/>
        <v>4</v>
      </c>
    </row>
    <row r="412" spans="1:11" x14ac:dyDescent="0.25">
      <c r="A412" s="45">
        <v>45071</v>
      </c>
      <c r="B412" s="42">
        <v>13901.75</v>
      </c>
      <c r="C412" s="42">
        <v>14031.25</v>
      </c>
      <c r="D412" s="42">
        <v>13851.25</v>
      </c>
      <c r="E412" s="42">
        <v>13978</v>
      </c>
      <c r="F412" s="42">
        <f t="shared" si="41"/>
        <v>1.2948010142607946</v>
      </c>
      <c r="G412" s="42">
        <f t="shared" si="42"/>
        <v>0.5484920963188088</v>
      </c>
      <c r="H412" s="42">
        <f t="shared" si="43"/>
        <v>0.4236111111111111</v>
      </c>
      <c r="I412" s="42">
        <f t="shared" si="38"/>
        <v>4</v>
      </c>
      <c r="J412" s="42">
        <f t="shared" si="39"/>
        <v>5</v>
      </c>
      <c r="K412" s="42">
        <f t="shared" si="40"/>
        <v>2</v>
      </c>
    </row>
    <row r="413" spans="1:11" x14ac:dyDescent="0.25">
      <c r="A413" s="45">
        <v>45070</v>
      </c>
      <c r="B413" s="42">
        <v>13690.5</v>
      </c>
      <c r="C413" s="42">
        <v>13705.75</v>
      </c>
      <c r="D413" s="42">
        <v>13566.5</v>
      </c>
      <c r="E413" s="42">
        <v>13653.5</v>
      </c>
      <c r="F413" s="42">
        <f t="shared" si="41"/>
        <v>1.01712866586319</v>
      </c>
      <c r="G413" s="42">
        <f t="shared" si="42"/>
        <v>-0.27026039954713121</v>
      </c>
      <c r="H413" s="42">
        <f t="shared" si="43"/>
        <v>0.26570915619389585</v>
      </c>
      <c r="I413" s="42">
        <f t="shared" si="38"/>
        <v>2</v>
      </c>
      <c r="J413" s="42">
        <f t="shared" si="39"/>
        <v>3</v>
      </c>
      <c r="K413" s="42">
        <f t="shared" si="40"/>
        <v>2</v>
      </c>
    </row>
    <row r="414" spans="1:11" x14ac:dyDescent="0.25">
      <c r="A414" s="45">
        <v>45069</v>
      </c>
      <c r="B414" s="42">
        <v>13895.25</v>
      </c>
      <c r="C414" s="42">
        <v>13902</v>
      </c>
      <c r="D414" s="42">
        <v>13710</v>
      </c>
      <c r="E414" s="42">
        <v>13725.5</v>
      </c>
      <c r="F414" s="42">
        <f t="shared" si="41"/>
        <v>1.3817671506450044</v>
      </c>
      <c r="G414" s="42">
        <f t="shared" si="42"/>
        <v>-1.2216404886561953</v>
      </c>
      <c r="H414" s="42">
        <f t="shared" si="43"/>
        <v>0.88411458333333337</v>
      </c>
      <c r="I414" s="42">
        <f t="shared" si="38"/>
        <v>4</v>
      </c>
      <c r="J414" s="42">
        <f t="shared" si="39"/>
        <v>9</v>
      </c>
      <c r="K414" s="42">
        <f t="shared" si="40"/>
        <v>3</v>
      </c>
    </row>
    <row r="415" spans="1:11" x14ac:dyDescent="0.25">
      <c r="A415" s="45">
        <v>45068</v>
      </c>
      <c r="B415" s="42">
        <v>13838.5</v>
      </c>
      <c r="C415" s="42">
        <v>13946.75</v>
      </c>
      <c r="D415" s="42">
        <v>13824.5</v>
      </c>
      <c r="E415" s="42">
        <v>13905.5</v>
      </c>
      <c r="F415" s="42">
        <f t="shared" si="41"/>
        <v>0.88340499331574962</v>
      </c>
      <c r="G415" s="42">
        <f t="shared" si="42"/>
        <v>0.48415651985403041</v>
      </c>
      <c r="H415" s="42">
        <f t="shared" si="43"/>
        <v>0.54805725971370134</v>
      </c>
      <c r="I415" s="42">
        <f t="shared" si="38"/>
        <v>2</v>
      </c>
      <c r="J415" s="42">
        <f t="shared" si="39"/>
        <v>6</v>
      </c>
      <c r="K415" s="42">
        <f t="shared" si="40"/>
        <v>2</v>
      </c>
    </row>
    <row r="416" spans="1:11" x14ac:dyDescent="0.25">
      <c r="A416" s="45">
        <v>45065</v>
      </c>
      <c r="B416" s="42">
        <v>13896.25</v>
      </c>
      <c r="C416" s="42">
        <v>13929</v>
      </c>
      <c r="D416" s="42">
        <v>13814.25</v>
      </c>
      <c r="E416" s="42">
        <v>13858.25</v>
      </c>
      <c r="F416" s="42">
        <f t="shared" si="41"/>
        <v>0.825762345956643</v>
      </c>
      <c r="G416" s="42">
        <f t="shared" si="42"/>
        <v>-0.27345506881352882</v>
      </c>
      <c r="H416" s="42">
        <f t="shared" si="43"/>
        <v>0.33115468409586057</v>
      </c>
      <c r="I416" s="42">
        <f t="shared" si="38"/>
        <v>1</v>
      </c>
      <c r="J416" s="42">
        <f t="shared" si="39"/>
        <v>4</v>
      </c>
      <c r="K416" s="42">
        <f t="shared" si="40"/>
        <v>2</v>
      </c>
    </row>
    <row r="417" spans="1:11" x14ac:dyDescent="0.25">
      <c r="A417" s="45">
        <v>45064</v>
      </c>
      <c r="B417" s="42">
        <v>13673.75</v>
      </c>
      <c r="C417" s="42">
        <v>13901.25</v>
      </c>
      <c r="D417" s="42">
        <v>13631.5</v>
      </c>
      <c r="E417" s="42">
        <v>13889.25</v>
      </c>
      <c r="F417" s="42">
        <f t="shared" si="41"/>
        <v>1.9727580217570162</v>
      </c>
      <c r="G417" s="42">
        <f t="shared" si="42"/>
        <v>1.5760124325806746</v>
      </c>
      <c r="H417" s="42">
        <f t="shared" si="43"/>
        <v>0.79888785912882299</v>
      </c>
      <c r="I417" s="42">
        <f t="shared" si="38"/>
        <v>7</v>
      </c>
      <c r="J417" s="42">
        <f t="shared" si="39"/>
        <v>8</v>
      </c>
      <c r="K417" s="42">
        <f t="shared" si="40"/>
        <v>4</v>
      </c>
    </row>
    <row r="418" spans="1:11" x14ac:dyDescent="0.25">
      <c r="A418" s="45">
        <v>45063</v>
      </c>
      <c r="B418" s="42">
        <v>13494.5</v>
      </c>
      <c r="C418" s="42">
        <v>13669</v>
      </c>
      <c r="D418" s="42">
        <v>13475.5</v>
      </c>
      <c r="E418" s="42">
        <v>13644.5</v>
      </c>
      <c r="F418" s="42">
        <f t="shared" si="41"/>
        <v>1.4339175219533884</v>
      </c>
      <c r="G418" s="42">
        <f t="shared" si="42"/>
        <v>1.1115639705065028</v>
      </c>
      <c r="H418" s="42">
        <f t="shared" si="43"/>
        <v>0.77519379844961256</v>
      </c>
      <c r="I418" s="42">
        <f t="shared" si="38"/>
        <v>5</v>
      </c>
      <c r="J418" s="42">
        <f t="shared" si="39"/>
        <v>8</v>
      </c>
      <c r="K418" s="42">
        <f t="shared" si="40"/>
        <v>3</v>
      </c>
    </row>
    <row r="419" spans="1:11" x14ac:dyDescent="0.25">
      <c r="A419" s="45">
        <v>45062</v>
      </c>
      <c r="B419" s="42">
        <v>13466.5</v>
      </c>
      <c r="C419" s="42">
        <v>13554.5</v>
      </c>
      <c r="D419" s="42">
        <v>13426.25</v>
      </c>
      <c r="E419" s="42">
        <v>13482</v>
      </c>
      <c r="F419" s="42">
        <f t="shared" si="41"/>
        <v>0.95236327182267111</v>
      </c>
      <c r="G419" s="42">
        <f t="shared" si="42"/>
        <v>0.11510043441131698</v>
      </c>
      <c r="H419" s="42">
        <f t="shared" si="43"/>
        <v>0.12085769980506823</v>
      </c>
      <c r="I419" s="42">
        <f t="shared" si="38"/>
        <v>2</v>
      </c>
      <c r="J419" s="42">
        <f t="shared" si="39"/>
        <v>2</v>
      </c>
      <c r="K419" s="42">
        <f t="shared" si="40"/>
        <v>2</v>
      </c>
    </row>
    <row r="420" spans="1:11" x14ac:dyDescent="0.25">
      <c r="A420" s="45">
        <v>45061</v>
      </c>
      <c r="B420" s="42">
        <v>13436.25</v>
      </c>
      <c r="C420" s="42">
        <v>13480</v>
      </c>
      <c r="D420" s="42">
        <v>13351.5</v>
      </c>
      <c r="E420" s="42">
        <v>13471.75</v>
      </c>
      <c r="F420" s="42">
        <f t="shared" si="41"/>
        <v>0.9563680342357429</v>
      </c>
      <c r="G420" s="42">
        <f t="shared" si="42"/>
        <v>0.26421062424411573</v>
      </c>
      <c r="H420" s="42">
        <f t="shared" si="43"/>
        <v>0.27626459143968868</v>
      </c>
      <c r="I420" s="42">
        <f t="shared" si="38"/>
        <v>2</v>
      </c>
      <c r="J420" s="42">
        <f t="shared" si="39"/>
        <v>3</v>
      </c>
      <c r="K420" s="42">
        <f t="shared" si="40"/>
        <v>2</v>
      </c>
    </row>
    <row r="421" spans="1:11" x14ac:dyDescent="0.25">
      <c r="A421" s="45">
        <v>45058</v>
      </c>
      <c r="B421" s="42">
        <v>13475.25</v>
      </c>
      <c r="C421" s="42">
        <v>13487.25</v>
      </c>
      <c r="D421" s="42">
        <v>13310.5</v>
      </c>
      <c r="E421" s="42">
        <v>13397.5</v>
      </c>
      <c r="F421" s="42">
        <f t="shared" si="41"/>
        <v>1.3116639765496003</v>
      </c>
      <c r="G421" s="42">
        <f t="shared" si="42"/>
        <v>-0.57698372942988074</v>
      </c>
      <c r="H421" s="42">
        <f t="shared" si="43"/>
        <v>0.43988684582743987</v>
      </c>
      <c r="I421" s="42">
        <f t="shared" si="38"/>
        <v>4</v>
      </c>
      <c r="J421" s="42">
        <f t="shared" si="39"/>
        <v>5</v>
      </c>
      <c r="K421" s="42">
        <f t="shared" si="40"/>
        <v>2</v>
      </c>
    </row>
    <row r="422" spans="1:11" x14ac:dyDescent="0.25">
      <c r="A422" s="45">
        <v>45057</v>
      </c>
      <c r="B422" s="42">
        <v>13439.5</v>
      </c>
      <c r="C422" s="42">
        <v>13470.25</v>
      </c>
      <c r="D422" s="42">
        <v>13361.5</v>
      </c>
      <c r="E422" s="42">
        <v>13446.75</v>
      </c>
      <c r="F422" s="42">
        <f t="shared" si="41"/>
        <v>0.8091818892071877</v>
      </c>
      <c r="G422" s="42">
        <f t="shared" si="42"/>
        <v>5.394545928047919E-2</v>
      </c>
      <c r="H422" s="42">
        <f t="shared" si="43"/>
        <v>6.666666666666668E-2</v>
      </c>
      <c r="I422" s="42">
        <f t="shared" si="38"/>
        <v>1</v>
      </c>
      <c r="J422" s="42">
        <f t="shared" si="39"/>
        <v>1</v>
      </c>
      <c r="K422" s="42">
        <f t="shared" si="40"/>
        <v>2</v>
      </c>
    </row>
    <row r="423" spans="1:11" x14ac:dyDescent="0.25">
      <c r="A423" s="45">
        <v>45056</v>
      </c>
      <c r="B423" s="42">
        <v>13240.5</v>
      </c>
      <c r="C423" s="42">
        <v>13446.75</v>
      </c>
      <c r="D423" s="42">
        <v>13238.5</v>
      </c>
      <c r="E423" s="42">
        <v>13410.5</v>
      </c>
      <c r="F423" s="42">
        <f t="shared" si="41"/>
        <v>1.5728257996299233</v>
      </c>
      <c r="G423" s="42">
        <f t="shared" si="42"/>
        <v>1.2839394282693251</v>
      </c>
      <c r="H423" s="42">
        <f t="shared" si="43"/>
        <v>0.81632653061224481</v>
      </c>
      <c r="I423" s="42">
        <f t="shared" si="38"/>
        <v>5</v>
      </c>
      <c r="J423" s="42">
        <f t="shared" si="39"/>
        <v>9</v>
      </c>
      <c r="K423" s="42">
        <f t="shared" si="40"/>
        <v>3</v>
      </c>
    </row>
    <row r="424" spans="1:11" x14ac:dyDescent="0.25">
      <c r="A424" s="45">
        <v>45055</v>
      </c>
      <c r="B424" s="42">
        <v>13299.5</v>
      </c>
      <c r="C424" s="42">
        <v>13317.5</v>
      </c>
      <c r="D424" s="42">
        <v>13250.5</v>
      </c>
      <c r="E424" s="42">
        <v>13266.25</v>
      </c>
      <c r="F424" s="42">
        <f t="shared" si="41"/>
        <v>0.50377833753148615</v>
      </c>
      <c r="G424" s="42">
        <f t="shared" si="42"/>
        <v>-0.25000939884958084</v>
      </c>
      <c r="H424" s="42">
        <f t="shared" si="43"/>
        <v>0.49626865671641796</v>
      </c>
      <c r="I424" s="42">
        <f t="shared" si="38"/>
        <v>1</v>
      </c>
      <c r="J424" s="42">
        <f t="shared" si="39"/>
        <v>5</v>
      </c>
      <c r="K424" s="42">
        <f t="shared" si="40"/>
        <v>2</v>
      </c>
    </row>
    <row r="425" spans="1:11" x14ac:dyDescent="0.25">
      <c r="A425" s="45">
        <v>45054</v>
      </c>
      <c r="B425" s="42">
        <v>13310</v>
      </c>
      <c r="C425" s="42">
        <v>13368</v>
      </c>
      <c r="D425" s="42">
        <v>13254.5</v>
      </c>
      <c r="E425" s="42">
        <v>13354.5</v>
      </c>
      <c r="F425" s="42">
        <f t="shared" si="41"/>
        <v>0.8527422990232908</v>
      </c>
      <c r="G425" s="42">
        <f t="shared" si="42"/>
        <v>0.33433508640120208</v>
      </c>
      <c r="H425" s="42">
        <f t="shared" si="43"/>
        <v>0.39207048458149774</v>
      </c>
      <c r="I425" s="42">
        <f t="shared" si="38"/>
        <v>2</v>
      </c>
      <c r="J425" s="42">
        <f t="shared" si="39"/>
        <v>4</v>
      </c>
      <c r="K425" s="42">
        <f t="shared" si="40"/>
        <v>2</v>
      </c>
    </row>
    <row r="426" spans="1:11" x14ac:dyDescent="0.25">
      <c r="A426" s="45">
        <v>45051</v>
      </c>
      <c r="B426" s="42">
        <v>13128.25</v>
      </c>
      <c r="C426" s="42">
        <v>13359</v>
      </c>
      <c r="D426" s="42">
        <v>13085.25</v>
      </c>
      <c r="E426" s="42">
        <v>13324</v>
      </c>
      <c r="F426" s="42">
        <f t="shared" si="41"/>
        <v>2.0851979509835661</v>
      </c>
      <c r="G426" s="42">
        <f t="shared" si="42"/>
        <v>1.4910593567307144</v>
      </c>
      <c r="H426" s="42">
        <f t="shared" si="43"/>
        <v>0.71506849315068499</v>
      </c>
      <c r="I426" s="42">
        <f t="shared" si="38"/>
        <v>7</v>
      </c>
      <c r="J426" s="42">
        <f t="shared" si="39"/>
        <v>8</v>
      </c>
      <c r="K426" s="42">
        <f t="shared" si="40"/>
        <v>4</v>
      </c>
    </row>
    <row r="427" spans="1:11" x14ac:dyDescent="0.25">
      <c r="A427" s="45">
        <v>45050</v>
      </c>
      <c r="B427" s="42">
        <v>13112.5</v>
      </c>
      <c r="C427" s="42">
        <v>13131.25</v>
      </c>
      <c r="D427" s="42">
        <v>13001.75</v>
      </c>
      <c r="E427" s="42">
        <v>13048.25</v>
      </c>
      <c r="F427" s="42">
        <f t="shared" si="41"/>
        <v>0.98760724499523356</v>
      </c>
      <c r="G427" s="42">
        <f t="shared" si="42"/>
        <v>-0.48999046711153482</v>
      </c>
      <c r="H427" s="42">
        <f t="shared" si="43"/>
        <v>0.49613899613899615</v>
      </c>
      <c r="I427" s="42">
        <f t="shared" si="38"/>
        <v>2</v>
      </c>
      <c r="J427" s="42">
        <f t="shared" si="39"/>
        <v>5</v>
      </c>
      <c r="K427" s="42">
        <f t="shared" si="40"/>
        <v>2</v>
      </c>
    </row>
    <row r="428" spans="1:11" x14ac:dyDescent="0.25">
      <c r="A428" s="45">
        <v>45049</v>
      </c>
      <c r="B428" s="42">
        <v>13212.5</v>
      </c>
      <c r="C428" s="42">
        <v>13314</v>
      </c>
      <c r="D428" s="42">
        <v>13092.5</v>
      </c>
      <c r="E428" s="42">
        <v>13100</v>
      </c>
      <c r="F428" s="42">
        <f t="shared" si="41"/>
        <v>1.6764427625354776</v>
      </c>
      <c r="G428" s="42">
        <f t="shared" si="42"/>
        <v>-0.85146641438032178</v>
      </c>
      <c r="H428" s="42">
        <f t="shared" si="43"/>
        <v>0.50790067720090304</v>
      </c>
      <c r="I428" s="42">
        <f t="shared" si="38"/>
        <v>5</v>
      </c>
      <c r="J428" s="42">
        <f t="shared" si="39"/>
        <v>6</v>
      </c>
      <c r="K428" s="42">
        <f t="shared" si="40"/>
        <v>2</v>
      </c>
    </row>
    <row r="429" spans="1:11" x14ac:dyDescent="0.25">
      <c r="A429" s="45">
        <v>45048</v>
      </c>
      <c r="B429" s="42">
        <v>13303</v>
      </c>
      <c r="C429" s="42">
        <v>13316.25</v>
      </c>
      <c r="D429" s="42">
        <v>13110.25</v>
      </c>
      <c r="E429" s="42">
        <v>13185</v>
      </c>
      <c r="F429" s="42">
        <f t="shared" si="41"/>
        <v>1.5485228895737804</v>
      </c>
      <c r="G429" s="42">
        <f t="shared" si="42"/>
        <v>-0.88701796587235959</v>
      </c>
      <c r="H429" s="42">
        <f t="shared" si="43"/>
        <v>0.57281553398058249</v>
      </c>
      <c r="I429" s="42">
        <f t="shared" si="38"/>
        <v>5</v>
      </c>
      <c r="J429" s="42">
        <f t="shared" si="39"/>
        <v>6</v>
      </c>
      <c r="K429" s="42">
        <f t="shared" si="40"/>
        <v>2</v>
      </c>
    </row>
    <row r="430" spans="1:11" x14ac:dyDescent="0.25">
      <c r="A430" s="45">
        <v>45047</v>
      </c>
      <c r="B430" s="42">
        <v>13309</v>
      </c>
      <c r="C430" s="42">
        <v>13363.5</v>
      </c>
      <c r="D430" s="42">
        <v>13258.75</v>
      </c>
      <c r="E430" s="42">
        <v>13303.75</v>
      </c>
      <c r="F430" s="42">
        <f t="shared" si="41"/>
        <v>0.78706138703133222</v>
      </c>
      <c r="G430" s="42">
        <f t="shared" si="42"/>
        <v>-3.9446990758133592E-2</v>
      </c>
      <c r="H430" s="42">
        <f t="shared" si="43"/>
        <v>5.011933174224343E-2</v>
      </c>
      <c r="I430" s="42">
        <f t="shared" si="38"/>
        <v>1</v>
      </c>
      <c r="J430" s="42">
        <f t="shared" si="39"/>
        <v>1</v>
      </c>
      <c r="K430" s="42">
        <f t="shared" si="40"/>
        <v>2</v>
      </c>
    </row>
    <row r="431" spans="1:11" x14ac:dyDescent="0.25">
      <c r="A431" s="45">
        <v>45044</v>
      </c>
      <c r="B431" s="42">
        <v>13194.75</v>
      </c>
      <c r="C431" s="42">
        <v>13324.25</v>
      </c>
      <c r="D431" s="42">
        <v>13169</v>
      </c>
      <c r="E431" s="42">
        <v>13323.75</v>
      </c>
      <c r="F431" s="42">
        <f t="shared" si="41"/>
        <v>1.176604331268118</v>
      </c>
      <c r="G431" s="42">
        <f t="shared" si="42"/>
        <v>0.97766156994259079</v>
      </c>
      <c r="H431" s="42">
        <f t="shared" si="43"/>
        <v>0.83091787439613518</v>
      </c>
      <c r="I431" s="42">
        <f t="shared" si="38"/>
        <v>3</v>
      </c>
      <c r="J431" s="42">
        <f t="shared" si="39"/>
        <v>9</v>
      </c>
      <c r="K431" s="42">
        <f t="shared" si="40"/>
        <v>3</v>
      </c>
    </row>
    <row r="432" spans="1:11" x14ac:dyDescent="0.25">
      <c r="A432" s="45">
        <v>45043</v>
      </c>
      <c r="B432" s="42">
        <v>12979.5</v>
      </c>
      <c r="C432" s="42">
        <v>13253.25</v>
      </c>
      <c r="D432" s="42">
        <v>12977.5</v>
      </c>
      <c r="E432" s="42">
        <v>13231.5</v>
      </c>
      <c r="F432" s="42">
        <f t="shared" si="41"/>
        <v>2.1245040255787973</v>
      </c>
      <c r="G432" s="42">
        <f t="shared" si="42"/>
        <v>1.9415231711545129</v>
      </c>
      <c r="H432" s="42">
        <f t="shared" si="43"/>
        <v>0.91387126019945608</v>
      </c>
      <c r="I432" s="42">
        <f t="shared" si="38"/>
        <v>7</v>
      </c>
      <c r="J432" s="42">
        <f t="shared" si="39"/>
        <v>10</v>
      </c>
      <c r="K432" s="42">
        <f t="shared" si="40"/>
        <v>4</v>
      </c>
    </row>
    <row r="433" spans="1:11" x14ac:dyDescent="0.25">
      <c r="A433" s="45">
        <v>45042</v>
      </c>
      <c r="B433" s="42">
        <v>12947.75</v>
      </c>
      <c r="C433" s="42">
        <v>13012.25</v>
      </c>
      <c r="D433" s="42">
        <v>12863.75</v>
      </c>
      <c r="E433" s="42">
        <v>12882</v>
      </c>
      <c r="F433" s="42">
        <f t="shared" si="41"/>
        <v>1.146917418084223</v>
      </c>
      <c r="G433" s="42">
        <f t="shared" si="42"/>
        <v>-0.50781023729991703</v>
      </c>
      <c r="H433" s="42">
        <f t="shared" si="43"/>
        <v>0.44276094276094285</v>
      </c>
      <c r="I433" s="42">
        <f t="shared" si="38"/>
        <v>3</v>
      </c>
      <c r="J433" s="42">
        <f t="shared" si="39"/>
        <v>5</v>
      </c>
      <c r="K433" s="42">
        <f t="shared" si="40"/>
        <v>2</v>
      </c>
    </row>
    <row r="434" spans="1:11" x14ac:dyDescent="0.25">
      <c r="A434" s="45">
        <v>45041</v>
      </c>
      <c r="B434" s="42">
        <v>13001.75</v>
      </c>
      <c r="C434" s="42">
        <v>13018.25</v>
      </c>
      <c r="D434" s="42">
        <v>12806</v>
      </c>
      <c r="E434" s="42">
        <v>12808.75</v>
      </c>
      <c r="F434" s="42">
        <f t="shared" si="41"/>
        <v>1.632472551771877</v>
      </c>
      <c r="G434" s="42">
        <f t="shared" si="42"/>
        <v>-1.484415559443921</v>
      </c>
      <c r="H434" s="42">
        <f t="shared" si="43"/>
        <v>0.90930506478209649</v>
      </c>
      <c r="I434" s="42">
        <f t="shared" si="38"/>
        <v>5</v>
      </c>
      <c r="J434" s="42">
        <f t="shared" si="39"/>
        <v>10</v>
      </c>
      <c r="K434" s="42">
        <f t="shared" si="40"/>
        <v>3</v>
      </c>
    </row>
    <row r="435" spans="1:11" x14ac:dyDescent="0.25">
      <c r="A435" s="45">
        <v>45040</v>
      </c>
      <c r="B435" s="42">
        <v>13063</v>
      </c>
      <c r="C435" s="42">
        <v>13134</v>
      </c>
      <c r="D435" s="42">
        <v>12967.25</v>
      </c>
      <c r="E435" s="42">
        <v>13059</v>
      </c>
      <c r="F435" s="42">
        <f t="shared" si="41"/>
        <v>1.2765061624435428</v>
      </c>
      <c r="G435" s="42">
        <f t="shared" si="42"/>
        <v>-3.0620837479905075E-2</v>
      </c>
      <c r="H435" s="42">
        <f t="shared" si="43"/>
        <v>2.3988005997001502E-2</v>
      </c>
      <c r="I435" s="42">
        <f t="shared" si="38"/>
        <v>4</v>
      </c>
      <c r="J435" s="42">
        <f t="shared" si="39"/>
        <v>1</v>
      </c>
      <c r="K435" s="42">
        <f t="shared" si="40"/>
        <v>2</v>
      </c>
    </row>
    <row r="436" spans="1:11" x14ac:dyDescent="0.25">
      <c r="A436" s="45">
        <v>45037</v>
      </c>
      <c r="B436" s="42">
        <v>13029.75</v>
      </c>
      <c r="C436" s="42">
        <v>13122</v>
      </c>
      <c r="D436" s="42">
        <v>12982.5</v>
      </c>
      <c r="E436" s="42">
        <v>13088.25</v>
      </c>
      <c r="F436" s="42">
        <f t="shared" si="41"/>
        <v>1.0706268347435675</v>
      </c>
      <c r="G436" s="42">
        <f t="shared" si="42"/>
        <v>0.44897254360214123</v>
      </c>
      <c r="H436" s="42">
        <f t="shared" si="43"/>
        <v>0.41935483870967744</v>
      </c>
      <c r="I436" s="42">
        <f t="shared" si="38"/>
        <v>3</v>
      </c>
      <c r="J436" s="42">
        <f t="shared" si="39"/>
        <v>5</v>
      </c>
      <c r="K436" s="42">
        <f t="shared" si="40"/>
        <v>2</v>
      </c>
    </row>
    <row r="437" spans="1:11" x14ac:dyDescent="0.25">
      <c r="A437" s="45">
        <v>45036</v>
      </c>
      <c r="B437" s="42">
        <v>13050.25</v>
      </c>
      <c r="C437" s="42">
        <v>13200</v>
      </c>
      <c r="D437" s="42">
        <v>13021.75</v>
      </c>
      <c r="E437" s="42">
        <v>13077.5</v>
      </c>
      <c r="F437" s="42">
        <f t="shared" si="41"/>
        <v>1.3658742169690234</v>
      </c>
      <c r="G437" s="42">
        <f t="shared" si="42"/>
        <v>0.20880826037815367</v>
      </c>
      <c r="H437" s="42">
        <f t="shared" si="43"/>
        <v>0.15287517531556805</v>
      </c>
      <c r="I437" s="42">
        <f t="shared" si="38"/>
        <v>4</v>
      </c>
      <c r="J437" s="42">
        <f t="shared" si="39"/>
        <v>2</v>
      </c>
      <c r="K437" s="42">
        <f t="shared" si="40"/>
        <v>2</v>
      </c>
    </row>
    <row r="438" spans="1:11" x14ac:dyDescent="0.25">
      <c r="A438" s="45">
        <v>45035</v>
      </c>
      <c r="B438" s="42">
        <v>13088.75</v>
      </c>
      <c r="C438" s="42">
        <v>13226.75</v>
      </c>
      <c r="D438" s="42">
        <v>13068</v>
      </c>
      <c r="E438" s="42">
        <v>13182.75</v>
      </c>
      <c r="F438" s="42">
        <f t="shared" si="41"/>
        <v>1.2128736510361953</v>
      </c>
      <c r="G438" s="42">
        <f t="shared" si="42"/>
        <v>0.71817400439308565</v>
      </c>
      <c r="H438" s="42">
        <f t="shared" si="43"/>
        <v>0.5921259842519685</v>
      </c>
      <c r="I438" s="42">
        <f t="shared" si="38"/>
        <v>3</v>
      </c>
      <c r="J438" s="42">
        <f t="shared" si="39"/>
        <v>6</v>
      </c>
      <c r="K438" s="42">
        <f t="shared" si="40"/>
        <v>2</v>
      </c>
    </row>
    <row r="439" spans="1:11" x14ac:dyDescent="0.25">
      <c r="A439" s="45">
        <v>45034</v>
      </c>
      <c r="B439" s="42">
        <v>13270</v>
      </c>
      <c r="C439" s="42">
        <v>13298.75</v>
      </c>
      <c r="D439" s="42">
        <v>13138</v>
      </c>
      <c r="E439" s="42">
        <v>13188.75</v>
      </c>
      <c r="F439" s="42">
        <f t="shared" si="41"/>
        <v>1.2113790504898267</v>
      </c>
      <c r="G439" s="42">
        <f t="shared" si="42"/>
        <v>-0.61228334589299171</v>
      </c>
      <c r="H439" s="42">
        <f t="shared" si="43"/>
        <v>0.50544323483670295</v>
      </c>
      <c r="I439" s="42">
        <f t="shared" si="38"/>
        <v>3</v>
      </c>
      <c r="J439" s="42">
        <f t="shared" si="39"/>
        <v>6</v>
      </c>
      <c r="K439" s="42">
        <f t="shared" si="40"/>
        <v>2</v>
      </c>
    </row>
    <row r="440" spans="1:11" x14ac:dyDescent="0.25">
      <c r="A440" s="45">
        <v>45033</v>
      </c>
      <c r="B440" s="42">
        <v>13174</v>
      </c>
      <c r="C440" s="42">
        <v>13206</v>
      </c>
      <c r="D440" s="42">
        <v>13076.75</v>
      </c>
      <c r="E440" s="42">
        <v>13189.5</v>
      </c>
      <c r="F440" s="42">
        <f t="shared" si="41"/>
        <v>0.9810991346591772</v>
      </c>
      <c r="G440" s="42">
        <f t="shared" si="42"/>
        <v>0.11765598906937909</v>
      </c>
      <c r="H440" s="42">
        <f t="shared" si="43"/>
        <v>0.11992263056092844</v>
      </c>
      <c r="I440" s="42">
        <f t="shared" si="38"/>
        <v>2</v>
      </c>
      <c r="J440" s="42">
        <f t="shared" si="39"/>
        <v>2</v>
      </c>
      <c r="K440" s="42">
        <f t="shared" si="40"/>
        <v>2</v>
      </c>
    </row>
    <row r="441" spans="1:11" x14ac:dyDescent="0.25">
      <c r="A441" s="45">
        <v>45030</v>
      </c>
      <c r="B441" s="42">
        <v>13165.75</v>
      </c>
      <c r="C441" s="42">
        <v>13255</v>
      </c>
      <c r="D441" s="42">
        <v>13058</v>
      </c>
      <c r="E441" s="42">
        <v>13181</v>
      </c>
      <c r="F441" s="42">
        <f t="shared" si="41"/>
        <v>1.4963067048971763</v>
      </c>
      <c r="G441" s="42">
        <f t="shared" si="42"/>
        <v>0.11583084898315706</v>
      </c>
      <c r="H441" s="42">
        <f t="shared" si="43"/>
        <v>7.7411167512690365E-2</v>
      </c>
      <c r="I441" s="42">
        <f t="shared" si="38"/>
        <v>5</v>
      </c>
      <c r="J441" s="42">
        <f t="shared" si="39"/>
        <v>1</v>
      </c>
      <c r="K441" s="42">
        <f t="shared" si="40"/>
        <v>2</v>
      </c>
    </row>
    <row r="442" spans="1:11" x14ac:dyDescent="0.25">
      <c r="A442" s="45">
        <v>45029</v>
      </c>
      <c r="B442" s="42">
        <v>12982.25</v>
      </c>
      <c r="C442" s="42">
        <v>13228</v>
      </c>
      <c r="D442" s="42">
        <v>12957.25</v>
      </c>
      <c r="E442" s="42">
        <v>13209.75</v>
      </c>
      <c r="F442" s="42">
        <f t="shared" si="41"/>
        <v>2.0855398717479634</v>
      </c>
      <c r="G442" s="42">
        <f t="shared" si="42"/>
        <v>1.7523926900190647</v>
      </c>
      <c r="H442" s="42">
        <f t="shared" si="43"/>
        <v>0.84025854108956621</v>
      </c>
      <c r="I442" s="42">
        <f t="shared" si="38"/>
        <v>7</v>
      </c>
      <c r="J442" s="42">
        <f t="shared" si="39"/>
        <v>9</v>
      </c>
      <c r="K442" s="42">
        <f t="shared" si="40"/>
        <v>4</v>
      </c>
    </row>
    <row r="443" spans="1:11" x14ac:dyDescent="0.25">
      <c r="A443" s="45">
        <v>45028</v>
      </c>
      <c r="B443" s="42">
        <v>13076.75</v>
      </c>
      <c r="C443" s="42">
        <v>13241.75</v>
      </c>
      <c r="D443" s="42">
        <v>12937.75</v>
      </c>
      <c r="E443" s="42">
        <v>12958</v>
      </c>
      <c r="F443" s="42">
        <f t="shared" si="41"/>
        <v>2.3247366509262624</v>
      </c>
      <c r="G443" s="42">
        <f t="shared" si="42"/>
        <v>-0.90810025426807128</v>
      </c>
      <c r="H443" s="42">
        <f t="shared" si="43"/>
        <v>0.390625</v>
      </c>
      <c r="I443" s="42">
        <f t="shared" si="38"/>
        <v>8</v>
      </c>
      <c r="J443" s="42">
        <f t="shared" si="39"/>
        <v>4</v>
      </c>
      <c r="K443" s="42">
        <f t="shared" si="40"/>
        <v>1</v>
      </c>
    </row>
    <row r="444" spans="1:11" x14ac:dyDescent="0.25">
      <c r="A444" s="45">
        <v>45027</v>
      </c>
      <c r="B444" s="42">
        <v>13184.25</v>
      </c>
      <c r="C444" s="42">
        <v>13184.5</v>
      </c>
      <c r="D444" s="42">
        <v>13053.5</v>
      </c>
      <c r="E444" s="42">
        <v>13076.75</v>
      </c>
      <c r="F444" s="42">
        <f t="shared" si="41"/>
        <v>0.99360979957145834</v>
      </c>
      <c r="G444" s="42">
        <f t="shared" si="42"/>
        <v>-0.81536682025902119</v>
      </c>
      <c r="H444" s="42">
        <f t="shared" si="43"/>
        <v>0.82061068702290074</v>
      </c>
      <c r="I444" s="42">
        <f t="shared" si="38"/>
        <v>2</v>
      </c>
      <c r="J444" s="42">
        <f t="shared" si="39"/>
        <v>9</v>
      </c>
      <c r="K444" s="42">
        <f t="shared" si="40"/>
        <v>3</v>
      </c>
    </row>
    <row r="445" spans="1:11" x14ac:dyDescent="0.25">
      <c r="A445" s="45">
        <v>45026</v>
      </c>
      <c r="B445" s="42">
        <v>13156.75</v>
      </c>
      <c r="C445" s="42">
        <v>13164.75</v>
      </c>
      <c r="D445" s="42">
        <v>12967.5</v>
      </c>
      <c r="E445" s="42">
        <v>13164</v>
      </c>
      <c r="F445" s="42">
        <f t="shared" si="41"/>
        <v>1.4992304330476751</v>
      </c>
      <c r="G445" s="42">
        <f t="shared" si="42"/>
        <v>5.5104794117088185E-2</v>
      </c>
      <c r="H445" s="42">
        <f t="shared" si="43"/>
        <v>3.6755386565272496E-2</v>
      </c>
      <c r="I445" s="42">
        <f t="shared" si="38"/>
        <v>5</v>
      </c>
      <c r="J445" s="42">
        <f t="shared" si="39"/>
        <v>1</v>
      </c>
      <c r="K445" s="42">
        <f t="shared" si="40"/>
        <v>2</v>
      </c>
    </row>
    <row r="446" spans="1:11" x14ac:dyDescent="0.25">
      <c r="A446" s="45">
        <v>45022</v>
      </c>
      <c r="B446" s="42">
        <v>13041.25</v>
      </c>
      <c r="C446" s="42">
        <v>13191</v>
      </c>
      <c r="D446" s="42">
        <v>12953.25</v>
      </c>
      <c r="E446" s="42">
        <v>13171.75</v>
      </c>
      <c r="F446" s="42">
        <f t="shared" si="41"/>
        <v>1.8230614396626088</v>
      </c>
      <c r="G446" s="42">
        <f t="shared" si="42"/>
        <v>1.0006709479536087</v>
      </c>
      <c r="H446" s="42">
        <f t="shared" si="43"/>
        <v>0.54889589905362779</v>
      </c>
      <c r="I446" s="42">
        <f t="shared" si="38"/>
        <v>6</v>
      </c>
      <c r="J446" s="42">
        <f t="shared" si="39"/>
        <v>6</v>
      </c>
      <c r="K446" s="42">
        <f t="shared" si="40"/>
        <v>1</v>
      </c>
    </row>
    <row r="447" spans="1:11" x14ac:dyDescent="0.25">
      <c r="A447" s="45">
        <v>45021</v>
      </c>
      <c r="B447" s="42">
        <v>13198</v>
      </c>
      <c r="C447" s="42">
        <v>13236</v>
      </c>
      <c r="D447" s="42">
        <v>13006</v>
      </c>
      <c r="E447" s="42">
        <v>13079.75</v>
      </c>
      <c r="F447" s="42">
        <f t="shared" si="41"/>
        <v>1.742688286103955</v>
      </c>
      <c r="G447" s="42">
        <f t="shared" si="42"/>
        <v>-0.89596908622518556</v>
      </c>
      <c r="H447" s="42">
        <f t="shared" si="43"/>
        <v>0.51413043478260867</v>
      </c>
      <c r="I447" s="42">
        <f t="shared" si="38"/>
        <v>5</v>
      </c>
      <c r="J447" s="42">
        <f t="shared" si="39"/>
        <v>6</v>
      </c>
      <c r="K447" s="42">
        <f t="shared" si="40"/>
        <v>2</v>
      </c>
    </row>
    <row r="448" spans="1:11" x14ac:dyDescent="0.25">
      <c r="A448" s="45">
        <v>45020</v>
      </c>
      <c r="B448" s="42">
        <v>13337.75</v>
      </c>
      <c r="C448" s="42">
        <v>13337.75</v>
      </c>
      <c r="D448" s="42">
        <v>13168.25</v>
      </c>
      <c r="E448" s="42">
        <v>13223.25</v>
      </c>
      <c r="F448" s="42">
        <f t="shared" si="41"/>
        <v>1.2708290378812019</v>
      </c>
      <c r="G448" s="42">
        <f t="shared" si="42"/>
        <v>-0.85846563325898306</v>
      </c>
      <c r="H448" s="42">
        <f t="shared" si="43"/>
        <v>0.67551622418879065</v>
      </c>
      <c r="I448" s="42">
        <f t="shared" si="38"/>
        <v>4</v>
      </c>
      <c r="J448" s="42">
        <f t="shared" si="39"/>
        <v>7</v>
      </c>
      <c r="K448" s="42">
        <f t="shared" si="40"/>
        <v>3</v>
      </c>
    </row>
    <row r="449" spans="1:11" x14ac:dyDescent="0.25">
      <c r="A449" s="45">
        <v>45019</v>
      </c>
      <c r="B449" s="42">
        <v>13225</v>
      </c>
      <c r="C449" s="42">
        <v>13278.75</v>
      </c>
      <c r="D449" s="42">
        <v>13154</v>
      </c>
      <c r="E449" s="42">
        <v>13268.75</v>
      </c>
      <c r="F449" s="42">
        <f t="shared" si="41"/>
        <v>0.94328922495274115</v>
      </c>
      <c r="G449" s="42">
        <f t="shared" si="42"/>
        <v>0.33081285444234404</v>
      </c>
      <c r="H449" s="42">
        <f t="shared" si="43"/>
        <v>0.35070140280561118</v>
      </c>
      <c r="I449" s="42">
        <f t="shared" si="38"/>
        <v>2</v>
      </c>
      <c r="J449" s="42">
        <f t="shared" si="39"/>
        <v>4</v>
      </c>
      <c r="K449" s="42">
        <f t="shared" si="40"/>
        <v>2</v>
      </c>
    </row>
    <row r="450" spans="1:11" x14ac:dyDescent="0.25">
      <c r="A450" s="45">
        <v>45016</v>
      </c>
      <c r="B450" s="42">
        <v>13074.25</v>
      </c>
      <c r="C450" s="42">
        <v>13311.5</v>
      </c>
      <c r="D450" s="42">
        <v>13057.5</v>
      </c>
      <c r="E450" s="42">
        <v>13301.25</v>
      </c>
      <c r="F450" s="42">
        <f t="shared" si="41"/>
        <v>1.9427500621450562</v>
      </c>
      <c r="G450" s="42">
        <f t="shared" si="42"/>
        <v>1.736237260263495</v>
      </c>
      <c r="H450" s="42">
        <f t="shared" si="43"/>
        <v>0.89370078740157477</v>
      </c>
      <c r="I450" s="42">
        <f t="shared" si="38"/>
        <v>7</v>
      </c>
      <c r="J450" s="42">
        <f t="shared" si="39"/>
        <v>9</v>
      </c>
      <c r="K450" s="42">
        <f t="shared" si="40"/>
        <v>4</v>
      </c>
    </row>
    <row r="451" spans="1:11" x14ac:dyDescent="0.25">
      <c r="A451" s="45">
        <v>45015</v>
      </c>
      <c r="B451" s="42">
        <v>13028.75</v>
      </c>
      <c r="C451" s="42">
        <v>13111.75</v>
      </c>
      <c r="D451" s="42">
        <v>13011.25</v>
      </c>
      <c r="E451" s="42">
        <v>13085</v>
      </c>
      <c r="F451" s="42">
        <f t="shared" si="41"/>
        <v>0.77137100642809164</v>
      </c>
      <c r="G451" s="42">
        <f t="shared" si="42"/>
        <v>0.43173750359781249</v>
      </c>
      <c r="H451" s="42">
        <f t="shared" si="43"/>
        <v>0.55970149253731338</v>
      </c>
      <c r="I451" s="42">
        <f t="shared" ref="I451:I514" si="44">VLOOKUP(_xlfn.PERCENTRANK.EXC(F$4:F$1200,F451),$M$4:$O$13,3,TRUE)</f>
        <v>1</v>
      </c>
      <c r="J451" s="42">
        <f t="shared" ref="J451:J514" si="45">VLOOKUP(H451,$M$17:$O$26,3,TRUE)</f>
        <v>6</v>
      </c>
      <c r="K451" s="42">
        <f t="shared" ref="K451:K514" si="46">IF(I451&gt;=$O$3,IF(J451&gt;=$O$16,4,1),IF(J451&gt;=$O$16,3,2))</f>
        <v>2</v>
      </c>
    </row>
    <row r="452" spans="1:11" x14ac:dyDescent="0.25">
      <c r="A452" s="45">
        <v>45014</v>
      </c>
      <c r="B452" s="42">
        <v>12841.5</v>
      </c>
      <c r="C452" s="42">
        <v>12994</v>
      </c>
      <c r="D452" s="42">
        <v>12830.25</v>
      </c>
      <c r="E452" s="42">
        <v>12969.25</v>
      </c>
      <c r="F452" s="42">
        <f t="shared" ref="F452:F515" si="47">ABS(C452-D452)/B452*100</f>
        <v>1.2751625588910953</v>
      </c>
      <c r="G452" s="42">
        <f t="shared" ref="G452:G515" si="48">(E452-B452)/B452*100</f>
        <v>0.99482147724175518</v>
      </c>
      <c r="H452" s="42">
        <f t="shared" ref="H452:H515" si="49">ABS(G452/F452)</f>
        <v>0.78015267175572511</v>
      </c>
      <c r="I452" s="42">
        <f t="shared" si="44"/>
        <v>4</v>
      </c>
      <c r="J452" s="42">
        <f t="shared" si="45"/>
        <v>8</v>
      </c>
      <c r="K452" s="42">
        <f t="shared" si="46"/>
        <v>3</v>
      </c>
    </row>
    <row r="453" spans="1:11" x14ac:dyDescent="0.25">
      <c r="A453" s="45">
        <v>45013</v>
      </c>
      <c r="B453" s="42">
        <v>12760</v>
      </c>
      <c r="C453" s="42">
        <v>12796.5</v>
      </c>
      <c r="D453" s="42">
        <v>12634.25</v>
      </c>
      <c r="E453" s="42">
        <v>12733</v>
      </c>
      <c r="F453" s="42">
        <f t="shared" si="47"/>
        <v>1.271551724137931</v>
      </c>
      <c r="G453" s="42">
        <f t="shared" si="48"/>
        <v>-0.2115987460815047</v>
      </c>
      <c r="H453" s="42">
        <f t="shared" si="49"/>
        <v>0.16640986132511557</v>
      </c>
      <c r="I453" s="42">
        <f t="shared" si="44"/>
        <v>4</v>
      </c>
      <c r="J453" s="42">
        <f t="shared" si="45"/>
        <v>2</v>
      </c>
      <c r="K453" s="42">
        <f t="shared" si="46"/>
        <v>2</v>
      </c>
    </row>
    <row r="454" spans="1:11" x14ac:dyDescent="0.25">
      <c r="A454" s="45">
        <v>45012</v>
      </c>
      <c r="B454" s="42">
        <v>12926.5</v>
      </c>
      <c r="C454" s="42">
        <v>12965.25</v>
      </c>
      <c r="D454" s="42">
        <v>12765.5</v>
      </c>
      <c r="E454" s="42">
        <v>12799.5</v>
      </c>
      <c r="F454" s="42">
        <f t="shared" si="47"/>
        <v>1.5452752098402507</v>
      </c>
      <c r="G454" s="42">
        <f t="shared" si="48"/>
        <v>-0.98247785556801925</v>
      </c>
      <c r="H454" s="42">
        <f t="shared" si="49"/>
        <v>0.63579474342928666</v>
      </c>
      <c r="I454" s="42">
        <f t="shared" si="44"/>
        <v>5</v>
      </c>
      <c r="J454" s="42">
        <f t="shared" si="45"/>
        <v>7</v>
      </c>
      <c r="K454" s="42">
        <f t="shared" si="46"/>
        <v>3</v>
      </c>
    </row>
    <row r="455" spans="1:11" x14ac:dyDescent="0.25">
      <c r="A455" s="45">
        <v>45009</v>
      </c>
      <c r="B455" s="42">
        <v>12804.5</v>
      </c>
      <c r="C455" s="42">
        <v>12896</v>
      </c>
      <c r="D455" s="42">
        <v>12728</v>
      </c>
      <c r="E455" s="42">
        <v>12894</v>
      </c>
      <c r="F455" s="42">
        <f t="shared" si="47"/>
        <v>1.3120387363817407</v>
      </c>
      <c r="G455" s="42">
        <f t="shared" si="48"/>
        <v>0.69897301729860595</v>
      </c>
      <c r="H455" s="42">
        <f t="shared" si="49"/>
        <v>0.53273809523809523</v>
      </c>
      <c r="I455" s="42">
        <f t="shared" si="44"/>
        <v>4</v>
      </c>
      <c r="J455" s="42">
        <f t="shared" si="45"/>
        <v>6</v>
      </c>
      <c r="K455" s="42">
        <f t="shared" si="46"/>
        <v>2</v>
      </c>
    </row>
    <row r="456" spans="1:11" x14ac:dyDescent="0.25">
      <c r="A456" s="45">
        <v>45008</v>
      </c>
      <c r="B456" s="42">
        <v>12804.5</v>
      </c>
      <c r="C456" s="42">
        <v>13031</v>
      </c>
      <c r="D456" s="42">
        <v>12733.5</v>
      </c>
      <c r="E456" s="42">
        <v>12847.75</v>
      </c>
      <c r="F456" s="42">
        <f t="shared" si="47"/>
        <v>2.3234019290093326</v>
      </c>
      <c r="G456" s="42">
        <f t="shared" si="48"/>
        <v>0.33777187707446599</v>
      </c>
      <c r="H456" s="42">
        <f t="shared" si="49"/>
        <v>0.14537815126050418</v>
      </c>
      <c r="I456" s="42">
        <f t="shared" si="44"/>
        <v>8</v>
      </c>
      <c r="J456" s="42">
        <f t="shared" si="45"/>
        <v>2</v>
      </c>
      <c r="K456" s="42">
        <f t="shared" si="46"/>
        <v>1</v>
      </c>
    </row>
    <row r="457" spans="1:11" x14ac:dyDescent="0.25">
      <c r="A457" s="45">
        <v>45007</v>
      </c>
      <c r="B457" s="42">
        <v>12844.75</v>
      </c>
      <c r="C457" s="42">
        <v>13082</v>
      </c>
      <c r="D457" s="42">
        <v>12696</v>
      </c>
      <c r="E457" s="42">
        <v>12697.75</v>
      </c>
      <c r="F457" s="42">
        <f t="shared" si="47"/>
        <v>3.0051188228653731</v>
      </c>
      <c r="G457" s="42">
        <f t="shared" si="48"/>
        <v>-1.1444364429046887</v>
      </c>
      <c r="H457" s="42">
        <f t="shared" si="49"/>
        <v>0.38082901554404147</v>
      </c>
      <c r="I457" s="42">
        <f t="shared" si="44"/>
        <v>9</v>
      </c>
      <c r="J457" s="42">
        <f t="shared" si="45"/>
        <v>4</v>
      </c>
      <c r="K457" s="42">
        <f t="shared" si="46"/>
        <v>1</v>
      </c>
    </row>
    <row r="458" spans="1:11" x14ac:dyDescent="0.25">
      <c r="A458" s="45">
        <v>45006</v>
      </c>
      <c r="B458" s="42">
        <v>12738.75</v>
      </c>
      <c r="C458" s="42">
        <v>12898.25</v>
      </c>
      <c r="D458" s="42">
        <v>12712.5</v>
      </c>
      <c r="E458" s="42">
        <v>12877.5</v>
      </c>
      <c r="F458" s="42">
        <f t="shared" si="47"/>
        <v>1.4581493474634482</v>
      </c>
      <c r="G458" s="42">
        <f t="shared" si="48"/>
        <v>1.0891963497203414</v>
      </c>
      <c r="H458" s="42">
        <f t="shared" si="49"/>
        <v>0.74697173620457602</v>
      </c>
      <c r="I458" s="42">
        <f t="shared" si="44"/>
        <v>5</v>
      </c>
      <c r="J458" s="42">
        <f t="shared" si="45"/>
        <v>8</v>
      </c>
      <c r="K458" s="42">
        <f t="shared" si="46"/>
        <v>3</v>
      </c>
    </row>
    <row r="459" spans="1:11" x14ac:dyDescent="0.25">
      <c r="A459" s="45">
        <v>45005</v>
      </c>
      <c r="B459" s="42">
        <v>12664.5</v>
      </c>
      <c r="C459" s="42">
        <v>12708</v>
      </c>
      <c r="D459" s="42">
        <v>12529.5</v>
      </c>
      <c r="E459" s="42">
        <v>12692.75</v>
      </c>
      <c r="F459" s="42">
        <f t="shared" si="47"/>
        <v>1.4094516167239133</v>
      </c>
      <c r="G459" s="42">
        <f t="shared" si="48"/>
        <v>0.22306447155434483</v>
      </c>
      <c r="H459" s="42">
        <f t="shared" si="49"/>
        <v>0.15826330532212887</v>
      </c>
      <c r="I459" s="42">
        <f t="shared" si="44"/>
        <v>5</v>
      </c>
      <c r="J459" s="42">
        <f t="shared" si="45"/>
        <v>2</v>
      </c>
      <c r="K459" s="42">
        <f t="shared" si="46"/>
        <v>2</v>
      </c>
    </row>
    <row r="460" spans="1:11" x14ac:dyDescent="0.25">
      <c r="A460" s="45">
        <v>45002</v>
      </c>
      <c r="B460" s="42">
        <v>12730</v>
      </c>
      <c r="C460" s="42">
        <v>12811.25</v>
      </c>
      <c r="D460" s="42">
        <v>12569.5</v>
      </c>
      <c r="E460" s="42">
        <v>12647.5</v>
      </c>
      <c r="F460" s="42">
        <f t="shared" si="47"/>
        <v>1.8990573448546741</v>
      </c>
      <c r="G460" s="42">
        <f t="shared" si="48"/>
        <v>-0.64807541241162603</v>
      </c>
      <c r="H460" s="42">
        <f t="shared" si="49"/>
        <v>0.34126163391933811</v>
      </c>
      <c r="I460" s="42">
        <f t="shared" si="44"/>
        <v>6</v>
      </c>
      <c r="J460" s="42">
        <f t="shared" si="45"/>
        <v>4</v>
      </c>
      <c r="K460" s="42">
        <f t="shared" si="46"/>
        <v>1</v>
      </c>
    </row>
    <row r="461" spans="1:11" x14ac:dyDescent="0.25">
      <c r="A461" s="45">
        <v>45001</v>
      </c>
      <c r="B461" s="42">
        <v>12416.75</v>
      </c>
      <c r="C461" s="42">
        <v>12735.75</v>
      </c>
      <c r="D461" s="42">
        <v>12314</v>
      </c>
      <c r="E461" s="42">
        <v>12715.5</v>
      </c>
      <c r="F461" s="42">
        <f t="shared" si="47"/>
        <v>3.3966214991845689</v>
      </c>
      <c r="G461" s="42">
        <f t="shared" si="48"/>
        <v>2.4060241206434854</v>
      </c>
      <c r="H461" s="42">
        <f t="shared" si="49"/>
        <v>0.70835803200948433</v>
      </c>
      <c r="I461" s="42">
        <f t="shared" si="44"/>
        <v>10</v>
      </c>
      <c r="J461" s="42">
        <f t="shared" si="45"/>
        <v>8</v>
      </c>
      <c r="K461" s="42">
        <f t="shared" si="46"/>
        <v>4</v>
      </c>
    </row>
    <row r="462" spans="1:11" x14ac:dyDescent="0.25">
      <c r="A462" s="45">
        <v>45000</v>
      </c>
      <c r="B462" s="42">
        <v>12169.75</v>
      </c>
      <c r="C462" s="42">
        <v>12407.5</v>
      </c>
      <c r="D462" s="42">
        <v>12096.75</v>
      </c>
      <c r="E462" s="42">
        <v>12391.5</v>
      </c>
      <c r="F462" s="42">
        <f t="shared" si="47"/>
        <v>2.5534624786869085</v>
      </c>
      <c r="G462" s="42">
        <f t="shared" si="48"/>
        <v>1.8221409642761766</v>
      </c>
      <c r="H462" s="42">
        <f t="shared" si="49"/>
        <v>0.71359613837489932</v>
      </c>
      <c r="I462" s="42">
        <f t="shared" si="44"/>
        <v>8</v>
      </c>
      <c r="J462" s="42">
        <f t="shared" si="45"/>
        <v>8</v>
      </c>
      <c r="K462" s="42">
        <f t="shared" si="46"/>
        <v>4</v>
      </c>
    </row>
    <row r="463" spans="1:11" x14ac:dyDescent="0.25">
      <c r="A463" s="45">
        <v>44999</v>
      </c>
      <c r="B463" s="42">
        <v>12090</v>
      </c>
      <c r="C463" s="42">
        <v>12356.5</v>
      </c>
      <c r="D463" s="42">
        <v>12032.25</v>
      </c>
      <c r="E463" s="42">
        <v>12328</v>
      </c>
      <c r="F463" s="42">
        <f t="shared" si="47"/>
        <v>2.6819685690653432</v>
      </c>
      <c r="G463" s="42">
        <f t="shared" si="48"/>
        <v>1.9685690653432588</v>
      </c>
      <c r="H463" s="42">
        <f t="shared" si="49"/>
        <v>0.73400154202004619</v>
      </c>
      <c r="I463" s="42">
        <f t="shared" si="44"/>
        <v>8</v>
      </c>
      <c r="J463" s="42">
        <f t="shared" si="45"/>
        <v>8</v>
      </c>
      <c r="K463" s="42">
        <f t="shared" si="46"/>
        <v>4</v>
      </c>
    </row>
    <row r="464" spans="1:11" x14ac:dyDescent="0.25">
      <c r="A464" s="45">
        <v>44998</v>
      </c>
      <c r="B464" s="42">
        <v>12015.25</v>
      </c>
      <c r="C464" s="42">
        <v>12213.5</v>
      </c>
      <c r="D464" s="42">
        <v>11806.25</v>
      </c>
      <c r="E464" s="42">
        <v>12054</v>
      </c>
      <c r="F464" s="42">
        <f t="shared" si="47"/>
        <v>3.3894425833836164</v>
      </c>
      <c r="G464" s="42">
        <f t="shared" si="48"/>
        <v>0.32250681425688188</v>
      </c>
      <c r="H464" s="42">
        <f t="shared" si="49"/>
        <v>9.515039901780234E-2</v>
      </c>
      <c r="I464" s="42">
        <f t="shared" si="44"/>
        <v>10</v>
      </c>
      <c r="J464" s="42">
        <f t="shared" si="45"/>
        <v>1</v>
      </c>
      <c r="K464" s="42">
        <f t="shared" si="46"/>
        <v>1</v>
      </c>
    </row>
    <row r="465" spans="1:11" x14ac:dyDescent="0.25">
      <c r="A465" s="45">
        <v>44995</v>
      </c>
      <c r="B465" s="42">
        <v>12035</v>
      </c>
      <c r="C465" s="42">
        <v>12109</v>
      </c>
      <c r="D465" s="42">
        <v>11795</v>
      </c>
      <c r="E465" s="42">
        <v>11840.75</v>
      </c>
      <c r="F465" s="42">
        <f t="shared" si="47"/>
        <v>2.6090569173244704</v>
      </c>
      <c r="G465" s="42">
        <f t="shared" si="48"/>
        <v>-1.6140423764021603</v>
      </c>
      <c r="H465" s="42">
        <f t="shared" si="49"/>
        <v>0.61863057324840764</v>
      </c>
      <c r="I465" s="42">
        <f t="shared" si="44"/>
        <v>8</v>
      </c>
      <c r="J465" s="42">
        <f t="shared" si="45"/>
        <v>7</v>
      </c>
      <c r="K465" s="42">
        <f t="shared" si="46"/>
        <v>4</v>
      </c>
    </row>
    <row r="466" spans="1:11" x14ac:dyDescent="0.25">
      <c r="A466" s="45">
        <v>44994</v>
      </c>
      <c r="B466" s="42">
        <v>12176.25</v>
      </c>
      <c r="C466" s="42">
        <v>12353.5</v>
      </c>
      <c r="D466" s="42">
        <v>11977.5</v>
      </c>
      <c r="E466" s="42">
        <v>12006.5</v>
      </c>
      <c r="F466" s="42">
        <f t="shared" si="47"/>
        <v>3.0879786469561648</v>
      </c>
      <c r="G466" s="42">
        <f t="shared" si="48"/>
        <v>-1.3941073811723643</v>
      </c>
      <c r="H466" s="42">
        <f t="shared" si="49"/>
        <v>0.45146276595744683</v>
      </c>
      <c r="I466" s="42">
        <f t="shared" si="44"/>
        <v>10</v>
      </c>
      <c r="J466" s="42">
        <f t="shared" si="45"/>
        <v>5</v>
      </c>
      <c r="K466" s="42">
        <f t="shared" si="46"/>
        <v>1</v>
      </c>
    </row>
    <row r="467" spans="1:11" x14ac:dyDescent="0.25">
      <c r="A467" s="45">
        <v>44993</v>
      </c>
      <c r="B467" s="42">
        <v>12197</v>
      </c>
      <c r="C467" s="42">
        <v>12254.5</v>
      </c>
      <c r="D467" s="42">
        <v>12108.25</v>
      </c>
      <c r="E467" s="42">
        <v>12230.75</v>
      </c>
      <c r="F467" s="42">
        <f t="shared" si="47"/>
        <v>1.1990653439370338</v>
      </c>
      <c r="G467" s="42">
        <f t="shared" si="48"/>
        <v>0.2767073870623924</v>
      </c>
      <c r="H467" s="42">
        <f t="shared" si="49"/>
        <v>0.23076923076923075</v>
      </c>
      <c r="I467" s="42">
        <f t="shared" si="44"/>
        <v>3</v>
      </c>
      <c r="J467" s="42">
        <f t="shared" si="45"/>
        <v>3</v>
      </c>
      <c r="K467" s="42">
        <f t="shared" si="46"/>
        <v>2</v>
      </c>
    </row>
    <row r="468" spans="1:11" x14ac:dyDescent="0.25">
      <c r="A468" s="45">
        <v>44992</v>
      </c>
      <c r="B468" s="42">
        <v>12353.25</v>
      </c>
      <c r="C468" s="42">
        <v>12364</v>
      </c>
      <c r="D468" s="42">
        <v>12142.25</v>
      </c>
      <c r="E468" s="42">
        <v>12169.25</v>
      </c>
      <c r="F468" s="42">
        <f t="shared" si="47"/>
        <v>1.7950741707647784</v>
      </c>
      <c r="G468" s="42">
        <f t="shared" si="48"/>
        <v>-1.4894865723595005</v>
      </c>
      <c r="H468" s="42">
        <f t="shared" si="49"/>
        <v>0.82976324689966185</v>
      </c>
      <c r="I468" s="42">
        <f t="shared" si="44"/>
        <v>5</v>
      </c>
      <c r="J468" s="42">
        <f t="shared" si="45"/>
        <v>9</v>
      </c>
      <c r="K468" s="42">
        <f t="shared" si="46"/>
        <v>3</v>
      </c>
    </row>
    <row r="469" spans="1:11" x14ac:dyDescent="0.25">
      <c r="A469" s="45">
        <v>44991</v>
      </c>
      <c r="B469" s="42">
        <v>12310</v>
      </c>
      <c r="C469" s="42">
        <v>12486.25</v>
      </c>
      <c r="D469" s="42">
        <v>12295.5</v>
      </c>
      <c r="E469" s="42">
        <v>12323.75</v>
      </c>
      <c r="F469" s="42">
        <f t="shared" si="47"/>
        <v>1.549553208773355</v>
      </c>
      <c r="G469" s="42">
        <f t="shared" si="48"/>
        <v>0.11169780666125102</v>
      </c>
      <c r="H469" s="42">
        <f t="shared" si="49"/>
        <v>7.2083879423328973E-2</v>
      </c>
      <c r="I469" s="42">
        <f t="shared" si="44"/>
        <v>5</v>
      </c>
      <c r="J469" s="42">
        <f t="shared" si="45"/>
        <v>1</v>
      </c>
      <c r="K469" s="42">
        <f t="shared" si="46"/>
        <v>2</v>
      </c>
    </row>
    <row r="470" spans="1:11" x14ac:dyDescent="0.25">
      <c r="A470" s="45">
        <v>44988</v>
      </c>
      <c r="B470" s="42">
        <v>12109</v>
      </c>
      <c r="C470" s="42">
        <v>12321.25</v>
      </c>
      <c r="D470" s="42">
        <v>12078.75</v>
      </c>
      <c r="E470" s="42">
        <v>12312.25</v>
      </c>
      <c r="F470" s="42">
        <f t="shared" si="47"/>
        <v>2.0026426624824509</v>
      </c>
      <c r="G470" s="42">
        <f t="shared" si="48"/>
        <v>1.6785035923693121</v>
      </c>
      <c r="H470" s="42">
        <f t="shared" si="49"/>
        <v>0.83814432989690735</v>
      </c>
      <c r="I470" s="42">
        <f t="shared" si="44"/>
        <v>7</v>
      </c>
      <c r="J470" s="42">
        <f t="shared" si="45"/>
        <v>9</v>
      </c>
      <c r="K470" s="42">
        <f t="shared" si="46"/>
        <v>4</v>
      </c>
    </row>
    <row r="471" spans="1:11" x14ac:dyDescent="0.25">
      <c r="A471" s="45">
        <v>44987</v>
      </c>
      <c r="B471" s="42">
        <v>11901</v>
      </c>
      <c r="C471" s="42">
        <v>12096.25</v>
      </c>
      <c r="D471" s="42">
        <v>11838</v>
      </c>
      <c r="E471" s="42">
        <v>12066.25</v>
      </c>
      <c r="F471" s="42">
        <f t="shared" si="47"/>
        <v>2.1699857154860935</v>
      </c>
      <c r="G471" s="42">
        <f t="shared" si="48"/>
        <v>1.3885387782539282</v>
      </c>
      <c r="H471" s="42">
        <f t="shared" si="49"/>
        <v>0.6398838334946757</v>
      </c>
      <c r="I471" s="42">
        <f t="shared" si="44"/>
        <v>7</v>
      </c>
      <c r="J471" s="42">
        <f t="shared" si="45"/>
        <v>7</v>
      </c>
      <c r="K471" s="42">
        <f t="shared" si="46"/>
        <v>4</v>
      </c>
    </row>
    <row r="472" spans="1:11" x14ac:dyDescent="0.25">
      <c r="A472" s="45">
        <v>44986</v>
      </c>
      <c r="B472" s="42">
        <v>12135</v>
      </c>
      <c r="C472" s="42">
        <v>12139.75</v>
      </c>
      <c r="D472" s="42">
        <v>11924.75</v>
      </c>
      <c r="E472" s="42">
        <v>11965</v>
      </c>
      <c r="F472" s="42">
        <f t="shared" si="47"/>
        <v>1.7717346518335393</v>
      </c>
      <c r="G472" s="42">
        <f t="shared" si="48"/>
        <v>-1.4009064688916357</v>
      </c>
      <c r="H472" s="42">
        <f t="shared" si="49"/>
        <v>0.79069767441860461</v>
      </c>
      <c r="I472" s="42">
        <f t="shared" si="44"/>
        <v>5</v>
      </c>
      <c r="J472" s="42">
        <f t="shared" si="45"/>
        <v>8</v>
      </c>
      <c r="K472" s="42">
        <f t="shared" si="46"/>
        <v>3</v>
      </c>
    </row>
    <row r="473" spans="1:11" x14ac:dyDescent="0.25">
      <c r="A473" s="45">
        <v>44985</v>
      </c>
      <c r="B473" s="42">
        <v>12118.75</v>
      </c>
      <c r="C473" s="42">
        <v>12172.75</v>
      </c>
      <c r="D473" s="42">
        <v>12041.5</v>
      </c>
      <c r="E473" s="42">
        <v>12064.25</v>
      </c>
      <c r="F473" s="42">
        <f t="shared" si="47"/>
        <v>1.0830324909747291</v>
      </c>
      <c r="G473" s="42">
        <f t="shared" si="48"/>
        <v>-0.44971634863331617</v>
      </c>
      <c r="H473" s="42">
        <f t="shared" si="49"/>
        <v>0.41523809523809529</v>
      </c>
      <c r="I473" s="42">
        <f t="shared" si="44"/>
        <v>3</v>
      </c>
      <c r="J473" s="42">
        <f t="shared" si="45"/>
        <v>5</v>
      </c>
      <c r="K473" s="42">
        <f t="shared" si="46"/>
        <v>2</v>
      </c>
    </row>
    <row r="474" spans="1:11" x14ac:dyDescent="0.25">
      <c r="A474" s="45">
        <v>44984</v>
      </c>
      <c r="B474" s="42">
        <v>12061.5</v>
      </c>
      <c r="C474" s="42">
        <v>12189.5</v>
      </c>
      <c r="D474" s="42">
        <v>12053.5</v>
      </c>
      <c r="E474" s="42">
        <v>12083.75</v>
      </c>
      <c r="F474" s="42">
        <f t="shared" si="47"/>
        <v>1.1275546159267089</v>
      </c>
      <c r="G474" s="42">
        <f t="shared" si="48"/>
        <v>0.18447125150271526</v>
      </c>
      <c r="H474" s="42">
        <f t="shared" si="49"/>
        <v>0.16360294117647059</v>
      </c>
      <c r="I474" s="42">
        <f t="shared" si="44"/>
        <v>3</v>
      </c>
      <c r="J474" s="42">
        <f t="shared" si="45"/>
        <v>2</v>
      </c>
      <c r="K474" s="42">
        <f t="shared" si="46"/>
        <v>2</v>
      </c>
    </row>
    <row r="475" spans="1:11" x14ac:dyDescent="0.25">
      <c r="A475" s="45">
        <v>44981</v>
      </c>
      <c r="B475" s="42">
        <v>12092.25</v>
      </c>
      <c r="C475" s="42">
        <v>12109</v>
      </c>
      <c r="D475" s="42">
        <v>11923</v>
      </c>
      <c r="E475" s="42">
        <v>11997.75</v>
      </c>
      <c r="F475" s="42">
        <f t="shared" si="47"/>
        <v>1.5381752775538051</v>
      </c>
      <c r="G475" s="42">
        <f t="shared" si="48"/>
        <v>-0.78149227811201394</v>
      </c>
      <c r="H475" s="42">
        <f t="shared" si="49"/>
        <v>0.50806451612903225</v>
      </c>
      <c r="I475" s="42">
        <f t="shared" si="44"/>
        <v>5</v>
      </c>
      <c r="J475" s="42">
        <f t="shared" si="45"/>
        <v>6</v>
      </c>
      <c r="K475" s="42">
        <f t="shared" si="46"/>
        <v>2</v>
      </c>
    </row>
    <row r="476" spans="1:11" x14ac:dyDescent="0.25">
      <c r="A476" s="45">
        <v>44980</v>
      </c>
      <c r="B476" s="42">
        <v>12200.75</v>
      </c>
      <c r="C476" s="42">
        <v>12261</v>
      </c>
      <c r="D476" s="42">
        <v>12028.5</v>
      </c>
      <c r="E476" s="42">
        <v>12205.75</v>
      </c>
      <c r="F476" s="42">
        <f t="shared" si="47"/>
        <v>1.9056205561133535</v>
      </c>
      <c r="G476" s="42">
        <f t="shared" si="48"/>
        <v>4.0981087228244166E-2</v>
      </c>
      <c r="H476" s="42">
        <f t="shared" si="49"/>
        <v>2.1505376344086023E-2</v>
      </c>
      <c r="I476" s="42">
        <f t="shared" si="44"/>
        <v>6</v>
      </c>
      <c r="J476" s="42">
        <f t="shared" si="45"/>
        <v>1</v>
      </c>
      <c r="K476" s="42">
        <f t="shared" si="46"/>
        <v>1</v>
      </c>
    </row>
    <row r="477" spans="1:11" x14ac:dyDescent="0.25">
      <c r="A477" s="45">
        <v>44979</v>
      </c>
      <c r="B477" s="42">
        <v>12073.25</v>
      </c>
      <c r="C477" s="42">
        <v>12190.5</v>
      </c>
      <c r="D477" s="42">
        <v>12034</v>
      </c>
      <c r="E477" s="42">
        <v>12103</v>
      </c>
      <c r="F477" s="42">
        <f t="shared" si="47"/>
        <v>1.2962541155032821</v>
      </c>
      <c r="G477" s="42">
        <f t="shared" si="48"/>
        <v>0.24641252355413831</v>
      </c>
      <c r="H477" s="42">
        <f t="shared" si="49"/>
        <v>0.19009584664536744</v>
      </c>
      <c r="I477" s="42">
        <f t="shared" si="44"/>
        <v>4</v>
      </c>
      <c r="J477" s="42">
        <f t="shared" si="45"/>
        <v>2</v>
      </c>
      <c r="K477" s="42">
        <f t="shared" si="46"/>
        <v>2</v>
      </c>
    </row>
    <row r="478" spans="1:11" x14ac:dyDescent="0.25">
      <c r="A478" s="45">
        <v>44978</v>
      </c>
      <c r="B478" s="42">
        <v>12282</v>
      </c>
      <c r="C478" s="42">
        <v>12292</v>
      </c>
      <c r="D478" s="42">
        <v>12090.25</v>
      </c>
      <c r="E478" s="42">
        <v>12098</v>
      </c>
      <c r="F478" s="42">
        <f t="shared" si="47"/>
        <v>1.6426477772349779</v>
      </c>
      <c r="G478" s="42">
        <f t="shared" si="48"/>
        <v>-1.4981273408239701</v>
      </c>
      <c r="H478" s="42">
        <f t="shared" si="49"/>
        <v>0.91201982651796787</v>
      </c>
      <c r="I478" s="42">
        <f t="shared" si="44"/>
        <v>5</v>
      </c>
      <c r="J478" s="42">
        <f t="shared" si="45"/>
        <v>10</v>
      </c>
      <c r="K478" s="42">
        <f t="shared" si="46"/>
        <v>3</v>
      </c>
    </row>
    <row r="479" spans="1:11" x14ac:dyDescent="0.25">
      <c r="A479" s="45">
        <v>44974</v>
      </c>
      <c r="B479" s="42">
        <v>12360</v>
      </c>
      <c r="C479" s="42">
        <v>12423.75</v>
      </c>
      <c r="D479" s="42">
        <v>12265.75</v>
      </c>
      <c r="E479" s="42">
        <v>12392</v>
      </c>
      <c r="F479" s="42">
        <f t="shared" si="47"/>
        <v>1.2783171521035599</v>
      </c>
      <c r="G479" s="42">
        <f t="shared" si="48"/>
        <v>0.25889967637540451</v>
      </c>
      <c r="H479" s="42">
        <f t="shared" si="49"/>
        <v>0.20253164556962022</v>
      </c>
      <c r="I479" s="42">
        <f t="shared" si="44"/>
        <v>4</v>
      </c>
      <c r="J479" s="42">
        <f t="shared" si="45"/>
        <v>3</v>
      </c>
      <c r="K479" s="42">
        <f t="shared" si="46"/>
        <v>2</v>
      </c>
    </row>
    <row r="480" spans="1:11" x14ac:dyDescent="0.25">
      <c r="A480" s="45">
        <v>44973</v>
      </c>
      <c r="B480" s="42">
        <v>12720</v>
      </c>
      <c r="C480" s="42">
        <v>12729.25</v>
      </c>
      <c r="D480" s="42">
        <v>12475.75</v>
      </c>
      <c r="E480" s="42">
        <v>12481.5</v>
      </c>
      <c r="F480" s="42">
        <f t="shared" si="47"/>
        <v>1.9929245283018866</v>
      </c>
      <c r="G480" s="42">
        <f t="shared" si="48"/>
        <v>-1.875</v>
      </c>
      <c r="H480" s="42">
        <f t="shared" si="49"/>
        <v>0.94082840236686405</v>
      </c>
      <c r="I480" s="42">
        <f t="shared" si="44"/>
        <v>7</v>
      </c>
      <c r="J480" s="42">
        <f t="shared" si="45"/>
        <v>10</v>
      </c>
      <c r="K480" s="42">
        <f t="shared" si="46"/>
        <v>4</v>
      </c>
    </row>
    <row r="481" spans="1:11" x14ac:dyDescent="0.25">
      <c r="A481" s="45">
        <v>44972</v>
      </c>
      <c r="B481" s="42">
        <v>12572.25</v>
      </c>
      <c r="C481" s="42">
        <v>12734.5</v>
      </c>
      <c r="D481" s="42">
        <v>12524.25</v>
      </c>
      <c r="E481" s="42">
        <v>12733.75</v>
      </c>
      <c r="F481" s="42">
        <f t="shared" si="47"/>
        <v>1.672333910000199</v>
      </c>
      <c r="G481" s="42">
        <f t="shared" si="48"/>
        <v>1.2845751556006284</v>
      </c>
      <c r="H481" s="42">
        <f t="shared" si="49"/>
        <v>0.76813317479191434</v>
      </c>
      <c r="I481" s="42">
        <f t="shared" si="44"/>
        <v>5</v>
      </c>
      <c r="J481" s="42">
        <f t="shared" si="45"/>
        <v>8</v>
      </c>
      <c r="K481" s="42">
        <f t="shared" si="46"/>
        <v>3</v>
      </c>
    </row>
    <row r="482" spans="1:11" x14ac:dyDescent="0.25">
      <c r="A482" s="45">
        <v>44971</v>
      </c>
      <c r="B482" s="42">
        <v>12586</v>
      </c>
      <c r="C482" s="42">
        <v>12687</v>
      </c>
      <c r="D482" s="42">
        <v>12390.5</v>
      </c>
      <c r="E482" s="42">
        <v>12630.75</v>
      </c>
      <c r="F482" s="42">
        <f t="shared" si="47"/>
        <v>2.3557921500079453</v>
      </c>
      <c r="G482" s="42">
        <f t="shared" si="48"/>
        <v>0.35555378992531383</v>
      </c>
      <c r="H482" s="42">
        <f t="shared" si="49"/>
        <v>0.15092748735244518</v>
      </c>
      <c r="I482" s="42">
        <f t="shared" si="44"/>
        <v>8</v>
      </c>
      <c r="J482" s="42">
        <f t="shared" si="45"/>
        <v>2</v>
      </c>
      <c r="K482" s="42">
        <f t="shared" si="46"/>
        <v>1</v>
      </c>
    </row>
    <row r="483" spans="1:11" x14ac:dyDescent="0.25">
      <c r="A483" s="45">
        <v>44970</v>
      </c>
      <c r="B483" s="42">
        <v>12394.25</v>
      </c>
      <c r="C483" s="42">
        <v>12567</v>
      </c>
      <c r="D483" s="42">
        <v>12352</v>
      </c>
      <c r="E483" s="42">
        <v>12544.5</v>
      </c>
      <c r="F483" s="42">
        <f t="shared" si="47"/>
        <v>1.7346753534905299</v>
      </c>
      <c r="G483" s="42">
        <f t="shared" si="48"/>
        <v>1.2122556830788471</v>
      </c>
      <c r="H483" s="42">
        <f t="shared" si="49"/>
        <v>0.69883720930232562</v>
      </c>
      <c r="I483" s="42">
        <f t="shared" si="44"/>
        <v>5</v>
      </c>
      <c r="J483" s="42">
        <f t="shared" si="45"/>
        <v>7</v>
      </c>
      <c r="K483" s="42">
        <f t="shared" si="46"/>
        <v>3</v>
      </c>
    </row>
    <row r="484" spans="1:11" x14ac:dyDescent="0.25">
      <c r="A484" s="45">
        <v>44967</v>
      </c>
      <c r="B484" s="42">
        <v>12283</v>
      </c>
      <c r="C484" s="42">
        <v>12422</v>
      </c>
      <c r="D484" s="42">
        <v>12243.25</v>
      </c>
      <c r="E484" s="42">
        <v>12345.75</v>
      </c>
      <c r="F484" s="42">
        <f t="shared" si="47"/>
        <v>1.4552633721403565</v>
      </c>
      <c r="G484" s="42">
        <f t="shared" si="48"/>
        <v>0.51086868028983146</v>
      </c>
      <c r="H484" s="42">
        <f t="shared" si="49"/>
        <v>0.35104895104895106</v>
      </c>
      <c r="I484" s="42">
        <f t="shared" si="44"/>
        <v>5</v>
      </c>
      <c r="J484" s="42">
        <f t="shared" si="45"/>
        <v>4</v>
      </c>
      <c r="K484" s="42">
        <f t="shared" si="46"/>
        <v>2</v>
      </c>
    </row>
    <row r="485" spans="1:11" x14ac:dyDescent="0.25">
      <c r="A485" s="45">
        <v>44966</v>
      </c>
      <c r="B485" s="42">
        <v>12686.5</v>
      </c>
      <c r="C485" s="42">
        <v>12728.5</v>
      </c>
      <c r="D485" s="42">
        <v>12366.5</v>
      </c>
      <c r="E485" s="42">
        <v>12426.75</v>
      </c>
      <c r="F485" s="42">
        <f t="shared" si="47"/>
        <v>2.853426871083435</v>
      </c>
      <c r="G485" s="42">
        <f t="shared" si="48"/>
        <v>-2.0474520159224374</v>
      </c>
      <c r="H485" s="42">
        <f t="shared" si="49"/>
        <v>0.71754143646408852</v>
      </c>
      <c r="I485" s="42">
        <f t="shared" si="44"/>
        <v>9</v>
      </c>
      <c r="J485" s="42">
        <f t="shared" si="45"/>
        <v>8</v>
      </c>
      <c r="K485" s="42">
        <f t="shared" si="46"/>
        <v>4</v>
      </c>
    </row>
    <row r="486" spans="1:11" x14ac:dyDescent="0.25">
      <c r="A486" s="45">
        <v>44965</v>
      </c>
      <c r="B486" s="42">
        <v>12752</v>
      </c>
      <c r="C486" s="42">
        <v>12782.75</v>
      </c>
      <c r="D486" s="42">
        <v>12512.75</v>
      </c>
      <c r="E486" s="42">
        <v>12543</v>
      </c>
      <c r="F486" s="42">
        <f t="shared" si="47"/>
        <v>2.1173149309912169</v>
      </c>
      <c r="G486" s="42">
        <f t="shared" si="48"/>
        <v>-1.6389585947302383</v>
      </c>
      <c r="H486" s="42">
        <f t="shared" si="49"/>
        <v>0.77407407407407414</v>
      </c>
      <c r="I486" s="42">
        <f t="shared" si="44"/>
        <v>7</v>
      </c>
      <c r="J486" s="42">
        <f t="shared" si="45"/>
        <v>8</v>
      </c>
      <c r="K486" s="42">
        <f t="shared" si="46"/>
        <v>4</v>
      </c>
    </row>
    <row r="487" spans="1:11" x14ac:dyDescent="0.25">
      <c r="A487" s="45">
        <v>44964</v>
      </c>
      <c r="B487" s="42">
        <v>12533.75</v>
      </c>
      <c r="C487" s="42">
        <v>12818.5</v>
      </c>
      <c r="D487" s="42">
        <v>12459.25</v>
      </c>
      <c r="E487" s="42">
        <v>12771.75</v>
      </c>
      <c r="F487" s="42">
        <f t="shared" si="47"/>
        <v>2.8662610950433827</v>
      </c>
      <c r="G487" s="42">
        <f t="shared" si="48"/>
        <v>1.8988730427844818</v>
      </c>
      <c r="H487" s="42">
        <f t="shared" si="49"/>
        <v>0.66249130132219902</v>
      </c>
      <c r="I487" s="42">
        <f t="shared" si="44"/>
        <v>9</v>
      </c>
      <c r="J487" s="42">
        <f t="shared" si="45"/>
        <v>7</v>
      </c>
      <c r="K487" s="42">
        <f t="shared" si="46"/>
        <v>4</v>
      </c>
    </row>
    <row r="488" spans="1:11" x14ac:dyDescent="0.25">
      <c r="A488" s="45">
        <v>44963</v>
      </c>
      <c r="B488" s="42">
        <v>12476.25</v>
      </c>
      <c r="C488" s="42">
        <v>12608.5</v>
      </c>
      <c r="D488" s="42">
        <v>12455.75</v>
      </c>
      <c r="E488" s="42">
        <v>12513.25</v>
      </c>
      <c r="F488" s="42">
        <f t="shared" si="47"/>
        <v>1.2243262198176534</v>
      </c>
      <c r="G488" s="42">
        <f t="shared" si="48"/>
        <v>0.29656347059412885</v>
      </c>
      <c r="H488" s="42">
        <f t="shared" si="49"/>
        <v>0.24222585924713588</v>
      </c>
      <c r="I488" s="42">
        <f t="shared" si="44"/>
        <v>3</v>
      </c>
      <c r="J488" s="42">
        <f t="shared" si="45"/>
        <v>3</v>
      </c>
      <c r="K488" s="42">
        <f t="shared" si="46"/>
        <v>2</v>
      </c>
    </row>
    <row r="489" spans="1:11" x14ac:dyDescent="0.25">
      <c r="A489" s="45">
        <v>44960</v>
      </c>
      <c r="B489" s="42">
        <v>12676.5</v>
      </c>
      <c r="C489" s="42">
        <v>12878</v>
      </c>
      <c r="D489" s="42">
        <v>12551.25</v>
      </c>
      <c r="E489" s="42">
        <v>12623</v>
      </c>
      <c r="F489" s="42">
        <f t="shared" si="47"/>
        <v>2.5776042282964537</v>
      </c>
      <c r="G489" s="42">
        <f t="shared" si="48"/>
        <v>-0.42204078412811108</v>
      </c>
      <c r="H489" s="42">
        <f t="shared" si="49"/>
        <v>0.16373374139250194</v>
      </c>
      <c r="I489" s="42">
        <f t="shared" si="44"/>
        <v>8</v>
      </c>
      <c r="J489" s="42">
        <f t="shared" si="45"/>
        <v>2</v>
      </c>
      <c r="K489" s="42">
        <f t="shared" si="46"/>
        <v>1</v>
      </c>
    </row>
    <row r="490" spans="1:11" x14ac:dyDescent="0.25">
      <c r="A490" s="45">
        <v>44959</v>
      </c>
      <c r="B490" s="42">
        <v>12573.75</v>
      </c>
      <c r="C490" s="42">
        <v>12934.5</v>
      </c>
      <c r="D490" s="42">
        <v>12552.75</v>
      </c>
      <c r="E490" s="42">
        <v>12854.75</v>
      </c>
      <c r="F490" s="42">
        <f t="shared" si="47"/>
        <v>3.0360870861914706</v>
      </c>
      <c r="G490" s="42">
        <f t="shared" si="48"/>
        <v>2.2348145938960133</v>
      </c>
      <c r="H490" s="42">
        <f t="shared" si="49"/>
        <v>0.73608382449246879</v>
      </c>
      <c r="I490" s="42">
        <f t="shared" si="44"/>
        <v>9</v>
      </c>
      <c r="J490" s="42">
        <f t="shared" si="45"/>
        <v>8</v>
      </c>
      <c r="K490" s="42">
        <f t="shared" si="46"/>
        <v>4</v>
      </c>
    </row>
    <row r="491" spans="1:11" x14ac:dyDescent="0.25">
      <c r="A491" s="45">
        <v>44958</v>
      </c>
      <c r="B491" s="42">
        <v>12130.5</v>
      </c>
      <c r="C491" s="42">
        <v>12516.25</v>
      </c>
      <c r="D491" s="42">
        <v>12055.25</v>
      </c>
      <c r="E491" s="42">
        <v>12420</v>
      </c>
      <c r="F491" s="42">
        <f t="shared" si="47"/>
        <v>3.8003379910143851</v>
      </c>
      <c r="G491" s="42">
        <f t="shared" si="48"/>
        <v>2.3865463088908125</v>
      </c>
      <c r="H491" s="42">
        <f t="shared" si="49"/>
        <v>0.62798264642082435</v>
      </c>
      <c r="I491" s="42">
        <f t="shared" si="44"/>
        <v>10</v>
      </c>
      <c r="J491" s="42">
        <f t="shared" si="45"/>
        <v>7</v>
      </c>
      <c r="K491" s="42">
        <f t="shared" si="46"/>
        <v>4</v>
      </c>
    </row>
    <row r="492" spans="1:11" x14ac:dyDescent="0.25">
      <c r="A492" s="45">
        <v>44957</v>
      </c>
      <c r="B492" s="42">
        <v>11905.75</v>
      </c>
      <c r="C492" s="42">
        <v>12156</v>
      </c>
      <c r="D492" s="42">
        <v>11901</v>
      </c>
      <c r="E492" s="42">
        <v>12153.5</v>
      </c>
      <c r="F492" s="42">
        <f t="shared" si="47"/>
        <v>2.1418222287550135</v>
      </c>
      <c r="G492" s="42">
        <f t="shared" si="48"/>
        <v>2.0809272830355079</v>
      </c>
      <c r="H492" s="42">
        <f t="shared" si="49"/>
        <v>0.97156862745098027</v>
      </c>
      <c r="I492" s="42">
        <f t="shared" si="44"/>
        <v>7</v>
      </c>
      <c r="J492" s="42">
        <f t="shared" si="45"/>
        <v>10</v>
      </c>
      <c r="K492" s="42">
        <f t="shared" si="46"/>
        <v>4</v>
      </c>
    </row>
    <row r="493" spans="1:11" x14ac:dyDescent="0.25">
      <c r="A493" s="45">
        <v>44956</v>
      </c>
      <c r="B493" s="42">
        <v>12054.75</v>
      </c>
      <c r="C493" s="42">
        <v>12143.25</v>
      </c>
      <c r="D493" s="42">
        <v>11960</v>
      </c>
      <c r="E493" s="42">
        <v>11971</v>
      </c>
      <c r="F493" s="42">
        <f t="shared" si="47"/>
        <v>1.5201476596362431</v>
      </c>
      <c r="G493" s="42">
        <f t="shared" si="48"/>
        <v>-0.69474688400837847</v>
      </c>
      <c r="H493" s="42">
        <f t="shared" si="49"/>
        <v>0.45702592087312416</v>
      </c>
      <c r="I493" s="42">
        <f t="shared" si="44"/>
        <v>5</v>
      </c>
      <c r="J493" s="42">
        <f t="shared" si="45"/>
        <v>5</v>
      </c>
      <c r="K493" s="42">
        <f t="shared" si="46"/>
        <v>2</v>
      </c>
    </row>
    <row r="494" spans="1:11" x14ac:dyDescent="0.25">
      <c r="A494" s="45">
        <v>44953</v>
      </c>
      <c r="B494" s="42">
        <v>12052.5</v>
      </c>
      <c r="C494" s="42">
        <v>12308.5</v>
      </c>
      <c r="D494" s="42">
        <v>12022.75</v>
      </c>
      <c r="E494" s="42">
        <v>12222.75</v>
      </c>
      <c r="F494" s="42">
        <f t="shared" si="47"/>
        <v>2.3708774113254512</v>
      </c>
      <c r="G494" s="42">
        <f t="shared" si="48"/>
        <v>1.4125700062227753</v>
      </c>
      <c r="H494" s="42">
        <f t="shared" si="49"/>
        <v>0.59580052493438318</v>
      </c>
      <c r="I494" s="42">
        <f t="shared" si="44"/>
        <v>8</v>
      </c>
      <c r="J494" s="42">
        <f t="shared" si="45"/>
        <v>6</v>
      </c>
      <c r="K494" s="42">
        <f t="shared" si="46"/>
        <v>1</v>
      </c>
    </row>
    <row r="495" spans="1:11" x14ac:dyDescent="0.25">
      <c r="A495" s="45">
        <v>44952</v>
      </c>
      <c r="B495" s="42">
        <v>11939</v>
      </c>
      <c r="C495" s="42">
        <v>12111.25</v>
      </c>
      <c r="D495" s="42">
        <v>11904.25</v>
      </c>
      <c r="E495" s="42">
        <v>12104.5</v>
      </c>
      <c r="F495" s="42">
        <f t="shared" si="47"/>
        <v>1.7338135522238043</v>
      </c>
      <c r="G495" s="42">
        <f t="shared" si="48"/>
        <v>1.3862132506910125</v>
      </c>
      <c r="H495" s="42">
        <f t="shared" si="49"/>
        <v>0.79951690821256038</v>
      </c>
      <c r="I495" s="42">
        <f t="shared" si="44"/>
        <v>5</v>
      </c>
      <c r="J495" s="42">
        <f t="shared" si="45"/>
        <v>8</v>
      </c>
      <c r="K495" s="42">
        <f t="shared" si="46"/>
        <v>3</v>
      </c>
    </row>
    <row r="496" spans="1:11" x14ac:dyDescent="0.25">
      <c r="A496" s="45">
        <v>44951</v>
      </c>
      <c r="B496" s="42">
        <v>11761.25</v>
      </c>
      <c r="C496" s="42">
        <v>11903.5</v>
      </c>
      <c r="D496" s="42">
        <v>11604.5</v>
      </c>
      <c r="E496" s="42">
        <v>11875.75</v>
      </c>
      <c r="F496" s="42">
        <f t="shared" si="47"/>
        <v>2.5422467849930919</v>
      </c>
      <c r="G496" s="42">
        <f t="shared" si="48"/>
        <v>0.97353597619300669</v>
      </c>
      <c r="H496" s="42">
        <f t="shared" si="49"/>
        <v>0.382943143812709</v>
      </c>
      <c r="I496" s="42">
        <f t="shared" si="44"/>
        <v>8</v>
      </c>
      <c r="J496" s="42">
        <f t="shared" si="45"/>
        <v>4</v>
      </c>
      <c r="K496" s="42">
        <f t="shared" si="46"/>
        <v>1</v>
      </c>
    </row>
    <row r="497" spans="1:11" x14ac:dyDescent="0.25">
      <c r="A497" s="45">
        <v>44950</v>
      </c>
      <c r="B497" s="42">
        <v>11891</v>
      </c>
      <c r="C497" s="42">
        <v>11951.5</v>
      </c>
      <c r="D497" s="42">
        <v>11835.75</v>
      </c>
      <c r="E497" s="42">
        <v>11905.75</v>
      </c>
      <c r="F497" s="42">
        <f t="shared" si="47"/>
        <v>0.97342527962324454</v>
      </c>
      <c r="G497" s="42">
        <f t="shared" si="48"/>
        <v>0.12404339416365318</v>
      </c>
      <c r="H497" s="42">
        <f t="shared" si="49"/>
        <v>0.12742980561555073</v>
      </c>
      <c r="I497" s="42">
        <f t="shared" si="44"/>
        <v>2</v>
      </c>
      <c r="J497" s="42">
        <f t="shared" si="45"/>
        <v>2</v>
      </c>
      <c r="K497" s="42">
        <f t="shared" si="46"/>
        <v>2</v>
      </c>
    </row>
    <row r="498" spans="1:11" x14ac:dyDescent="0.25">
      <c r="A498" s="45">
        <v>44949</v>
      </c>
      <c r="B498" s="42">
        <v>11658.25</v>
      </c>
      <c r="C498" s="42">
        <v>11983</v>
      </c>
      <c r="D498" s="42">
        <v>11652</v>
      </c>
      <c r="E498" s="42">
        <v>11931.25</v>
      </c>
      <c r="F498" s="42">
        <f t="shared" si="47"/>
        <v>2.8391911307443225</v>
      </c>
      <c r="G498" s="42">
        <f t="shared" si="48"/>
        <v>2.3416893616108765</v>
      </c>
      <c r="H498" s="42">
        <f t="shared" si="49"/>
        <v>0.82477341389728109</v>
      </c>
      <c r="I498" s="42">
        <f t="shared" si="44"/>
        <v>9</v>
      </c>
      <c r="J498" s="42">
        <f t="shared" si="45"/>
        <v>9</v>
      </c>
      <c r="K498" s="42">
        <f t="shared" si="46"/>
        <v>4</v>
      </c>
    </row>
    <row r="499" spans="1:11" x14ac:dyDescent="0.25">
      <c r="A499" s="45">
        <v>44946</v>
      </c>
      <c r="B499" s="42">
        <v>11410.75</v>
      </c>
      <c r="C499" s="42">
        <v>11686.75</v>
      </c>
      <c r="D499" s="42">
        <v>11383.5</v>
      </c>
      <c r="E499" s="42">
        <v>11675.75</v>
      </c>
      <c r="F499" s="42">
        <f t="shared" si="47"/>
        <v>2.6575816664110596</v>
      </c>
      <c r="G499" s="42">
        <f t="shared" si="48"/>
        <v>2.3223714479766886</v>
      </c>
      <c r="H499" s="42">
        <f t="shared" si="49"/>
        <v>0.87386644682605108</v>
      </c>
      <c r="I499" s="42">
        <f t="shared" si="44"/>
        <v>8</v>
      </c>
      <c r="J499" s="42">
        <f t="shared" si="45"/>
        <v>9</v>
      </c>
      <c r="K499" s="42">
        <f t="shared" si="46"/>
        <v>4</v>
      </c>
    </row>
    <row r="500" spans="1:11" x14ac:dyDescent="0.25">
      <c r="A500" s="45">
        <v>44945</v>
      </c>
      <c r="B500" s="42">
        <v>11377.5</v>
      </c>
      <c r="C500" s="42">
        <v>11454.25</v>
      </c>
      <c r="D500" s="42">
        <v>11308.5</v>
      </c>
      <c r="E500" s="42">
        <v>11360</v>
      </c>
      <c r="F500" s="42">
        <f t="shared" si="47"/>
        <v>1.2810371346956713</v>
      </c>
      <c r="G500" s="42">
        <f t="shared" si="48"/>
        <v>-0.15381234893430015</v>
      </c>
      <c r="H500" s="42">
        <f t="shared" si="49"/>
        <v>0.12006861063464837</v>
      </c>
      <c r="I500" s="42">
        <f t="shared" si="44"/>
        <v>4</v>
      </c>
      <c r="J500" s="42">
        <f t="shared" si="45"/>
        <v>2</v>
      </c>
      <c r="K500" s="42">
        <f t="shared" si="46"/>
        <v>2</v>
      </c>
    </row>
    <row r="501" spans="1:11" x14ac:dyDescent="0.25">
      <c r="A501" s="45">
        <v>44944</v>
      </c>
      <c r="B501" s="42">
        <v>11643.5</v>
      </c>
      <c r="C501" s="42">
        <v>11759.5</v>
      </c>
      <c r="D501" s="42">
        <v>11470.5</v>
      </c>
      <c r="E501" s="42">
        <v>11479</v>
      </c>
      <c r="F501" s="42">
        <f t="shared" si="47"/>
        <v>2.4820715420620947</v>
      </c>
      <c r="G501" s="42">
        <f t="shared" si="48"/>
        <v>-1.4128054279211577</v>
      </c>
      <c r="H501" s="42">
        <f t="shared" si="49"/>
        <v>0.5692041522491349</v>
      </c>
      <c r="I501" s="42">
        <f t="shared" si="44"/>
        <v>8</v>
      </c>
      <c r="J501" s="42">
        <f t="shared" si="45"/>
        <v>6</v>
      </c>
      <c r="K501" s="42">
        <f t="shared" si="46"/>
        <v>1</v>
      </c>
    </row>
    <row r="502" spans="1:11" x14ac:dyDescent="0.25">
      <c r="A502" s="45">
        <v>44943</v>
      </c>
      <c r="B502" s="42">
        <v>11567</v>
      </c>
      <c r="C502" s="42">
        <v>11685</v>
      </c>
      <c r="D502" s="42">
        <v>11542.25</v>
      </c>
      <c r="E502" s="42">
        <v>11626.5</v>
      </c>
      <c r="F502" s="42">
        <f t="shared" si="47"/>
        <v>1.234114290654448</v>
      </c>
      <c r="G502" s="42">
        <f t="shared" si="48"/>
        <v>0.51439439785596952</v>
      </c>
      <c r="H502" s="42">
        <f t="shared" si="49"/>
        <v>0.41681260945709275</v>
      </c>
      <c r="I502" s="42">
        <f t="shared" si="44"/>
        <v>4</v>
      </c>
      <c r="J502" s="42">
        <f t="shared" si="45"/>
        <v>5</v>
      </c>
      <c r="K502" s="42">
        <f t="shared" si="46"/>
        <v>2</v>
      </c>
    </row>
    <row r="503" spans="1:11" x14ac:dyDescent="0.25">
      <c r="A503" s="45">
        <v>44939</v>
      </c>
      <c r="B503" s="42">
        <v>11478.75</v>
      </c>
      <c r="C503" s="42">
        <v>11619.5</v>
      </c>
      <c r="D503" s="42">
        <v>11389</v>
      </c>
      <c r="E503" s="42">
        <v>11607.25</v>
      </c>
      <c r="F503" s="42">
        <f t="shared" si="47"/>
        <v>2.0080583687248179</v>
      </c>
      <c r="G503" s="42">
        <f t="shared" si="48"/>
        <v>1.1194598715016879</v>
      </c>
      <c r="H503" s="42">
        <f t="shared" si="49"/>
        <v>0.55748373101952264</v>
      </c>
      <c r="I503" s="42">
        <f t="shared" si="44"/>
        <v>7</v>
      </c>
      <c r="J503" s="42">
        <f t="shared" si="45"/>
        <v>6</v>
      </c>
      <c r="K503" s="42">
        <f t="shared" si="46"/>
        <v>1</v>
      </c>
    </row>
    <row r="504" spans="1:11" x14ac:dyDescent="0.25">
      <c r="A504" s="45">
        <v>44938</v>
      </c>
      <c r="B504" s="42">
        <v>11466.25</v>
      </c>
      <c r="C504" s="42">
        <v>11579.75</v>
      </c>
      <c r="D504" s="42">
        <v>11291</v>
      </c>
      <c r="E504" s="42">
        <v>11532</v>
      </c>
      <c r="F504" s="42">
        <f t="shared" si="47"/>
        <v>2.5182601111959011</v>
      </c>
      <c r="G504" s="42">
        <f t="shared" si="48"/>
        <v>0.57342199934590643</v>
      </c>
      <c r="H504" s="42">
        <f t="shared" si="49"/>
        <v>0.22770562770562769</v>
      </c>
      <c r="I504" s="42">
        <f t="shared" si="44"/>
        <v>8</v>
      </c>
      <c r="J504" s="42">
        <f t="shared" si="45"/>
        <v>3</v>
      </c>
      <c r="K504" s="42">
        <f t="shared" si="46"/>
        <v>1</v>
      </c>
    </row>
    <row r="505" spans="1:11" x14ac:dyDescent="0.25">
      <c r="A505" s="45">
        <v>44937</v>
      </c>
      <c r="B505" s="42">
        <v>11315</v>
      </c>
      <c r="C505" s="42">
        <v>11479.5</v>
      </c>
      <c r="D505" s="42">
        <v>11275.5</v>
      </c>
      <c r="E505" s="42">
        <v>11475.75</v>
      </c>
      <c r="F505" s="42">
        <f t="shared" si="47"/>
        <v>1.8029164825452939</v>
      </c>
      <c r="G505" s="42">
        <f t="shared" si="48"/>
        <v>1.4206805125939019</v>
      </c>
      <c r="H505" s="42">
        <f t="shared" si="49"/>
        <v>0.78799019607843135</v>
      </c>
      <c r="I505" s="42">
        <f t="shared" si="44"/>
        <v>5</v>
      </c>
      <c r="J505" s="42">
        <f t="shared" si="45"/>
        <v>8</v>
      </c>
      <c r="K505" s="42">
        <f t="shared" si="46"/>
        <v>3</v>
      </c>
    </row>
    <row r="506" spans="1:11" x14ac:dyDescent="0.25">
      <c r="A506" s="45">
        <v>44936</v>
      </c>
      <c r="B506" s="42">
        <v>11149</v>
      </c>
      <c r="C506" s="42">
        <v>11286.25</v>
      </c>
      <c r="D506" s="42">
        <v>11094</v>
      </c>
      <c r="E506" s="42">
        <v>11285.75</v>
      </c>
      <c r="F506" s="42">
        <f t="shared" si="47"/>
        <v>1.7243698986456186</v>
      </c>
      <c r="G506" s="42">
        <f t="shared" si="48"/>
        <v>1.2265674051484436</v>
      </c>
      <c r="H506" s="42">
        <f t="shared" si="49"/>
        <v>0.71131339401820526</v>
      </c>
      <c r="I506" s="42">
        <f t="shared" si="44"/>
        <v>5</v>
      </c>
      <c r="J506" s="42">
        <f t="shared" si="45"/>
        <v>8</v>
      </c>
      <c r="K506" s="42">
        <f t="shared" si="46"/>
        <v>3</v>
      </c>
    </row>
    <row r="507" spans="1:11" x14ac:dyDescent="0.25">
      <c r="A507" s="45">
        <v>44935</v>
      </c>
      <c r="B507" s="42">
        <v>11152</v>
      </c>
      <c r="C507" s="42">
        <v>11385.5</v>
      </c>
      <c r="D507" s="42">
        <v>11146.5</v>
      </c>
      <c r="E507" s="42">
        <v>11187</v>
      </c>
      <c r="F507" s="42">
        <f t="shared" si="47"/>
        <v>2.1431133428981348</v>
      </c>
      <c r="G507" s="42">
        <f t="shared" si="48"/>
        <v>0.31384505021520803</v>
      </c>
      <c r="H507" s="42">
        <f t="shared" si="49"/>
        <v>0.14644351464435146</v>
      </c>
      <c r="I507" s="42">
        <f t="shared" si="44"/>
        <v>7</v>
      </c>
      <c r="J507" s="42">
        <f t="shared" si="45"/>
        <v>2</v>
      </c>
      <c r="K507" s="42">
        <f t="shared" si="46"/>
        <v>1</v>
      </c>
    </row>
    <row r="508" spans="1:11" x14ac:dyDescent="0.25">
      <c r="A508" s="45">
        <v>44932</v>
      </c>
      <c r="B508" s="42">
        <v>10790.75</v>
      </c>
      <c r="C508" s="42">
        <v>11165.75</v>
      </c>
      <c r="D508" s="42">
        <v>10751</v>
      </c>
      <c r="E508" s="42">
        <v>11114</v>
      </c>
      <c r="F508" s="42">
        <f t="shared" si="47"/>
        <v>3.8435697240692264</v>
      </c>
      <c r="G508" s="42">
        <f t="shared" si="48"/>
        <v>2.9956212496814403</v>
      </c>
      <c r="H508" s="42">
        <f t="shared" si="49"/>
        <v>0.77938517179023503</v>
      </c>
      <c r="I508" s="42">
        <f t="shared" si="44"/>
        <v>10</v>
      </c>
      <c r="J508" s="42">
        <f t="shared" si="45"/>
        <v>8</v>
      </c>
      <c r="K508" s="42">
        <f t="shared" si="46"/>
        <v>4</v>
      </c>
    </row>
    <row r="509" spans="1:11" x14ac:dyDescent="0.25">
      <c r="A509" s="45">
        <v>44931</v>
      </c>
      <c r="B509" s="42">
        <v>11021.75</v>
      </c>
      <c r="C509" s="42">
        <v>11046.75</v>
      </c>
      <c r="D509" s="42">
        <v>10805</v>
      </c>
      <c r="E509" s="42">
        <v>10820</v>
      </c>
      <c r="F509" s="42">
        <f t="shared" si="47"/>
        <v>2.1933903418241205</v>
      </c>
      <c r="G509" s="42">
        <f t="shared" si="48"/>
        <v>-1.8304715675822807</v>
      </c>
      <c r="H509" s="42">
        <f t="shared" si="49"/>
        <v>0.8345398138572907</v>
      </c>
      <c r="I509" s="42">
        <f t="shared" si="44"/>
        <v>7</v>
      </c>
      <c r="J509" s="42">
        <f t="shared" si="45"/>
        <v>9</v>
      </c>
      <c r="K509" s="42">
        <f t="shared" si="46"/>
        <v>4</v>
      </c>
    </row>
    <row r="510" spans="1:11" x14ac:dyDescent="0.25">
      <c r="A510" s="45">
        <v>44930</v>
      </c>
      <c r="B510" s="42">
        <v>11022.75</v>
      </c>
      <c r="C510" s="42">
        <v>11068.5</v>
      </c>
      <c r="D510" s="42">
        <v>10863.5</v>
      </c>
      <c r="E510" s="42">
        <v>10996.5</v>
      </c>
      <c r="F510" s="42">
        <f t="shared" si="47"/>
        <v>1.8597899798144746</v>
      </c>
      <c r="G510" s="42">
        <f t="shared" si="48"/>
        <v>-0.23814383887868273</v>
      </c>
      <c r="H510" s="42">
        <f t="shared" si="49"/>
        <v>0.12804878048780488</v>
      </c>
      <c r="I510" s="42">
        <f t="shared" si="44"/>
        <v>6</v>
      </c>
      <c r="J510" s="42">
        <f t="shared" si="45"/>
        <v>2</v>
      </c>
      <c r="K510" s="42">
        <f t="shared" si="46"/>
        <v>1</v>
      </c>
    </row>
    <row r="511" spans="1:11" x14ac:dyDescent="0.25">
      <c r="A511" s="45">
        <v>44929</v>
      </c>
      <c r="B511" s="42">
        <v>11072.25</v>
      </c>
      <c r="C511" s="42">
        <v>11182</v>
      </c>
      <c r="D511" s="42">
        <v>10844.75</v>
      </c>
      <c r="E511" s="42">
        <v>10942</v>
      </c>
      <c r="F511" s="42">
        <f t="shared" si="47"/>
        <v>3.0459030459030458</v>
      </c>
      <c r="G511" s="42">
        <f t="shared" si="48"/>
        <v>-1.1763643342590713</v>
      </c>
      <c r="H511" s="42">
        <f t="shared" si="49"/>
        <v>0.38621200889547819</v>
      </c>
      <c r="I511" s="42">
        <f t="shared" si="44"/>
        <v>10</v>
      </c>
      <c r="J511" s="42">
        <f t="shared" si="45"/>
        <v>4</v>
      </c>
      <c r="K511" s="42">
        <f t="shared" si="46"/>
        <v>1</v>
      </c>
    </row>
    <row r="512" spans="1:11" x14ac:dyDescent="0.25">
      <c r="A512" s="45">
        <v>44925</v>
      </c>
      <c r="B512" s="42">
        <v>10995</v>
      </c>
      <c r="C512" s="42">
        <v>11026</v>
      </c>
      <c r="D512" s="42">
        <v>10855.5</v>
      </c>
      <c r="E512" s="42">
        <v>11022.25</v>
      </c>
      <c r="F512" s="42">
        <f t="shared" si="47"/>
        <v>1.5507048658481128</v>
      </c>
      <c r="G512" s="42">
        <f t="shared" si="48"/>
        <v>0.24783992723965437</v>
      </c>
      <c r="H512" s="42">
        <f t="shared" si="49"/>
        <v>0.15982404692082108</v>
      </c>
      <c r="I512" s="42">
        <f t="shared" si="44"/>
        <v>5</v>
      </c>
      <c r="J512" s="42">
        <f t="shared" si="45"/>
        <v>2</v>
      </c>
      <c r="K512" s="42">
        <f t="shared" si="46"/>
        <v>2</v>
      </c>
    </row>
    <row r="513" spans="1:11" x14ac:dyDescent="0.25">
      <c r="A513" s="45">
        <v>44924</v>
      </c>
      <c r="B513" s="42">
        <v>10839.25</v>
      </c>
      <c r="C513" s="42">
        <v>11071.5</v>
      </c>
      <c r="D513" s="42">
        <v>10830.75</v>
      </c>
      <c r="E513" s="42">
        <v>11031.5</v>
      </c>
      <c r="F513" s="42">
        <f t="shared" si="47"/>
        <v>2.2210946329312451</v>
      </c>
      <c r="G513" s="42">
        <f t="shared" si="48"/>
        <v>1.7736467006481076</v>
      </c>
      <c r="H513" s="42">
        <f t="shared" si="49"/>
        <v>0.79854620976116308</v>
      </c>
      <c r="I513" s="42">
        <f t="shared" si="44"/>
        <v>7</v>
      </c>
      <c r="J513" s="42">
        <f t="shared" si="45"/>
        <v>8</v>
      </c>
      <c r="K513" s="42">
        <f t="shared" si="46"/>
        <v>4</v>
      </c>
    </row>
    <row r="514" spans="1:11" x14ac:dyDescent="0.25">
      <c r="A514" s="45">
        <v>44923</v>
      </c>
      <c r="B514" s="42">
        <v>10929.25</v>
      </c>
      <c r="C514" s="42">
        <v>10996.5</v>
      </c>
      <c r="D514" s="42">
        <v>10758.75</v>
      </c>
      <c r="E514" s="42">
        <v>10770</v>
      </c>
      <c r="F514" s="42">
        <f t="shared" si="47"/>
        <v>2.1753551250085779</v>
      </c>
      <c r="G514" s="42">
        <f t="shared" si="48"/>
        <v>-1.4570990690120549</v>
      </c>
      <c r="H514" s="42">
        <f t="shared" si="49"/>
        <v>0.66982124079915883</v>
      </c>
      <c r="I514" s="42">
        <f t="shared" si="44"/>
        <v>7</v>
      </c>
      <c r="J514" s="42">
        <f t="shared" si="45"/>
        <v>7</v>
      </c>
      <c r="K514" s="42">
        <f t="shared" si="46"/>
        <v>4</v>
      </c>
    </row>
    <row r="515" spans="1:11" x14ac:dyDescent="0.25">
      <c r="A515" s="45">
        <v>44922</v>
      </c>
      <c r="B515" s="42">
        <v>11132.75</v>
      </c>
      <c r="C515" s="42">
        <v>11141.25</v>
      </c>
      <c r="D515" s="42">
        <v>10896</v>
      </c>
      <c r="E515" s="42">
        <v>10918.5</v>
      </c>
      <c r="F515" s="42">
        <f t="shared" si="47"/>
        <v>2.2029597359143067</v>
      </c>
      <c r="G515" s="42">
        <f t="shared" si="48"/>
        <v>-1.9245020322921111</v>
      </c>
      <c r="H515" s="42">
        <f t="shared" si="49"/>
        <v>0.87359836901121313</v>
      </c>
      <c r="I515" s="42">
        <f t="shared" ref="I515:I578" si="50">VLOOKUP(_xlfn.PERCENTRANK.EXC(F$4:F$1200,F515),$M$4:$O$13,3,TRUE)</f>
        <v>7</v>
      </c>
      <c r="J515" s="42">
        <f t="shared" ref="J515:J578" si="51">VLOOKUP(H515,$M$17:$O$26,3,TRUE)</f>
        <v>9</v>
      </c>
      <c r="K515" s="42">
        <f t="shared" ref="K515:K578" si="52">IF(I515&gt;=$O$3,IF(J515&gt;=$O$16,4,1),IF(J515&gt;=$O$16,3,2))</f>
        <v>4</v>
      </c>
    </row>
    <row r="516" spans="1:11" x14ac:dyDescent="0.25">
      <c r="A516" s="45">
        <v>44918</v>
      </c>
      <c r="B516" s="42">
        <v>11077.5</v>
      </c>
      <c r="C516" s="42">
        <v>11143</v>
      </c>
      <c r="D516" s="42">
        <v>10916.25</v>
      </c>
      <c r="E516" s="42">
        <v>11079.5</v>
      </c>
      <c r="F516" s="42">
        <f t="shared" ref="F516:F579" si="53">ABS(C516-D516)/B516*100</f>
        <v>2.0469419995486344</v>
      </c>
      <c r="G516" s="42">
        <f t="shared" ref="G516:G579" si="54">(E516-B516)/B516*100</f>
        <v>1.8054615211013314E-2</v>
      </c>
      <c r="H516" s="42">
        <f t="shared" ref="H516:H579" si="55">ABS(G516/F516)</f>
        <v>8.8202866593164279E-3</v>
      </c>
      <c r="I516" s="42">
        <f t="shared" si="50"/>
        <v>7</v>
      </c>
      <c r="J516" s="42">
        <f t="shared" si="51"/>
        <v>1</v>
      </c>
      <c r="K516" s="42">
        <f t="shared" si="52"/>
        <v>1</v>
      </c>
    </row>
    <row r="517" spans="1:11" x14ac:dyDescent="0.25">
      <c r="A517" s="45">
        <v>44917</v>
      </c>
      <c r="B517" s="42">
        <v>11313.75</v>
      </c>
      <c r="C517" s="42">
        <v>11326</v>
      </c>
      <c r="D517" s="42">
        <v>10870.5</v>
      </c>
      <c r="E517" s="42">
        <v>11054.75</v>
      </c>
      <c r="F517" s="42">
        <f t="shared" si="53"/>
        <v>4.0260744669097335</v>
      </c>
      <c r="G517" s="42">
        <f t="shared" si="54"/>
        <v>-2.2892498066511986</v>
      </c>
      <c r="H517" s="42">
        <f t="shared" si="55"/>
        <v>0.56860592755214046</v>
      </c>
      <c r="I517" s="42">
        <f t="shared" si="50"/>
        <v>10</v>
      </c>
      <c r="J517" s="42">
        <f t="shared" si="51"/>
        <v>6</v>
      </c>
      <c r="K517" s="42">
        <f t="shared" si="52"/>
        <v>1</v>
      </c>
    </row>
    <row r="518" spans="1:11" x14ac:dyDescent="0.25">
      <c r="A518" s="45">
        <v>44916</v>
      </c>
      <c r="B518" s="42">
        <v>11204.5</v>
      </c>
      <c r="C518" s="42">
        <v>11389.75</v>
      </c>
      <c r="D518" s="42">
        <v>11181</v>
      </c>
      <c r="E518" s="42">
        <v>11336.25</v>
      </c>
      <c r="F518" s="42">
        <f t="shared" si="53"/>
        <v>1.8630907224775759</v>
      </c>
      <c r="G518" s="42">
        <f t="shared" si="54"/>
        <v>1.1758668392163862</v>
      </c>
      <c r="H518" s="42">
        <f t="shared" si="55"/>
        <v>0.63113772455089823</v>
      </c>
      <c r="I518" s="42">
        <f t="shared" si="50"/>
        <v>6</v>
      </c>
      <c r="J518" s="42">
        <f t="shared" si="51"/>
        <v>7</v>
      </c>
      <c r="K518" s="42">
        <f t="shared" si="52"/>
        <v>4</v>
      </c>
    </row>
    <row r="519" spans="1:11" x14ac:dyDescent="0.25">
      <c r="A519" s="45">
        <v>44915</v>
      </c>
      <c r="B519" s="42">
        <v>11178.75</v>
      </c>
      <c r="C519" s="42">
        <v>11247</v>
      </c>
      <c r="D519" s="42">
        <v>11066.75</v>
      </c>
      <c r="E519" s="42">
        <v>11175.5</v>
      </c>
      <c r="F519" s="42">
        <f t="shared" si="53"/>
        <v>1.6124343061612434</v>
      </c>
      <c r="G519" s="42">
        <f t="shared" si="54"/>
        <v>-2.9073018002907302E-2</v>
      </c>
      <c r="H519" s="42">
        <f t="shared" si="55"/>
        <v>1.8030513176144243E-2</v>
      </c>
      <c r="I519" s="42">
        <f t="shared" si="50"/>
        <v>5</v>
      </c>
      <c r="J519" s="42">
        <f t="shared" si="51"/>
        <v>1</v>
      </c>
      <c r="K519" s="42">
        <f t="shared" si="52"/>
        <v>2</v>
      </c>
    </row>
    <row r="520" spans="1:11" x14ac:dyDescent="0.25">
      <c r="A520" s="45">
        <v>44914</v>
      </c>
      <c r="B520" s="42">
        <v>11385</v>
      </c>
      <c r="C520" s="42">
        <v>11399.5</v>
      </c>
      <c r="D520" s="42">
        <v>11131.75</v>
      </c>
      <c r="E520" s="42">
        <v>11188.25</v>
      </c>
      <c r="F520" s="42">
        <f t="shared" si="53"/>
        <v>2.351778656126482</v>
      </c>
      <c r="G520" s="42">
        <f t="shared" si="54"/>
        <v>-1.728151075977163</v>
      </c>
      <c r="H520" s="42">
        <f t="shared" si="55"/>
        <v>0.734827264239029</v>
      </c>
      <c r="I520" s="42">
        <f t="shared" si="50"/>
        <v>8</v>
      </c>
      <c r="J520" s="42">
        <f t="shared" si="51"/>
        <v>8</v>
      </c>
      <c r="K520" s="42">
        <f t="shared" si="52"/>
        <v>4</v>
      </c>
    </row>
    <row r="521" spans="1:11" x14ac:dyDescent="0.25">
      <c r="A521" s="45">
        <v>44911</v>
      </c>
      <c r="B521" s="42">
        <v>11375</v>
      </c>
      <c r="C521" s="42">
        <v>11491.5</v>
      </c>
      <c r="D521" s="42">
        <v>11275.5</v>
      </c>
      <c r="E521" s="42">
        <v>11342</v>
      </c>
      <c r="F521" s="42">
        <f t="shared" si="53"/>
        <v>1.8989010989010988</v>
      </c>
      <c r="G521" s="42">
        <f t="shared" si="54"/>
        <v>-0.29010989010989013</v>
      </c>
      <c r="H521" s="42">
        <f t="shared" si="55"/>
        <v>0.15277777777777779</v>
      </c>
      <c r="I521" s="42">
        <f t="shared" si="50"/>
        <v>6</v>
      </c>
      <c r="J521" s="42">
        <f t="shared" si="51"/>
        <v>2</v>
      </c>
      <c r="K521" s="42">
        <f t="shared" si="52"/>
        <v>1</v>
      </c>
    </row>
    <row r="522" spans="1:11" x14ac:dyDescent="0.25">
      <c r="A522" s="45">
        <v>44910</v>
      </c>
      <c r="B522" s="42">
        <v>11720.5</v>
      </c>
      <c r="C522" s="42">
        <v>11739</v>
      </c>
      <c r="D522" s="42">
        <v>11404</v>
      </c>
      <c r="E522" s="42">
        <v>11459.75</v>
      </c>
      <c r="F522" s="42">
        <f t="shared" si="53"/>
        <v>2.8582398361844632</v>
      </c>
      <c r="G522" s="42">
        <f t="shared" si="54"/>
        <v>-2.224734439657011</v>
      </c>
      <c r="H522" s="42">
        <f t="shared" si="55"/>
        <v>0.77835820895522378</v>
      </c>
      <c r="I522" s="42">
        <f t="shared" si="50"/>
        <v>9</v>
      </c>
      <c r="J522" s="42">
        <f t="shared" si="51"/>
        <v>8</v>
      </c>
      <c r="K522" s="42">
        <f t="shared" si="52"/>
        <v>4</v>
      </c>
    </row>
    <row r="523" spans="1:11" x14ac:dyDescent="0.25">
      <c r="A523" s="45">
        <v>44909</v>
      </c>
      <c r="B523" s="42">
        <v>11939.5</v>
      </c>
      <c r="C523" s="42">
        <v>12069.5</v>
      </c>
      <c r="D523" s="42">
        <v>11729</v>
      </c>
      <c r="E523" s="42">
        <v>11861.75</v>
      </c>
      <c r="F523" s="42">
        <f t="shared" si="53"/>
        <v>2.8518782193559198</v>
      </c>
      <c r="G523" s="42">
        <f t="shared" si="54"/>
        <v>-0.65119979898655722</v>
      </c>
      <c r="H523" s="42">
        <f t="shared" si="55"/>
        <v>0.22834067547723932</v>
      </c>
      <c r="I523" s="42">
        <f t="shared" si="50"/>
        <v>9</v>
      </c>
      <c r="J523" s="42">
        <f t="shared" si="51"/>
        <v>3</v>
      </c>
      <c r="K523" s="42">
        <f t="shared" si="52"/>
        <v>1</v>
      </c>
    </row>
    <row r="524" spans="1:11" x14ac:dyDescent="0.25">
      <c r="A524" s="45">
        <v>44908</v>
      </c>
      <c r="B524" s="42">
        <v>11890</v>
      </c>
      <c r="C524" s="42">
        <v>12339</v>
      </c>
      <c r="D524" s="42">
        <v>11847</v>
      </c>
      <c r="E524" s="42">
        <v>11959</v>
      </c>
      <c r="F524" s="42">
        <f t="shared" si="53"/>
        <v>4.1379310344827589</v>
      </c>
      <c r="G524" s="42">
        <f t="shared" si="54"/>
        <v>0.58031959629941132</v>
      </c>
      <c r="H524" s="42">
        <f t="shared" si="55"/>
        <v>0.1402439024390244</v>
      </c>
      <c r="I524" s="42">
        <f t="shared" si="50"/>
        <v>10</v>
      </c>
      <c r="J524" s="42">
        <f t="shared" si="51"/>
        <v>2</v>
      </c>
      <c r="K524" s="42">
        <f t="shared" si="52"/>
        <v>1</v>
      </c>
    </row>
    <row r="525" spans="1:11" x14ac:dyDescent="0.25">
      <c r="A525" s="45">
        <v>44907</v>
      </c>
      <c r="B525" s="42">
        <v>11727.25</v>
      </c>
      <c r="C525" s="42">
        <v>11834.5</v>
      </c>
      <c r="D525" s="42">
        <v>11647.5</v>
      </c>
      <c r="E525" s="42">
        <v>11834</v>
      </c>
      <c r="F525" s="42">
        <f t="shared" si="53"/>
        <v>1.5945767336758405</v>
      </c>
      <c r="G525" s="42">
        <f t="shared" si="54"/>
        <v>0.91027308192457734</v>
      </c>
      <c r="H525" s="42">
        <f t="shared" si="55"/>
        <v>0.57085561497326198</v>
      </c>
      <c r="I525" s="42">
        <f t="shared" si="50"/>
        <v>5</v>
      </c>
      <c r="J525" s="42">
        <f t="shared" si="51"/>
        <v>6</v>
      </c>
      <c r="K525" s="42">
        <f t="shared" si="52"/>
        <v>2</v>
      </c>
    </row>
    <row r="526" spans="1:11" x14ac:dyDescent="0.25">
      <c r="A526" s="45">
        <v>44904</v>
      </c>
      <c r="B526" s="42">
        <v>11689.5</v>
      </c>
      <c r="C526" s="42">
        <v>11748</v>
      </c>
      <c r="D526" s="42">
        <v>11517</v>
      </c>
      <c r="E526" s="42">
        <v>11569.75</v>
      </c>
      <c r="F526" s="42">
        <f t="shared" si="53"/>
        <v>1.9761324265366353</v>
      </c>
      <c r="G526" s="42">
        <f t="shared" si="54"/>
        <v>-1.0244236280422603</v>
      </c>
      <c r="H526" s="42">
        <f t="shared" si="55"/>
        <v>0.51839826839826852</v>
      </c>
      <c r="I526" s="42">
        <f t="shared" si="50"/>
        <v>7</v>
      </c>
      <c r="J526" s="42">
        <f t="shared" si="51"/>
        <v>6</v>
      </c>
      <c r="K526" s="42">
        <f t="shared" si="52"/>
        <v>1</v>
      </c>
    </row>
    <row r="527" spans="1:11" x14ac:dyDescent="0.25">
      <c r="A527" s="45">
        <v>44903</v>
      </c>
      <c r="B527" s="42">
        <v>11535.75</v>
      </c>
      <c r="C527" s="42">
        <v>11685.75</v>
      </c>
      <c r="D527" s="42">
        <v>11477.25</v>
      </c>
      <c r="E527" s="42">
        <v>11645.25</v>
      </c>
      <c r="F527" s="42">
        <f t="shared" si="53"/>
        <v>1.8074247448150313</v>
      </c>
      <c r="G527" s="42">
        <f t="shared" si="54"/>
        <v>0.94922306742084384</v>
      </c>
      <c r="H527" s="42">
        <f t="shared" si="55"/>
        <v>0.52517985611510798</v>
      </c>
      <c r="I527" s="42">
        <f t="shared" si="50"/>
        <v>5</v>
      </c>
      <c r="J527" s="42">
        <f t="shared" si="51"/>
        <v>6</v>
      </c>
      <c r="K527" s="42">
        <f t="shared" si="52"/>
        <v>2</v>
      </c>
    </row>
    <row r="528" spans="1:11" x14ac:dyDescent="0.25">
      <c r="A528" s="45">
        <v>44902</v>
      </c>
      <c r="B528" s="42">
        <v>11498.75</v>
      </c>
      <c r="C528" s="42">
        <v>11596.25</v>
      </c>
      <c r="D528" s="42">
        <v>11422.5</v>
      </c>
      <c r="E528" s="42">
        <v>11507.5</v>
      </c>
      <c r="F528" s="42">
        <f t="shared" si="53"/>
        <v>1.5110338080226111</v>
      </c>
      <c r="G528" s="42">
        <f t="shared" si="54"/>
        <v>7.6095227742145888E-2</v>
      </c>
      <c r="H528" s="42">
        <f t="shared" si="55"/>
        <v>5.0359712230215833E-2</v>
      </c>
      <c r="I528" s="42">
        <f t="shared" si="50"/>
        <v>5</v>
      </c>
      <c r="J528" s="42">
        <f t="shared" si="51"/>
        <v>1</v>
      </c>
      <c r="K528" s="42">
        <f t="shared" si="52"/>
        <v>2</v>
      </c>
    </row>
    <row r="529" spans="1:11" x14ac:dyDescent="0.25">
      <c r="A529" s="45">
        <v>44901</v>
      </c>
      <c r="B529" s="42">
        <v>11822</v>
      </c>
      <c r="C529" s="42">
        <v>11846.25</v>
      </c>
      <c r="D529" s="42">
        <v>11502</v>
      </c>
      <c r="E529" s="42">
        <v>11562</v>
      </c>
      <c r="F529" s="42">
        <f t="shared" si="53"/>
        <v>2.9119438335307053</v>
      </c>
      <c r="G529" s="42">
        <f t="shared" si="54"/>
        <v>-2.1992894603282016</v>
      </c>
      <c r="H529" s="42">
        <f t="shared" si="55"/>
        <v>0.75526506899055923</v>
      </c>
      <c r="I529" s="42">
        <f t="shared" si="50"/>
        <v>9</v>
      </c>
      <c r="J529" s="42">
        <f t="shared" si="51"/>
        <v>8</v>
      </c>
      <c r="K529" s="42">
        <f t="shared" si="52"/>
        <v>4</v>
      </c>
    </row>
    <row r="530" spans="1:11" x14ac:dyDescent="0.25">
      <c r="A530" s="45">
        <v>44900</v>
      </c>
      <c r="B530" s="42">
        <v>11987.25</v>
      </c>
      <c r="C530" s="42">
        <v>11998.5</v>
      </c>
      <c r="D530" s="42">
        <v>11745.5</v>
      </c>
      <c r="E530" s="42">
        <v>11802.75</v>
      </c>
      <c r="F530" s="42">
        <f t="shared" si="53"/>
        <v>2.1105758201422344</v>
      </c>
      <c r="G530" s="42">
        <f t="shared" si="54"/>
        <v>-1.5391353312894951</v>
      </c>
      <c r="H530" s="42">
        <f t="shared" si="55"/>
        <v>0.72924901185770752</v>
      </c>
      <c r="I530" s="42">
        <f t="shared" si="50"/>
        <v>7</v>
      </c>
      <c r="J530" s="42">
        <f t="shared" si="51"/>
        <v>8</v>
      </c>
      <c r="K530" s="42">
        <f t="shared" si="52"/>
        <v>4</v>
      </c>
    </row>
    <row r="531" spans="1:11" x14ac:dyDescent="0.25">
      <c r="A531" s="45">
        <v>44897</v>
      </c>
      <c r="B531" s="42">
        <v>12044.25</v>
      </c>
      <c r="C531" s="42">
        <v>12067.75</v>
      </c>
      <c r="D531" s="42">
        <v>11740.5</v>
      </c>
      <c r="E531" s="42">
        <v>12013.75</v>
      </c>
      <c r="F531" s="42">
        <f t="shared" si="53"/>
        <v>2.7170641592461133</v>
      </c>
      <c r="G531" s="42">
        <f t="shared" si="54"/>
        <v>-0.253232870456857</v>
      </c>
      <c r="H531" s="42">
        <f t="shared" si="55"/>
        <v>9.3200916730328487E-2</v>
      </c>
      <c r="I531" s="42">
        <f t="shared" si="50"/>
        <v>9</v>
      </c>
      <c r="J531" s="42">
        <f t="shared" si="51"/>
        <v>1</v>
      </c>
      <c r="K531" s="42">
        <f t="shared" si="52"/>
        <v>1</v>
      </c>
    </row>
    <row r="532" spans="1:11" x14ac:dyDescent="0.25">
      <c r="A532" s="45">
        <v>44896</v>
      </c>
      <c r="B532" s="42">
        <v>12016.5</v>
      </c>
      <c r="C532" s="42">
        <v>12145</v>
      </c>
      <c r="D532" s="42">
        <v>11943.25</v>
      </c>
      <c r="E532" s="42">
        <v>12059.75</v>
      </c>
      <c r="F532" s="42">
        <f t="shared" si="53"/>
        <v>1.6789414554986892</v>
      </c>
      <c r="G532" s="42">
        <f t="shared" si="54"/>
        <v>0.35992177422710442</v>
      </c>
      <c r="H532" s="42">
        <f t="shared" si="55"/>
        <v>0.2143742255266419</v>
      </c>
      <c r="I532" s="42">
        <f t="shared" si="50"/>
        <v>5</v>
      </c>
      <c r="J532" s="42">
        <f t="shared" si="51"/>
        <v>3</v>
      </c>
      <c r="K532" s="42">
        <f t="shared" si="52"/>
        <v>2</v>
      </c>
    </row>
    <row r="533" spans="1:11" x14ac:dyDescent="0.25">
      <c r="A533" s="45">
        <v>44895</v>
      </c>
      <c r="B533" s="42">
        <v>11566.75</v>
      </c>
      <c r="C533" s="42">
        <v>12053.75</v>
      </c>
      <c r="D533" s="42">
        <v>11498</v>
      </c>
      <c r="E533" s="42">
        <v>12052.25</v>
      </c>
      <c r="F533" s="42">
        <f t="shared" si="53"/>
        <v>4.8047204270862602</v>
      </c>
      <c r="G533" s="42">
        <f t="shared" si="54"/>
        <v>4.1973760995958243</v>
      </c>
      <c r="H533" s="42">
        <f t="shared" si="55"/>
        <v>0.87359424201529468</v>
      </c>
      <c r="I533" s="42">
        <f t="shared" si="50"/>
        <v>10</v>
      </c>
      <c r="J533" s="42">
        <f t="shared" si="51"/>
        <v>9</v>
      </c>
      <c r="K533" s="42">
        <f t="shared" si="52"/>
        <v>4</v>
      </c>
    </row>
    <row r="534" spans="1:11" x14ac:dyDescent="0.25">
      <c r="A534" s="45">
        <v>44894</v>
      </c>
      <c r="B534" s="42">
        <v>11666.75</v>
      </c>
      <c r="C534" s="42">
        <v>11678.5</v>
      </c>
      <c r="D534" s="42">
        <v>11465</v>
      </c>
      <c r="E534" s="42">
        <v>11523.25</v>
      </c>
      <c r="F534" s="42">
        <f t="shared" si="53"/>
        <v>1.8299869286647952</v>
      </c>
      <c r="G534" s="42">
        <f t="shared" si="54"/>
        <v>-1.2299912143484688</v>
      </c>
      <c r="H534" s="42">
        <f t="shared" si="55"/>
        <v>0.67213114754098358</v>
      </c>
      <c r="I534" s="42">
        <f t="shared" si="50"/>
        <v>6</v>
      </c>
      <c r="J534" s="42">
        <f t="shared" si="51"/>
        <v>7</v>
      </c>
      <c r="K534" s="42">
        <f t="shared" si="52"/>
        <v>4</v>
      </c>
    </row>
    <row r="535" spans="1:11" x14ac:dyDescent="0.25">
      <c r="A535" s="45">
        <v>44893</v>
      </c>
      <c r="B535" s="42">
        <v>11672.75</v>
      </c>
      <c r="C535" s="42">
        <v>11788.5</v>
      </c>
      <c r="D535" s="42">
        <v>11575.25</v>
      </c>
      <c r="E535" s="42">
        <v>11610.75</v>
      </c>
      <c r="F535" s="42">
        <f t="shared" si="53"/>
        <v>1.8269045426313424</v>
      </c>
      <c r="G535" s="42">
        <f t="shared" si="54"/>
        <v>-0.53115161380137499</v>
      </c>
      <c r="H535" s="42">
        <f t="shared" si="55"/>
        <v>0.29073856975381007</v>
      </c>
      <c r="I535" s="42">
        <f t="shared" si="50"/>
        <v>6</v>
      </c>
      <c r="J535" s="42">
        <f t="shared" si="51"/>
        <v>3</v>
      </c>
      <c r="K535" s="42">
        <f t="shared" si="52"/>
        <v>1</v>
      </c>
    </row>
    <row r="536" spans="1:11" x14ac:dyDescent="0.25">
      <c r="A536" s="45">
        <v>44888</v>
      </c>
      <c r="B536" s="42">
        <v>11770.25</v>
      </c>
      <c r="C536" s="42">
        <v>11892.75</v>
      </c>
      <c r="D536" s="42">
        <v>11738</v>
      </c>
      <c r="E536" s="42">
        <v>11869</v>
      </c>
      <c r="F536" s="42">
        <f t="shared" si="53"/>
        <v>1.3147554215076145</v>
      </c>
      <c r="G536" s="42">
        <f t="shared" si="54"/>
        <v>0.83897963084896243</v>
      </c>
      <c r="H536" s="42">
        <f t="shared" si="55"/>
        <v>0.63812600969305333</v>
      </c>
      <c r="I536" s="42">
        <f t="shared" si="50"/>
        <v>4</v>
      </c>
      <c r="J536" s="42">
        <f t="shared" si="51"/>
        <v>7</v>
      </c>
      <c r="K536" s="42">
        <f t="shared" si="52"/>
        <v>3</v>
      </c>
    </row>
    <row r="537" spans="1:11" x14ac:dyDescent="0.25">
      <c r="A537" s="45">
        <v>44887</v>
      </c>
      <c r="B537" s="42">
        <v>11572.75</v>
      </c>
      <c r="C537" s="42">
        <v>11759.25</v>
      </c>
      <c r="D537" s="42">
        <v>11527.25</v>
      </c>
      <c r="E537" s="42">
        <v>11751.25</v>
      </c>
      <c r="F537" s="42">
        <f t="shared" si="53"/>
        <v>2.004709338748353</v>
      </c>
      <c r="G537" s="42">
        <f t="shared" si="54"/>
        <v>1.5424164524421593</v>
      </c>
      <c r="H537" s="42">
        <f t="shared" si="55"/>
        <v>0.76939655172413779</v>
      </c>
      <c r="I537" s="42">
        <f t="shared" si="50"/>
        <v>7</v>
      </c>
      <c r="J537" s="42">
        <f t="shared" si="51"/>
        <v>8</v>
      </c>
      <c r="K537" s="42">
        <f t="shared" si="52"/>
        <v>4</v>
      </c>
    </row>
    <row r="538" spans="1:11" x14ac:dyDescent="0.25">
      <c r="A538" s="45">
        <v>44886</v>
      </c>
      <c r="B538" s="42">
        <v>11624</v>
      </c>
      <c r="C538" s="42">
        <v>11699.75</v>
      </c>
      <c r="D538" s="42">
        <v>11553</v>
      </c>
      <c r="E538" s="42">
        <v>11587.25</v>
      </c>
      <c r="F538" s="42">
        <f t="shared" si="53"/>
        <v>1.2624741913282862</v>
      </c>
      <c r="G538" s="42">
        <f t="shared" si="54"/>
        <v>-0.31615622849277358</v>
      </c>
      <c r="H538" s="42">
        <f t="shared" si="55"/>
        <v>0.25042589437819424</v>
      </c>
      <c r="I538" s="42">
        <f t="shared" si="50"/>
        <v>4</v>
      </c>
      <c r="J538" s="42">
        <f t="shared" si="51"/>
        <v>3</v>
      </c>
      <c r="K538" s="42">
        <f t="shared" si="52"/>
        <v>2</v>
      </c>
    </row>
    <row r="539" spans="1:11" x14ac:dyDescent="0.25">
      <c r="A539" s="45">
        <v>44883</v>
      </c>
      <c r="B539" s="42">
        <v>11794.25</v>
      </c>
      <c r="C539" s="42">
        <v>11843</v>
      </c>
      <c r="D539" s="42">
        <v>11607</v>
      </c>
      <c r="E539" s="42">
        <v>11707.5</v>
      </c>
      <c r="F539" s="42">
        <f t="shared" si="53"/>
        <v>2.000975051402166</v>
      </c>
      <c r="G539" s="42">
        <f t="shared" si="54"/>
        <v>-0.7355279055471946</v>
      </c>
      <c r="H539" s="42">
        <f t="shared" si="55"/>
        <v>0.36758474576271194</v>
      </c>
      <c r="I539" s="42">
        <f t="shared" si="50"/>
        <v>7</v>
      </c>
      <c r="J539" s="42">
        <f t="shared" si="51"/>
        <v>4</v>
      </c>
      <c r="K539" s="42">
        <f t="shared" si="52"/>
        <v>1</v>
      </c>
    </row>
    <row r="540" spans="1:11" x14ac:dyDescent="0.25">
      <c r="A540" s="45">
        <v>44882</v>
      </c>
      <c r="B540" s="42">
        <v>11652</v>
      </c>
      <c r="C540" s="42">
        <v>11775</v>
      </c>
      <c r="D540" s="42">
        <v>11528.25</v>
      </c>
      <c r="E540" s="42">
        <v>11712.25</v>
      </c>
      <c r="F540" s="42">
        <f t="shared" si="53"/>
        <v>2.1176622039134911</v>
      </c>
      <c r="G540" s="42">
        <f t="shared" si="54"/>
        <v>0.51707861311362857</v>
      </c>
      <c r="H540" s="42">
        <f t="shared" si="55"/>
        <v>0.24417426545086121</v>
      </c>
      <c r="I540" s="42">
        <f t="shared" si="50"/>
        <v>7</v>
      </c>
      <c r="J540" s="42">
        <f t="shared" si="51"/>
        <v>3</v>
      </c>
      <c r="K540" s="42">
        <f t="shared" si="52"/>
        <v>1</v>
      </c>
    </row>
    <row r="541" spans="1:11" x14ac:dyDescent="0.25">
      <c r="A541" s="45">
        <v>44881</v>
      </c>
      <c r="B541" s="42">
        <v>11890.25</v>
      </c>
      <c r="C541" s="42">
        <v>11909.5</v>
      </c>
      <c r="D541" s="42">
        <v>11706.5</v>
      </c>
      <c r="E541" s="42">
        <v>11740.5</v>
      </c>
      <c r="F541" s="42">
        <f t="shared" si="53"/>
        <v>1.7072811757532433</v>
      </c>
      <c r="G541" s="42">
        <f t="shared" si="54"/>
        <v>-1.2594352515716658</v>
      </c>
      <c r="H541" s="42">
        <f t="shared" si="55"/>
        <v>0.73768472906403937</v>
      </c>
      <c r="I541" s="42">
        <f t="shared" si="50"/>
        <v>5</v>
      </c>
      <c r="J541" s="42">
        <f t="shared" si="51"/>
        <v>8</v>
      </c>
      <c r="K541" s="42">
        <f t="shared" si="52"/>
        <v>3</v>
      </c>
    </row>
    <row r="542" spans="1:11" x14ac:dyDescent="0.25">
      <c r="A542" s="45">
        <v>44880</v>
      </c>
      <c r="B542" s="42">
        <v>11861</v>
      </c>
      <c r="C542" s="42">
        <v>12118.75</v>
      </c>
      <c r="D542" s="42">
        <v>11764.5</v>
      </c>
      <c r="E542" s="42">
        <v>11905.5</v>
      </c>
      <c r="F542" s="42">
        <f t="shared" si="53"/>
        <v>2.9866790321220806</v>
      </c>
      <c r="G542" s="42">
        <f t="shared" si="54"/>
        <v>0.37517915858696571</v>
      </c>
      <c r="H542" s="42">
        <f t="shared" si="55"/>
        <v>0.12561750176429076</v>
      </c>
      <c r="I542" s="42">
        <f t="shared" si="50"/>
        <v>9</v>
      </c>
      <c r="J542" s="42">
        <f t="shared" si="51"/>
        <v>2</v>
      </c>
      <c r="K542" s="42">
        <f t="shared" si="52"/>
        <v>1</v>
      </c>
    </row>
    <row r="543" spans="1:11" x14ac:dyDescent="0.25">
      <c r="A543" s="45">
        <v>44879</v>
      </c>
      <c r="B543" s="42">
        <v>11777</v>
      </c>
      <c r="C543" s="42">
        <v>11898.5</v>
      </c>
      <c r="D543" s="42">
        <v>11702</v>
      </c>
      <c r="E543" s="42">
        <v>11742.25</v>
      </c>
      <c r="F543" s="42">
        <f t="shared" si="53"/>
        <v>1.6685064108007135</v>
      </c>
      <c r="G543" s="42">
        <f t="shared" si="54"/>
        <v>-0.2950666553451643</v>
      </c>
      <c r="H543" s="42">
        <f t="shared" si="55"/>
        <v>0.17684478371501269</v>
      </c>
      <c r="I543" s="42">
        <f t="shared" si="50"/>
        <v>5</v>
      </c>
      <c r="J543" s="42">
        <f t="shared" si="51"/>
        <v>2</v>
      </c>
      <c r="K543" s="42">
        <f t="shared" si="52"/>
        <v>2</v>
      </c>
    </row>
    <row r="544" spans="1:11" x14ac:dyDescent="0.25">
      <c r="A544" s="45">
        <v>44876</v>
      </c>
      <c r="B544" s="42">
        <v>11700.5</v>
      </c>
      <c r="C544" s="42">
        <v>11876.75</v>
      </c>
      <c r="D544" s="42">
        <v>11569.25</v>
      </c>
      <c r="E544" s="42">
        <v>11847.75</v>
      </c>
      <c r="F544" s="42">
        <f t="shared" si="53"/>
        <v>2.6280928165463013</v>
      </c>
      <c r="G544" s="42">
        <f t="shared" si="54"/>
        <v>1.2584932267851801</v>
      </c>
      <c r="H544" s="42">
        <f t="shared" si="55"/>
        <v>0.4788617886178862</v>
      </c>
      <c r="I544" s="42">
        <f t="shared" si="50"/>
        <v>8</v>
      </c>
      <c r="J544" s="42">
        <f t="shared" si="51"/>
        <v>5</v>
      </c>
      <c r="K544" s="42">
        <f t="shared" si="52"/>
        <v>1</v>
      </c>
    </row>
    <row r="545" spans="1:11" x14ac:dyDescent="0.25">
      <c r="A545" s="45">
        <v>44875</v>
      </c>
      <c r="B545" s="42">
        <v>10895.75</v>
      </c>
      <c r="C545" s="42">
        <v>11644.75</v>
      </c>
      <c r="D545" s="42">
        <v>10808</v>
      </c>
      <c r="E545" s="42">
        <v>11628.75</v>
      </c>
      <c r="F545" s="42">
        <f t="shared" si="53"/>
        <v>7.6795998439758622</v>
      </c>
      <c r="G545" s="42">
        <f t="shared" si="54"/>
        <v>6.7273937085560886</v>
      </c>
      <c r="H545" s="42">
        <f t="shared" si="55"/>
        <v>0.87600836570062746</v>
      </c>
      <c r="I545" s="42">
        <f t="shared" si="50"/>
        <v>10</v>
      </c>
      <c r="J545" s="42">
        <f t="shared" si="51"/>
        <v>9</v>
      </c>
      <c r="K545" s="42">
        <f t="shared" si="52"/>
        <v>4</v>
      </c>
    </row>
    <row r="546" spans="1:11" x14ac:dyDescent="0.25">
      <c r="A546" s="45">
        <v>44874</v>
      </c>
      <c r="B546" s="42">
        <v>11094.25</v>
      </c>
      <c r="C546" s="42">
        <v>11101</v>
      </c>
      <c r="D546" s="42">
        <v>10822.25</v>
      </c>
      <c r="E546" s="42">
        <v>10831</v>
      </c>
      <c r="F546" s="42">
        <f t="shared" si="53"/>
        <v>2.512562814070352</v>
      </c>
      <c r="G546" s="42">
        <f t="shared" si="54"/>
        <v>-2.3728508010906553</v>
      </c>
      <c r="H546" s="42">
        <f t="shared" si="55"/>
        <v>0.94439461883408071</v>
      </c>
      <c r="I546" s="42">
        <f t="shared" si="50"/>
        <v>8</v>
      </c>
      <c r="J546" s="42">
        <f t="shared" si="51"/>
        <v>10</v>
      </c>
      <c r="K546" s="42">
        <f t="shared" si="52"/>
        <v>4</v>
      </c>
    </row>
    <row r="547" spans="1:11" x14ac:dyDescent="0.25">
      <c r="A547" s="45">
        <v>44873</v>
      </c>
      <c r="B547" s="42">
        <v>11072.75</v>
      </c>
      <c r="C547" s="42">
        <v>11231.25</v>
      </c>
      <c r="D547" s="42">
        <v>10928.75</v>
      </c>
      <c r="E547" s="42">
        <v>11094.25</v>
      </c>
      <c r="F547" s="42">
        <f t="shared" si="53"/>
        <v>2.7319319952134746</v>
      </c>
      <c r="G547" s="42">
        <f t="shared" si="54"/>
        <v>0.19417037321351968</v>
      </c>
      <c r="H547" s="42">
        <f t="shared" si="55"/>
        <v>7.1074380165289261E-2</v>
      </c>
      <c r="I547" s="42">
        <f t="shared" si="50"/>
        <v>9</v>
      </c>
      <c r="J547" s="42">
        <f t="shared" si="51"/>
        <v>1</v>
      </c>
      <c r="K547" s="42">
        <f t="shared" si="52"/>
        <v>1</v>
      </c>
    </row>
    <row r="548" spans="1:11" x14ac:dyDescent="0.25">
      <c r="A548" s="45">
        <v>44872</v>
      </c>
      <c r="B548" s="42">
        <v>10962.25</v>
      </c>
      <c r="C548" s="42">
        <v>11038.5</v>
      </c>
      <c r="D548" s="42">
        <v>10847.25</v>
      </c>
      <c r="E548" s="42">
        <v>11012.25</v>
      </c>
      <c r="F548" s="42">
        <f t="shared" si="53"/>
        <v>1.7446235946087709</v>
      </c>
      <c r="G548" s="42">
        <f t="shared" si="54"/>
        <v>0.45611074368856763</v>
      </c>
      <c r="H548" s="42">
        <f t="shared" si="55"/>
        <v>0.26143790849673204</v>
      </c>
      <c r="I548" s="42">
        <f t="shared" si="50"/>
        <v>5</v>
      </c>
      <c r="J548" s="42">
        <f t="shared" si="51"/>
        <v>3</v>
      </c>
      <c r="K548" s="42">
        <f t="shared" si="52"/>
        <v>2</v>
      </c>
    </row>
    <row r="549" spans="1:11" x14ac:dyDescent="0.25">
      <c r="A549" s="45">
        <v>44869</v>
      </c>
      <c r="B549" s="42">
        <v>10815.25</v>
      </c>
      <c r="C549" s="42">
        <v>10974.25</v>
      </c>
      <c r="D549" s="42">
        <v>10636</v>
      </c>
      <c r="E549" s="42">
        <v>10894</v>
      </c>
      <c r="F549" s="42">
        <f t="shared" si="53"/>
        <v>3.127528258708768</v>
      </c>
      <c r="G549" s="42">
        <f t="shared" si="54"/>
        <v>0.72813850812510117</v>
      </c>
      <c r="H549" s="42">
        <f t="shared" si="55"/>
        <v>0.23281596452328157</v>
      </c>
      <c r="I549" s="42">
        <f t="shared" si="50"/>
        <v>10</v>
      </c>
      <c r="J549" s="42">
        <f t="shared" si="51"/>
        <v>3</v>
      </c>
      <c r="K549" s="42">
        <f t="shared" si="52"/>
        <v>1</v>
      </c>
    </row>
    <row r="550" spans="1:11" x14ac:dyDescent="0.25">
      <c r="A550" s="45">
        <v>44868</v>
      </c>
      <c r="B550" s="42">
        <v>10857.25</v>
      </c>
      <c r="C550" s="42">
        <v>10888.5</v>
      </c>
      <c r="D550" s="42">
        <v>10708</v>
      </c>
      <c r="E550" s="42">
        <v>10724.75</v>
      </c>
      <c r="F550" s="42">
        <f t="shared" si="53"/>
        <v>1.6624835939119023</v>
      </c>
      <c r="G550" s="42">
        <f t="shared" si="54"/>
        <v>-1.2203826935918396</v>
      </c>
      <c r="H550" s="42">
        <f t="shared" si="55"/>
        <v>0.73407202216066481</v>
      </c>
      <c r="I550" s="42">
        <f t="shared" si="50"/>
        <v>5</v>
      </c>
      <c r="J550" s="42">
        <f t="shared" si="51"/>
        <v>8</v>
      </c>
      <c r="K550" s="42">
        <f t="shared" si="52"/>
        <v>3</v>
      </c>
    </row>
    <row r="551" spans="1:11" x14ac:dyDescent="0.25">
      <c r="A551" s="45">
        <v>44867</v>
      </c>
      <c r="B551" s="42">
        <v>11335.5</v>
      </c>
      <c r="C551" s="42">
        <v>11460</v>
      </c>
      <c r="D551" s="42">
        <v>10936.75</v>
      </c>
      <c r="E551" s="42">
        <v>10939</v>
      </c>
      <c r="F551" s="42">
        <f t="shared" si="53"/>
        <v>4.616029288518372</v>
      </c>
      <c r="G551" s="42">
        <f t="shared" si="54"/>
        <v>-3.4978607031008782</v>
      </c>
      <c r="H551" s="42">
        <f t="shared" si="55"/>
        <v>0.75776397515527949</v>
      </c>
      <c r="I551" s="42">
        <f t="shared" si="50"/>
        <v>10</v>
      </c>
      <c r="J551" s="42">
        <f t="shared" si="51"/>
        <v>8</v>
      </c>
      <c r="K551" s="42">
        <f t="shared" si="52"/>
        <v>4</v>
      </c>
    </row>
    <row r="552" spans="1:11" x14ac:dyDescent="0.25">
      <c r="A552" s="45">
        <v>44866</v>
      </c>
      <c r="B552" s="42">
        <v>11582.25</v>
      </c>
      <c r="C552" s="42">
        <v>11619</v>
      </c>
      <c r="D552" s="42">
        <v>11315.75</v>
      </c>
      <c r="E552" s="42">
        <v>11330</v>
      </c>
      <c r="F552" s="42">
        <f t="shared" si="53"/>
        <v>2.6182304819875242</v>
      </c>
      <c r="G552" s="42">
        <f t="shared" si="54"/>
        <v>-2.1779015303589544</v>
      </c>
      <c r="H552" s="42">
        <f t="shared" si="55"/>
        <v>0.8318219291014014</v>
      </c>
      <c r="I552" s="42">
        <f t="shared" si="50"/>
        <v>8</v>
      </c>
      <c r="J552" s="42">
        <f t="shared" si="51"/>
        <v>9</v>
      </c>
      <c r="K552" s="42">
        <f t="shared" si="52"/>
        <v>4</v>
      </c>
    </row>
    <row r="553" spans="1:11" x14ac:dyDescent="0.25">
      <c r="A553" s="45">
        <v>44865</v>
      </c>
      <c r="B553" s="42">
        <v>11501.25</v>
      </c>
      <c r="C553" s="42">
        <v>11545.5</v>
      </c>
      <c r="D553" s="42">
        <v>11367.25</v>
      </c>
      <c r="E553" s="42">
        <v>11449.75</v>
      </c>
      <c r="F553" s="42">
        <f t="shared" si="53"/>
        <v>1.5498315400499947</v>
      </c>
      <c r="G553" s="42">
        <f t="shared" si="54"/>
        <v>-0.4477774154983154</v>
      </c>
      <c r="H553" s="42">
        <f t="shared" si="55"/>
        <v>0.28892005610098176</v>
      </c>
      <c r="I553" s="42">
        <f t="shared" si="50"/>
        <v>5</v>
      </c>
      <c r="J553" s="42">
        <f t="shared" si="51"/>
        <v>3</v>
      </c>
      <c r="K553" s="42">
        <f t="shared" si="52"/>
        <v>2</v>
      </c>
    </row>
    <row r="554" spans="1:11" x14ac:dyDescent="0.25">
      <c r="A554" s="45">
        <v>44862</v>
      </c>
      <c r="B554" s="42">
        <v>11118</v>
      </c>
      <c r="C554" s="42">
        <v>11605.5</v>
      </c>
      <c r="D554" s="42">
        <v>11069</v>
      </c>
      <c r="E554" s="42">
        <v>11585.25</v>
      </c>
      <c r="F554" s="42">
        <f t="shared" si="53"/>
        <v>4.8255081849253463</v>
      </c>
      <c r="G554" s="42">
        <f t="shared" si="54"/>
        <v>4.2026443604964925</v>
      </c>
      <c r="H554" s="42">
        <f t="shared" si="55"/>
        <v>0.87092264678471587</v>
      </c>
      <c r="I554" s="42">
        <f t="shared" si="50"/>
        <v>10</v>
      </c>
      <c r="J554" s="42">
        <f t="shared" si="51"/>
        <v>9</v>
      </c>
      <c r="K554" s="42">
        <f t="shared" si="52"/>
        <v>4</v>
      </c>
    </row>
    <row r="555" spans="1:11" x14ac:dyDescent="0.25">
      <c r="A555" s="45">
        <v>44861</v>
      </c>
      <c r="B555" s="42">
        <v>11373</v>
      </c>
      <c r="C555" s="42">
        <v>11464</v>
      </c>
      <c r="D555" s="42">
        <v>11220.25</v>
      </c>
      <c r="E555" s="42">
        <v>11239.75</v>
      </c>
      <c r="F555" s="42">
        <f t="shared" si="53"/>
        <v>2.1432339752044314</v>
      </c>
      <c r="G555" s="42">
        <f t="shared" si="54"/>
        <v>-1.1716345731117559</v>
      </c>
      <c r="H555" s="42">
        <f t="shared" si="55"/>
        <v>0.54666666666666675</v>
      </c>
      <c r="I555" s="42">
        <f t="shared" si="50"/>
        <v>7</v>
      </c>
      <c r="J555" s="42">
        <f t="shared" si="51"/>
        <v>6</v>
      </c>
      <c r="K555" s="42">
        <f t="shared" si="52"/>
        <v>1</v>
      </c>
    </row>
    <row r="556" spans="1:11" x14ac:dyDescent="0.25">
      <c r="A556" s="45">
        <v>44860</v>
      </c>
      <c r="B556" s="42">
        <v>11535.5</v>
      </c>
      <c r="C556" s="42">
        <v>11703.5</v>
      </c>
      <c r="D556" s="42">
        <v>11433</v>
      </c>
      <c r="E556" s="42">
        <v>11454.75</v>
      </c>
      <c r="F556" s="42">
        <f t="shared" si="53"/>
        <v>2.3449352000346755</v>
      </c>
      <c r="G556" s="42">
        <f t="shared" si="54"/>
        <v>-0.70001300333752337</v>
      </c>
      <c r="H556" s="42">
        <f t="shared" si="55"/>
        <v>0.29852125693160819</v>
      </c>
      <c r="I556" s="42">
        <f t="shared" si="50"/>
        <v>8</v>
      </c>
      <c r="J556" s="42">
        <f t="shared" si="51"/>
        <v>3</v>
      </c>
      <c r="K556" s="42">
        <f t="shared" si="52"/>
        <v>1</v>
      </c>
    </row>
    <row r="557" spans="1:11" x14ac:dyDescent="0.25">
      <c r="A557" s="45">
        <v>44859</v>
      </c>
      <c r="B557" s="42">
        <v>11472.25</v>
      </c>
      <c r="C557" s="42">
        <v>11727.5</v>
      </c>
      <c r="D557" s="42">
        <v>11446.75</v>
      </c>
      <c r="E557" s="42">
        <v>11712.75</v>
      </c>
      <c r="F557" s="42">
        <f t="shared" si="53"/>
        <v>2.4472095709211361</v>
      </c>
      <c r="G557" s="42">
        <f t="shared" si="54"/>
        <v>2.096362962801543</v>
      </c>
      <c r="H557" s="42">
        <f t="shared" si="55"/>
        <v>0.85663401602849509</v>
      </c>
      <c r="I557" s="42">
        <f t="shared" si="50"/>
        <v>8</v>
      </c>
      <c r="J557" s="42">
        <f t="shared" si="51"/>
        <v>9</v>
      </c>
      <c r="K557" s="42">
        <f t="shared" si="52"/>
        <v>4</v>
      </c>
    </row>
    <row r="558" spans="1:11" x14ac:dyDescent="0.25">
      <c r="A558" s="45">
        <v>44858</v>
      </c>
      <c r="B558" s="42">
        <v>11349.25</v>
      </c>
      <c r="C558" s="42">
        <v>11515.75</v>
      </c>
      <c r="D558" s="42">
        <v>11207.75</v>
      </c>
      <c r="E558" s="42">
        <v>11480.25</v>
      </c>
      <c r="F558" s="42">
        <f t="shared" si="53"/>
        <v>2.7138357160164768</v>
      </c>
      <c r="G558" s="42">
        <f t="shared" si="54"/>
        <v>1.1542612947992157</v>
      </c>
      <c r="H558" s="42">
        <f t="shared" si="55"/>
        <v>0.42532467532467527</v>
      </c>
      <c r="I558" s="42">
        <f t="shared" si="50"/>
        <v>9</v>
      </c>
      <c r="J558" s="42">
        <f t="shared" si="51"/>
        <v>5</v>
      </c>
      <c r="K558" s="42">
        <f t="shared" si="52"/>
        <v>1</v>
      </c>
    </row>
    <row r="559" spans="1:11" x14ac:dyDescent="0.25">
      <c r="A559" s="45">
        <v>44855</v>
      </c>
      <c r="B559" s="42">
        <v>10984.75</v>
      </c>
      <c r="C559" s="42">
        <v>11374.25</v>
      </c>
      <c r="D559" s="42">
        <v>10935.5</v>
      </c>
      <c r="E559" s="42">
        <v>11353.75</v>
      </c>
      <c r="F559" s="42">
        <f t="shared" si="53"/>
        <v>3.9941737408680211</v>
      </c>
      <c r="G559" s="42">
        <f t="shared" si="54"/>
        <v>3.3592025307813107</v>
      </c>
      <c r="H559" s="42">
        <f t="shared" si="55"/>
        <v>0.84102564102564115</v>
      </c>
      <c r="I559" s="42">
        <f t="shared" si="50"/>
        <v>10</v>
      </c>
      <c r="J559" s="42">
        <f t="shared" si="51"/>
        <v>9</v>
      </c>
      <c r="K559" s="42">
        <f t="shared" si="52"/>
        <v>4</v>
      </c>
    </row>
    <row r="560" spans="1:11" x14ac:dyDescent="0.25">
      <c r="A560" s="45">
        <v>44854</v>
      </c>
      <c r="B560" s="42">
        <v>11132.75</v>
      </c>
      <c r="C560" s="42">
        <v>11328.75</v>
      </c>
      <c r="D560" s="42">
        <v>11041.25</v>
      </c>
      <c r="E560" s="42">
        <v>11087.25</v>
      </c>
      <c r="F560" s="42">
        <f t="shared" si="53"/>
        <v>2.5824706384316545</v>
      </c>
      <c r="G560" s="42">
        <f t="shared" si="54"/>
        <v>-0.40870404886483569</v>
      </c>
      <c r="H560" s="42">
        <f t="shared" si="55"/>
        <v>0.15826086956521737</v>
      </c>
      <c r="I560" s="42">
        <f t="shared" si="50"/>
        <v>8</v>
      </c>
      <c r="J560" s="42">
        <f t="shared" si="51"/>
        <v>2</v>
      </c>
      <c r="K560" s="42">
        <f t="shared" si="52"/>
        <v>1</v>
      </c>
    </row>
    <row r="561" spans="1:11" x14ac:dyDescent="0.25">
      <c r="A561" s="45">
        <v>44853</v>
      </c>
      <c r="B561" s="42">
        <v>11193</v>
      </c>
      <c r="C561" s="42">
        <v>11284.5</v>
      </c>
      <c r="D561" s="42">
        <v>11049</v>
      </c>
      <c r="E561" s="42">
        <v>11154.5</v>
      </c>
      <c r="F561" s="42">
        <f t="shared" si="53"/>
        <v>2.1039935674082013</v>
      </c>
      <c r="G561" s="42">
        <f t="shared" si="54"/>
        <v>-0.3439649781113196</v>
      </c>
      <c r="H561" s="42">
        <f t="shared" si="55"/>
        <v>0.16348195329087051</v>
      </c>
      <c r="I561" s="42">
        <f t="shared" si="50"/>
        <v>7</v>
      </c>
      <c r="J561" s="42">
        <f t="shared" si="51"/>
        <v>2</v>
      </c>
      <c r="K561" s="42">
        <f t="shared" si="52"/>
        <v>1</v>
      </c>
    </row>
    <row r="562" spans="1:11" x14ac:dyDescent="0.25">
      <c r="A562" s="45">
        <v>44852</v>
      </c>
      <c r="B562" s="42">
        <v>11300.75</v>
      </c>
      <c r="C562" s="42">
        <v>11431.75</v>
      </c>
      <c r="D562" s="42">
        <v>11081.5</v>
      </c>
      <c r="E562" s="42">
        <v>11203</v>
      </c>
      <c r="F562" s="42">
        <f t="shared" si="53"/>
        <v>3.09935181293277</v>
      </c>
      <c r="G562" s="42">
        <f t="shared" si="54"/>
        <v>-0.86498683715682589</v>
      </c>
      <c r="H562" s="42">
        <f t="shared" si="55"/>
        <v>0.27908636688079941</v>
      </c>
      <c r="I562" s="42">
        <f t="shared" si="50"/>
        <v>10</v>
      </c>
      <c r="J562" s="42">
        <f t="shared" si="51"/>
        <v>3</v>
      </c>
      <c r="K562" s="42">
        <f t="shared" si="52"/>
        <v>1</v>
      </c>
    </row>
    <row r="563" spans="1:11" x14ac:dyDescent="0.25">
      <c r="A563" s="45">
        <v>44851</v>
      </c>
      <c r="B563" s="42">
        <v>10876.5</v>
      </c>
      <c r="C563" s="42">
        <v>11146.25</v>
      </c>
      <c r="D563" s="42">
        <v>10873.5</v>
      </c>
      <c r="E563" s="42">
        <v>11111.75</v>
      </c>
      <c r="F563" s="42">
        <f t="shared" si="53"/>
        <v>2.5077000873442743</v>
      </c>
      <c r="G563" s="42">
        <f t="shared" si="54"/>
        <v>2.1629200570036318</v>
      </c>
      <c r="H563" s="42">
        <f t="shared" si="55"/>
        <v>0.86251145737855184</v>
      </c>
      <c r="I563" s="42">
        <f t="shared" si="50"/>
        <v>8</v>
      </c>
      <c r="J563" s="42">
        <f t="shared" si="51"/>
        <v>9</v>
      </c>
      <c r="K563" s="42">
        <f t="shared" si="52"/>
        <v>4</v>
      </c>
    </row>
    <row r="564" spans="1:11" x14ac:dyDescent="0.25">
      <c r="A564" s="45">
        <v>44848</v>
      </c>
      <c r="B564" s="42">
        <v>11092</v>
      </c>
      <c r="C564" s="42">
        <v>11253.5</v>
      </c>
      <c r="D564" s="42">
        <v>10726.75</v>
      </c>
      <c r="E564" s="42">
        <v>10748</v>
      </c>
      <c r="F564" s="42">
        <f t="shared" si="53"/>
        <v>4.7489181391994224</v>
      </c>
      <c r="G564" s="42">
        <f t="shared" si="54"/>
        <v>-3.1013342949873781</v>
      </c>
      <c r="H564" s="42">
        <f t="shared" si="55"/>
        <v>0.65306122448979598</v>
      </c>
      <c r="I564" s="42">
        <f t="shared" si="50"/>
        <v>10</v>
      </c>
      <c r="J564" s="42">
        <f t="shared" si="51"/>
        <v>7</v>
      </c>
      <c r="K564" s="42">
        <f t="shared" si="52"/>
        <v>4</v>
      </c>
    </row>
    <row r="565" spans="1:11" x14ac:dyDescent="0.25">
      <c r="A565" s="45">
        <v>44847</v>
      </c>
      <c r="B565" s="42">
        <v>10876</v>
      </c>
      <c r="C565" s="42">
        <v>11142.75</v>
      </c>
      <c r="D565" s="42">
        <v>10484.75</v>
      </c>
      <c r="E565" s="42">
        <v>11082.5</v>
      </c>
      <c r="F565" s="42">
        <f t="shared" si="53"/>
        <v>6.050018389113645</v>
      </c>
      <c r="G565" s="42">
        <f t="shared" si="54"/>
        <v>1.8986759838175797</v>
      </c>
      <c r="H565" s="42">
        <f t="shared" si="55"/>
        <v>0.31382978723404248</v>
      </c>
      <c r="I565" s="42">
        <f t="shared" si="50"/>
        <v>10</v>
      </c>
      <c r="J565" s="42">
        <f t="shared" si="51"/>
        <v>4</v>
      </c>
      <c r="K565" s="42">
        <f t="shared" si="52"/>
        <v>1</v>
      </c>
    </row>
    <row r="566" spans="1:11" x14ac:dyDescent="0.25">
      <c r="A566" s="45">
        <v>44846</v>
      </c>
      <c r="B566" s="42">
        <v>10922</v>
      </c>
      <c r="C566" s="42">
        <v>10967.75</v>
      </c>
      <c r="D566" s="42">
        <v>10805.5</v>
      </c>
      <c r="E566" s="42">
        <v>10837</v>
      </c>
      <c r="F566" s="42">
        <f t="shared" si="53"/>
        <v>1.4855337850210584</v>
      </c>
      <c r="G566" s="42">
        <f t="shared" si="54"/>
        <v>-0.77824574253799672</v>
      </c>
      <c r="H566" s="42">
        <f t="shared" si="55"/>
        <v>0.5238828967642527</v>
      </c>
      <c r="I566" s="42">
        <f t="shared" si="50"/>
        <v>5</v>
      </c>
      <c r="J566" s="42">
        <f t="shared" si="51"/>
        <v>6</v>
      </c>
      <c r="K566" s="42">
        <f t="shared" si="52"/>
        <v>2</v>
      </c>
    </row>
    <row r="567" spans="1:11" x14ac:dyDescent="0.25">
      <c r="A567" s="45">
        <v>44845</v>
      </c>
      <c r="B567" s="42">
        <v>10895</v>
      </c>
      <c r="C567" s="42">
        <v>11039.5</v>
      </c>
      <c r="D567" s="42">
        <v>10767.25</v>
      </c>
      <c r="E567" s="42">
        <v>10844.75</v>
      </c>
      <c r="F567" s="42">
        <f t="shared" si="53"/>
        <v>2.4988526847177601</v>
      </c>
      <c r="G567" s="42">
        <f t="shared" si="54"/>
        <v>-0.4612207434603029</v>
      </c>
      <c r="H567" s="42">
        <f t="shared" si="55"/>
        <v>0.18457300275482097</v>
      </c>
      <c r="I567" s="42">
        <f t="shared" si="50"/>
        <v>8</v>
      </c>
      <c r="J567" s="42">
        <f t="shared" si="51"/>
        <v>2</v>
      </c>
      <c r="K567" s="42">
        <f t="shared" si="52"/>
        <v>1</v>
      </c>
    </row>
    <row r="568" spans="1:11" x14ac:dyDescent="0.25">
      <c r="A568" s="45">
        <v>44844</v>
      </c>
      <c r="B568" s="42">
        <v>11051.5</v>
      </c>
      <c r="C568" s="42">
        <v>11136.5</v>
      </c>
      <c r="D568" s="42">
        <v>10876.75</v>
      </c>
      <c r="E568" s="42">
        <v>10981.25</v>
      </c>
      <c r="F568" s="42">
        <f t="shared" si="53"/>
        <v>2.3503596796814912</v>
      </c>
      <c r="G568" s="42">
        <f t="shared" si="54"/>
        <v>-0.63566031760394515</v>
      </c>
      <c r="H568" s="42">
        <f t="shared" si="55"/>
        <v>0.27045235803657364</v>
      </c>
      <c r="I568" s="42">
        <f t="shared" si="50"/>
        <v>8</v>
      </c>
      <c r="J568" s="42">
        <f t="shared" si="51"/>
        <v>3</v>
      </c>
      <c r="K568" s="42">
        <f t="shared" si="52"/>
        <v>1</v>
      </c>
    </row>
    <row r="569" spans="1:11" x14ac:dyDescent="0.25">
      <c r="A569" s="45">
        <v>44841</v>
      </c>
      <c r="B569" s="42">
        <v>11499.25</v>
      </c>
      <c r="C569" s="42">
        <v>11544</v>
      </c>
      <c r="D569" s="42">
        <v>11043.25</v>
      </c>
      <c r="E569" s="42">
        <v>11098.75</v>
      </c>
      <c r="F569" s="42">
        <f t="shared" si="53"/>
        <v>4.3546318238145965</v>
      </c>
      <c r="G569" s="42">
        <f t="shared" si="54"/>
        <v>-3.4828358371198123</v>
      </c>
      <c r="H569" s="42">
        <f t="shared" si="55"/>
        <v>0.799800299550674</v>
      </c>
      <c r="I569" s="42">
        <f t="shared" si="50"/>
        <v>10</v>
      </c>
      <c r="J569" s="42">
        <f t="shared" si="51"/>
        <v>8</v>
      </c>
      <c r="K569" s="42">
        <f t="shared" si="52"/>
        <v>4</v>
      </c>
    </row>
    <row r="570" spans="1:11" x14ac:dyDescent="0.25">
      <c r="A570" s="45">
        <v>44840</v>
      </c>
      <c r="B570" s="42">
        <v>11539.25</v>
      </c>
      <c r="C570" s="42">
        <v>11721.5</v>
      </c>
      <c r="D570" s="42">
        <v>11526.5</v>
      </c>
      <c r="E570" s="42">
        <v>11543</v>
      </c>
      <c r="F570" s="42">
        <f t="shared" si="53"/>
        <v>1.6898845245574885</v>
      </c>
      <c r="G570" s="42">
        <f t="shared" si="54"/>
        <v>3.2497779318413245E-2</v>
      </c>
      <c r="H570" s="42">
        <f t="shared" si="55"/>
        <v>1.9230769230769232E-2</v>
      </c>
      <c r="I570" s="42">
        <f t="shared" si="50"/>
        <v>5</v>
      </c>
      <c r="J570" s="42">
        <f t="shared" si="51"/>
        <v>1</v>
      </c>
      <c r="K570" s="42">
        <f t="shared" si="52"/>
        <v>2</v>
      </c>
    </row>
    <row r="571" spans="1:11" x14ac:dyDescent="0.25">
      <c r="A571" s="45">
        <v>44839</v>
      </c>
      <c r="B571" s="42">
        <v>11557.75</v>
      </c>
      <c r="C571" s="42">
        <v>11711</v>
      </c>
      <c r="D571" s="42">
        <v>11366.5</v>
      </c>
      <c r="E571" s="42">
        <v>11635.75</v>
      </c>
      <c r="F571" s="42">
        <f t="shared" si="53"/>
        <v>2.9806839566524626</v>
      </c>
      <c r="G571" s="42">
        <f t="shared" si="54"/>
        <v>0.67487183924206706</v>
      </c>
      <c r="H571" s="42">
        <f t="shared" si="55"/>
        <v>0.22641509433962267</v>
      </c>
      <c r="I571" s="42">
        <f t="shared" si="50"/>
        <v>9</v>
      </c>
      <c r="J571" s="42">
        <f t="shared" si="51"/>
        <v>3</v>
      </c>
      <c r="K571" s="42">
        <f t="shared" si="52"/>
        <v>1</v>
      </c>
    </row>
    <row r="572" spans="1:11" x14ac:dyDescent="0.25">
      <c r="A572" s="45">
        <v>44838</v>
      </c>
      <c r="B572" s="42">
        <v>11545.75</v>
      </c>
      <c r="C572" s="42">
        <v>11675</v>
      </c>
      <c r="D572" s="42">
        <v>11482.25</v>
      </c>
      <c r="E572" s="42">
        <v>11644.25</v>
      </c>
      <c r="F572" s="42">
        <f t="shared" si="53"/>
        <v>1.6694454669467123</v>
      </c>
      <c r="G572" s="42">
        <f t="shared" si="54"/>
        <v>0.85312777428924058</v>
      </c>
      <c r="H572" s="42">
        <f t="shared" si="55"/>
        <v>0.51102464332036301</v>
      </c>
      <c r="I572" s="42">
        <f t="shared" si="50"/>
        <v>5</v>
      </c>
      <c r="J572" s="42">
        <f t="shared" si="51"/>
        <v>6</v>
      </c>
      <c r="K572" s="42">
        <f t="shared" si="52"/>
        <v>2</v>
      </c>
    </row>
    <row r="573" spans="1:11" x14ac:dyDescent="0.25">
      <c r="A573" s="45">
        <v>44837</v>
      </c>
      <c r="B573" s="42">
        <v>11003</v>
      </c>
      <c r="C573" s="42">
        <v>11358.25</v>
      </c>
      <c r="D573" s="42">
        <v>11000.5</v>
      </c>
      <c r="E573" s="42">
        <v>11290</v>
      </c>
      <c r="F573" s="42">
        <f t="shared" si="53"/>
        <v>3.25138598564028</v>
      </c>
      <c r="G573" s="42">
        <f t="shared" si="54"/>
        <v>2.6083795328546757</v>
      </c>
      <c r="H573" s="42">
        <f t="shared" si="55"/>
        <v>0.8022361984626134</v>
      </c>
      <c r="I573" s="42">
        <f t="shared" si="50"/>
        <v>10</v>
      </c>
      <c r="J573" s="42">
        <f t="shared" si="51"/>
        <v>9</v>
      </c>
      <c r="K573" s="42">
        <f t="shared" si="52"/>
        <v>4</v>
      </c>
    </row>
    <row r="574" spans="1:11" x14ac:dyDescent="0.25">
      <c r="A574" s="45">
        <v>44834</v>
      </c>
      <c r="B574" s="42">
        <v>11305.5</v>
      </c>
      <c r="C574" s="42">
        <v>11357.25</v>
      </c>
      <c r="D574" s="42">
        <v>11024.25</v>
      </c>
      <c r="E574" s="42">
        <v>11039.25</v>
      </c>
      <c r="F574" s="42">
        <f t="shared" si="53"/>
        <v>2.9454690195037814</v>
      </c>
      <c r="G574" s="42">
        <f t="shared" si="54"/>
        <v>-2.3550484277564019</v>
      </c>
      <c r="H574" s="42">
        <f t="shared" si="55"/>
        <v>0.7995495495495496</v>
      </c>
      <c r="I574" s="42">
        <f t="shared" si="50"/>
        <v>9</v>
      </c>
      <c r="J574" s="42">
        <f t="shared" si="51"/>
        <v>8</v>
      </c>
      <c r="K574" s="42">
        <f t="shared" si="52"/>
        <v>4</v>
      </c>
    </row>
    <row r="575" spans="1:11" x14ac:dyDescent="0.25">
      <c r="A575" s="45">
        <v>44833</v>
      </c>
      <c r="B575" s="42">
        <v>11406.25</v>
      </c>
      <c r="C575" s="42">
        <v>11459.25</v>
      </c>
      <c r="D575" s="42">
        <v>11091.5</v>
      </c>
      <c r="E575" s="42">
        <v>11231</v>
      </c>
      <c r="F575" s="42">
        <f t="shared" si="53"/>
        <v>3.2241095890410958</v>
      </c>
      <c r="G575" s="42">
        <f t="shared" si="54"/>
        <v>-1.5364383561643835</v>
      </c>
      <c r="H575" s="42">
        <f t="shared" si="55"/>
        <v>0.47654656696125086</v>
      </c>
      <c r="I575" s="42">
        <f t="shared" si="50"/>
        <v>10</v>
      </c>
      <c r="J575" s="42">
        <f t="shared" si="51"/>
        <v>5</v>
      </c>
      <c r="K575" s="42">
        <f t="shared" si="52"/>
        <v>1</v>
      </c>
    </row>
    <row r="576" spans="1:11" x14ac:dyDescent="0.25">
      <c r="A576" s="45">
        <v>44832</v>
      </c>
      <c r="B576" s="42">
        <v>11290.5</v>
      </c>
      <c r="C576" s="42">
        <v>11613.5</v>
      </c>
      <c r="D576" s="42">
        <v>11192</v>
      </c>
      <c r="E576" s="42">
        <v>11554.75</v>
      </c>
      <c r="F576" s="42">
        <f t="shared" si="53"/>
        <v>3.7332270492892254</v>
      </c>
      <c r="G576" s="42">
        <f t="shared" si="54"/>
        <v>2.3404632212922367</v>
      </c>
      <c r="H576" s="42">
        <f t="shared" si="55"/>
        <v>0.62692763938315532</v>
      </c>
      <c r="I576" s="42">
        <f t="shared" si="50"/>
        <v>10</v>
      </c>
      <c r="J576" s="42">
        <f t="shared" si="51"/>
        <v>7</v>
      </c>
      <c r="K576" s="42">
        <f t="shared" si="52"/>
        <v>4</v>
      </c>
    </row>
    <row r="577" spans="1:11" x14ac:dyDescent="0.25">
      <c r="A577" s="45">
        <v>44831</v>
      </c>
      <c r="B577" s="42">
        <v>11475.25</v>
      </c>
      <c r="C577" s="42">
        <v>11568.25</v>
      </c>
      <c r="D577" s="42">
        <v>11233.5</v>
      </c>
      <c r="E577" s="42">
        <v>11333.25</v>
      </c>
      <c r="F577" s="42">
        <f t="shared" si="53"/>
        <v>2.9171477745582886</v>
      </c>
      <c r="G577" s="42">
        <f t="shared" si="54"/>
        <v>-1.2374458072808872</v>
      </c>
      <c r="H577" s="42">
        <f t="shared" si="55"/>
        <v>0.42419716206123975</v>
      </c>
      <c r="I577" s="42">
        <f t="shared" si="50"/>
        <v>9</v>
      </c>
      <c r="J577" s="42">
        <f t="shared" si="51"/>
        <v>5</v>
      </c>
      <c r="K577" s="42">
        <f t="shared" si="52"/>
        <v>1</v>
      </c>
    </row>
    <row r="578" spans="1:11" x14ac:dyDescent="0.25">
      <c r="A578" s="45">
        <v>44830</v>
      </c>
      <c r="B578" s="42">
        <v>11321.75</v>
      </c>
      <c r="C578" s="42">
        <v>11537.75</v>
      </c>
      <c r="D578" s="42">
        <v>11285.75</v>
      </c>
      <c r="E578" s="42">
        <v>11321.25</v>
      </c>
      <c r="F578" s="42">
        <f t="shared" si="53"/>
        <v>2.225804314703999</v>
      </c>
      <c r="G578" s="42">
        <f t="shared" si="54"/>
        <v>-4.4162784021904737E-3</v>
      </c>
      <c r="H578" s="42">
        <f t="shared" si="55"/>
        <v>1.984126984126984E-3</v>
      </c>
      <c r="I578" s="42">
        <f t="shared" si="50"/>
        <v>7</v>
      </c>
      <c r="J578" s="42">
        <f t="shared" si="51"/>
        <v>1</v>
      </c>
      <c r="K578" s="42">
        <f t="shared" si="52"/>
        <v>1</v>
      </c>
    </row>
    <row r="579" spans="1:11" x14ac:dyDescent="0.25">
      <c r="A579" s="45">
        <v>44827</v>
      </c>
      <c r="B579" s="42">
        <v>11410.5</v>
      </c>
      <c r="C579" s="42">
        <v>11482</v>
      </c>
      <c r="D579" s="42">
        <v>11229</v>
      </c>
      <c r="E579" s="42">
        <v>11373</v>
      </c>
      <c r="F579" s="42">
        <f t="shared" si="53"/>
        <v>2.2172560361070945</v>
      </c>
      <c r="G579" s="42">
        <f t="shared" si="54"/>
        <v>-0.3286446693834626</v>
      </c>
      <c r="H579" s="42">
        <f t="shared" si="55"/>
        <v>0.14822134387351776</v>
      </c>
      <c r="I579" s="42">
        <f t="shared" ref="I579:I642" si="56">VLOOKUP(_xlfn.PERCENTRANK.EXC(F$4:F$1200,F579),$M$4:$O$13,3,TRUE)</f>
        <v>7</v>
      </c>
      <c r="J579" s="42">
        <f t="shared" ref="J579:J642" si="57">VLOOKUP(H579,$M$17:$O$26,3,TRUE)</f>
        <v>2</v>
      </c>
      <c r="K579" s="42">
        <f t="shared" ref="K579:K642" si="58">IF(I579&gt;=$O$3,IF(J579&gt;=$O$16,4,1),IF(J579&gt;=$O$16,3,2))</f>
        <v>1</v>
      </c>
    </row>
    <row r="580" spans="1:11" x14ac:dyDescent="0.25">
      <c r="A580" s="45">
        <v>44826</v>
      </c>
      <c r="B580" s="42">
        <v>11719.25</v>
      </c>
      <c r="C580" s="42">
        <v>11752</v>
      </c>
      <c r="D580" s="42">
        <v>11510</v>
      </c>
      <c r="E580" s="42">
        <v>11563</v>
      </c>
      <c r="F580" s="42">
        <f t="shared" ref="F580:F643" si="59">ABS(C580-D580)/B580*100</f>
        <v>2.0649785609147342</v>
      </c>
      <c r="G580" s="42">
        <f t="shared" ref="G580:G643" si="60">(E580-B580)/B580*100</f>
        <v>-1.3332764468716003</v>
      </c>
      <c r="H580" s="42">
        <f t="shared" ref="H580:H643" si="61">ABS(G580/F580)</f>
        <v>0.64566115702479354</v>
      </c>
      <c r="I580" s="42">
        <f t="shared" si="56"/>
        <v>7</v>
      </c>
      <c r="J580" s="42">
        <f t="shared" si="57"/>
        <v>7</v>
      </c>
      <c r="K580" s="42">
        <f t="shared" si="58"/>
        <v>4</v>
      </c>
    </row>
    <row r="581" spans="1:11" x14ac:dyDescent="0.25">
      <c r="A581" s="45">
        <v>44825</v>
      </c>
      <c r="B581" s="42">
        <v>11923.25</v>
      </c>
      <c r="C581" s="42">
        <v>12140.5</v>
      </c>
      <c r="D581" s="42">
        <v>11703</v>
      </c>
      <c r="E581" s="42">
        <v>11704.25</v>
      </c>
      <c r="F581" s="42">
        <f t="shared" si="59"/>
        <v>3.6693015746545612</v>
      </c>
      <c r="G581" s="42">
        <f t="shared" si="60"/>
        <v>-1.8367475310842263</v>
      </c>
      <c r="H581" s="42">
        <f t="shared" si="61"/>
        <v>0.50057142857142867</v>
      </c>
      <c r="I581" s="42">
        <f t="shared" si="56"/>
        <v>10</v>
      </c>
      <c r="J581" s="42">
        <f t="shared" si="57"/>
        <v>6</v>
      </c>
      <c r="K581" s="42">
        <f t="shared" si="58"/>
        <v>1</v>
      </c>
    </row>
    <row r="582" spans="1:11" x14ac:dyDescent="0.25">
      <c r="A582" s="45">
        <v>44824</v>
      </c>
      <c r="B582" s="42">
        <v>11958.5</v>
      </c>
      <c r="C582" s="42">
        <v>12023.25</v>
      </c>
      <c r="D582" s="42">
        <v>11828.25</v>
      </c>
      <c r="E582" s="42">
        <v>11926</v>
      </c>
      <c r="F582" s="42">
        <f t="shared" si="59"/>
        <v>1.6306392942258645</v>
      </c>
      <c r="G582" s="42">
        <f t="shared" si="60"/>
        <v>-0.27177321570431073</v>
      </c>
      <c r="H582" s="42">
        <f t="shared" si="61"/>
        <v>0.16666666666666666</v>
      </c>
      <c r="I582" s="42">
        <f t="shared" si="56"/>
        <v>5</v>
      </c>
      <c r="J582" s="42">
        <f t="shared" si="57"/>
        <v>2</v>
      </c>
      <c r="K582" s="42">
        <f t="shared" si="58"/>
        <v>2</v>
      </c>
    </row>
    <row r="583" spans="1:11" x14ac:dyDescent="0.25">
      <c r="A583" s="45">
        <v>44823</v>
      </c>
      <c r="B583" s="42">
        <v>11819</v>
      </c>
      <c r="C583" s="42">
        <v>12030.75</v>
      </c>
      <c r="D583" s="42">
        <v>11804.75</v>
      </c>
      <c r="E583" s="42">
        <v>12026.75</v>
      </c>
      <c r="F583" s="42">
        <f t="shared" si="59"/>
        <v>1.9121753109400119</v>
      </c>
      <c r="G583" s="42">
        <f t="shared" si="60"/>
        <v>1.7577629241052544</v>
      </c>
      <c r="H583" s="42">
        <f t="shared" si="61"/>
        <v>0.91924778761061954</v>
      </c>
      <c r="I583" s="42">
        <f t="shared" si="56"/>
        <v>6</v>
      </c>
      <c r="J583" s="42">
        <f t="shared" si="57"/>
        <v>10</v>
      </c>
      <c r="K583" s="42">
        <f t="shared" si="58"/>
        <v>4</v>
      </c>
    </row>
    <row r="584" spans="1:11" x14ac:dyDescent="0.25">
      <c r="A584" s="45">
        <v>44820</v>
      </c>
      <c r="B584" s="42">
        <v>11897.5</v>
      </c>
      <c r="C584" s="42">
        <v>11948.5</v>
      </c>
      <c r="D584" s="42">
        <v>11778.5</v>
      </c>
      <c r="E584" s="42">
        <v>11927.25</v>
      </c>
      <c r="F584" s="42">
        <f t="shared" si="59"/>
        <v>1.4288716116831266</v>
      </c>
      <c r="G584" s="42">
        <f t="shared" si="60"/>
        <v>0.25005253204454719</v>
      </c>
      <c r="H584" s="42">
        <f t="shared" si="61"/>
        <v>0.17500000000000002</v>
      </c>
      <c r="I584" s="42">
        <f t="shared" si="56"/>
        <v>5</v>
      </c>
      <c r="J584" s="42">
        <f t="shared" si="57"/>
        <v>2</v>
      </c>
      <c r="K584" s="42">
        <f t="shared" si="58"/>
        <v>2</v>
      </c>
    </row>
    <row r="585" spans="1:11" x14ac:dyDescent="0.25">
      <c r="A585" s="45">
        <v>44819</v>
      </c>
      <c r="B585" s="42">
        <v>12165</v>
      </c>
      <c r="C585" s="42">
        <v>12234</v>
      </c>
      <c r="D585" s="42">
        <v>11937.5</v>
      </c>
      <c r="E585" s="42">
        <v>12004.25</v>
      </c>
      <c r="F585" s="42">
        <f t="shared" si="59"/>
        <v>2.4373201808466911</v>
      </c>
      <c r="G585" s="42">
        <f t="shared" si="60"/>
        <v>-1.3214138923140157</v>
      </c>
      <c r="H585" s="42">
        <f t="shared" si="61"/>
        <v>0.54215851602023624</v>
      </c>
      <c r="I585" s="42">
        <f t="shared" si="56"/>
        <v>8</v>
      </c>
      <c r="J585" s="42">
        <f t="shared" si="57"/>
        <v>6</v>
      </c>
      <c r="K585" s="42">
        <f t="shared" si="58"/>
        <v>1</v>
      </c>
    </row>
    <row r="586" spans="1:11" x14ac:dyDescent="0.25">
      <c r="A586" s="45">
        <v>44818</v>
      </c>
      <c r="B586" s="42">
        <v>12164</v>
      </c>
      <c r="C586" s="42">
        <v>12253</v>
      </c>
      <c r="D586" s="42">
        <v>12080.25</v>
      </c>
      <c r="E586" s="42">
        <v>12217.75</v>
      </c>
      <c r="F586" s="42">
        <f t="shared" si="59"/>
        <v>1.4201742847747452</v>
      </c>
      <c r="G586" s="42">
        <f t="shared" si="60"/>
        <v>0.44187767181848076</v>
      </c>
      <c r="H586" s="42">
        <f t="shared" si="61"/>
        <v>0.31114327062228653</v>
      </c>
      <c r="I586" s="42">
        <f t="shared" si="56"/>
        <v>5</v>
      </c>
      <c r="J586" s="42">
        <f t="shared" si="57"/>
        <v>4</v>
      </c>
      <c r="K586" s="42">
        <f t="shared" si="58"/>
        <v>2</v>
      </c>
    </row>
    <row r="587" spans="1:11" x14ac:dyDescent="0.25">
      <c r="A587" s="45">
        <v>44817</v>
      </c>
      <c r="B587" s="42">
        <v>12886.25</v>
      </c>
      <c r="C587" s="42">
        <v>12987</v>
      </c>
      <c r="D587" s="42">
        <v>12082.25</v>
      </c>
      <c r="E587" s="42">
        <v>12119.75</v>
      </c>
      <c r="F587" s="42">
        <f t="shared" si="59"/>
        <v>7.0210495683383449</v>
      </c>
      <c r="G587" s="42">
        <f t="shared" si="60"/>
        <v>-5.9482006014162385</v>
      </c>
      <c r="H587" s="42">
        <f t="shared" si="61"/>
        <v>0.84719535783365574</v>
      </c>
      <c r="I587" s="42">
        <f t="shared" si="56"/>
        <v>10</v>
      </c>
      <c r="J587" s="42">
        <f t="shared" si="57"/>
        <v>9</v>
      </c>
      <c r="K587" s="42">
        <f t="shared" si="58"/>
        <v>4</v>
      </c>
    </row>
    <row r="588" spans="1:11" x14ac:dyDescent="0.25">
      <c r="A588" s="45">
        <v>44816</v>
      </c>
      <c r="B588" s="42">
        <v>12737.75</v>
      </c>
      <c r="C588" s="42">
        <v>12838.25</v>
      </c>
      <c r="D588" s="42">
        <v>12689.25</v>
      </c>
      <c r="E588" s="42">
        <v>12823.75</v>
      </c>
      <c r="F588" s="42">
        <f t="shared" si="59"/>
        <v>1.1697513297089359</v>
      </c>
      <c r="G588" s="42">
        <f t="shared" si="60"/>
        <v>0.67515848560381542</v>
      </c>
      <c r="H588" s="42">
        <f t="shared" si="61"/>
        <v>0.57718120805369133</v>
      </c>
      <c r="I588" s="42">
        <f t="shared" si="56"/>
        <v>3</v>
      </c>
      <c r="J588" s="42">
        <f t="shared" si="57"/>
        <v>6</v>
      </c>
      <c r="K588" s="42">
        <f t="shared" si="58"/>
        <v>2</v>
      </c>
    </row>
    <row r="589" spans="1:11" x14ac:dyDescent="0.25">
      <c r="A589" s="45">
        <v>44813</v>
      </c>
      <c r="B589" s="42">
        <v>12471.5</v>
      </c>
      <c r="C589" s="42">
        <v>12613.75</v>
      </c>
      <c r="D589" s="42">
        <v>12406.25</v>
      </c>
      <c r="E589" s="42">
        <v>12590.25</v>
      </c>
      <c r="F589" s="42">
        <f t="shared" si="59"/>
        <v>1.6637934490638655</v>
      </c>
      <c r="G589" s="42">
        <f t="shared" si="60"/>
        <v>0.95217094976546535</v>
      </c>
      <c r="H589" s="42">
        <f t="shared" si="61"/>
        <v>0.57228915662650615</v>
      </c>
      <c r="I589" s="42">
        <f t="shared" si="56"/>
        <v>5</v>
      </c>
      <c r="J589" s="42">
        <f t="shared" si="57"/>
        <v>6</v>
      </c>
      <c r="K589" s="42">
        <f t="shared" si="58"/>
        <v>2</v>
      </c>
    </row>
    <row r="590" spans="1:11" x14ac:dyDescent="0.25">
      <c r="A590" s="45">
        <v>44812</v>
      </c>
      <c r="B590" s="42">
        <v>12270</v>
      </c>
      <c r="C590" s="42">
        <v>12379.5</v>
      </c>
      <c r="D590" s="42">
        <v>12115.75</v>
      </c>
      <c r="E590" s="42">
        <v>12326.25</v>
      </c>
      <c r="F590" s="42">
        <f t="shared" si="59"/>
        <v>2.1495517522412388</v>
      </c>
      <c r="G590" s="42">
        <f t="shared" si="60"/>
        <v>0.45843520782396091</v>
      </c>
      <c r="H590" s="42">
        <f t="shared" si="61"/>
        <v>0.2132701421800948</v>
      </c>
      <c r="I590" s="42">
        <f t="shared" si="56"/>
        <v>7</v>
      </c>
      <c r="J590" s="42">
        <f t="shared" si="57"/>
        <v>3</v>
      </c>
      <c r="K590" s="42">
        <f t="shared" si="58"/>
        <v>1</v>
      </c>
    </row>
    <row r="591" spans="1:11" x14ac:dyDescent="0.25">
      <c r="A591" s="45">
        <v>44811</v>
      </c>
      <c r="B591" s="42">
        <v>12048.75</v>
      </c>
      <c r="C591" s="42">
        <v>12306.25</v>
      </c>
      <c r="D591" s="42">
        <v>11977.25</v>
      </c>
      <c r="E591" s="42">
        <v>12262</v>
      </c>
      <c r="F591" s="42">
        <f t="shared" si="59"/>
        <v>2.7305737109658677</v>
      </c>
      <c r="G591" s="42">
        <f t="shared" si="60"/>
        <v>1.769893142442162</v>
      </c>
      <c r="H591" s="42">
        <f t="shared" si="61"/>
        <v>0.64817629179331304</v>
      </c>
      <c r="I591" s="42">
        <f t="shared" si="56"/>
        <v>9</v>
      </c>
      <c r="J591" s="42">
        <f t="shared" si="57"/>
        <v>7</v>
      </c>
      <c r="K591" s="42">
        <f t="shared" si="58"/>
        <v>4</v>
      </c>
    </row>
    <row r="592" spans="1:11" x14ac:dyDescent="0.25">
      <c r="A592" s="45">
        <v>44810</v>
      </c>
      <c r="B592" s="42">
        <v>12206.5</v>
      </c>
      <c r="C592" s="42">
        <v>12209.75</v>
      </c>
      <c r="D592" s="42">
        <v>11930</v>
      </c>
      <c r="E592" s="42">
        <v>12022</v>
      </c>
      <c r="F592" s="42">
        <f t="shared" si="59"/>
        <v>2.2918117396469095</v>
      </c>
      <c r="G592" s="42">
        <f t="shared" si="60"/>
        <v>-1.5114897800352272</v>
      </c>
      <c r="H592" s="42">
        <f t="shared" si="61"/>
        <v>0.65951742627345844</v>
      </c>
      <c r="I592" s="42">
        <f t="shared" si="56"/>
        <v>8</v>
      </c>
      <c r="J592" s="42">
        <f t="shared" si="57"/>
        <v>7</v>
      </c>
      <c r="K592" s="42">
        <f t="shared" si="58"/>
        <v>4</v>
      </c>
    </row>
    <row r="593" spans="1:11" x14ac:dyDescent="0.25">
      <c r="A593" s="45">
        <v>44806</v>
      </c>
      <c r="B593" s="42">
        <v>12255</v>
      </c>
      <c r="C593" s="42">
        <v>12461.5</v>
      </c>
      <c r="D593" s="42">
        <v>12040.25</v>
      </c>
      <c r="E593" s="42">
        <v>12110</v>
      </c>
      <c r="F593" s="42">
        <f t="shared" si="59"/>
        <v>3.4373725010199916</v>
      </c>
      <c r="G593" s="42">
        <f t="shared" si="60"/>
        <v>-1.1831905344757243</v>
      </c>
      <c r="H593" s="42">
        <f t="shared" si="61"/>
        <v>0.34421364985163211</v>
      </c>
      <c r="I593" s="42">
        <f t="shared" si="56"/>
        <v>10</v>
      </c>
      <c r="J593" s="42">
        <f t="shared" si="57"/>
        <v>4</v>
      </c>
      <c r="K593" s="42">
        <f t="shared" si="58"/>
        <v>1</v>
      </c>
    </row>
    <row r="594" spans="1:11" x14ac:dyDescent="0.25">
      <c r="A594" s="45">
        <v>44805</v>
      </c>
      <c r="B594" s="42">
        <v>12158.75</v>
      </c>
      <c r="C594" s="42">
        <v>12299.5</v>
      </c>
      <c r="D594" s="42">
        <v>12017.75</v>
      </c>
      <c r="E594" s="42">
        <v>12284.5</v>
      </c>
      <c r="F594" s="42">
        <f t="shared" si="59"/>
        <v>2.3172612316233168</v>
      </c>
      <c r="G594" s="42">
        <f t="shared" si="60"/>
        <v>1.0342346047085431</v>
      </c>
      <c r="H594" s="42">
        <f t="shared" si="61"/>
        <v>0.44631765749778163</v>
      </c>
      <c r="I594" s="42">
        <f t="shared" si="56"/>
        <v>8</v>
      </c>
      <c r="J594" s="42">
        <f t="shared" si="57"/>
        <v>5</v>
      </c>
      <c r="K594" s="42">
        <f t="shared" si="58"/>
        <v>1</v>
      </c>
    </row>
    <row r="595" spans="1:11" x14ac:dyDescent="0.25">
      <c r="A595" s="45">
        <v>44804</v>
      </c>
      <c r="B595" s="42">
        <v>12443.25</v>
      </c>
      <c r="C595" s="42">
        <v>12513</v>
      </c>
      <c r="D595" s="42">
        <v>12276.25</v>
      </c>
      <c r="E595" s="42">
        <v>12282</v>
      </c>
      <c r="F595" s="42">
        <f t="shared" si="59"/>
        <v>1.9026379764129144</v>
      </c>
      <c r="G595" s="42">
        <f t="shared" si="60"/>
        <v>-1.2958833102284371</v>
      </c>
      <c r="H595" s="42">
        <f t="shared" si="61"/>
        <v>0.68109820485744466</v>
      </c>
      <c r="I595" s="42">
        <f t="shared" si="56"/>
        <v>6</v>
      </c>
      <c r="J595" s="42">
        <f t="shared" si="57"/>
        <v>7</v>
      </c>
      <c r="K595" s="42">
        <f t="shared" si="58"/>
        <v>4</v>
      </c>
    </row>
    <row r="596" spans="1:11" x14ac:dyDescent="0.25">
      <c r="A596" s="45">
        <v>44803</v>
      </c>
      <c r="B596" s="42">
        <v>12636.25</v>
      </c>
      <c r="C596" s="42">
        <v>12641</v>
      </c>
      <c r="D596" s="42">
        <v>12247.5</v>
      </c>
      <c r="E596" s="42">
        <v>12353.75</v>
      </c>
      <c r="F596" s="42">
        <f t="shared" si="59"/>
        <v>3.1140567810861608</v>
      </c>
      <c r="G596" s="42">
        <f t="shared" si="60"/>
        <v>-2.2356316153922249</v>
      </c>
      <c r="H596" s="42">
        <f t="shared" si="61"/>
        <v>0.71791613722998737</v>
      </c>
      <c r="I596" s="42">
        <f t="shared" si="56"/>
        <v>10</v>
      </c>
      <c r="J596" s="42">
        <f t="shared" si="57"/>
        <v>8</v>
      </c>
      <c r="K596" s="42">
        <f t="shared" si="58"/>
        <v>4</v>
      </c>
    </row>
    <row r="597" spans="1:11" x14ac:dyDescent="0.25">
      <c r="A597" s="45">
        <v>44802</v>
      </c>
      <c r="B597" s="42">
        <v>12487.75</v>
      </c>
      <c r="C597" s="42">
        <v>12610.25</v>
      </c>
      <c r="D597" s="42">
        <v>12448.25</v>
      </c>
      <c r="E597" s="42">
        <v>12494.5</v>
      </c>
      <c r="F597" s="42">
        <f t="shared" si="59"/>
        <v>1.2972713258993815</v>
      </c>
      <c r="G597" s="42">
        <f t="shared" si="60"/>
        <v>5.4052971912474226E-2</v>
      </c>
      <c r="H597" s="42">
        <f t="shared" si="61"/>
        <v>4.1666666666666664E-2</v>
      </c>
      <c r="I597" s="42">
        <f t="shared" si="56"/>
        <v>4</v>
      </c>
      <c r="J597" s="42">
        <f t="shared" si="57"/>
        <v>1</v>
      </c>
      <c r="K597" s="42">
        <f t="shared" si="58"/>
        <v>2</v>
      </c>
    </row>
    <row r="598" spans="1:11" x14ac:dyDescent="0.25">
      <c r="A598" s="45">
        <v>44799</v>
      </c>
      <c r="B598" s="42">
        <v>13081.75</v>
      </c>
      <c r="C598" s="42">
        <v>13220</v>
      </c>
      <c r="D598" s="42">
        <v>12616.25</v>
      </c>
      <c r="E598" s="42">
        <v>12619.25</v>
      </c>
      <c r="F598" s="42">
        <f t="shared" si="59"/>
        <v>4.6152082099107536</v>
      </c>
      <c r="G598" s="42">
        <f t="shared" si="60"/>
        <v>-3.5354597053146559</v>
      </c>
      <c r="H598" s="42">
        <f t="shared" si="61"/>
        <v>0.76604554865424423</v>
      </c>
      <c r="I598" s="42">
        <f t="shared" si="56"/>
        <v>10</v>
      </c>
      <c r="J598" s="42">
        <f t="shared" si="57"/>
        <v>8</v>
      </c>
      <c r="K598" s="42">
        <f t="shared" si="58"/>
        <v>4</v>
      </c>
    </row>
    <row r="599" spans="1:11" x14ac:dyDescent="0.25">
      <c r="A599" s="45">
        <v>44798</v>
      </c>
      <c r="B599" s="42">
        <v>13026</v>
      </c>
      <c r="C599" s="42">
        <v>13161.5</v>
      </c>
      <c r="D599" s="42">
        <v>12962</v>
      </c>
      <c r="E599" s="42">
        <v>13159</v>
      </c>
      <c r="F599" s="42">
        <f t="shared" si="59"/>
        <v>1.5315522800552741</v>
      </c>
      <c r="G599" s="42">
        <f t="shared" si="60"/>
        <v>1.0210348533701827</v>
      </c>
      <c r="H599" s="42">
        <f t="shared" si="61"/>
        <v>0.66666666666666663</v>
      </c>
      <c r="I599" s="42">
        <f t="shared" si="56"/>
        <v>5</v>
      </c>
      <c r="J599" s="42">
        <f t="shared" si="57"/>
        <v>7</v>
      </c>
      <c r="K599" s="42">
        <f t="shared" si="58"/>
        <v>3</v>
      </c>
    </row>
    <row r="600" spans="1:11" x14ac:dyDescent="0.25">
      <c r="A600" s="45">
        <v>44797</v>
      </c>
      <c r="B600" s="42">
        <v>12889.5</v>
      </c>
      <c r="C600" s="42">
        <v>13011.25</v>
      </c>
      <c r="D600" s="42">
        <v>12851.5</v>
      </c>
      <c r="E600" s="42">
        <v>12934.5</v>
      </c>
      <c r="F600" s="42">
        <f t="shared" si="59"/>
        <v>1.2393808914232516</v>
      </c>
      <c r="G600" s="42">
        <f t="shared" si="60"/>
        <v>0.34912137786570463</v>
      </c>
      <c r="H600" s="42">
        <f t="shared" si="61"/>
        <v>0.28169014084507038</v>
      </c>
      <c r="I600" s="42">
        <f t="shared" si="56"/>
        <v>4</v>
      </c>
      <c r="J600" s="42">
        <f t="shared" si="57"/>
        <v>3</v>
      </c>
      <c r="K600" s="42">
        <f t="shared" si="58"/>
        <v>2</v>
      </c>
    </row>
    <row r="601" spans="1:11" x14ac:dyDescent="0.25">
      <c r="A601" s="45">
        <v>44796</v>
      </c>
      <c r="B601" s="42">
        <v>12941.5</v>
      </c>
      <c r="C601" s="42">
        <v>13018.5</v>
      </c>
      <c r="D601" s="42">
        <v>12866</v>
      </c>
      <c r="E601" s="42">
        <v>12899</v>
      </c>
      <c r="F601" s="42">
        <f t="shared" si="59"/>
        <v>1.1783796314183053</v>
      </c>
      <c r="G601" s="42">
        <f t="shared" si="60"/>
        <v>-0.3284008808870687</v>
      </c>
      <c r="H601" s="42">
        <f t="shared" si="61"/>
        <v>0.27868852459016397</v>
      </c>
      <c r="I601" s="42">
        <f t="shared" si="56"/>
        <v>3</v>
      </c>
      <c r="J601" s="42">
        <f t="shared" si="57"/>
        <v>3</v>
      </c>
      <c r="K601" s="42">
        <f t="shared" si="58"/>
        <v>2</v>
      </c>
    </row>
    <row r="602" spans="1:11" x14ac:dyDescent="0.25">
      <c r="A602" s="45">
        <v>44795</v>
      </c>
      <c r="B602" s="42">
        <v>13068.75</v>
      </c>
      <c r="C602" s="42">
        <v>13092.25</v>
      </c>
      <c r="D602" s="42">
        <v>12874.5</v>
      </c>
      <c r="E602" s="42">
        <v>12916</v>
      </c>
      <c r="F602" s="42">
        <f t="shared" si="59"/>
        <v>1.6661884265901483</v>
      </c>
      <c r="G602" s="42">
        <f t="shared" si="60"/>
        <v>-1.1688187470109996</v>
      </c>
      <c r="H602" s="42">
        <f t="shared" si="61"/>
        <v>0.70149253731343286</v>
      </c>
      <c r="I602" s="42">
        <f t="shared" si="56"/>
        <v>5</v>
      </c>
      <c r="J602" s="42">
        <f t="shared" si="57"/>
        <v>8</v>
      </c>
      <c r="K602" s="42">
        <f t="shared" si="58"/>
        <v>3</v>
      </c>
    </row>
    <row r="603" spans="1:11" x14ac:dyDescent="0.25">
      <c r="A603" s="45">
        <v>44792</v>
      </c>
      <c r="B603" s="42">
        <v>13365.5</v>
      </c>
      <c r="C603" s="42">
        <v>13425.25</v>
      </c>
      <c r="D603" s="42">
        <v>13228.75</v>
      </c>
      <c r="E603" s="42">
        <v>13262.75</v>
      </c>
      <c r="F603" s="42">
        <f t="shared" si="59"/>
        <v>1.4702031349369644</v>
      </c>
      <c r="G603" s="42">
        <f t="shared" si="60"/>
        <v>-0.76877034155100821</v>
      </c>
      <c r="H603" s="42">
        <f t="shared" si="61"/>
        <v>0.52290076335877866</v>
      </c>
      <c r="I603" s="42">
        <f t="shared" si="56"/>
        <v>5</v>
      </c>
      <c r="J603" s="42">
        <f t="shared" si="57"/>
        <v>6</v>
      </c>
      <c r="K603" s="42">
        <f t="shared" si="58"/>
        <v>2</v>
      </c>
    </row>
    <row r="604" spans="1:11" x14ac:dyDescent="0.25">
      <c r="A604" s="45">
        <v>44791</v>
      </c>
      <c r="B604" s="42">
        <v>13506</v>
      </c>
      <c r="C604" s="42">
        <v>13575.5</v>
      </c>
      <c r="D604" s="42">
        <v>13422.5</v>
      </c>
      <c r="E604" s="42">
        <v>13528.5</v>
      </c>
      <c r="F604" s="42">
        <f t="shared" si="59"/>
        <v>1.1328298533984895</v>
      </c>
      <c r="G604" s="42">
        <f t="shared" si="60"/>
        <v>0.16659262549977788</v>
      </c>
      <c r="H604" s="42">
        <f t="shared" si="61"/>
        <v>0.14705882352941177</v>
      </c>
      <c r="I604" s="42">
        <f t="shared" si="56"/>
        <v>3</v>
      </c>
      <c r="J604" s="42">
        <f t="shared" si="57"/>
        <v>2</v>
      </c>
      <c r="K604" s="42">
        <f t="shared" si="58"/>
        <v>2</v>
      </c>
    </row>
    <row r="605" spans="1:11" x14ac:dyDescent="0.25">
      <c r="A605" s="45">
        <v>44790</v>
      </c>
      <c r="B605" s="42">
        <v>13543.5</v>
      </c>
      <c r="C605" s="42">
        <v>13616</v>
      </c>
      <c r="D605" s="42">
        <v>13406.25</v>
      </c>
      <c r="E605" s="42">
        <v>13495.75</v>
      </c>
      <c r="F605" s="42">
        <f t="shared" si="59"/>
        <v>1.548713404954406</v>
      </c>
      <c r="G605" s="42">
        <f t="shared" si="60"/>
        <v>-0.35256765237937016</v>
      </c>
      <c r="H605" s="42">
        <f t="shared" si="61"/>
        <v>0.22765196662693685</v>
      </c>
      <c r="I605" s="42">
        <f t="shared" si="56"/>
        <v>5</v>
      </c>
      <c r="J605" s="42">
        <f t="shared" si="57"/>
        <v>3</v>
      </c>
      <c r="K605" s="42">
        <f t="shared" si="58"/>
        <v>2</v>
      </c>
    </row>
    <row r="606" spans="1:11" x14ac:dyDescent="0.25">
      <c r="A606" s="45">
        <v>44789</v>
      </c>
      <c r="B606" s="42">
        <v>13653</v>
      </c>
      <c r="C606" s="42">
        <v>13740.75</v>
      </c>
      <c r="D606" s="42">
        <v>13522.75</v>
      </c>
      <c r="E606" s="42">
        <v>13653.75</v>
      </c>
      <c r="F606" s="42">
        <f t="shared" si="59"/>
        <v>1.5967186698894016</v>
      </c>
      <c r="G606" s="42">
        <f t="shared" si="60"/>
        <v>5.4932981762250057E-3</v>
      </c>
      <c r="H606" s="42">
        <f t="shared" si="61"/>
        <v>3.4403669724770644E-3</v>
      </c>
      <c r="I606" s="42">
        <f t="shared" si="56"/>
        <v>5</v>
      </c>
      <c r="J606" s="42">
        <f t="shared" si="57"/>
        <v>1</v>
      </c>
      <c r="K606" s="42">
        <f t="shared" si="58"/>
        <v>2</v>
      </c>
    </row>
    <row r="607" spans="1:11" x14ac:dyDescent="0.25">
      <c r="A607" s="45">
        <v>44788</v>
      </c>
      <c r="B607" s="42">
        <v>13537.75</v>
      </c>
      <c r="C607" s="42">
        <v>13706</v>
      </c>
      <c r="D607" s="42">
        <v>13501.5</v>
      </c>
      <c r="E607" s="42">
        <v>13685.25</v>
      </c>
      <c r="F607" s="42">
        <f t="shared" si="59"/>
        <v>1.5105907554800466</v>
      </c>
      <c r="G607" s="42">
        <f t="shared" si="60"/>
        <v>1.0895458994293734</v>
      </c>
      <c r="H607" s="42">
        <f t="shared" si="61"/>
        <v>0.72127139364303172</v>
      </c>
      <c r="I607" s="42">
        <f t="shared" si="56"/>
        <v>5</v>
      </c>
      <c r="J607" s="42">
        <f t="shared" si="57"/>
        <v>8</v>
      </c>
      <c r="K607" s="42">
        <f t="shared" si="58"/>
        <v>3</v>
      </c>
    </row>
    <row r="608" spans="1:11" x14ac:dyDescent="0.25">
      <c r="A608" s="45">
        <v>44785</v>
      </c>
      <c r="B608" s="42">
        <v>13370</v>
      </c>
      <c r="C608" s="42">
        <v>13583.25</v>
      </c>
      <c r="D608" s="42">
        <v>13342</v>
      </c>
      <c r="E608" s="42">
        <v>13579.5</v>
      </c>
      <c r="F608" s="42">
        <f t="shared" si="59"/>
        <v>1.8044128646222888</v>
      </c>
      <c r="G608" s="42">
        <f t="shared" si="60"/>
        <v>1.5669409124906508</v>
      </c>
      <c r="H608" s="42">
        <f t="shared" si="61"/>
        <v>0.86839378238341969</v>
      </c>
      <c r="I608" s="42">
        <f t="shared" si="56"/>
        <v>5</v>
      </c>
      <c r="J608" s="42">
        <f t="shared" si="57"/>
        <v>9</v>
      </c>
      <c r="K608" s="42">
        <f t="shared" si="58"/>
        <v>3</v>
      </c>
    </row>
    <row r="609" spans="1:11" x14ac:dyDescent="0.25">
      <c r="A609" s="45">
        <v>44784</v>
      </c>
      <c r="B609" s="42">
        <v>13408.75</v>
      </c>
      <c r="C609" s="42">
        <v>13575</v>
      </c>
      <c r="D609" s="42">
        <v>13285</v>
      </c>
      <c r="E609" s="42">
        <v>13317.25</v>
      </c>
      <c r="F609" s="42">
        <f t="shared" si="59"/>
        <v>2.1627668500046613</v>
      </c>
      <c r="G609" s="42">
        <f t="shared" si="60"/>
        <v>-0.68239023026009138</v>
      </c>
      <c r="H609" s="42">
        <f t="shared" si="61"/>
        <v>0.31551724137931031</v>
      </c>
      <c r="I609" s="42">
        <f t="shared" si="56"/>
        <v>7</v>
      </c>
      <c r="J609" s="42">
        <f t="shared" si="57"/>
        <v>4</v>
      </c>
      <c r="K609" s="42">
        <f t="shared" si="58"/>
        <v>1</v>
      </c>
    </row>
    <row r="610" spans="1:11" x14ac:dyDescent="0.25">
      <c r="A610" s="45">
        <v>44783</v>
      </c>
      <c r="B610" s="42">
        <v>13055</v>
      </c>
      <c r="C610" s="42">
        <v>13408</v>
      </c>
      <c r="D610" s="42">
        <v>13047.25</v>
      </c>
      <c r="E610" s="42">
        <v>13394</v>
      </c>
      <c r="F610" s="42">
        <f t="shared" si="59"/>
        <v>2.763309076981999</v>
      </c>
      <c r="G610" s="42">
        <f t="shared" si="60"/>
        <v>2.5967062428188434</v>
      </c>
      <c r="H610" s="42">
        <f t="shared" si="61"/>
        <v>0.93970893970893976</v>
      </c>
      <c r="I610" s="42">
        <f t="shared" si="56"/>
        <v>9</v>
      </c>
      <c r="J610" s="42">
        <f t="shared" si="57"/>
        <v>10</v>
      </c>
      <c r="K610" s="42">
        <f t="shared" si="58"/>
        <v>4</v>
      </c>
    </row>
    <row r="611" spans="1:11" x14ac:dyDescent="0.25">
      <c r="A611" s="45">
        <v>44782</v>
      </c>
      <c r="B611" s="42">
        <v>13110</v>
      </c>
      <c r="C611" s="42">
        <v>13133</v>
      </c>
      <c r="D611" s="42">
        <v>12963.25</v>
      </c>
      <c r="E611" s="42">
        <v>13032.25</v>
      </c>
      <c r="F611" s="42">
        <f t="shared" si="59"/>
        <v>1.2948131197559114</v>
      </c>
      <c r="G611" s="42">
        <f t="shared" si="60"/>
        <v>-0.59305873379099927</v>
      </c>
      <c r="H611" s="42">
        <f t="shared" si="61"/>
        <v>0.45802650957290142</v>
      </c>
      <c r="I611" s="42">
        <f t="shared" si="56"/>
        <v>4</v>
      </c>
      <c r="J611" s="42">
        <f t="shared" si="57"/>
        <v>5</v>
      </c>
      <c r="K611" s="42">
        <f t="shared" si="58"/>
        <v>2</v>
      </c>
    </row>
    <row r="612" spans="1:11" x14ac:dyDescent="0.25">
      <c r="A612" s="45">
        <v>44781</v>
      </c>
      <c r="B612" s="42">
        <v>13314.25</v>
      </c>
      <c r="C612" s="42">
        <v>13419.25</v>
      </c>
      <c r="D612" s="42">
        <v>13120.5</v>
      </c>
      <c r="E612" s="42">
        <v>13181.5</v>
      </c>
      <c r="F612" s="42">
        <f t="shared" si="59"/>
        <v>2.2438364909777118</v>
      </c>
      <c r="G612" s="42">
        <f t="shared" si="60"/>
        <v>-0.99705203071896642</v>
      </c>
      <c r="H612" s="42">
        <f t="shared" si="61"/>
        <v>0.44435146443514639</v>
      </c>
      <c r="I612" s="42">
        <f t="shared" si="56"/>
        <v>7</v>
      </c>
      <c r="J612" s="42">
        <f t="shared" si="57"/>
        <v>5</v>
      </c>
      <c r="K612" s="42">
        <f t="shared" si="58"/>
        <v>1</v>
      </c>
    </row>
    <row r="613" spans="1:11" x14ac:dyDescent="0.25">
      <c r="A613" s="45">
        <v>44778</v>
      </c>
      <c r="B613" s="42">
        <v>13306.75</v>
      </c>
      <c r="C613" s="42">
        <v>13351.25</v>
      </c>
      <c r="D613" s="42">
        <v>13085</v>
      </c>
      <c r="E613" s="42">
        <v>13225.5</v>
      </c>
      <c r="F613" s="42">
        <f t="shared" si="59"/>
        <v>2.0008642230446951</v>
      </c>
      <c r="G613" s="42">
        <f t="shared" si="60"/>
        <v>-0.61059236853476617</v>
      </c>
      <c r="H613" s="42">
        <f t="shared" si="61"/>
        <v>0.30516431924882631</v>
      </c>
      <c r="I613" s="42">
        <f t="shared" si="56"/>
        <v>7</v>
      </c>
      <c r="J613" s="42">
        <f t="shared" si="57"/>
        <v>4</v>
      </c>
      <c r="K613" s="42">
        <f t="shared" si="58"/>
        <v>1</v>
      </c>
    </row>
    <row r="614" spans="1:11" x14ac:dyDescent="0.25">
      <c r="A614" s="45">
        <v>44777</v>
      </c>
      <c r="B614" s="42">
        <v>13342.25</v>
      </c>
      <c r="C614" s="42">
        <v>13346.75</v>
      </c>
      <c r="D614" s="42">
        <v>13184.75</v>
      </c>
      <c r="E614" s="42">
        <v>13330.25</v>
      </c>
      <c r="F614" s="42">
        <f t="shared" si="59"/>
        <v>1.2141880117671306</v>
      </c>
      <c r="G614" s="42">
        <f t="shared" si="60"/>
        <v>-8.993985272349117E-2</v>
      </c>
      <c r="H614" s="42">
        <f t="shared" si="61"/>
        <v>7.4074074074074084E-2</v>
      </c>
      <c r="I614" s="42">
        <f t="shared" si="56"/>
        <v>3</v>
      </c>
      <c r="J614" s="42">
        <f t="shared" si="57"/>
        <v>1</v>
      </c>
      <c r="K614" s="42">
        <f t="shared" si="58"/>
        <v>2</v>
      </c>
    </row>
    <row r="615" spans="1:11" x14ac:dyDescent="0.25">
      <c r="A615" s="45">
        <v>44776</v>
      </c>
      <c r="B615" s="42">
        <v>12959</v>
      </c>
      <c r="C615" s="42">
        <v>13310.25</v>
      </c>
      <c r="D615" s="42">
        <v>12954.5</v>
      </c>
      <c r="E615" s="42">
        <v>13271.75</v>
      </c>
      <c r="F615" s="42">
        <f t="shared" si="59"/>
        <v>2.7451963886102324</v>
      </c>
      <c r="G615" s="42">
        <f t="shared" si="60"/>
        <v>2.413380662088124</v>
      </c>
      <c r="H615" s="42">
        <f t="shared" si="61"/>
        <v>0.87912860154602945</v>
      </c>
      <c r="I615" s="42">
        <f t="shared" si="56"/>
        <v>9</v>
      </c>
      <c r="J615" s="42">
        <f t="shared" si="57"/>
        <v>9</v>
      </c>
      <c r="K615" s="42">
        <f t="shared" si="58"/>
        <v>4</v>
      </c>
    </row>
    <row r="616" spans="1:11" x14ac:dyDescent="0.25">
      <c r="A616" s="45">
        <v>44775</v>
      </c>
      <c r="B616" s="42">
        <v>12837.25</v>
      </c>
      <c r="C616" s="42">
        <v>13097</v>
      </c>
      <c r="D616" s="42">
        <v>12820</v>
      </c>
      <c r="E616" s="42">
        <v>12921.75</v>
      </c>
      <c r="F616" s="42">
        <f t="shared" si="59"/>
        <v>2.1577830142748642</v>
      </c>
      <c r="G616" s="42">
        <f t="shared" si="60"/>
        <v>0.65824066680948023</v>
      </c>
      <c r="H616" s="42">
        <f t="shared" si="61"/>
        <v>0.30505415162454874</v>
      </c>
      <c r="I616" s="42">
        <f t="shared" si="56"/>
        <v>7</v>
      </c>
      <c r="J616" s="42">
        <f t="shared" si="57"/>
        <v>4</v>
      </c>
      <c r="K616" s="42">
        <f t="shared" si="58"/>
        <v>1</v>
      </c>
    </row>
    <row r="617" spans="1:11" x14ac:dyDescent="0.25">
      <c r="A617" s="45">
        <v>44774</v>
      </c>
      <c r="B617" s="42">
        <v>12939.25</v>
      </c>
      <c r="C617" s="42">
        <v>13108.75</v>
      </c>
      <c r="D617" s="42">
        <v>12851.75</v>
      </c>
      <c r="E617" s="42">
        <v>12963</v>
      </c>
      <c r="F617" s="42">
        <f t="shared" si="59"/>
        <v>1.986204764572908</v>
      </c>
      <c r="G617" s="42">
        <f t="shared" si="60"/>
        <v>0.18355005120080375</v>
      </c>
      <c r="H617" s="42">
        <f t="shared" si="61"/>
        <v>9.2412451361867709E-2</v>
      </c>
      <c r="I617" s="42">
        <f t="shared" si="56"/>
        <v>7</v>
      </c>
      <c r="J617" s="42">
        <f t="shared" si="57"/>
        <v>1</v>
      </c>
      <c r="K617" s="42">
        <f t="shared" si="58"/>
        <v>1</v>
      </c>
    </row>
    <row r="618" spans="1:11" x14ac:dyDescent="0.25">
      <c r="A618" s="45">
        <v>44771</v>
      </c>
      <c r="B618" s="42">
        <v>12887.75</v>
      </c>
      <c r="C618" s="42">
        <v>13012</v>
      </c>
      <c r="D618" s="42">
        <v>12744.25</v>
      </c>
      <c r="E618" s="42">
        <v>12973.5</v>
      </c>
      <c r="F618" s="42">
        <f t="shared" si="59"/>
        <v>2.0775542666485616</v>
      </c>
      <c r="G618" s="42">
        <f t="shared" si="60"/>
        <v>0.66536051676980079</v>
      </c>
      <c r="H618" s="42">
        <f t="shared" si="61"/>
        <v>0.32026143790849676</v>
      </c>
      <c r="I618" s="42">
        <f t="shared" si="56"/>
        <v>7</v>
      </c>
      <c r="J618" s="42">
        <f t="shared" si="57"/>
        <v>4</v>
      </c>
      <c r="K618" s="42">
        <f t="shared" si="58"/>
        <v>1</v>
      </c>
    </row>
    <row r="619" spans="1:11" x14ac:dyDescent="0.25">
      <c r="A619" s="45">
        <v>44770</v>
      </c>
      <c r="B619" s="42">
        <v>12542.5</v>
      </c>
      <c r="C619" s="42">
        <v>12764.5</v>
      </c>
      <c r="D619" s="42">
        <v>12449</v>
      </c>
      <c r="E619" s="42">
        <v>12738.5</v>
      </c>
      <c r="F619" s="42">
        <f t="shared" si="59"/>
        <v>2.5154474785728524</v>
      </c>
      <c r="G619" s="42">
        <f t="shared" si="60"/>
        <v>1.5626868646601555</v>
      </c>
      <c r="H619" s="42">
        <f t="shared" si="61"/>
        <v>0.62123613312202852</v>
      </c>
      <c r="I619" s="42">
        <f t="shared" si="56"/>
        <v>8</v>
      </c>
      <c r="J619" s="42">
        <f t="shared" si="57"/>
        <v>7</v>
      </c>
      <c r="K619" s="42">
        <f t="shared" si="58"/>
        <v>4</v>
      </c>
    </row>
    <row r="620" spans="1:11" x14ac:dyDescent="0.25">
      <c r="A620" s="45">
        <v>44769</v>
      </c>
      <c r="B620" s="42">
        <v>12289.5</v>
      </c>
      <c r="C620" s="42">
        <v>12690</v>
      </c>
      <c r="D620" s="42">
        <v>12264</v>
      </c>
      <c r="E620" s="42">
        <v>12615.25</v>
      </c>
      <c r="F620" s="42">
        <f t="shared" si="59"/>
        <v>3.4663737336750886</v>
      </c>
      <c r="G620" s="42">
        <f t="shared" si="60"/>
        <v>2.6506367224053053</v>
      </c>
      <c r="H620" s="42">
        <f t="shared" si="61"/>
        <v>0.76467136150234738</v>
      </c>
      <c r="I620" s="42">
        <f t="shared" si="56"/>
        <v>10</v>
      </c>
      <c r="J620" s="42">
        <f t="shared" si="57"/>
        <v>8</v>
      </c>
      <c r="K620" s="42">
        <f t="shared" si="58"/>
        <v>4</v>
      </c>
    </row>
    <row r="621" spans="1:11" x14ac:dyDescent="0.25">
      <c r="A621" s="45">
        <v>44768</v>
      </c>
      <c r="B621" s="42">
        <v>12290.75</v>
      </c>
      <c r="C621" s="42">
        <v>12315</v>
      </c>
      <c r="D621" s="42">
        <v>12074.75</v>
      </c>
      <c r="E621" s="42">
        <v>12110.25</v>
      </c>
      <c r="F621" s="42">
        <f t="shared" si="59"/>
        <v>1.954722047067917</v>
      </c>
      <c r="G621" s="42">
        <f t="shared" si="60"/>
        <v>-1.4685840977971238</v>
      </c>
      <c r="H621" s="42">
        <f t="shared" si="61"/>
        <v>0.7513007284079084</v>
      </c>
      <c r="I621" s="42">
        <f t="shared" si="56"/>
        <v>7</v>
      </c>
      <c r="J621" s="42">
        <f t="shared" si="57"/>
        <v>8</v>
      </c>
      <c r="K621" s="42">
        <f t="shared" si="58"/>
        <v>4</v>
      </c>
    </row>
    <row r="622" spans="1:11" x14ac:dyDescent="0.25">
      <c r="A622" s="45">
        <v>44767</v>
      </c>
      <c r="B622" s="42">
        <v>12477</v>
      </c>
      <c r="C622" s="42">
        <v>12498.5</v>
      </c>
      <c r="D622" s="42">
        <v>12266.5</v>
      </c>
      <c r="E622" s="42">
        <v>12355.5</v>
      </c>
      <c r="F622" s="42">
        <f t="shared" si="59"/>
        <v>1.8594213352568727</v>
      </c>
      <c r="G622" s="42">
        <f t="shared" si="60"/>
        <v>-0.97379177686943985</v>
      </c>
      <c r="H622" s="42">
        <f t="shared" si="61"/>
        <v>0.5237068965517242</v>
      </c>
      <c r="I622" s="42">
        <f t="shared" si="56"/>
        <v>6</v>
      </c>
      <c r="J622" s="42">
        <f t="shared" si="57"/>
        <v>6</v>
      </c>
      <c r="K622" s="42">
        <f t="shared" si="58"/>
        <v>1</v>
      </c>
    </row>
    <row r="623" spans="1:11" x14ac:dyDescent="0.25">
      <c r="A623" s="45">
        <v>44764</v>
      </c>
      <c r="B623" s="42">
        <v>12596.5</v>
      </c>
      <c r="C623" s="42">
        <v>12698.5</v>
      </c>
      <c r="D623" s="42">
        <v>12343.75</v>
      </c>
      <c r="E623" s="42">
        <v>12424</v>
      </c>
      <c r="F623" s="42">
        <f t="shared" si="59"/>
        <v>2.8162584844996625</v>
      </c>
      <c r="G623" s="42">
        <f t="shared" si="60"/>
        <v>-1.369428015718652</v>
      </c>
      <c r="H623" s="42">
        <f t="shared" si="61"/>
        <v>0.48625792811839325</v>
      </c>
      <c r="I623" s="42">
        <f t="shared" si="56"/>
        <v>9</v>
      </c>
      <c r="J623" s="42">
        <f t="shared" si="57"/>
        <v>5</v>
      </c>
      <c r="K623" s="42">
        <f t="shared" si="58"/>
        <v>1</v>
      </c>
    </row>
    <row r="624" spans="1:11" x14ac:dyDescent="0.25">
      <c r="A624" s="45">
        <v>44763</v>
      </c>
      <c r="B624" s="42">
        <v>12472.75</v>
      </c>
      <c r="C624" s="42">
        <v>12646</v>
      </c>
      <c r="D624" s="42">
        <v>12373.5</v>
      </c>
      <c r="E624" s="42">
        <v>12645</v>
      </c>
      <c r="F624" s="42">
        <f t="shared" si="59"/>
        <v>2.1847627828666494</v>
      </c>
      <c r="G624" s="42">
        <f t="shared" si="60"/>
        <v>1.3810106031147902</v>
      </c>
      <c r="H624" s="42">
        <f t="shared" si="61"/>
        <v>0.63211009174311916</v>
      </c>
      <c r="I624" s="42">
        <f t="shared" si="56"/>
        <v>7</v>
      </c>
      <c r="J624" s="42">
        <f t="shared" si="57"/>
        <v>7</v>
      </c>
      <c r="K624" s="42">
        <f t="shared" si="58"/>
        <v>4</v>
      </c>
    </row>
    <row r="625" spans="1:11" x14ac:dyDescent="0.25">
      <c r="A625" s="45">
        <v>44762</v>
      </c>
      <c r="B625" s="42">
        <v>12265</v>
      </c>
      <c r="C625" s="42">
        <v>12517.5</v>
      </c>
      <c r="D625" s="42">
        <v>12235.75</v>
      </c>
      <c r="E625" s="42">
        <v>12464.75</v>
      </c>
      <c r="F625" s="42">
        <f t="shared" si="59"/>
        <v>2.2971871178149206</v>
      </c>
      <c r="G625" s="42">
        <f t="shared" si="60"/>
        <v>1.6286180187525479</v>
      </c>
      <c r="H625" s="42">
        <f t="shared" si="61"/>
        <v>0.70896184560780828</v>
      </c>
      <c r="I625" s="42">
        <f t="shared" si="56"/>
        <v>8</v>
      </c>
      <c r="J625" s="42">
        <f t="shared" si="57"/>
        <v>8</v>
      </c>
      <c r="K625" s="42">
        <f t="shared" si="58"/>
        <v>4</v>
      </c>
    </row>
    <row r="626" spans="1:11" x14ac:dyDescent="0.25">
      <c r="A626" s="45">
        <v>44761</v>
      </c>
      <c r="B626" s="42">
        <v>12016.5</v>
      </c>
      <c r="C626" s="42">
        <v>12287</v>
      </c>
      <c r="D626" s="42">
        <v>11981.25</v>
      </c>
      <c r="E626" s="42">
        <v>12269</v>
      </c>
      <c r="F626" s="42">
        <f t="shared" si="59"/>
        <v>2.5444180917904546</v>
      </c>
      <c r="G626" s="42">
        <f t="shared" si="60"/>
        <v>2.1012774102276035</v>
      </c>
      <c r="H626" s="42">
        <f t="shared" si="61"/>
        <v>0.82583810302534744</v>
      </c>
      <c r="I626" s="42">
        <f t="shared" si="56"/>
        <v>8</v>
      </c>
      <c r="J626" s="42">
        <f t="shared" si="57"/>
        <v>9</v>
      </c>
      <c r="K626" s="42">
        <f t="shared" si="58"/>
        <v>4</v>
      </c>
    </row>
    <row r="627" spans="1:11" x14ac:dyDescent="0.25">
      <c r="A627" s="45">
        <v>44760</v>
      </c>
      <c r="B627" s="42">
        <v>12146</v>
      </c>
      <c r="C627" s="42">
        <v>12186.5</v>
      </c>
      <c r="D627" s="42">
        <v>11857</v>
      </c>
      <c r="E627" s="42">
        <v>11906.25</v>
      </c>
      <c r="F627" s="42">
        <f t="shared" si="59"/>
        <v>2.7128272682364565</v>
      </c>
      <c r="G627" s="42">
        <f t="shared" si="60"/>
        <v>-1.9739008727152971</v>
      </c>
      <c r="H627" s="42">
        <f t="shared" si="61"/>
        <v>0.72761760242792106</v>
      </c>
      <c r="I627" s="42">
        <f t="shared" si="56"/>
        <v>9</v>
      </c>
      <c r="J627" s="42">
        <f t="shared" si="57"/>
        <v>8</v>
      </c>
      <c r="K627" s="42">
        <f t="shared" si="58"/>
        <v>4</v>
      </c>
    </row>
    <row r="628" spans="1:11" x14ac:dyDescent="0.25">
      <c r="A628" s="45">
        <v>44757</v>
      </c>
      <c r="B628" s="42">
        <v>11819.5</v>
      </c>
      <c r="C628" s="42">
        <v>12013.25</v>
      </c>
      <c r="D628" s="42">
        <v>11740.25</v>
      </c>
      <c r="E628" s="42">
        <v>12009.25</v>
      </c>
      <c r="F628" s="42">
        <f t="shared" si="59"/>
        <v>2.3097423748889545</v>
      </c>
      <c r="G628" s="42">
        <f t="shared" si="60"/>
        <v>1.6053978594695206</v>
      </c>
      <c r="H628" s="42">
        <f t="shared" si="61"/>
        <v>0.69505494505494503</v>
      </c>
      <c r="I628" s="42">
        <f t="shared" si="56"/>
        <v>8</v>
      </c>
      <c r="J628" s="42">
        <f t="shared" si="57"/>
        <v>7</v>
      </c>
      <c r="K628" s="42">
        <f t="shared" si="58"/>
        <v>4</v>
      </c>
    </row>
    <row r="629" spans="1:11" x14ac:dyDescent="0.25">
      <c r="A629" s="45">
        <v>44756</v>
      </c>
      <c r="B629" s="42">
        <v>11667.25</v>
      </c>
      <c r="C629" s="42">
        <v>11835</v>
      </c>
      <c r="D629" s="42">
        <v>11511.25</v>
      </c>
      <c r="E629" s="42">
        <v>11800.25</v>
      </c>
      <c r="F629" s="42">
        <f t="shared" si="59"/>
        <v>2.7748612569371534</v>
      </c>
      <c r="G629" s="42">
        <f t="shared" si="60"/>
        <v>1.1399430028498576</v>
      </c>
      <c r="H629" s="42">
        <f t="shared" si="61"/>
        <v>0.41081081081081083</v>
      </c>
      <c r="I629" s="42">
        <f t="shared" si="56"/>
        <v>9</v>
      </c>
      <c r="J629" s="42">
        <f t="shared" si="57"/>
        <v>5</v>
      </c>
      <c r="K629" s="42">
        <f t="shared" si="58"/>
        <v>1</v>
      </c>
    </row>
    <row r="630" spans="1:11" x14ac:dyDescent="0.25">
      <c r="A630" s="45">
        <v>44755</v>
      </c>
      <c r="B630" s="42">
        <v>11812</v>
      </c>
      <c r="C630" s="42">
        <v>11970</v>
      </c>
      <c r="D630" s="42">
        <v>11479.25</v>
      </c>
      <c r="E630" s="42">
        <v>11756.25</v>
      </c>
      <c r="F630" s="42">
        <f t="shared" si="59"/>
        <v>4.1546732136810025</v>
      </c>
      <c r="G630" s="42">
        <f t="shared" si="60"/>
        <v>-0.47197764984761259</v>
      </c>
      <c r="H630" s="42">
        <f t="shared" si="61"/>
        <v>0.11360163015792155</v>
      </c>
      <c r="I630" s="42">
        <f t="shared" si="56"/>
        <v>10</v>
      </c>
      <c r="J630" s="42">
        <f t="shared" si="57"/>
        <v>2</v>
      </c>
      <c r="K630" s="42">
        <f t="shared" si="58"/>
        <v>1</v>
      </c>
    </row>
    <row r="631" spans="1:11" x14ac:dyDescent="0.25">
      <c r="A631" s="45">
        <v>44754</v>
      </c>
      <c r="B631" s="42">
        <v>11831.25</v>
      </c>
      <c r="C631" s="42">
        <v>12025.5</v>
      </c>
      <c r="D631" s="42">
        <v>11712</v>
      </c>
      <c r="E631" s="42">
        <v>11778</v>
      </c>
      <c r="F631" s="42">
        <f t="shared" si="59"/>
        <v>2.6497622820919173</v>
      </c>
      <c r="G631" s="42">
        <f t="shared" si="60"/>
        <v>-0.45007923930269417</v>
      </c>
      <c r="H631" s="42">
        <f t="shared" si="61"/>
        <v>0.16985645933014357</v>
      </c>
      <c r="I631" s="42">
        <f t="shared" si="56"/>
        <v>8</v>
      </c>
      <c r="J631" s="42">
        <f t="shared" si="57"/>
        <v>2</v>
      </c>
      <c r="K631" s="42">
        <f t="shared" si="58"/>
        <v>1</v>
      </c>
    </row>
    <row r="632" spans="1:11" x14ac:dyDescent="0.25">
      <c r="A632" s="45">
        <v>44753</v>
      </c>
      <c r="B632" s="42">
        <v>12071</v>
      </c>
      <c r="C632" s="42">
        <v>12080</v>
      </c>
      <c r="D632" s="42">
        <v>11853</v>
      </c>
      <c r="E632" s="42">
        <v>11890</v>
      </c>
      <c r="F632" s="42">
        <f t="shared" si="59"/>
        <v>1.8805401375196751</v>
      </c>
      <c r="G632" s="42">
        <f t="shared" si="60"/>
        <v>-1.4994615193438821</v>
      </c>
      <c r="H632" s="42">
        <f t="shared" si="61"/>
        <v>0.79735682819383269</v>
      </c>
      <c r="I632" s="42">
        <f t="shared" si="56"/>
        <v>6</v>
      </c>
      <c r="J632" s="42">
        <f t="shared" si="57"/>
        <v>8</v>
      </c>
      <c r="K632" s="42">
        <f t="shared" si="58"/>
        <v>4</v>
      </c>
    </row>
    <row r="633" spans="1:11" x14ac:dyDescent="0.25">
      <c r="A633" s="45">
        <v>44750</v>
      </c>
      <c r="B633" s="42">
        <v>12107</v>
      </c>
      <c r="C633" s="42">
        <v>12211</v>
      </c>
      <c r="D633" s="42">
        <v>11952.5</v>
      </c>
      <c r="E633" s="42">
        <v>12155</v>
      </c>
      <c r="F633" s="42">
        <f t="shared" si="59"/>
        <v>2.1351284380936648</v>
      </c>
      <c r="G633" s="42">
        <f t="shared" si="60"/>
        <v>0.39646485504253742</v>
      </c>
      <c r="H633" s="42">
        <f t="shared" si="61"/>
        <v>0.18568665377176019</v>
      </c>
      <c r="I633" s="42">
        <f t="shared" si="56"/>
        <v>7</v>
      </c>
      <c r="J633" s="42">
        <f t="shared" si="57"/>
        <v>2</v>
      </c>
      <c r="K633" s="42">
        <f t="shared" si="58"/>
        <v>1</v>
      </c>
    </row>
    <row r="634" spans="1:11" x14ac:dyDescent="0.25">
      <c r="A634" s="45">
        <v>44749</v>
      </c>
      <c r="B634" s="42">
        <v>11918.25</v>
      </c>
      <c r="C634" s="42">
        <v>12168.5</v>
      </c>
      <c r="D634" s="42">
        <v>11908.25</v>
      </c>
      <c r="E634" s="42">
        <v>12136.25</v>
      </c>
      <c r="F634" s="42">
        <f t="shared" si="59"/>
        <v>2.1836259517966146</v>
      </c>
      <c r="G634" s="42">
        <f t="shared" si="60"/>
        <v>1.8291275984309778</v>
      </c>
      <c r="H634" s="42">
        <f t="shared" si="61"/>
        <v>0.83765609990393852</v>
      </c>
      <c r="I634" s="42">
        <f t="shared" si="56"/>
        <v>7</v>
      </c>
      <c r="J634" s="42">
        <f t="shared" si="57"/>
        <v>9</v>
      </c>
      <c r="K634" s="42">
        <f t="shared" si="58"/>
        <v>4</v>
      </c>
    </row>
    <row r="635" spans="1:11" x14ac:dyDescent="0.25">
      <c r="A635" s="45">
        <v>44748</v>
      </c>
      <c r="B635" s="42">
        <v>11795.25</v>
      </c>
      <c r="C635" s="42">
        <v>11974.25</v>
      </c>
      <c r="D635" s="42">
        <v>11727.75</v>
      </c>
      <c r="E635" s="42">
        <v>11883.75</v>
      </c>
      <c r="F635" s="42">
        <f t="shared" si="59"/>
        <v>2.0898242936775397</v>
      </c>
      <c r="G635" s="42">
        <f t="shared" si="60"/>
        <v>0.75030202835887327</v>
      </c>
      <c r="H635" s="42">
        <f t="shared" si="61"/>
        <v>0.35902636916835701</v>
      </c>
      <c r="I635" s="42">
        <f t="shared" si="56"/>
        <v>7</v>
      </c>
      <c r="J635" s="42">
        <f t="shared" si="57"/>
        <v>4</v>
      </c>
      <c r="K635" s="42">
        <f t="shared" si="58"/>
        <v>1</v>
      </c>
    </row>
    <row r="636" spans="1:11" x14ac:dyDescent="0.25">
      <c r="A636" s="45">
        <v>44747</v>
      </c>
      <c r="B636" s="42">
        <v>11543.5</v>
      </c>
      <c r="C636" s="42">
        <v>11814.75</v>
      </c>
      <c r="D636" s="42">
        <v>11389.25</v>
      </c>
      <c r="E636" s="42">
        <v>11812.75</v>
      </c>
      <c r="F636" s="42">
        <f t="shared" si="59"/>
        <v>3.6860570884047297</v>
      </c>
      <c r="G636" s="42">
        <f t="shared" si="60"/>
        <v>2.332481483085719</v>
      </c>
      <c r="H636" s="42">
        <f t="shared" si="61"/>
        <v>0.63278495887191533</v>
      </c>
      <c r="I636" s="42">
        <f t="shared" si="56"/>
        <v>10</v>
      </c>
      <c r="J636" s="42">
        <f t="shared" si="57"/>
        <v>7</v>
      </c>
      <c r="K636" s="42">
        <f t="shared" si="58"/>
        <v>4</v>
      </c>
    </row>
    <row r="637" spans="1:11" x14ac:dyDescent="0.25">
      <c r="A637" s="45">
        <v>44743</v>
      </c>
      <c r="B637" s="42">
        <v>11475.25</v>
      </c>
      <c r="C637" s="42">
        <v>11629.75</v>
      </c>
      <c r="D637" s="42">
        <v>11401</v>
      </c>
      <c r="E637" s="42">
        <v>11612.5</v>
      </c>
      <c r="F637" s="42">
        <f t="shared" si="59"/>
        <v>1.9934206226443869</v>
      </c>
      <c r="G637" s="42">
        <f t="shared" si="60"/>
        <v>1.1960523735866322</v>
      </c>
      <c r="H637" s="42">
        <f t="shared" si="61"/>
        <v>0.6</v>
      </c>
      <c r="I637" s="42">
        <f t="shared" si="56"/>
        <v>7</v>
      </c>
      <c r="J637" s="42">
        <f t="shared" si="57"/>
        <v>7</v>
      </c>
      <c r="K637" s="42">
        <f t="shared" si="58"/>
        <v>4</v>
      </c>
    </row>
    <row r="638" spans="1:11" x14ac:dyDescent="0.25">
      <c r="A638" s="45">
        <v>44742</v>
      </c>
      <c r="B638" s="42">
        <v>11486.25</v>
      </c>
      <c r="C638" s="42">
        <v>11685</v>
      </c>
      <c r="D638" s="42">
        <v>11351</v>
      </c>
      <c r="E638" s="42">
        <v>11539.25</v>
      </c>
      <c r="F638" s="42">
        <f t="shared" si="59"/>
        <v>2.907824572858853</v>
      </c>
      <c r="G638" s="42">
        <f t="shared" si="60"/>
        <v>0.46142126455544669</v>
      </c>
      <c r="H638" s="42">
        <f t="shared" si="61"/>
        <v>0.1586826347305389</v>
      </c>
      <c r="I638" s="42">
        <f t="shared" si="56"/>
        <v>9</v>
      </c>
      <c r="J638" s="42">
        <f t="shared" si="57"/>
        <v>2</v>
      </c>
      <c r="K638" s="42">
        <f t="shared" si="58"/>
        <v>1</v>
      </c>
    </row>
    <row r="639" spans="1:11" x14ac:dyDescent="0.25">
      <c r="A639" s="45">
        <v>44741</v>
      </c>
      <c r="B639" s="42">
        <v>11633</v>
      </c>
      <c r="C639" s="42">
        <v>11749</v>
      </c>
      <c r="D639" s="42">
        <v>11564.5</v>
      </c>
      <c r="E639" s="42">
        <v>11689</v>
      </c>
      <c r="F639" s="42">
        <f t="shared" si="59"/>
        <v>1.5860053296656063</v>
      </c>
      <c r="G639" s="42">
        <f t="shared" si="60"/>
        <v>0.48138915155162043</v>
      </c>
      <c r="H639" s="42">
        <f t="shared" si="61"/>
        <v>0.30352303523035234</v>
      </c>
      <c r="I639" s="42">
        <f t="shared" si="56"/>
        <v>5</v>
      </c>
      <c r="J639" s="42">
        <f t="shared" si="57"/>
        <v>4</v>
      </c>
      <c r="K639" s="42">
        <f t="shared" si="58"/>
        <v>2</v>
      </c>
    </row>
    <row r="640" spans="1:11" x14ac:dyDescent="0.25">
      <c r="A640" s="45">
        <v>44740</v>
      </c>
      <c r="B640" s="42">
        <v>12093.75</v>
      </c>
      <c r="C640" s="42">
        <v>12174.25</v>
      </c>
      <c r="D640" s="42">
        <v>11667.5</v>
      </c>
      <c r="E640" s="42">
        <v>11673.75</v>
      </c>
      <c r="F640" s="42">
        <f t="shared" si="59"/>
        <v>4.1901808785529715</v>
      </c>
      <c r="G640" s="42">
        <f t="shared" si="60"/>
        <v>-3.4728682170542631</v>
      </c>
      <c r="H640" s="42">
        <f t="shared" si="61"/>
        <v>0.82881105081401074</v>
      </c>
      <c r="I640" s="42">
        <f t="shared" si="56"/>
        <v>10</v>
      </c>
      <c r="J640" s="42">
        <f t="shared" si="57"/>
        <v>9</v>
      </c>
      <c r="K640" s="42">
        <f t="shared" si="58"/>
        <v>4</v>
      </c>
    </row>
    <row r="641" spans="1:11" x14ac:dyDescent="0.25">
      <c r="A641" s="45">
        <v>44739</v>
      </c>
      <c r="B641" s="42">
        <v>12193.5</v>
      </c>
      <c r="C641" s="42">
        <v>12221</v>
      </c>
      <c r="D641" s="42">
        <v>11994.25</v>
      </c>
      <c r="E641" s="42">
        <v>12044.25</v>
      </c>
      <c r="F641" s="42">
        <f t="shared" si="59"/>
        <v>1.859597326444417</v>
      </c>
      <c r="G641" s="42">
        <f t="shared" si="60"/>
        <v>-1.2240127937015624</v>
      </c>
      <c r="H641" s="42">
        <f t="shared" si="61"/>
        <v>0.65821389195148849</v>
      </c>
      <c r="I641" s="42">
        <f t="shared" si="56"/>
        <v>6</v>
      </c>
      <c r="J641" s="42">
        <f t="shared" si="57"/>
        <v>7</v>
      </c>
      <c r="K641" s="42">
        <f t="shared" si="58"/>
        <v>4</v>
      </c>
    </row>
    <row r="642" spans="1:11" x14ac:dyDescent="0.25">
      <c r="A642" s="45">
        <v>44736</v>
      </c>
      <c r="B642" s="42">
        <v>11850.75</v>
      </c>
      <c r="C642" s="42">
        <v>12147.5</v>
      </c>
      <c r="D642" s="42">
        <v>11811.25</v>
      </c>
      <c r="E642" s="42">
        <v>12147</v>
      </c>
      <c r="F642" s="42">
        <f t="shared" si="59"/>
        <v>2.8373731620361582</v>
      </c>
      <c r="G642" s="42">
        <f t="shared" si="60"/>
        <v>2.4998417821656855</v>
      </c>
      <c r="H642" s="42">
        <f t="shared" si="61"/>
        <v>0.88104089219330839</v>
      </c>
      <c r="I642" s="42">
        <f t="shared" si="56"/>
        <v>9</v>
      </c>
      <c r="J642" s="42">
        <f t="shared" si="57"/>
        <v>9</v>
      </c>
      <c r="K642" s="42">
        <f t="shared" si="58"/>
        <v>4</v>
      </c>
    </row>
    <row r="643" spans="1:11" x14ac:dyDescent="0.25">
      <c r="A643" s="45">
        <v>44735</v>
      </c>
      <c r="B643" s="42">
        <v>11673</v>
      </c>
      <c r="C643" s="42">
        <v>11766.75</v>
      </c>
      <c r="D643" s="42">
        <v>11543</v>
      </c>
      <c r="E643" s="42">
        <v>11733.25</v>
      </c>
      <c r="F643" s="42">
        <f t="shared" si="59"/>
        <v>1.9168165852822754</v>
      </c>
      <c r="G643" s="42">
        <f t="shared" si="60"/>
        <v>0.51614837659556245</v>
      </c>
      <c r="H643" s="42">
        <f t="shared" si="61"/>
        <v>0.26927374301675977</v>
      </c>
      <c r="I643" s="42">
        <f t="shared" ref="I643:I706" si="62">VLOOKUP(_xlfn.PERCENTRANK.EXC(F$4:F$1200,F643),$M$4:$O$13,3,TRUE)</f>
        <v>6</v>
      </c>
      <c r="J643" s="42">
        <f t="shared" ref="J643:J706" si="63">VLOOKUP(H643,$M$17:$O$26,3,TRUE)</f>
        <v>3</v>
      </c>
      <c r="K643" s="42">
        <f t="shared" ref="K643:K706" si="64">IF(I643&gt;=$O$3,IF(J643&gt;=$O$16,4,1),IF(J643&gt;=$O$16,3,2))</f>
        <v>1</v>
      </c>
    </row>
    <row r="644" spans="1:11" x14ac:dyDescent="0.25">
      <c r="A644" s="45">
        <v>44734</v>
      </c>
      <c r="B644" s="42">
        <v>11381.5</v>
      </c>
      <c r="C644" s="42">
        <v>11745.75</v>
      </c>
      <c r="D644" s="42">
        <v>11365</v>
      </c>
      <c r="E644" s="42">
        <v>11557.5</v>
      </c>
      <c r="F644" s="42">
        <f t="shared" ref="F644:F707" si="65">ABS(C644-D644)/B644*100</f>
        <v>3.3453411237534598</v>
      </c>
      <c r="G644" s="42">
        <f t="shared" ref="G644:G707" si="66">(E644-B644)/B644*100</f>
        <v>1.5463691077625972</v>
      </c>
      <c r="H644" s="42">
        <f t="shared" ref="H644:H707" si="67">ABS(G644/F644)</f>
        <v>0.46224556795797761</v>
      </c>
      <c r="I644" s="42">
        <f t="shared" si="62"/>
        <v>10</v>
      </c>
      <c r="J644" s="42">
        <f t="shared" si="63"/>
        <v>5</v>
      </c>
      <c r="K644" s="42">
        <f t="shared" si="64"/>
        <v>1</v>
      </c>
    </row>
    <row r="645" spans="1:11" x14ac:dyDescent="0.25">
      <c r="A645" s="45">
        <v>44733</v>
      </c>
      <c r="B645" s="42">
        <v>11512.5</v>
      </c>
      <c r="C645" s="42">
        <v>11678.25</v>
      </c>
      <c r="D645" s="42">
        <v>11442</v>
      </c>
      <c r="E645" s="42">
        <v>11579.25</v>
      </c>
      <c r="F645" s="42">
        <f t="shared" si="65"/>
        <v>2.0521172638436482</v>
      </c>
      <c r="G645" s="42">
        <f t="shared" si="66"/>
        <v>0.57980456026058635</v>
      </c>
      <c r="H645" s="42">
        <f t="shared" si="67"/>
        <v>0.28253968253968254</v>
      </c>
      <c r="I645" s="42">
        <f t="shared" si="62"/>
        <v>7</v>
      </c>
      <c r="J645" s="42">
        <f t="shared" si="63"/>
        <v>3</v>
      </c>
      <c r="K645" s="42">
        <f t="shared" si="64"/>
        <v>1</v>
      </c>
    </row>
    <row r="646" spans="1:11" x14ac:dyDescent="0.25">
      <c r="A646" s="45">
        <v>44729</v>
      </c>
      <c r="B646" s="42">
        <v>11288.5</v>
      </c>
      <c r="C646" s="42">
        <v>11396</v>
      </c>
      <c r="D646" s="42">
        <v>11119</v>
      </c>
      <c r="E646" s="42">
        <v>11292.25</v>
      </c>
      <c r="F646" s="42">
        <f t="shared" si="65"/>
        <v>2.4538246888426274</v>
      </c>
      <c r="G646" s="42">
        <f t="shared" si="66"/>
        <v>3.3219648314656507E-2</v>
      </c>
      <c r="H646" s="42">
        <f t="shared" si="67"/>
        <v>1.3537906137184115E-2</v>
      </c>
      <c r="I646" s="42">
        <f t="shared" si="62"/>
        <v>8</v>
      </c>
      <c r="J646" s="42">
        <f t="shared" si="63"/>
        <v>1</v>
      </c>
      <c r="K646" s="42">
        <f t="shared" si="64"/>
        <v>1</v>
      </c>
    </row>
    <row r="647" spans="1:11" x14ac:dyDescent="0.25">
      <c r="A647" s="45">
        <v>44728</v>
      </c>
      <c r="B647" s="42">
        <v>11305.5</v>
      </c>
      <c r="C647" s="42">
        <v>11424.75</v>
      </c>
      <c r="D647" s="42">
        <v>11068.5</v>
      </c>
      <c r="E647" s="42">
        <v>11166.5</v>
      </c>
      <c r="F647" s="42">
        <f t="shared" si="65"/>
        <v>3.151121135730397</v>
      </c>
      <c r="G647" s="42">
        <f t="shared" si="66"/>
        <v>-1.2294900712042811</v>
      </c>
      <c r="H647" s="42">
        <f t="shared" si="67"/>
        <v>0.39017543859649118</v>
      </c>
      <c r="I647" s="42">
        <f t="shared" si="62"/>
        <v>10</v>
      </c>
      <c r="J647" s="42">
        <f t="shared" si="63"/>
        <v>4</v>
      </c>
      <c r="K647" s="42">
        <f t="shared" si="64"/>
        <v>1</v>
      </c>
    </row>
    <row r="648" spans="1:11" x14ac:dyDescent="0.25">
      <c r="A648" s="45">
        <v>44727</v>
      </c>
      <c r="B648" s="42">
        <v>11418.75</v>
      </c>
      <c r="C648" s="42">
        <v>11794.25</v>
      </c>
      <c r="D648" s="42">
        <v>11371.25</v>
      </c>
      <c r="E648" s="42">
        <v>11632.25</v>
      </c>
      <c r="F648" s="42">
        <f t="shared" si="65"/>
        <v>3.7044334975369457</v>
      </c>
      <c r="G648" s="42">
        <f t="shared" si="66"/>
        <v>1.8697318007662838</v>
      </c>
      <c r="H648" s="42">
        <f t="shared" si="67"/>
        <v>0.50472813238770697</v>
      </c>
      <c r="I648" s="42">
        <f t="shared" si="62"/>
        <v>10</v>
      </c>
      <c r="J648" s="42">
        <f t="shared" si="63"/>
        <v>6</v>
      </c>
      <c r="K648" s="42">
        <f t="shared" si="64"/>
        <v>1</v>
      </c>
    </row>
    <row r="649" spans="1:11" x14ac:dyDescent="0.25">
      <c r="A649" s="45">
        <v>44726</v>
      </c>
      <c r="B649" s="42">
        <v>11413.75</v>
      </c>
      <c r="C649" s="42">
        <v>11476</v>
      </c>
      <c r="D649" s="42">
        <v>11236</v>
      </c>
      <c r="E649" s="42">
        <v>11351</v>
      </c>
      <c r="F649" s="42">
        <f t="shared" si="65"/>
        <v>2.1027269740444643</v>
      </c>
      <c r="G649" s="42">
        <f t="shared" si="66"/>
        <v>-0.54977549008870874</v>
      </c>
      <c r="H649" s="42">
        <f t="shared" si="67"/>
        <v>0.26145833333333324</v>
      </c>
      <c r="I649" s="42">
        <f t="shared" si="62"/>
        <v>7</v>
      </c>
      <c r="J649" s="42">
        <f t="shared" si="63"/>
        <v>3</v>
      </c>
      <c r="K649" s="42">
        <f t="shared" si="64"/>
        <v>1</v>
      </c>
    </row>
    <row r="650" spans="1:11" x14ac:dyDescent="0.25">
      <c r="A650" s="45">
        <v>44725</v>
      </c>
      <c r="B650" s="42">
        <v>11552</v>
      </c>
      <c r="C650" s="42">
        <v>11604.5</v>
      </c>
      <c r="D650" s="42">
        <v>11285.25</v>
      </c>
      <c r="E650" s="42">
        <v>11327</v>
      </c>
      <c r="F650" s="42">
        <f t="shared" si="65"/>
        <v>2.763590720221607</v>
      </c>
      <c r="G650" s="42">
        <f t="shared" si="66"/>
        <v>-1.9477146814404434</v>
      </c>
      <c r="H650" s="42">
        <f t="shared" si="67"/>
        <v>0.70477682067345337</v>
      </c>
      <c r="I650" s="42">
        <f t="shared" si="62"/>
        <v>9</v>
      </c>
      <c r="J650" s="42">
        <f t="shared" si="63"/>
        <v>8</v>
      </c>
      <c r="K650" s="42">
        <f t="shared" si="64"/>
        <v>4</v>
      </c>
    </row>
    <row r="651" spans="1:11" x14ac:dyDescent="0.25">
      <c r="A651" s="45">
        <v>44722</v>
      </c>
      <c r="B651" s="42">
        <v>12282.5</v>
      </c>
      <c r="C651" s="42">
        <v>12332.75</v>
      </c>
      <c r="D651" s="42">
        <v>11823</v>
      </c>
      <c r="E651" s="42">
        <v>11837.25</v>
      </c>
      <c r="F651" s="42">
        <f t="shared" si="65"/>
        <v>4.1502137187054755</v>
      </c>
      <c r="G651" s="42">
        <f t="shared" si="66"/>
        <v>-3.6250763281090981</v>
      </c>
      <c r="H651" s="42">
        <f t="shared" si="67"/>
        <v>0.87346738597351636</v>
      </c>
      <c r="I651" s="42">
        <f t="shared" si="62"/>
        <v>10</v>
      </c>
      <c r="J651" s="42">
        <f t="shared" si="63"/>
        <v>9</v>
      </c>
      <c r="K651" s="42">
        <f t="shared" si="64"/>
        <v>4</v>
      </c>
    </row>
    <row r="652" spans="1:11" x14ac:dyDescent="0.25">
      <c r="A652" s="45">
        <v>44721</v>
      </c>
      <c r="B652" s="42">
        <v>12692.75</v>
      </c>
      <c r="C652" s="42">
        <v>12718.25</v>
      </c>
      <c r="D652" s="42">
        <v>12270</v>
      </c>
      <c r="E652" s="42">
        <v>12271</v>
      </c>
      <c r="F652" s="42">
        <f t="shared" si="65"/>
        <v>3.5315435977231093</v>
      </c>
      <c r="G652" s="42">
        <f t="shared" si="66"/>
        <v>-3.3227629946229147</v>
      </c>
      <c r="H652" s="42">
        <f t="shared" si="67"/>
        <v>0.94088120468488579</v>
      </c>
      <c r="I652" s="42">
        <f t="shared" si="62"/>
        <v>10</v>
      </c>
      <c r="J652" s="42">
        <f t="shared" si="63"/>
        <v>10</v>
      </c>
      <c r="K652" s="42">
        <f t="shared" si="64"/>
        <v>4</v>
      </c>
    </row>
    <row r="653" spans="1:11" x14ac:dyDescent="0.25">
      <c r="A653" s="45">
        <v>44720</v>
      </c>
      <c r="B653" s="42">
        <v>12666.75</v>
      </c>
      <c r="C653" s="42">
        <v>12783</v>
      </c>
      <c r="D653" s="42">
        <v>12579.25</v>
      </c>
      <c r="E653" s="42">
        <v>12619</v>
      </c>
      <c r="F653" s="42">
        <f t="shared" si="65"/>
        <v>1.6085420490654665</v>
      </c>
      <c r="G653" s="42">
        <f t="shared" si="66"/>
        <v>-0.3769712041368149</v>
      </c>
      <c r="H653" s="42">
        <f t="shared" si="67"/>
        <v>0.23435582822085893</v>
      </c>
      <c r="I653" s="42">
        <f t="shared" si="62"/>
        <v>5</v>
      </c>
      <c r="J653" s="42">
        <f t="shared" si="63"/>
        <v>3</v>
      </c>
      <c r="K653" s="42">
        <f t="shared" si="64"/>
        <v>2</v>
      </c>
    </row>
    <row r="654" spans="1:11" x14ac:dyDescent="0.25">
      <c r="A654" s="45">
        <v>44719</v>
      </c>
      <c r="B654" s="42">
        <v>12510.25</v>
      </c>
      <c r="C654" s="42">
        <v>12740.25</v>
      </c>
      <c r="D654" s="42">
        <v>12412.5</v>
      </c>
      <c r="E654" s="42">
        <v>12711.25</v>
      </c>
      <c r="F654" s="42">
        <f t="shared" si="65"/>
        <v>2.6198517215882977</v>
      </c>
      <c r="G654" s="42">
        <f t="shared" si="66"/>
        <v>1.6066825203333266</v>
      </c>
      <c r="H654" s="42">
        <f t="shared" si="67"/>
        <v>0.61327231121281456</v>
      </c>
      <c r="I654" s="42">
        <f t="shared" si="62"/>
        <v>8</v>
      </c>
      <c r="J654" s="42">
        <f t="shared" si="63"/>
        <v>7</v>
      </c>
      <c r="K654" s="42">
        <f t="shared" si="64"/>
        <v>4</v>
      </c>
    </row>
    <row r="655" spans="1:11" x14ac:dyDescent="0.25">
      <c r="A655" s="45">
        <v>44718</v>
      </c>
      <c r="B655" s="42">
        <v>12737</v>
      </c>
      <c r="C655" s="42">
        <v>12810</v>
      </c>
      <c r="D655" s="42">
        <v>12532.75</v>
      </c>
      <c r="E655" s="42">
        <v>12600.25</v>
      </c>
      <c r="F655" s="42">
        <f t="shared" si="65"/>
        <v>2.1767292141006518</v>
      </c>
      <c r="G655" s="42">
        <f t="shared" si="66"/>
        <v>-1.073643715160556</v>
      </c>
      <c r="H655" s="42">
        <f t="shared" si="67"/>
        <v>0.49323715058611367</v>
      </c>
      <c r="I655" s="42">
        <f t="shared" si="62"/>
        <v>7</v>
      </c>
      <c r="J655" s="42">
        <f t="shared" si="63"/>
        <v>5</v>
      </c>
      <c r="K655" s="42">
        <f t="shared" si="64"/>
        <v>1</v>
      </c>
    </row>
    <row r="656" spans="1:11" x14ac:dyDescent="0.25">
      <c r="A656" s="45">
        <v>44715</v>
      </c>
      <c r="B656" s="42">
        <v>12771.75</v>
      </c>
      <c r="C656" s="42">
        <v>12808.75</v>
      </c>
      <c r="D656" s="42">
        <v>12503</v>
      </c>
      <c r="E656" s="42">
        <v>12553</v>
      </c>
      <c r="F656" s="42">
        <f t="shared" si="65"/>
        <v>2.3939554093996516</v>
      </c>
      <c r="G656" s="42">
        <f t="shared" si="66"/>
        <v>-1.7127644997748936</v>
      </c>
      <c r="H656" s="42">
        <f t="shared" si="67"/>
        <v>0.7154538021259198</v>
      </c>
      <c r="I656" s="42">
        <f t="shared" si="62"/>
        <v>8</v>
      </c>
      <c r="J656" s="42">
        <f t="shared" si="63"/>
        <v>8</v>
      </c>
      <c r="K656" s="42">
        <f t="shared" si="64"/>
        <v>4</v>
      </c>
    </row>
    <row r="657" spans="1:11" x14ac:dyDescent="0.25">
      <c r="A657" s="45">
        <v>44714</v>
      </c>
      <c r="B657" s="42">
        <v>12639</v>
      </c>
      <c r="C657" s="42">
        <v>12899.25</v>
      </c>
      <c r="D657" s="42">
        <v>12442.5</v>
      </c>
      <c r="E657" s="42">
        <v>12894</v>
      </c>
      <c r="F657" s="42">
        <f t="shared" si="65"/>
        <v>3.6138143840493706</v>
      </c>
      <c r="G657" s="42">
        <f t="shared" si="66"/>
        <v>2.0175646807500591</v>
      </c>
      <c r="H657" s="42">
        <f t="shared" si="67"/>
        <v>0.55829228243021345</v>
      </c>
      <c r="I657" s="42">
        <f t="shared" si="62"/>
        <v>10</v>
      </c>
      <c r="J657" s="42">
        <f t="shared" si="63"/>
        <v>6</v>
      </c>
      <c r="K657" s="42">
        <f t="shared" si="64"/>
        <v>1</v>
      </c>
    </row>
    <row r="658" spans="1:11" x14ac:dyDescent="0.25">
      <c r="A658" s="45">
        <v>44713</v>
      </c>
      <c r="B658" s="42">
        <v>12636.25</v>
      </c>
      <c r="C658" s="42">
        <v>12823.5</v>
      </c>
      <c r="D658" s="42">
        <v>12454.75</v>
      </c>
      <c r="E658" s="42">
        <v>12550</v>
      </c>
      <c r="F658" s="42">
        <f t="shared" si="65"/>
        <v>2.9181917103571076</v>
      </c>
      <c r="G658" s="42">
        <f t="shared" si="66"/>
        <v>-0.68256009496488279</v>
      </c>
      <c r="H658" s="42">
        <f t="shared" si="67"/>
        <v>0.23389830508474577</v>
      </c>
      <c r="I658" s="42">
        <f t="shared" si="62"/>
        <v>9</v>
      </c>
      <c r="J658" s="42">
        <f t="shared" si="63"/>
        <v>3</v>
      </c>
      <c r="K658" s="42">
        <f t="shared" si="64"/>
        <v>1</v>
      </c>
    </row>
    <row r="659" spans="1:11" x14ac:dyDescent="0.25">
      <c r="A659" s="45">
        <v>44712</v>
      </c>
      <c r="B659" s="42">
        <v>12676.25</v>
      </c>
      <c r="C659" s="42">
        <v>12768.5</v>
      </c>
      <c r="D659" s="42">
        <v>12480</v>
      </c>
      <c r="E659" s="42">
        <v>12643</v>
      </c>
      <c r="F659" s="42">
        <f t="shared" si="65"/>
        <v>2.2759096736022091</v>
      </c>
      <c r="G659" s="42">
        <f t="shared" si="66"/>
        <v>-0.26230154817079182</v>
      </c>
      <c r="H659" s="42">
        <f t="shared" si="67"/>
        <v>0.11525129982668976</v>
      </c>
      <c r="I659" s="42">
        <f t="shared" si="62"/>
        <v>8</v>
      </c>
      <c r="J659" s="42">
        <f t="shared" si="63"/>
        <v>2</v>
      </c>
      <c r="K659" s="42">
        <f t="shared" si="64"/>
        <v>1</v>
      </c>
    </row>
    <row r="660" spans="1:11" x14ac:dyDescent="0.25">
      <c r="A660" s="45">
        <v>44708</v>
      </c>
      <c r="B660" s="42">
        <v>12339</v>
      </c>
      <c r="C660" s="42">
        <v>12683.25</v>
      </c>
      <c r="D660" s="42">
        <v>12288</v>
      </c>
      <c r="E660" s="42">
        <v>12682.25</v>
      </c>
      <c r="F660" s="42">
        <f t="shared" si="65"/>
        <v>3.2032579625577435</v>
      </c>
      <c r="G660" s="42">
        <f t="shared" si="66"/>
        <v>2.7818299700137774</v>
      </c>
      <c r="H660" s="42">
        <f t="shared" si="67"/>
        <v>0.86843769765970913</v>
      </c>
      <c r="I660" s="42">
        <f t="shared" si="62"/>
        <v>10</v>
      </c>
      <c r="J660" s="42">
        <f t="shared" si="63"/>
        <v>9</v>
      </c>
      <c r="K660" s="42">
        <f t="shared" si="64"/>
        <v>4</v>
      </c>
    </row>
    <row r="661" spans="1:11" x14ac:dyDescent="0.25">
      <c r="A661" s="45">
        <v>44707</v>
      </c>
      <c r="B661" s="42">
        <v>11927.5</v>
      </c>
      <c r="C661" s="42">
        <v>12343</v>
      </c>
      <c r="D661" s="42">
        <v>11899</v>
      </c>
      <c r="E661" s="42">
        <v>12274.75</v>
      </c>
      <c r="F661" s="42">
        <f t="shared" si="65"/>
        <v>3.7224900440159296</v>
      </c>
      <c r="G661" s="42">
        <f t="shared" si="66"/>
        <v>2.9113393418570532</v>
      </c>
      <c r="H661" s="42">
        <f t="shared" si="67"/>
        <v>0.78209459459459463</v>
      </c>
      <c r="I661" s="42">
        <f t="shared" si="62"/>
        <v>10</v>
      </c>
      <c r="J661" s="42">
        <f t="shared" si="63"/>
        <v>8</v>
      </c>
      <c r="K661" s="42">
        <f t="shared" si="64"/>
        <v>4</v>
      </c>
    </row>
    <row r="662" spans="1:11" x14ac:dyDescent="0.25">
      <c r="A662" s="45">
        <v>44706</v>
      </c>
      <c r="B662" s="42">
        <v>11795</v>
      </c>
      <c r="C662" s="42">
        <v>12036</v>
      </c>
      <c r="D662" s="42">
        <v>11672</v>
      </c>
      <c r="E662" s="42">
        <v>11948.5</v>
      </c>
      <c r="F662" s="42">
        <f t="shared" si="65"/>
        <v>3.086053412462908</v>
      </c>
      <c r="G662" s="42">
        <f t="shared" si="66"/>
        <v>1.3013988978380671</v>
      </c>
      <c r="H662" s="42">
        <f t="shared" si="67"/>
        <v>0.42170329670329676</v>
      </c>
      <c r="I662" s="42">
        <f t="shared" si="62"/>
        <v>10</v>
      </c>
      <c r="J662" s="42">
        <f t="shared" si="63"/>
        <v>5</v>
      </c>
      <c r="K662" s="42">
        <f t="shared" si="64"/>
        <v>1</v>
      </c>
    </row>
    <row r="663" spans="1:11" x14ac:dyDescent="0.25">
      <c r="A663" s="45">
        <v>44705</v>
      </c>
      <c r="B663" s="42">
        <v>11828</v>
      </c>
      <c r="C663" s="42">
        <v>11877</v>
      </c>
      <c r="D663" s="42">
        <v>11576.25</v>
      </c>
      <c r="E663" s="42">
        <v>11782</v>
      </c>
      <c r="F663" s="42">
        <f t="shared" si="65"/>
        <v>2.5426952992898206</v>
      </c>
      <c r="G663" s="42">
        <f t="shared" si="66"/>
        <v>-0.38890767669935744</v>
      </c>
      <c r="H663" s="42">
        <f t="shared" si="67"/>
        <v>0.15295095594347466</v>
      </c>
      <c r="I663" s="42">
        <f t="shared" si="62"/>
        <v>8</v>
      </c>
      <c r="J663" s="42">
        <f t="shared" si="63"/>
        <v>2</v>
      </c>
      <c r="K663" s="42">
        <f t="shared" si="64"/>
        <v>1</v>
      </c>
    </row>
    <row r="664" spans="1:11" x14ac:dyDescent="0.25">
      <c r="A664" s="45">
        <v>44704</v>
      </c>
      <c r="B664" s="42">
        <v>11930</v>
      </c>
      <c r="C664" s="42">
        <v>12054</v>
      </c>
      <c r="D664" s="42">
        <v>11783.75</v>
      </c>
      <c r="E664" s="42">
        <v>12035</v>
      </c>
      <c r="F664" s="42">
        <f t="shared" si="65"/>
        <v>2.2652975691533945</v>
      </c>
      <c r="G664" s="42">
        <f t="shared" si="66"/>
        <v>0.88013411567476951</v>
      </c>
      <c r="H664" s="42">
        <f t="shared" si="67"/>
        <v>0.38852913968547648</v>
      </c>
      <c r="I664" s="42">
        <f t="shared" si="62"/>
        <v>7</v>
      </c>
      <c r="J664" s="42">
        <f t="shared" si="63"/>
        <v>4</v>
      </c>
      <c r="K664" s="42">
        <f t="shared" si="64"/>
        <v>1</v>
      </c>
    </row>
    <row r="665" spans="1:11" x14ac:dyDescent="0.25">
      <c r="A665" s="45">
        <v>44701</v>
      </c>
      <c r="B665" s="42">
        <v>12056.5</v>
      </c>
      <c r="C665" s="42">
        <v>12085.25</v>
      </c>
      <c r="D665" s="42">
        <v>11491.25</v>
      </c>
      <c r="E665" s="42">
        <v>11835.25</v>
      </c>
      <c r="F665" s="42">
        <f t="shared" si="65"/>
        <v>4.9268029693526314</v>
      </c>
      <c r="G665" s="42">
        <f t="shared" si="66"/>
        <v>-1.8351096918674574</v>
      </c>
      <c r="H665" s="42">
        <f t="shared" si="67"/>
        <v>0.37247474747474746</v>
      </c>
      <c r="I665" s="42">
        <f t="shared" si="62"/>
        <v>10</v>
      </c>
      <c r="J665" s="42">
        <f t="shared" si="63"/>
        <v>4</v>
      </c>
      <c r="K665" s="42">
        <f t="shared" si="64"/>
        <v>1</v>
      </c>
    </row>
    <row r="666" spans="1:11" x14ac:dyDescent="0.25">
      <c r="A666" s="45">
        <v>44700</v>
      </c>
      <c r="B666" s="42">
        <v>11774.75</v>
      </c>
      <c r="C666" s="42">
        <v>12076.75</v>
      </c>
      <c r="D666" s="42">
        <v>11772</v>
      </c>
      <c r="E666" s="42">
        <v>11877.25</v>
      </c>
      <c r="F666" s="42">
        <f t="shared" si="65"/>
        <v>2.5881653538291682</v>
      </c>
      <c r="G666" s="42">
        <f t="shared" si="66"/>
        <v>0.87050680481538889</v>
      </c>
      <c r="H666" s="42">
        <f t="shared" si="67"/>
        <v>0.33634126333059888</v>
      </c>
      <c r="I666" s="42">
        <f t="shared" si="62"/>
        <v>8</v>
      </c>
      <c r="J666" s="42">
        <f t="shared" si="63"/>
        <v>4</v>
      </c>
      <c r="K666" s="42">
        <f t="shared" si="64"/>
        <v>1</v>
      </c>
    </row>
    <row r="667" spans="1:11" x14ac:dyDescent="0.25">
      <c r="A667" s="45">
        <v>44699</v>
      </c>
      <c r="B667" s="42">
        <v>12472</v>
      </c>
      <c r="C667" s="42">
        <v>12489.25</v>
      </c>
      <c r="D667" s="42">
        <v>11887.5</v>
      </c>
      <c r="E667" s="42">
        <v>11940.25</v>
      </c>
      <c r="F667" s="42">
        <f t="shared" si="65"/>
        <v>4.8248075689544585</v>
      </c>
      <c r="G667" s="42">
        <f t="shared" si="66"/>
        <v>-4.2635503527902507</v>
      </c>
      <c r="H667" s="42">
        <f t="shared" si="67"/>
        <v>0.88367262152056503</v>
      </c>
      <c r="I667" s="42">
        <f t="shared" si="62"/>
        <v>10</v>
      </c>
      <c r="J667" s="42">
        <f t="shared" si="63"/>
        <v>9</v>
      </c>
      <c r="K667" s="42">
        <f t="shared" si="64"/>
        <v>4</v>
      </c>
    </row>
    <row r="668" spans="1:11" x14ac:dyDescent="0.25">
      <c r="A668" s="45">
        <v>44698</v>
      </c>
      <c r="B668" s="42">
        <v>12490.5</v>
      </c>
      <c r="C668" s="42">
        <v>12578</v>
      </c>
      <c r="D668" s="42">
        <v>12328.5</v>
      </c>
      <c r="E668" s="42">
        <v>12557.75</v>
      </c>
      <c r="F668" s="42">
        <f t="shared" si="65"/>
        <v>1.9975181137664624</v>
      </c>
      <c r="G668" s="42">
        <f t="shared" si="66"/>
        <v>0.53840919098514872</v>
      </c>
      <c r="H668" s="42">
        <f t="shared" si="67"/>
        <v>0.26953907815631267</v>
      </c>
      <c r="I668" s="42">
        <f t="shared" si="62"/>
        <v>7</v>
      </c>
      <c r="J668" s="42">
        <f t="shared" si="63"/>
        <v>3</v>
      </c>
      <c r="K668" s="42">
        <f t="shared" si="64"/>
        <v>1</v>
      </c>
    </row>
    <row r="669" spans="1:11" x14ac:dyDescent="0.25">
      <c r="A669" s="45">
        <v>44697</v>
      </c>
      <c r="B669" s="42">
        <v>12316</v>
      </c>
      <c r="C669" s="42">
        <v>12413.75</v>
      </c>
      <c r="D669" s="42">
        <v>12190.25</v>
      </c>
      <c r="E669" s="42">
        <v>12246.5</v>
      </c>
      <c r="F669" s="42">
        <f t="shared" si="65"/>
        <v>1.8147125690159143</v>
      </c>
      <c r="G669" s="42">
        <f t="shared" si="66"/>
        <v>-0.56430659304969144</v>
      </c>
      <c r="H669" s="42">
        <f t="shared" si="67"/>
        <v>0.31096196868008946</v>
      </c>
      <c r="I669" s="42">
        <f t="shared" si="62"/>
        <v>6</v>
      </c>
      <c r="J669" s="42">
        <f t="shared" si="63"/>
        <v>4</v>
      </c>
      <c r="K669" s="42">
        <f t="shared" si="64"/>
        <v>1</v>
      </c>
    </row>
    <row r="670" spans="1:11" x14ac:dyDescent="0.25">
      <c r="A670" s="45">
        <v>44694</v>
      </c>
      <c r="B670" s="42">
        <v>12144</v>
      </c>
      <c r="C670" s="42">
        <v>12432</v>
      </c>
      <c r="D670" s="42">
        <v>12064.75</v>
      </c>
      <c r="E670" s="42">
        <v>12384.75</v>
      </c>
      <c r="F670" s="42">
        <f t="shared" si="65"/>
        <v>3.0241271409749673</v>
      </c>
      <c r="G670" s="42">
        <f t="shared" si="66"/>
        <v>1.9824604743083003</v>
      </c>
      <c r="H670" s="42">
        <f t="shared" si="67"/>
        <v>0.65554799183117762</v>
      </c>
      <c r="I670" s="42">
        <f t="shared" si="62"/>
        <v>9</v>
      </c>
      <c r="J670" s="42">
        <f t="shared" si="63"/>
        <v>7</v>
      </c>
      <c r="K670" s="42">
        <f t="shared" si="64"/>
        <v>4</v>
      </c>
    </row>
    <row r="671" spans="1:11" x14ac:dyDescent="0.25">
      <c r="A671" s="45">
        <v>44693</v>
      </c>
      <c r="B671" s="42">
        <v>11837</v>
      </c>
      <c r="C671" s="42">
        <v>12132.75</v>
      </c>
      <c r="D671" s="42">
        <v>11689</v>
      </c>
      <c r="E671" s="42">
        <v>11948</v>
      </c>
      <c r="F671" s="42">
        <f t="shared" si="65"/>
        <v>3.748838388105094</v>
      </c>
      <c r="G671" s="42">
        <f t="shared" si="66"/>
        <v>0.93773760243304882</v>
      </c>
      <c r="H671" s="42">
        <f t="shared" si="67"/>
        <v>0.2501408450704225</v>
      </c>
      <c r="I671" s="42">
        <f t="shared" si="62"/>
        <v>10</v>
      </c>
      <c r="J671" s="42">
        <f t="shared" si="63"/>
        <v>3</v>
      </c>
      <c r="K671" s="42">
        <f t="shared" si="64"/>
        <v>1</v>
      </c>
    </row>
    <row r="672" spans="1:11" x14ac:dyDescent="0.25">
      <c r="A672" s="45">
        <v>44692</v>
      </c>
      <c r="B672" s="42">
        <v>12532.5</v>
      </c>
      <c r="C672" s="42">
        <v>12553.25</v>
      </c>
      <c r="D672" s="42">
        <v>11938.5</v>
      </c>
      <c r="E672" s="42">
        <v>11974.25</v>
      </c>
      <c r="F672" s="42">
        <f t="shared" si="65"/>
        <v>4.9052463594653899</v>
      </c>
      <c r="G672" s="42">
        <f t="shared" si="66"/>
        <v>-4.4544185118691404</v>
      </c>
      <c r="H672" s="42">
        <f t="shared" si="67"/>
        <v>0.90809272061813751</v>
      </c>
      <c r="I672" s="42">
        <f t="shared" si="62"/>
        <v>10</v>
      </c>
      <c r="J672" s="42">
        <f t="shared" si="63"/>
        <v>10</v>
      </c>
      <c r="K672" s="42">
        <f t="shared" si="64"/>
        <v>4</v>
      </c>
    </row>
    <row r="673" spans="1:11" x14ac:dyDescent="0.25">
      <c r="A673" s="45">
        <v>44691</v>
      </c>
      <c r="B673" s="42">
        <v>12368.25</v>
      </c>
      <c r="C673" s="42">
        <v>12547</v>
      </c>
      <c r="D673" s="42">
        <v>12170</v>
      </c>
      <c r="E673" s="42">
        <v>12344.5</v>
      </c>
      <c r="F673" s="42">
        <f t="shared" si="65"/>
        <v>3.0481272613344652</v>
      </c>
      <c r="G673" s="42">
        <f t="shared" si="66"/>
        <v>-0.1920239322458715</v>
      </c>
      <c r="H673" s="42">
        <f t="shared" si="67"/>
        <v>6.2997347480106103E-2</v>
      </c>
      <c r="I673" s="42">
        <f t="shared" si="62"/>
        <v>10</v>
      </c>
      <c r="J673" s="42">
        <f t="shared" si="63"/>
        <v>1</v>
      </c>
      <c r="K673" s="42">
        <f t="shared" si="64"/>
        <v>1</v>
      </c>
    </row>
    <row r="674" spans="1:11" x14ac:dyDescent="0.25">
      <c r="A674" s="45">
        <v>44690</v>
      </c>
      <c r="B674" s="42">
        <v>12388.25</v>
      </c>
      <c r="C674" s="42">
        <v>12555.75</v>
      </c>
      <c r="D674" s="42">
        <v>12135.25</v>
      </c>
      <c r="E674" s="42">
        <v>12196.75</v>
      </c>
      <c r="F674" s="42">
        <f t="shared" si="65"/>
        <v>3.3943454483078721</v>
      </c>
      <c r="G674" s="42">
        <f t="shared" si="66"/>
        <v>-1.5458196274695781</v>
      </c>
      <c r="H674" s="42">
        <f t="shared" si="67"/>
        <v>0.45541022592152208</v>
      </c>
      <c r="I674" s="42">
        <f t="shared" si="62"/>
        <v>10</v>
      </c>
      <c r="J674" s="42">
        <f t="shared" si="63"/>
        <v>5</v>
      </c>
      <c r="K674" s="42">
        <f t="shared" si="64"/>
        <v>1</v>
      </c>
    </row>
    <row r="675" spans="1:11" x14ac:dyDescent="0.25">
      <c r="A675" s="45">
        <v>44687</v>
      </c>
      <c r="B675" s="42">
        <v>12804.25</v>
      </c>
      <c r="C675" s="42">
        <v>12928.75</v>
      </c>
      <c r="D675" s="42">
        <v>12519</v>
      </c>
      <c r="E675" s="42">
        <v>12693.75</v>
      </c>
      <c r="F675" s="42">
        <f t="shared" si="65"/>
        <v>3.2001093386961359</v>
      </c>
      <c r="G675" s="42">
        <f t="shared" si="66"/>
        <v>-0.8629947087880977</v>
      </c>
      <c r="H675" s="42">
        <f t="shared" si="67"/>
        <v>0.26967663209273951</v>
      </c>
      <c r="I675" s="42">
        <f t="shared" si="62"/>
        <v>10</v>
      </c>
      <c r="J675" s="42">
        <f t="shared" si="63"/>
        <v>3</v>
      </c>
      <c r="K675" s="42">
        <f t="shared" si="64"/>
        <v>1</v>
      </c>
    </row>
    <row r="676" spans="1:11" x14ac:dyDescent="0.25">
      <c r="A676" s="45">
        <v>44686</v>
      </c>
      <c r="B676" s="42">
        <v>13427.5</v>
      </c>
      <c r="C676" s="42">
        <v>13453.25</v>
      </c>
      <c r="D676" s="42">
        <v>12705.25</v>
      </c>
      <c r="E676" s="42">
        <v>12860</v>
      </c>
      <c r="F676" s="42">
        <f t="shared" si="65"/>
        <v>5.5706572332898903</v>
      </c>
      <c r="G676" s="42">
        <f t="shared" si="66"/>
        <v>-4.2264010426363807</v>
      </c>
      <c r="H676" s="42">
        <f t="shared" si="67"/>
        <v>0.75868983957219249</v>
      </c>
      <c r="I676" s="42">
        <f t="shared" si="62"/>
        <v>10</v>
      </c>
      <c r="J676" s="42">
        <f t="shared" si="63"/>
        <v>8</v>
      </c>
      <c r="K676" s="42">
        <f t="shared" si="64"/>
        <v>4</v>
      </c>
    </row>
    <row r="677" spans="1:11" x14ac:dyDescent="0.25">
      <c r="A677" s="45">
        <v>44685</v>
      </c>
      <c r="B677" s="42">
        <v>13129.25</v>
      </c>
      <c r="C677" s="42">
        <v>13555.25</v>
      </c>
      <c r="D677" s="42">
        <v>12883</v>
      </c>
      <c r="E677" s="42">
        <v>13535.75</v>
      </c>
      <c r="F677" s="42">
        <f t="shared" si="65"/>
        <v>5.1202467772340388</v>
      </c>
      <c r="G677" s="42">
        <f t="shared" si="66"/>
        <v>3.0961402974274996</v>
      </c>
      <c r="H677" s="42">
        <f t="shared" si="67"/>
        <v>0.60468575678690961</v>
      </c>
      <c r="I677" s="42">
        <f t="shared" si="62"/>
        <v>10</v>
      </c>
      <c r="J677" s="42">
        <f t="shared" si="63"/>
        <v>7</v>
      </c>
      <c r="K677" s="42">
        <f t="shared" si="64"/>
        <v>4</v>
      </c>
    </row>
    <row r="678" spans="1:11" x14ac:dyDescent="0.25">
      <c r="A678" s="45">
        <v>44684</v>
      </c>
      <c r="B678" s="42">
        <v>13009.5</v>
      </c>
      <c r="C678" s="42">
        <v>13183.75</v>
      </c>
      <c r="D678" s="42">
        <v>12968.5</v>
      </c>
      <c r="E678" s="42">
        <v>13090.75</v>
      </c>
      <c r="F678" s="42">
        <f t="shared" si="65"/>
        <v>1.6545601291364003</v>
      </c>
      <c r="G678" s="42">
        <f t="shared" si="66"/>
        <v>0.62454360275183518</v>
      </c>
      <c r="H678" s="42">
        <f t="shared" si="67"/>
        <v>0.37746806039488967</v>
      </c>
      <c r="I678" s="42">
        <f t="shared" si="62"/>
        <v>5</v>
      </c>
      <c r="J678" s="42">
        <f t="shared" si="63"/>
        <v>4</v>
      </c>
      <c r="K678" s="42">
        <f t="shared" si="64"/>
        <v>2</v>
      </c>
    </row>
    <row r="679" spans="1:11" x14ac:dyDescent="0.25">
      <c r="A679" s="45">
        <v>44683</v>
      </c>
      <c r="B679" s="42">
        <v>12920</v>
      </c>
      <c r="C679" s="42">
        <v>13082</v>
      </c>
      <c r="D679" s="42">
        <v>12709.75</v>
      </c>
      <c r="E679" s="42">
        <v>13072.25</v>
      </c>
      <c r="F679" s="42">
        <f t="shared" si="65"/>
        <v>2.8811919504643964</v>
      </c>
      <c r="G679" s="42">
        <f t="shared" si="66"/>
        <v>1.1784055727554179</v>
      </c>
      <c r="H679" s="42">
        <f t="shared" si="67"/>
        <v>0.4089993284083277</v>
      </c>
      <c r="I679" s="42">
        <f t="shared" si="62"/>
        <v>9</v>
      </c>
      <c r="J679" s="42">
        <f t="shared" si="63"/>
        <v>5</v>
      </c>
      <c r="K679" s="42">
        <f t="shared" si="64"/>
        <v>1</v>
      </c>
    </row>
    <row r="680" spans="1:11" x14ac:dyDescent="0.25">
      <c r="A680" s="45">
        <v>44680</v>
      </c>
      <c r="B680" s="42">
        <v>13290</v>
      </c>
      <c r="C680" s="42">
        <v>13433</v>
      </c>
      <c r="D680" s="42">
        <v>12831.75</v>
      </c>
      <c r="E680" s="42">
        <v>12855.5</v>
      </c>
      <c r="F680" s="42">
        <f t="shared" si="65"/>
        <v>4.524078254326561</v>
      </c>
      <c r="G680" s="42">
        <f t="shared" si="66"/>
        <v>-3.2693754702784044</v>
      </c>
      <c r="H680" s="42">
        <f t="shared" si="67"/>
        <v>0.72266112266112259</v>
      </c>
      <c r="I680" s="42">
        <f t="shared" si="62"/>
        <v>10</v>
      </c>
      <c r="J680" s="42">
        <f t="shared" si="63"/>
        <v>8</v>
      </c>
      <c r="K680" s="42">
        <f t="shared" si="64"/>
        <v>4</v>
      </c>
    </row>
    <row r="681" spans="1:11" x14ac:dyDescent="0.25">
      <c r="A681" s="45">
        <v>44679</v>
      </c>
      <c r="B681" s="42">
        <v>13271.5</v>
      </c>
      <c r="C681" s="42">
        <v>13542</v>
      </c>
      <c r="D681" s="42">
        <v>13033</v>
      </c>
      <c r="E681" s="42">
        <v>13463</v>
      </c>
      <c r="F681" s="42">
        <f t="shared" si="65"/>
        <v>3.8352861394718003</v>
      </c>
      <c r="G681" s="42">
        <f t="shared" si="66"/>
        <v>1.442941641864145</v>
      </c>
      <c r="H681" s="42">
        <f t="shared" si="67"/>
        <v>0.37622789783889982</v>
      </c>
      <c r="I681" s="42">
        <f t="shared" si="62"/>
        <v>10</v>
      </c>
      <c r="J681" s="42">
        <f t="shared" si="63"/>
        <v>4</v>
      </c>
      <c r="K681" s="42">
        <f t="shared" si="64"/>
        <v>1</v>
      </c>
    </row>
    <row r="682" spans="1:11" x14ac:dyDescent="0.25">
      <c r="A682" s="45">
        <v>44678</v>
      </c>
      <c r="B682" s="42">
        <v>13130.25</v>
      </c>
      <c r="C682" s="42">
        <v>13255.25</v>
      </c>
      <c r="D682" s="42">
        <v>12930.25</v>
      </c>
      <c r="E682" s="42">
        <v>13004.25</v>
      </c>
      <c r="F682" s="42">
        <f t="shared" si="65"/>
        <v>2.4752003960320632</v>
      </c>
      <c r="G682" s="42">
        <f t="shared" si="66"/>
        <v>-0.95961615353858454</v>
      </c>
      <c r="H682" s="42">
        <f t="shared" si="67"/>
        <v>0.38769230769230772</v>
      </c>
      <c r="I682" s="42">
        <f t="shared" si="62"/>
        <v>8</v>
      </c>
      <c r="J682" s="42">
        <f t="shared" si="63"/>
        <v>4</v>
      </c>
      <c r="K682" s="42">
        <f t="shared" si="64"/>
        <v>1</v>
      </c>
    </row>
    <row r="683" spans="1:11" x14ac:dyDescent="0.25">
      <c r="A683" s="45">
        <v>44677</v>
      </c>
      <c r="B683" s="42">
        <v>13488</v>
      </c>
      <c r="C683" s="42">
        <v>13496.25</v>
      </c>
      <c r="D683" s="42">
        <v>13006.25</v>
      </c>
      <c r="E683" s="42">
        <v>13009.75</v>
      </c>
      <c r="F683" s="42">
        <f t="shared" si="65"/>
        <v>3.632858837485172</v>
      </c>
      <c r="G683" s="42">
        <f t="shared" si="66"/>
        <v>-3.5457443653618035</v>
      </c>
      <c r="H683" s="42">
        <f t="shared" si="67"/>
        <v>0.97602040816326541</v>
      </c>
      <c r="I683" s="42">
        <f t="shared" si="62"/>
        <v>10</v>
      </c>
      <c r="J683" s="42">
        <f t="shared" si="63"/>
        <v>10</v>
      </c>
      <c r="K683" s="42">
        <f t="shared" si="64"/>
        <v>4</v>
      </c>
    </row>
    <row r="684" spans="1:11" x14ac:dyDescent="0.25">
      <c r="A684" s="45">
        <v>44676</v>
      </c>
      <c r="B684" s="42">
        <v>13232</v>
      </c>
      <c r="C684" s="42">
        <v>13543.25</v>
      </c>
      <c r="D684" s="42">
        <v>13184</v>
      </c>
      <c r="E684" s="42">
        <v>13532</v>
      </c>
      <c r="F684" s="42">
        <f t="shared" si="65"/>
        <v>2.7150090689238211</v>
      </c>
      <c r="G684" s="42">
        <f t="shared" si="66"/>
        <v>2.2672309552599761</v>
      </c>
      <c r="H684" s="42">
        <f t="shared" si="67"/>
        <v>0.83507306889352828</v>
      </c>
      <c r="I684" s="42">
        <f t="shared" si="62"/>
        <v>9</v>
      </c>
      <c r="J684" s="42">
        <f t="shared" si="63"/>
        <v>9</v>
      </c>
      <c r="K684" s="42">
        <f t="shared" si="64"/>
        <v>4</v>
      </c>
    </row>
    <row r="685" spans="1:11" x14ac:dyDescent="0.25">
      <c r="A685" s="45">
        <v>44673</v>
      </c>
      <c r="B685" s="42">
        <v>13686.25</v>
      </c>
      <c r="C685" s="42">
        <v>13781</v>
      </c>
      <c r="D685" s="42">
        <v>13340</v>
      </c>
      <c r="E685" s="42">
        <v>13357.75</v>
      </c>
      <c r="F685" s="42">
        <f t="shared" si="65"/>
        <v>3.2222120741620239</v>
      </c>
      <c r="G685" s="42">
        <f t="shared" si="66"/>
        <v>-2.4002191981002832</v>
      </c>
      <c r="H685" s="42">
        <f t="shared" si="67"/>
        <v>0.74489795918367352</v>
      </c>
      <c r="I685" s="42">
        <f t="shared" si="62"/>
        <v>10</v>
      </c>
      <c r="J685" s="42">
        <f t="shared" si="63"/>
        <v>8</v>
      </c>
      <c r="K685" s="42">
        <f t="shared" si="64"/>
        <v>4</v>
      </c>
    </row>
    <row r="686" spans="1:11" x14ac:dyDescent="0.25">
      <c r="A686" s="45">
        <v>44672</v>
      </c>
      <c r="B686" s="42">
        <v>14163.5</v>
      </c>
      <c r="C686" s="42">
        <v>14283</v>
      </c>
      <c r="D686" s="42">
        <v>13680</v>
      </c>
      <c r="E686" s="42">
        <v>13722</v>
      </c>
      <c r="F686" s="42">
        <f t="shared" si="65"/>
        <v>4.2574222473258727</v>
      </c>
      <c r="G686" s="42">
        <f t="shared" si="66"/>
        <v>-3.1171673668231725</v>
      </c>
      <c r="H686" s="42">
        <f t="shared" si="67"/>
        <v>0.73217247097844118</v>
      </c>
      <c r="I686" s="42">
        <f t="shared" si="62"/>
        <v>10</v>
      </c>
      <c r="J686" s="42">
        <f t="shared" si="63"/>
        <v>8</v>
      </c>
      <c r="K686" s="42">
        <f t="shared" si="64"/>
        <v>4</v>
      </c>
    </row>
    <row r="687" spans="1:11" x14ac:dyDescent="0.25">
      <c r="A687" s="45">
        <v>44671</v>
      </c>
      <c r="B687" s="42">
        <v>14206</v>
      </c>
      <c r="C687" s="42">
        <v>14298</v>
      </c>
      <c r="D687" s="42">
        <v>13956.5</v>
      </c>
      <c r="E687" s="42">
        <v>14004.25</v>
      </c>
      <c r="F687" s="42">
        <f t="shared" si="65"/>
        <v>2.4039138392228638</v>
      </c>
      <c r="G687" s="42">
        <f t="shared" si="66"/>
        <v>-1.4201745741236096</v>
      </c>
      <c r="H687" s="42">
        <f t="shared" si="67"/>
        <v>0.59077598828696909</v>
      </c>
      <c r="I687" s="42">
        <f t="shared" si="62"/>
        <v>8</v>
      </c>
      <c r="J687" s="42">
        <f t="shared" si="63"/>
        <v>6</v>
      </c>
      <c r="K687" s="42">
        <f t="shared" si="64"/>
        <v>1</v>
      </c>
    </row>
    <row r="688" spans="1:11" x14ac:dyDescent="0.25">
      <c r="A688" s="45">
        <v>44670</v>
      </c>
      <c r="B688" s="42">
        <v>13894.5</v>
      </c>
      <c r="C688" s="42">
        <v>14242</v>
      </c>
      <c r="D688" s="42">
        <v>13833.5</v>
      </c>
      <c r="E688" s="42">
        <v>14212.25</v>
      </c>
      <c r="F688" s="42">
        <f t="shared" si="65"/>
        <v>2.9400122350570368</v>
      </c>
      <c r="G688" s="42">
        <f t="shared" si="66"/>
        <v>2.2868761020547699</v>
      </c>
      <c r="H688" s="42">
        <f t="shared" si="67"/>
        <v>0.77784577723378212</v>
      </c>
      <c r="I688" s="42">
        <f t="shared" si="62"/>
        <v>9</v>
      </c>
      <c r="J688" s="42">
        <f t="shared" si="63"/>
        <v>8</v>
      </c>
      <c r="K688" s="42">
        <f t="shared" si="64"/>
        <v>4</v>
      </c>
    </row>
    <row r="689" spans="1:11" x14ac:dyDescent="0.25">
      <c r="A689" s="45">
        <v>44669</v>
      </c>
      <c r="B689" s="42">
        <v>13819</v>
      </c>
      <c r="C689" s="42">
        <v>14002.5</v>
      </c>
      <c r="D689" s="42">
        <v>13786</v>
      </c>
      <c r="E689" s="42">
        <v>13916.25</v>
      </c>
      <c r="F689" s="42">
        <f t="shared" si="65"/>
        <v>1.5666835516318114</v>
      </c>
      <c r="G689" s="42">
        <f t="shared" si="66"/>
        <v>0.70374122584846954</v>
      </c>
      <c r="H689" s="42">
        <f t="shared" si="67"/>
        <v>0.44919168591224018</v>
      </c>
      <c r="I689" s="42">
        <f t="shared" si="62"/>
        <v>5</v>
      </c>
      <c r="J689" s="42">
        <f t="shared" si="63"/>
        <v>5</v>
      </c>
      <c r="K689" s="42">
        <f t="shared" si="64"/>
        <v>2</v>
      </c>
    </row>
    <row r="690" spans="1:11" x14ac:dyDescent="0.25">
      <c r="A690" s="45">
        <v>44665</v>
      </c>
      <c r="B690" s="42">
        <v>14211</v>
      </c>
      <c r="C690" s="42">
        <v>14246.75</v>
      </c>
      <c r="D690" s="42">
        <v>13885.5</v>
      </c>
      <c r="E690" s="42">
        <v>13893.75</v>
      </c>
      <c r="F690" s="42">
        <f t="shared" si="65"/>
        <v>2.5420448947998029</v>
      </c>
      <c r="G690" s="42">
        <f t="shared" si="66"/>
        <v>-2.232425585813806</v>
      </c>
      <c r="H690" s="42">
        <f t="shared" si="67"/>
        <v>0.8782006920415224</v>
      </c>
      <c r="I690" s="42">
        <f t="shared" si="62"/>
        <v>8</v>
      </c>
      <c r="J690" s="42">
        <f t="shared" si="63"/>
        <v>9</v>
      </c>
      <c r="K690" s="42">
        <f t="shared" si="64"/>
        <v>4</v>
      </c>
    </row>
    <row r="691" spans="1:11" x14ac:dyDescent="0.25">
      <c r="A691" s="45">
        <v>44664</v>
      </c>
      <c r="B691" s="42">
        <v>14026.5</v>
      </c>
      <c r="C691" s="42">
        <v>14266.5</v>
      </c>
      <c r="D691" s="42">
        <v>13921</v>
      </c>
      <c r="E691" s="42">
        <v>14221.5</v>
      </c>
      <c r="F691" s="42">
        <f t="shared" si="65"/>
        <v>2.463194667237016</v>
      </c>
      <c r="G691" s="42">
        <f t="shared" si="66"/>
        <v>1.3902256443161158</v>
      </c>
      <c r="H691" s="42">
        <f t="shared" si="67"/>
        <v>0.56439942112879871</v>
      </c>
      <c r="I691" s="42">
        <f t="shared" si="62"/>
        <v>8</v>
      </c>
      <c r="J691" s="42">
        <f t="shared" si="63"/>
        <v>6</v>
      </c>
      <c r="K691" s="42">
        <f t="shared" si="64"/>
        <v>1</v>
      </c>
    </row>
    <row r="692" spans="1:11" x14ac:dyDescent="0.25">
      <c r="A692" s="45">
        <v>44663</v>
      </c>
      <c r="B692" s="42">
        <v>14034</v>
      </c>
      <c r="C692" s="42">
        <v>14284.25</v>
      </c>
      <c r="D692" s="42">
        <v>13881.25</v>
      </c>
      <c r="E692" s="42">
        <v>13942.75</v>
      </c>
      <c r="F692" s="42">
        <f t="shared" si="65"/>
        <v>2.8715975488100329</v>
      </c>
      <c r="G692" s="42">
        <f t="shared" si="66"/>
        <v>-0.65020664101467862</v>
      </c>
      <c r="H692" s="42">
        <f t="shared" si="67"/>
        <v>0.22642679900744414</v>
      </c>
      <c r="I692" s="42">
        <f t="shared" si="62"/>
        <v>9</v>
      </c>
      <c r="J692" s="42">
        <f t="shared" si="63"/>
        <v>3</v>
      </c>
      <c r="K692" s="42">
        <f t="shared" si="64"/>
        <v>1</v>
      </c>
    </row>
    <row r="693" spans="1:11" x14ac:dyDescent="0.25">
      <c r="A693" s="45">
        <v>44662</v>
      </c>
      <c r="B693" s="42">
        <v>14183.5</v>
      </c>
      <c r="C693" s="42">
        <v>14239</v>
      </c>
      <c r="D693" s="42">
        <v>13984.75</v>
      </c>
      <c r="E693" s="42">
        <v>14001.5</v>
      </c>
      <c r="F693" s="42">
        <f t="shared" si="65"/>
        <v>1.7925758804244369</v>
      </c>
      <c r="G693" s="42">
        <f t="shared" si="66"/>
        <v>-1.2831811612084465</v>
      </c>
      <c r="H693" s="42">
        <f t="shared" si="67"/>
        <v>0.71583087512291055</v>
      </c>
      <c r="I693" s="42">
        <f t="shared" si="62"/>
        <v>5</v>
      </c>
      <c r="J693" s="42">
        <f t="shared" si="63"/>
        <v>8</v>
      </c>
      <c r="K693" s="42">
        <f t="shared" si="64"/>
        <v>3</v>
      </c>
    </row>
    <row r="694" spans="1:11" x14ac:dyDescent="0.25">
      <c r="A694" s="45">
        <v>44659</v>
      </c>
      <c r="B694" s="42">
        <v>14560.25</v>
      </c>
      <c r="C694" s="42">
        <v>14600</v>
      </c>
      <c r="D694" s="42">
        <v>14310.5</v>
      </c>
      <c r="E694" s="42">
        <v>14336.5</v>
      </c>
      <c r="F694" s="42">
        <f t="shared" si="65"/>
        <v>1.9882900362287736</v>
      </c>
      <c r="G694" s="42">
        <f t="shared" si="66"/>
        <v>-1.5367181195377828</v>
      </c>
      <c r="H694" s="42">
        <f t="shared" si="67"/>
        <v>0.77288428324697755</v>
      </c>
      <c r="I694" s="42">
        <f t="shared" si="62"/>
        <v>7</v>
      </c>
      <c r="J694" s="42">
        <f t="shared" si="63"/>
        <v>8</v>
      </c>
      <c r="K694" s="42">
        <f t="shared" si="64"/>
        <v>4</v>
      </c>
    </row>
    <row r="695" spans="1:11" x14ac:dyDescent="0.25">
      <c r="A695" s="45">
        <v>44658</v>
      </c>
      <c r="B695" s="42">
        <v>14569.5</v>
      </c>
      <c r="C695" s="42">
        <v>14633.75</v>
      </c>
      <c r="D695" s="42">
        <v>14317</v>
      </c>
      <c r="E695" s="42">
        <v>14542.75</v>
      </c>
      <c r="F695" s="42">
        <f t="shared" si="65"/>
        <v>2.1740622533374516</v>
      </c>
      <c r="G695" s="42">
        <f t="shared" si="66"/>
        <v>-0.18360273173410208</v>
      </c>
      <c r="H695" s="42">
        <f t="shared" si="67"/>
        <v>8.4451460142067877E-2</v>
      </c>
      <c r="I695" s="42">
        <f t="shared" si="62"/>
        <v>7</v>
      </c>
      <c r="J695" s="42">
        <f t="shared" si="63"/>
        <v>1</v>
      </c>
      <c r="K695" s="42">
        <f t="shared" si="64"/>
        <v>1</v>
      </c>
    </row>
    <row r="696" spans="1:11" x14ac:dyDescent="0.25">
      <c r="A696" s="45">
        <v>44657</v>
      </c>
      <c r="B696" s="42">
        <v>14667.75</v>
      </c>
      <c r="C696" s="42">
        <v>14672.75</v>
      </c>
      <c r="D696" s="42">
        <v>14394.75</v>
      </c>
      <c r="E696" s="42">
        <v>14506.75</v>
      </c>
      <c r="F696" s="42">
        <f t="shared" si="65"/>
        <v>1.895314550629783</v>
      </c>
      <c r="G696" s="42">
        <f t="shared" si="66"/>
        <v>-1.097646196587752</v>
      </c>
      <c r="H696" s="42">
        <f t="shared" si="67"/>
        <v>0.57913669064748197</v>
      </c>
      <c r="I696" s="42">
        <f t="shared" si="62"/>
        <v>6</v>
      </c>
      <c r="J696" s="42">
        <f t="shared" si="63"/>
        <v>6</v>
      </c>
      <c r="K696" s="42">
        <f t="shared" si="64"/>
        <v>1</v>
      </c>
    </row>
    <row r="697" spans="1:11" x14ac:dyDescent="0.25">
      <c r="A697" s="45">
        <v>44656</v>
      </c>
      <c r="B697" s="42">
        <v>15117.25</v>
      </c>
      <c r="C697" s="42">
        <v>15148.25</v>
      </c>
      <c r="D697" s="42">
        <v>14780.25</v>
      </c>
      <c r="E697" s="42">
        <v>14831</v>
      </c>
      <c r="F697" s="42">
        <f t="shared" si="65"/>
        <v>2.4343051811672094</v>
      </c>
      <c r="G697" s="42">
        <f t="shared" si="66"/>
        <v>-1.8935322231225917</v>
      </c>
      <c r="H697" s="42">
        <f t="shared" si="67"/>
        <v>0.7778532608695653</v>
      </c>
      <c r="I697" s="42">
        <f t="shared" si="62"/>
        <v>8</v>
      </c>
      <c r="J697" s="42">
        <f t="shared" si="63"/>
        <v>8</v>
      </c>
      <c r="K697" s="42">
        <f t="shared" si="64"/>
        <v>4</v>
      </c>
    </row>
    <row r="698" spans="1:11" x14ac:dyDescent="0.25">
      <c r="A698" s="45">
        <v>44655</v>
      </c>
      <c r="B698" s="42">
        <v>14917.75</v>
      </c>
      <c r="C698" s="42">
        <v>15167</v>
      </c>
      <c r="D698" s="42">
        <v>14877.75</v>
      </c>
      <c r="E698" s="42">
        <v>15164.75</v>
      </c>
      <c r="F698" s="42">
        <f t="shared" si="65"/>
        <v>1.9389653265405304</v>
      </c>
      <c r="G698" s="42">
        <f t="shared" si="66"/>
        <v>1.6557456721020263</v>
      </c>
      <c r="H698" s="42">
        <f t="shared" si="67"/>
        <v>0.85393258426966312</v>
      </c>
      <c r="I698" s="42">
        <f t="shared" si="62"/>
        <v>7</v>
      </c>
      <c r="J698" s="42">
        <f t="shared" si="63"/>
        <v>9</v>
      </c>
      <c r="K698" s="42">
        <f t="shared" si="64"/>
        <v>4</v>
      </c>
    </row>
    <row r="699" spans="1:11" x14ac:dyDescent="0.25">
      <c r="A699" s="45">
        <v>44652</v>
      </c>
      <c r="B699" s="42">
        <v>14943.75</v>
      </c>
      <c r="C699" s="42">
        <v>14955</v>
      </c>
      <c r="D699" s="42">
        <v>14725</v>
      </c>
      <c r="E699" s="42">
        <v>14861.25</v>
      </c>
      <c r="F699" s="42">
        <f t="shared" si="65"/>
        <v>1.5391049769970724</v>
      </c>
      <c r="G699" s="42">
        <f t="shared" si="66"/>
        <v>-0.5520702634880803</v>
      </c>
      <c r="H699" s="42">
        <f t="shared" si="67"/>
        <v>0.35869565217391303</v>
      </c>
      <c r="I699" s="42">
        <f t="shared" si="62"/>
        <v>5</v>
      </c>
      <c r="J699" s="42">
        <f t="shared" si="63"/>
        <v>4</v>
      </c>
      <c r="K699" s="42">
        <f t="shared" si="64"/>
        <v>2</v>
      </c>
    </row>
    <row r="700" spans="1:11" x14ac:dyDescent="0.25">
      <c r="A700" s="45">
        <v>44651</v>
      </c>
      <c r="B700" s="42">
        <v>15124.5</v>
      </c>
      <c r="C700" s="42">
        <v>15135.25</v>
      </c>
      <c r="D700" s="42">
        <v>14855.5</v>
      </c>
      <c r="E700" s="42">
        <v>14870</v>
      </c>
      <c r="F700" s="42">
        <f t="shared" si="65"/>
        <v>1.8496479222453635</v>
      </c>
      <c r="G700" s="42">
        <f t="shared" si="66"/>
        <v>-1.6827002545538694</v>
      </c>
      <c r="H700" s="42">
        <f t="shared" si="67"/>
        <v>0.90974084003574618</v>
      </c>
      <c r="I700" s="42">
        <f t="shared" si="62"/>
        <v>6</v>
      </c>
      <c r="J700" s="42">
        <f t="shared" si="63"/>
        <v>10</v>
      </c>
      <c r="K700" s="42">
        <f t="shared" si="64"/>
        <v>4</v>
      </c>
    </row>
    <row r="701" spans="1:11" x14ac:dyDescent="0.25">
      <c r="A701" s="45">
        <v>44650</v>
      </c>
      <c r="B701" s="42">
        <v>15166.25</v>
      </c>
      <c r="C701" s="42">
        <v>15234.75</v>
      </c>
      <c r="D701" s="42">
        <v>15012.25</v>
      </c>
      <c r="E701" s="42">
        <v>15079.25</v>
      </c>
      <c r="F701" s="42">
        <f t="shared" si="65"/>
        <v>1.4670732712437156</v>
      </c>
      <c r="G701" s="42">
        <f t="shared" si="66"/>
        <v>-0.57364213302563261</v>
      </c>
      <c r="H701" s="42">
        <f t="shared" si="67"/>
        <v>0.39101123595505616</v>
      </c>
      <c r="I701" s="42">
        <f t="shared" si="62"/>
        <v>5</v>
      </c>
      <c r="J701" s="42">
        <f t="shared" si="63"/>
        <v>4</v>
      </c>
      <c r="K701" s="42">
        <f t="shared" si="64"/>
        <v>2</v>
      </c>
    </row>
    <row r="702" spans="1:11" x14ac:dyDescent="0.25">
      <c r="A702" s="45">
        <v>44649</v>
      </c>
      <c r="B702" s="42">
        <v>15039.5</v>
      </c>
      <c r="C702" s="42">
        <v>15268.75</v>
      </c>
      <c r="D702" s="42">
        <v>15013</v>
      </c>
      <c r="E702" s="42">
        <v>15241</v>
      </c>
      <c r="F702" s="42">
        <f t="shared" si="65"/>
        <v>1.7005219588417169</v>
      </c>
      <c r="G702" s="42">
        <f t="shared" si="66"/>
        <v>1.3398051796934738</v>
      </c>
      <c r="H702" s="42">
        <f t="shared" si="67"/>
        <v>0.78787878787878785</v>
      </c>
      <c r="I702" s="42">
        <f t="shared" si="62"/>
        <v>5</v>
      </c>
      <c r="J702" s="42">
        <f t="shared" si="63"/>
        <v>8</v>
      </c>
      <c r="K702" s="42">
        <f t="shared" si="64"/>
        <v>3</v>
      </c>
    </row>
    <row r="703" spans="1:11" x14ac:dyDescent="0.25">
      <c r="A703" s="45">
        <v>44648</v>
      </c>
      <c r="B703" s="42">
        <v>14740</v>
      </c>
      <c r="C703" s="42">
        <v>14988</v>
      </c>
      <c r="D703" s="42">
        <v>14701</v>
      </c>
      <c r="E703" s="42">
        <v>14987.75</v>
      </c>
      <c r="F703" s="42">
        <f t="shared" si="65"/>
        <v>1.9470827679782903</v>
      </c>
      <c r="G703" s="42">
        <f t="shared" si="66"/>
        <v>1.6808005427408412</v>
      </c>
      <c r="H703" s="42">
        <f t="shared" si="67"/>
        <v>0.86324041811846697</v>
      </c>
      <c r="I703" s="42">
        <f t="shared" si="62"/>
        <v>7</v>
      </c>
      <c r="J703" s="42">
        <f t="shared" si="63"/>
        <v>9</v>
      </c>
      <c r="K703" s="42">
        <f t="shared" si="64"/>
        <v>4</v>
      </c>
    </row>
    <row r="704" spans="1:11" x14ac:dyDescent="0.25">
      <c r="A704" s="45">
        <v>44645</v>
      </c>
      <c r="B704" s="42">
        <v>14774.75</v>
      </c>
      <c r="C704" s="42">
        <v>14840.5</v>
      </c>
      <c r="D704" s="42">
        <v>14572.5</v>
      </c>
      <c r="E704" s="42">
        <v>14755.25</v>
      </c>
      <c r="F704" s="42">
        <f t="shared" si="65"/>
        <v>1.8139054806341901</v>
      </c>
      <c r="G704" s="42">
        <f t="shared" si="66"/>
        <v>-0.13198192862823396</v>
      </c>
      <c r="H704" s="42">
        <f t="shared" si="67"/>
        <v>7.2761194029850734E-2</v>
      </c>
      <c r="I704" s="42">
        <f t="shared" si="62"/>
        <v>6</v>
      </c>
      <c r="J704" s="42">
        <f t="shared" si="63"/>
        <v>1</v>
      </c>
      <c r="K704" s="42">
        <f t="shared" si="64"/>
        <v>1</v>
      </c>
    </row>
    <row r="705" spans="1:11" x14ac:dyDescent="0.25">
      <c r="A705" s="45">
        <v>44644</v>
      </c>
      <c r="B705" s="42">
        <v>14519</v>
      </c>
      <c r="C705" s="42">
        <v>14768.75</v>
      </c>
      <c r="D705" s="42">
        <v>14433.5</v>
      </c>
      <c r="E705" s="42">
        <v>14766.75</v>
      </c>
      <c r="F705" s="42">
        <f t="shared" si="65"/>
        <v>2.309043322542875</v>
      </c>
      <c r="G705" s="42">
        <f t="shared" si="66"/>
        <v>1.7063847372408569</v>
      </c>
      <c r="H705" s="42">
        <f t="shared" si="67"/>
        <v>0.73900074571215513</v>
      </c>
      <c r="I705" s="42">
        <f t="shared" si="62"/>
        <v>8</v>
      </c>
      <c r="J705" s="42">
        <f t="shared" si="63"/>
        <v>8</v>
      </c>
      <c r="K705" s="42">
        <f t="shared" si="64"/>
        <v>4</v>
      </c>
    </row>
    <row r="706" spans="1:11" x14ac:dyDescent="0.25">
      <c r="A706" s="45">
        <v>44643</v>
      </c>
      <c r="B706" s="42">
        <v>14565</v>
      </c>
      <c r="C706" s="42">
        <v>14682.25</v>
      </c>
      <c r="D706" s="42">
        <v>14441</v>
      </c>
      <c r="E706" s="42">
        <v>14444</v>
      </c>
      <c r="F706" s="42">
        <f t="shared" si="65"/>
        <v>1.6563680054926193</v>
      </c>
      <c r="G706" s="42">
        <f t="shared" si="66"/>
        <v>-0.83075866803982157</v>
      </c>
      <c r="H706" s="42">
        <f t="shared" si="67"/>
        <v>0.50155440414507779</v>
      </c>
      <c r="I706" s="42">
        <f t="shared" si="62"/>
        <v>5</v>
      </c>
      <c r="J706" s="42">
        <f t="shared" si="63"/>
        <v>6</v>
      </c>
      <c r="K706" s="42">
        <f t="shared" si="64"/>
        <v>2</v>
      </c>
    </row>
    <row r="707" spans="1:11" x14ac:dyDescent="0.25">
      <c r="A707" s="45">
        <v>44642</v>
      </c>
      <c r="B707" s="42">
        <v>14416.5</v>
      </c>
      <c r="C707" s="42">
        <v>14690.75</v>
      </c>
      <c r="D707" s="42">
        <v>14362.25</v>
      </c>
      <c r="E707" s="42">
        <v>14654.25</v>
      </c>
      <c r="F707" s="42">
        <f t="shared" si="65"/>
        <v>2.2786390594110912</v>
      </c>
      <c r="G707" s="42">
        <f t="shared" si="66"/>
        <v>1.649152013318073</v>
      </c>
      <c r="H707" s="42">
        <f t="shared" si="67"/>
        <v>0.72374429223744297</v>
      </c>
      <c r="I707" s="42">
        <f t="shared" ref="I707:I770" si="68">VLOOKUP(_xlfn.PERCENTRANK.EXC(F$4:F$1200,F707),$M$4:$O$13,3,TRUE)</f>
        <v>8</v>
      </c>
      <c r="J707" s="42">
        <f t="shared" ref="J707:J770" si="69">VLOOKUP(H707,$M$17:$O$26,3,TRUE)</f>
        <v>8</v>
      </c>
      <c r="K707" s="42">
        <f t="shared" ref="K707:K770" si="70">IF(I707&gt;=$O$3,IF(J707&gt;=$O$16,4,1),IF(J707&gt;=$O$16,3,2))</f>
        <v>4</v>
      </c>
    </row>
    <row r="708" spans="1:11" x14ac:dyDescent="0.25">
      <c r="A708" s="45">
        <v>44641</v>
      </c>
      <c r="B708" s="42">
        <v>14360.5</v>
      </c>
      <c r="C708" s="42">
        <v>14466.75</v>
      </c>
      <c r="D708" s="42">
        <v>14183.75</v>
      </c>
      <c r="E708" s="42">
        <v>14372.5</v>
      </c>
      <c r="F708" s="42">
        <f t="shared" ref="F708:F771" si="71">ABS(C708-D708)/B708*100</f>
        <v>1.9706834720239546</v>
      </c>
      <c r="G708" s="42">
        <f t="shared" ref="G708:G771" si="72">(E708-B708)/B708*100</f>
        <v>8.3562550050485712E-2</v>
      </c>
      <c r="H708" s="42">
        <f t="shared" ref="H708:H771" si="73">ABS(G708/F708)</f>
        <v>4.2402826855123678E-2</v>
      </c>
      <c r="I708" s="42">
        <f t="shared" si="68"/>
        <v>7</v>
      </c>
      <c r="J708" s="42">
        <f t="shared" si="69"/>
        <v>1</v>
      </c>
      <c r="K708" s="42">
        <f t="shared" si="70"/>
        <v>1</v>
      </c>
    </row>
    <row r="709" spans="1:11" x14ac:dyDescent="0.25">
      <c r="A709" s="45">
        <v>44638</v>
      </c>
      <c r="B709" s="42">
        <v>14008.25</v>
      </c>
      <c r="C709" s="42">
        <v>14424</v>
      </c>
      <c r="D709" s="42">
        <v>13977</v>
      </c>
      <c r="E709" s="42">
        <v>14409.5</v>
      </c>
      <c r="F709" s="42">
        <f t="shared" si="71"/>
        <v>3.1909767458461977</v>
      </c>
      <c r="G709" s="42">
        <f t="shared" si="72"/>
        <v>2.8643834883015367</v>
      </c>
      <c r="H709" s="42">
        <f t="shared" si="73"/>
        <v>0.8976510067114094</v>
      </c>
      <c r="I709" s="42">
        <f t="shared" si="68"/>
        <v>10</v>
      </c>
      <c r="J709" s="42">
        <f t="shared" si="69"/>
        <v>9</v>
      </c>
      <c r="K709" s="42">
        <f t="shared" si="70"/>
        <v>4</v>
      </c>
    </row>
    <row r="710" spans="1:11" x14ac:dyDescent="0.25">
      <c r="A710" s="45">
        <v>44637</v>
      </c>
      <c r="B710" s="42">
        <v>13892.75</v>
      </c>
      <c r="C710" s="42">
        <v>14117.5</v>
      </c>
      <c r="D710" s="42">
        <v>13819</v>
      </c>
      <c r="E710" s="42">
        <v>14116.5</v>
      </c>
      <c r="F710" s="42">
        <f t="shared" si="71"/>
        <v>2.1486026884526099</v>
      </c>
      <c r="G710" s="42">
        <f t="shared" si="72"/>
        <v>1.6105522664699212</v>
      </c>
      <c r="H710" s="42">
        <f t="shared" si="73"/>
        <v>0.74958123953098832</v>
      </c>
      <c r="I710" s="42">
        <f t="shared" si="68"/>
        <v>7</v>
      </c>
      <c r="J710" s="42">
        <f t="shared" si="69"/>
        <v>8</v>
      </c>
      <c r="K710" s="42">
        <f t="shared" si="70"/>
        <v>4</v>
      </c>
    </row>
    <row r="711" spans="1:11" x14ac:dyDescent="0.25">
      <c r="A711" s="45">
        <v>44636</v>
      </c>
      <c r="B711" s="42">
        <v>13708.25</v>
      </c>
      <c r="C711" s="42">
        <v>13957.5</v>
      </c>
      <c r="D711" s="42">
        <v>13463</v>
      </c>
      <c r="E711" s="42">
        <v>13956.5</v>
      </c>
      <c r="F711" s="42">
        <f t="shared" si="71"/>
        <v>3.6073167618040234</v>
      </c>
      <c r="G711" s="42">
        <f t="shared" si="72"/>
        <v>1.8109532580745171</v>
      </c>
      <c r="H711" s="42">
        <f t="shared" si="73"/>
        <v>0.50202224469160761</v>
      </c>
      <c r="I711" s="42">
        <f t="shared" si="68"/>
        <v>10</v>
      </c>
      <c r="J711" s="42">
        <f t="shared" si="69"/>
        <v>6</v>
      </c>
      <c r="K711" s="42">
        <f t="shared" si="70"/>
        <v>1</v>
      </c>
    </row>
    <row r="712" spans="1:11" x14ac:dyDescent="0.25">
      <c r="A712" s="45">
        <v>44635</v>
      </c>
      <c r="B712" s="42">
        <v>13044.25</v>
      </c>
      <c r="C712" s="42">
        <v>13486.5</v>
      </c>
      <c r="D712" s="42">
        <v>13043.5</v>
      </c>
      <c r="E712" s="42">
        <v>13456.25</v>
      </c>
      <c r="F712" s="42">
        <f t="shared" si="71"/>
        <v>3.396132395499933</v>
      </c>
      <c r="G712" s="42">
        <f t="shared" si="72"/>
        <v>3.158479789945762</v>
      </c>
      <c r="H712" s="42">
        <f t="shared" si="73"/>
        <v>0.9300225733634313</v>
      </c>
      <c r="I712" s="42">
        <f t="shared" si="68"/>
        <v>10</v>
      </c>
      <c r="J712" s="42">
        <f t="shared" si="69"/>
        <v>10</v>
      </c>
      <c r="K712" s="42">
        <f t="shared" si="70"/>
        <v>4</v>
      </c>
    </row>
    <row r="713" spans="1:11" x14ac:dyDescent="0.25">
      <c r="A713" s="45">
        <v>44634</v>
      </c>
      <c r="B713" s="42">
        <v>13360.5</v>
      </c>
      <c r="C713" s="42">
        <v>13389.25</v>
      </c>
      <c r="D713" s="42">
        <v>13015.5</v>
      </c>
      <c r="E713" s="42">
        <v>13048.5</v>
      </c>
      <c r="F713" s="42">
        <f t="shared" si="71"/>
        <v>2.7974252460611506</v>
      </c>
      <c r="G713" s="42">
        <f t="shared" si="72"/>
        <v>-2.3352419445380037</v>
      </c>
      <c r="H713" s="42">
        <f t="shared" si="73"/>
        <v>0.83478260869565213</v>
      </c>
      <c r="I713" s="42">
        <f t="shared" si="68"/>
        <v>9</v>
      </c>
      <c r="J713" s="42">
        <f t="shared" si="69"/>
        <v>9</v>
      </c>
      <c r="K713" s="42">
        <f t="shared" si="70"/>
        <v>4</v>
      </c>
    </row>
    <row r="714" spans="1:11" x14ac:dyDescent="0.25">
      <c r="A714" s="45">
        <v>44631</v>
      </c>
      <c r="B714" s="42">
        <v>13825.75</v>
      </c>
      <c r="C714" s="42">
        <v>13840.75</v>
      </c>
      <c r="D714" s="42">
        <v>13277.5</v>
      </c>
      <c r="E714" s="42">
        <v>13297.5</v>
      </c>
      <c r="F714" s="42">
        <f t="shared" si="71"/>
        <v>4.0739200405041318</v>
      </c>
      <c r="G714" s="42">
        <f t="shared" si="72"/>
        <v>-3.8207692168598451</v>
      </c>
      <c r="H714" s="42">
        <f t="shared" si="73"/>
        <v>0.93786063027075017</v>
      </c>
      <c r="I714" s="42">
        <f t="shared" si="68"/>
        <v>10</v>
      </c>
      <c r="J714" s="42">
        <f t="shared" si="69"/>
        <v>10</v>
      </c>
      <c r="K714" s="42">
        <f t="shared" si="70"/>
        <v>4</v>
      </c>
    </row>
    <row r="715" spans="1:11" x14ac:dyDescent="0.25">
      <c r="A715" s="45">
        <v>44630</v>
      </c>
      <c r="B715" s="42">
        <v>13578</v>
      </c>
      <c r="C715" s="42">
        <v>13636</v>
      </c>
      <c r="D715" s="42">
        <v>13396.25</v>
      </c>
      <c r="E715" s="42">
        <v>13590</v>
      </c>
      <c r="F715" s="42">
        <f t="shared" si="71"/>
        <v>1.7657239652378847</v>
      </c>
      <c r="G715" s="42">
        <f t="shared" si="72"/>
        <v>8.8378258948298719E-2</v>
      </c>
      <c r="H715" s="42">
        <f t="shared" si="73"/>
        <v>5.0052137643378521E-2</v>
      </c>
      <c r="I715" s="42">
        <f t="shared" si="68"/>
        <v>5</v>
      </c>
      <c r="J715" s="42">
        <f t="shared" si="69"/>
        <v>1</v>
      </c>
      <c r="K715" s="42">
        <f t="shared" si="70"/>
        <v>2</v>
      </c>
    </row>
    <row r="716" spans="1:11" x14ac:dyDescent="0.25">
      <c r="A716" s="45">
        <v>44629</v>
      </c>
      <c r="B716" s="42">
        <v>13507.25</v>
      </c>
      <c r="C716" s="42">
        <v>13795.75</v>
      </c>
      <c r="D716" s="42">
        <v>13488.75</v>
      </c>
      <c r="E716" s="42">
        <v>13740</v>
      </c>
      <c r="F716" s="42">
        <f t="shared" si="71"/>
        <v>2.2728534675822245</v>
      </c>
      <c r="G716" s="42">
        <f t="shared" si="72"/>
        <v>1.7231486794129078</v>
      </c>
      <c r="H716" s="42">
        <f t="shared" si="73"/>
        <v>0.75814332247556993</v>
      </c>
      <c r="I716" s="42">
        <f t="shared" si="68"/>
        <v>8</v>
      </c>
      <c r="J716" s="42">
        <f t="shared" si="69"/>
        <v>8</v>
      </c>
      <c r="K716" s="42">
        <f t="shared" si="70"/>
        <v>4</v>
      </c>
    </row>
    <row r="717" spans="1:11" x14ac:dyDescent="0.25">
      <c r="A717" s="45">
        <v>44628</v>
      </c>
      <c r="B717" s="42">
        <v>13331.25</v>
      </c>
      <c r="C717" s="42">
        <v>13666</v>
      </c>
      <c r="D717" s="42">
        <v>13118.25</v>
      </c>
      <c r="E717" s="42">
        <v>13254.5</v>
      </c>
      <c r="F717" s="42">
        <f t="shared" si="71"/>
        <v>4.1087669948429442</v>
      </c>
      <c r="G717" s="42">
        <f t="shared" si="72"/>
        <v>-0.57571495546179097</v>
      </c>
      <c r="H717" s="42">
        <f t="shared" si="73"/>
        <v>0.14011866727521682</v>
      </c>
      <c r="I717" s="42">
        <f t="shared" si="68"/>
        <v>10</v>
      </c>
      <c r="J717" s="42">
        <f t="shared" si="69"/>
        <v>2</v>
      </c>
      <c r="K717" s="42">
        <f t="shared" si="70"/>
        <v>1</v>
      </c>
    </row>
    <row r="718" spans="1:11" x14ac:dyDescent="0.25">
      <c r="A718" s="45">
        <v>44627</v>
      </c>
      <c r="B718" s="42">
        <v>13624</v>
      </c>
      <c r="C718" s="42">
        <v>13879.75</v>
      </c>
      <c r="D718" s="42">
        <v>13313.75</v>
      </c>
      <c r="E718" s="42">
        <v>13320.75</v>
      </c>
      <c r="F718" s="42">
        <f t="shared" si="71"/>
        <v>4.1544333529066355</v>
      </c>
      <c r="G718" s="42">
        <f t="shared" si="72"/>
        <v>-2.2258514386376982</v>
      </c>
      <c r="H718" s="42">
        <f t="shared" si="73"/>
        <v>0.53577738515901063</v>
      </c>
      <c r="I718" s="42">
        <f t="shared" si="68"/>
        <v>10</v>
      </c>
      <c r="J718" s="42">
        <f t="shared" si="69"/>
        <v>6</v>
      </c>
      <c r="K718" s="42">
        <f t="shared" si="70"/>
        <v>1</v>
      </c>
    </row>
    <row r="719" spans="1:11" x14ac:dyDescent="0.25">
      <c r="A719" s="45">
        <v>44624</v>
      </c>
      <c r="B719" s="42">
        <v>13921</v>
      </c>
      <c r="C719" s="42">
        <v>14010</v>
      </c>
      <c r="D719" s="42">
        <v>13733.75</v>
      </c>
      <c r="E719" s="42">
        <v>13834.75</v>
      </c>
      <c r="F719" s="42">
        <f t="shared" si="71"/>
        <v>1.984412039364988</v>
      </c>
      <c r="G719" s="42">
        <f t="shared" si="72"/>
        <v>-0.61956755980173839</v>
      </c>
      <c r="H719" s="42">
        <f t="shared" si="73"/>
        <v>0.31221719457013575</v>
      </c>
      <c r="I719" s="42">
        <f t="shared" si="68"/>
        <v>7</v>
      </c>
      <c r="J719" s="42">
        <f t="shared" si="69"/>
        <v>4</v>
      </c>
      <c r="K719" s="42">
        <f t="shared" si="70"/>
        <v>1</v>
      </c>
    </row>
    <row r="720" spans="1:11" x14ac:dyDescent="0.25">
      <c r="A720" s="45">
        <v>44623</v>
      </c>
      <c r="B720" s="42">
        <v>14192.25</v>
      </c>
      <c r="C720" s="42">
        <v>14391</v>
      </c>
      <c r="D720" s="42">
        <v>13955</v>
      </c>
      <c r="E720" s="42">
        <v>14035</v>
      </c>
      <c r="F720" s="42">
        <f t="shared" si="71"/>
        <v>3.0720992090753758</v>
      </c>
      <c r="G720" s="42">
        <f t="shared" si="72"/>
        <v>-1.1079990840071166</v>
      </c>
      <c r="H720" s="42">
        <f t="shared" si="73"/>
        <v>0.36066513761467889</v>
      </c>
      <c r="I720" s="42">
        <f t="shared" si="68"/>
        <v>10</v>
      </c>
      <c r="J720" s="42">
        <f t="shared" si="69"/>
        <v>4</v>
      </c>
      <c r="K720" s="42">
        <f t="shared" si="70"/>
        <v>1</v>
      </c>
    </row>
    <row r="721" spans="1:11" x14ac:dyDescent="0.25">
      <c r="A721" s="45">
        <v>44622</v>
      </c>
      <c r="B721" s="42">
        <v>14116</v>
      </c>
      <c r="C721" s="42">
        <v>14290</v>
      </c>
      <c r="D721" s="42">
        <v>13951</v>
      </c>
      <c r="E721" s="42">
        <v>14236.75</v>
      </c>
      <c r="F721" s="42">
        <f t="shared" si="71"/>
        <v>2.4015301785208272</v>
      </c>
      <c r="G721" s="42">
        <f t="shared" si="72"/>
        <v>0.85541229810144515</v>
      </c>
      <c r="H721" s="42">
        <f t="shared" si="73"/>
        <v>0.35619469026548678</v>
      </c>
      <c r="I721" s="42">
        <f t="shared" si="68"/>
        <v>8</v>
      </c>
      <c r="J721" s="42">
        <f t="shared" si="69"/>
        <v>4</v>
      </c>
      <c r="K721" s="42">
        <f t="shared" si="70"/>
        <v>1</v>
      </c>
    </row>
    <row r="722" spans="1:11" x14ac:dyDescent="0.25">
      <c r="A722" s="45">
        <v>44621</v>
      </c>
      <c r="B722" s="42">
        <v>14118</v>
      </c>
      <c r="C722" s="42">
        <v>14273</v>
      </c>
      <c r="D722" s="42">
        <v>13900</v>
      </c>
      <c r="E722" s="42">
        <v>14004.5</v>
      </c>
      <c r="F722" s="42">
        <f t="shared" si="71"/>
        <v>2.6420172829012607</v>
      </c>
      <c r="G722" s="42">
        <f t="shared" si="72"/>
        <v>-0.80393823487746141</v>
      </c>
      <c r="H722" s="42">
        <f t="shared" si="73"/>
        <v>0.30428954423592497</v>
      </c>
      <c r="I722" s="42">
        <f t="shared" si="68"/>
        <v>8</v>
      </c>
      <c r="J722" s="42">
        <f t="shared" si="69"/>
        <v>4</v>
      </c>
      <c r="K722" s="42">
        <f t="shared" si="70"/>
        <v>1</v>
      </c>
    </row>
    <row r="723" spans="1:11" x14ac:dyDescent="0.25">
      <c r="A723" s="45">
        <v>44620</v>
      </c>
      <c r="B723" s="42">
        <v>13978</v>
      </c>
      <c r="C723" s="42">
        <v>14292.25</v>
      </c>
      <c r="D723" s="42">
        <v>13963</v>
      </c>
      <c r="E723" s="42">
        <v>14234.25</v>
      </c>
      <c r="F723" s="42">
        <f t="shared" si="71"/>
        <v>2.3554871941622548</v>
      </c>
      <c r="G723" s="42">
        <f t="shared" si="72"/>
        <v>1.8332379453426813</v>
      </c>
      <c r="H723" s="42">
        <f t="shared" si="73"/>
        <v>0.77828397873955957</v>
      </c>
      <c r="I723" s="42">
        <f t="shared" si="68"/>
        <v>8</v>
      </c>
      <c r="J723" s="42">
        <f t="shared" si="69"/>
        <v>8</v>
      </c>
      <c r="K723" s="42">
        <f t="shared" si="70"/>
        <v>4</v>
      </c>
    </row>
    <row r="724" spans="1:11" x14ac:dyDescent="0.25">
      <c r="A724" s="45">
        <v>44617</v>
      </c>
      <c r="B724" s="42">
        <v>13896.75</v>
      </c>
      <c r="C724" s="42">
        <v>14187</v>
      </c>
      <c r="D724" s="42">
        <v>13831.75</v>
      </c>
      <c r="E724" s="42">
        <v>14181.75</v>
      </c>
      <c r="F724" s="42">
        <f t="shared" si="71"/>
        <v>2.5563531041430552</v>
      </c>
      <c r="G724" s="42">
        <f t="shared" si="72"/>
        <v>2.0508392249986507</v>
      </c>
      <c r="H724" s="42">
        <f t="shared" si="73"/>
        <v>0.80225193525686134</v>
      </c>
      <c r="I724" s="42">
        <f t="shared" si="68"/>
        <v>8</v>
      </c>
      <c r="J724" s="42">
        <f t="shared" si="69"/>
        <v>9</v>
      </c>
      <c r="K724" s="42">
        <f t="shared" si="70"/>
        <v>4</v>
      </c>
    </row>
    <row r="725" spans="1:11" x14ac:dyDescent="0.25">
      <c r="A725" s="45">
        <v>44616</v>
      </c>
      <c r="B725" s="42">
        <v>13129.5</v>
      </c>
      <c r="C725" s="42">
        <v>13983.25</v>
      </c>
      <c r="D725" s="42">
        <v>13028</v>
      </c>
      <c r="E725" s="42">
        <v>13964.25</v>
      </c>
      <c r="F725" s="42">
        <f t="shared" si="71"/>
        <v>7.2756007464107544</v>
      </c>
      <c r="G725" s="42">
        <f t="shared" si="72"/>
        <v>6.3578201759396782</v>
      </c>
      <c r="H725" s="42">
        <f t="shared" si="73"/>
        <v>0.87385501177702174</v>
      </c>
      <c r="I725" s="42">
        <f t="shared" si="68"/>
        <v>10</v>
      </c>
      <c r="J725" s="42">
        <f t="shared" si="69"/>
        <v>9</v>
      </c>
      <c r="K725" s="42">
        <f t="shared" si="70"/>
        <v>4</v>
      </c>
    </row>
    <row r="726" spans="1:11" x14ac:dyDescent="0.25">
      <c r="A726" s="45">
        <v>44615</v>
      </c>
      <c r="B726" s="42">
        <v>13988.5</v>
      </c>
      <c r="C726" s="42">
        <v>14033.5</v>
      </c>
      <c r="D726" s="42">
        <v>13494.5</v>
      </c>
      <c r="E726" s="42">
        <v>13507.25</v>
      </c>
      <c r="F726" s="42">
        <f t="shared" si="71"/>
        <v>3.8531650999034923</v>
      </c>
      <c r="G726" s="42">
        <f t="shared" si="72"/>
        <v>-3.4403259820566898</v>
      </c>
      <c r="H726" s="42">
        <f t="shared" si="73"/>
        <v>0.8928571428571429</v>
      </c>
      <c r="I726" s="42">
        <f t="shared" si="68"/>
        <v>10</v>
      </c>
      <c r="J726" s="42">
        <f t="shared" si="69"/>
        <v>9</v>
      </c>
      <c r="K726" s="42">
        <f t="shared" si="70"/>
        <v>4</v>
      </c>
    </row>
    <row r="727" spans="1:11" x14ac:dyDescent="0.25">
      <c r="A727" s="45">
        <v>44614</v>
      </c>
      <c r="B727" s="42">
        <v>13886.5</v>
      </c>
      <c r="C727" s="42">
        <v>14108.25</v>
      </c>
      <c r="D727" s="42">
        <v>13710.75</v>
      </c>
      <c r="E727" s="42">
        <v>13865.5</v>
      </c>
      <c r="F727" s="42">
        <f t="shared" si="71"/>
        <v>2.8624923486839737</v>
      </c>
      <c r="G727" s="42">
        <f t="shared" si="72"/>
        <v>-0.1512260108738703</v>
      </c>
      <c r="H727" s="42">
        <f t="shared" si="73"/>
        <v>5.2830188679245278E-2</v>
      </c>
      <c r="I727" s="42">
        <f t="shared" si="68"/>
        <v>9</v>
      </c>
      <c r="J727" s="42">
        <f t="shared" si="69"/>
        <v>1</v>
      </c>
      <c r="K727" s="42">
        <f t="shared" si="70"/>
        <v>1</v>
      </c>
    </row>
    <row r="728" spans="1:11" x14ac:dyDescent="0.25">
      <c r="A728" s="45">
        <v>44610</v>
      </c>
      <c r="B728" s="42">
        <v>14246.25</v>
      </c>
      <c r="C728" s="42">
        <v>14272</v>
      </c>
      <c r="D728" s="42">
        <v>13906.25</v>
      </c>
      <c r="E728" s="42">
        <v>14004.5</v>
      </c>
      <c r="F728" s="42">
        <f t="shared" si="71"/>
        <v>2.567342283056945</v>
      </c>
      <c r="G728" s="42">
        <f t="shared" si="72"/>
        <v>-1.6969377906466614</v>
      </c>
      <c r="H728" s="42">
        <f t="shared" si="73"/>
        <v>0.66097060833902932</v>
      </c>
      <c r="I728" s="42">
        <f t="shared" si="68"/>
        <v>8</v>
      </c>
      <c r="J728" s="42">
        <f t="shared" si="69"/>
        <v>7</v>
      </c>
      <c r="K728" s="42">
        <f t="shared" si="70"/>
        <v>4</v>
      </c>
    </row>
    <row r="729" spans="1:11" x14ac:dyDescent="0.25">
      <c r="A729" s="45">
        <v>44609</v>
      </c>
      <c r="B729" s="42">
        <v>14505</v>
      </c>
      <c r="C729" s="42">
        <v>14564.75</v>
      </c>
      <c r="D729" s="42">
        <v>14148</v>
      </c>
      <c r="E729" s="42">
        <v>14166</v>
      </c>
      <c r="F729" s="42">
        <f t="shared" si="71"/>
        <v>2.8731471906239228</v>
      </c>
      <c r="G729" s="42">
        <f t="shared" si="72"/>
        <v>-2.3371251292657704</v>
      </c>
      <c r="H729" s="42">
        <f t="shared" si="73"/>
        <v>0.81343731253749252</v>
      </c>
      <c r="I729" s="42">
        <f t="shared" si="68"/>
        <v>9</v>
      </c>
      <c r="J729" s="42">
        <f t="shared" si="69"/>
        <v>9</v>
      </c>
      <c r="K729" s="42">
        <f t="shared" si="70"/>
        <v>4</v>
      </c>
    </row>
    <row r="730" spans="1:11" x14ac:dyDescent="0.25">
      <c r="A730" s="45">
        <v>44608</v>
      </c>
      <c r="B730" s="42">
        <v>14607</v>
      </c>
      <c r="C730" s="42">
        <v>14645</v>
      </c>
      <c r="D730" s="42">
        <v>14381</v>
      </c>
      <c r="E730" s="42">
        <v>14599.75</v>
      </c>
      <c r="F730" s="42">
        <f t="shared" si="71"/>
        <v>1.8073526391456152</v>
      </c>
      <c r="G730" s="42">
        <f t="shared" si="72"/>
        <v>-4.9633737249264051E-2</v>
      </c>
      <c r="H730" s="42">
        <f t="shared" si="73"/>
        <v>2.7462121212121212E-2</v>
      </c>
      <c r="I730" s="42">
        <f t="shared" si="68"/>
        <v>5</v>
      </c>
      <c r="J730" s="42">
        <f t="shared" si="69"/>
        <v>1</v>
      </c>
      <c r="K730" s="42">
        <f t="shared" si="70"/>
        <v>2</v>
      </c>
    </row>
    <row r="731" spans="1:11" x14ac:dyDescent="0.25">
      <c r="A731" s="45">
        <v>44607</v>
      </c>
      <c r="B731" s="42">
        <v>14547.75</v>
      </c>
      <c r="C731" s="42">
        <v>14614.75</v>
      </c>
      <c r="D731" s="42">
        <v>14427.5</v>
      </c>
      <c r="E731" s="42">
        <v>14609</v>
      </c>
      <c r="F731" s="42">
        <f t="shared" si="71"/>
        <v>1.2871406231204137</v>
      </c>
      <c r="G731" s="42">
        <f t="shared" si="72"/>
        <v>0.42102730662817273</v>
      </c>
      <c r="H731" s="42">
        <f t="shared" si="73"/>
        <v>0.32710280373831779</v>
      </c>
      <c r="I731" s="42">
        <f t="shared" si="68"/>
        <v>4</v>
      </c>
      <c r="J731" s="42">
        <f t="shared" si="69"/>
        <v>4</v>
      </c>
      <c r="K731" s="42">
        <f t="shared" si="70"/>
        <v>2</v>
      </c>
    </row>
    <row r="732" spans="1:11" x14ac:dyDescent="0.25">
      <c r="A732" s="45">
        <v>44606</v>
      </c>
      <c r="B732" s="42">
        <v>14111.75</v>
      </c>
      <c r="C732" s="42">
        <v>14394</v>
      </c>
      <c r="D732" s="42">
        <v>14062.5</v>
      </c>
      <c r="E732" s="42">
        <v>14255.75</v>
      </c>
      <c r="F732" s="42">
        <f t="shared" si="71"/>
        <v>2.3491062412528567</v>
      </c>
      <c r="G732" s="42">
        <f t="shared" si="72"/>
        <v>1.0204262405442275</v>
      </c>
      <c r="H732" s="42">
        <f t="shared" si="73"/>
        <v>0.43438914027149328</v>
      </c>
      <c r="I732" s="42">
        <f t="shared" si="68"/>
        <v>8</v>
      </c>
      <c r="J732" s="42">
        <f t="shared" si="69"/>
        <v>5</v>
      </c>
      <c r="K732" s="42">
        <f t="shared" si="70"/>
        <v>1</v>
      </c>
    </row>
    <row r="733" spans="1:11" x14ac:dyDescent="0.25">
      <c r="A733" s="45">
        <v>44603</v>
      </c>
      <c r="B733" s="42">
        <v>14592.25</v>
      </c>
      <c r="C733" s="42">
        <v>14766.75</v>
      </c>
      <c r="D733" s="42">
        <v>14181</v>
      </c>
      <c r="E733" s="42">
        <v>14238.75</v>
      </c>
      <c r="F733" s="42">
        <f t="shared" si="71"/>
        <v>4.0141170826980082</v>
      </c>
      <c r="G733" s="42">
        <f t="shared" si="72"/>
        <v>-2.4225188027891518</v>
      </c>
      <c r="H733" s="42">
        <f t="shared" si="73"/>
        <v>0.603499786598378</v>
      </c>
      <c r="I733" s="42">
        <f t="shared" si="68"/>
        <v>10</v>
      </c>
      <c r="J733" s="42">
        <f t="shared" si="69"/>
        <v>7</v>
      </c>
      <c r="K733" s="42">
        <f t="shared" si="70"/>
        <v>4</v>
      </c>
    </row>
    <row r="734" spans="1:11" x14ac:dyDescent="0.25">
      <c r="A734" s="45">
        <v>44602</v>
      </c>
      <c r="B734" s="42">
        <v>14995</v>
      </c>
      <c r="C734" s="42">
        <v>15052.5</v>
      </c>
      <c r="D734" s="42">
        <v>14622</v>
      </c>
      <c r="E734" s="42">
        <v>14701.25</v>
      </c>
      <c r="F734" s="42">
        <f t="shared" si="71"/>
        <v>2.8709569856618873</v>
      </c>
      <c r="G734" s="42">
        <f t="shared" si="72"/>
        <v>-1.9589863287762588</v>
      </c>
      <c r="H734" s="42">
        <f t="shared" si="73"/>
        <v>0.68234610917537752</v>
      </c>
      <c r="I734" s="42">
        <f t="shared" si="68"/>
        <v>9</v>
      </c>
      <c r="J734" s="42">
        <f t="shared" si="69"/>
        <v>7</v>
      </c>
      <c r="K734" s="42">
        <f t="shared" si="70"/>
        <v>4</v>
      </c>
    </row>
    <row r="735" spans="1:11" x14ac:dyDescent="0.25">
      <c r="A735" s="45">
        <v>44601</v>
      </c>
      <c r="B735" s="42">
        <v>14880.25</v>
      </c>
      <c r="C735" s="42">
        <v>15044.25</v>
      </c>
      <c r="D735" s="42">
        <v>14853.25</v>
      </c>
      <c r="E735" s="42">
        <v>15043</v>
      </c>
      <c r="F735" s="42">
        <f t="shared" si="71"/>
        <v>1.2835805850036122</v>
      </c>
      <c r="G735" s="42">
        <f t="shared" si="72"/>
        <v>1.0937316241326591</v>
      </c>
      <c r="H735" s="42">
        <f t="shared" si="73"/>
        <v>0.85209424083769636</v>
      </c>
      <c r="I735" s="42">
        <f t="shared" si="68"/>
        <v>4</v>
      </c>
      <c r="J735" s="42">
        <f t="shared" si="69"/>
        <v>9</v>
      </c>
      <c r="K735" s="42">
        <f t="shared" si="70"/>
        <v>3</v>
      </c>
    </row>
    <row r="736" spans="1:11" x14ac:dyDescent="0.25">
      <c r="A736" s="45">
        <v>44600</v>
      </c>
      <c r="B736" s="42">
        <v>14535.75</v>
      </c>
      <c r="C736" s="42">
        <v>14776</v>
      </c>
      <c r="D736" s="42">
        <v>14467.5</v>
      </c>
      <c r="E736" s="42">
        <v>14733.75</v>
      </c>
      <c r="F736" s="42">
        <f t="shared" si="71"/>
        <v>2.1223535077309394</v>
      </c>
      <c r="G736" s="42">
        <f t="shared" si="72"/>
        <v>1.362158815334606</v>
      </c>
      <c r="H736" s="42">
        <f t="shared" si="73"/>
        <v>0.64181523500810367</v>
      </c>
      <c r="I736" s="42">
        <f t="shared" si="68"/>
        <v>7</v>
      </c>
      <c r="J736" s="42">
        <f t="shared" si="69"/>
        <v>7</v>
      </c>
      <c r="K736" s="42">
        <f t="shared" si="70"/>
        <v>4</v>
      </c>
    </row>
    <row r="737" spans="1:11" x14ac:dyDescent="0.25">
      <c r="A737" s="45">
        <v>44599</v>
      </c>
      <c r="B737" s="42">
        <v>14670.25</v>
      </c>
      <c r="C737" s="42">
        <v>14806.25</v>
      </c>
      <c r="D737" s="42">
        <v>14511.5</v>
      </c>
      <c r="E737" s="42">
        <v>14566.25</v>
      </c>
      <c r="F737" s="42">
        <f t="shared" si="71"/>
        <v>2.0091682145839367</v>
      </c>
      <c r="G737" s="42">
        <f t="shared" si="72"/>
        <v>-0.70891770760552819</v>
      </c>
      <c r="H737" s="42">
        <f t="shared" si="73"/>
        <v>0.35284139100932999</v>
      </c>
      <c r="I737" s="42">
        <f t="shared" si="68"/>
        <v>7</v>
      </c>
      <c r="J737" s="42">
        <f t="shared" si="69"/>
        <v>4</v>
      </c>
      <c r="K737" s="42">
        <f t="shared" si="70"/>
        <v>1</v>
      </c>
    </row>
    <row r="738" spans="1:11" x14ac:dyDescent="0.25">
      <c r="A738" s="45">
        <v>44596</v>
      </c>
      <c r="B738" s="42">
        <v>14564.25</v>
      </c>
      <c r="C738" s="42">
        <v>14819.5</v>
      </c>
      <c r="D738" s="42">
        <v>14362.75</v>
      </c>
      <c r="E738" s="42">
        <v>14681</v>
      </c>
      <c r="F738" s="42">
        <f t="shared" si="71"/>
        <v>3.1361038158504559</v>
      </c>
      <c r="G738" s="42">
        <f t="shared" si="72"/>
        <v>0.80162040613145202</v>
      </c>
      <c r="H738" s="42">
        <f t="shared" si="73"/>
        <v>0.2556102900930487</v>
      </c>
      <c r="I738" s="42">
        <f t="shared" si="68"/>
        <v>10</v>
      </c>
      <c r="J738" s="42">
        <f t="shared" si="69"/>
        <v>3</v>
      </c>
      <c r="K738" s="42">
        <f t="shared" si="70"/>
        <v>1</v>
      </c>
    </row>
    <row r="739" spans="1:11" x14ac:dyDescent="0.25">
      <c r="A739" s="45">
        <v>44595</v>
      </c>
      <c r="B739" s="42">
        <v>14788.25</v>
      </c>
      <c r="C739" s="42">
        <v>14842.5</v>
      </c>
      <c r="D739" s="42">
        <v>14456.25</v>
      </c>
      <c r="E739" s="42">
        <v>14502.5</v>
      </c>
      <c r="F739" s="42">
        <f t="shared" si="71"/>
        <v>2.6118709110273359</v>
      </c>
      <c r="G739" s="42">
        <f t="shared" si="72"/>
        <v>-1.9322773147600292</v>
      </c>
      <c r="H739" s="42">
        <f t="shared" si="73"/>
        <v>0.73980582524271843</v>
      </c>
      <c r="I739" s="42">
        <f t="shared" si="68"/>
        <v>8</v>
      </c>
      <c r="J739" s="42">
        <f t="shared" si="69"/>
        <v>8</v>
      </c>
      <c r="K739" s="42">
        <f t="shared" si="70"/>
        <v>4</v>
      </c>
    </row>
    <row r="740" spans="1:11" x14ac:dyDescent="0.25">
      <c r="A740" s="45">
        <v>44594</v>
      </c>
      <c r="B740" s="42">
        <v>15209</v>
      </c>
      <c r="C740" s="42">
        <v>15260</v>
      </c>
      <c r="D740" s="42">
        <v>14941.5</v>
      </c>
      <c r="E740" s="42">
        <v>15112.5</v>
      </c>
      <c r="F740" s="42">
        <f t="shared" si="71"/>
        <v>2.0941547767769086</v>
      </c>
      <c r="G740" s="42">
        <f t="shared" si="72"/>
        <v>-0.63449273456506017</v>
      </c>
      <c r="H740" s="42">
        <f t="shared" si="73"/>
        <v>0.30298273155416011</v>
      </c>
      <c r="I740" s="42">
        <f t="shared" si="68"/>
        <v>7</v>
      </c>
      <c r="J740" s="42">
        <f t="shared" si="69"/>
        <v>4</v>
      </c>
      <c r="K740" s="42">
        <f t="shared" si="70"/>
        <v>1</v>
      </c>
    </row>
    <row r="741" spans="1:11" x14ac:dyDescent="0.25">
      <c r="A741" s="45">
        <v>44593</v>
      </c>
      <c r="B741" s="42">
        <v>14863.25</v>
      </c>
      <c r="C741" s="42">
        <v>15019.5</v>
      </c>
      <c r="D741" s="42">
        <v>14729.25</v>
      </c>
      <c r="E741" s="42">
        <v>14989.75</v>
      </c>
      <c r="F741" s="42">
        <f t="shared" si="71"/>
        <v>1.9528030545136494</v>
      </c>
      <c r="G741" s="42">
        <f t="shared" si="72"/>
        <v>0.8510924595899283</v>
      </c>
      <c r="H741" s="42">
        <f t="shared" si="73"/>
        <v>0.43583118001722659</v>
      </c>
      <c r="I741" s="42">
        <f t="shared" si="68"/>
        <v>7</v>
      </c>
      <c r="J741" s="42">
        <f t="shared" si="69"/>
        <v>5</v>
      </c>
      <c r="K741" s="42">
        <f t="shared" si="70"/>
        <v>1</v>
      </c>
    </row>
    <row r="742" spans="1:11" x14ac:dyDescent="0.25">
      <c r="A742" s="45">
        <v>44592</v>
      </c>
      <c r="B742" s="42">
        <v>14474.5</v>
      </c>
      <c r="C742" s="42">
        <v>14914.75</v>
      </c>
      <c r="D742" s="42">
        <v>14399.75</v>
      </c>
      <c r="E742" s="42">
        <v>14895.5</v>
      </c>
      <c r="F742" s="42">
        <f t="shared" si="71"/>
        <v>3.557981277418909</v>
      </c>
      <c r="G742" s="42">
        <f t="shared" si="72"/>
        <v>2.9085633355210887</v>
      </c>
      <c r="H742" s="42">
        <f t="shared" si="73"/>
        <v>0.81747572815533975</v>
      </c>
      <c r="I742" s="42">
        <f t="shared" si="68"/>
        <v>10</v>
      </c>
      <c r="J742" s="42">
        <f t="shared" si="69"/>
        <v>9</v>
      </c>
      <c r="K742" s="42">
        <f t="shared" si="70"/>
        <v>4</v>
      </c>
    </row>
    <row r="743" spans="1:11" x14ac:dyDescent="0.25">
      <c r="A743" s="45">
        <v>44589</v>
      </c>
      <c r="B743" s="42">
        <v>13966.5</v>
      </c>
      <c r="C743" s="42">
        <v>14438.25</v>
      </c>
      <c r="D743" s="42">
        <v>13831</v>
      </c>
      <c r="E743" s="42">
        <v>14433.75</v>
      </c>
      <c r="F743" s="42">
        <f t="shared" si="71"/>
        <v>4.3479039129345223</v>
      </c>
      <c r="G743" s="42">
        <f t="shared" si="72"/>
        <v>3.3455053162925577</v>
      </c>
      <c r="H743" s="42">
        <f t="shared" si="73"/>
        <v>0.76945244956772341</v>
      </c>
      <c r="I743" s="42">
        <f t="shared" si="68"/>
        <v>10</v>
      </c>
      <c r="J743" s="42">
        <f t="shared" si="69"/>
        <v>8</v>
      </c>
      <c r="K743" s="42">
        <f t="shared" si="70"/>
        <v>4</v>
      </c>
    </row>
    <row r="744" spans="1:11" x14ac:dyDescent="0.25">
      <c r="A744" s="45">
        <v>44588</v>
      </c>
      <c r="B744" s="42">
        <v>14168</v>
      </c>
      <c r="C744" s="42">
        <v>14409.25</v>
      </c>
      <c r="D744" s="42">
        <v>13945</v>
      </c>
      <c r="E744" s="42">
        <v>13987</v>
      </c>
      <c r="F744" s="42">
        <f t="shared" si="71"/>
        <v>3.2767504234895535</v>
      </c>
      <c r="G744" s="42">
        <f t="shared" si="72"/>
        <v>-1.2775268210050819</v>
      </c>
      <c r="H744" s="42">
        <f t="shared" si="73"/>
        <v>0.3898761443187938</v>
      </c>
      <c r="I744" s="42">
        <f t="shared" si="68"/>
        <v>10</v>
      </c>
      <c r="J744" s="42">
        <f t="shared" si="69"/>
        <v>4</v>
      </c>
      <c r="K744" s="42">
        <f t="shared" si="70"/>
        <v>1</v>
      </c>
    </row>
    <row r="745" spans="1:11" x14ac:dyDescent="0.25">
      <c r="A745" s="45">
        <v>44587</v>
      </c>
      <c r="B745" s="42">
        <v>14446.25</v>
      </c>
      <c r="C745" s="42">
        <v>14639.75</v>
      </c>
      <c r="D745" s="42">
        <v>13976.25</v>
      </c>
      <c r="E745" s="42">
        <v>14151.5</v>
      </c>
      <c r="F745" s="42">
        <f t="shared" si="71"/>
        <v>4.5928874275330971</v>
      </c>
      <c r="G745" s="42">
        <f t="shared" si="72"/>
        <v>-2.0403218828415679</v>
      </c>
      <c r="H745" s="42">
        <f t="shared" si="73"/>
        <v>0.44423511680482286</v>
      </c>
      <c r="I745" s="42">
        <f t="shared" si="68"/>
        <v>10</v>
      </c>
      <c r="J745" s="42">
        <f t="shared" si="69"/>
        <v>5</v>
      </c>
      <c r="K745" s="42">
        <f t="shared" si="70"/>
        <v>1</v>
      </c>
    </row>
    <row r="746" spans="1:11" x14ac:dyDescent="0.25">
      <c r="A746" s="45">
        <v>44586</v>
      </c>
      <c r="B746" s="42">
        <v>14218.5</v>
      </c>
      <c r="C746" s="42">
        <v>14400.25</v>
      </c>
      <c r="D746" s="42">
        <v>14014</v>
      </c>
      <c r="E746" s="42">
        <v>14152.75</v>
      </c>
      <c r="F746" s="42">
        <f t="shared" si="71"/>
        <v>2.7165312796708512</v>
      </c>
      <c r="G746" s="42">
        <f t="shared" si="72"/>
        <v>-0.46242571297956886</v>
      </c>
      <c r="H746" s="42">
        <f t="shared" si="73"/>
        <v>0.17022653721682848</v>
      </c>
      <c r="I746" s="42">
        <f t="shared" si="68"/>
        <v>9</v>
      </c>
      <c r="J746" s="42">
        <f t="shared" si="69"/>
        <v>2</v>
      </c>
      <c r="K746" s="42">
        <f t="shared" si="70"/>
        <v>1</v>
      </c>
    </row>
    <row r="747" spans="1:11" x14ac:dyDescent="0.25">
      <c r="A747" s="45">
        <v>44585</v>
      </c>
      <c r="B747" s="42">
        <v>14368.25</v>
      </c>
      <c r="C747" s="42">
        <v>14522</v>
      </c>
      <c r="D747" s="42">
        <v>13706</v>
      </c>
      <c r="E747" s="42">
        <v>14507</v>
      </c>
      <c r="F747" s="42">
        <f t="shared" si="71"/>
        <v>5.6791884885076467</v>
      </c>
      <c r="G747" s="42">
        <f t="shared" si="72"/>
        <v>0.9656708367407304</v>
      </c>
      <c r="H747" s="42">
        <f t="shared" si="73"/>
        <v>0.17003676470588236</v>
      </c>
      <c r="I747" s="42">
        <f t="shared" si="68"/>
        <v>10</v>
      </c>
      <c r="J747" s="42">
        <f t="shared" si="69"/>
        <v>2</v>
      </c>
      <c r="K747" s="42">
        <f t="shared" si="70"/>
        <v>1</v>
      </c>
    </row>
    <row r="748" spans="1:11" x14ac:dyDescent="0.25">
      <c r="A748" s="45">
        <v>44582</v>
      </c>
      <c r="B748" s="42">
        <v>14728.5</v>
      </c>
      <c r="C748" s="42">
        <v>14858.5</v>
      </c>
      <c r="D748" s="42">
        <v>14414.5</v>
      </c>
      <c r="E748" s="42">
        <v>14416.75</v>
      </c>
      <c r="F748" s="42">
        <f t="shared" si="71"/>
        <v>3.0145636011813832</v>
      </c>
      <c r="G748" s="42">
        <f t="shared" si="72"/>
        <v>-2.1166446006042707</v>
      </c>
      <c r="H748" s="42">
        <f t="shared" si="73"/>
        <v>0.70213963963963966</v>
      </c>
      <c r="I748" s="42">
        <f t="shared" si="68"/>
        <v>9</v>
      </c>
      <c r="J748" s="42">
        <f t="shared" si="69"/>
        <v>8</v>
      </c>
      <c r="K748" s="42">
        <f t="shared" si="70"/>
        <v>4</v>
      </c>
    </row>
    <row r="749" spans="1:11" x14ac:dyDescent="0.25">
      <c r="A749" s="45">
        <v>44581</v>
      </c>
      <c r="B749" s="42">
        <v>15161.75</v>
      </c>
      <c r="C749" s="42">
        <v>15340.25</v>
      </c>
      <c r="D749" s="42">
        <v>14816.5</v>
      </c>
      <c r="E749" s="42">
        <v>14836.5</v>
      </c>
      <c r="F749" s="42">
        <f t="shared" si="71"/>
        <v>3.4544165416261317</v>
      </c>
      <c r="G749" s="42">
        <f t="shared" si="72"/>
        <v>-2.1452009167807149</v>
      </c>
      <c r="H749" s="42">
        <f t="shared" si="73"/>
        <v>0.62100238663484497</v>
      </c>
      <c r="I749" s="42">
        <f t="shared" si="68"/>
        <v>10</v>
      </c>
      <c r="J749" s="42">
        <f t="shared" si="69"/>
        <v>7</v>
      </c>
      <c r="K749" s="42">
        <f t="shared" si="70"/>
        <v>4</v>
      </c>
    </row>
    <row r="750" spans="1:11" x14ac:dyDescent="0.25">
      <c r="A750" s="45">
        <v>44580</v>
      </c>
      <c r="B750" s="42">
        <v>15249.5</v>
      </c>
      <c r="C750" s="42">
        <v>15372</v>
      </c>
      <c r="D750" s="42">
        <v>15024.5</v>
      </c>
      <c r="E750" s="42">
        <v>15037.25</v>
      </c>
      <c r="F750" s="42">
        <f t="shared" si="71"/>
        <v>2.2787632381389553</v>
      </c>
      <c r="G750" s="42">
        <f t="shared" si="72"/>
        <v>-1.3918489130791174</v>
      </c>
      <c r="H750" s="42">
        <f t="shared" si="73"/>
        <v>0.61079136690647484</v>
      </c>
      <c r="I750" s="42">
        <f t="shared" si="68"/>
        <v>8</v>
      </c>
      <c r="J750" s="42">
        <f t="shared" si="69"/>
        <v>7</v>
      </c>
      <c r="K750" s="42">
        <f t="shared" si="70"/>
        <v>4</v>
      </c>
    </row>
    <row r="751" spans="1:11" x14ac:dyDescent="0.25">
      <c r="A751" s="45">
        <v>44579</v>
      </c>
      <c r="B751" s="42">
        <v>15324</v>
      </c>
      <c r="C751" s="42">
        <v>15434.75</v>
      </c>
      <c r="D751" s="42">
        <v>15170.75</v>
      </c>
      <c r="E751" s="42">
        <v>15212.25</v>
      </c>
      <c r="F751" s="42">
        <f t="shared" si="71"/>
        <v>1.7227877838684416</v>
      </c>
      <c r="G751" s="42">
        <f t="shared" si="72"/>
        <v>-0.72924823805794836</v>
      </c>
      <c r="H751" s="42">
        <f t="shared" si="73"/>
        <v>0.42329545454545459</v>
      </c>
      <c r="I751" s="42">
        <f t="shared" si="68"/>
        <v>5</v>
      </c>
      <c r="J751" s="42">
        <f t="shared" si="69"/>
        <v>5</v>
      </c>
      <c r="K751" s="42">
        <f t="shared" si="70"/>
        <v>2</v>
      </c>
    </row>
    <row r="752" spans="1:11" x14ac:dyDescent="0.25">
      <c r="A752" s="45">
        <v>44575</v>
      </c>
      <c r="B752" s="42">
        <v>15468.25</v>
      </c>
      <c r="C752" s="42">
        <v>15607</v>
      </c>
      <c r="D752" s="42">
        <v>15312.5</v>
      </c>
      <c r="E752" s="42">
        <v>15593.25</v>
      </c>
      <c r="F752" s="42">
        <f t="shared" si="71"/>
        <v>1.9038999240379488</v>
      </c>
      <c r="G752" s="42">
        <f t="shared" si="72"/>
        <v>0.80810692870880685</v>
      </c>
      <c r="H752" s="42">
        <f t="shared" si="73"/>
        <v>0.42444821731748728</v>
      </c>
      <c r="I752" s="42">
        <f t="shared" si="68"/>
        <v>6</v>
      </c>
      <c r="J752" s="42">
        <f t="shared" si="69"/>
        <v>5</v>
      </c>
      <c r="K752" s="42">
        <f t="shared" si="70"/>
        <v>1</v>
      </c>
    </row>
    <row r="753" spans="1:11" x14ac:dyDescent="0.25">
      <c r="A753" s="45">
        <v>44574</v>
      </c>
      <c r="B753" s="42">
        <v>15892.75</v>
      </c>
      <c r="C753" s="42">
        <v>15979.75</v>
      </c>
      <c r="D753" s="42">
        <v>15458.25</v>
      </c>
      <c r="E753" s="42">
        <v>15498.25</v>
      </c>
      <c r="F753" s="42">
        <f t="shared" si="71"/>
        <v>3.2813704362051879</v>
      </c>
      <c r="G753" s="42">
        <f t="shared" si="72"/>
        <v>-2.4822639253747778</v>
      </c>
      <c r="H753" s="42">
        <f t="shared" si="73"/>
        <v>0.75647171620325981</v>
      </c>
      <c r="I753" s="42">
        <f t="shared" si="68"/>
        <v>10</v>
      </c>
      <c r="J753" s="42">
        <f t="shared" si="69"/>
        <v>8</v>
      </c>
      <c r="K753" s="42">
        <f t="shared" si="70"/>
        <v>4</v>
      </c>
    </row>
    <row r="754" spans="1:11" x14ac:dyDescent="0.25">
      <c r="A754" s="45">
        <v>44573</v>
      </c>
      <c r="B754" s="42">
        <v>15861.5</v>
      </c>
      <c r="C754" s="42">
        <v>16009.25</v>
      </c>
      <c r="D754" s="42">
        <v>15797.25</v>
      </c>
      <c r="E754" s="42">
        <v>15895.25</v>
      </c>
      <c r="F754" s="42">
        <f t="shared" si="71"/>
        <v>1.336569681303786</v>
      </c>
      <c r="G754" s="42">
        <f t="shared" si="72"/>
        <v>0.21277937143397535</v>
      </c>
      <c r="H754" s="42">
        <f t="shared" si="73"/>
        <v>0.15919811320754718</v>
      </c>
      <c r="I754" s="42">
        <f t="shared" si="68"/>
        <v>4</v>
      </c>
      <c r="J754" s="42">
        <f t="shared" si="69"/>
        <v>2</v>
      </c>
      <c r="K754" s="42">
        <f t="shared" si="70"/>
        <v>2</v>
      </c>
    </row>
    <row r="755" spans="1:11" x14ac:dyDescent="0.25">
      <c r="A755" s="45">
        <v>44572</v>
      </c>
      <c r="B755" s="42">
        <v>15692</v>
      </c>
      <c r="C755" s="42">
        <v>15838</v>
      </c>
      <c r="D755" s="42">
        <v>15475</v>
      </c>
      <c r="E755" s="42">
        <v>15832</v>
      </c>
      <c r="F755" s="42">
        <f t="shared" si="71"/>
        <v>2.313280652561815</v>
      </c>
      <c r="G755" s="42">
        <f t="shared" si="72"/>
        <v>0.89217435635992859</v>
      </c>
      <c r="H755" s="42">
        <f t="shared" si="73"/>
        <v>0.38567493112947654</v>
      </c>
      <c r="I755" s="42">
        <f t="shared" si="68"/>
        <v>8</v>
      </c>
      <c r="J755" s="42">
        <f t="shared" si="69"/>
        <v>4</v>
      </c>
      <c r="K755" s="42">
        <f t="shared" si="70"/>
        <v>1</v>
      </c>
    </row>
    <row r="756" spans="1:11" x14ac:dyDescent="0.25">
      <c r="A756" s="45">
        <v>44571</v>
      </c>
      <c r="B756" s="42">
        <v>15516.5</v>
      </c>
      <c r="C756" s="42">
        <v>15617</v>
      </c>
      <c r="D756" s="42">
        <v>15152.5</v>
      </c>
      <c r="E756" s="42">
        <v>15603.75</v>
      </c>
      <c r="F756" s="42">
        <f t="shared" si="71"/>
        <v>2.9935874714014115</v>
      </c>
      <c r="G756" s="42">
        <f t="shared" si="72"/>
        <v>0.5623046434440756</v>
      </c>
      <c r="H756" s="42">
        <f t="shared" si="73"/>
        <v>0.18783638320775026</v>
      </c>
      <c r="I756" s="42">
        <f t="shared" si="68"/>
        <v>9</v>
      </c>
      <c r="J756" s="42">
        <f t="shared" si="69"/>
        <v>2</v>
      </c>
      <c r="K756" s="42">
        <f t="shared" si="70"/>
        <v>1</v>
      </c>
    </row>
    <row r="757" spans="1:11" x14ac:dyDescent="0.25">
      <c r="A757" s="45">
        <v>44568</v>
      </c>
      <c r="B757" s="42">
        <v>15810.5</v>
      </c>
      <c r="C757" s="42">
        <v>15827.75</v>
      </c>
      <c r="D757" s="42">
        <v>15510</v>
      </c>
      <c r="E757" s="42">
        <v>15584.75</v>
      </c>
      <c r="F757" s="42">
        <f t="shared" si="71"/>
        <v>2.0097403624173809</v>
      </c>
      <c r="G757" s="42">
        <f t="shared" si="72"/>
        <v>-1.4278485816387843</v>
      </c>
      <c r="H757" s="42">
        <f t="shared" si="73"/>
        <v>0.7104642014162077</v>
      </c>
      <c r="I757" s="42">
        <f t="shared" si="68"/>
        <v>7</v>
      </c>
      <c r="J757" s="42">
        <f t="shared" si="69"/>
        <v>8</v>
      </c>
      <c r="K757" s="42">
        <f t="shared" si="70"/>
        <v>4</v>
      </c>
    </row>
    <row r="758" spans="1:11" x14ac:dyDescent="0.25">
      <c r="A758" s="45">
        <v>44567</v>
      </c>
      <c r="B758" s="42">
        <v>15700.75</v>
      </c>
      <c r="C758" s="42">
        <v>15895.75</v>
      </c>
      <c r="D758" s="42">
        <v>15598.5</v>
      </c>
      <c r="E758" s="42">
        <v>15758</v>
      </c>
      <c r="F758" s="42">
        <f t="shared" si="71"/>
        <v>1.8932216613856028</v>
      </c>
      <c r="G758" s="42">
        <f t="shared" si="72"/>
        <v>0.36463226278999411</v>
      </c>
      <c r="H758" s="42">
        <f t="shared" si="73"/>
        <v>0.19259882253994953</v>
      </c>
      <c r="I758" s="42">
        <f t="shared" si="68"/>
        <v>6</v>
      </c>
      <c r="J758" s="42">
        <f t="shared" si="69"/>
        <v>2</v>
      </c>
      <c r="K758" s="42">
        <f t="shared" si="70"/>
        <v>1</v>
      </c>
    </row>
    <row r="759" spans="1:11" x14ac:dyDescent="0.25">
      <c r="A759" s="45">
        <v>44566</v>
      </c>
      <c r="B759" s="42">
        <v>16210.25</v>
      </c>
      <c r="C759" s="42">
        <v>16247.25</v>
      </c>
      <c r="D759" s="42">
        <v>15759</v>
      </c>
      <c r="E759" s="42">
        <v>15763.75</v>
      </c>
      <c r="F759" s="42">
        <f t="shared" si="71"/>
        <v>3.0119831588038433</v>
      </c>
      <c r="G759" s="42">
        <f t="shared" si="72"/>
        <v>-2.7544300673956292</v>
      </c>
      <c r="H759" s="42">
        <f t="shared" si="73"/>
        <v>0.91449052739375314</v>
      </c>
      <c r="I759" s="42">
        <f t="shared" si="68"/>
        <v>9</v>
      </c>
      <c r="J759" s="42">
        <f t="shared" si="69"/>
        <v>10</v>
      </c>
      <c r="K759" s="42">
        <f t="shared" si="70"/>
        <v>4</v>
      </c>
    </row>
    <row r="760" spans="1:11" x14ac:dyDescent="0.25">
      <c r="A760" s="45">
        <v>44565</v>
      </c>
      <c r="B760" s="42">
        <v>16548</v>
      </c>
      <c r="C760" s="42">
        <v>16549.75</v>
      </c>
      <c r="D760" s="42">
        <v>16139.5</v>
      </c>
      <c r="E760" s="42">
        <v>16272</v>
      </c>
      <c r="F760" s="42">
        <f t="shared" si="71"/>
        <v>2.4791515591007975</v>
      </c>
      <c r="G760" s="42">
        <f t="shared" si="72"/>
        <v>-1.6678752719361856</v>
      </c>
      <c r="H760" s="42">
        <f t="shared" si="73"/>
        <v>0.67276051188299812</v>
      </c>
      <c r="I760" s="42">
        <f t="shared" si="68"/>
        <v>8</v>
      </c>
      <c r="J760" s="42">
        <f t="shared" si="69"/>
        <v>7</v>
      </c>
      <c r="K760" s="42">
        <f t="shared" si="70"/>
        <v>4</v>
      </c>
    </row>
    <row r="761" spans="1:11" x14ac:dyDescent="0.25">
      <c r="A761" s="45">
        <v>44564</v>
      </c>
      <c r="B761" s="42">
        <v>16443.25</v>
      </c>
      <c r="C761" s="42">
        <v>16498</v>
      </c>
      <c r="D761" s="42">
        <v>16292</v>
      </c>
      <c r="E761" s="42">
        <v>16490</v>
      </c>
      <c r="F761" s="42">
        <f t="shared" si="71"/>
        <v>1.2527936995423654</v>
      </c>
      <c r="G761" s="42">
        <f t="shared" si="72"/>
        <v>0.28431119152235718</v>
      </c>
      <c r="H761" s="42">
        <f t="shared" si="73"/>
        <v>0.22694174757281552</v>
      </c>
      <c r="I761" s="42">
        <f t="shared" si="68"/>
        <v>4</v>
      </c>
      <c r="J761" s="42">
        <f t="shared" si="69"/>
        <v>3</v>
      </c>
      <c r="K761" s="42">
        <f t="shared" si="70"/>
        <v>2</v>
      </c>
    </row>
    <row r="762" spans="1:11" x14ac:dyDescent="0.25">
      <c r="A762" s="45">
        <v>44561</v>
      </c>
      <c r="B762" s="42">
        <v>16394</v>
      </c>
      <c r="C762" s="42">
        <v>16464</v>
      </c>
      <c r="D762" s="42">
        <v>16313.75</v>
      </c>
      <c r="E762" s="42">
        <v>16325</v>
      </c>
      <c r="F762" s="42">
        <f t="shared" si="71"/>
        <v>0.91649383920946681</v>
      </c>
      <c r="G762" s="42">
        <f t="shared" si="72"/>
        <v>-0.42088568988654385</v>
      </c>
      <c r="H762" s="42">
        <f t="shared" si="73"/>
        <v>0.45923460898502499</v>
      </c>
      <c r="I762" s="42">
        <f t="shared" si="68"/>
        <v>2</v>
      </c>
      <c r="J762" s="42">
        <f t="shared" si="69"/>
        <v>5</v>
      </c>
      <c r="K762" s="42">
        <f t="shared" si="70"/>
        <v>2</v>
      </c>
    </row>
    <row r="763" spans="1:11" x14ac:dyDescent="0.25">
      <c r="A763" s="45">
        <v>44560</v>
      </c>
      <c r="B763" s="42">
        <v>16522.75</v>
      </c>
      <c r="C763" s="42">
        <v>16567.5</v>
      </c>
      <c r="D763" s="42">
        <v>16411.25</v>
      </c>
      <c r="E763" s="42">
        <v>16428</v>
      </c>
      <c r="F763" s="42">
        <f t="shared" si="71"/>
        <v>0.945665824393639</v>
      </c>
      <c r="G763" s="42">
        <f t="shared" si="72"/>
        <v>-0.57345175591230269</v>
      </c>
      <c r="H763" s="42">
        <f t="shared" si="73"/>
        <v>0.60640000000000005</v>
      </c>
      <c r="I763" s="42">
        <f t="shared" si="68"/>
        <v>2</v>
      </c>
      <c r="J763" s="42">
        <f t="shared" si="69"/>
        <v>7</v>
      </c>
      <c r="K763" s="42">
        <f t="shared" si="70"/>
        <v>3</v>
      </c>
    </row>
    <row r="764" spans="1:11" x14ac:dyDescent="0.25">
      <c r="A764" s="45">
        <v>44559</v>
      </c>
      <c r="B764" s="42">
        <v>16518.75</v>
      </c>
      <c r="C764" s="42">
        <v>16549.5</v>
      </c>
      <c r="D764" s="42">
        <v>16387.5</v>
      </c>
      <c r="E764" s="42">
        <v>16489</v>
      </c>
      <c r="F764" s="42">
        <f t="shared" si="71"/>
        <v>0.9807037457434733</v>
      </c>
      <c r="G764" s="42">
        <f t="shared" si="72"/>
        <v>-0.18009837306091561</v>
      </c>
      <c r="H764" s="42">
        <f t="shared" si="73"/>
        <v>0.18364197530864196</v>
      </c>
      <c r="I764" s="42">
        <f t="shared" si="68"/>
        <v>2</v>
      </c>
      <c r="J764" s="42">
        <f t="shared" si="69"/>
        <v>2</v>
      </c>
      <c r="K764" s="42">
        <f t="shared" si="70"/>
        <v>2</v>
      </c>
    </row>
    <row r="765" spans="1:11" x14ac:dyDescent="0.25">
      <c r="A765" s="45">
        <v>44558</v>
      </c>
      <c r="B765" s="42">
        <v>16636</v>
      </c>
      <c r="C765" s="42">
        <v>16659.5</v>
      </c>
      <c r="D765" s="42">
        <v>16452.25</v>
      </c>
      <c r="E765" s="42">
        <v>16494.25</v>
      </c>
      <c r="F765" s="42">
        <f t="shared" si="71"/>
        <v>1.2457922577542679</v>
      </c>
      <c r="G765" s="42">
        <f t="shared" si="72"/>
        <v>-0.85206780476075983</v>
      </c>
      <c r="H765" s="42">
        <f t="shared" si="73"/>
        <v>0.68395657418576594</v>
      </c>
      <c r="I765" s="42">
        <f t="shared" si="68"/>
        <v>4</v>
      </c>
      <c r="J765" s="42">
        <f t="shared" si="69"/>
        <v>7</v>
      </c>
      <c r="K765" s="42">
        <f t="shared" si="70"/>
        <v>3</v>
      </c>
    </row>
    <row r="766" spans="1:11" x14ac:dyDescent="0.25">
      <c r="A766" s="45">
        <v>44557</v>
      </c>
      <c r="B766" s="42">
        <v>16336.5</v>
      </c>
      <c r="C766" s="42">
        <v>16563.5</v>
      </c>
      <c r="D766" s="42">
        <v>16334</v>
      </c>
      <c r="E766" s="42">
        <v>16559.75</v>
      </c>
      <c r="F766" s="42">
        <f t="shared" si="71"/>
        <v>1.4048296758791663</v>
      </c>
      <c r="G766" s="42">
        <f t="shared" si="72"/>
        <v>1.3665717871025005</v>
      </c>
      <c r="H766" s="42">
        <f t="shared" si="73"/>
        <v>0.97276688453159033</v>
      </c>
      <c r="I766" s="42">
        <f t="shared" si="68"/>
        <v>5</v>
      </c>
      <c r="J766" s="42">
        <f t="shared" si="69"/>
        <v>10</v>
      </c>
      <c r="K766" s="42">
        <f t="shared" si="70"/>
        <v>3</v>
      </c>
    </row>
    <row r="767" spans="1:11" x14ac:dyDescent="0.25">
      <c r="A767" s="45">
        <v>44553</v>
      </c>
      <c r="B767" s="42">
        <v>16199.75</v>
      </c>
      <c r="C767" s="42">
        <v>16356</v>
      </c>
      <c r="D767" s="42">
        <v>16170.25</v>
      </c>
      <c r="E767" s="42">
        <v>16294.5</v>
      </c>
      <c r="F767" s="42">
        <f t="shared" si="71"/>
        <v>1.1466226330653251</v>
      </c>
      <c r="G767" s="42">
        <f t="shared" si="72"/>
        <v>0.58488556922174728</v>
      </c>
      <c r="H767" s="42">
        <f t="shared" si="73"/>
        <v>0.51009421265141319</v>
      </c>
      <c r="I767" s="42">
        <f t="shared" si="68"/>
        <v>3</v>
      </c>
      <c r="J767" s="42">
        <f t="shared" si="69"/>
        <v>6</v>
      </c>
      <c r="K767" s="42">
        <f t="shared" si="70"/>
        <v>2</v>
      </c>
    </row>
    <row r="768" spans="1:11" x14ac:dyDescent="0.25">
      <c r="A768" s="45">
        <v>44552</v>
      </c>
      <c r="B768" s="42">
        <v>15961.25</v>
      </c>
      <c r="C768" s="42">
        <v>16177.5</v>
      </c>
      <c r="D768" s="42">
        <v>15909</v>
      </c>
      <c r="E768" s="42">
        <v>16168.5</v>
      </c>
      <c r="F768" s="42">
        <f t="shared" si="71"/>
        <v>1.6821990758869136</v>
      </c>
      <c r="G768" s="42">
        <f t="shared" si="72"/>
        <v>1.2984572010337536</v>
      </c>
      <c r="H768" s="42">
        <f t="shared" si="73"/>
        <v>0.77188081936685282</v>
      </c>
      <c r="I768" s="42">
        <f t="shared" si="68"/>
        <v>5</v>
      </c>
      <c r="J768" s="42">
        <f t="shared" si="69"/>
        <v>8</v>
      </c>
      <c r="K768" s="42">
        <f t="shared" si="70"/>
        <v>3</v>
      </c>
    </row>
    <row r="769" spans="1:11" x14ac:dyDescent="0.25">
      <c r="A769" s="45">
        <v>44551</v>
      </c>
      <c r="B769" s="42">
        <v>15790.75</v>
      </c>
      <c r="C769" s="42">
        <v>15987.25</v>
      </c>
      <c r="D769" s="42">
        <v>15605</v>
      </c>
      <c r="E769" s="42">
        <v>15973.25</v>
      </c>
      <c r="F769" s="42">
        <f t="shared" si="71"/>
        <v>2.4207209917198358</v>
      </c>
      <c r="G769" s="42">
        <f t="shared" si="72"/>
        <v>1.1557399110238589</v>
      </c>
      <c r="H769" s="42">
        <f t="shared" si="73"/>
        <v>0.47743623283191633</v>
      </c>
      <c r="I769" s="42">
        <f t="shared" si="68"/>
        <v>8</v>
      </c>
      <c r="J769" s="42">
        <f t="shared" si="69"/>
        <v>5</v>
      </c>
      <c r="K769" s="42">
        <f t="shared" si="70"/>
        <v>1</v>
      </c>
    </row>
    <row r="770" spans="1:11" x14ac:dyDescent="0.25">
      <c r="A770" s="45">
        <v>44550</v>
      </c>
      <c r="B770" s="42">
        <v>15572.5</v>
      </c>
      <c r="C770" s="42">
        <v>15658.75</v>
      </c>
      <c r="D770" s="42">
        <v>15492</v>
      </c>
      <c r="E770" s="42">
        <v>15625.25</v>
      </c>
      <c r="F770" s="42">
        <f t="shared" si="71"/>
        <v>1.070797880879756</v>
      </c>
      <c r="G770" s="42">
        <f t="shared" si="72"/>
        <v>0.33873816021833358</v>
      </c>
      <c r="H770" s="42">
        <f t="shared" si="73"/>
        <v>0.31634182908545722</v>
      </c>
      <c r="I770" s="42">
        <f t="shared" si="68"/>
        <v>3</v>
      </c>
      <c r="J770" s="42">
        <f t="shared" si="69"/>
        <v>4</v>
      </c>
      <c r="K770" s="42">
        <f t="shared" si="70"/>
        <v>2</v>
      </c>
    </row>
    <row r="771" spans="1:11" x14ac:dyDescent="0.25">
      <c r="A771" s="45">
        <v>44547</v>
      </c>
      <c r="B771" s="42">
        <v>15764</v>
      </c>
      <c r="C771" s="42">
        <v>15956.5</v>
      </c>
      <c r="D771" s="42">
        <v>15651.75</v>
      </c>
      <c r="E771" s="42">
        <v>15779.75</v>
      </c>
      <c r="F771" s="42">
        <f t="shared" si="71"/>
        <v>1.9332022329358032</v>
      </c>
      <c r="G771" s="42">
        <f t="shared" si="72"/>
        <v>9.991119005328597E-2</v>
      </c>
      <c r="H771" s="42">
        <f t="shared" si="73"/>
        <v>5.1681706316652996E-2</v>
      </c>
      <c r="I771" s="42">
        <f t="shared" ref="I771:I834" si="74">VLOOKUP(_xlfn.PERCENTRANK.EXC(F$4:F$1200,F771),$M$4:$O$13,3,TRUE)</f>
        <v>7</v>
      </c>
      <c r="J771" s="42">
        <f t="shared" ref="J771:J834" si="75">VLOOKUP(H771,$M$17:$O$26,3,TRUE)</f>
        <v>1</v>
      </c>
      <c r="K771" s="42">
        <f t="shared" ref="K771:K834" si="76">IF(I771&gt;=$O$3,IF(J771&gt;=$O$16,4,1),IF(J771&gt;=$O$16,3,2))</f>
        <v>1</v>
      </c>
    </row>
    <row r="772" spans="1:11" x14ac:dyDescent="0.25">
      <c r="A772" s="45">
        <v>44546</v>
      </c>
      <c r="B772" s="42">
        <v>16445.5</v>
      </c>
      <c r="C772" s="42">
        <v>16457</v>
      </c>
      <c r="D772" s="42">
        <v>15793</v>
      </c>
      <c r="E772" s="42">
        <v>15866</v>
      </c>
      <c r="F772" s="42">
        <f t="shared" ref="F772:F835" si="77">ABS(C772-D772)/B772*100</f>
        <v>4.0375786689367912</v>
      </c>
      <c r="G772" s="42">
        <f t="shared" ref="G772:G835" si="78">(E772-B772)/B772*100</f>
        <v>-3.5237602991699855</v>
      </c>
      <c r="H772" s="42">
        <f t="shared" ref="H772:H835" si="79">ABS(G772/F772)</f>
        <v>0.87274096385542166</v>
      </c>
      <c r="I772" s="42">
        <f t="shared" si="74"/>
        <v>10</v>
      </c>
      <c r="J772" s="42">
        <f t="shared" si="75"/>
        <v>9</v>
      </c>
      <c r="K772" s="42">
        <f t="shared" si="76"/>
        <v>4</v>
      </c>
    </row>
    <row r="773" spans="1:11" x14ac:dyDescent="0.25">
      <c r="A773" s="45">
        <v>44545</v>
      </c>
      <c r="B773" s="42">
        <v>15869.25</v>
      </c>
      <c r="C773" s="42">
        <v>16297.5</v>
      </c>
      <c r="D773" s="42">
        <v>15740.25</v>
      </c>
      <c r="E773" s="42">
        <v>16282.75</v>
      </c>
      <c r="F773" s="42">
        <f t="shared" si="77"/>
        <v>3.511508105297982</v>
      </c>
      <c r="G773" s="42">
        <f t="shared" si="78"/>
        <v>2.6056681947792115</v>
      </c>
      <c r="H773" s="42">
        <f t="shared" si="79"/>
        <v>0.74203678779721849</v>
      </c>
      <c r="I773" s="42">
        <f t="shared" si="74"/>
        <v>10</v>
      </c>
      <c r="J773" s="42">
        <f t="shared" si="75"/>
        <v>8</v>
      </c>
      <c r="K773" s="42">
        <f t="shared" si="76"/>
        <v>4</v>
      </c>
    </row>
    <row r="774" spans="1:11" x14ac:dyDescent="0.25">
      <c r="A774" s="45">
        <v>44544</v>
      </c>
      <c r="B774" s="42">
        <v>15985</v>
      </c>
      <c r="C774" s="42">
        <v>16023.75</v>
      </c>
      <c r="D774" s="42">
        <v>15734</v>
      </c>
      <c r="E774" s="42">
        <v>15928.75</v>
      </c>
      <c r="F774" s="42">
        <f t="shared" si="77"/>
        <v>1.8126368470441037</v>
      </c>
      <c r="G774" s="42">
        <f t="shared" si="78"/>
        <v>-0.35189239912417891</v>
      </c>
      <c r="H774" s="42">
        <f t="shared" si="79"/>
        <v>0.19413287316652289</v>
      </c>
      <c r="I774" s="42">
        <f t="shared" si="74"/>
        <v>6</v>
      </c>
      <c r="J774" s="42">
        <f t="shared" si="75"/>
        <v>2</v>
      </c>
      <c r="K774" s="42">
        <f t="shared" si="76"/>
        <v>1</v>
      </c>
    </row>
    <row r="775" spans="1:11" x14ac:dyDescent="0.25">
      <c r="A775" s="45">
        <v>44543</v>
      </c>
      <c r="B775" s="42">
        <v>16398</v>
      </c>
      <c r="C775" s="42">
        <v>16402.25</v>
      </c>
      <c r="D775" s="42">
        <v>16072.5</v>
      </c>
      <c r="E775" s="42">
        <v>16091</v>
      </c>
      <c r="F775" s="42">
        <f t="shared" si="77"/>
        <v>2.0109159653616295</v>
      </c>
      <c r="G775" s="42">
        <f t="shared" si="78"/>
        <v>-1.8721795340895231</v>
      </c>
      <c r="H775" s="42">
        <f t="shared" si="79"/>
        <v>0.93100833965125096</v>
      </c>
      <c r="I775" s="42">
        <f t="shared" si="74"/>
        <v>7</v>
      </c>
      <c r="J775" s="42">
        <f t="shared" si="75"/>
        <v>10</v>
      </c>
      <c r="K775" s="42">
        <f t="shared" si="76"/>
        <v>4</v>
      </c>
    </row>
    <row r="776" spans="1:11" x14ac:dyDescent="0.25">
      <c r="A776" s="45">
        <v>44540</v>
      </c>
      <c r="B776" s="42">
        <v>16221.25</v>
      </c>
      <c r="C776" s="42">
        <v>16337.5</v>
      </c>
      <c r="D776" s="42">
        <v>16136</v>
      </c>
      <c r="E776" s="42">
        <v>16328</v>
      </c>
      <c r="F776" s="42">
        <f t="shared" si="77"/>
        <v>1.2421977344532633</v>
      </c>
      <c r="G776" s="42">
        <f t="shared" si="78"/>
        <v>0.65808738537412337</v>
      </c>
      <c r="H776" s="42">
        <f t="shared" si="79"/>
        <v>0.52977667493796521</v>
      </c>
      <c r="I776" s="42">
        <f t="shared" si="74"/>
        <v>4</v>
      </c>
      <c r="J776" s="42">
        <f t="shared" si="75"/>
        <v>6</v>
      </c>
      <c r="K776" s="42">
        <f t="shared" si="76"/>
        <v>2</v>
      </c>
    </row>
    <row r="777" spans="1:11" x14ac:dyDescent="0.25">
      <c r="A777" s="45">
        <v>44539</v>
      </c>
      <c r="B777" s="42">
        <v>16317.75</v>
      </c>
      <c r="C777" s="42">
        <v>16414.25</v>
      </c>
      <c r="D777" s="42">
        <v>16139.25</v>
      </c>
      <c r="E777" s="42">
        <v>16148</v>
      </c>
      <c r="F777" s="42">
        <f t="shared" si="77"/>
        <v>1.6852813653843206</v>
      </c>
      <c r="G777" s="42">
        <f t="shared" si="78"/>
        <v>-1.0402782246326852</v>
      </c>
      <c r="H777" s="42">
        <f t="shared" si="79"/>
        <v>0.61727272727272731</v>
      </c>
      <c r="I777" s="42">
        <f t="shared" si="74"/>
        <v>5</v>
      </c>
      <c r="J777" s="42">
        <f t="shared" si="75"/>
        <v>7</v>
      </c>
      <c r="K777" s="42">
        <f t="shared" si="76"/>
        <v>3</v>
      </c>
    </row>
    <row r="778" spans="1:11" x14ac:dyDescent="0.25">
      <c r="A778" s="45">
        <v>44538</v>
      </c>
      <c r="B778" s="42">
        <v>16389.75</v>
      </c>
      <c r="C778" s="42">
        <v>16436.75</v>
      </c>
      <c r="D778" s="42">
        <v>16251.5</v>
      </c>
      <c r="E778" s="42">
        <v>16388.5</v>
      </c>
      <c r="F778" s="42">
        <f t="shared" si="77"/>
        <v>1.1302795954788816</v>
      </c>
      <c r="G778" s="42">
        <f t="shared" si="78"/>
        <v>-7.6267179182110765E-3</v>
      </c>
      <c r="H778" s="42">
        <f t="shared" si="79"/>
        <v>6.7476383265856945E-3</v>
      </c>
      <c r="I778" s="42">
        <f t="shared" si="74"/>
        <v>3</v>
      </c>
      <c r="J778" s="42">
        <f t="shared" si="75"/>
        <v>1</v>
      </c>
      <c r="K778" s="42">
        <f t="shared" si="76"/>
        <v>2</v>
      </c>
    </row>
    <row r="779" spans="1:11" x14ac:dyDescent="0.25">
      <c r="A779" s="45">
        <v>44537</v>
      </c>
      <c r="B779" s="42">
        <v>16144.5</v>
      </c>
      <c r="C779" s="42">
        <v>16344.25</v>
      </c>
      <c r="D779" s="42">
        <v>16097.5</v>
      </c>
      <c r="E779" s="42">
        <v>16321</v>
      </c>
      <c r="F779" s="42">
        <f t="shared" si="77"/>
        <v>1.5283842794759825</v>
      </c>
      <c r="G779" s="42">
        <f t="shared" si="78"/>
        <v>1.0932515717426987</v>
      </c>
      <c r="H779" s="42">
        <f t="shared" si="79"/>
        <v>0.71529888551165144</v>
      </c>
      <c r="I779" s="42">
        <f t="shared" si="74"/>
        <v>5</v>
      </c>
      <c r="J779" s="42">
        <f t="shared" si="75"/>
        <v>8</v>
      </c>
      <c r="K779" s="42">
        <f t="shared" si="76"/>
        <v>3</v>
      </c>
    </row>
    <row r="780" spans="1:11" x14ac:dyDescent="0.25">
      <c r="A780" s="45">
        <v>44536</v>
      </c>
      <c r="B780" s="42">
        <v>15660.25</v>
      </c>
      <c r="C780" s="42">
        <v>15897.25</v>
      </c>
      <c r="D780" s="42">
        <v>15559.25</v>
      </c>
      <c r="E780" s="42">
        <v>15843.75</v>
      </c>
      <c r="F780" s="42">
        <f t="shared" si="77"/>
        <v>2.1583308057023354</v>
      </c>
      <c r="G780" s="42">
        <f t="shared" si="78"/>
        <v>1.1717565172969779</v>
      </c>
      <c r="H780" s="42">
        <f t="shared" si="79"/>
        <v>0.54289940828402372</v>
      </c>
      <c r="I780" s="42">
        <f t="shared" si="74"/>
        <v>7</v>
      </c>
      <c r="J780" s="42">
        <f t="shared" si="75"/>
        <v>6</v>
      </c>
      <c r="K780" s="42">
        <f t="shared" si="76"/>
        <v>1</v>
      </c>
    </row>
    <row r="781" spans="1:11" x14ac:dyDescent="0.25">
      <c r="A781" s="45">
        <v>44533</v>
      </c>
      <c r="B781" s="42">
        <v>15973.25</v>
      </c>
      <c r="C781" s="42">
        <v>16121.75</v>
      </c>
      <c r="D781" s="42">
        <v>15538</v>
      </c>
      <c r="E781" s="42">
        <v>15716.5</v>
      </c>
      <c r="F781" s="42">
        <f t="shared" si="77"/>
        <v>3.6545474465121375</v>
      </c>
      <c r="G781" s="42">
        <f t="shared" si="78"/>
        <v>-1.6073748297935613</v>
      </c>
      <c r="H781" s="42">
        <f t="shared" si="79"/>
        <v>0.43982869379014994</v>
      </c>
      <c r="I781" s="42">
        <f t="shared" si="74"/>
        <v>10</v>
      </c>
      <c r="J781" s="42">
        <f t="shared" si="75"/>
        <v>5</v>
      </c>
      <c r="K781" s="42">
        <f t="shared" si="76"/>
        <v>1</v>
      </c>
    </row>
    <row r="782" spans="1:11" x14ac:dyDescent="0.25">
      <c r="A782" s="45">
        <v>44532</v>
      </c>
      <c r="B782" s="42">
        <v>15908.25</v>
      </c>
      <c r="C782" s="42">
        <v>16066.25</v>
      </c>
      <c r="D782" s="42">
        <v>15762.75</v>
      </c>
      <c r="E782" s="42">
        <v>15991.25</v>
      </c>
      <c r="F782" s="42">
        <f t="shared" si="77"/>
        <v>1.907815127371018</v>
      </c>
      <c r="G782" s="42">
        <f t="shared" si="78"/>
        <v>0.52174186349849927</v>
      </c>
      <c r="H782" s="42">
        <f t="shared" si="79"/>
        <v>0.27347611202635919</v>
      </c>
      <c r="I782" s="42">
        <f t="shared" si="74"/>
        <v>6</v>
      </c>
      <c r="J782" s="42">
        <f t="shared" si="75"/>
        <v>3</v>
      </c>
      <c r="K782" s="42">
        <f t="shared" si="76"/>
        <v>1</v>
      </c>
    </row>
    <row r="783" spans="1:11" x14ac:dyDescent="0.25">
      <c r="A783" s="45">
        <v>44531</v>
      </c>
      <c r="B783" s="42">
        <v>16377</v>
      </c>
      <c r="C783" s="42">
        <v>16427.5</v>
      </c>
      <c r="D783" s="42">
        <v>15858.5</v>
      </c>
      <c r="E783" s="42">
        <v>15875.25</v>
      </c>
      <c r="F783" s="42">
        <f t="shared" si="77"/>
        <v>3.4743848079623865</v>
      </c>
      <c r="G783" s="42">
        <f t="shared" si="78"/>
        <v>-3.0637479391830005</v>
      </c>
      <c r="H783" s="42">
        <f t="shared" si="79"/>
        <v>0.88181019332161681</v>
      </c>
      <c r="I783" s="42">
        <f t="shared" si="74"/>
        <v>10</v>
      </c>
      <c r="J783" s="42">
        <f t="shared" si="75"/>
        <v>9</v>
      </c>
      <c r="K783" s="42">
        <f t="shared" si="76"/>
        <v>4</v>
      </c>
    </row>
    <row r="784" spans="1:11" x14ac:dyDescent="0.25">
      <c r="A784" s="45">
        <v>44530</v>
      </c>
      <c r="B784" s="42">
        <v>16317.25</v>
      </c>
      <c r="C784" s="42">
        <v>16456.25</v>
      </c>
      <c r="D784" s="42">
        <v>16068.75</v>
      </c>
      <c r="E784" s="42">
        <v>16146.75</v>
      </c>
      <c r="F784" s="42">
        <f t="shared" si="77"/>
        <v>2.3747874182230464</v>
      </c>
      <c r="G784" s="42">
        <f t="shared" si="78"/>
        <v>-1.0449064640181405</v>
      </c>
      <c r="H784" s="42">
        <f t="shared" si="79"/>
        <v>0.44</v>
      </c>
      <c r="I784" s="42">
        <f t="shared" si="74"/>
        <v>8</v>
      </c>
      <c r="J784" s="42">
        <f t="shared" si="75"/>
        <v>5</v>
      </c>
      <c r="K784" s="42">
        <f t="shared" si="76"/>
        <v>1</v>
      </c>
    </row>
    <row r="785" spans="1:11" x14ac:dyDescent="0.25">
      <c r="A785" s="45">
        <v>44529</v>
      </c>
      <c r="B785" s="42">
        <v>16213.5</v>
      </c>
      <c r="C785" s="42">
        <v>16437.75</v>
      </c>
      <c r="D785" s="42">
        <v>16175.25</v>
      </c>
      <c r="E785" s="42">
        <v>16391.5</v>
      </c>
      <c r="F785" s="42">
        <f t="shared" si="77"/>
        <v>1.6190211860486632</v>
      </c>
      <c r="G785" s="42">
        <f t="shared" si="78"/>
        <v>1.0978505566349031</v>
      </c>
      <c r="H785" s="42">
        <f t="shared" si="79"/>
        <v>0.67809523809523808</v>
      </c>
      <c r="I785" s="42">
        <f t="shared" si="74"/>
        <v>5</v>
      </c>
      <c r="J785" s="42">
        <f t="shared" si="75"/>
        <v>7</v>
      </c>
      <c r="K785" s="42">
        <f t="shared" si="76"/>
        <v>3</v>
      </c>
    </row>
    <row r="786" spans="1:11" x14ac:dyDescent="0.25">
      <c r="A786" s="45">
        <v>44524</v>
      </c>
      <c r="B786" s="42">
        <v>16290</v>
      </c>
      <c r="C786" s="42">
        <v>16368.5</v>
      </c>
      <c r="D786" s="42">
        <v>16102</v>
      </c>
      <c r="E786" s="42">
        <v>16362.25</v>
      </c>
      <c r="F786" s="42">
        <f t="shared" si="77"/>
        <v>1.6359729895641499</v>
      </c>
      <c r="G786" s="42">
        <f t="shared" si="78"/>
        <v>0.44352363413136897</v>
      </c>
      <c r="H786" s="42">
        <f t="shared" si="79"/>
        <v>0.27110694183864914</v>
      </c>
      <c r="I786" s="42">
        <f t="shared" si="74"/>
        <v>5</v>
      </c>
      <c r="J786" s="42">
        <f t="shared" si="75"/>
        <v>3</v>
      </c>
      <c r="K786" s="42">
        <f t="shared" si="76"/>
        <v>2</v>
      </c>
    </row>
    <row r="787" spans="1:11" x14ac:dyDescent="0.25">
      <c r="A787" s="45">
        <v>44523</v>
      </c>
      <c r="B787" s="42">
        <v>16330.25</v>
      </c>
      <c r="C787" s="42">
        <v>16418.75</v>
      </c>
      <c r="D787" s="42">
        <v>16118.5</v>
      </c>
      <c r="E787" s="42">
        <v>16305.25</v>
      </c>
      <c r="F787" s="42">
        <f t="shared" si="77"/>
        <v>1.8386123911146492</v>
      </c>
      <c r="G787" s="42">
        <f t="shared" si="78"/>
        <v>-0.15309012415609069</v>
      </c>
      <c r="H787" s="42">
        <f t="shared" si="79"/>
        <v>8.3263946711074108E-2</v>
      </c>
      <c r="I787" s="42">
        <f t="shared" si="74"/>
        <v>6</v>
      </c>
      <c r="J787" s="42">
        <f t="shared" si="75"/>
        <v>1</v>
      </c>
      <c r="K787" s="42">
        <f t="shared" si="76"/>
        <v>1</v>
      </c>
    </row>
    <row r="788" spans="1:11" x14ac:dyDescent="0.25">
      <c r="A788" s="45">
        <v>44522</v>
      </c>
      <c r="B788" s="42">
        <v>16639</v>
      </c>
      <c r="C788" s="42">
        <v>16767.5</v>
      </c>
      <c r="D788" s="42">
        <v>16377</v>
      </c>
      <c r="E788" s="42">
        <v>16383.25</v>
      </c>
      <c r="F788" s="42">
        <f t="shared" si="77"/>
        <v>2.3468958471061963</v>
      </c>
      <c r="G788" s="42">
        <f t="shared" si="78"/>
        <v>-1.5370515054991285</v>
      </c>
      <c r="H788" s="42">
        <f t="shared" si="79"/>
        <v>0.65492957746478875</v>
      </c>
      <c r="I788" s="42">
        <f t="shared" si="74"/>
        <v>8</v>
      </c>
      <c r="J788" s="42">
        <f t="shared" si="75"/>
        <v>7</v>
      </c>
      <c r="K788" s="42">
        <f t="shared" si="76"/>
        <v>4</v>
      </c>
    </row>
    <row r="789" spans="1:11" x14ac:dyDescent="0.25">
      <c r="A789" s="45">
        <v>44519</v>
      </c>
      <c r="B789" s="42">
        <v>16531.75</v>
      </c>
      <c r="C789" s="42">
        <v>16628.5</v>
      </c>
      <c r="D789" s="42">
        <v>16516.25</v>
      </c>
      <c r="E789" s="42">
        <v>16572.5</v>
      </c>
      <c r="F789" s="42">
        <f t="shared" si="77"/>
        <v>0.67899647647708194</v>
      </c>
      <c r="G789" s="42">
        <f t="shared" si="78"/>
        <v>0.24649538010192507</v>
      </c>
      <c r="H789" s="42">
        <f t="shared" si="79"/>
        <v>0.36302895322939865</v>
      </c>
      <c r="I789" s="42">
        <f t="shared" si="74"/>
        <v>1</v>
      </c>
      <c r="J789" s="42">
        <f t="shared" si="75"/>
        <v>4</v>
      </c>
      <c r="K789" s="42">
        <f t="shared" si="76"/>
        <v>2</v>
      </c>
    </row>
    <row r="790" spans="1:11" x14ac:dyDescent="0.25">
      <c r="A790" s="45">
        <v>44518</v>
      </c>
      <c r="B790" s="42">
        <v>16399.5</v>
      </c>
      <c r="C790" s="42">
        <v>16503.25</v>
      </c>
      <c r="D790" s="42">
        <v>16303.5</v>
      </c>
      <c r="E790" s="42">
        <v>16481.25</v>
      </c>
      <c r="F790" s="42">
        <f t="shared" si="77"/>
        <v>1.2180249397847496</v>
      </c>
      <c r="G790" s="42">
        <f t="shared" si="78"/>
        <v>0.49849080764657455</v>
      </c>
      <c r="H790" s="42">
        <f t="shared" si="79"/>
        <v>0.40926157697121396</v>
      </c>
      <c r="I790" s="42">
        <f t="shared" si="74"/>
        <v>3</v>
      </c>
      <c r="J790" s="42">
        <f t="shared" si="75"/>
        <v>5</v>
      </c>
      <c r="K790" s="42">
        <f t="shared" si="76"/>
        <v>2</v>
      </c>
    </row>
    <row r="791" spans="1:11" x14ac:dyDescent="0.25">
      <c r="A791" s="45">
        <v>44517</v>
      </c>
      <c r="B791" s="42">
        <v>16316.25</v>
      </c>
      <c r="C791" s="42">
        <v>16396.5</v>
      </c>
      <c r="D791" s="42">
        <v>16270</v>
      </c>
      <c r="E791" s="42">
        <v>16313.75</v>
      </c>
      <c r="F791" s="42">
        <f t="shared" si="77"/>
        <v>0.77530069715774153</v>
      </c>
      <c r="G791" s="42">
        <f t="shared" si="78"/>
        <v>-1.5322148165172758E-2</v>
      </c>
      <c r="H791" s="42">
        <f t="shared" si="79"/>
        <v>1.9762845849802372E-2</v>
      </c>
      <c r="I791" s="42">
        <f t="shared" si="74"/>
        <v>1</v>
      </c>
      <c r="J791" s="42">
        <f t="shared" si="75"/>
        <v>1</v>
      </c>
      <c r="K791" s="42">
        <f t="shared" si="76"/>
        <v>2</v>
      </c>
    </row>
    <row r="792" spans="1:11" x14ac:dyDescent="0.25">
      <c r="A792" s="45">
        <v>44516</v>
      </c>
      <c r="B792" s="42">
        <v>16193.25</v>
      </c>
      <c r="C792" s="42">
        <v>16323.75</v>
      </c>
      <c r="D792" s="42">
        <v>16142</v>
      </c>
      <c r="E792" s="42">
        <v>16305</v>
      </c>
      <c r="F792" s="42">
        <f t="shared" si="77"/>
        <v>1.1223812390965371</v>
      </c>
      <c r="G792" s="42">
        <f t="shared" si="78"/>
        <v>0.69010235746375803</v>
      </c>
      <c r="H792" s="42">
        <f t="shared" si="79"/>
        <v>0.61485557083906461</v>
      </c>
      <c r="I792" s="42">
        <f t="shared" si="74"/>
        <v>3</v>
      </c>
      <c r="J792" s="42">
        <f t="shared" si="75"/>
        <v>7</v>
      </c>
      <c r="K792" s="42">
        <f t="shared" si="76"/>
        <v>3</v>
      </c>
    </row>
    <row r="793" spans="1:11" x14ac:dyDescent="0.25">
      <c r="A793" s="45">
        <v>44515</v>
      </c>
      <c r="B793" s="42">
        <v>16231.75</v>
      </c>
      <c r="C793" s="42">
        <v>16276.5</v>
      </c>
      <c r="D793" s="42">
        <v>16082.25</v>
      </c>
      <c r="E793" s="42">
        <v>16188.5</v>
      </c>
      <c r="F793" s="42">
        <f t="shared" si="77"/>
        <v>1.196728633696305</v>
      </c>
      <c r="G793" s="42">
        <f t="shared" si="78"/>
        <v>-0.26645309347420948</v>
      </c>
      <c r="H793" s="42">
        <f t="shared" si="79"/>
        <v>0.22265122265122264</v>
      </c>
      <c r="I793" s="42">
        <f t="shared" si="74"/>
        <v>3</v>
      </c>
      <c r="J793" s="42">
        <f t="shared" si="75"/>
        <v>3</v>
      </c>
      <c r="K793" s="42">
        <f t="shared" si="76"/>
        <v>2</v>
      </c>
    </row>
    <row r="794" spans="1:11" x14ac:dyDescent="0.25">
      <c r="A794" s="45">
        <v>44512</v>
      </c>
      <c r="B794" s="42">
        <v>16060.5</v>
      </c>
      <c r="C794" s="42">
        <v>16213.25</v>
      </c>
      <c r="D794" s="42">
        <v>16001.75</v>
      </c>
      <c r="E794" s="42">
        <v>16190</v>
      </c>
      <c r="F794" s="42">
        <f t="shared" si="77"/>
        <v>1.316895488932474</v>
      </c>
      <c r="G794" s="42">
        <f t="shared" si="78"/>
        <v>0.80632607951184576</v>
      </c>
      <c r="H794" s="42">
        <f t="shared" si="79"/>
        <v>0.61229314420803782</v>
      </c>
      <c r="I794" s="42">
        <f t="shared" si="74"/>
        <v>4</v>
      </c>
      <c r="J794" s="42">
        <f t="shared" si="75"/>
        <v>7</v>
      </c>
      <c r="K794" s="42">
        <f t="shared" si="76"/>
        <v>3</v>
      </c>
    </row>
    <row r="795" spans="1:11" x14ac:dyDescent="0.25">
      <c r="A795" s="45">
        <v>44511</v>
      </c>
      <c r="B795" s="42">
        <v>16081</v>
      </c>
      <c r="C795" s="42">
        <v>16114</v>
      </c>
      <c r="D795" s="42">
        <v>16004.25</v>
      </c>
      <c r="E795" s="42">
        <v>16022.75</v>
      </c>
      <c r="F795" s="42">
        <f t="shared" si="77"/>
        <v>0.68248243268453457</v>
      </c>
      <c r="G795" s="42">
        <f t="shared" si="78"/>
        <v>-0.3622287171195821</v>
      </c>
      <c r="H795" s="42">
        <f t="shared" si="79"/>
        <v>0.53075170842824593</v>
      </c>
      <c r="I795" s="42">
        <f t="shared" si="74"/>
        <v>1</v>
      </c>
      <c r="J795" s="42">
        <f t="shared" si="75"/>
        <v>6</v>
      </c>
      <c r="K795" s="42">
        <f t="shared" si="76"/>
        <v>2</v>
      </c>
    </row>
    <row r="796" spans="1:11" x14ac:dyDescent="0.25">
      <c r="A796" s="45">
        <v>44510</v>
      </c>
      <c r="B796" s="42">
        <v>16118.75</v>
      </c>
      <c r="C796" s="42">
        <v>16221</v>
      </c>
      <c r="D796" s="42">
        <v>15896.5</v>
      </c>
      <c r="E796" s="42">
        <v>15978.25</v>
      </c>
      <c r="F796" s="42">
        <f t="shared" si="77"/>
        <v>2.0131834044203178</v>
      </c>
      <c r="G796" s="42">
        <f t="shared" si="78"/>
        <v>-0.87165568049631637</v>
      </c>
      <c r="H796" s="42">
        <f t="shared" si="79"/>
        <v>0.43297380585516182</v>
      </c>
      <c r="I796" s="42">
        <f t="shared" si="74"/>
        <v>7</v>
      </c>
      <c r="J796" s="42">
        <f t="shared" si="75"/>
        <v>5</v>
      </c>
      <c r="K796" s="42">
        <f t="shared" si="76"/>
        <v>1</v>
      </c>
    </row>
    <row r="797" spans="1:11" x14ac:dyDescent="0.25">
      <c r="A797" s="45">
        <v>44509</v>
      </c>
      <c r="B797" s="42">
        <v>16363.25</v>
      </c>
      <c r="C797" s="42">
        <v>16391.75</v>
      </c>
      <c r="D797" s="42">
        <v>16160</v>
      </c>
      <c r="E797" s="42">
        <v>16217.25</v>
      </c>
      <c r="F797" s="42">
        <f t="shared" si="77"/>
        <v>1.4162834400256672</v>
      </c>
      <c r="G797" s="42">
        <f t="shared" si="78"/>
        <v>-0.89224328907765871</v>
      </c>
      <c r="H797" s="42">
        <f t="shared" si="79"/>
        <v>0.62998921251348439</v>
      </c>
      <c r="I797" s="42">
        <f t="shared" si="74"/>
        <v>5</v>
      </c>
      <c r="J797" s="42">
        <f t="shared" si="75"/>
        <v>7</v>
      </c>
      <c r="K797" s="42">
        <f t="shared" si="76"/>
        <v>3</v>
      </c>
    </row>
    <row r="798" spans="1:11" x14ac:dyDescent="0.25">
      <c r="A798" s="45">
        <v>44508</v>
      </c>
      <c r="B798" s="42">
        <v>16360.25</v>
      </c>
      <c r="C798" s="42">
        <v>16394</v>
      </c>
      <c r="D798" s="42">
        <v>16302.5</v>
      </c>
      <c r="E798" s="42">
        <v>16329</v>
      </c>
      <c r="F798" s="42">
        <f t="shared" si="77"/>
        <v>0.55928240705368193</v>
      </c>
      <c r="G798" s="42">
        <f t="shared" si="78"/>
        <v>-0.19101175104292417</v>
      </c>
      <c r="H798" s="42">
        <f t="shared" si="79"/>
        <v>0.34153005464480879</v>
      </c>
      <c r="I798" s="42">
        <f t="shared" si="74"/>
        <v>1</v>
      </c>
      <c r="J798" s="42">
        <f t="shared" si="75"/>
        <v>4</v>
      </c>
      <c r="K798" s="42">
        <f t="shared" si="76"/>
        <v>2</v>
      </c>
    </row>
    <row r="799" spans="1:11" x14ac:dyDescent="0.25">
      <c r="A799" s="45">
        <v>44505</v>
      </c>
      <c r="B799" s="42">
        <v>16409.25</v>
      </c>
      <c r="C799" s="42">
        <v>16448.5</v>
      </c>
      <c r="D799" s="42">
        <v>16292</v>
      </c>
      <c r="E799" s="42">
        <v>16351.75</v>
      </c>
      <c r="F799" s="42">
        <f t="shared" si="77"/>
        <v>0.9537303654950714</v>
      </c>
      <c r="G799" s="42">
        <f t="shared" si="78"/>
        <v>-0.35041211511799747</v>
      </c>
      <c r="H799" s="42">
        <f t="shared" si="79"/>
        <v>0.36741214057507987</v>
      </c>
      <c r="I799" s="42">
        <f t="shared" si="74"/>
        <v>2</v>
      </c>
      <c r="J799" s="42">
        <f t="shared" si="75"/>
        <v>4</v>
      </c>
      <c r="K799" s="42">
        <f t="shared" si="76"/>
        <v>2</v>
      </c>
    </row>
    <row r="800" spans="1:11" x14ac:dyDescent="0.25">
      <c r="A800" s="45">
        <v>44504</v>
      </c>
      <c r="B800" s="42">
        <v>16199.5</v>
      </c>
      <c r="C800" s="42">
        <v>16376</v>
      </c>
      <c r="D800" s="42">
        <v>16157</v>
      </c>
      <c r="E800" s="42">
        <v>16335</v>
      </c>
      <c r="F800" s="42">
        <f t="shared" si="77"/>
        <v>1.351893576962252</v>
      </c>
      <c r="G800" s="42">
        <f t="shared" si="78"/>
        <v>0.83644556930769465</v>
      </c>
      <c r="H800" s="42">
        <f t="shared" si="79"/>
        <v>0.61872146118721461</v>
      </c>
      <c r="I800" s="42">
        <f t="shared" si="74"/>
        <v>4</v>
      </c>
      <c r="J800" s="42">
        <f t="shared" si="75"/>
        <v>7</v>
      </c>
      <c r="K800" s="42">
        <f t="shared" si="76"/>
        <v>3</v>
      </c>
    </row>
    <row r="801" spans="1:11" x14ac:dyDescent="0.25">
      <c r="A801" s="45">
        <v>44503</v>
      </c>
      <c r="B801" s="42">
        <v>15969.25</v>
      </c>
      <c r="C801" s="42">
        <v>16145.75</v>
      </c>
      <c r="D801" s="42">
        <v>15935.25</v>
      </c>
      <c r="E801" s="42">
        <v>16129.75</v>
      </c>
      <c r="F801" s="42">
        <f t="shared" si="77"/>
        <v>1.3181583355511375</v>
      </c>
      <c r="G801" s="42">
        <f t="shared" si="78"/>
        <v>1.0050565931399409</v>
      </c>
      <c r="H801" s="42">
        <f t="shared" si="79"/>
        <v>0.76247030878859856</v>
      </c>
      <c r="I801" s="42">
        <f t="shared" si="74"/>
        <v>4</v>
      </c>
      <c r="J801" s="42">
        <f t="shared" si="75"/>
        <v>8</v>
      </c>
      <c r="K801" s="42">
        <f t="shared" si="76"/>
        <v>3</v>
      </c>
    </row>
    <row r="802" spans="1:11" x14ac:dyDescent="0.25">
      <c r="A802" s="45">
        <v>44502</v>
      </c>
      <c r="B802" s="42">
        <v>15868</v>
      </c>
      <c r="C802" s="42">
        <v>15980.25</v>
      </c>
      <c r="D802" s="42">
        <v>15857.75</v>
      </c>
      <c r="E802" s="42">
        <v>15962.25</v>
      </c>
      <c r="F802" s="42">
        <f t="shared" si="77"/>
        <v>0.77199395008822791</v>
      </c>
      <c r="G802" s="42">
        <f t="shared" si="78"/>
        <v>0.59396269221073861</v>
      </c>
      <c r="H802" s="42">
        <f t="shared" si="79"/>
        <v>0.76938775510204083</v>
      </c>
      <c r="I802" s="42">
        <f t="shared" si="74"/>
        <v>1</v>
      </c>
      <c r="J802" s="42">
        <f t="shared" si="75"/>
        <v>8</v>
      </c>
      <c r="K802" s="42">
        <f t="shared" si="76"/>
        <v>3</v>
      </c>
    </row>
    <row r="803" spans="1:11" x14ac:dyDescent="0.25">
      <c r="A803" s="45">
        <v>44501</v>
      </c>
      <c r="B803" s="42">
        <v>15901.5</v>
      </c>
      <c r="C803" s="42">
        <v>15914.75</v>
      </c>
      <c r="D803" s="42">
        <v>15768.5</v>
      </c>
      <c r="E803" s="42">
        <v>15893.5</v>
      </c>
      <c r="F803" s="42">
        <f t="shared" si="77"/>
        <v>0.91972455428733135</v>
      </c>
      <c r="G803" s="42">
        <f t="shared" si="78"/>
        <v>-5.0309719208879666E-2</v>
      </c>
      <c r="H803" s="42">
        <f t="shared" si="79"/>
        <v>5.4700854700854701E-2</v>
      </c>
      <c r="I803" s="42">
        <f t="shared" si="74"/>
        <v>2</v>
      </c>
      <c r="J803" s="42">
        <f t="shared" si="75"/>
        <v>1</v>
      </c>
      <c r="K803" s="42">
        <f t="shared" si="76"/>
        <v>2</v>
      </c>
    </row>
    <row r="804" spans="1:11" x14ac:dyDescent="0.25">
      <c r="A804" s="45">
        <v>44498</v>
      </c>
      <c r="B804" s="42">
        <v>15618</v>
      </c>
      <c r="C804" s="42">
        <v>15846.75</v>
      </c>
      <c r="D804" s="42">
        <v>15608.75</v>
      </c>
      <c r="E804" s="42">
        <v>15839.25</v>
      </c>
      <c r="F804" s="42">
        <f t="shared" si="77"/>
        <v>1.5238826994493533</v>
      </c>
      <c r="G804" s="42">
        <f t="shared" si="78"/>
        <v>1.4166346523242412</v>
      </c>
      <c r="H804" s="42">
        <f t="shared" si="79"/>
        <v>0.92962184873949583</v>
      </c>
      <c r="I804" s="42">
        <f t="shared" si="74"/>
        <v>5</v>
      </c>
      <c r="J804" s="42">
        <f t="shared" si="75"/>
        <v>10</v>
      </c>
      <c r="K804" s="42">
        <f t="shared" si="76"/>
        <v>3</v>
      </c>
    </row>
    <row r="805" spans="1:11" x14ac:dyDescent="0.25">
      <c r="A805" s="45">
        <v>44497</v>
      </c>
      <c r="B805" s="42">
        <v>15659.5</v>
      </c>
      <c r="C805" s="42">
        <v>15772</v>
      </c>
      <c r="D805" s="42">
        <v>15635.5</v>
      </c>
      <c r="E805" s="42">
        <v>15761.5</v>
      </c>
      <c r="F805" s="42">
        <f t="shared" si="77"/>
        <v>0.87167534084740883</v>
      </c>
      <c r="G805" s="42">
        <f t="shared" si="78"/>
        <v>0.65136179316070109</v>
      </c>
      <c r="H805" s="42">
        <f t="shared" si="79"/>
        <v>0.74725274725274726</v>
      </c>
      <c r="I805" s="42">
        <f t="shared" si="74"/>
        <v>2</v>
      </c>
      <c r="J805" s="42">
        <f t="shared" si="75"/>
        <v>8</v>
      </c>
      <c r="K805" s="42">
        <f t="shared" si="76"/>
        <v>3</v>
      </c>
    </row>
    <row r="806" spans="1:11" x14ac:dyDescent="0.25">
      <c r="A806" s="45">
        <v>44496</v>
      </c>
      <c r="B806" s="42">
        <v>15531.25</v>
      </c>
      <c r="C806" s="42">
        <v>15717.5</v>
      </c>
      <c r="D806" s="42">
        <v>15507.25</v>
      </c>
      <c r="E806" s="42">
        <v>15584.5</v>
      </c>
      <c r="F806" s="42">
        <f t="shared" si="77"/>
        <v>1.3537223340040241</v>
      </c>
      <c r="G806" s="42">
        <f t="shared" si="78"/>
        <v>0.34285714285714286</v>
      </c>
      <c r="H806" s="42">
        <f t="shared" si="79"/>
        <v>0.25326991676575505</v>
      </c>
      <c r="I806" s="42">
        <f t="shared" si="74"/>
        <v>4</v>
      </c>
      <c r="J806" s="42">
        <f t="shared" si="75"/>
        <v>3</v>
      </c>
      <c r="K806" s="42">
        <f t="shared" si="76"/>
        <v>2</v>
      </c>
    </row>
    <row r="807" spans="1:11" x14ac:dyDescent="0.25">
      <c r="A807" s="45">
        <v>44495</v>
      </c>
      <c r="B807" s="42">
        <v>15579.75</v>
      </c>
      <c r="C807" s="42">
        <v>15701</v>
      </c>
      <c r="D807" s="42">
        <v>15503</v>
      </c>
      <c r="E807" s="42">
        <v>15544.75</v>
      </c>
      <c r="F807" s="42">
        <f t="shared" si="77"/>
        <v>1.2708804698406584</v>
      </c>
      <c r="G807" s="42">
        <f t="shared" si="78"/>
        <v>-0.22465058810314673</v>
      </c>
      <c r="H807" s="42">
        <f t="shared" si="79"/>
        <v>0.1767676767676768</v>
      </c>
      <c r="I807" s="42">
        <f t="shared" si="74"/>
        <v>4</v>
      </c>
      <c r="J807" s="42">
        <f t="shared" si="75"/>
        <v>2</v>
      </c>
      <c r="K807" s="42">
        <f t="shared" si="76"/>
        <v>2</v>
      </c>
    </row>
    <row r="808" spans="1:11" x14ac:dyDescent="0.25">
      <c r="A808" s="45">
        <v>44494</v>
      </c>
      <c r="B808" s="42">
        <v>15380.25</v>
      </c>
      <c r="C808" s="42">
        <v>15541.25</v>
      </c>
      <c r="D808" s="42">
        <v>15322.25</v>
      </c>
      <c r="E808" s="42">
        <v>15500.75</v>
      </c>
      <c r="F808" s="42">
        <f t="shared" si="77"/>
        <v>1.4239040327692984</v>
      </c>
      <c r="G808" s="42">
        <f t="shared" si="78"/>
        <v>0.78347231026803854</v>
      </c>
      <c r="H808" s="42">
        <f t="shared" si="79"/>
        <v>0.55022831050228305</v>
      </c>
      <c r="I808" s="42">
        <f t="shared" si="74"/>
        <v>5</v>
      </c>
      <c r="J808" s="42">
        <f t="shared" si="75"/>
        <v>6</v>
      </c>
      <c r="K808" s="42">
        <f t="shared" si="76"/>
        <v>2</v>
      </c>
    </row>
    <row r="809" spans="1:11" x14ac:dyDescent="0.25">
      <c r="A809" s="45">
        <v>44491</v>
      </c>
      <c r="B809" s="42">
        <v>15450.25</v>
      </c>
      <c r="C809" s="42">
        <v>15463.5</v>
      </c>
      <c r="D809" s="42">
        <v>15273.75</v>
      </c>
      <c r="E809" s="42">
        <v>15342</v>
      </c>
      <c r="F809" s="42">
        <f t="shared" si="77"/>
        <v>1.2281354670636397</v>
      </c>
      <c r="G809" s="42">
        <f t="shared" si="78"/>
        <v>-0.70063591204025821</v>
      </c>
      <c r="H809" s="42">
        <f t="shared" si="79"/>
        <v>0.57048748353096179</v>
      </c>
      <c r="I809" s="42">
        <f t="shared" si="74"/>
        <v>4</v>
      </c>
      <c r="J809" s="42">
        <f t="shared" si="75"/>
        <v>6</v>
      </c>
      <c r="K809" s="42">
        <f t="shared" si="76"/>
        <v>2</v>
      </c>
    </row>
    <row r="810" spans="1:11" x14ac:dyDescent="0.25">
      <c r="A810" s="45">
        <v>44490</v>
      </c>
      <c r="B810" s="42">
        <v>15355.75</v>
      </c>
      <c r="C810" s="42">
        <v>15483.75</v>
      </c>
      <c r="D810" s="42">
        <v>15313.5</v>
      </c>
      <c r="E810" s="42">
        <v>15475.25</v>
      </c>
      <c r="F810" s="42">
        <f t="shared" si="77"/>
        <v>1.1087052081467854</v>
      </c>
      <c r="G810" s="42">
        <f t="shared" si="78"/>
        <v>0.77821011673151752</v>
      </c>
      <c r="H810" s="42">
        <f t="shared" si="79"/>
        <v>0.70190895741556536</v>
      </c>
      <c r="I810" s="42">
        <f t="shared" si="74"/>
        <v>3</v>
      </c>
      <c r="J810" s="42">
        <f t="shared" si="75"/>
        <v>8</v>
      </c>
      <c r="K810" s="42">
        <f t="shared" si="76"/>
        <v>3</v>
      </c>
    </row>
    <row r="811" spans="1:11" x14ac:dyDescent="0.25">
      <c r="A811" s="45">
        <v>44489</v>
      </c>
      <c r="B811" s="42">
        <v>15398.5</v>
      </c>
      <c r="C811" s="42">
        <v>15446.5</v>
      </c>
      <c r="D811" s="42">
        <v>15319</v>
      </c>
      <c r="E811" s="42">
        <v>15382.75</v>
      </c>
      <c r="F811" s="42">
        <f t="shared" si="77"/>
        <v>0.82800272753839665</v>
      </c>
      <c r="G811" s="42">
        <f t="shared" si="78"/>
        <v>-0.10228268987239016</v>
      </c>
      <c r="H811" s="42">
        <f t="shared" si="79"/>
        <v>0.12352941176470586</v>
      </c>
      <c r="I811" s="42">
        <f t="shared" si="74"/>
        <v>2</v>
      </c>
      <c r="J811" s="42">
        <f t="shared" si="75"/>
        <v>2</v>
      </c>
      <c r="K811" s="42">
        <f t="shared" si="76"/>
        <v>2</v>
      </c>
    </row>
    <row r="812" spans="1:11" x14ac:dyDescent="0.25">
      <c r="A812" s="45">
        <v>44488</v>
      </c>
      <c r="B812" s="42">
        <v>15342.5</v>
      </c>
      <c r="C812" s="42">
        <v>15403.75</v>
      </c>
      <c r="D812" s="42">
        <v>15302</v>
      </c>
      <c r="E812" s="42">
        <v>15400</v>
      </c>
      <c r="F812" s="42">
        <f t="shared" si="77"/>
        <v>0.66319048394981261</v>
      </c>
      <c r="G812" s="42">
        <f t="shared" si="78"/>
        <v>0.37477594916082779</v>
      </c>
      <c r="H812" s="42">
        <f t="shared" si="79"/>
        <v>0.56511056511056512</v>
      </c>
      <c r="I812" s="42">
        <f t="shared" si="74"/>
        <v>1</v>
      </c>
      <c r="J812" s="42">
        <f t="shared" si="75"/>
        <v>6</v>
      </c>
      <c r="K812" s="42">
        <f t="shared" si="76"/>
        <v>2</v>
      </c>
    </row>
    <row r="813" spans="1:11" x14ac:dyDescent="0.25">
      <c r="A813" s="45">
        <v>44487</v>
      </c>
      <c r="B813" s="42">
        <v>15073.75</v>
      </c>
      <c r="C813" s="42">
        <v>15294.25</v>
      </c>
      <c r="D813" s="42">
        <v>15049</v>
      </c>
      <c r="E813" s="42">
        <v>15286</v>
      </c>
      <c r="F813" s="42">
        <f t="shared" si="77"/>
        <v>1.6270005804793102</v>
      </c>
      <c r="G813" s="42">
        <f t="shared" si="78"/>
        <v>1.4080769549713907</v>
      </c>
      <c r="H813" s="42">
        <f t="shared" si="79"/>
        <v>0.86544342507645255</v>
      </c>
      <c r="I813" s="42">
        <f t="shared" si="74"/>
        <v>5</v>
      </c>
      <c r="J813" s="42">
        <f t="shared" si="75"/>
        <v>9</v>
      </c>
      <c r="K813" s="42">
        <f t="shared" si="76"/>
        <v>3</v>
      </c>
    </row>
    <row r="814" spans="1:11" x14ac:dyDescent="0.25">
      <c r="A814" s="45">
        <v>44484</v>
      </c>
      <c r="B814" s="42">
        <v>15080</v>
      </c>
      <c r="C814" s="42">
        <v>15137.75</v>
      </c>
      <c r="D814" s="42">
        <v>15046</v>
      </c>
      <c r="E814" s="42">
        <v>15135.25</v>
      </c>
      <c r="F814" s="42">
        <f t="shared" si="77"/>
        <v>0.60842175066312998</v>
      </c>
      <c r="G814" s="42">
        <f t="shared" si="78"/>
        <v>0.36637931034482757</v>
      </c>
      <c r="H814" s="42">
        <f t="shared" si="79"/>
        <v>0.60217983651226159</v>
      </c>
      <c r="I814" s="42">
        <f t="shared" si="74"/>
        <v>1</v>
      </c>
      <c r="J814" s="42">
        <f t="shared" si="75"/>
        <v>7</v>
      </c>
      <c r="K814" s="42">
        <f t="shared" si="76"/>
        <v>3</v>
      </c>
    </row>
    <row r="815" spans="1:11" x14ac:dyDescent="0.25">
      <c r="A815" s="45">
        <v>44483</v>
      </c>
      <c r="B815" s="42">
        <v>14880.25</v>
      </c>
      <c r="C815" s="42">
        <v>15048.75</v>
      </c>
      <c r="D815" s="42">
        <v>14870</v>
      </c>
      <c r="E815" s="42">
        <v>15036.75</v>
      </c>
      <c r="F815" s="42">
        <f t="shared" si="77"/>
        <v>1.2012566993162077</v>
      </c>
      <c r="G815" s="42">
        <f t="shared" si="78"/>
        <v>1.0517296416390853</v>
      </c>
      <c r="H815" s="42">
        <f t="shared" si="79"/>
        <v>0.87552447552447554</v>
      </c>
      <c r="I815" s="42">
        <f t="shared" si="74"/>
        <v>3</v>
      </c>
      <c r="J815" s="42">
        <f t="shared" si="75"/>
        <v>9</v>
      </c>
      <c r="K815" s="42">
        <f t="shared" si="76"/>
        <v>3</v>
      </c>
    </row>
    <row r="816" spans="1:11" x14ac:dyDescent="0.25">
      <c r="A816" s="45">
        <v>44482</v>
      </c>
      <c r="B816" s="42">
        <v>14715.25</v>
      </c>
      <c r="C816" s="42">
        <v>14795.75</v>
      </c>
      <c r="D816" s="42">
        <v>14648.5</v>
      </c>
      <c r="E816" s="42">
        <v>14766.5</v>
      </c>
      <c r="F816" s="42">
        <f t="shared" si="77"/>
        <v>1.0006625779378535</v>
      </c>
      <c r="G816" s="42">
        <f t="shared" si="78"/>
        <v>0.34827814682047536</v>
      </c>
      <c r="H816" s="42">
        <f t="shared" si="79"/>
        <v>0.34804753820033957</v>
      </c>
      <c r="I816" s="42">
        <f t="shared" si="74"/>
        <v>2</v>
      </c>
      <c r="J816" s="42">
        <f t="shared" si="75"/>
        <v>4</v>
      </c>
      <c r="K816" s="42">
        <f t="shared" si="76"/>
        <v>2</v>
      </c>
    </row>
    <row r="817" spans="1:11" x14ac:dyDescent="0.25">
      <c r="A817" s="45">
        <v>44481</v>
      </c>
      <c r="B817" s="42">
        <v>14727.5</v>
      </c>
      <c r="C817" s="42">
        <v>14783.25</v>
      </c>
      <c r="D817" s="42">
        <v>14621.5</v>
      </c>
      <c r="E817" s="42">
        <v>14650.5</v>
      </c>
      <c r="F817" s="42">
        <f t="shared" si="77"/>
        <v>1.0982855202851809</v>
      </c>
      <c r="G817" s="42">
        <f t="shared" si="78"/>
        <v>-0.52283143778645391</v>
      </c>
      <c r="H817" s="42">
        <f t="shared" si="79"/>
        <v>0.47604327666151464</v>
      </c>
      <c r="I817" s="42">
        <f t="shared" si="74"/>
        <v>3</v>
      </c>
      <c r="J817" s="42">
        <f t="shared" si="75"/>
        <v>5</v>
      </c>
      <c r="K817" s="42">
        <f t="shared" si="76"/>
        <v>2</v>
      </c>
    </row>
    <row r="818" spans="1:11" x14ac:dyDescent="0.25">
      <c r="A818" s="45">
        <v>44480</v>
      </c>
      <c r="B818" s="42">
        <v>14706.75</v>
      </c>
      <c r="C818" s="42">
        <v>14897.25</v>
      </c>
      <c r="D818" s="42">
        <v>14681.25</v>
      </c>
      <c r="E818" s="42">
        <v>14699.75</v>
      </c>
      <c r="F818" s="42">
        <f t="shared" si="77"/>
        <v>1.4687133459125912</v>
      </c>
      <c r="G818" s="42">
        <f t="shared" si="78"/>
        <v>-4.7597191765685824E-2</v>
      </c>
      <c r="H818" s="42">
        <f t="shared" si="79"/>
        <v>3.2407407407407406E-2</v>
      </c>
      <c r="I818" s="42">
        <f t="shared" si="74"/>
        <v>5</v>
      </c>
      <c r="J818" s="42">
        <f t="shared" si="75"/>
        <v>1</v>
      </c>
      <c r="K818" s="42">
        <f t="shared" si="76"/>
        <v>2</v>
      </c>
    </row>
    <row r="819" spans="1:11" x14ac:dyDescent="0.25">
      <c r="A819" s="45">
        <v>44477</v>
      </c>
      <c r="B819" s="42">
        <v>14885.75</v>
      </c>
      <c r="C819" s="42">
        <v>14996</v>
      </c>
      <c r="D819" s="42">
        <v>14790.75</v>
      </c>
      <c r="E819" s="42">
        <v>14811</v>
      </c>
      <c r="F819" s="42">
        <f t="shared" si="77"/>
        <v>1.3788354634465849</v>
      </c>
      <c r="G819" s="42">
        <f t="shared" si="78"/>
        <v>-0.50215810422719709</v>
      </c>
      <c r="H819" s="42">
        <f t="shared" si="79"/>
        <v>0.36419001218026792</v>
      </c>
      <c r="I819" s="42">
        <f t="shared" si="74"/>
        <v>4</v>
      </c>
      <c r="J819" s="42">
        <f t="shared" si="75"/>
        <v>4</v>
      </c>
      <c r="K819" s="42">
        <f t="shared" si="76"/>
        <v>2</v>
      </c>
    </row>
    <row r="820" spans="1:11" x14ac:dyDescent="0.25">
      <c r="A820" s="45">
        <v>44476</v>
      </c>
      <c r="B820" s="42">
        <v>14890</v>
      </c>
      <c r="C820" s="42">
        <v>15001.25</v>
      </c>
      <c r="D820" s="42">
        <v>14859.25</v>
      </c>
      <c r="E820" s="42">
        <v>14886.25</v>
      </c>
      <c r="F820" s="42">
        <f t="shared" si="77"/>
        <v>0.95366017461383479</v>
      </c>
      <c r="G820" s="42">
        <f t="shared" si="78"/>
        <v>-2.5184687709872394E-2</v>
      </c>
      <c r="H820" s="42">
        <f t="shared" si="79"/>
        <v>2.6408450704225348E-2</v>
      </c>
      <c r="I820" s="42">
        <f t="shared" si="74"/>
        <v>2</v>
      </c>
      <c r="J820" s="42">
        <f t="shared" si="75"/>
        <v>1</v>
      </c>
      <c r="K820" s="42">
        <f t="shared" si="76"/>
        <v>2</v>
      </c>
    </row>
    <row r="821" spans="1:11" x14ac:dyDescent="0.25">
      <c r="A821" s="45">
        <v>44475</v>
      </c>
      <c r="B821" s="42">
        <v>14446.25</v>
      </c>
      <c r="C821" s="42">
        <v>14765</v>
      </c>
      <c r="D821" s="42">
        <v>14429</v>
      </c>
      <c r="E821" s="42">
        <v>14753.75</v>
      </c>
      <c r="F821" s="42">
        <f t="shared" si="77"/>
        <v>2.3258631132646883</v>
      </c>
      <c r="G821" s="42">
        <f t="shared" si="78"/>
        <v>2.1285800813359868</v>
      </c>
      <c r="H821" s="42">
        <f t="shared" si="79"/>
        <v>0.91517857142857129</v>
      </c>
      <c r="I821" s="42">
        <f t="shared" si="74"/>
        <v>8</v>
      </c>
      <c r="J821" s="42">
        <f t="shared" si="75"/>
        <v>10</v>
      </c>
      <c r="K821" s="42">
        <f t="shared" si="76"/>
        <v>4</v>
      </c>
    </row>
    <row r="822" spans="1:11" x14ac:dyDescent="0.25">
      <c r="A822" s="45">
        <v>44474</v>
      </c>
      <c r="B822" s="42">
        <v>14514.75</v>
      </c>
      <c r="C822" s="42">
        <v>14754.75</v>
      </c>
      <c r="D822" s="42">
        <v>14494.5</v>
      </c>
      <c r="E822" s="42">
        <v>14658.5</v>
      </c>
      <c r="F822" s="42">
        <f t="shared" si="77"/>
        <v>1.793003668681858</v>
      </c>
      <c r="G822" s="42">
        <f t="shared" si="78"/>
        <v>0.99037186310477265</v>
      </c>
      <c r="H822" s="42">
        <f t="shared" si="79"/>
        <v>0.55235350624399615</v>
      </c>
      <c r="I822" s="42">
        <f t="shared" si="74"/>
        <v>5</v>
      </c>
      <c r="J822" s="42">
        <f t="shared" si="75"/>
        <v>6</v>
      </c>
      <c r="K822" s="42">
        <f t="shared" si="76"/>
        <v>2</v>
      </c>
    </row>
    <row r="823" spans="1:11" x14ac:dyDescent="0.25">
      <c r="A823" s="45">
        <v>44473</v>
      </c>
      <c r="B823" s="42">
        <v>14688</v>
      </c>
      <c r="C823" s="42">
        <v>14735.5</v>
      </c>
      <c r="D823" s="42">
        <v>14367.75</v>
      </c>
      <c r="E823" s="42">
        <v>14467</v>
      </c>
      <c r="F823" s="42">
        <f t="shared" si="77"/>
        <v>2.5037445533769063</v>
      </c>
      <c r="G823" s="42">
        <f t="shared" si="78"/>
        <v>-1.5046296296296295</v>
      </c>
      <c r="H823" s="42">
        <f t="shared" si="79"/>
        <v>0.60095173351461584</v>
      </c>
      <c r="I823" s="42">
        <f t="shared" si="74"/>
        <v>8</v>
      </c>
      <c r="J823" s="42">
        <f t="shared" si="75"/>
        <v>7</v>
      </c>
      <c r="K823" s="42">
        <f t="shared" si="76"/>
        <v>4</v>
      </c>
    </row>
    <row r="824" spans="1:11" x14ac:dyDescent="0.25">
      <c r="A824" s="45">
        <v>44470</v>
      </c>
      <c r="B824" s="42">
        <v>14627.5</v>
      </c>
      <c r="C824" s="42">
        <v>14818</v>
      </c>
      <c r="D824" s="42">
        <v>14537</v>
      </c>
      <c r="E824" s="42">
        <v>14769.75</v>
      </c>
      <c r="F824" s="42">
        <f t="shared" si="77"/>
        <v>1.9210391386087848</v>
      </c>
      <c r="G824" s="42">
        <f t="shared" si="78"/>
        <v>0.97248333618184923</v>
      </c>
      <c r="H824" s="42">
        <f t="shared" si="79"/>
        <v>0.50622775800711739</v>
      </c>
      <c r="I824" s="42">
        <f t="shared" si="74"/>
        <v>6</v>
      </c>
      <c r="J824" s="42">
        <f t="shared" si="75"/>
        <v>6</v>
      </c>
      <c r="K824" s="42">
        <f t="shared" si="76"/>
        <v>1</v>
      </c>
    </row>
    <row r="825" spans="1:11" x14ac:dyDescent="0.25">
      <c r="A825" s="45">
        <v>44469</v>
      </c>
      <c r="B825" s="42">
        <v>14801.75</v>
      </c>
      <c r="C825" s="42">
        <v>14878.75</v>
      </c>
      <c r="D825" s="42">
        <v>14670.25</v>
      </c>
      <c r="E825" s="42">
        <v>14675.25</v>
      </c>
      <c r="F825" s="42">
        <f t="shared" si="77"/>
        <v>1.4086172243146926</v>
      </c>
      <c r="G825" s="42">
        <f t="shared" si="78"/>
        <v>-0.85462867566335055</v>
      </c>
      <c r="H825" s="42">
        <f t="shared" si="79"/>
        <v>0.606714628297362</v>
      </c>
      <c r="I825" s="42">
        <f t="shared" si="74"/>
        <v>5</v>
      </c>
      <c r="J825" s="42">
        <f t="shared" si="75"/>
        <v>7</v>
      </c>
      <c r="K825" s="42">
        <f t="shared" si="76"/>
        <v>3</v>
      </c>
    </row>
    <row r="826" spans="1:11" x14ac:dyDescent="0.25">
      <c r="A826" s="45">
        <v>44468</v>
      </c>
      <c r="B826" s="42">
        <v>14902.75</v>
      </c>
      <c r="C826" s="42">
        <v>14906.5</v>
      </c>
      <c r="D826" s="42">
        <v>14711</v>
      </c>
      <c r="E826" s="42">
        <v>14744</v>
      </c>
      <c r="F826" s="42">
        <f t="shared" si="77"/>
        <v>1.3118384190837262</v>
      </c>
      <c r="G826" s="42">
        <f t="shared" si="78"/>
        <v>-1.0652396369797521</v>
      </c>
      <c r="H826" s="42">
        <f t="shared" si="79"/>
        <v>0.81202046035805631</v>
      </c>
      <c r="I826" s="42">
        <f t="shared" si="74"/>
        <v>4</v>
      </c>
      <c r="J826" s="42">
        <f t="shared" si="75"/>
        <v>9</v>
      </c>
      <c r="K826" s="42">
        <f t="shared" si="76"/>
        <v>3</v>
      </c>
    </row>
    <row r="827" spans="1:11" x14ac:dyDescent="0.25">
      <c r="A827" s="45">
        <v>44467</v>
      </c>
      <c r="B827" s="42">
        <v>14962.25</v>
      </c>
      <c r="C827" s="42">
        <v>15029</v>
      </c>
      <c r="D827" s="42">
        <v>14740.75</v>
      </c>
      <c r="E827" s="42">
        <v>14764</v>
      </c>
      <c r="F827" s="42">
        <f t="shared" si="77"/>
        <v>1.9265150629083194</v>
      </c>
      <c r="G827" s="42">
        <f t="shared" si="78"/>
        <v>-1.3250012531537703</v>
      </c>
      <c r="H827" s="42">
        <f t="shared" si="79"/>
        <v>0.68777103209019941</v>
      </c>
      <c r="I827" s="42">
        <f t="shared" si="74"/>
        <v>6</v>
      </c>
      <c r="J827" s="42">
        <f t="shared" si="75"/>
        <v>7</v>
      </c>
      <c r="K827" s="42">
        <f t="shared" si="76"/>
        <v>4</v>
      </c>
    </row>
    <row r="828" spans="1:11" x14ac:dyDescent="0.25">
      <c r="A828" s="45">
        <v>44466</v>
      </c>
      <c r="B828" s="42">
        <v>15264.75</v>
      </c>
      <c r="C828" s="42">
        <v>15270.5</v>
      </c>
      <c r="D828" s="42">
        <v>15084</v>
      </c>
      <c r="E828" s="42">
        <v>15194.5</v>
      </c>
      <c r="F828" s="42">
        <f t="shared" si="77"/>
        <v>1.2217691085671236</v>
      </c>
      <c r="G828" s="42">
        <f t="shared" si="78"/>
        <v>-0.46021061596161095</v>
      </c>
      <c r="H828" s="42">
        <f t="shared" si="79"/>
        <v>0.37667560321715821</v>
      </c>
      <c r="I828" s="42">
        <f t="shared" si="74"/>
        <v>3</v>
      </c>
      <c r="J828" s="42">
        <f t="shared" si="75"/>
        <v>4</v>
      </c>
      <c r="K828" s="42">
        <f t="shared" si="76"/>
        <v>2</v>
      </c>
    </row>
    <row r="829" spans="1:11" x14ac:dyDescent="0.25">
      <c r="A829" s="45">
        <v>44463</v>
      </c>
      <c r="B829" s="42">
        <v>15236.75</v>
      </c>
      <c r="C829" s="42">
        <v>15334.25</v>
      </c>
      <c r="D829" s="42">
        <v>15176.75</v>
      </c>
      <c r="E829" s="42">
        <v>15315.75</v>
      </c>
      <c r="F829" s="42">
        <f t="shared" si="77"/>
        <v>1.033685005004348</v>
      </c>
      <c r="G829" s="42">
        <f t="shared" si="78"/>
        <v>0.51848327235138725</v>
      </c>
      <c r="H829" s="42">
        <f t="shared" si="79"/>
        <v>0.50158730158730158</v>
      </c>
      <c r="I829" s="42">
        <f t="shared" si="74"/>
        <v>2</v>
      </c>
      <c r="J829" s="42">
        <f t="shared" si="75"/>
        <v>6</v>
      </c>
      <c r="K829" s="42">
        <f t="shared" si="76"/>
        <v>2</v>
      </c>
    </row>
    <row r="830" spans="1:11" x14ac:dyDescent="0.25">
      <c r="A830" s="45">
        <v>44462</v>
      </c>
      <c r="B830" s="42">
        <v>15253.25</v>
      </c>
      <c r="C830" s="42">
        <v>15347</v>
      </c>
      <c r="D830" s="42">
        <v>15175.25</v>
      </c>
      <c r="E830" s="42">
        <v>15298.75</v>
      </c>
      <c r="F830" s="42">
        <f t="shared" si="77"/>
        <v>1.1259895432121023</v>
      </c>
      <c r="G830" s="42">
        <f t="shared" si="78"/>
        <v>0.29829708422795143</v>
      </c>
      <c r="H830" s="42">
        <f t="shared" si="79"/>
        <v>0.264919941775837</v>
      </c>
      <c r="I830" s="42">
        <f t="shared" si="74"/>
        <v>3</v>
      </c>
      <c r="J830" s="42">
        <f t="shared" si="75"/>
        <v>3</v>
      </c>
      <c r="K830" s="42">
        <f t="shared" si="76"/>
        <v>2</v>
      </c>
    </row>
    <row r="831" spans="1:11" x14ac:dyDescent="0.25">
      <c r="A831" s="45">
        <v>44461</v>
      </c>
      <c r="B831" s="42">
        <v>15073.75</v>
      </c>
      <c r="C831" s="42">
        <v>15227</v>
      </c>
      <c r="D831" s="42">
        <v>15014.75</v>
      </c>
      <c r="E831" s="42">
        <v>15162</v>
      </c>
      <c r="F831" s="42">
        <f t="shared" si="77"/>
        <v>1.4080769549713907</v>
      </c>
      <c r="G831" s="42">
        <f t="shared" si="78"/>
        <v>0.58545484700223904</v>
      </c>
      <c r="H831" s="42">
        <f t="shared" si="79"/>
        <v>0.41578327444051827</v>
      </c>
      <c r="I831" s="42">
        <f t="shared" si="74"/>
        <v>5</v>
      </c>
      <c r="J831" s="42">
        <f t="shared" si="75"/>
        <v>5</v>
      </c>
      <c r="K831" s="42">
        <f t="shared" si="76"/>
        <v>2</v>
      </c>
    </row>
    <row r="832" spans="1:11" x14ac:dyDescent="0.25">
      <c r="A832" s="45">
        <v>44460</v>
      </c>
      <c r="B832" s="42">
        <v>15117.25</v>
      </c>
      <c r="C832" s="42">
        <v>15134.5</v>
      </c>
      <c r="D832" s="42">
        <v>14974.5</v>
      </c>
      <c r="E832" s="42">
        <v>15018</v>
      </c>
      <c r="F832" s="42">
        <f t="shared" si="77"/>
        <v>1.0583935570292216</v>
      </c>
      <c r="G832" s="42">
        <f t="shared" si="78"/>
        <v>-0.65653475334468903</v>
      </c>
      <c r="H832" s="42">
        <f t="shared" si="79"/>
        <v>0.62031250000000004</v>
      </c>
      <c r="I832" s="42">
        <f t="shared" si="74"/>
        <v>2</v>
      </c>
      <c r="J832" s="42">
        <f t="shared" si="75"/>
        <v>7</v>
      </c>
      <c r="K832" s="42">
        <f t="shared" si="76"/>
        <v>3</v>
      </c>
    </row>
    <row r="833" spans="1:11" x14ac:dyDescent="0.25">
      <c r="A833" s="45">
        <v>44459</v>
      </c>
      <c r="B833" s="42">
        <v>15164.25</v>
      </c>
      <c r="C833" s="42">
        <v>15175.25</v>
      </c>
      <c r="D833" s="42">
        <v>14807.5</v>
      </c>
      <c r="E833" s="42">
        <v>15005</v>
      </c>
      <c r="F833" s="42">
        <f t="shared" si="77"/>
        <v>2.4251116936215111</v>
      </c>
      <c r="G833" s="42">
        <f t="shared" si="78"/>
        <v>-1.050167334355474</v>
      </c>
      <c r="H833" s="42">
        <f t="shared" si="79"/>
        <v>0.43303874915023788</v>
      </c>
      <c r="I833" s="42">
        <f t="shared" si="74"/>
        <v>8</v>
      </c>
      <c r="J833" s="42">
        <f t="shared" si="75"/>
        <v>5</v>
      </c>
      <c r="K833" s="42">
        <f t="shared" si="76"/>
        <v>1</v>
      </c>
    </row>
    <row r="834" spans="1:11" x14ac:dyDescent="0.25">
      <c r="A834" s="45">
        <v>44456</v>
      </c>
      <c r="B834" s="42">
        <v>15463.25</v>
      </c>
      <c r="C834" s="42">
        <v>15513.25</v>
      </c>
      <c r="D834" s="42">
        <v>15276.25</v>
      </c>
      <c r="E834" s="42">
        <v>15321.75</v>
      </c>
      <c r="F834" s="42">
        <f t="shared" si="77"/>
        <v>1.5326661600892439</v>
      </c>
      <c r="G834" s="42">
        <f t="shared" si="78"/>
        <v>-0.9150728339773333</v>
      </c>
      <c r="H834" s="42">
        <f t="shared" si="79"/>
        <v>0.59704641350210963</v>
      </c>
      <c r="I834" s="42">
        <f t="shared" si="74"/>
        <v>5</v>
      </c>
      <c r="J834" s="42">
        <f t="shared" si="75"/>
        <v>6</v>
      </c>
      <c r="K834" s="42">
        <f t="shared" si="76"/>
        <v>2</v>
      </c>
    </row>
    <row r="835" spans="1:11" x14ac:dyDescent="0.25">
      <c r="A835" s="45">
        <v>44455</v>
      </c>
      <c r="B835" s="42">
        <v>15465.5</v>
      </c>
      <c r="C835" s="42">
        <v>15532.5</v>
      </c>
      <c r="D835" s="42">
        <v>15358.75</v>
      </c>
      <c r="E835" s="42">
        <v>15510.25</v>
      </c>
      <c r="F835" s="42">
        <f t="shared" si="77"/>
        <v>1.1234683650706412</v>
      </c>
      <c r="G835" s="42">
        <f t="shared" si="78"/>
        <v>0.2893537228023666</v>
      </c>
      <c r="H835" s="42">
        <f t="shared" si="79"/>
        <v>0.25755395683453242</v>
      </c>
      <c r="I835" s="42">
        <f t="shared" ref="I835:I898" si="80">VLOOKUP(_xlfn.PERCENTRANK.EXC(F$4:F$1200,F835),$M$4:$O$13,3,TRUE)</f>
        <v>3</v>
      </c>
      <c r="J835" s="42">
        <f t="shared" ref="J835:J898" si="81">VLOOKUP(H835,$M$17:$O$26,3,TRUE)</f>
        <v>3</v>
      </c>
      <c r="K835" s="42">
        <f t="shared" ref="K835:K898" si="82">IF(I835&gt;=$O$3,IF(J835&gt;=$O$16,4,1),IF(J835&gt;=$O$16,3,2))</f>
        <v>2</v>
      </c>
    </row>
    <row r="836" spans="1:11" x14ac:dyDescent="0.25">
      <c r="A836" s="45">
        <v>44454</v>
      </c>
      <c r="B836" s="42">
        <v>15419.25</v>
      </c>
      <c r="C836" s="42">
        <v>15514.5</v>
      </c>
      <c r="D836" s="42">
        <v>15307.75</v>
      </c>
      <c r="E836" s="42">
        <v>15497.5</v>
      </c>
      <c r="F836" s="42">
        <f t="shared" ref="F836:F899" si="83">ABS(C836-D836)/B836*100</f>
        <v>1.3408563970361724</v>
      </c>
      <c r="G836" s="42">
        <f t="shared" ref="G836:G899" si="84">(E836-B836)/B836*100</f>
        <v>0.50748252995443999</v>
      </c>
      <c r="H836" s="42">
        <f t="shared" ref="H836:H899" si="85">ABS(G836/F836)</f>
        <v>0.37847642079806521</v>
      </c>
      <c r="I836" s="42">
        <f t="shared" si="80"/>
        <v>4</v>
      </c>
      <c r="J836" s="42">
        <f t="shared" si="81"/>
        <v>4</v>
      </c>
      <c r="K836" s="42">
        <f t="shared" si="82"/>
        <v>2</v>
      </c>
    </row>
    <row r="837" spans="1:11" x14ac:dyDescent="0.25">
      <c r="A837" s="45">
        <v>44453</v>
      </c>
      <c r="B837" s="42">
        <v>15434</v>
      </c>
      <c r="C837" s="42">
        <v>15524.25</v>
      </c>
      <c r="D837" s="42">
        <v>15344.5</v>
      </c>
      <c r="E837" s="42">
        <v>15382.5</v>
      </c>
      <c r="F837" s="42">
        <f t="shared" si="83"/>
        <v>1.1646365167811326</v>
      </c>
      <c r="G837" s="42">
        <f t="shared" si="84"/>
        <v>-0.33367889076065832</v>
      </c>
      <c r="H837" s="42">
        <f t="shared" si="85"/>
        <v>0.28650904033379698</v>
      </c>
      <c r="I837" s="42">
        <f t="shared" si="80"/>
        <v>3</v>
      </c>
      <c r="J837" s="42">
        <f t="shared" si="81"/>
        <v>3</v>
      </c>
      <c r="K837" s="42">
        <f t="shared" si="82"/>
        <v>2</v>
      </c>
    </row>
    <row r="838" spans="1:11" x14ac:dyDescent="0.25">
      <c r="A838" s="45">
        <v>44452</v>
      </c>
      <c r="B838" s="42">
        <v>15516</v>
      </c>
      <c r="C838" s="42">
        <v>15557.5</v>
      </c>
      <c r="D838" s="42">
        <v>15342.75</v>
      </c>
      <c r="E838" s="42">
        <v>15431.25</v>
      </c>
      <c r="F838" s="42">
        <f t="shared" si="83"/>
        <v>1.3840551688579532</v>
      </c>
      <c r="G838" s="42">
        <f t="shared" si="84"/>
        <v>-0.54621036349574636</v>
      </c>
      <c r="H838" s="42">
        <f t="shared" si="85"/>
        <v>0.39464493597206052</v>
      </c>
      <c r="I838" s="42">
        <f t="shared" si="80"/>
        <v>4</v>
      </c>
      <c r="J838" s="42">
        <f t="shared" si="81"/>
        <v>4</v>
      </c>
      <c r="K838" s="42">
        <f t="shared" si="82"/>
        <v>2</v>
      </c>
    </row>
    <row r="839" spans="1:11" x14ac:dyDescent="0.25">
      <c r="A839" s="45">
        <v>44449</v>
      </c>
      <c r="B839" s="42">
        <v>15615</v>
      </c>
      <c r="C839" s="42">
        <v>15668</v>
      </c>
      <c r="D839" s="42">
        <v>15433.5</v>
      </c>
      <c r="E839" s="42">
        <v>15444</v>
      </c>
      <c r="F839" s="42">
        <f t="shared" si="83"/>
        <v>1.5017611271213576</v>
      </c>
      <c r="G839" s="42">
        <f t="shared" si="84"/>
        <v>-1.095100864553314</v>
      </c>
      <c r="H839" s="42">
        <f t="shared" si="85"/>
        <v>0.72921108742004259</v>
      </c>
      <c r="I839" s="42">
        <f t="shared" si="80"/>
        <v>5</v>
      </c>
      <c r="J839" s="42">
        <f t="shared" si="81"/>
        <v>8</v>
      </c>
      <c r="K839" s="42">
        <f t="shared" si="82"/>
        <v>3</v>
      </c>
    </row>
    <row r="840" spans="1:11" x14ac:dyDescent="0.25">
      <c r="A840" s="45">
        <v>44448</v>
      </c>
      <c r="B840" s="42">
        <v>15589.75</v>
      </c>
      <c r="C840" s="42">
        <v>15675.75</v>
      </c>
      <c r="D840" s="42">
        <v>15555.25</v>
      </c>
      <c r="E840" s="42">
        <v>15563.5</v>
      </c>
      <c r="F840" s="42">
        <f t="shared" si="83"/>
        <v>0.77294376112509822</v>
      </c>
      <c r="G840" s="42">
        <f t="shared" si="84"/>
        <v>-0.16837986497538449</v>
      </c>
      <c r="H840" s="42">
        <f t="shared" si="85"/>
        <v>0.21784232365145231</v>
      </c>
      <c r="I840" s="42">
        <f t="shared" si="80"/>
        <v>1</v>
      </c>
      <c r="J840" s="42">
        <f t="shared" si="81"/>
        <v>3</v>
      </c>
      <c r="K840" s="42">
        <f t="shared" si="82"/>
        <v>2</v>
      </c>
    </row>
    <row r="841" spans="1:11" x14ac:dyDescent="0.25">
      <c r="A841" s="45">
        <v>44447</v>
      </c>
      <c r="B841" s="42">
        <v>15661.75</v>
      </c>
      <c r="C841" s="42">
        <v>15679</v>
      </c>
      <c r="D841" s="42">
        <v>15523.75</v>
      </c>
      <c r="E841" s="42">
        <v>15623</v>
      </c>
      <c r="F841" s="42">
        <f t="shared" si="83"/>
        <v>0.99126853640238155</v>
      </c>
      <c r="G841" s="42">
        <f t="shared" si="84"/>
        <v>-0.24741807269302601</v>
      </c>
      <c r="H841" s="42">
        <f t="shared" si="85"/>
        <v>0.24959742351046701</v>
      </c>
      <c r="I841" s="42">
        <f t="shared" si="80"/>
        <v>2</v>
      </c>
      <c r="J841" s="42">
        <f t="shared" si="81"/>
        <v>3</v>
      </c>
      <c r="K841" s="42">
        <f t="shared" si="82"/>
        <v>2</v>
      </c>
    </row>
    <row r="842" spans="1:11" x14ac:dyDescent="0.25">
      <c r="A842" s="45">
        <v>44446</v>
      </c>
      <c r="B842" s="42">
        <v>15631.5</v>
      </c>
      <c r="C842" s="42">
        <v>15701.5</v>
      </c>
      <c r="D842" s="42">
        <v>15606.75</v>
      </c>
      <c r="E842" s="42">
        <v>15673.25</v>
      </c>
      <c r="F842" s="42">
        <f t="shared" si="83"/>
        <v>0.60614784249752096</v>
      </c>
      <c r="G842" s="42">
        <f t="shared" si="84"/>
        <v>0.2670888910213351</v>
      </c>
      <c r="H842" s="42">
        <f t="shared" si="85"/>
        <v>0.44063324538258575</v>
      </c>
      <c r="I842" s="42">
        <f t="shared" si="80"/>
        <v>1</v>
      </c>
      <c r="J842" s="42">
        <f t="shared" si="81"/>
        <v>5</v>
      </c>
      <c r="K842" s="42">
        <f t="shared" si="82"/>
        <v>2</v>
      </c>
    </row>
    <row r="843" spans="1:11" x14ac:dyDescent="0.25">
      <c r="A843" s="45">
        <v>44442</v>
      </c>
      <c r="B843" s="42">
        <v>15620.25</v>
      </c>
      <c r="C843" s="42">
        <v>15677.5</v>
      </c>
      <c r="D843" s="42">
        <v>15552.25</v>
      </c>
      <c r="E843" s="42">
        <v>15652.5</v>
      </c>
      <c r="F843" s="42">
        <f t="shared" si="83"/>
        <v>0.80184376050319284</v>
      </c>
      <c r="G843" s="42">
        <f t="shared" si="84"/>
        <v>0.20646276468046287</v>
      </c>
      <c r="H843" s="42">
        <f t="shared" si="85"/>
        <v>0.25748502994011979</v>
      </c>
      <c r="I843" s="42">
        <f t="shared" si="80"/>
        <v>1</v>
      </c>
      <c r="J843" s="42">
        <f t="shared" si="81"/>
        <v>3</v>
      </c>
      <c r="K843" s="42">
        <f t="shared" si="82"/>
        <v>2</v>
      </c>
    </row>
    <row r="844" spans="1:11" x14ac:dyDescent="0.25">
      <c r="A844" s="45">
        <v>44441</v>
      </c>
      <c r="B844" s="42">
        <v>15644</v>
      </c>
      <c r="C844" s="42">
        <v>15682</v>
      </c>
      <c r="D844" s="42">
        <v>15551.75</v>
      </c>
      <c r="E844" s="42">
        <v>15605</v>
      </c>
      <c r="F844" s="42">
        <f t="shared" si="83"/>
        <v>0.83258757351061119</v>
      </c>
      <c r="G844" s="42">
        <f t="shared" si="84"/>
        <v>-0.24929685502429044</v>
      </c>
      <c r="H844" s="42">
        <f t="shared" si="85"/>
        <v>0.2994241842610364</v>
      </c>
      <c r="I844" s="42">
        <f t="shared" si="80"/>
        <v>2</v>
      </c>
      <c r="J844" s="42">
        <f t="shared" si="81"/>
        <v>3</v>
      </c>
      <c r="K844" s="42">
        <f t="shared" si="82"/>
        <v>2</v>
      </c>
    </row>
    <row r="845" spans="1:11" x14ac:dyDescent="0.25">
      <c r="A845" s="45">
        <v>44440</v>
      </c>
      <c r="B845" s="42">
        <v>15609.5</v>
      </c>
      <c r="C845" s="42">
        <v>15699</v>
      </c>
      <c r="D845" s="42">
        <v>15603</v>
      </c>
      <c r="E845" s="42">
        <v>15611.25</v>
      </c>
      <c r="F845" s="42">
        <f t="shared" si="83"/>
        <v>0.61501009000928919</v>
      </c>
      <c r="G845" s="42">
        <f t="shared" si="84"/>
        <v>1.1211121432461002E-2</v>
      </c>
      <c r="H845" s="42">
        <f t="shared" si="85"/>
        <v>1.8229166666666668E-2</v>
      </c>
      <c r="I845" s="42">
        <f t="shared" si="80"/>
        <v>1</v>
      </c>
      <c r="J845" s="42">
        <f t="shared" si="81"/>
        <v>1</v>
      </c>
      <c r="K845" s="42">
        <f t="shared" si="82"/>
        <v>2</v>
      </c>
    </row>
    <row r="846" spans="1:11" x14ac:dyDescent="0.25">
      <c r="A846" s="45">
        <v>44439</v>
      </c>
      <c r="B846" s="42">
        <v>15615.25</v>
      </c>
      <c r="C846" s="42">
        <v>15615.25</v>
      </c>
      <c r="D846" s="42">
        <v>15517.75</v>
      </c>
      <c r="E846" s="42">
        <v>15583.75</v>
      </c>
      <c r="F846" s="42">
        <f t="shared" si="83"/>
        <v>0.62438961912233237</v>
      </c>
      <c r="G846" s="42">
        <f t="shared" si="84"/>
        <v>-0.20172587694721505</v>
      </c>
      <c r="H846" s="42">
        <f t="shared" si="85"/>
        <v>0.32307692307692304</v>
      </c>
      <c r="I846" s="42">
        <f t="shared" si="80"/>
        <v>1</v>
      </c>
      <c r="J846" s="42">
        <f t="shared" si="81"/>
        <v>4</v>
      </c>
      <c r="K846" s="42">
        <f t="shared" si="82"/>
        <v>2</v>
      </c>
    </row>
    <row r="847" spans="1:11" x14ac:dyDescent="0.25">
      <c r="A847" s="45">
        <v>44438</v>
      </c>
      <c r="B847" s="42">
        <v>15454.5</v>
      </c>
      <c r="C847" s="42">
        <v>15617.75</v>
      </c>
      <c r="D847" s="42">
        <v>15437</v>
      </c>
      <c r="E847" s="42">
        <v>15599</v>
      </c>
      <c r="F847" s="42">
        <f t="shared" si="83"/>
        <v>1.1695622634184217</v>
      </c>
      <c r="G847" s="42">
        <f t="shared" si="84"/>
        <v>0.9350027500080883</v>
      </c>
      <c r="H847" s="42">
        <f t="shared" si="85"/>
        <v>0.79944674965421858</v>
      </c>
      <c r="I847" s="42">
        <f t="shared" si="80"/>
        <v>3</v>
      </c>
      <c r="J847" s="42">
        <f t="shared" si="81"/>
        <v>8</v>
      </c>
      <c r="K847" s="42">
        <f t="shared" si="82"/>
        <v>3</v>
      </c>
    </row>
    <row r="848" spans="1:11" x14ac:dyDescent="0.25">
      <c r="A848" s="45">
        <v>44435</v>
      </c>
      <c r="B848" s="42">
        <v>15326.75</v>
      </c>
      <c r="C848" s="42">
        <v>15443.75</v>
      </c>
      <c r="D848" s="42">
        <v>15280</v>
      </c>
      <c r="E848" s="42">
        <v>15424.5</v>
      </c>
      <c r="F848" s="42">
        <f t="shared" si="83"/>
        <v>1.0683934950331935</v>
      </c>
      <c r="G848" s="42">
        <f t="shared" si="84"/>
        <v>0.63777382680607442</v>
      </c>
      <c r="H848" s="42">
        <f t="shared" si="85"/>
        <v>0.59694656488549636</v>
      </c>
      <c r="I848" s="42">
        <f t="shared" si="80"/>
        <v>2</v>
      </c>
      <c r="J848" s="42">
        <f t="shared" si="81"/>
        <v>6</v>
      </c>
      <c r="K848" s="42">
        <f t="shared" si="82"/>
        <v>2</v>
      </c>
    </row>
    <row r="849" spans="1:11" x14ac:dyDescent="0.25">
      <c r="A849" s="45">
        <v>44434</v>
      </c>
      <c r="B849" s="42">
        <v>15333</v>
      </c>
      <c r="C849" s="42">
        <v>15365</v>
      </c>
      <c r="D849" s="42">
        <v>15255.25</v>
      </c>
      <c r="E849" s="42">
        <v>15274</v>
      </c>
      <c r="F849" s="42">
        <f t="shared" si="83"/>
        <v>0.71577642992238966</v>
      </c>
      <c r="G849" s="42">
        <f t="shared" si="84"/>
        <v>-0.38479097371681992</v>
      </c>
      <c r="H849" s="42">
        <f t="shared" si="85"/>
        <v>0.53758542141230059</v>
      </c>
      <c r="I849" s="42">
        <f t="shared" si="80"/>
        <v>1</v>
      </c>
      <c r="J849" s="42">
        <f t="shared" si="81"/>
        <v>6</v>
      </c>
      <c r="K849" s="42">
        <f t="shared" si="82"/>
        <v>2</v>
      </c>
    </row>
    <row r="850" spans="1:11" x14ac:dyDescent="0.25">
      <c r="A850" s="45">
        <v>44433</v>
      </c>
      <c r="B850" s="42">
        <v>15361.5</v>
      </c>
      <c r="C850" s="42">
        <v>15397</v>
      </c>
      <c r="D850" s="42">
        <v>15333</v>
      </c>
      <c r="E850" s="42">
        <v>15362.25</v>
      </c>
      <c r="F850" s="42">
        <f t="shared" si="83"/>
        <v>0.416625980535755</v>
      </c>
      <c r="G850" s="42">
        <f t="shared" si="84"/>
        <v>4.8823357094033779E-3</v>
      </c>
      <c r="H850" s="42">
        <f t="shared" si="85"/>
        <v>1.1718749999999997E-2</v>
      </c>
      <c r="I850" s="42">
        <f t="shared" si="80"/>
        <v>1</v>
      </c>
      <c r="J850" s="42">
        <f t="shared" si="81"/>
        <v>1</v>
      </c>
      <c r="K850" s="42">
        <f t="shared" si="82"/>
        <v>2</v>
      </c>
    </row>
    <row r="851" spans="1:11" x14ac:dyDescent="0.25">
      <c r="A851" s="45">
        <v>44432</v>
      </c>
      <c r="B851" s="42">
        <v>15350.25</v>
      </c>
      <c r="C851" s="42">
        <v>15380.5</v>
      </c>
      <c r="D851" s="42">
        <v>15309.5</v>
      </c>
      <c r="E851" s="42">
        <v>15356.25</v>
      </c>
      <c r="F851" s="42">
        <f t="shared" si="83"/>
        <v>0.46253318349864009</v>
      </c>
      <c r="G851" s="42">
        <f t="shared" si="84"/>
        <v>3.9087311281575221E-2</v>
      </c>
      <c r="H851" s="42">
        <f t="shared" si="85"/>
        <v>8.4507042253521125E-2</v>
      </c>
      <c r="I851" s="42">
        <f t="shared" si="80"/>
        <v>1</v>
      </c>
      <c r="J851" s="42">
        <f t="shared" si="81"/>
        <v>1</v>
      </c>
      <c r="K851" s="42">
        <f t="shared" si="82"/>
        <v>2</v>
      </c>
    </row>
    <row r="852" spans="1:11" x14ac:dyDescent="0.25">
      <c r="A852" s="45">
        <v>44431</v>
      </c>
      <c r="B852" s="42">
        <v>15129</v>
      </c>
      <c r="C852" s="42">
        <v>15337.5</v>
      </c>
      <c r="D852" s="42">
        <v>15116.75</v>
      </c>
      <c r="E852" s="42">
        <v>15306.75</v>
      </c>
      <c r="F852" s="42">
        <f t="shared" si="83"/>
        <v>1.4591182497190827</v>
      </c>
      <c r="G852" s="42">
        <f t="shared" si="84"/>
        <v>1.1748958953004163</v>
      </c>
      <c r="H852" s="42">
        <f t="shared" si="85"/>
        <v>0.80520951302378241</v>
      </c>
      <c r="I852" s="42">
        <f t="shared" si="80"/>
        <v>5</v>
      </c>
      <c r="J852" s="42">
        <f t="shared" si="81"/>
        <v>9</v>
      </c>
      <c r="K852" s="42">
        <f t="shared" si="82"/>
        <v>3</v>
      </c>
    </row>
    <row r="853" spans="1:11" x14ac:dyDescent="0.25">
      <c r="A853" s="45">
        <v>44428</v>
      </c>
      <c r="B853" s="42">
        <v>14898.25</v>
      </c>
      <c r="C853" s="42">
        <v>15100</v>
      </c>
      <c r="D853" s="42">
        <v>14877</v>
      </c>
      <c r="E853" s="42">
        <v>15083</v>
      </c>
      <c r="F853" s="42">
        <f t="shared" si="83"/>
        <v>1.4968200963200375</v>
      </c>
      <c r="G853" s="42">
        <f t="shared" si="84"/>
        <v>1.2400785327135737</v>
      </c>
      <c r="H853" s="42">
        <f t="shared" si="85"/>
        <v>0.82847533632286996</v>
      </c>
      <c r="I853" s="42">
        <f t="shared" si="80"/>
        <v>5</v>
      </c>
      <c r="J853" s="42">
        <f t="shared" si="81"/>
        <v>9</v>
      </c>
      <c r="K853" s="42">
        <f t="shared" si="82"/>
        <v>3</v>
      </c>
    </row>
    <row r="854" spans="1:11" x14ac:dyDescent="0.25">
      <c r="A854" s="45">
        <v>44427</v>
      </c>
      <c r="B854" s="42">
        <v>14758.25</v>
      </c>
      <c r="C854" s="42">
        <v>14999</v>
      </c>
      <c r="D854" s="42">
        <v>14733.75</v>
      </c>
      <c r="E854" s="42">
        <v>14928.5</v>
      </c>
      <c r="F854" s="42">
        <f t="shared" si="83"/>
        <v>1.7972998153575119</v>
      </c>
      <c r="G854" s="42">
        <f t="shared" si="84"/>
        <v>1.1535920586790438</v>
      </c>
      <c r="H854" s="42">
        <f t="shared" si="85"/>
        <v>0.64184731385485383</v>
      </c>
      <c r="I854" s="42">
        <f t="shared" si="80"/>
        <v>5</v>
      </c>
      <c r="J854" s="42">
        <f t="shared" si="81"/>
        <v>7</v>
      </c>
      <c r="K854" s="42">
        <f t="shared" si="82"/>
        <v>3</v>
      </c>
    </row>
    <row r="855" spans="1:11" x14ac:dyDescent="0.25">
      <c r="A855" s="45">
        <v>44426</v>
      </c>
      <c r="B855" s="42">
        <v>15016.25</v>
      </c>
      <c r="C855" s="42">
        <v>15037.25</v>
      </c>
      <c r="D855" s="42">
        <v>14842.25</v>
      </c>
      <c r="E855" s="42">
        <v>14856.25</v>
      </c>
      <c r="F855" s="42">
        <f t="shared" si="83"/>
        <v>1.2985931907100641</v>
      </c>
      <c r="G855" s="42">
        <f t="shared" si="84"/>
        <v>-1.0655123616082578</v>
      </c>
      <c r="H855" s="42">
        <f t="shared" si="85"/>
        <v>0.8205128205128206</v>
      </c>
      <c r="I855" s="42">
        <f t="shared" si="80"/>
        <v>4</v>
      </c>
      <c r="J855" s="42">
        <f t="shared" si="81"/>
        <v>9</v>
      </c>
      <c r="K855" s="42">
        <f t="shared" si="82"/>
        <v>3</v>
      </c>
    </row>
    <row r="856" spans="1:11" x14ac:dyDescent="0.25">
      <c r="A856" s="45">
        <v>44425</v>
      </c>
      <c r="B856" s="42">
        <v>15075.25</v>
      </c>
      <c r="C856" s="42">
        <v>15087.75</v>
      </c>
      <c r="D856" s="42">
        <v>14897</v>
      </c>
      <c r="E856" s="42">
        <v>15000</v>
      </c>
      <c r="F856" s="42">
        <f t="shared" si="83"/>
        <v>1.2653189831014411</v>
      </c>
      <c r="G856" s="42">
        <f t="shared" si="84"/>
        <v>-0.49916253461799975</v>
      </c>
      <c r="H856" s="42">
        <f t="shared" si="85"/>
        <v>0.39449541284403672</v>
      </c>
      <c r="I856" s="42">
        <f t="shared" si="80"/>
        <v>4</v>
      </c>
      <c r="J856" s="42">
        <f t="shared" si="81"/>
        <v>4</v>
      </c>
      <c r="K856" s="42">
        <f t="shared" si="82"/>
        <v>2</v>
      </c>
    </row>
    <row r="857" spans="1:11" x14ac:dyDescent="0.25">
      <c r="A857" s="45">
        <v>44424</v>
      </c>
      <c r="B857" s="42">
        <v>15082.5</v>
      </c>
      <c r="C857" s="42">
        <v>15137</v>
      </c>
      <c r="D857" s="42">
        <v>14917.25</v>
      </c>
      <c r="E857" s="42">
        <v>15134.5</v>
      </c>
      <c r="F857" s="42">
        <f t="shared" si="83"/>
        <v>1.4569865738438588</v>
      </c>
      <c r="G857" s="42">
        <f t="shared" si="84"/>
        <v>0.34477042930548651</v>
      </c>
      <c r="H857" s="42">
        <f t="shared" si="85"/>
        <v>0.23663253697383391</v>
      </c>
      <c r="I857" s="42">
        <f t="shared" si="80"/>
        <v>5</v>
      </c>
      <c r="J857" s="42">
        <f t="shared" si="81"/>
        <v>3</v>
      </c>
      <c r="K857" s="42">
        <f t="shared" si="82"/>
        <v>2</v>
      </c>
    </row>
    <row r="858" spans="1:11" x14ac:dyDescent="0.25">
      <c r="A858" s="45">
        <v>44421</v>
      </c>
      <c r="B858" s="42">
        <v>15083</v>
      </c>
      <c r="C858" s="42">
        <v>15141.75</v>
      </c>
      <c r="D858" s="42">
        <v>15055.25</v>
      </c>
      <c r="E858" s="42">
        <v>15126.25</v>
      </c>
      <c r="F858" s="42">
        <f t="shared" si="83"/>
        <v>0.57349333686932302</v>
      </c>
      <c r="G858" s="42">
        <f t="shared" si="84"/>
        <v>0.28674666843466151</v>
      </c>
      <c r="H858" s="42">
        <f t="shared" si="85"/>
        <v>0.5</v>
      </c>
      <c r="I858" s="42">
        <f t="shared" si="80"/>
        <v>1</v>
      </c>
      <c r="J858" s="42">
        <f t="shared" si="81"/>
        <v>6</v>
      </c>
      <c r="K858" s="42">
        <f t="shared" si="82"/>
        <v>2</v>
      </c>
    </row>
    <row r="859" spans="1:11" x14ac:dyDescent="0.25">
      <c r="A859" s="45">
        <v>44420</v>
      </c>
      <c r="B859" s="42">
        <v>15026</v>
      </c>
      <c r="C859" s="42">
        <v>15090.5</v>
      </c>
      <c r="D859" s="42">
        <v>14941.25</v>
      </c>
      <c r="E859" s="42">
        <v>15076.25</v>
      </c>
      <c r="F859" s="42">
        <f t="shared" si="83"/>
        <v>0.99327831758285645</v>
      </c>
      <c r="G859" s="42">
        <f t="shared" si="84"/>
        <v>0.33442033808066018</v>
      </c>
      <c r="H859" s="42">
        <f t="shared" si="85"/>
        <v>0.33668341708542709</v>
      </c>
      <c r="I859" s="42">
        <f t="shared" si="80"/>
        <v>2</v>
      </c>
      <c r="J859" s="42">
        <f t="shared" si="81"/>
        <v>4</v>
      </c>
      <c r="K859" s="42">
        <f t="shared" si="82"/>
        <v>2</v>
      </c>
    </row>
    <row r="860" spans="1:11" x14ac:dyDescent="0.25">
      <c r="A860" s="45">
        <v>44419</v>
      </c>
      <c r="B860" s="42">
        <v>15012.75</v>
      </c>
      <c r="C860" s="42">
        <v>15119</v>
      </c>
      <c r="D860" s="42">
        <v>14963</v>
      </c>
      <c r="E860" s="42">
        <v>15022</v>
      </c>
      <c r="F860" s="42">
        <f t="shared" si="83"/>
        <v>1.0391167507618526</v>
      </c>
      <c r="G860" s="42">
        <f t="shared" si="84"/>
        <v>6.1614294516327793E-2</v>
      </c>
      <c r="H860" s="42">
        <f t="shared" si="85"/>
        <v>5.9294871794871785E-2</v>
      </c>
      <c r="I860" s="42">
        <f t="shared" si="80"/>
        <v>2</v>
      </c>
      <c r="J860" s="42">
        <f t="shared" si="81"/>
        <v>1</v>
      </c>
      <c r="K860" s="42">
        <f t="shared" si="82"/>
        <v>2</v>
      </c>
    </row>
    <row r="861" spans="1:11" x14ac:dyDescent="0.25">
      <c r="A861" s="45">
        <v>44418</v>
      </c>
      <c r="B861" s="42">
        <v>15140.25</v>
      </c>
      <c r="C861" s="42">
        <v>15157.25</v>
      </c>
      <c r="D861" s="42">
        <v>14994.5</v>
      </c>
      <c r="E861" s="42">
        <v>15045.75</v>
      </c>
      <c r="F861" s="42">
        <f t="shared" si="83"/>
        <v>1.0749492247486006</v>
      </c>
      <c r="G861" s="42">
        <f t="shared" si="84"/>
        <v>-0.6241640659830584</v>
      </c>
      <c r="H861" s="42">
        <f t="shared" si="85"/>
        <v>0.58064516129032262</v>
      </c>
      <c r="I861" s="42">
        <f t="shared" si="80"/>
        <v>3</v>
      </c>
      <c r="J861" s="42">
        <f t="shared" si="81"/>
        <v>6</v>
      </c>
      <c r="K861" s="42">
        <f t="shared" si="82"/>
        <v>2</v>
      </c>
    </row>
    <row r="862" spans="1:11" x14ac:dyDescent="0.25">
      <c r="A862" s="45">
        <v>44417</v>
      </c>
      <c r="B862" s="42">
        <v>15106.75</v>
      </c>
      <c r="C862" s="42">
        <v>15145.5</v>
      </c>
      <c r="D862" s="42">
        <v>15069</v>
      </c>
      <c r="E862" s="42">
        <v>15122.25</v>
      </c>
      <c r="F862" s="42">
        <f t="shared" si="83"/>
        <v>0.50639614741754513</v>
      </c>
      <c r="G862" s="42">
        <f t="shared" si="84"/>
        <v>0.10260314098002549</v>
      </c>
      <c r="H862" s="42">
        <f t="shared" si="85"/>
        <v>0.20261437908496732</v>
      </c>
      <c r="I862" s="42">
        <f t="shared" si="80"/>
        <v>1</v>
      </c>
      <c r="J862" s="42">
        <f t="shared" si="81"/>
        <v>3</v>
      </c>
      <c r="K862" s="42">
        <f t="shared" si="82"/>
        <v>2</v>
      </c>
    </row>
    <row r="863" spans="1:11" x14ac:dyDescent="0.25">
      <c r="A863" s="45">
        <v>44414</v>
      </c>
      <c r="B863" s="42">
        <v>15147.5</v>
      </c>
      <c r="C863" s="42">
        <v>15155.5</v>
      </c>
      <c r="D863" s="42">
        <v>15047.25</v>
      </c>
      <c r="E863" s="42">
        <v>15096</v>
      </c>
      <c r="F863" s="42">
        <f t="shared" si="83"/>
        <v>0.71463937943555045</v>
      </c>
      <c r="G863" s="42">
        <f t="shared" si="84"/>
        <v>-0.3399900973758046</v>
      </c>
      <c r="H863" s="42">
        <f t="shared" si="85"/>
        <v>0.47575057736720555</v>
      </c>
      <c r="I863" s="42">
        <f t="shared" si="80"/>
        <v>1</v>
      </c>
      <c r="J863" s="42">
        <f t="shared" si="81"/>
        <v>5</v>
      </c>
      <c r="K863" s="42">
        <f t="shared" si="82"/>
        <v>2</v>
      </c>
    </row>
    <row r="864" spans="1:11" x14ac:dyDescent="0.25">
      <c r="A864" s="45">
        <v>44413</v>
      </c>
      <c r="B864" s="42">
        <v>15106.25</v>
      </c>
      <c r="C864" s="42">
        <v>15172.25</v>
      </c>
      <c r="D864" s="42">
        <v>15073</v>
      </c>
      <c r="E864" s="42">
        <v>15166.5</v>
      </c>
      <c r="F864" s="42">
        <f t="shared" si="83"/>
        <v>0.65701282581712872</v>
      </c>
      <c r="G864" s="42">
        <f t="shared" si="84"/>
        <v>0.39884153909805548</v>
      </c>
      <c r="H864" s="42">
        <f t="shared" si="85"/>
        <v>0.60705289672544083</v>
      </c>
      <c r="I864" s="42">
        <f t="shared" si="80"/>
        <v>1</v>
      </c>
      <c r="J864" s="42">
        <f t="shared" si="81"/>
        <v>7</v>
      </c>
      <c r="K864" s="42">
        <f t="shared" si="82"/>
        <v>3</v>
      </c>
    </row>
    <row r="865" spans="1:11" x14ac:dyDescent="0.25">
      <c r="A865" s="45">
        <v>44412</v>
      </c>
      <c r="B865" s="42">
        <v>15058.75</v>
      </c>
      <c r="C865" s="42">
        <v>15108</v>
      </c>
      <c r="D865" s="42">
        <v>14997</v>
      </c>
      <c r="E865" s="42">
        <v>15069</v>
      </c>
      <c r="F865" s="42">
        <f t="shared" si="83"/>
        <v>0.73711297418444421</v>
      </c>
      <c r="G865" s="42">
        <f t="shared" si="84"/>
        <v>6.8066738607122104E-2</v>
      </c>
      <c r="H865" s="42">
        <f t="shared" si="85"/>
        <v>9.2342342342342343E-2</v>
      </c>
      <c r="I865" s="42">
        <f t="shared" si="80"/>
        <v>1</v>
      </c>
      <c r="J865" s="42">
        <f t="shared" si="81"/>
        <v>1</v>
      </c>
      <c r="K865" s="42">
        <f t="shared" si="82"/>
        <v>2</v>
      </c>
    </row>
    <row r="866" spans="1:11" x14ac:dyDescent="0.25">
      <c r="A866" s="45">
        <v>44411</v>
      </c>
      <c r="B866" s="42">
        <v>14973.75</v>
      </c>
      <c r="C866" s="42">
        <v>15050</v>
      </c>
      <c r="D866" s="42">
        <v>14849</v>
      </c>
      <c r="E866" s="42">
        <v>15044</v>
      </c>
      <c r="F866" s="42">
        <f t="shared" si="83"/>
        <v>1.3423491109441523</v>
      </c>
      <c r="G866" s="42">
        <f t="shared" si="84"/>
        <v>0.46915435345187412</v>
      </c>
      <c r="H866" s="42">
        <f t="shared" si="85"/>
        <v>0.34950248756218905</v>
      </c>
      <c r="I866" s="42">
        <f t="shared" si="80"/>
        <v>4</v>
      </c>
      <c r="J866" s="42">
        <f t="shared" si="81"/>
        <v>4</v>
      </c>
      <c r="K866" s="42">
        <f t="shared" si="82"/>
        <v>2</v>
      </c>
    </row>
    <row r="867" spans="1:11" x14ac:dyDescent="0.25">
      <c r="A867" s="45">
        <v>44410</v>
      </c>
      <c r="B867" s="42">
        <v>15026</v>
      </c>
      <c r="C867" s="42">
        <v>15051.5</v>
      </c>
      <c r="D867" s="42">
        <v>14932.25</v>
      </c>
      <c r="E867" s="42">
        <v>14954.25</v>
      </c>
      <c r="F867" s="42">
        <f t="shared" si="83"/>
        <v>0.79362438440037275</v>
      </c>
      <c r="G867" s="42">
        <f t="shared" si="84"/>
        <v>-0.4775056568614402</v>
      </c>
      <c r="H867" s="42">
        <f t="shared" si="85"/>
        <v>0.60167714884696011</v>
      </c>
      <c r="I867" s="42">
        <f t="shared" si="80"/>
        <v>1</v>
      </c>
      <c r="J867" s="42">
        <f t="shared" si="81"/>
        <v>7</v>
      </c>
      <c r="K867" s="42">
        <f t="shared" si="82"/>
        <v>3</v>
      </c>
    </row>
    <row r="868" spans="1:11" x14ac:dyDescent="0.25">
      <c r="A868" s="45">
        <v>44407</v>
      </c>
      <c r="B868" s="42">
        <v>14878.75</v>
      </c>
      <c r="C868" s="42">
        <v>14980</v>
      </c>
      <c r="D868" s="42">
        <v>14846</v>
      </c>
      <c r="E868" s="42">
        <v>14955.5</v>
      </c>
      <c r="F868" s="42">
        <f t="shared" si="83"/>
        <v>0.90061329076703345</v>
      </c>
      <c r="G868" s="42">
        <f t="shared" si="84"/>
        <v>0.51583634377887932</v>
      </c>
      <c r="H868" s="42">
        <f t="shared" si="85"/>
        <v>0.57276119402985082</v>
      </c>
      <c r="I868" s="42">
        <f t="shared" si="80"/>
        <v>2</v>
      </c>
      <c r="J868" s="42">
        <f t="shared" si="81"/>
        <v>6</v>
      </c>
      <c r="K868" s="42">
        <f t="shared" si="82"/>
        <v>2</v>
      </c>
    </row>
    <row r="869" spans="1:11" x14ac:dyDescent="0.25">
      <c r="A869" s="45">
        <v>44406</v>
      </c>
      <c r="B869" s="42">
        <v>14984</v>
      </c>
      <c r="C869" s="42">
        <v>15084</v>
      </c>
      <c r="D869" s="42">
        <v>14960.25</v>
      </c>
      <c r="E869" s="42">
        <v>15035.5</v>
      </c>
      <c r="F869" s="42">
        <f t="shared" si="83"/>
        <v>0.82588093966898035</v>
      </c>
      <c r="G869" s="42">
        <f t="shared" si="84"/>
        <v>0.34369994660971703</v>
      </c>
      <c r="H869" s="42">
        <f t="shared" si="85"/>
        <v>0.41616161616161612</v>
      </c>
      <c r="I869" s="42">
        <f t="shared" si="80"/>
        <v>1</v>
      </c>
      <c r="J869" s="42">
        <f t="shared" si="81"/>
        <v>5</v>
      </c>
      <c r="K869" s="42">
        <f t="shared" si="82"/>
        <v>2</v>
      </c>
    </row>
    <row r="870" spans="1:11" x14ac:dyDescent="0.25">
      <c r="A870" s="45">
        <v>44405</v>
      </c>
      <c r="B870" s="42">
        <v>14968.75</v>
      </c>
      <c r="C870" s="42">
        <v>15074.5</v>
      </c>
      <c r="D870" s="42">
        <v>14901.5</v>
      </c>
      <c r="E870" s="42">
        <v>15006.75</v>
      </c>
      <c r="F870" s="42">
        <f t="shared" si="83"/>
        <v>1.1557411273486429</v>
      </c>
      <c r="G870" s="42">
        <f t="shared" si="84"/>
        <v>0.25386221294363259</v>
      </c>
      <c r="H870" s="42">
        <f t="shared" si="85"/>
        <v>0.2196531791907515</v>
      </c>
      <c r="I870" s="42">
        <f t="shared" si="80"/>
        <v>3</v>
      </c>
      <c r="J870" s="42">
        <f t="shared" si="81"/>
        <v>3</v>
      </c>
      <c r="K870" s="42">
        <f t="shared" si="82"/>
        <v>2</v>
      </c>
    </row>
    <row r="871" spans="1:11" x14ac:dyDescent="0.25">
      <c r="A871" s="45">
        <v>44404</v>
      </c>
      <c r="B871" s="42">
        <v>15106.25</v>
      </c>
      <c r="C871" s="42">
        <v>15131.5</v>
      </c>
      <c r="D871" s="42">
        <v>14774.25</v>
      </c>
      <c r="E871" s="42">
        <v>14950.5</v>
      </c>
      <c r="F871" s="42">
        <f t="shared" si="83"/>
        <v>2.3649151841125362</v>
      </c>
      <c r="G871" s="42">
        <f t="shared" si="84"/>
        <v>-1.0310302027306579</v>
      </c>
      <c r="H871" s="42">
        <f t="shared" si="85"/>
        <v>0.43596920923722887</v>
      </c>
      <c r="I871" s="42">
        <f t="shared" si="80"/>
        <v>8</v>
      </c>
      <c r="J871" s="42">
        <f t="shared" si="81"/>
        <v>5</v>
      </c>
      <c r="K871" s="42">
        <f t="shared" si="82"/>
        <v>1</v>
      </c>
    </row>
    <row r="872" spans="1:11" x14ac:dyDescent="0.25">
      <c r="A872" s="45">
        <v>44403</v>
      </c>
      <c r="B872" s="42">
        <v>15076.5</v>
      </c>
      <c r="C872" s="42">
        <v>15134</v>
      </c>
      <c r="D872" s="42">
        <v>15040.25</v>
      </c>
      <c r="E872" s="42">
        <v>15117.25</v>
      </c>
      <c r="F872" s="42">
        <f t="shared" si="83"/>
        <v>0.62182867376380457</v>
      </c>
      <c r="G872" s="42">
        <f t="shared" si="84"/>
        <v>0.27028819686266703</v>
      </c>
      <c r="H872" s="42">
        <f t="shared" si="85"/>
        <v>0.43466666666666665</v>
      </c>
      <c r="I872" s="42">
        <f t="shared" si="80"/>
        <v>1</v>
      </c>
      <c r="J872" s="42">
        <f t="shared" si="81"/>
        <v>5</v>
      </c>
      <c r="K872" s="42">
        <f t="shared" si="82"/>
        <v>2</v>
      </c>
    </row>
    <row r="873" spans="1:11" x14ac:dyDescent="0.25">
      <c r="A873" s="45">
        <v>44400</v>
      </c>
      <c r="B873" s="42">
        <v>15004</v>
      </c>
      <c r="C873" s="42">
        <v>15117.25</v>
      </c>
      <c r="D873" s="42">
        <v>14934.25</v>
      </c>
      <c r="E873" s="42">
        <v>15098.75</v>
      </c>
      <c r="F873" s="42">
        <f t="shared" si="83"/>
        <v>1.2196747533990935</v>
      </c>
      <c r="G873" s="42">
        <f t="shared" si="84"/>
        <v>0.63149826712876567</v>
      </c>
      <c r="H873" s="42">
        <f t="shared" si="85"/>
        <v>0.51775956284153013</v>
      </c>
      <c r="I873" s="42">
        <f t="shared" si="80"/>
        <v>3</v>
      </c>
      <c r="J873" s="42">
        <f t="shared" si="81"/>
        <v>6</v>
      </c>
      <c r="K873" s="42">
        <f t="shared" si="82"/>
        <v>2</v>
      </c>
    </row>
    <row r="874" spans="1:11" x14ac:dyDescent="0.25">
      <c r="A874" s="45">
        <v>44399</v>
      </c>
      <c r="B874" s="42">
        <v>14851.5</v>
      </c>
      <c r="C874" s="42">
        <v>14930.75</v>
      </c>
      <c r="D874" s="42">
        <v>14829.25</v>
      </c>
      <c r="E874" s="42">
        <v>14928.75</v>
      </c>
      <c r="F874" s="42">
        <f t="shared" si="83"/>
        <v>0.68343264990068342</v>
      </c>
      <c r="G874" s="42">
        <f t="shared" si="84"/>
        <v>0.52014947985052018</v>
      </c>
      <c r="H874" s="42">
        <f t="shared" si="85"/>
        <v>0.76108374384236455</v>
      </c>
      <c r="I874" s="42">
        <f t="shared" si="80"/>
        <v>1</v>
      </c>
      <c r="J874" s="42">
        <f t="shared" si="81"/>
        <v>8</v>
      </c>
      <c r="K874" s="42">
        <f t="shared" si="82"/>
        <v>3</v>
      </c>
    </row>
    <row r="875" spans="1:11" x14ac:dyDescent="0.25">
      <c r="A875" s="45">
        <v>44398</v>
      </c>
      <c r="B875" s="42">
        <v>14728.5</v>
      </c>
      <c r="C875" s="42">
        <v>14832.5</v>
      </c>
      <c r="D875" s="42">
        <v>14668.25</v>
      </c>
      <c r="E875" s="42">
        <v>14828.25</v>
      </c>
      <c r="F875" s="42">
        <f t="shared" si="83"/>
        <v>1.1151848457073021</v>
      </c>
      <c r="G875" s="42">
        <f t="shared" si="84"/>
        <v>0.67725837661676336</v>
      </c>
      <c r="H875" s="42">
        <f t="shared" si="85"/>
        <v>0.60730593607305927</v>
      </c>
      <c r="I875" s="42">
        <f t="shared" si="80"/>
        <v>3</v>
      </c>
      <c r="J875" s="42">
        <f t="shared" si="81"/>
        <v>7</v>
      </c>
      <c r="K875" s="42">
        <f t="shared" si="82"/>
        <v>3</v>
      </c>
    </row>
    <row r="876" spans="1:11" x14ac:dyDescent="0.25">
      <c r="A876" s="45">
        <v>44397</v>
      </c>
      <c r="B876" s="42">
        <v>14614.5</v>
      </c>
      <c r="C876" s="42">
        <v>14782.5</v>
      </c>
      <c r="D876" s="42">
        <v>14516.75</v>
      </c>
      <c r="E876" s="42">
        <v>14718.5</v>
      </c>
      <c r="F876" s="42">
        <f t="shared" si="83"/>
        <v>1.8183995347086799</v>
      </c>
      <c r="G876" s="42">
        <f t="shared" si="84"/>
        <v>0.71162201922747959</v>
      </c>
      <c r="H876" s="42">
        <f t="shared" si="85"/>
        <v>0.39134524929444964</v>
      </c>
      <c r="I876" s="42">
        <f t="shared" si="80"/>
        <v>6</v>
      </c>
      <c r="J876" s="42">
        <f t="shared" si="81"/>
        <v>4</v>
      </c>
      <c r="K876" s="42">
        <f t="shared" si="82"/>
        <v>1</v>
      </c>
    </row>
    <row r="877" spans="1:11" x14ac:dyDescent="0.25">
      <c r="A877" s="45">
        <v>44396</v>
      </c>
      <c r="B877" s="42">
        <v>14612.75</v>
      </c>
      <c r="C877" s="42">
        <v>14624.25</v>
      </c>
      <c r="D877" s="42">
        <v>14445</v>
      </c>
      <c r="E877" s="42">
        <v>14553.5</v>
      </c>
      <c r="F877" s="42">
        <f t="shared" si="83"/>
        <v>1.2266684915570307</v>
      </c>
      <c r="G877" s="42">
        <f t="shared" si="84"/>
        <v>-0.40546782775316081</v>
      </c>
      <c r="H877" s="42">
        <f t="shared" si="85"/>
        <v>0.33054393305439334</v>
      </c>
      <c r="I877" s="42">
        <f t="shared" si="80"/>
        <v>4</v>
      </c>
      <c r="J877" s="42">
        <f t="shared" si="81"/>
        <v>4</v>
      </c>
      <c r="K877" s="42">
        <f t="shared" si="82"/>
        <v>2</v>
      </c>
    </row>
    <row r="878" spans="1:11" x14ac:dyDescent="0.25">
      <c r="A878" s="45">
        <v>44393</v>
      </c>
      <c r="B878" s="42">
        <v>14809.25</v>
      </c>
      <c r="C878" s="42">
        <v>14869.5</v>
      </c>
      <c r="D878" s="42">
        <v>14656</v>
      </c>
      <c r="E878" s="42">
        <v>14672.75</v>
      </c>
      <c r="F878" s="42">
        <f t="shared" si="83"/>
        <v>1.4416665259888246</v>
      </c>
      <c r="G878" s="42">
        <f t="shared" si="84"/>
        <v>-0.92172122153383862</v>
      </c>
      <c r="H878" s="42">
        <f t="shared" si="85"/>
        <v>0.6393442622950819</v>
      </c>
      <c r="I878" s="42">
        <f t="shared" si="80"/>
        <v>5</v>
      </c>
      <c r="J878" s="42">
        <f t="shared" si="81"/>
        <v>7</v>
      </c>
      <c r="K878" s="42">
        <f t="shared" si="82"/>
        <v>3</v>
      </c>
    </row>
    <row r="879" spans="1:11" x14ac:dyDescent="0.25">
      <c r="A879" s="45">
        <v>44392</v>
      </c>
      <c r="B879" s="42">
        <v>14924.75</v>
      </c>
      <c r="C879" s="42">
        <v>14931</v>
      </c>
      <c r="D879" s="42">
        <v>14708.25</v>
      </c>
      <c r="E879" s="42">
        <v>14791.25</v>
      </c>
      <c r="F879" s="42">
        <f t="shared" si="83"/>
        <v>1.4924873113452486</v>
      </c>
      <c r="G879" s="42">
        <f t="shared" si="84"/>
        <v>-0.89448734484664727</v>
      </c>
      <c r="H879" s="42">
        <f t="shared" si="85"/>
        <v>0.59932659932659926</v>
      </c>
      <c r="I879" s="42">
        <f t="shared" si="80"/>
        <v>5</v>
      </c>
      <c r="J879" s="42">
        <f t="shared" si="81"/>
        <v>6</v>
      </c>
      <c r="K879" s="42">
        <f t="shared" si="82"/>
        <v>2</v>
      </c>
    </row>
    <row r="880" spans="1:11" x14ac:dyDescent="0.25">
      <c r="A880" s="45">
        <v>44391</v>
      </c>
      <c r="B880" s="42">
        <v>14913</v>
      </c>
      <c r="C880" s="42">
        <v>14996</v>
      </c>
      <c r="D880" s="42">
        <v>14862</v>
      </c>
      <c r="E880" s="42">
        <v>14894.75</v>
      </c>
      <c r="F880" s="42">
        <f t="shared" si="83"/>
        <v>0.89854489371689139</v>
      </c>
      <c r="G880" s="42">
        <f t="shared" si="84"/>
        <v>-0.12237645007711392</v>
      </c>
      <c r="H880" s="42">
        <f t="shared" si="85"/>
        <v>0.13619402985074625</v>
      </c>
      <c r="I880" s="42">
        <f t="shared" si="80"/>
        <v>2</v>
      </c>
      <c r="J880" s="42">
        <f t="shared" si="81"/>
        <v>2</v>
      </c>
      <c r="K880" s="42">
        <f t="shared" si="82"/>
        <v>2</v>
      </c>
    </row>
    <row r="881" spans="1:11" x14ac:dyDescent="0.25">
      <c r="A881" s="45">
        <v>44390</v>
      </c>
      <c r="B881" s="42">
        <v>14920.5</v>
      </c>
      <c r="C881" s="42">
        <v>14994.75</v>
      </c>
      <c r="D881" s="42">
        <v>14794.5</v>
      </c>
      <c r="E881" s="42">
        <v>14866.5</v>
      </c>
      <c r="F881" s="42">
        <f t="shared" si="83"/>
        <v>1.3421131999597868</v>
      </c>
      <c r="G881" s="42">
        <f t="shared" si="84"/>
        <v>-0.36191816628129081</v>
      </c>
      <c r="H881" s="42">
        <f t="shared" si="85"/>
        <v>0.2696629213483146</v>
      </c>
      <c r="I881" s="42">
        <f t="shared" si="80"/>
        <v>4</v>
      </c>
      <c r="J881" s="42">
        <f t="shared" si="81"/>
        <v>3</v>
      </c>
      <c r="K881" s="42">
        <f t="shared" si="82"/>
        <v>2</v>
      </c>
    </row>
    <row r="882" spans="1:11" x14ac:dyDescent="0.25">
      <c r="A882" s="45">
        <v>44389</v>
      </c>
      <c r="B882" s="42">
        <v>14844</v>
      </c>
      <c r="C882" s="42">
        <v>14888.5</v>
      </c>
      <c r="D882" s="42">
        <v>14802.25</v>
      </c>
      <c r="E882" s="42">
        <v>14868.25</v>
      </c>
      <c r="F882" s="42">
        <f t="shared" si="83"/>
        <v>0.58104284559417951</v>
      </c>
      <c r="G882" s="42">
        <f t="shared" si="84"/>
        <v>0.16336566963082727</v>
      </c>
      <c r="H882" s="42">
        <f t="shared" si="85"/>
        <v>0.28115942028985508</v>
      </c>
      <c r="I882" s="42">
        <f t="shared" si="80"/>
        <v>1</v>
      </c>
      <c r="J882" s="42">
        <f t="shared" si="81"/>
        <v>3</v>
      </c>
      <c r="K882" s="42">
        <f t="shared" si="82"/>
        <v>2</v>
      </c>
    </row>
    <row r="883" spans="1:11" x14ac:dyDescent="0.25">
      <c r="A883" s="45">
        <v>44386</v>
      </c>
      <c r="B883" s="42">
        <v>14690.25</v>
      </c>
      <c r="C883" s="42">
        <v>14832</v>
      </c>
      <c r="D883" s="42">
        <v>14668</v>
      </c>
      <c r="E883" s="42">
        <v>14810</v>
      </c>
      <c r="F883" s="42">
        <f t="shared" si="83"/>
        <v>1.1163867190823846</v>
      </c>
      <c r="G883" s="42">
        <f t="shared" si="84"/>
        <v>0.81516652201289974</v>
      </c>
      <c r="H883" s="42">
        <f t="shared" si="85"/>
        <v>0.73018292682926833</v>
      </c>
      <c r="I883" s="42">
        <f t="shared" si="80"/>
        <v>3</v>
      </c>
      <c r="J883" s="42">
        <f t="shared" si="81"/>
        <v>8</v>
      </c>
      <c r="K883" s="42">
        <f t="shared" si="82"/>
        <v>3</v>
      </c>
    </row>
    <row r="884" spans="1:11" x14ac:dyDescent="0.25">
      <c r="A884" s="45">
        <v>44385</v>
      </c>
      <c r="B884" s="42">
        <v>14589.5</v>
      </c>
      <c r="C884" s="42">
        <v>14755</v>
      </c>
      <c r="D884" s="42">
        <v>14540.5</v>
      </c>
      <c r="E884" s="42">
        <v>14723.25</v>
      </c>
      <c r="F884" s="42">
        <f t="shared" si="83"/>
        <v>1.4702354432982625</v>
      </c>
      <c r="G884" s="42">
        <f t="shared" si="84"/>
        <v>0.91675520065800742</v>
      </c>
      <c r="H884" s="42">
        <f t="shared" si="85"/>
        <v>0.62354312354312347</v>
      </c>
      <c r="I884" s="42">
        <f t="shared" si="80"/>
        <v>5</v>
      </c>
      <c r="J884" s="42">
        <f t="shared" si="81"/>
        <v>7</v>
      </c>
      <c r="K884" s="42">
        <f t="shared" si="82"/>
        <v>3</v>
      </c>
    </row>
    <row r="885" spans="1:11" x14ac:dyDescent="0.25">
      <c r="A885" s="45">
        <v>44384</v>
      </c>
      <c r="B885" s="42">
        <v>14846.5</v>
      </c>
      <c r="C885" s="42">
        <v>14883.75</v>
      </c>
      <c r="D885" s="42">
        <v>14726.25</v>
      </c>
      <c r="E885" s="42">
        <v>14802.25</v>
      </c>
      <c r="F885" s="42">
        <f t="shared" si="83"/>
        <v>1.0608560940288958</v>
      </c>
      <c r="G885" s="42">
        <f t="shared" si="84"/>
        <v>-0.29805004546526115</v>
      </c>
      <c r="H885" s="42">
        <f t="shared" si="85"/>
        <v>0.2809523809523809</v>
      </c>
      <c r="I885" s="42">
        <f t="shared" si="80"/>
        <v>2</v>
      </c>
      <c r="J885" s="42">
        <f t="shared" si="81"/>
        <v>3</v>
      </c>
      <c r="K885" s="42">
        <f t="shared" si="82"/>
        <v>2</v>
      </c>
    </row>
    <row r="886" spans="1:11" x14ac:dyDescent="0.25">
      <c r="A886" s="45">
        <v>44383</v>
      </c>
      <c r="B886" s="42">
        <v>14713.25</v>
      </c>
      <c r="C886" s="42">
        <v>14790</v>
      </c>
      <c r="D886" s="42">
        <v>14625.25</v>
      </c>
      <c r="E886" s="42">
        <v>14776.25</v>
      </c>
      <c r="F886" s="42">
        <f t="shared" si="83"/>
        <v>1.1197390107556116</v>
      </c>
      <c r="G886" s="42">
        <f t="shared" si="84"/>
        <v>0.42818547907498344</v>
      </c>
      <c r="H886" s="42">
        <f t="shared" si="85"/>
        <v>0.3823975720789074</v>
      </c>
      <c r="I886" s="42">
        <f t="shared" si="80"/>
        <v>3</v>
      </c>
      <c r="J886" s="42">
        <f t="shared" si="81"/>
        <v>4</v>
      </c>
      <c r="K886" s="42">
        <f t="shared" si="82"/>
        <v>2</v>
      </c>
    </row>
    <row r="887" spans="1:11" x14ac:dyDescent="0.25">
      <c r="A887" s="45">
        <v>44379</v>
      </c>
      <c r="B887" s="42">
        <v>14574.75</v>
      </c>
      <c r="C887" s="42">
        <v>14729</v>
      </c>
      <c r="D887" s="42">
        <v>14573</v>
      </c>
      <c r="E887" s="42">
        <v>14714.75</v>
      </c>
      <c r="F887" s="42">
        <f t="shared" si="83"/>
        <v>1.0703442597643185</v>
      </c>
      <c r="G887" s="42">
        <f t="shared" si="84"/>
        <v>0.96056536132695247</v>
      </c>
      <c r="H887" s="42">
        <f t="shared" si="85"/>
        <v>0.89743589743589747</v>
      </c>
      <c r="I887" s="42">
        <f t="shared" si="80"/>
        <v>3</v>
      </c>
      <c r="J887" s="42">
        <f t="shared" si="81"/>
        <v>9</v>
      </c>
      <c r="K887" s="42">
        <f t="shared" si="82"/>
        <v>3</v>
      </c>
    </row>
    <row r="888" spans="1:11" x14ac:dyDescent="0.25">
      <c r="A888" s="45">
        <v>44378</v>
      </c>
      <c r="B888" s="42">
        <v>14510.5</v>
      </c>
      <c r="C888" s="42">
        <v>14570</v>
      </c>
      <c r="D888" s="42">
        <v>14471</v>
      </c>
      <c r="E888" s="42">
        <v>14548</v>
      </c>
      <c r="F888" s="42">
        <f t="shared" si="83"/>
        <v>0.68226456703766236</v>
      </c>
      <c r="G888" s="42">
        <f t="shared" si="84"/>
        <v>0.25843354812032665</v>
      </c>
      <c r="H888" s="42">
        <f t="shared" si="85"/>
        <v>0.37878787878787878</v>
      </c>
      <c r="I888" s="42">
        <f t="shared" si="80"/>
        <v>1</v>
      </c>
      <c r="J888" s="42">
        <f t="shared" si="81"/>
        <v>4</v>
      </c>
      <c r="K888" s="42">
        <f t="shared" si="82"/>
        <v>2</v>
      </c>
    </row>
    <row r="889" spans="1:11" x14ac:dyDescent="0.25">
      <c r="A889" s="45">
        <v>44377</v>
      </c>
      <c r="B889" s="42">
        <v>14550.5</v>
      </c>
      <c r="C889" s="42">
        <v>14576.75</v>
      </c>
      <c r="D889" s="42">
        <v>14518.25</v>
      </c>
      <c r="E889" s="42">
        <v>14544.25</v>
      </c>
      <c r="F889" s="42">
        <f t="shared" si="83"/>
        <v>0.40204803958626856</v>
      </c>
      <c r="G889" s="42">
        <f t="shared" si="84"/>
        <v>-4.2953850383148348E-2</v>
      </c>
      <c r="H889" s="42">
        <f t="shared" si="85"/>
        <v>0.10683760683760683</v>
      </c>
      <c r="I889" s="42">
        <f t="shared" si="80"/>
        <v>1</v>
      </c>
      <c r="J889" s="42">
        <f t="shared" si="81"/>
        <v>2</v>
      </c>
      <c r="K889" s="42">
        <f t="shared" si="82"/>
        <v>2</v>
      </c>
    </row>
    <row r="890" spans="1:11" x14ac:dyDescent="0.25">
      <c r="A890" s="45">
        <v>44376</v>
      </c>
      <c r="B890" s="42">
        <v>14498.75</v>
      </c>
      <c r="C890" s="42">
        <v>14566.75</v>
      </c>
      <c r="D890" s="42">
        <v>14470.5</v>
      </c>
      <c r="E890" s="42">
        <v>14563.75</v>
      </c>
      <c r="F890" s="42">
        <f t="shared" si="83"/>
        <v>0.66385033192516596</v>
      </c>
      <c r="G890" s="42">
        <f t="shared" si="84"/>
        <v>0.44831450987154065</v>
      </c>
      <c r="H890" s="42">
        <f t="shared" si="85"/>
        <v>0.67532467532467533</v>
      </c>
      <c r="I890" s="42">
        <f t="shared" si="80"/>
        <v>1</v>
      </c>
      <c r="J890" s="42">
        <f t="shared" si="81"/>
        <v>7</v>
      </c>
      <c r="K890" s="42">
        <f t="shared" si="82"/>
        <v>3</v>
      </c>
    </row>
    <row r="891" spans="1:11" x14ac:dyDescent="0.25">
      <c r="A891" s="45">
        <v>44375</v>
      </c>
      <c r="B891" s="42">
        <v>14364</v>
      </c>
      <c r="C891" s="42">
        <v>14519.75</v>
      </c>
      <c r="D891" s="42">
        <v>14362.5</v>
      </c>
      <c r="E891" s="42">
        <v>14511.25</v>
      </c>
      <c r="F891" s="42">
        <f t="shared" si="83"/>
        <v>1.0947507658033973</v>
      </c>
      <c r="G891" s="42">
        <f t="shared" si="84"/>
        <v>1.0251322751322751</v>
      </c>
      <c r="H891" s="42">
        <f t="shared" si="85"/>
        <v>0.93640699523052473</v>
      </c>
      <c r="I891" s="42">
        <f t="shared" si="80"/>
        <v>3</v>
      </c>
      <c r="J891" s="42">
        <f t="shared" si="81"/>
        <v>10</v>
      </c>
      <c r="K891" s="42">
        <f t="shared" si="82"/>
        <v>3</v>
      </c>
    </row>
    <row r="892" spans="1:11" x14ac:dyDescent="0.25">
      <c r="A892" s="45">
        <v>44372</v>
      </c>
      <c r="B892" s="42">
        <v>14379.75</v>
      </c>
      <c r="C892" s="42">
        <v>14394.25</v>
      </c>
      <c r="D892" s="42">
        <v>14313.25</v>
      </c>
      <c r="E892" s="42">
        <v>14339</v>
      </c>
      <c r="F892" s="42">
        <f t="shared" si="83"/>
        <v>0.56329212955718977</v>
      </c>
      <c r="G892" s="42">
        <f t="shared" si="84"/>
        <v>-0.28338462073401832</v>
      </c>
      <c r="H892" s="42">
        <f t="shared" si="85"/>
        <v>0.50308641975308643</v>
      </c>
      <c r="I892" s="42">
        <f t="shared" si="80"/>
        <v>1</v>
      </c>
      <c r="J892" s="42">
        <f t="shared" si="81"/>
        <v>6</v>
      </c>
      <c r="K892" s="42">
        <f t="shared" si="82"/>
        <v>2</v>
      </c>
    </row>
    <row r="893" spans="1:11" x14ac:dyDescent="0.25">
      <c r="A893" s="45">
        <v>44371</v>
      </c>
      <c r="B893" s="42">
        <v>14339.75</v>
      </c>
      <c r="C893" s="42">
        <v>14422</v>
      </c>
      <c r="D893" s="42">
        <v>14327.25</v>
      </c>
      <c r="E893" s="42">
        <v>14354.25</v>
      </c>
      <c r="F893" s="42">
        <f t="shared" si="83"/>
        <v>0.66075071043776912</v>
      </c>
      <c r="G893" s="42">
        <f t="shared" si="84"/>
        <v>0.10111752296936835</v>
      </c>
      <c r="H893" s="42">
        <f t="shared" si="85"/>
        <v>0.15303430079155672</v>
      </c>
      <c r="I893" s="42">
        <f t="shared" si="80"/>
        <v>1</v>
      </c>
      <c r="J893" s="42">
        <f t="shared" si="81"/>
        <v>2</v>
      </c>
      <c r="K893" s="42">
        <f t="shared" si="82"/>
        <v>2</v>
      </c>
    </row>
    <row r="894" spans="1:11" x14ac:dyDescent="0.25">
      <c r="A894" s="45">
        <v>44370</v>
      </c>
      <c r="B894" s="42">
        <v>14272.5</v>
      </c>
      <c r="C894" s="42">
        <v>14315.75</v>
      </c>
      <c r="D894" s="42">
        <v>14231.75</v>
      </c>
      <c r="E894" s="42">
        <v>14263.25</v>
      </c>
      <c r="F894" s="42">
        <f t="shared" si="83"/>
        <v>0.58854440357330529</v>
      </c>
      <c r="G894" s="42">
        <f t="shared" si="84"/>
        <v>-6.4809949203012793E-2</v>
      </c>
      <c r="H894" s="42">
        <f t="shared" si="85"/>
        <v>0.11011904761904763</v>
      </c>
      <c r="I894" s="42">
        <f t="shared" si="80"/>
        <v>1</v>
      </c>
      <c r="J894" s="42">
        <f t="shared" si="81"/>
        <v>2</v>
      </c>
      <c r="K894" s="42">
        <f t="shared" si="82"/>
        <v>2</v>
      </c>
    </row>
    <row r="895" spans="1:11" x14ac:dyDescent="0.25">
      <c r="A895" s="45">
        <v>44369</v>
      </c>
      <c r="B895" s="42">
        <v>14131</v>
      </c>
      <c r="C895" s="42">
        <v>14279.25</v>
      </c>
      <c r="D895" s="42">
        <v>14107.5</v>
      </c>
      <c r="E895" s="42">
        <v>14257.75</v>
      </c>
      <c r="F895" s="42">
        <f t="shared" si="83"/>
        <v>1.2154129219446606</v>
      </c>
      <c r="G895" s="42">
        <f t="shared" si="84"/>
        <v>0.89696412143514259</v>
      </c>
      <c r="H895" s="42">
        <f t="shared" si="85"/>
        <v>0.73799126637554591</v>
      </c>
      <c r="I895" s="42">
        <f t="shared" si="80"/>
        <v>3</v>
      </c>
      <c r="J895" s="42">
        <f t="shared" si="81"/>
        <v>8</v>
      </c>
      <c r="K895" s="42">
        <f t="shared" si="82"/>
        <v>3</v>
      </c>
    </row>
    <row r="896" spans="1:11" x14ac:dyDescent="0.25">
      <c r="A896" s="45">
        <v>44368</v>
      </c>
      <c r="B896" s="42">
        <v>14104</v>
      </c>
      <c r="C896" s="42">
        <v>14144</v>
      </c>
      <c r="D896" s="42">
        <v>13958.5</v>
      </c>
      <c r="E896" s="42">
        <v>14128</v>
      </c>
      <c r="F896" s="42">
        <f t="shared" si="83"/>
        <v>1.3152297220646625</v>
      </c>
      <c r="G896" s="42">
        <f t="shared" si="84"/>
        <v>0.17016449234259784</v>
      </c>
      <c r="H896" s="42">
        <f t="shared" si="85"/>
        <v>0.1293800539083558</v>
      </c>
      <c r="I896" s="42">
        <f t="shared" si="80"/>
        <v>4</v>
      </c>
      <c r="J896" s="42">
        <f t="shared" si="81"/>
        <v>2</v>
      </c>
      <c r="K896" s="42">
        <f t="shared" si="82"/>
        <v>2</v>
      </c>
    </row>
    <row r="897" spans="1:11" x14ac:dyDescent="0.25">
      <c r="A897" s="45">
        <v>44365</v>
      </c>
      <c r="B897" s="42">
        <v>14181.25</v>
      </c>
      <c r="C897" s="42">
        <v>14184</v>
      </c>
      <c r="D897" s="42">
        <v>14010</v>
      </c>
      <c r="E897" s="42">
        <v>14042</v>
      </c>
      <c r="F897" s="42">
        <f t="shared" si="83"/>
        <v>1.226972234464522</v>
      </c>
      <c r="G897" s="42">
        <f t="shared" si="84"/>
        <v>-0.98193036579991189</v>
      </c>
      <c r="H897" s="42">
        <f t="shared" si="85"/>
        <v>0.80028735632183901</v>
      </c>
      <c r="I897" s="42">
        <f t="shared" si="80"/>
        <v>4</v>
      </c>
      <c r="J897" s="42">
        <f t="shared" si="81"/>
        <v>9</v>
      </c>
      <c r="K897" s="42">
        <f t="shared" si="82"/>
        <v>3</v>
      </c>
    </row>
    <row r="898" spans="1:11" x14ac:dyDescent="0.25">
      <c r="A898" s="45">
        <v>44364</v>
      </c>
      <c r="B898" s="42">
        <v>13883.75</v>
      </c>
      <c r="C898" s="42">
        <v>14199</v>
      </c>
      <c r="D898" s="42">
        <v>13882.25</v>
      </c>
      <c r="E898" s="42">
        <v>14155.75</v>
      </c>
      <c r="F898" s="42">
        <f t="shared" si="83"/>
        <v>2.2814441343297021</v>
      </c>
      <c r="G898" s="42">
        <f t="shared" si="84"/>
        <v>1.9591248762041955</v>
      </c>
      <c r="H898" s="42">
        <f t="shared" si="85"/>
        <v>0.85872138910812934</v>
      </c>
      <c r="I898" s="42">
        <f t="shared" si="80"/>
        <v>8</v>
      </c>
      <c r="J898" s="42">
        <f t="shared" si="81"/>
        <v>9</v>
      </c>
      <c r="K898" s="42">
        <f t="shared" si="82"/>
        <v>4</v>
      </c>
    </row>
    <row r="899" spans="1:11" x14ac:dyDescent="0.25">
      <c r="A899" s="45">
        <v>44363</v>
      </c>
      <c r="B899" s="42">
        <v>14039.75</v>
      </c>
      <c r="C899" s="42">
        <v>14095.75</v>
      </c>
      <c r="D899" s="42">
        <v>13830.25</v>
      </c>
      <c r="E899" s="42">
        <v>13975.75</v>
      </c>
      <c r="F899" s="42">
        <f t="shared" si="83"/>
        <v>1.8910593137342189</v>
      </c>
      <c r="G899" s="42">
        <f t="shared" si="84"/>
        <v>-0.45584857280222224</v>
      </c>
      <c r="H899" s="42">
        <f t="shared" si="85"/>
        <v>0.24105461393596986</v>
      </c>
      <c r="I899" s="42">
        <f t="shared" ref="I899:I962" si="86">VLOOKUP(_xlfn.PERCENTRANK.EXC(F$4:F$1200,F899),$M$4:$O$13,3,TRUE)</f>
        <v>6</v>
      </c>
      <c r="J899" s="42">
        <f t="shared" ref="J899:J962" si="87">VLOOKUP(H899,$M$17:$O$26,3,TRUE)</f>
        <v>3</v>
      </c>
      <c r="K899" s="42">
        <f t="shared" ref="K899:K962" si="88">IF(I899&gt;=$O$3,IF(J899&gt;=$O$16,4,1),IF(J899&gt;=$O$16,3,2))</f>
        <v>1</v>
      </c>
    </row>
    <row r="900" spans="1:11" x14ac:dyDescent="0.25">
      <c r="A900" s="45">
        <v>44362</v>
      </c>
      <c r="B900" s="42">
        <v>14131.75</v>
      </c>
      <c r="C900" s="42">
        <v>14145.5</v>
      </c>
      <c r="D900" s="42">
        <v>14000.75</v>
      </c>
      <c r="E900" s="42">
        <v>14027</v>
      </c>
      <c r="F900" s="42">
        <f t="shared" ref="F900:F963" si="89">ABS(C900-D900)/B900*100</f>
        <v>1.0242892776903072</v>
      </c>
      <c r="G900" s="42">
        <f t="shared" ref="G900:G963" si="90">(E900-B900)/B900*100</f>
        <v>-0.74123870009022241</v>
      </c>
      <c r="H900" s="42">
        <f t="shared" ref="H900:H963" si="91">ABS(G900/F900)</f>
        <v>0.72366148531951646</v>
      </c>
      <c r="I900" s="42">
        <f t="shared" si="86"/>
        <v>2</v>
      </c>
      <c r="J900" s="42">
        <f t="shared" si="87"/>
        <v>8</v>
      </c>
      <c r="K900" s="42">
        <f t="shared" si="88"/>
        <v>3</v>
      </c>
    </row>
    <row r="901" spans="1:11" x14ac:dyDescent="0.25">
      <c r="A901" s="45">
        <v>44361</v>
      </c>
      <c r="B901" s="42">
        <v>14031.5</v>
      </c>
      <c r="C901" s="42">
        <v>14123.25</v>
      </c>
      <c r="D901" s="42">
        <v>13957</v>
      </c>
      <c r="E901" s="42">
        <v>14123.25</v>
      </c>
      <c r="F901" s="42">
        <f t="shared" si="89"/>
        <v>1.1848341232227488</v>
      </c>
      <c r="G901" s="42">
        <f t="shared" si="90"/>
        <v>0.65388589958308097</v>
      </c>
      <c r="H901" s="42">
        <f t="shared" si="91"/>
        <v>0.5518796992481203</v>
      </c>
      <c r="I901" s="42">
        <f t="shared" si="86"/>
        <v>3</v>
      </c>
      <c r="J901" s="42">
        <f t="shared" si="87"/>
        <v>6</v>
      </c>
      <c r="K901" s="42">
        <f t="shared" si="88"/>
        <v>2</v>
      </c>
    </row>
    <row r="902" spans="1:11" x14ac:dyDescent="0.25">
      <c r="A902" s="45">
        <v>44358</v>
      </c>
      <c r="B902" s="42">
        <v>13985.25</v>
      </c>
      <c r="C902" s="42">
        <v>13997.75</v>
      </c>
      <c r="D902" s="42">
        <v>13932.25</v>
      </c>
      <c r="E902" s="42">
        <v>13995.25</v>
      </c>
      <c r="F902" s="42">
        <f t="shared" si="89"/>
        <v>0.46835058365063192</v>
      </c>
      <c r="G902" s="42">
        <f t="shared" si="90"/>
        <v>7.1503905900859838E-2</v>
      </c>
      <c r="H902" s="42">
        <f t="shared" si="91"/>
        <v>0.15267175572519084</v>
      </c>
      <c r="I902" s="42">
        <f t="shared" si="86"/>
        <v>1</v>
      </c>
      <c r="J902" s="42">
        <f t="shared" si="87"/>
        <v>2</v>
      </c>
      <c r="K902" s="42">
        <f t="shared" si="88"/>
        <v>2</v>
      </c>
    </row>
    <row r="903" spans="1:11" x14ac:dyDescent="0.25">
      <c r="A903" s="45">
        <v>44357</v>
      </c>
      <c r="B903" s="42">
        <v>13775.25</v>
      </c>
      <c r="C903" s="42">
        <v>13964.75</v>
      </c>
      <c r="D903" s="42">
        <v>13726</v>
      </c>
      <c r="E903" s="42">
        <v>13958.75</v>
      </c>
      <c r="F903" s="42">
        <f t="shared" si="89"/>
        <v>1.7331808860093283</v>
      </c>
      <c r="G903" s="42">
        <f t="shared" si="90"/>
        <v>1.3320992359485309</v>
      </c>
      <c r="H903" s="42">
        <f t="shared" si="91"/>
        <v>0.76858638743455499</v>
      </c>
      <c r="I903" s="42">
        <f t="shared" si="86"/>
        <v>5</v>
      </c>
      <c r="J903" s="42">
        <f t="shared" si="87"/>
        <v>8</v>
      </c>
      <c r="K903" s="42">
        <f t="shared" si="88"/>
        <v>3</v>
      </c>
    </row>
    <row r="904" spans="1:11" x14ac:dyDescent="0.25">
      <c r="A904" s="45">
        <v>44356</v>
      </c>
      <c r="B904" s="42">
        <v>13845.75</v>
      </c>
      <c r="C904" s="42">
        <v>13904.25</v>
      </c>
      <c r="D904" s="42">
        <v>13808.5</v>
      </c>
      <c r="E904" s="42">
        <v>13815.75</v>
      </c>
      <c r="F904" s="42">
        <f t="shared" si="89"/>
        <v>0.69154794792625895</v>
      </c>
      <c r="G904" s="42">
        <f t="shared" si="90"/>
        <v>-0.21667298629543361</v>
      </c>
      <c r="H904" s="42">
        <f t="shared" si="91"/>
        <v>0.3133159268929504</v>
      </c>
      <c r="I904" s="42">
        <f t="shared" si="86"/>
        <v>1</v>
      </c>
      <c r="J904" s="42">
        <f t="shared" si="87"/>
        <v>4</v>
      </c>
      <c r="K904" s="42">
        <f t="shared" si="88"/>
        <v>2</v>
      </c>
    </row>
    <row r="905" spans="1:11" x14ac:dyDescent="0.25">
      <c r="A905" s="45">
        <v>44355</v>
      </c>
      <c r="B905" s="42">
        <v>13827</v>
      </c>
      <c r="C905" s="42">
        <v>13917.25</v>
      </c>
      <c r="D905" s="42">
        <v>13741.75</v>
      </c>
      <c r="E905" s="42">
        <v>13808.5</v>
      </c>
      <c r="F905" s="42">
        <f t="shared" si="89"/>
        <v>1.2692558038620092</v>
      </c>
      <c r="G905" s="42">
        <f t="shared" si="90"/>
        <v>-0.13379619584870181</v>
      </c>
      <c r="H905" s="42">
        <f t="shared" si="91"/>
        <v>0.1054131054131054</v>
      </c>
      <c r="I905" s="42">
        <f t="shared" si="86"/>
        <v>4</v>
      </c>
      <c r="J905" s="42">
        <f t="shared" si="87"/>
        <v>2</v>
      </c>
      <c r="K905" s="42">
        <f t="shared" si="88"/>
        <v>2</v>
      </c>
    </row>
    <row r="906" spans="1:11" x14ac:dyDescent="0.25">
      <c r="A906" s="45">
        <v>44354</v>
      </c>
      <c r="B906" s="42">
        <v>13721.75</v>
      </c>
      <c r="C906" s="42">
        <v>13808.5</v>
      </c>
      <c r="D906" s="42">
        <v>13710.5</v>
      </c>
      <c r="E906" s="42">
        <v>13802</v>
      </c>
      <c r="F906" s="42">
        <f t="shared" si="89"/>
        <v>0.71419461803341411</v>
      </c>
      <c r="G906" s="42">
        <f t="shared" si="90"/>
        <v>0.58483793976715792</v>
      </c>
      <c r="H906" s="42">
        <f t="shared" si="91"/>
        <v>0.81887755102040805</v>
      </c>
      <c r="I906" s="42">
        <f t="shared" si="86"/>
        <v>1</v>
      </c>
      <c r="J906" s="42">
        <f t="shared" si="87"/>
        <v>9</v>
      </c>
      <c r="K906" s="42">
        <f t="shared" si="88"/>
        <v>3</v>
      </c>
    </row>
    <row r="907" spans="1:11" x14ac:dyDescent="0.25">
      <c r="A907" s="45">
        <v>44351</v>
      </c>
      <c r="B907" s="42">
        <v>13525.5</v>
      </c>
      <c r="C907" s="42">
        <v>13783.75</v>
      </c>
      <c r="D907" s="42">
        <v>13522.75</v>
      </c>
      <c r="E907" s="42">
        <v>13766.75</v>
      </c>
      <c r="F907" s="42">
        <f t="shared" si="89"/>
        <v>1.9296883664189863</v>
      </c>
      <c r="G907" s="42">
        <f t="shared" si="90"/>
        <v>1.7836678865845994</v>
      </c>
      <c r="H907" s="42">
        <f t="shared" si="91"/>
        <v>0.92432950191570884</v>
      </c>
      <c r="I907" s="42">
        <f t="shared" si="86"/>
        <v>7</v>
      </c>
      <c r="J907" s="42">
        <f t="shared" si="87"/>
        <v>10</v>
      </c>
      <c r="K907" s="42">
        <f t="shared" si="88"/>
        <v>4</v>
      </c>
    </row>
    <row r="908" spans="1:11" x14ac:dyDescent="0.25">
      <c r="A908" s="45">
        <v>44350</v>
      </c>
      <c r="B908" s="42">
        <v>13605</v>
      </c>
      <c r="C908" s="42">
        <v>13612</v>
      </c>
      <c r="D908" s="42">
        <v>13462.25</v>
      </c>
      <c r="E908" s="42">
        <v>13528.25</v>
      </c>
      <c r="F908" s="42">
        <f t="shared" si="89"/>
        <v>1.1006982726938626</v>
      </c>
      <c r="G908" s="42">
        <f t="shared" si="90"/>
        <v>-0.56413083425211319</v>
      </c>
      <c r="H908" s="42">
        <f t="shared" si="91"/>
        <v>0.51252086811352249</v>
      </c>
      <c r="I908" s="42">
        <f t="shared" si="86"/>
        <v>3</v>
      </c>
      <c r="J908" s="42">
        <f t="shared" si="87"/>
        <v>6</v>
      </c>
      <c r="K908" s="42">
        <f t="shared" si="88"/>
        <v>2</v>
      </c>
    </row>
    <row r="909" spans="1:11" x14ac:dyDescent="0.25">
      <c r="A909" s="45">
        <v>44349</v>
      </c>
      <c r="B909" s="42">
        <v>13640.25</v>
      </c>
      <c r="C909" s="42">
        <v>13712.75</v>
      </c>
      <c r="D909" s="42">
        <v>13603.25</v>
      </c>
      <c r="E909" s="42">
        <v>13675</v>
      </c>
      <c r="F909" s="42">
        <f t="shared" si="89"/>
        <v>0.80277121020509157</v>
      </c>
      <c r="G909" s="42">
        <f t="shared" si="90"/>
        <v>0.25476072652627335</v>
      </c>
      <c r="H909" s="42">
        <f t="shared" si="91"/>
        <v>0.31735159817351599</v>
      </c>
      <c r="I909" s="42">
        <f t="shared" si="86"/>
        <v>1</v>
      </c>
      <c r="J909" s="42">
        <f t="shared" si="87"/>
        <v>4</v>
      </c>
      <c r="K909" s="42">
        <f t="shared" si="88"/>
        <v>2</v>
      </c>
    </row>
    <row r="910" spans="1:11" x14ac:dyDescent="0.25">
      <c r="A910" s="45">
        <v>44348</v>
      </c>
      <c r="B910" s="42">
        <v>13738</v>
      </c>
      <c r="C910" s="42">
        <v>13773</v>
      </c>
      <c r="D910" s="42">
        <v>13592.25</v>
      </c>
      <c r="E910" s="42">
        <v>13650.5</v>
      </c>
      <c r="F910" s="42">
        <f t="shared" si="89"/>
        <v>1.3156936963167856</v>
      </c>
      <c r="G910" s="42">
        <f t="shared" si="90"/>
        <v>-0.63691949337603726</v>
      </c>
      <c r="H910" s="42">
        <f t="shared" si="91"/>
        <v>0.48409405255878285</v>
      </c>
      <c r="I910" s="42">
        <f t="shared" si="86"/>
        <v>4</v>
      </c>
      <c r="J910" s="42">
        <f t="shared" si="87"/>
        <v>5</v>
      </c>
      <c r="K910" s="42">
        <f t="shared" si="88"/>
        <v>2</v>
      </c>
    </row>
    <row r="911" spans="1:11" x14ac:dyDescent="0.25">
      <c r="A911" s="45">
        <v>44344</v>
      </c>
      <c r="B911" s="42">
        <v>13709.5</v>
      </c>
      <c r="C911" s="42">
        <v>13763.5</v>
      </c>
      <c r="D911" s="42">
        <v>13680</v>
      </c>
      <c r="E911" s="42">
        <v>13690</v>
      </c>
      <c r="F911" s="42">
        <f t="shared" si="89"/>
        <v>0.6090667055691309</v>
      </c>
      <c r="G911" s="42">
        <f t="shared" si="90"/>
        <v>-0.14223713483350961</v>
      </c>
      <c r="H911" s="42">
        <f t="shared" si="91"/>
        <v>0.23353293413173654</v>
      </c>
      <c r="I911" s="42">
        <f t="shared" si="86"/>
        <v>1</v>
      </c>
      <c r="J911" s="42">
        <f t="shared" si="87"/>
        <v>3</v>
      </c>
      <c r="K911" s="42">
        <f t="shared" si="88"/>
        <v>2</v>
      </c>
    </row>
    <row r="912" spans="1:11" x14ac:dyDescent="0.25">
      <c r="A912" s="45">
        <v>44343</v>
      </c>
      <c r="B912" s="42">
        <v>13644.25</v>
      </c>
      <c r="C912" s="42">
        <v>13720.75</v>
      </c>
      <c r="D912" s="42">
        <v>13622</v>
      </c>
      <c r="E912" s="42">
        <v>13652.25</v>
      </c>
      <c r="F912" s="42">
        <f t="shared" si="89"/>
        <v>0.72374809901606907</v>
      </c>
      <c r="G912" s="42">
        <f t="shared" si="90"/>
        <v>5.8632757388643562E-2</v>
      </c>
      <c r="H912" s="42">
        <f t="shared" si="91"/>
        <v>8.1012658227848089E-2</v>
      </c>
      <c r="I912" s="42">
        <f t="shared" si="86"/>
        <v>1</v>
      </c>
      <c r="J912" s="42">
        <f t="shared" si="87"/>
        <v>1</v>
      </c>
      <c r="K912" s="42">
        <f t="shared" si="88"/>
        <v>2</v>
      </c>
    </row>
    <row r="913" spans="1:11" x14ac:dyDescent="0.25">
      <c r="A913" s="45">
        <v>44342</v>
      </c>
      <c r="B913" s="42">
        <v>13695.5</v>
      </c>
      <c r="C913" s="42">
        <v>13728.5</v>
      </c>
      <c r="D913" s="42">
        <v>13656</v>
      </c>
      <c r="E913" s="42">
        <v>13701.75</v>
      </c>
      <c r="F913" s="42">
        <f t="shared" si="89"/>
        <v>0.529370961264649</v>
      </c>
      <c r="G913" s="42">
        <f t="shared" si="90"/>
        <v>4.563542769522836E-2</v>
      </c>
      <c r="H913" s="42">
        <f t="shared" si="91"/>
        <v>8.620689655172413E-2</v>
      </c>
      <c r="I913" s="42">
        <f t="shared" si="86"/>
        <v>1</v>
      </c>
      <c r="J913" s="42">
        <f t="shared" si="87"/>
        <v>1</v>
      </c>
      <c r="K913" s="42">
        <f t="shared" si="88"/>
        <v>2</v>
      </c>
    </row>
    <row r="914" spans="1:11" x14ac:dyDescent="0.25">
      <c r="A914" s="45">
        <v>44341</v>
      </c>
      <c r="B914" s="42">
        <v>13690.5</v>
      </c>
      <c r="C914" s="42">
        <v>13732.5</v>
      </c>
      <c r="D914" s="42">
        <v>13606.75</v>
      </c>
      <c r="E914" s="42">
        <v>13655.5</v>
      </c>
      <c r="F914" s="42">
        <f t="shared" si="89"/>
        <v>0.91852014170410134</v>
      </c>
      <c r="G914" s="42">
        <f t="shared" si="90"/>
        <v>-0.25565172930134034</v>
      </c>
      <c r="H914" s="42">
        <f t="shared" si="91"/>
        <v>0.27833001988071571</v>
      </c>
      <c r="I914" s="42">
        <f t="shared" si="86"/>
        <v>2</v>
      </c>
      <c r="J914" s="42">
        <f t="shared" si="87"/>
        <v>3</v>
      </c>
      <c r="K914" s="42">
        <f t="shared" si="88"/>
        <v>2</v>
      </c>
    </row>
    <row r="915" spans="1:11" x14ac:dyDescent="0.25">
      <c r="A915" s="45">
        <v>44340</v>
      </c>
      <c r="B915" s="42">
        <v>13489</v>
      </c>
      <c r="C915" s="42">
        <v>13686</v>
      </c>
      <c r="D915" s="42">
        <v>13476.75</v>
      </c>
      <c r="E915" s="42">
        <v>13637.5</v>
      </c>
      <c r="F915" s="42">
        <f t="shared" si="89"/>
        <v>1.55126399288309</v>
      </c>
      <c r="G915" s="42">
        <f t="shared" si="90"/>
        <v>1.1008970272073542</v>
      </c>
      <c r="H915" s="42">
        <f t="shared" si="91"/>
        <v>0.70967741935483863</v>
      </c>
      <c r="I915" s="42">
        <f t="shared" si="86"/>
        <v>5</v>
      </c>
      <c r="J915" s="42">
        <f t="shared" si="87"/>
        <v>8</v>
      </c>
      <c r="K915" s="42">
        <f t="shared" si="88"/>
        <v>3</v>
      </c>
    </row>
    <row r="916" spans="1:11" x14ac:dyDescent="0.25">
      <c r="A916" s="45">
        <v>44337</v>
      </c>
      <c r="B916" s="42">
        <v>13515.5</v>
      </c>
      <c r="C916" s="42">
        <v>13570</v>
      </c>
      <c r="D916" s="42">
        <v>13395.75</v>
      </c>
      <c r="E916" s="42">
        <v>13409</v>
      </c>
      <c r="F916" s="42">
        <f t="shared" si="89"/>
        <v>1.2892604787096296</v>
      </c>
      <c r="G916" s="42">
        <f t="shared" si="90"/>
        <v>-0.78798416632754986</v>
      </c>
      <c r="H916" s="42">
        <f t="shared" si="91"/>
        <v>0.61119081779053086</v>
      </c>
      <c r="I916" s="42">
        <f t="shared" si="86"/>
        <v>4</v>
      </c>
      <c r="J916" s="42">
        <f t="shared" si="87"/>
        <v>7</v>
      </c>
      <c r="K916" s="42">
        <f t="shared" si="88"/>
        <v>3</v>
      </c>
    </row>
    <row r="917" spans="1:11" x14ac:dyDescent="0.25">
      <c r="A917" s="45">
        <v>44336</v>
      </c>
      <c r="B917" s="42">
        <v>13188.25</v>
      </c>
      <c r="C917" s="42">
        <v>13522.75</v>
      </c>
      <c r="D917" s="42">
        <v>13180.5</v>
      </c>
      <c r="E917" s="42">
        <v>13486.75</v>
      </c>
      <c r="F917" s="42">
        <f t="shared" si="89"/>
        <v>2.5951130741379638</v>
      </c>
      <c r="G917" s="42">
        <f t="shared" si="90"/>
        <v>2.2633783860633518</v>
      </c>
      <c r="H917" s="42">
        <f t="shared" si="91"/>
        <v>0.87216946676406137</v>
      </c>
      <c r="I917" s="42">
        <f t="shared" si="86"/>
        <v>8</v>
      </c>
      <c r="J917" s="42">
        <f t="shared" si="87"/>
        <v>9</v>
      </c>
      <c r="K917" s="42">
        <f t="shared" si="88"/>
        <v>4</v>
      </c>
    </row>
    <row r="918" spans="1:11" x14ac:dyDescent="0.25">
      <c r="A918" s="45">
        <v>44335</v>
      </c>
      <c r="B918" s="42">
        <v>13059.75</v>
      </c>
      <c r="C918" s="42">
        <v>13243</v>
      </c>
      <c r="D918" s="42">
        <v>12954.25</v>
      </c>
      <c r="E918" s="42">
        <v>13230.75</v>
      </c>
      <c r="F918" s="42">
        <f t="shared" si="89"/>
        <v>2.2109917877447884</v>
      </c>
      <c r="G918" s="42">
        <f t="shared" si="90"/>
        <v>1.3093665652099007</v>
      </c>
      <c r="H918" s="42">
        <f t="shared" si="91"/>
        <v>0.59220779220779218</v>
      </c>
      <c r="I918" s="42">
        <f t="shared" si="86"/>
        <v>7</v>
      </c>
      <c r="J918" s="42">
        <f t="shared" si="87"/>
        <v>6</v>
      </c>
      <c r="K918" s="42">
        <f t="shared" si="88"/>
        <v>1</v>
      </c>
    </row>
    <row r="919" spans="1:11" x14ac:dyDescent="0.25">
      <c r="A919" s="45">
        <v>44334</v>
      </c>
      <c r="B919" s="42">
        <v>13393.75</v>
      </c>
      <c r="C919" s="42">
        <v>13397.5</v>
      </c>
      <c r="D919" s="42">
        <v>13203.75</v>
      </c>
      <c r="E919" s="42">
        <v>13212.5</v>
      </c>
      <c r="F919" s="42">
        <f t="shared" si="89"/>
        <v>1.4465702286514233</v>
      </c>
      <c r="G919" s="42">
        <f t="shared" si="90"/>
        <v>-1.3532431171255248</v>
      </c>
      <c r="H919" s="42">
        <f t="shared" si="91"/>
        <v>0.93548387096774177</v>
      </c>
      <c r="I919" s="42">
        <f t="shared" si="86"/>
        <v>5</v>
      </c>
      <c r="J919" s="42">
        <f t="shared" si="87"/>
        <v>10</v>
      </c>
      <c r="K919" s="42">
        <f t="shared" si="88"/>
        <v>3</v>
      </c>
    </row>
    <row r="920" spans="1:11" x14ac:dyDescent="0.25">
      <c r="A920" s="45">
        <v>44333</v>
      </c>
      <c r="B920" s="42">
        <v>13336.25</v>
      </c>
      <c r="C920" s="42">
        <v>13346.75</v>
      </c>
      <c r="D920" s="42">
        <v>13182.75</v>
      </c>
      <c r="E920" s="42">
        <v>13305.75</v>
      </c>
      <c r="F920" s="42">
        <f t="shared" si="89"/>
        <v>1.2297309963445495</v>
      </c>
      <c r="G920" s="42">
        <f t="shared" si="90"/>
        <v>-0.22869997188115099</v>
      </c>
      <c r="H920" s="42">
        <f t="shared" si="91"/>
        <v>0.18597560975609756</v>
      </c>
      <c r="I920" s="42">
        <f t="shared" si="86"/>
        <v>4</v>
      </c>
      <c r="J920" s="42">
        <f t="shared" si="87"/>
        <v>2</v>
      </c>
      <c r="K920" s="42">
        <f t="shared" si="88"/>
        <v>2</v>
      </c>
    </row>
    <row r="921" spans="1:11" x14ac:dyDescent="0.25">
      <c r="A921" s="45">
        <v>44330</v>
      </c>
      <c r="B921" s="42">
        <v>13232</v>
      </c>
      <c r="C921" s="42">
        <v>13426.25</v>
      </c>
      <c r="D921" s="42">
        <v>13202</v>
      </c>
      <c r="E921" s="42">
        <v>13384</v>
      </c>
      <c r="F921" s="42">
        <f t="shared" si="89"/>
        <v>1.6947551390568318</v>
      </c>
      <c r="G921" s="42">
        <f t="shared" si="90"/>
        <v>1.1487303506650544</v>
      </c>
      <c r="H921" s="42">
        <f t="shared" si="91"/>
        <v>0.67781493868450393</v>
      </c>
      <c r="I921" s="42">
        <f t="shared" si="86"/>
        <v>5</v>
      </c>
      <c r="J921" s="42">
        <f t="shared" si="87"/>
        <v>7</v>
      </c>
      <c r="K921" s="42">
        <f t="shared" si="88"/>
        <v>3</v>
      </c>
    </row>
    <row r="922" spans="1:11" x14ac:dyDescent="0.25">
      <c r="A922" s="45">
        <v>44329</v>
      </c>
      <c r="B922" s="42">
        <v>12971</v>
      </c>
      <c r="C922" s="42">
        <v>13223.75</v>
      </c>
      <c r="D922" s="42">
        <v>12947.5</v>
      </c>
      <c r="E922" s="42">
        <v>13098.25</v>
      </c>
      <c r="F922" s="42">
        <f t="shared" si="89"/>
        <v>2.1297509829619923</v>
      </c>
      <c r="G922" s="42">
        <f t="shared" si="90"/>
        <v>0.98103461568113481</v>
      </c>
      <c r="H922" s="42">
        <f t="shared" si="91"/>
        <v>0.4606334841628959</v>
      </c>
      <c r="I922" s="42">
        <f t="shared" si="86"/>
        <v>7</v>
      </c>
      <c r="J922" s="42">
        <f t="shared" si="87"/>
        <v>5</v>
      </c>
      <c r="K922" s="42">
        <f t="shared" si="88"/>
        <v>1</v>
      </c>
    </row>
    <row r="923" spans="1:11" x14ac:dyDescent="0.25">
      <c r="A923" s="45">
        <v>44328</v>
      </c>
      <c r="B923" s="42">
        <v>13287.5</v>
      </c>
      <c r="C923" s="42">
        <v>13305</v>
      </c>
      <c r="D923" s="42">
        <v>12959.75</v>
      </c>
      <c r="E923" s="42">
        <v>12998.25</v>
      </c>
      <c r="F923" s="42">
        <f t="shared" si="89"/>
        <v>2.598306679209784</v>
      </c>
      <c r="G923" s="42">
        <f t="shared" si="90"/>
        <v>-2.1768579492003766</v>
      </c>
      <c r="H923" s="42">
        <f t="shared" si="91"/>
        <v>0.83779869659666906</v>
      </c>
      <c r="I923" s="42">
        <f t="shared" si="86"/>
        <v>8</v>
      </c>
      <c r="J923" s="42">
        <f t="shared" si="87"/>
        <v>9</v>
      </c>
      <c r="K923" s="42">
        <f t="shared" si="88"/>
        <v>4</v>
      </c>
    </row>
    <row r="924" spans="1:11" x14ac:dyDescent="0.25">
      <c r="A924" s="45">
        <v>44327</v>
      </c>
      <c r="B924" s="42">
        <v>13166</v>
      </c>
      <c r="C924" s="42">
        <v>13375.75</v>
      </c>
      <c r="D924" s="42">
        <v>13065.25</v>
      </c>
      <c r="E924" s="42">
        <v>13343.5</v>
      </c>
      <c r="F924" s="42">
        <f t="shared" si="89"/>
        <v>2.358347258089017</v>
      </c>
      <c r="G924" s="42">
        <f t="shared" si="90"/>
        <v>1.3481695275710164</v>
      </c>
      <c r="H924" s="42">
        <f t="shared" si="91"/>
        <v>0.5716586151368761</v>
      </c>
      <c r="I924" s="42">
        <f t="shared" si="86"/>
        <v>8</v>
      </c>
      <c r="J924" s="42">
        <f t="shared" si="87"/>
        <v>6</v>
      </c>
      <c r="K924" s="42">
        <f t="shared" si="88"/>
        <v>1</v>
      </c>
    </row>
    <row r="925" spans="1:11" x14ac:dyDescent="0.25">
      <c r="A925" s="45">
        <v>44326</v>
      </c>
      <c r="B925" s="42">
        <v>13673.5</v>
      </c>
      <c r="C925" s="42">
        <v>13681.25</v>
      </c>
      <c r="D925" s="42">
        <v>13352.5</v>
      </c>
      <c r="E925" s="42">
        <v>13355.25</v>
      </c>
      <c r="F925" s="42">
        <f t="shared" si="89"/>
        <v>2.4042856620470254</v>
      </c>
      <c r="G925" s="42">
        <f t="shared" si="90"/>
        <v>-2.3274947891907702</v>
      </c>
      <c r="H925" s="42">
        <f t="shared" si="91"/>
        <v>0.968060836501901</v>
      </c>
      <c r="I925" s="42">
        <f t="shared" si="86"/>
        <v>8</v>
      </c>
      <c r="J925" s="42">
        <f t="shared" si="87"/>
        <v>10</v>
      </c>
      <c r="K925" s="42">
        <f t="shared" si="88"/>
        <v>4</v>
      </c>
    </row>
    <row r="926" spans="1:11" x14ac:dyDescent="0.25">
      <c r="A926" s="45">
        <v>44323</v>
      </c>
      <c r="B926" s="42">
        <v>13647.25</v>
      </c>
      <c r="C926" s="42">
        <v>13818</v>
      </c>
      <c r="D926" s="42">
        <v>13617.25</v>
      </c>
      <c r="E926" s="42">
        <v>13706.5</v>
      </c>
      <c r="F926" s="42">
        <f t="shared" si="89"/>
        <v>1.4709923244609719</v>
      </c>
      <c r="G926" s="42">
        <f t="shared" si="90"/>
        <v>0.43415340086830684</v>
      </c>
      <c r="H926" s="42">
        <f t="shared" si="91"/>
        <v>0.29514321295143214</v>
      </c>
      <c r="I926" s="42">
        <f t="shared" si="86"/>
        <v>5</v>
      </c>
      <c r="J926" s="42">
        <f t="shared" si="87"/>
        <v>3</v>
      </c>
      <c r="K926" s="42">
        <f t="shared" si="88"/>
        <v>2</v>
      </c>
    </row>
    <row r="927" spans="1:11" x14ac:dyDescent="0.25">
      <c r="A927" s="45">
        <v>44322</v>
      </c>
      <c r="B927" s="42">
        <v>13533</v>
      </c>
      <c r="C927" s="42">
        <v>13603.75</v>
      </c>
      <c r="D927" s="42">
        <v>13388.75</v>
      </c>
      <c r="E927" s="42">
        <v>13597.25</v>
      </c>
      <c r="F927" s="42">
        <f t="shared" si="89"/>
        <v>1.5887090815044704</v>
      </c>
      <c r="G927" s="42">
        <f t="shared" si="90"/>
        <v>0.47476538831005693</v>
      </c>
      <c r="H927" s="42">
        <f t="shared" si="91"/>
        <v>0.2988372093023256</v>
      </c>
      <c r="I927" s="42">
        <f t="shared" si="86"/>
        <v>5</v>
      </c>
      <c r="J927" s="42">
        <f t="shared" si="87"/>
        <v>3</v>
      </c>
      <c r="K927" s="42">
        <f t="shared" si="88"/>
        <v>2</v>
      </c>
    </row>
    <row r="928" spans="1:11" x14ac:dyDescent="0.25">
      <c r="A928" s="45">
        <v>44321</v>
      </c>
      <c r="B928" s="42">
        <v>13610</v>
      </c>
      <c r="C928" s="42">
        <v>13665.5</v>
      </c>
      <c r="D928" s="42">
        <v>13462.75</v>
      </c>
      <c r="E928" s="42">
        <v>13493.75</v>
      </c>
      <c r="F928" s="42">
        <f t="shared" si="89"/>
        <v>1.4897134459955914</v>
      </c>
      <c r="G928" s="42">
        <f t="shared" si="90"/>
        <v>-0.85415135929463626</v>
      </c>
      <c r="H928" s="42">
        <f t="shared" si="91"/>
        <v>0.5733662145499383</v>
      </c>
      <c r="I928" s="42">
        <f t="shared" si="86"/>
        <v>5</v>
      </c>
      <c r="J928" s="42">
        <f t="shared" si="87"/>
        <v>6</v>
      </c>
      <c r="K928" s="42">
        <f t="shared" si="88"/>
        <v>2</v>
      </c>
    </row>
    <row r="929" spans="1:11" x14ac:dyDescent="0.25">
      <c r="A929" s="45">
        <v>44320</v>
      </c>
      <c r="B929" s="42">
        <v>13739</v>
      </c>
      <c r="C929" s="42">
        <v>13753</v>
      </c>
      <c r="D929" s="42">
        <v>13380.75</v>
      </c>
      <c r="E929" s="42">
        <v>13542.5</v>
      </c>
      <c r="F929" s="42">
        <f t="shared" si="89"/>
        <v>2.7094402794963246</v>
      </c>
      <c r="G929" s="42">
        <f t="shared" si="90"/>
        <v>-1.4302350971686439</v>
      </c>
      <c r="H929" s="42">
        <f t="shared" si="91"/>
        <v>0.52787105439892534</v>
      </c>
      <c r="I929" s="42">
        <f t="shared" si="86"/>
        <v>9</v>
      </c>
      <c r="J929" s="42">
        <f t="shared" si="87"/>
        <v>6</v>
      </c>
      <c r="K929" s="42">
        <f t="shared" si="88"/>
        <v>1</v>
      </c>
    </row>
    <row r="930" spans="1:11" x14ac:dyDescent="0.25">
      <c r="A930" s="45">
        <v>44319</v>
      </c>
      <c r="B930" s="42">
        <v>13885.75</v>
      </c>
      <c r="C930" s="42">
        <v>13947.5</v>
      </c>
      <c r="D930" s="42">
        <v>13772</v>
      </c>
      <c r="E930" s="42">
        <v>13790.25</v>
      </c>
      <c r="F930" s="42">
        <f t="shared" si="89"/>
        <v>1.2638856381542229</v>
      </c>
      <c r="G930" s="42">
        <f t="shared" si="90"/>
        <v>-0.68775543272779649</v>
      </c>
      <c r="H930" s="42">
        <f t="shared" si="91"/>
        <v>0.54415954415954415</v>
      </c>
      <c r="I930" s="42">
        <f t="shared" si="86"/>
        <v>4</v>
      </c>
      <c r="J930" s="42">
        <f t="shared" si="87"/>
        <v>6</v>
      </c>
      <c r="K930" s="42">
        <f t="shared" si="88"/>
        <v>2</v>
      </c>
    </row>
    <row r="931" spans="1:11" x14ac:dyDescent="0.25">
      <c r="A931" s="45">
        <v>44316</v>
      </c>
      <c r="B931" s="42">
        <v>13849.75</v>
      </c>
      <c r="C931" s="42">
        <v>13956.75</v>
      </c>
      <c r="D931" s="42">
        <v>13819.75</v>
      </c>
      <c r="E931" s="42">
        <v>13862</v>
      </c>
      <c r="F931" s="42">
        <f t="shared" si="89"/>
        <v>0.98918753046083863</v>
      </c>
      <c r="G931" s="42">
        <f t="shared" si="90"/>
        <v>8.844924998646185E-2</v>
      </c>
      <c r="H931" s="42">
        <f t="shared" si="91"/>
        <v>8.9416058394160586E-2</v>
      </c>
      <c r="I931" s="42">
        <f t="shared" si="86"/>
        <v>2</v>
      </c>
      <c r="J931" s="42">
        <f t="shared" si="87"/>
        <v>1</v>
      </c>
      <c r="K931" s="42">
        <f t="shared" si="88"/>
        <v>2</v>
      </c>
    </row>
    <row r="932" spans="1:11" x14ac:dyDescent="0.25">
      <c r="A932" s="45">
        <v>44315</v>
      </c>
      <c r="B932" s="42">
        <v>14032</v>
      </c>
      <c r="C932" s="42">
        <v>14064</v>
      </c>
      <c r="D932" s="42">
        <v>13818.5</v>
      </c>
      <c r="E932" s="42">
        <v>13955</v>
      </c>
      <c r="F932" s="42">
        <f t="shared" si="89"/>
        <v>1.7495724059293043</v>
      </c>
      <c r="G932" s="42">
        <f t="shared" si="90"/>
        <v>-0.54874572405929301</v>
      </c>
      <c r="H932" s="42">
        <f t="shared" si="91"/>
        <v>0.31364562118126271</v>
      </c>
      <c r="I932" s="42">
        <f t="shared" si="86"/>
        <v>5</v>
      </c>
      <c r="J932" s="42">
        <f t="shared" si="87"/>
        <v>4</v>
      </c>
      <c r="K932" s="42">
        <f t="shared" si="88"/>
        <v>2</v>
      </c>
    </row>
    <row r="933" spans="1:11" x14ac:dyDescent="0.25">
      <c r="A933" s="45">
        <v>44314</v>
      </c>
      <c r="B933" s="42">
        <v>13939.25</v>
      </c>
      <c r="C933" s="42">
        <v>13982.25</v>
      </c>
      <c r="D933" s="42">
        <v>13878</v>
      </c>
      <c r="E933" s="42">
        <v>13894.5</v>
      </c>
      <c r="F933" s="42">
        <f t="shared" si="89"/>
        <v>0.74788815754075721</v>
      </c>
      <c r="G933" s="42">
        <f t="shared" si="90"/>
        <v>-0.32103592374051687</v>
      </c>
      <c r="H933" s="42">
        <f t="shared" si="91"/>
        <v>0.42925659472422062</v>
      </c>
      <c r="I933" s="42">
        <f t="shared" si="86"/>
        <v>1</v>
      </c>
      <c r="J933" s="42">
        <f t="shared" si="87"/>
        <v>5</v>
      </c>
      <c r="K933" s="42">
        <f t="shared" si="88"/>
        <v>2</v>
      </c>
    </row>
    <row r="934" spans="1:11" x14ac:dyDescent="0.25">
      <c r="A934" s="45">
        <v>44313</v>
      </c>
      <c r="B934" s="42">
        <v>14019</v>
      </c>
      <c r="C934" s="42">
        <v>14040</v>
      </c>
      <c r="D934" s="42">
        <v>13912.5</v>
      </c>
      <c r="E934" s="42">
        <v>13950.5</v>
      </c>
      <c r="F934" s="42">
        <f t="shared" si="89"/>
        <v>0.90947999144018832</v>
      </c>
      <c r="G934" s="42">
        <f t="shared" si="90"/>
        <v>-0.4886225836364933</v>
      </c>
      <c r="H934" s="42">
        <f t="shared" si="91"/>
        <v>0.53725490196078429</v>
      </c>
      <c r="I934" s="42">
        <f t="shared" si="86"/>
        <v>2</v>
      </c>
      <c r="J934" s="42">
        <f t="shared" si="87"/>
        <v>6</v>
      </c>
      <c r="K934" s="42">
        <f t="shared" si="88"/>
        <v>2</v>
      </c>
    </row>
    <row r="935" spans="1:11" x14ac:dyDescent="0.25">
      <c r="A935" s="45">
        <v>44312</v>
      </c>
      <c r="B935" s="42">
        <v>13883.25</v>
      </c>
      <c r="C935" s="42">
        <v>14026.25</v>
      </c>
      <c r="D935" s="42">
        <v>13865.5</v>
      </c>
      <c r="E935" s="42">
        <v>14012.75</v>
      </c>
      <c r="F935" s="42">
        <f t="shared" si="89"/>
        <v>1.1578700952586749</v>
      </c>
      <c r="G935" s="42">
        <f t="shared" si="90"/>
        <v>0.93277870815551123</v>
      </c>
      <c r="H935" s="42">
        <f t="shared" si="91"/>
        <v>0.80559875583203744</v>
      </c>
      <c r="I935" s="42">
        <f t="shared" si="86"/>
        <v>3</v>
      </c>
      <c r="J935" s="42">
        <f t="shared" si="87"/>
        <v>9</v>
      </c>
      <c r="K935" s="42">
        <f t="shared" si="88"/>
        <v>3</v>
      </c>
    </row>
    <row r="936" spans="1:11" x14ac:dyDescent="0.25">
      <c r="A936" s="45">
        <v>44311</v>
      </c>
      <c r="B936" s="42">
        <v>13809</v>
      </c>
      <c r="C936" s="42">
        <v>13809</v>
      </c>
      <c r="D936" s="42">
        <v>13809</v>
      </c>
      <c r="E936" s="42">
        <v>13809</v>
      </c>
      <c r="F936" s="42">
        <f t="shared" si="89"/>
        <v>0</v>
      </c>
      <c r="G936" s="42">
        <f t="shared" si="90"/>
        <v>0</v>
      </c>
      <c r="H936" s="42" t="e">
        <f t="shared" si="91"/>
        <v>#DIV/0!</v>
      </c>
      <c r="I936" s="42">
        <f t="shared" si="86"/>
        <v>1</v>
      </c>
      <c r="J936" s="42" t="e">
        <f t="shared" si="87"/>
        <v>#DIV/0!</v>
      </c>
      <c r="K936" s="42" t="e">
        <f t="shared" si="88"/>
        <v>#DIV/0!</v>
      </c>
    </row>
    <row r="937" spans="1:11" x14ac:dyDescent="0.25">
      <c r="A937" s="45">
        <v>44310</v>
      </c>
      <c r="B937" s="42">
        <v>13809</v>
      </c>
      <c r="C937" s="42">
        <v>13809</v>
      </c>
      <c r="D937" s="42">
        <v>13809</v>
      </c>
      <c r="E937" s="42">
        <v>13809</v>
      </c>
      <c r="F937" s="42">
        <f t="shared" si="89"/>
        <v>0</v>
      </c>
      <c r="G937" s="42">
        <f t="shared" si="90"/>
        <v>0</v>
      </c>
      <c r="H937" s="42" t="e">
        <f t="shared" si="91"/>
        <v>#DIV/0!</v>
      </c>
      <c r="I937" s="42">
        <f t="shared" si="86"/>
        <v>1</v>
      </c>
      <c r="J937" s="42" t="e">
        <f t="shared" si="87"/>
        <v>#DIV/0!</v>
      </c>
      <c r="K937" s="42" t="e">
        <f t="shared" si="88"/>
        <v>#DIV/0!</v>
      </c>
    </row>
    <row r="938" spans="1:11" x14ac:dyDescent="0.25">
      <c r="A938" s="45">
        <v>44309</v>
      </c>
      <c r="B938" s="42">
        <v>13780.75</v>
      </c>
      <c r="C938" s="42">
        <v>13981</v>
      </c>
      <c r="D938" s="42">
        <v>13762.25</v>
      </c>
      <c r="E938" s="42">
        <v>13924.5</v>
      </c>
      <c r="F938" s="42">
        <f t="shared" si="89"/>
        <v>1.5873591785643015</v>
      </c>
      <c r="G938" s="42">
        <f t="shared" si="90"/>
        <v>1.0431217459136839</v>
      </c>
      <c r="H938" s="42">
        <f t="shared" si="91"/>
        <v>0.65714285714285714</v>
      </c>
      <c r="I938" s="42">
        <f t="shared" si="86"/>
        <v>5</v>
      </c>
      <c r="J938" s="42">
        <f t="shared" si="87"/>
        <v>7</v>
      </c>
      <c r="K938" s="42">
        <f t="shared" si="88"/>
        <v>3</v>
      </c>
    </row>
    <row r="939" spans="1:11" x14ac:dyDescent="0.25">
      <c r="A939" s="45">
        <v>44308</v>
      </c>
      <c r="B939" s="42">
        <v>13908.5</v>
      </c>
      <c r="C939" s="42">
        <v>13944.75</v>
      </c>
      <c r="D939" s="42">
        <v>13701.75</v>
      </c>
      <c r="E939" s="42">
        <v>13750.5</v>
      </c>
      <c r="F939" s="42">
        <f t="shared" si="89"/>
        <v>1.7471330481360319</v>
      </c>
      <c r="G939" s="42">
        <f t="shared" si="90"/>
        <v>-1.1359959736851566</v>
      </c>
      <c r="H939" s="42">
        <f t="shared" si="91"/>
        <v>0.65020576131687247</v>
      </c>
      <c r="I939" s="42">
        <f t="shared" si="86"/>
        <v>5</v>
      </c>
      <c r="J939" s="42">
        <f t="shared" si="87"/>
        <v>7</v>
      </c>
      <c r="K939" s="42">
        <f t="shared" si="88"/>
        <v>3</v>
      </c>
    </row>
    <row r="940" spans="1:11" x14ac:dyDescent="0.25">
      <c r="A940" s="45">
        <v>44307</v>
      </c>
      <c r="B940" s="42">
        <v>13764.5</v>
      </c>
      <c r="C940" s="42">
        <v>13926.5</v>
      </c>
      <c r="D940" s="42">
        <v>13700.5</v>
      </c>
      <c r="E940" s="42">
        <v>13918.75</v>
      </c>
      <c r="F940" s="42">
        <f t="shared" si="89"/>
        <v>1.6419049002869703</v>
      </c>
      <c r="G940" s="42">
        <f t="shared" si="90"/>
        <v>1.1206364197755094</v>
      </c>
      <c r="H940" s="42">
        <f t="shared" si="91"/>
        <v>0.68252212389380518</v>
      </c>
      <c r="I940" s="42">
        <f t="shared" si="86"/>
        <v>5</v>
      </c>
      <c r="J940" s="42">
        <f t="shared" si="87"/>
        <v>7</v>
      </c>
      <c r="K940" s="42">
        <f t="shared" si="88"/>
        <v>3</v>
      </c>
    </row>
    <row r="941" spans="1:11" x14ac:dyDescent="0.25">
      <c r="A941" s="45">
        <v>44306</v>
      </c>
      <c r="B941" s="42">
        <v>13829.75</v>
      </c>
      <c r="C941" s="42">
        <v>13929.75</v>
      </c>
      <c r="D941" s="42">
        <v>13719.25</v>
      </c>
      <c r="E941" s="42">
        <v>13799.5</v>
      </c>
      <c r="F941" s="42">
        <f t="shared" si="89"/>
        <v>1.5220810209873643</v>
      </c>
      <c r="G941" s="42">
        <f t="shared" si="90"/>
        <v>-0.21873135812288724</v>
      </c>
      <c r="H941" s="42">
        <f t="shared" si="91"/>
        <v>0.14370546318289784</v>
      </c>
      <c r="I941" s="42">
        <f t="shared" si="86"/>
        <v>5</v>
      </c>
      <c r="J941" s="42">
        <f t="shared" si="87"/>
        <v>2</v>
      </c>
      <c r="K941" s="42">
        <f t="shared" si="88"/>
        <v>2</v>
      </c>
    </row>
    <row r="942" spans="1:11" x14ac:dyDescent="0.25">
      <c r="A942" s="45">
        <v>44305</v>
      </c>
      <c r="B942" s="42">
        <v>13988.25</v>
      </c>
      <c r="C942" s="42">
        <v>14013.25</v>
      </c>
      <c r="D942" s="42">
        <v>13821</v>
      </c>
      <c r="E942" s="42">
        <v>13903.25</v>
      </c>
      <c r="F942" s="42">
        <f t="shared" si="89"/>
        <v>1.3743677729522992</v>
      </c>
      <c r="G942" s="42">
        <f t="shared" si="90"/>
        <v>-0.60765285150036641</v>
      </c>
      <c r="H942" s="42">
        <f t="shared" si="91"/>
        <v>0.44213263979193762</v>
      </c>
      <c r="I942" s="42">
        <f t="shared" si="86"/>
        <v>4</v>
      </c>
      <c r="J942" s="42">
        <f t="shared" si="87"/>
        <v>5</v>
      </c>
      <c r="K942" s="42">
        <f t="shared" si="88"/>
        <v>2</v>
      </c>
    </row>
    <row r="943" spans="1:11" x14ac:dyDescent="0.25">
      <c r="A943" s="45">
        <v>44302</v>
      </c>
      <c r="B943" s="42">
        <v>14000.25</v>
      </c>
      <c r="C943" s="42">
        <v>14059.5</v>
      </c>
      <c r="D943" s="42">
        <v>13953.75</v>
      </c>
      <c r="E943" s="42">
        <v>14031.25</v>
      </c>
      <c r="F943" s="42">
        <f t="shared" si="89"/>
        <v>0.75534365457759678</v>
      </c>
      <c r="G943" s="42">
        <f t="shared" si="90"/>
        <v>0.2214246174175461</v>
      </c>
      <c r="H943" s="42">
        <f t="shared" si="91"/>
        <v>0.29314420803782504</v>
      </c>
      <c r="I943" s="42">
        <f t="shared" si="86"/>
        <v>1</v>
      </c>
      <c r="J943" s="42">
        <f t="shared" si="87"/>
        <v>3</v>
      </c>
      <c r="K943" s="42">
        <f t="shared" si="88"/>
        <v>2</v>
      </c>
    </row>
    <row r="944" spans="1:11" x14ac:dyDescent="0.25">
      <c r="A944" s="45">
        <v>44301</v>
      </c>
      <c r="B944" s="42">
        <v>13879.75</v>
      </c>
      <c r="C944" s="42">
        <v>14034.25</v>
      </c>
      <c r="D944" s="42">
        <v>13877.5</v>
      </c>
      <c r="E944" s="42">
        <v>14016.25</v>
      </c>
      <c r="F944" s="42">
        <f t="shared" si="89"/>
        <v>1.1293431077649094</v>
      </c>
      <c r="G944" s="42">
        <f t="shared" si="90"/>
        <v>0.98344710819719372</v>
      </c>
      <c r="H944" s="42">
        <f t="shared" si="91"/>
        <v>0.87081339712918648</v>
      </c>
      <c r="I944" s="42">
        <f t="shared" si="86"/>
        <v>3</v>
      </c>
      <c r="J944" s="42">
        <f t="shared" si="87"/>
        <v>9</v>
      </c>
      <c r="K944" s="42">
        <f t="shared" si="88"/>
        <v>3</v>
      </c>
    </row>
    <row r="945" spans="1:11" x14ac:dyDescent="0.25">
      <c r="A945" s="45">
        <v>44300</v>
      </c>
      <c r="B945" s="42">
        <v>13999.5</v>
      </c>
      <c r="C945" s="42">
        <v>14029</v>
      </c>
      <c r="D945" s="42">
        <v>13772.75</v>
      </c>
      <c r="E945" s="42">
        <v>13808.5</v>
      </c>
      <c r="F945" s="42">
        <f t="shared" si="89"/>
        <v>1.8304225150898246</v>
      </c>
      <c r="G945" s="42">
        <f t="shared" si="90"/>
        <v>-1.3643344405157327</v>
      </c>
      <c r="H945" s="42">
        <f t="shared" si="91"/>
        <v>0.74536585365853658</v>
      </c>
      <c r="I945" s="42">
        <f t="shared" si="86"/>
        <v>6</v>
      </c>
      <c r="J945" s="42">
        <f t="shared" si="87"/>
        <v>8</v>
      </c>
      <c r="K945" s="42">
        <f t="shared" si="88"/>
        <v>4</v>
      </c>
    </row>
    <row r="946" spans="1:11" x14ac:dyDescent="0.25">
      <c r="A946" s="45">
        <v>44299</v>
      </c>
      <c r="B946" s="42">
        <v>13798.5</v>
      </c>
      <c r="C946" s="42">
        <v>13994</v>
      </c>
      <c r="D946" s="42">
        <v>13775</v>
      </c>
      <c r="E946" s="42">
        <v>13976</v>
      </c>
      <c r="F946" s="42">
        <f t="shared" si="89"/>
        <v>1.5871290357647572</v>
      </c>
      <c r="G946" s="42">
        <f t="shared" si="90"/>
        <v>1.286371707069609</v>
      </c>
      <c r="H946" s="42">
        <f t="shared" si="91"/>
        <v>0.81050228310502281</v>
      </c>
      <c r="I946" s="42">
        <f t="shared" si="86"/>
        <v>5</v>
      </c>
      <c r="J946" s="42">
        <f t="shared" si="87"/>
        <v>9</v>
      </c>
      <c r="K946" s="42">
        <f t="shared" si="88"/>
        <v>3</v>
      </c>
    </row>
    <row r="947" spans="1:11" x14ac:dyDescent="0.25">
      <c r="A947" s="45">
        <v>44298</v>
      </c>
      <c r="B947" s="42">
        <v>13779.5</v>
      </c>
      <c r="C947" s="42">
        <v>13828.75</v>
      </c>
      <c r="D947" s="42">
        <v>13732</v>
      </c>
      <c r="E947" s="42">
        <v>13811</v>
      </c>
      <c r="F947" s="42">
        <f t="shared" si="89"/>
        <v>0.70212997568852276</v>
      </c>
      <c r="G947" s="42">
        <f t="shared" si="90"/>
        <v>0.2286004572009144</v>
      </c>
      <c r="H947" s="42">
        <f t="shared" si="91"/>
        <v>0.32558139534883723</v>
      </c>
      <c r="I947" s="42">
        <f t="shared" si="86"/>
        <v>1</v>
      </c>
      <c r="J947" s="42">
        <f t="shared" si="87"/>
        <v>4</v>
      </c>
      <c r="K947" s="42">
        <f t="shared" si="88"/>
        <v>2</v>
      </c>
    </row>
    <row r="948" spans="1:11" x14ac:dyDescent="0.25">
      <c r="A948" s="45">
        <v>44295</v>
      </c>
      <c r="B948" s="42">
        <v>13736.75</v>
      </c>
      <c r="C948" s="42">
        <v>13839.75</v>
      </c>
      <c r="D948" s="42">
        <v>13648.25</v>
      </c>
      <c r="E948" s="42">
        <v>13829.5</v>
      </c>
      <c r="F948" s="42">
        <f t="shared" si="89"/>
        <v>1.3940706498989934</v>
      </c>
      <c r="G948" s="42">
        <f t="shared" si="90"/>
        <v>0.67519609805812875</v>
      </c>
      <c r="H948" s="42">
        <f t="shared" si="91"/>
        <v>0.48433420365535251</v>
      </c>
      <c r="I948" s="42">
        <f t="shared" si="86"/>
        <v>5</v>
      </c>
      <c r="J948" s="42">
        <f t="shared" si="87"/>
        <v>5</v>
      </c>
      <c r="K948" s="42">
        <f t="shared" si="88"/>
        <v>2</v>
      </c>
    </row>
    <row r="949" spans="1:11" x14ac:dyDescent="0.25">
      <c r="A949" s="45">
        <v>44294</v>
      </c>
      <c r="B949" s="42">
        <v>13731</v>
      </c>
      <c r="C949" s="42">
        <v>13755</v>
      </c>
      <c r="D949" s="42">
        <v>13691.5</v>
      </c>
      <c r="E949" s="42">
        <v>13750</v>
      </c>
      <c r="F949" s="42">
        <f t="shared" si="89"/>
        <v>0.46245721360425318</v>
      </c>
      <c r="G949" s="42">
        <f t="shared" si="90"/>
        <v>0.13837302454300487</v>
      </c>
      <c r="H949" s="42">
        <f t="shared" si="91"/>
        <v>0.29921259842519682</v>
      </c>
      <c r="I949" s="42">
        <f t="shared" si="86"/>
        <v>1</v>
      </c>
      <c r="J949" s="42">
        <f t="shared" si="87"/>
        <v>3</v>
      </c>
      <c r="K949" s="42">
        <f t="shared" si="88"/>
        <v>2</v>
      </c>
    </row>
    <row r="950" spans="1:11" x14ac:dyDescent="0.25">
      <c r="A950" s="45">
        <v>44293</v>
      </c>
      <c r="B950" s="42">
        <v>13575.5</v>
      </c>
      <c r="C950" s="42">
        <v>13641</v>
      </c>
      <c r="D950" s="42">
        <v>13512.5</v>
      </c>
      <c r="E950" s="42">
        <v>13604.75</v>
      </c>
      <c r="F950" s="42">
        <f t="shared" si="89"/>
        <v>0.94655813782181142</v>
      </c>
      <c r="G950" s="42">
        <f t="shared" si="90"/>
        <v>0.21546167728628782</v>
      </c>
      <c r="H950" s="42">
        <f t="shared" si="91"/>
        <v>0.22762645914396887</v>
      </c>
      <c r="I950" s="42">
        <f t="shared" si="86"/>
        <v>2</v>
      </c>
      <c r="J950" s="42">
        <f t="shared" si="87"/>
        <v>3</v>
      </c>
      <c r="K950" s="42">
        <f t="shared" si="88"/>
        <v>2</v>
      </c>
    </row>
    <row r="951" spans="1:11" x14ac:dyDescent="0.25">
      <c r="A951" s="45">
        <v>44292</v>
      </c>
      <c r="B951" s="42">
        <v>13547.5</v>
      </c>
      <c r="C951" s="42">
        <v>13655</v>
      </c>
      <c r="D951" s="42">
        <v>13535</v>
      </c>
      <c r="E951" s="42">
        <v>13571.5</v>
      </c>
      <c r="F951" s="42">
        <f t="shared" si="89"/>
        <v>0.88577228270898689</v>
      </c>
      <c r="G951" s="42">
        <f t="shared" si="90"/>
        <v>0.17715445654179737</v>
      </c>
      <c r="H951" s="42">
        <f t="shared" si="91"/>
        <v>0.19999999999999998</v>
      </c>
      <c r="I951" s="42">
        <f t="shared" si="86"/>
        <v>2</v>
      </c>
      <c r="J951" s="42">
        <f t="shared" si="87"/>
        <v>2</v>
      </c>
      <c r="K951" s="42">
        <f t="shared" si="88"/>
        <v>2</v>
      </c>
    </row>
    <row r="952" spans="1:11" x14ac:dyDescent="0.25">
      <c r="A952" s="45">
        <v>44291</v>
      </c>
      <c r="B952" s="42">
        <v>13373.25</v>
      </c>
      <c r="C952" s="42">
        <v>13615</v>
      </c>
      <c r="D952" s="42">
        <v>13359</v>
      </c>
      <c r="E952" s="42">
        <v>13582.25</v>
      </c>
      <c r="F952" s="42">
        <f t="shared" si="89"/>
        <v>1.9142691567120933</v>
      </c>
      <c r="G952" s="42">
        <f t="shared" si="90"/>
        <v>1.5628213037219822</v>
      </c>
      <c r="H952" s="42">
        <f t="shared" si="91"/>
        <v>0.81640624999999989</v>
      </c>
      <c r="I952" s="42">
        <f t="shared" si="86"/>
        <v>6</v>
      </c>
      <c r="J952" s="42">
        <f t="shared" si="87"/>
        <v>9</v>
      </c>
      <c r="K952" s="42">
        <f t="shared" si="88"/>
        <v>4</v>
      </c>
    </row>
    <row r="953" spans="1:11" x14ac:dyDescent="0.25">
      <c r="A953" s="45">
        <v>44287</v>
      </c>
      <c r="B953" s="42">
        <v>13210</v>
      </c>
      <c r="C953" s="42">
        <v>13321.5</v>
      </c>
      <c r="D953" s="42">
        <v>13201.5</v>
      </c>
      <c r="E953" s="42">
        <v>13314.25</v>
      </c>
      <c r="F953" s="42">
        <f t="shared" si="89"/>
        <v>0.90840272520817567</v>
      </c>
      <c r="G953" s="42">
        <f t="shared" si="90"/>
        <v>0.78917486752460264</v>
      </c>
      <c r="H953" s="42">
        <f t="shared" si="91"/>
        <v>0.86875000000000002</v>
      </c>
      <c r="I953" s="42">
        <f t="shared" si="86"/>
        <v>2</v>
      </c>
      <c r="J953" s="42">
        <f t="shared" si="87"/>
        <v>9</v>
      </c>
      <c r="K953" s="42">
        <f t="shared" si="88"/>
        <v>3</v>
      </c>
    </row>
    <row r="954" spans="1:11" x14ac:dyDescent="0.25">
      <c r="A954" s="45">
        <v>44286</v>
      </c>
      <c r="B954" s="42">
        <v>12966.5</v>
      </c>
      <c r="C954" s="42">
        <v>13158</v>
      </c>
      <c r="D954" s="42">
        <v>12944.25</v>
      </c>
      <c r="E954" s="42">
        <v>13089.25</v>
      </c>
      <c r="F954" s="42">
        <f t="shared" si="89"/>
        <v>1.6484787722207226</v>
      </c>
      <c r="G954" s="42">
        <f t="shared" si="90"/>
        <v>0.94667026568464896</v>
      </c>
      <c r="H954" s="42">
        <f t="shared" si="91"/>
        <v>0.57426900584795326</v>
      </c>
      <c r="I954" s="42">
        <f t="shared" si="86"/>
        <v>5</v>
      </c>
      <c r="J954" s="42">
        <f t="shared" si="87"/>
        <v>6</v>
      </c>
      <c r="K954" s="42">
        <f t="shared" si="88"/>
        <v>2</v>
      </c>
    </row>
    <row r="955" spans="1:11" x14ac:dyDescent="0.25">
      <c r="A955" s="45">
        <v>44285</v>
      </c>
      <c r="B955" s="42">
        <v>12848.25</v>
      </c>
      <c r="C955" s="42">
        <v>12916.25</v>
      </c>
      <c r="D955" s="42">
        <v>12776.5</v>
      </c>
      <c r="E955" s="42">
        <v>12899.25</v>
      </c>
      <c r="F955" s="42">
        <f t="shared" si="89"/>
        <v>1.0876967680423404</v>
      </c>
      <c r="G955" s="42">
        <f t="shared" si="90"/>
        <v>0.39694121767555895</v>
      </c>
      <c r="H955" s="42">
        <f t="shared" si="91"/>
        <v>0.36493738819320215</v>
      </c>
      <c r="I955" s="42">
        <f t="shared" si="86"/>
        <v>3</v>
      </c>
      <c r="J955" s="42">
        <f t="shared" si="87"/>
        <v>4</v>
      </c>
      <c r="K955" s="42">
        <f t="shared" si="88"/>
        <v>2</v>
      </c>
    </row>
    <row r="956" spans="1:11" x14ac:dyDescent="0.25">
      <c r="A956" s="45">
        <v>44284</v>
      </c>
      <c r="B956" s="42">
        <v>12945.5</v>
      </c>
      <c r="C956" s="42">
        <v>13003</v>
      </c>
      <c r="D956" s="42">
        <v>12815.5</v>
      </c>
      <c r="E956" s="42">
        <v>12955.5</v>
      </c>
      <c r="F956" s="42">
        <f t="shared" si="89"/>
        <v>1.448379745857634</v>
      </c>
      <c r="G956" s="42">
        <f t="shared" si="90"/>
        <v>7.7246919779073817E-2</v>
      </c>
      <c r="H956" s="42">
        <f t="shared" si="91"/>
        <v>5.3333333333333337E-2</v>
      </c>
      <c r="I956" s="42">
        <f t="shared" si="86"/>
        <v>5</v>
      </c>
      <c r="J956" s="42">
        <f t="shared" si="87"/>
        <v>1</v>
      </c>
      <c r="K956" s="42">
        <f t="shared" si="88"/>
        <v>2</v>
      </c>
    </row>
    <row r="957" spans="1:11" x14ac:dyDescent="0.25">
      <c r="A957" s="45">
        <v>44281</v>
      </c>
      <c r="B957" s="42">
        <v>12786</v>
      </c>
      <c r="C957" s="42">
        <v>12975</v>
      </c>
      <c r="D957" s="42">
        <v>12676.25</v>
      </c>
      <c r="E957" s="42">
        <v>12961.75</v>
      </c>
      <c r="F957" s="42">
        <f t="shared" si="89"/>
        <v>2.3365399655873609</v>
      </c>
      <c r="G957" s="42">
        <f t="shared" si="90"/>
        <v>1.3745502893790082</v>
      </c>
      <c r="H957" s="42">
        <f t="shared" si="91"/>
        <v>0.5882845188284519</v>
      </c>
      <c r="I957" s="42">
        <f t="shared" si="86"/>
        <v>8</v>
      </c>
      <c r="J957" s="42">
        <f t="shared" si="87"/>
        <v>6</v>
      </c>
      <c r="K957" s="42">
        <f t="shared" si="88"/>
        <v>1</v>
      </c>
    </row>
    <row r="958" spans="1:11" x14ac:dyDescent="0.25">
      <c r="A958" s="45">
        <v>44280</v>
      </c>
      <c r="B958" s="42">
        <v>12844.75</v>
      </c>
      <c r="C958" s="42">
        <v>12847.5</v>
      </c>
      <c r="D958" s="42">
        <v>12609.75</v>
      </c>
      <c r="E958" s="42">
        <v>12772</v>
      </c>
      <c r="F958" s="42">
        <f t="shared" si="89"/>
        <v>1.8509507775550322</v>
      </c>
      <c r="G958" s="42">
        <f t="shared" si="90"/>
        <v>-0.56637926000895311</v>
      </c>
      <c r="H958" s="42">
        <f t="shared" si="91"/>
        <v>0.30599369085173506</v>
      </c>
      <c r="I958" s="42">
        <f t="shared" si="86"/>
        <v>6</v>
      </c>
      <c r="J958" s="42">
        <f t="shared" si="87"/>
        <v>4</v>
      </c>
      <c r="K958" s="42">
        <f t="shared" si="88"/>
        <v>1</v>
      </c>
    </row>
    <row r="959" spans="1:11" x14ac:dyDescent="0.25">
      <c r="A959" s="45">
        <v>44279</v>
      </c>
      <c r="B959" s="42">
        <v>13098</v>
      </c>
      <c r="C959" s="42">
        <v>13117.25</v>
      </c>
      <c r="D959" s="42">
        <v>12788.25</v>
      </c>
      <c r="E959" s="42">
        <v>12790.75</v>
      </c>
      <c r="F959" s="42">
        <f t="shared" si="89"/>
        <v>2.5118338677660712</v>
      </c>
      <c r="G959" s="42">
        <f t="shared" si="90"/>
        <v>-2.3457779813712016</v>
      </c>
      <c r="H959" s="42">
        <f t="shared" si="91"/>
        <v>0.93389057750759874</v>
      </c>
      <c r="I959" s="42">
        <f t="shared" si="86"/>
        <v>8</v>
      </c>
      <c r="J959" s="42">
        <f t="shared" si="87"/>
        <v>10</v>
      </c>
      <c r="K959" s="42">
        <f t="shared" si="88"/>
        <v>4</v>
      </c>
    </row>
    <row r="960" spans="1:11" x14ac:dyDescent="0.25">
      <c r="A960" s="45">
        <v>44278</v>
      </c>
      <c r="B960" s="42">
        <v>13048</v>
      </c>
      <c r="C960" s="42">
        <v>13172</v>
      </c>
      <c r="D960" s="42">
        <v>12979</v>
      </c>
      <c r="E960" s="42">
        <v>13005.25</v>
      </c>
      <c r="F960" s="42">
        <f t="shared" si="89"/>
        <v>1.4791538933169834</v>
      </c>
      <c r="G960" s="42">
        <f t="shared" si="90"/>
        <v>-0.32763641937461679</v>
      </c>
      <c r="H960" s="42">
        <f t="shared" si="91"/>
        <v>0.22150259067357514</v>
      </c>
      <c r="I960" s="42">
        <f t="shared" si="86"/>
        <v>5</v>
      </c>
      <c r="J960" s="42">
        <f t="shared" si="87"/>
        <v>3</v>
      </c>
      <c r="K960" s="42">
        <f t="shared" si="88"/>
        <v>2</v>
      </c>
    </row>
    <row r="961" spans="1:11" x14ac:dyDescent="0.25">
      <c r="A961" s="45">
        <v>44277</v>
      </c>
      <c r="B961" s="42">
        <v>12945</v>
      </c>
      <c r="C961" s="42">
        <v>13157</v>
      </c>
      <c r="D961" s="42">
        <v>12924</v>
      </c>
      <c r="E961" s="42">
        <v>13070.75</v>
      </c>
      <c r="F961" s="42">
        <f t="shared" si="89"/>
        <v>1.7999227500965622</v>
      </c>
      <c r="G961" s="42">
        <f t="shared" si="90"/>
        <v>0.97141753572808043</v>
      </c>
      <c r="H961" s="42">
        <f t="shared" si="91"/>
        <v>0.53969957081545072</v>
      </c>
      <c r="I961" s="42">
        <f t="shared" si="86"/>
        <v>5</v>
      </c>
      <c r="J961" s="42">
        <f t="shared" si="87"/>
        <v>6</v>
      </c>
      <c r="K961" s="42">
        <f t="shared" si="88"/>
        <v>2</v>
      </c>
    </row>
    <row r="962" spans="1:11" x14ac:dyDescent="0.25">
      <c r="A962" s="45">
        <v>44274</v>
      </c>
      <c r="B962" s="42">
        <v>12846</v>
      </c>
      <c r="C962" s="42">
        <v>12891.25</v>
      </c>
      <c r="D962" s="42">
        <v>12681.75</v>
      </c>
      <c r="E962" s="42">
        <v>12836.5</v>
      </c>
      <c r="F962" s="42">
        <f t="shared" si="89"/>
        <v>1.6308578545850847</v>
      </c>
      <c r="G962" s="42">
        <f t="shared" si="90"/>
        <v>-7.3952981472832011E-2</v>
      </c>
      <c r="H962" s="42">
        <f t="shared" si="91"/>
        <v>4.5346062052505971E-2</v>
      </c>
      <c r="I962" s="42">
        <f t="shared" si="86"/>
        <v>5</v>
      </c>
      <c r="J962" s="42">
        <f t="shared" si="87"/>
        <v>1</v>
      </c>
      <c r="K962" s="42">
        <f t="shared" si="88"/>
        <v>2</v>
      </c>
    </row>
    <row r="963" spans="1:11" x14ac:dyDescent="0.25">
      <c r="A963" s="45">
        <v>44273</v>
      </c>
      <c r="B963" s="42">
        <v>13055.25</v>
      </c>
      <c r="C963" s="42">
        <v>13060.75</v>
      </c>
      <c r="D963" s="42">
        <v>12762</v>
      </c>
      <c r="E963" s="42">
        <v>12782.75</v>
      </c>
      <c r="F963" s="42">
        <f t="shared" si="89"/>
        <v>2.2883514295015415</v>
      </c>
      <c r="G963" s="42">
        <f t="shared" si="90"/>
        <v>-2.0872828938549626</v>
      </c>
      <c r="H963" s="42">
        <f t="shared" si="91"/>
        <v>0.91213389121338917</v>
      </c>
      <c r="I963" s="42">
        <f t="shared" ref="I963:I1026" si="92">VLOOKUP(_xlfn.PERCENTRANK.EXC(F$4:F$1200,F963),$M$4:$O$13,3,TRUE)</f>
        <v>8</v>
      </c>
      <c r="J963" s="42">
        <f t="shared" ref="J963:J1026" si="93">VLOOKUP(H963,$M$17:$O$26,3,TRUE)</f>
        <v>10</v>
      </c>
      <c r="K963" s="42">
        <f t="shared" ref="K963:K1026" si="94">IF(I963&gt;=$O$3,IF(J963&gt;=$O$16,4,1),IF(J963&gt;=$O$16,3,2))</f>
        <v>4</v>
      </c>
    </row>
    <row r="964" spans="1:11" x14ac:dyDescent="0.25">
      <c r="A964" s="45">
        <v>44272</v>
      </c>
      <c r="B964" s="42">
        <v>13112.25</v>
      </c>
      <c r="C964" s="42">
        <v>13271</v>
      </c>
      <c r="D964" s="42">
        <v>12934.25</v>
      </c>
      <c r="E964" s="42">
        <v>13193.5</v>
      </c>
      <c r="F964" s="42">
        <f t="shared" ref="F964:F1027" si="95">ABS(C964-D964)/B964*100</f>
        <v>2.568209117428359</v>
      </c>
      <c r="G964" s="42">
        <f t="shared" ref="G964:G1027" si="96">(E964-B964)/B964*100</f>
        <v>0.61964956433869101</v>
      </c>
      <c r="H964" s="42">
        <f t="shared" ref="H964:H1027" si="97">ABS(G964/F964)</f>
        <v>0.24127691165553083</v>
      </c>
      <c r="I964" s="42">
        <f t="shared" si="92"/>
        <v>8</v>
      </c>
      <c r="J964" s="42">
        <f t="shared" si="93"/>
        <v>3</v>
      </c>
      <c r="K964" s="42">
        <f t="shared" si="94"/>
        <v>1</v>
      </c>
    </row>
    <row r="965" spans="1:11" x14ac:dyDescent="0.25">
      <c r="A965" s="45">
        <v>44271</v>
      </c>
      <c r="B965" s="42">
        <v>13132.5</v>
      </c>
      <c r="C965" s="42">
        <v>13287.25</v>
      </c>
      <c r="D965" s="42">
        <v>13077.25</v>
      </c>
      <c r="E965" s="42">
        <v>13138.75</v>
      </c>
      <c r="F965" s="42">
        <f t="shared" si="95"/>
        <v>1.5990862364363221</v>
      </c>
      <c r="G965" s="42">
        <f t="shared" si="96"/>
        <v>4.7591852274890538E-2</v>
      </c>
      <c r="H965" s="42">
        <f t="shared" si="97"/>
        <v>2.976190476190476E-2</v>
      </c>
      <c r="I965" s="42">
        <f t="shared" si="92"/>
        <v>5</v>
      </c>
      <c r="J965" s="42">
        <f t="shared" si="93"/>
        <v>1</v>
      </c>
      <c r="K965" s="42">
        <f t="shared" si="94"/>
        <v>2</v>
      </c>
    </row>
    <row r="966" spans="1:11" x14ac:dyDescent="0.25">
      <c r="A966" s="45">
        <v>44270</v>
      </c>
      <c r="B966" s="42">
        <v>12965.75</v>
      </c>
      <c r="C966" s="42">
        <v>13074.5</v>
      </c>
      <c r="D966" s="42">
        <v>12871.25</v>
      </c>
      <c r="E966" s="42">
        <v>13068.25</v>
      </c>
      <c r="F966" s="42">
        <f t="shared" si="95"/>
        <v>1.5675915392476332</v>
      </c>
      <c r="G966" s="42">
        <f t="shared" si="96"/>
        <v>0.79054431868576824</v>
      </c>
      <c r="H966" s="42">
        <f t="shared" si="97"/>
        <v>0.50430504305043045</v>
      </c>
      <c r="I966" s="42">
        <f t="shared" si="92"/>
        <v>5</v>
      </c>
      <c r="J966" s="42">
        <f t="shared" si="93"/>
        <v>6</v>
      </c>
      <c r="K966" s="42">
        <f t="shared" si="94"/>
        <v>2</v>
      </c>
    </row>
    <row r="967" spans="1:11" x14ac:dyDescent="0.25">
      <c r="A967" s="45">
        <v>44267</v>
      </c>
      <c r="B967" s="42">
        <v>12837.5</v>
      </c>
      <c r="C967" s="42">
        <v>12943.75</v>
      </c>
      <c r="D967" s="42">
        <v>12768.25</v>
      </c>
      <c r="E967" s="42">
        <v>12937.25</v>
      </c>
      <c r="F967" s="42">
        <f t="shared" si="95"/>
        <v>1.3670886075949367</v>
      </c>
      <c r="G967" s="42">
        <f t="shared" si="96"/>
        <v>0.7770204479065238</v>
      </c>
      <c r="H967" s="42">
        <f t="shared" si="97"/>
        <v>0.56837606837606836</v>
      </c>
      <c r="I967" s="42">
        <f t="shared" si="92"/>
        <v>4</v>
      </c>
      <c r="J967" s="42">
        <f t="shared" si="93"/>
        <v>6</v>
      </c>
      <c r="K967" s="42">
        <f t="shared" si="94"/>
        <v>2</v>
      </c>
    </row>
    <row r="968" spans="1:11" x14ac:dyDescent="0.25">
      <c r="A968" s="45">
        <v>44266</v>
      </c>
      <c r="B968" s="42">
        <v>12982.25</v>
      </c>
      <c r="C968" s="42">
        <v>13119.25</v>
      </c>
      <c r="D968" s="42">
        <v>12912.5</v>
      </c>
      <c r="E968" s="42">
        <v>13046.75</v>
      </c>
      <c r="F968" s="42">
        <f t="shared" si="95"/>
        <v>1.5925590710393036</v>
      </c>
      <c r="G968" s="42">
        <f t="shared" si="96"/>
        <v>0.49683221321419629</v>
      </c>
      <c r="H968" s="42">
        <f t="shared" si="97"/>
        <v>0.31197097944377267</v>
      </c>
      <c r="I968" s="42">
        <f t="shared" si="92"/>
        <v>5</v>
      </c>
      <c r="J968" s="42">
        <f t="shared" si="93"/>
        <v>4</v>
      </c>
      <c r="K968" s="42">
        <f t="shared" si="94"/>
        <v>2</v>
      </c>
    </row>
    <row r="969" spans="1:11" x14ac:dyDescent="0.25">
      <c r="A969" s="45">
        <v>44265</v>
      </c>
      <c r="B969" s="42">
        <v>12730.5</v>
      </c>
      <c r="C969" s="42">
        <v>12993.25</v>
      </c>
      <c r="D969" s="42">
        <v>12720</v>
      </c>
      <c r="E969" s="42">
        <v>12752.25</v>
      </c>
      <c r="F969" s="42">
        <f t="shared" si="95"/>
        <v>2.1464200149247872</v>
      </c>
      <c r="G969" s="42">
        <f t="shared" si="96"/>
        <v>0.17084953458230234</v>
      </c>
      <c r="H969" s="42">
        <f t="shared" si="97"/>
        <v>7.9597438243366875E-2</v>
      </c>
      <c r="I969" s="42">
        <f t="shared" si="92"/>
        <v>7</v>
      </c>
      <c r="J969" s="42">
        <f t="shared" si="93"/>
        <v>1</v>
      </c>
      <c r="K969" s="42">
        <f t="shared" si="94"/>
        <v>1</v>
      </c>
    </row>
    <row r="970" spans="1:11" x14ac:dyDescent="0.25">
      <c r="A970" s="45">
        <v>44264</v>
      </c>
      <c r="B970" s="42">
        <v>12582.75</v>
      </c>
      <c r="C970" s="42">
        <v>12867.5</v>
      </c>
      <c r="D970" s="42">
        <v>12536.5</v>
      </c>
      <c r="E970" s="42">
        <v>12787</v>
      </c>
      <c r="F970" s="42">
        <f t="shared" si="95"/>
        <v>2.6305855238322304</v>
      </c>
      <c r="G970" s="42">
        <f t="shared" si="96"/>
        <v>1.6232540581351453</v>
      </c>
      <c r="H970" s="42">
        <f t="shared" si="97"/>
        <v>0.61706948640483383</v>
      </c>
      <c r="I970" s="42">
        <f t="shared" si="92"/>
        <v>8</v>
      </c>
      <c r="J970" s="42">
        <f t="shared" si="93"/>
        <v>7</v>
      </c>
      <c r="K970" s="42">
        <f t="shared" si="94"/>
        <v>4</v>
      </c>
    </row>
    <row r="971" spans="1:11" x14ac:dyDescent="0.25">
      <c r="A971" s="45">
        <v>44263</v>
      </c>
      <c r="B971" s="42">
        <v>12471.25</v>
      </c>
      <c r="C971" s="42">
        <v>12715.75</v>
      </c>
      <c r="D971" s="42">
        <v>12281.75</v>
      </c>
      <c r="E971" s="42">
        <v>12300.75</v>
      </c>
      <c r="F971" s="42">
        <f t="shared" si="95"/>
        <v>3.4800040092212088</v>
      </c>
      <c r="G971" s="42">
        <f t="shared" si="96"/>
        <v>-1.3671444321940462</v>
      </c>
      <c r="H971" s="42">
        <f t="shared" si="97"/>
        <v>0.39285714285714285</v>
      </c>
      <c r="I971" s="42">
        <f t="shared" si="92"/>
        <v>10</v>
      </c>
      <c r="J971" s="42">
        <f t="shared" si="93"/>
        <v>4</v>
      </c>
      <c r="K971" s="42">
        <f t="shared" si="94"/>
        <v>1</v>
      </c>
    </row>
    <row r="972" spans="1:11" x14ac:dyDescent="0.25">
      <c r="A972" s="45">
        <v>44260</v>
      </c>
      <c r="B972" s="42">
        <v>12463.5</v>
      </c>
      <c r="C972" s="42">
        <v>12697.75</v>
      </c>
      <c r="D972" s="42">
        <v>12207.25</v>
      </c>
      <c r="E972" s="42">
        <v>12662.25</v>
      </c>
      <c r="F972" s="42">
        <f t="shared" si="95"/>
        <v>3.9354916355758816</v>
      </c>
      <c r="G972" s="42">
        <f t="shared" si="96"/>
        <v>1.5946563966783005</v>
      </c>
      <c r="H972" s="42">
        <f t="shared" si="97"/>
        <v>0.40519877675840976</v>
      </c>
      <c r="I972" s="42">
        <f t="shared" si="92"/>
        <v>10</v>
      </c>
      <c r="J972" s="42">
        <f t="shared" si="93"/>
        <v>5</v>
      </c>
      <c r="K972" s="42">
        <f t="shared" si="94"/>
        <v>1</v>
      </c>
    </row>
    <row r="973" spans="1:11" x14ac:dyDescent="0.25">
      <c r="A973" s="45">
        <v>44259</v>
      </c>
      <c r="B973" s="42">
        <v>12603.5</v>
      </c>
      <c r="C973" s="42">
        <v>12797</v>
      </c>
      <c r="D973" s="42">
        <v>12306.5</v>
      </c>
      <c r="E973" s="42">
        <v>12471</v>
      </c>
      <c r="F973" s="42">
        <f t="shared" si="95"/>
        <v>3.8917760939421591</v>
      </c>
      <c r="G973" s="42">
        <f t="shared" si="96"/>
        <v>-1.0512952751219899</v>
      </c>
      <c r="H973" s="42">
        <f t="shared" si="97"/>
        <v>0.27013251783893988</v>
      </c>
      <c r="I973" s="42">
        <f t="shared" si="92"/>
        <v>10</v>
      </c>
      <c r="J973" s="42">
        <f t="shared" si="93"/>
        <v>3</v>
      </c>
      <c r="K973" s="42">
        <f t="shared" si="94"/>
        <v>1</v>
      </c>
    </row>
    <row r="974" spans="1:11" x14ac:dyDescent="0.25">
      <c r="A974" s="45">
        <v>44258</v>
      </c>
      <c r="B974" s="42">
        <v>13149.5</v>
      </c>
      <c r="C974" s="42">
        <v>13157</v>
      </c>
      <c r="D974" s="42">
        <v>12675.25</v>
      </c>
      <c r="E974" s="42">
        <v>12680.25</v>
      </c>
      <c r="F974" s="42">
        <f t="shared" si="95"/>
        <v>3.6636374006616221</v>
      </c>
      <c r="G974" s="42">
        <f t="shared" si="96"/>
        <v>-3.5685767519677549</v>
      </c>
      <c r="H974" s="42">
        <f t="shared" si="97"/>
        <v>0.97405293201868171</v>
      </c>
      <c r="I974" s="42">
        <f t="shared" si="92"/>
        <v>10</v>
      </c>
      <c r="J974" s="42">
        <f t="shared" si="93"/>
        <v>10</v>
      </c>
      <c r="K974" s="42">
        <f t="shared" si="94"/>
        <v>4</v>
      </c>
    </row>
    <row r="975" spans="1:11" x14ac:dyDescent="0.25">
      <c r="A975" s="45">
        <v>44257</v>
      </c>
      <c r="B975" s="42">
        <v>13236.25</v>
      </c>
      <c r="C975" s="42">
        <v>13303</v>
      </c>
      <c r="D975" s="42">
        <v>13048.25</v>
      </c>
      <c r="E975" s="42">
        <v>13058.25</v>
      </c>
      <c r="F975" s="42">
        <f t="shared" si="95"/>
        <v>1.9246387760883936</v>
      </c>
      <c r="G975" s="42">
        <f t="shared" si="96"/>
        <v>-1.3447917650391916</v>
      </c>
      <c r="H975" s="42">
        <f t="shared" si="97"/>
        <v>0.6987242394504416</v>
      </c>
      <c r="I975" s="42">
        <f t="shared" si="92"/>
        <v>6</v>
      </c>
      <c r="J975" s="42">
        <f t="shared" si="93"/>
        <v>7</v>
      </c>
      <c r="K975" s="42">
        <f t="shared" si="94"/>
        <v>4</v>
      </c>
    </row>
    <row r="976" spans="1:11" x14ac:dyDescent="0.25">
      <c r="A976" s="45">
        <v>44256</v>
      </c>
      <c r="B976" s="42">
        <v>13085</v>
      </c>
      <c r="C976" s="42">
        <v>13287</v>
      </c>
      <c r="D976" s="42">
        <v>13034.75</v>
      </c>
      <c r="E976" s="42">
        <v>13274.25</v>
      </c>
      <c r="F976" s="42">
        <f t="shared" si="95"/>
        <v>1.927779900649599</v>
      </c>
      <c r="G976" s="42">
        <f t="shared" si="96"/>
        <v>1.4463125716469241</v>
      </c>
      <c r="H976" s="42">
        <f t="shared" si="97"/>
        <v>0.7502477700693756</v>
      </c>
      <c r="I976" s="42">
        <f t="shared" si="92"/>
        <v>6</v>
      </c>
      <c r="J976" s="42">
        <f t="shared" si="93"/>
        <v>8</v>
      </c>
      <c r="K976" s="42">
        <f t="shared" si="94"/>
        <v>4</v>
      </c>
    </row>
    <row r="977" spans="1:11" x14ac:dyDescent="0.25">
      <c r="A977" s="45">
        <v>44253</v>
      </c>
      <c r="B977" s="42">
        <v>12735</v>
      </c>
      <c r="C977" s="42">
        <v>13089.5</v>
      </c>
      <c r="D977" s="42">
        <v>12717.5</v>
      </c>
      <c r="E977" s="42">
        <v>12896.5</v>
      </c>
      <c r="F977" s="42">
        <f t="shared" si="95"/>
        <v>2.921083627797409</v>
      </c>
      <c r="G977" s="42">
        <f t="shared" si="96"/>
        <v>1.2681586179819395</v>
      </c>
      <c r="H977" s="42">
        <f t="shared" si="97"/>
        <v>0.43413978494623651</v>
      </c>
      <c r="I977" s="42">
        <f t="shared" si="92"/>
        <v>9</v>
      </c>
      <c r="J977" s="42">
        <f t="shared" si="93"/>
        <v>5</v>
      </c>
      <c r="K977" s="42">
        <f t="shared" si="94"/>
        <v>1</v>
      </c>
    </row>
    <row r="978" spans="1:11" x14ac:dyDescent="0.25">
      <c r="A978" s="45">
        <v>44252</v>
      </c>
      <c r="B978" s="42">
        <v>13165.5</v>
      </c>
      <c r="C978" s="42">
        <v>13290</v>
      </c>
      <c r="D978" s="42">
        <v>12764</v>
      </c>
      <c r="E978" s="42">
        <v>12825.5</v>
      </c>
      <c r="F978" s="42">
        <f t="shared" si="95"/>
        <v>3.9952907219627054</v>
      </c>
      <c r="G978" s="42">
        <f t="shared" si="96"/>
        <v>-2.5825073107743726</v>
      </c>
      <c r="H978" s="42">
        <f t="shared" si="97"/>
        <v>0.64638783269961986</v>
      </c>
      <c r="I978" s="42">
        <f t="shared" si="92"/>
        <v>10</v>
      </c>
      <c r="J978" s="42">
        <f t="shared" si="93"/>
        <v>7</v>
      </c>
      <c r="K978" s="42">
        <f t="shared" si="94"/>
        <v>4</v>
      </c>
    </row>
    <row r="979" spans="1:11" x14ac:dyDescent="0.25">
      <c r="A979" s="45">
        <v>44251</v>
      </c>
      <c r="B979" s="42">
        <v>13171.25</v>
      </c>
      <c r="C979" s="42">
        <v>13309</v>
      </c>
      <c r="D979" s="42">
        <v>12958</v>
      </c>
      <c r="E979" s="42">
        <v>13295</v>
      </c>
      <c r="F979" s="42">
        <f t="shared" si="95"/>
        <v>2.664895131441587</v>
      </c>
      <c r="G979" s="42">
        <f t="shared" si="96"/>
        <v>0.93954636044414919</v>
      </c>
      <c r="H979" s="42">
        <f t="shared" si="97"/>
        <v>0.35256410256410253</v>
      </c>
      <c r="I979" s="42">
        <f t="shared" si="92"/>
        <v>8</v>
      </c>
      <c r="J979" s="42">
        <f t="shared" si="93"/>
        <v>4</v>
      </c>
      <c r="K979" s="42">
        <f t="shared" si="94"/>
        <v>1</v>
      </c>
    </row>
    <row r="980" spans="1:11" x14ac:dyDescent="0.25">
      <c r="A980" s="45">
        <v>44250</v>
      </c>
      <c r="B980" s="42">
        <v>13026</v>
      </c>
      <c r="C980" s="42">
        <v>13257.25</v>
      </c>
      <c r="D980" s="42">
        <v>12757.25</v>
      </c>
      <c r="E980" s="42">
        <v>13189</v>
      </c>
      <c r="F980" s="42">
        <f t="shared" si="95"/>
        <v>3.8384768923691084</v>
      </c>
      <c r="G980" s="42">
        <f t="shared" si="96"/>
        <v>1.2513434669123291</v>
      </c>
      <c r="H980" s="42">
        <f t="shared" si="97"/>
        <v>0.32599999999999996</v>
      </c>
      <c r="I980" s="42">
        <f t="shared" si="92"/>
        <v>10</v>
      </c>
      <c r="J980" s="42">
        <f t="shared" si="93"/>
        <v>4</v>
      </c>
      <c r="K980" s="42">
        <f t="shared" si="94"/>
        <v>1</v>
      </c>
    </row>
    <row r="981" spans="1:11" x14ac:dyDescent="0.25">
      <c r="A981" s="45">
        <v>44249</v>
      </c>
      <c r="B981" s="42">
        <v>13391.75</v>
      </c>
      <c r="C981" s="42">
        <v>13446</v>
      </c>
      <c r="D981" s="42">
        <v>13218.5</v>
      </c>
      <c r="E981" s="42">
        <v>13227</v>
      </c>
      <c r="F981" s="42">
        <f t="shared" si="95"/>
        <v>1.698807101387048</v>
      </c>
      <c r="G981" s="42">
        <f t="shared" si="96"/>
        <v>-1.2302350327627083</v>
      </c>
      <c r="H981" s="42">
        <f t="shared" si="97"/>
        <v>0.72417582417582405</v>
      </c>
      <c r="I981" s="42">
        <f t="shared" si="92"/>
        <v>5</v>
      </c>
      <c r="J981" s="42">
        <f t="shared" si="93"/>
        <v>8</v>
      </c>
      <c r="K981" s="42">
        <f t="shared" si="94"/>
        <v>3</v>
      </c>
    </row>
    <row r="982" spans="1:11" x14ac:dyDescent="0.25">
      <c r="A982" s="45">
        <v>44246</v>
      </c>
      <c r="B982" s="42">
        <v>13681.75</v>
      </c>
      <c r="C982" s="42">
        <v>13729</v>
      </c>
      <c r="D982" s="42">
        <v>13534.75</v>
      </c>
      <c r="E982" s="42">
        <v>13578.25</v>
      </c>
      <c r="F982" s="42">
        <f t="shared" si="95"/>
        <v>1.4197745171487566</v>
      </c>
      <c r="G982" s="42">
        <f t="shared" si="96"/>
        <v>-0.75648217516034133</v>
      </c>
      <c r="H982" s="42">
        <f t="shared" si="97"/>
        <v>0.53281853281853286</v>
      </c>
      <c r="I982" s="42">
        <f t="shared" si="92"/>
        <v>5</v>
      </c>
      <c r="J982" s="42">
        <f t="shared" si="93"/>
        <v>6</v>
      </c>
      <c r="K982" s="42">
        <f t="shared" si="94"/>
        <v>2</v>
      </c>
    </row>
    <row r="983" spans="1:11" x14ac:dyDescent="0.25">
      <c r="A983" s="45">
        <v>44245</v>
      </c>
      <c r="B983" s="42">
        <v>13586.75</v>
      </c>
      <c r="C983" s="42">
        <v>13669.5</v>
      </c>
      <c r="D983" s="42">
        <v>13468</v>
      </c>
      <c r="E983" s="42">
        <v>13637.75</v>
      </c>
      <c r="F983" s="42">
        <f t="shared" si="95"/>
        <v>1.4830625425506467</v>
      </c>
      <c r="G983" s="42">
        <f t="shared" si="96"/>
        <v>0.37536570555872451</v>
      </c>
      <c r="H983" s="42">
        <f t="shared" si="97"/>
        <v>0.25310173697270472</v>
      </c>
      <c r="I983" s="42">
        <f t="shared" si="92"/>
        <v>5</v>
      </c>
      <c r="J983" s="42">
        <f t="shared" si="93"/>
        <v>3</v>
      </c>
      <c r="K983" s="42">
        <f t="shared" si="94"/>
        <v>2</v>
      </c>
    </row>
    <row r="984" spans="1:11" x14ac:dyDescent="0.25">
      <c r="A984" s="45">
        <v>44244</v>
      </c>
      <c r="B984" s="42">
        <v>13742</v>
      </c>
      <c r="C984" s="42">
        <v>13759.25</v>
      </c>
      <c r="D984" s="42">
        <v>13543</v>
      </c>
      <c r="E984" s="42">
        <v>13699.75</v>
      </c>
      <c r="F984" s="42">
        <f t="shared" si="95"/>
        <v>1.5736428467471986</v>
      </c>
      <c r="G984" s="42">
        <f t="shared" si="96"/>
        <v>-0.30745160820841216</v>
      </c>
      <c r="H984" s="42">
        <f t="shared" si="97"/>
        <v>0.19537572254335259</v>
      </c>
      <c r="I984" s="42">
        <f t="shared" si="92"/>
        <v>5</v>
      </c>
      <c r="J984" s="42">
        <f t="shared" si="93"/>
        <v>2</v>
      </c>
      <c r="K984" s="42">
        <f t="shared" si="94"/>
        <v>2</v>
      </c>
    </row>
    <row r="985" spans="1:11" x14ac:dyDescent="0.25">
      <c r="A985" s="45">
        <v>44243</v>
      </c>
      <c r="B985" s="42">
        <v>13877.5</v>
      </c>
      <c r="C985" s="42">
        <v>13881.25</v>
      </c>
      <c r="D985" s="42">
        <v>13716</v>
      </c>
      <c r="E985" s="42">
        <v>13764</v>
      </c>
      <c r="F985" s="42">
        <f t="shared" si="95"/>
        <v>1.190776436678076</v>
      </c>
      <c r="G985" s="42">
        <f t="shared" si="96"/>
        <v>-0.81787065393622782</v>
      </c>
      <c r="H985" s="42">
        <f t="shared" si="97"/>
        <v>0.6868381240544631</v>
      </c>
      <c r="I985" s="42">
        <f t="shared" si="92"/>
        <v>3</v>
      </c>
      <c r="J985" s="42">
        <f t="shared" si="93"/>
        <v>7</v>
      </c>
      <c r="K985" s="42">
        <f t="shared" si="94"/>
        <v>3</v>
      </c>
    </row>
    <row r="986" spans="1:11" x14ac:dyDescent="0.25">
      <c r="A986" s="45">
        <v>44239</v>
      </c>
      <c r="B986" s="42">
        <v>13704.75</v>
      </c>
      <c r="C986" s="42">
        <v>13810.25</v>
      </c>
      <c r="D986" s="42">
        <v>13646</v>
      </c>
      <c r="E986" s="42">
        <v>13803.25</v>
      </c>
      <c r="F986" s="42">
        <f t="shared" si="95"/>
        <v>1.198489574782466</v>
      </c>
      <c r="G986" s="42">
        <f t="shared" si="96"/>
        <v>0.71872890786041344</v>
      </c>
      <c r="H986" s="42">
        <f t="shared" si="97"/>
        <v>0.59969558599695594</v>
      </c>
      <c r="I986" s="42">
        <f t="shared" si="92"/>
        <v>3</v>
      </c>
      <c r="J986" s="42">
        <f t="shared" si="93"/>
        <v>6</v>
      </c>
      <c r="K986" s="42">
        <f t="shared" si="94"/>
        <v>2</v>
      </c>
    </row>
    <row r="987" spans="1:11" x14ac:dyDescent="0.25">
      <c r="A987" s="45">
        <v>44238</v>
      </c>
      <c r="B987" s="42">
        <v>13706.25</v>
      </c>
      <c r="C987" s="42">
        <v>13743.75</v>
      </c>
      <c r="D987" s="42">
        <v>13624.5</v>
      </c>
      <c r="E987" s="42">
        <v>13725.75</v>
      </c>
      <c r="F987" s="42">
        <f t="shared" si="95"/>
        <v>0.87004103967168267</v>
      </c>
      <c r="G987" s="42">
        <f t="shared" si="96"/>
        <v>0.14227086183310533</v>
      </c>
      <c r="H987" s="42">
        <f t="shared" si="97"/>
        <v>0.16352201257861634</v>
      </c>
      <c r="I987" s="42">
        <f t="shared" si="92"/>
        <v>2</v>
      </c>
      <c r="J987" s="42">
        <f t="shared" si="93"/>
        <v>2</v>
      </c>
      <c r="K987" s="42">
        <f t="shared" si="94"/>
        <v>2</v>
      </c>
    </row>
    <row r="988" spans="1:11" x14ac:dyDescent="0.25">
      <c r="A988" s="45">
        <v>44237</v>
      </c>
      <c r="B988" s="42">
        <v>13732.5</v>
      </c>
      <c r="C988" s="42">
        <v>13762</v>
      </c>
      <c r="D988" s="42">
        <v>13516.75</v>
      </c>
      <c r="E988" s="42">
        <v>13650</v>
      </c>
      <c r="F988" s="42">
        <f t="shared" si="95"/>
        <v>1.7859093391589296</v>
      </c>
      <c r="G988" s="42">
        <f t="shared" si="96"/>
        <v>-0.60076460950300381</v>
      </c>
      <c r="H988" s="42">
        <f t="shared" si="97"/>
        <v>0.3363914373088685</v>
      </c>
      <c r="I988" s="42">
        <f t="shared" si="92"/>
        <v>5</v>
      </c>
      <c r="J988" s="42">
        <f t="shared" si="93"/>
        <v>4</v>
      </c>
      <c r="K988" s="42">
        <f t="shared" si="94"/>
        <v>2</v>
      </c>
    </row>
    <row r="989" spans="1:11" x14ac:dyDescent="0.25">
      <c r="A989" s="45">
        <v>44236</v>
      </c>
      <c r="B989" s="42">
        <v>13665.5</v>
      </c>
      <c r="C989" s="42">
        <v>13735.25</v>
      </c>
      <c r="D989" s="42">
        <v>13634</v>
      </c>
      <c r="E989" s="42">
        <v>13680.5</v>
      </c>
      <c r="F989" s="42">
        <f t="shared" si="95"/>
        <v>0.74091690754088768</v>
      </c>
      <c r="G989" s="42">
        <f t="shared" si="96"/>
        <v>0.10976546778383521</v>
      </c>
      <c r="H989" s="42">
        <f t="shared" si="97"/>
        <v>0.14814814814814814</v>
      </c>
      <c r="I989" s="42">
        <f t="shared" si="92"/>
        <v>1</v>
      </c>
      <c r="J989" s="42">
        <f t="shared" si="93"/>
        <v>2</v>
      </c>
      <c r="K989" s="42">
        <f t="shared" si="94"/>
        <v>2</v>
      </c>
    </row>
    <row r="990" spans="1:11" x14ac:dyDescent="0.25">
      <c r="A990" s="45">
        <v>44235</v>
      </c>
      <c r="B990" s="42">
        <v>13652.75</v>
      </c>
      <c r="C990" s="42">
        <v>13693</v>
      </c>
      <c r="D990" s="42">
        <v>13596</v>
      </c>
      <c r="E990" s="42">
        <v>13684.75</v>
      </c>
      <c r="F990" s="42">
        <f t="shared" si="95"/>
        <v>0.71047957371225579</v>
      </c>
      <c r="G990" s="42">
        <f t="shared" si="96"/>
        <v>0.23438501400816686</v>
      </c>
      <c r="H990" s="42">
        <f t="shared" si="97"/>
        <v>0.32989690721649484</v>
      </c>
      <c r="I990" s="42">
        <f t="shared" si="92"/>
        <v>1</v>
      </c>
      <c r="J990" s="42">
        <f t="shared" si="93"/>
        <v>4</v>
      </c>
      <c r="K990" s="42">
        <f t="shared" si="94"/>
        <v>2</v>
      </c>
    </row>
    <row r="991" spans="1:11" x14ac:dyDescent="0.25">
      <c r="A991" s="45">
        <v>44232</v>
      </c>
      <c r="B991" s="42">
        <v>13592.5</v>
      </c>
      <c r="C991" s="42">
        <v>13638.5</v>
      </c>
      <c r="D991" s="42">
        <v>13519.5</v>
      </c>
      <c r="E991" s="42">
        <v>13596.75</v>
      </c>
      <c r="F991" s="42">
        <f t="shared" si="95"/>
        <v>0.87548280301636938</v>
      </c>
      <c r="G991" s="42">
        <f t="shared" si="96"/>
        <v>3.1267242964870337E-2</v>
      </c>
      <c r="H991" s="42">
        <f t="shared" si="97"/>
        <v>3.5714285714285719E-2</v>
      </c>
      <c r="I991" s="42">
        <f t="shared" si="92"/>
        <v>2</v>
      </c>
      <c r="J991" s="42">
        <f t="shared" si="93"/>
        <v>1</v>
      </c>
      <c r="K991" s="42">
        <f t="shared" si="94"/>
        <v>2</v>
      </c>
    </row>
    <row r="992" spans="1:11" x14ac:dyDescent="0.25">
      <c r="A992" s="45">
        <v>44231</v>
      </c>
      <c r="B992" s="42">
        <v>13433.75</v>
      </c>
      <c r="C992" s="42">
        <v>13552.5</v>
      </c>
      <c r="D992" s="42">
        <v>13391.75</v>
      </c>
      <c r="E992" s="42">
        <v>13550.75</v>
      </c>
      <c r="F992" s="42">
        <f t="shared" si="95"/>
        <v>1.1966130082813808</v>
      </c>
      <c r="G992" s="42">
        <f t="shared" si="96"/>
        <v>0.87094072764492414</v>
      </c>
      <c r="H992" s="42">
        <f t="shared" si="97"/>
        <v>0.72783825816485226</v>
      </c>
      <c r="I992" s="42">
        <f t="shared" si="92"/>
        <v>3</v>
      </c>
      <c r="J992" s="42">
        <f t="shared" si="93"/>
        <v>8</v>
      </c>
      <c r="K992" s="42">
        <f t="shared" si="94"/>
        <v>3</v>
      </c>
    </row>
    <row r="993" spans="1:11" x14ac:dyDescent="0.25">
      <c r="A993" s="45">
        <v>44230</v>
      </c>
      <c r="B993" s="42">
        <v>13538</v>
      </c>
      <c r="C993" s="42">
        <v>13555.5</v>
      </c>
      <c r="D993" s="42">
        <v>13386.75</v>
      </c>
      <c r="E993" s="42">
        <v>13388.75</v>
      </c>
      <c r="F993" s="42">
        <f t="shared" si="95"/>
        <v>1.2464913576599201</v>
      </c>
      <c r="G993" s="42">
        <f t="shared" si="96"/>
        <v>-1.1024523563303295</v>
      </c>
      <c r="H993" s="42">
        <f t="shared" si="97"/>
        <v>0.88444444444444448</v>
      </c>
      <c r="I993" s="42">
        <f t="shared" si="92"/>
        <v>4</v>
      </c>
      <c r="J993" s="42">
        <f t="shared" si="93"/>
        <v>9</v>
      </c>
      <c r="K993" s="42">
        <f t="shared" si="94"/>
        <v>3</v>
      </c>
    </row>
    <row r="994" spans="1:11" x14ac:dyDescent="0.25">
      <c r="A994" s="45">
        <v>44229</v>
      </c>
      <c r="B994" s="42">
        <v>13347.5</v>
      </c>
      <c r="C994" s="42">
        <v>13493.5</v>
      </c>
      <c r="D994" s="42">
        <v>13326</v>
      </c>
      <c r="E994" s="42">
        <v>13448</v>
      </c>
      <c r="F994" s="42">
        <f t="shared" si="95"/>
        <v>1.2549166510582506</v>
      </c>
      <c r="G994" s="42">
        <f t="shared" si="96"/>
        <v>0.75294999063495038</v>
      </c>
      <c r="H994" s="42">
        <f t="shared" si="97"/>
        <v>0.60000000000000009</v>
      </c>
      <c r="I994" s="42">
        <f t="shared" si="92"/>
        <v>4</v>
      </c>
      <c r="J994" s="42">
        <f t="shared" si="93"/>
        <v>7</v>
      </c>
      <c r="K994" s="42">
        <f t="shared" si="94"/>
        <v>3</v>
      </c>
    </row>
    <row r="995" spans="1:11" x14ac:dyDescent="0.25">
      <c r="A995" s="45">
        <v>44228</v>
      </c>
      <c r="B995" s="42">
        <v>13045.25</v>
      </c>
      <c r="C995" s="42">
        <v>13271.5</v>
      </c>
      <c r="D995" s="42">
        <v>12970.25</v>
      </c>
      <c r="E995" s="42">
        <v>13231</v>
      </c>
      <c r="F995" s="42">
        <f t="shared" si="95"/>
        <v>2.3092696575381844</v>
      </c>
      <c r="G995" s="42">
        <f t="shared" si="96"/>
        <v>1.4238899216189802</v>
      </c>
      <c r="H995" s="42">
        <f t="shared" si="97"/>
        <v>0.61659751037344401</v>
      </c>
      <c r="I995" s="42">
        <f t="shared" si="92"/>
        <v>8</v>
      </c>
      <c r="J995" s="42">
        <f t="shared" si="93"/>
        <v>7</v>
      </c>
      <c r="K995" s="42">
        <f t="shared" si="94"/>
        <v>4</v>
      </c>
    </row>
    <row r="996" spans="1:11" x14ac:dyDescent="0.25">
      <c r="A996" s="45">
        <v>44225</v>
      </c>
      <c r="B996" s="42">
        <v>13083.75</v>
      </c>
      <c r="C996" s="42">
        <v>13167</v>
      </c>
      <c r="D996" s="42">
        <v>12829</v>
      </c>
      <c r="E996" s="42">
        <v>12905.5</v>
      </c>
      <c r="F996" s="42">
        <f t="shared" si="95"/>
        <v>2.583357217922996</v>
      </c>
      <c r="G996" s="42">
        <f t="shared" si="96"/>
        <v>-1.3623769943632367</v>
      </c>
      <c r="H996" s="42">
        <f t="shared" si="97"/>
        <v>0.52736686390532539</v>
      </c>
      <c r="I996" s="42">
        <f t="shared" si="92"/>
        <v>8</v>
      </c>
      <c r="J996" s="42">
        <f t="shared" si="93"/>
        <v>6</v>
      </c>
      <c r="K996" s="42">
        <f t="shared" si="94"/>
        <v>1</v>
      </c>
    </row>
    <row r="997" spans="1:11" x14ac:dyDescent="0.25">
      <c r="A997" s="45">
        <v>44224</v>
      </c>
      <c r="B997" s="42">
        <v>13000.5</v>
      </c>
      <c r="C997" s="42">
        <v>13394</v>
      </c>
      <c r="D997" s="42">
        <v>12972.25</v>
      </c>
      <c r="E997" s="42">
        <v>13183.25</v>
      </c>
      <c r="F997" s="42">
        <f t="shared" si="95"/>
        <v>3.2441059959232339</v>
      </c>
      <c r="G997" s="42">
        <f t="shared" si="96"/>
        <v>1.4057151648013537</v>
      </c>
      <c r="H997" s="42">
        <f t="shared" si="97"/>
        <v>0.43331357439241253</v>
      </c>
      <c r="I997" s="42">
        <f t="shared" si="92"/>
        <v>10</v>
      </c>
      <c r="J997" s="42">
        <f t="shared" si="93"/>
        <v>5</v>
      </c>
      <c r="K997" s="42">
        <f t="shared" si="94"/>
        <v>1</v>
      </c>
    </row>
    <row r="998" spans="1:11" x14ac:dyDescent="0.25">
      <c r="A998" s="45">
        <v>44223</v>
      </c>
      <c r="B998" s="42">
        <v>13496</v>
      </c>
      <c r="C998" s="42">
        <v>13501</v>
      </c>
      <c r="D998" s="42">
        <v>13021</v>
      </c>
      <c r="E998" s="42">
        <v>13120.25</v>
      </c>
      <c r="F998" s="42">
        <f t="shared" si="95"/>
        <v>3.5566093657379962</v>
      </c>
      <c r="G998" s="42">
        <f t="shared" si="96"/>
        <v>-2.7841582691167757</v>
      </c>
      <c r="H998" s="42">
        <f t="shared" si="97"/>
        <v>0.78281250000000013</v>
      </c>
      <c r="I998" s="42">
        <f t="shared" si="92"/>
        <v>10</v>
      </c>
      <c r="J998" s="42">
        <f t="shared" si="93"/>
        <v>8</v>
      </c>
      <c r="K998" s="42">
        <f t="shared" si="94"/>
        <v>4</v>
      </c>
    </row>
    <row r="999" spans="1:11" x14ac:dyDescent="0.25">
      <c r="A999" s="45">
        <v>44222</v>
      </c>
      <c r="B999" s="42">
        <v>13462</v>
      </c>
      <c r="C999" s="42">
        <v>13533</v>
      </c>
      <c r="D999" s="42">
        <v>13426.75</v>
      </c>
      <c r="E999" s="42">
        <v>13484.75</v>
      </c>
      <c r="F999" s="42">
        <f t="shared" si="95"/>
        <v>0.78925865398900619</v>
      </c>
      <c r="G999" s="42">
        <f t="shared" si="96"/>
        <v>0.16899420591294012</v>
      </c>
      <c r="H999" s="42">
        <f t="shared" si="97"/>
        <v>0.2141176470588235</v>
      </c>
      <c r="I999" s="42">
        <f t="shared" si="92"/>
        <v>1</v>
      </c>
      <c r="J999" s="42">
        <f t="shared" si="93"/>
        <v>3</v>
      </c>
      <c r="K999" s="42">
        <f t="shared" si="94"/>
        <v>2</v>
      </c>
    </row>
    <row r="1000" spans="1:11" x14ac:dyDescent="0.25">
      <c r="A1000" s="45">
        <v>44221</v>
      </c>
      <c r="B1000" s="42">
        <v>13489.25</v>
      </c>
      <c r="C1000" s="42">
        <v>13554.5</v>
      </c>
      <c r="D1000" s="42">
        <v>13189</v>
      </c>
      <c r="E1000" s="42">
        <v>13474</v>
      </c>
      <c r="F1000" s="42">
        <f t="shared" si="95"/>
        <v>2.7095650240005931</v>
      </c>
      <c r="G1000" s="42">
        <f t="shared" si="96"/>
        <v>-0.11305298663750764</v>
      </c>
      <c r="H1000" s="42">
        <f t="shared" si="97"/>
        <v>4.1723666210670314E-2</v>
      </c>
      <c r="I1000" s="42">
        <f t="shared" si="92"/>
        <v>9</v>
      </c>
      <c r="J1000" s="42">
        <f t="shared" si="93"/>
        <v>1</v>
      </c>
      <c r="K1000" s="42">
        <f t="shared" si="94"/>
        <v>1</v>
      </c>
    </row>
    <row r="1001" spans="1:11" x14ac:dyDescent="0.25">
      <c r="A1001" s="45">
        <v>44218</v>
      </c>
      <c r="B1001" s="42">
        <v>13311</v>
      </c>
      <c r="C1001" s="42">
        <v>13397</v>
      </c>
      <c r="D1001" s="42">
        <v>13300.25</v>
      </c>
      <c r="E1001" s="42">
        <v>13355.75</v>
      </c>
      <c r="F1001" s="42">
        <f t="shared" si="95"/>
        <v>0.72684246112237993</v>
      </c>
      <c r="G1001" s="42">
        <f t="shared" si="96"/>
        <v>0.3361881150927804</v>
      </c>
      <c r="H1001" s="42">
        <f t="shared" si="97"/>
        <v>0.46253229974160209</v>
      </c>
      <c r="I1001" s="42">
        <f t="shared" si="92"/>
        <v>1</v>
      </c>
      <c r="J1001" s="42">
        <f t="shared" si="93"/>
        <v>5</v>
      </c>
      <c r="K1001" s="42">
        <f t="shared" si="94"/>
        <v>2</v>
      </c>
    </row>
    <row r="1002" spans="1:11" x14ac:dyDescent="0.25">
      <c r="A1002" s="45">
        <v>44217</v>
      </c>
      <c r="B1002" s="42">
        <v>13343.25</v>
      </c>
      <c r="C1002" s="42">
        <v>13423.5</v>
      </c>
      <c r="D1002" s="42">
        <v>13283.25</v>
      </c>
      <c r="E1002" s="42">
        <v>13397.5</v>
      </c>
      <c r="F1002" s="42">
        <f t="shared" si="95"/>
        <v>1.0510932493957619</v>
      </c>
      <c r="G1002" s="42">
        <f t="shared" si="96"/>
        <v>0.40657261162010749</v>
      </c>
      <c r="H1002" s="42">
        <f t="shared" si="97"/>
        <v>0.38680926916221031</v>
      </c>
      <c r="I1002" s="42">
        <f t="shared" si="92"/>
        <v>2</v>
      </c>
      <c r="J1002" s="42">
        <f t="shared" si="93"/>
        <v>4</v>
      </c>
      <c r="K1002" s="42">
        <f t="shared" si="94"/>
        <v>2</v>
      </c>
    </row>
    <row r="1003" spans="1:11" x14ac:dyDescent="0.25">
      <c r="A1003" s="45">
        <v>44216</v>
      </c>
      <c r="B1003" s="42">
        <v>13086.5</v>
      </c>
      <c r="C1003" s="42">
        <v>13327</v>
      </c>
      <c r="D1003" s="42">
        <v>13080.25</v>
      </c>
      <c r="E1003" s="42">
        <v>13286</v>
      </c>
      <c r="F1003" s="42">
        <f t="shared" si="95"/>
        <v>1.885530890612463</v>
      </c>
      <c r="G1003" s="42">
        <f t="shared" si="96"/>
        <v>1.5244717838994384</v>
      </c>
      <c r="H1003" s="42">
        <f t="shared" si="97"/>
        <v>0.8085106382978724</v>
      </c>
      <c r="I1003" s="42">
        <f t="shared" si="92"/>
        <v>6</v>
      </c>
      <c r="J1003" s="42">
        <f t="shared" si="93"/>
        <v>9</v>
      </c>
      <c r="K1003" s="42">
        <f t="shared" si="94"/>
        <v>4</v>
      </c>
    </row>
    <row r="1004" spans="1:11" x14ac:dyDescent="0.25">
      <c r="A1004" s="45">
        <v>44215</v>
      </c>
      <c r="B1004" s="42">
        <v>12929.5</v>
      </c>
      <c r="C1004" s="42">
        <v>13006.5</v>
      </c>
      <c r="D1004" s="42">
        <v>12849.25</v>
      </c>
      <c r="E1004" s="42">
        <v>12985</v>
      </c>
      <c r="F1004" s="42">
        <f t="shared" si="95"/>
        <v>1.2162109903708573</v>
      </c>
      <c r="G1004" s="42">
        <f t="shared" si="96"/>
        <v>0.4292509377779497</v>
      </c>
      <c r="H1004" s="42">
        <f t="shared" si="97"/>
        <v>0.35294117647058826</v>
      </c>
      <c r="I1004" s="42">
        <f t="shared" si="92"/>
        <v>3</v>
      </c>
      <c r="J1004" s="42">
        <f t="shared" si="93"/>
        <v>4</v>
      </c>
      <c r="K1004" s="42">
        <f t="shared" si="94"/>
        <v>2</v>
      </c>
    </row>
    <row r="1005" spans="1:11" x14ac:dyDescent="0.25">
      <c r="A1005" s="45">
        <v>44211</v>
      </c>
      <c r="B1005" s="42">
        <v>12859.75</v>
      </c>
      <c r="C1005" s="42">
        <v>12931.25</v>
      </c>
      <c r="D1005" s="42">
        <v>12743.5</v>
      </c>
      <c r="E1005" s="42">
        <v>12799</v>
      </c>
      <c r="F1005" s="42">
        <f t="shared" si="95"/>
        <v>1.4599817259277981</v>
      </c>
      <c r="G1005" s="42">
        <f t="shared" si="96"/>
        <v>-0.47240420692470692</v>
      </c>
      <c r="H1005" s="42">
        <f t="shared" si="97"/>
        <v>0.32356857523302263</v>
      </c>
      <c r="I1005" s="42">
        <f t="shared" si="92"/>
        <v>5</v>
      </c>
      <c r="J1005" s="42">
        <f t="shared" si="93"/>
        <v>4</v>
      </c>
      <c r="K1005" s="42">
        <f t="shared" si="94"/>
        <v>2</v>
      </c>
    </row>
    <row r="1006" spans="1:11" x14ac:dyDescent="0.25">
      <c r="A1006" s="45">
        <v>44210</v>
      </c>
      <c r="B1006" s="42">
        <v>12947.5</v>
      </c>
      <c r="C1006" s="42">
        <v>13028.75</v>
      </c>
      <c r="D1006" s="42">
        <v>12881</v>
      </c>
      <c r="E1006" s="42">
        <v>12897</v>
      </c>
      <c r="F1006" s="42">
        <f t="shared" si="95"/>
        <v>1.1411469395636225</v>
      </c>
      <c r="G1006" s="42">
        <f t="shared" si="96"/>
        <v>-0.39003668661903845</v>
      </c>
      <c r="H1006" s="42">
        <f t="shared" si="97"/>
        <v>0.34179357021996615</v>
      </c>
      <c r="I1006" s="42">
        <f t="shared" si="92"/>
        <v>3</v>
      </c>
      <c r="J1006" s="42">
        <f t="shared" si="93"/>
        <v>4</v>
      </c>
      <c r="K1006" s="42">
        <f t="shared" si="94"/>
        <v>2</v>
      </c>
    </row>
    <row r="1007" spans="1:11" x14ac:dyDescent="0.25">
      <c r="A1007" s="45">
        <v>44209</v>
      </c>
      <c r="B1007" s="42">
        <v>12879.75</v>
      </c>
      <c r="C1007" s="42">
        <v>13003</v>
      </c>
      <c r="D1007" s="42">
        <v>12820.75</v>
      </c>
      <c r="E1007" s="42">
        <v>12968.5</v>
      </c>
      <c r="F1007" s="42">
        <f t="shared" si="95"/>
        <v>1.4150119373435044</v>
      </c>
      <c r="G1007" s="42">
        <f t="shared" si="96"/>
        <v>0.68906616976261181</v>
      </c>
      <c r="H1007" s="42">
        <f t="shared" si="97"/>
        <v>0.48696844993141286</v>
      </c>
      <c r="I1007" s="42">
        <f t="shared" si="92"/>
        <v>5</v>
      </c>
      <c r="J1007" s="42">
        <f t="shared" si="93"/>
        <v>5</v>
      </c>
      <c r="K1007" s="42">
        <f t="shared" si="94"/>
        <v>2</v>
      </c>
    </row>
    <row r="1008" spans="1:11" x14ac:dyDescent="0.25">
      <c r="A1008" s="45">
        <v>44208</v>
      </c>
      <c r="B1008" s="42">
        <v>12938.75</v>
      </c>
      <c r="C1008" s="42">
        <v>12949.25</v>
      </c>
      <c r="D1008" s="42">
        <v>12767.25</v>
      </c>
      <c r="E1008" s="42">
        <v>12883</v>
      </c>
      <c r="F1008" s="42">
        <f t="shared" si="95"/>
        <v>1.4066273789971984</v>
      </c>
      <c r="G1008" s="42">
        <f t="shared" si="96"/>
        <v>-0.43087624384117479</v>
      </c>
      <c r="H1008" s="42">
        <f t="shared" si="97"/>
        <v>0.30631868131868134</v>
      </c>
      <c r="I1008" s="42">
        <f t="shared" si="92"/>
        <v>5</v>
      </c>
      <c r="J1008" s="42">
        <f t="shared" si="93"/>
        <v>4</v>
      </c>
      <c r="K1008" s="42">
        <f t="shared" si="94"/>
        <v>2</v>
      </c>
    </row>
    <row r="1009" spans="1:11" x14ac:dyDescent="0.25">
      <c r="A1009" s="45">
        <v>44207</v>
      </c>
      <c r="B1009" s="42">
        <v>13054.75</v>
      </c>
      <c r="C1009" s="42">
        <v>13055</v>
      </c>
      <c r="D1009" s="42">
        <v>12871.75</v>
      </c>
      <c r="E1009" s="42">
        <v>12896.5</v>
      </c>
      <c r="F1009" s="42">
        <f t="shared" si="95"/>
        <v>1.4037036327773416</v>
      </c>
      <c r="G1009" s="42">
        <f t="shared" si="96"/>
        <v>-1.2122024550450985</v>
      </c>
      <c r="H1009" s="42">
        <f t="shared" si="97"/>
        <v>0.86357435197817189</v>
      </c>
      <c r="I1009" s="42">
        <f t="shared" si="92"/>
        <v>5</v>
      </c>
      <c r="J1009" s="42">
        <f t="shared" si="93"/>
        <v>9</v>
      </c>
      <c r="K1009" s="42">
        <f t="shared" si="94"/>
        <v>3</v>
      </c>
    </row>
    <row r="1010" spans="1:11" x14ac:dyDescent="0.25">
      <c r="A1010" s="45">
        <v>44204</v>
      </c>
      <c r="B1010" s="42">
        <v>12988</v>
      </c>
      <c r="C1010" s="42">
        <v>13104.5</v>
      </c>
      <c r="D1010" s="42">
        <v>12927.25</v>
      </c>
      <c r="E1010" s="42">
        <v>13092</v>
      </c>
      <c r="F1010" s="42">
        <f t="shared" si="95"/>
        <v>1.3647212811826301</v>
      </c>
      <c r="G1010" s="42">
        <f t="shared" si="96"/>
        <v>0.80073914382506939</v>
      </c>
      <c r="H1010" s="42">
        <f t="shared" si="97"/>
        <v>0.58674188998589571</v>
      </c>
      <c r="I1010" s="42">
        <f t="shared" si="92"/>
        <v>4</v>
      </c>
      <c r="J1010" s="42">
        <f t="shared" si="93"/>
        <v>6</v>
      </c>
      <c r="K1010" s="42">
        <f t="shared" si="94"/>
        <v>2</v>
      </c>
    </row>
    <row r="1011" spans="1:11" x14ac:dyDescent="0.25">
      <c r="A1011" s="45">
        <v>44203</v>
      </c>
      <c r="B1011" s="42">
        <v>12681</v>
      </c>
      <c r="C1011" s="42">
        <v>12959</v>
      </c>
      <c r="D1011" s="42">
        <v>12680.25</v>
      </c>
      <c r="E1011" s="42">
        <v>12925.75</v>
      </c>
      <c r="F1011" s="42">
        <f t="shared" si="95"/>
        <v>2.1981704912861764</v>
      </c>
      <c r="G1011" s="42">
        <f t="shared" si="96"/>
        <v>1.9300528349499251</v>
      </c>
      <c r="H1011" s="42">
        <f t="shared" si="97"/>
        <v>0.8780269058295963</v>
      </c>
      <c r="I1011" s="42">
        <f t="shared" si="92"/>
        <v>7</v>
      </c>
      <c r="J1011" s="42">
        <f t="shared" si="93"/>
        <v>9</v>
      </c>
      <c r="K1011" s="42">
        <f t="shared" si="94"/>
        <v>4</v>
      </c>
    </row>
    <row r="1012" spans="1:11" x14ac:dyDescent="0.25">
      <c r="A1012" s="45">
        <v>44202</v>
      </c>
      <c r="B1012" s="42">
        <v>12541.5</v>
      </c>
      <c r="C1012" s="42">
        <v>12796</v>
      </c>
      <c r="D1012" s="42">
        <v>12525</v>
      </c>
      <c r="E1012" s="42">
        <v>12620</v>
      </c>
      <c r="F1012" s="42">
        <f t="shared" si="95"/>
        <v>2.1608260574891363</v>
      </c>
      <c r="G1012" s="42">
        <f t="shared" si="96"/>
        <v>0.62592193916198224</v>
      </c>
      <c r="H1012" s="42">
        <f t="shared" si="97"/>
        <v>0.28966789667896675</v>
      </c>
      <c r="I1012" s="42">
        <f t="shared" si="92"/>
        <v>7</v>
      </c>
      <c r="J1012" s="42">
        <f t="shared" si="93"/>
        <v>3</v>
      </c>
      <c r="K1012" s="42">
        <f t="shared" si="94"/>
        <v>1</v>
      </c>
    </row>
    <row r="1013" spans="1:11" x14ac:dyDescent="0.25">
      <c r="A1013" s="45">
        <v>44201</v>
      </c>
      <c r="B1013" s="42">
        <v>12699</v>
      </c>
      <c r="C1013" s="42">
        <v>12802</v>
      </c>
      <c r="D1013" s="42">
        <v>12612</v>
      </c>
      <c r="E1013" s="42">
        <v>12791.25</v>
      </c>
      <c r="F1013" s="42">
        <f t="shared" si="95"/>
        <v>1.4961808016379241</v>
      </c>
      <c r="G1013" s="42">
        <f t="shared" si="96"/>
        <v>0.72643515237420264</v>
      </c>
      <c r="H1013" s="42">
        <f t="shared" si="97"/>
        <v>0.48552631578947369</v>
      </c>
      <c r="I1013" s="42">
        <f t="shared" si="92"/>
        <v>5</v>
      </c>
      <c r="J1013" s="42">
        <f t="shared" si="93"/>
        <v>5</v>
      </c>
      <c r="K1013" s="42">
        <f t="shared" si="94"/>
        <v>2</v>
      </c>
    </row>
    <row r="1014" spans="1:11" x14ac:dyDescent="0.25">
      <c r="A1014" s="45">
        <v>44200</v>
      </c>
      <c r="B1014" s="42">
        <v>12947.25</v>
      </c>
      <c r="C1014" s="42">
        <v>12953.75</v>
      </c>
      <c r="D1014" s="42">
        <v>12522.5</v>
      </c>
      <c r="E1014" s="42">
        <v>12689.5</v>
      </c>
      <c r="F1014" s="42">
        <f t="shared" si="95"/>
        <v>3.3308231477726928</v>
      </c>
      <c r="G1014" s="42">
        <f t="shared" si="96"/>
        <v>-1.9907702407847228</v>
      </c>
      <c r="H1014" s="42">
        <f t="shared" si="97"/>
        <v>0.59768115942028988</v>
      </c>
      <c r="I1014" s="42">
        <f t="shared" si="92"/>
        <v>10</v>
      </c>
      <c r="J1014" s="42">
        <f t="shared" si="93"/>
        <v>6</v>
      </c>
      <c r="K1014" s="42">
        <f t="shared" si="94"/>
        <v>1</v>
      </c>
    </row>
    <row r="1015" spans="1:11" x14ac:dyDescent="0.25">
      <c r="A1015" s="45">
        <v>44196</v>
      </c>
      <c r="B1015" s="42">
        <v>12860.5</v>
      </c>
      <c r="C1015" s="42">
        <v>12896</v>
      </c>
      <c r="D1015" s="42">
        <v>12796.5</v>
      </c>
      <c r="E1015" s="42">
        <v>12870.5</v>
      </c>
      <c r="F1015" s="42">
        <f t="shared" si="95"/>
        <v>0.77368687065044128</v>
      </c>
      <c r="G1015" s="42">
        <f t="shared" si="96"/>
        <v>7.7757474437230273E-2</v>
      </c>
      <c r="H1015" s="42">
        <f t="shared" si="97"/>
        <v>0.10050251256281406</v>
      </c>
      <c r="I1015" s="42">
        <f t="shared" si="92"/>
        <v>1</v>
      </c>
      <c r="J1015" s="42">
        <f t="shared" si="93"/>
        <v>2</v>
      </c>
      <c r="K1015" s="42">
        <f t="shared" si="94"/>
        <v>2</v>
      </c>
    </row>
    <row r="1016" spans="1:11" x14ac:dyDescent="0.25">
      <c r="A1016" s="45">
        <v>44195</v>
      </c>
      <c r="B1016" s="42">
        <v>12881</v>
      </c>
      <c r="C1016" s="42">
        <v>12909.75</v>
      </c>
      <c r="D1016" s="42">
        <v>12820.5</v>
      </c>
      <c r="E1016" s="42">
        <v>12842.5</v>
      </c>
      <c r="F1016" s="42">
        <f t="shared" si="95"/>
        <v>0.69288098750097049</v>
      </c>
      <c r="G1016" s="42">
        <f t="shared" si="96"/>
        <v>-0.29888983774551664</v>
      </c>
      <c r="H1016" s="42">
        <f t="shared" si="97"/>
        <v>0.43137254901960781</v>
      </c>
      <c r="I1016" s="42">
        <f t="shared" si="92"/>
        <v>1</v>
      </c>
      <c r="J1016" s="42">
        <f t="shared" si="93"/>
        <v>5</v>
      </c>
      <c r="K1016" s="42">
        <f t="shared" si="94"/>
        <v>2</v>
      </c>
    </row>
    <row r="1017" spans="1:11" x14ac:dyDescent="0.25">
      <c r="A1017" s="45">
        <v>44194</v>
      </c>
      <c r="B1017" s="42">
        <v>12879.25</v>
      </c>
      <c r="C1017" s="42">
        <v>12918.25</v>
      </c>
      <c r="D1017" s="42">
        <v>12808.25</v>
      </c>
      <c r="E1017" s="42">
        <v>12848.25</v>
      </c>
      <c r="F1017" s="42">
        <f t="shared" si="95"/>
        <v>0.85408700040763252</v>
      </c>
      <c r="G1017" s="42">
        <f t="shared" si="96"/>
        <v>-0.24069724556942371</v>
      </c>
      <c r="H1017" s="42">
        <f t="shared" si="97"/>
        <v>0.2818181818181818</v>
      </c>
      <c r="I1017" s="42">
        <f t="shared" si="92"/>
        <v>2</v>
      </c>
      <c r="J1017" s="42">
        <f t="shared" si="93"/>
        <v>3</v>
      </c>
      <c r="K1017" s="42">
        <f t="shared" si="94"/>
        <v>2</v>
      </c>
    </row>
    <row r="1018" spans="1:11" x14ac:dyDescent="0.25">
      <c r="A1018" s="45">
        <v>44193</v>
      </c>
      <c r="B1018" s="42">
        <v>12789.25</v>
      </c>
      <c r="C1018" s="42">
        <v>12855.5</v>
      </c>
      <c r="D1018" s="42">
        <v>12740.75</v>
      </c>
      <c r="E1018" s="42">
        <v>12834</v>
      </c>
      <c r="F1018" s="42">
        <f t="shared" si="95"/>
        <v>0.89723791465488589</v>
      </c>
      <c r="G1018" s="42">
        <f t="shared" si="96"/>
        <v>0.34990323904841958</v>
      </c>
      <c r="H1018" s="42">
        <f t="shared" si="97"/>
        <v>0.38997821350762529</v>
      </c>
      <c r="I1018" s="42">
        <f t="shared" si="92"/>
        <v>2</v>
      </c>
      <c r="J1018" s="42">
        <f t="shared" si="93"/>
        <v>4</v>
      </c>
      <c r="K1018" s="42">
        <f t="shared" si="94"/>
        <v>2</v>
      </c>
    </row>
    <row r="1019" spans="1:11" x14ac:dyDescent="0.25">
      <c r="A1019" s="45">
        <v>44188</v>
      </c>
      <c r="B1019" s="42">
        <v>12723</v>
      </c>
      <c r="C1019" s="42">
        <v>12731</v>
      </c>
      <c r="D1019" s="42">
        <v>12643.25</v>
      </c>
      <c r="E1019" s="42">
        <v>12649.75</v>
      </c>
      <c r="F1019" s="42">
        <f t="shared" si="95"/>
        <v>0.68969582645602456</v>
      </c>
      <c r="G1019" s="42">
        <f t="shared" si="96"/>
        <v>-0.57572899473394645</v>
      </c>
      <c r="H1019" s="42">
        <f t="shared" si="97"/>
        <v>0.83475783475783483</v>
      </c>
      <c r="I1019" s="42">
        <f t="shared" si="92"/>
        <v>1</v>
      </c>
      <c r="J1019" s="42">
        <f t="shared" si="93"/>
        <v>9</v>
      </c>
      <c r="K1019" s="42">
        <f t="shared" si="94"/>
        <v>3</v>
      </c>
    </row>
    <row r="1020" spans="1:11" x14ac:dyDescent="0.25">
      <c r="A1020" s="45">
        <v>44187</v>
      </c>
      <c r="B1020" s="42">
        <v>12730.25</v>
      </c>
      <c r="C1020" s="42">
        <v>12760</v>
      </c>
      <c r="D1020" s="42">
        <v>12593.5</v>
      </c>
      <c r="E1020" s="42">
        <v>12713.5</v>
      </c>
      <c r="F1020" s="42">
        <f t="shared" si="95"/>
        <v>1.3079083285874198</v>
      </c>
      <c r="G1020" s="42">
        <f t="shared" si="96"/>
        <v>-0.13157636338642212</v>
      </c>
      <c r="H1020" s="42">
        <f t="shared" si="97"/>
        <v>0.10060060060060061</v>
      </c>
      <c r="I1020" s="42">
        <f t="shared" si="92"/>
        <v>4</v>
      </c>
      <c r="J1020" s="42">
        <f t="shared" si="93"/>
        <v>2</v>
      </c>
      <c r="K1020" s="42">
        <f t="shared" si="94"/>
        <v>2</v>
      </c>
    </row>
    <row r="1021" spans="1:11" x14ac:dyDescent="0.25">
      <c r="A1021" s="45">
        <v>44186</v>
      </c>
      <c r="B1021" s="42">
        <v>12564.25</v>
      </c>
      <c r="C1021" s="42">
        <v>12703</v>
      </c>
      <c r="D1021" s="42">
        <v>12461</v>
      </c>
      <c r="E1021" s="42">
        <v>12684.75</v>
      </c>
      <c r="F1021" s="42">
        <f t="shared" si="95"/>
        <v>1.9260998467875121</v>
      </c>
      <c r="G1021" s="42">
        <f t="shared" si="96"/>
        <v>0.95907037825576535</v>
      </c>
      <c r="H1021" s="42">
        <f t="shared" si="97"/>
        <v>0.49793388429752067</v>
      </c>
      <c r="I1021" s="42">
        <f t="shared" si="92"/>
        <v>6</v>
      </c>
      <c r="J1021" s="42">
        <f t="shared" si="93"/>
        <v>5</v>
      </c>
      <c r="K1021" s="42">
        <f t="shared" si="94"/>
        <v>1</v>
      </c>
    </row>
    <row r="1022" spans="1:11" x14ac:dyDescent="0.25">
      <c r="A1022" s="45">
        <v>44183</v>
      </c>
      <c r="B1022" s="42">
        <v>12751.5</v>
      </c>
      <c r="C1022" s="42">
        <v>12789.75</v>
      </c>
      <c r="D1022" s="42">
        <v>12610</v>
      </c>
      <c r="E1022" s="42">
        <v>12701</v>
      </c>
      <c r="F1022" s="42">
        <f t="shared" si="95"/>
        <v>1.4096380817942986</v>
      </c>
      <c r="G1022" s="42">
        <f t="shared" si="96"/>
        <v>-0.39603183939144421</v>
      </c>
      <c r="H1022" s="42">
        <f t="shared" si="97"/>
        <v>0.28094575799721844</v>
      </c>
      <c r="I1022" s="42">
        <f t="shared" si="92"/>
        <v>5</v>
      </c>
      <c r="J1022" s="42">
        <f t="shared" si="93"/>
        <v>3</v>
      </c>
      <c r="K1022" s="42">
        <f t="shared" si="94"/>
        <v>2</v>
      </c>
    </row>
    <row r="1023" spans="1:11" x14ac:dyDescent="0.25">
      <c r="A1023" s="45">
        <v>44182</v>
      </c>
      <c r="B1023" s="42">
        <v>12729.25</v>
      </c>
      <c r="C1023" s="42">
        <v>12762.5</v>
      </c>
      <c r="D1023" s="42">
        <v>12683.75</v>
      </c>
      <c r="E1023" s="42">
        <v>12750.25</v>
      </c>
      <c r="F1023" s="42">
        <f t="shared" si="95"/>
        <v>0.61865388769958951</v>
      </c>
      <c r="G1023" s="42">
        <f t="shared" si="96"/>
        <v>0.16497437005322388</v>
      </c>
      <c r="H1023" s="42">
        <f t="shared" si="97"/>
        <v>0.26666666666666666</v>
      </c>
      <c r="I1023" s="42">
        <f t="shared" si="92"/>
        <v>1</v>
      </c>
      <c r="J1023" s="42">
        <f t="shared" si="93"/>
        <v>3</v>
      </c>
      <c r="K1023" s="42">
        <f t="shared" si="94"/>
        <v>2</v>
      </c>
    </row>
    <row r="1024" spans="1:11" x14ac:dyDescent="0.25">
      <c r="A1024" s="45">
        <v>44181</v>
      </c>
      <c r="B1024" s="42">
        <v>12624</v>
      </c>
      <c r="C1024" s="42">
        <v>12704.75</v>
      </c>
      <c r="D1024" s="42">
        <v>12572</v>
      </c>
      <c r="E1024" s="42">
        <v>12672.5</v>
      </c>
      <c r="F1024" s="42">
        <f t="shared" si="95"/>
        <v>1.0515684410646386</v>
      </c>
      <c r="G1024" s="42">
        <f t="shared" si="96"/>
        <v>0.38418884664131814</v>
      </c>
      <c r="H1024" s="42">
        <f t="shared" si="97"/>
        <v>0.36534839924670437</v>
      </c>
      <c r="I1024" s="42">
        <f t="shared" si="92"/>
        <v>2</v>
      </c>
      <c r="J1024" s="42">
        <f t="shared" si="93"/>
        <v>4</v>
      </c>
      <c r="K1024" s="42">
        <f t="shared" si="94"/>
        <v>2</v>
      </c>
    </row>
    <row r="1025" spans="1:11" x14ac:dyDescent="0.25">
      <c r="A1025" s="45">
        <v>44180</v>
      </c>
      <c r="B1025" s="42">
        <v>12509.75</v>
      </c>
      <c r="C1025" s="42">
        <v>12599</v>
      </c>
      <c r="D1025" s="42">
        <v>12472</v>
      </c>
      <c r="E1025" s="42">
        <v>12597.5</v>
      </c>
      <c r="F1025" s="42">
        <f t="shared" si="95"/>
        <v>1.015208137652631</v>
      </c>
      <c r="G1025" s="42">
        <f t="shared" si="96"/>
        <v>0.70145286676392415</v>
      </c>
      <c r="H1025" s="42">
        <f t="shared" si="97"/>
        <v>0.69094488188976377</v>
      </c>
      <c r="I1025" s="42">
        <f t="shared" si="92"/>
        <v>2</v>
      </c>
      <c r="J1025" s="42">
        <f t="shared" si="93"/>
        <v>7</v>
      </c>
      <c r="K1025" s="42">
        <f t="shared" si="94"/>
        <v>3</v>
      </c>
    </row>
    <row r="1026" spans="1:11" x14ac:dyDescent="0.25">
      <c r="A1026" s="45">
        <v>44179</v>
      </c>
      <c r="B1026" s="42">
        <v>12448.75</v>
      </c>
      <c r="C1026" s="42">
        <v>12549.5</v>
      </c>
      <c r="D1026" s="42">
        <v>12406</v>
      </c>
      <c r="E1026" s="42">
        <v>12457</v>
      </c>
      <c r="F1026" s="42">
        <f t="shared" si="95"/>
        <v>1.1527261773270407</v>
      </c>
      <c r="G1026" s="42">
        <f t="shared" si="96"/>
        <v>6.6271714027512807E-2</v>
      </c>
      <c r="H1026" s="42">
        <f t="shared" si="97"/>
        <v>5.7491289198606278E-2</v>
      </c>
      <c r="I1026" s="42">
        <f t="shared" si="92"/>
        <v>3</v>
      </c>
      <c r="J1026" s="42">
        <f t="shared" si="93"/>
        <v>1</v>
      </c>
      <c r="K1026" s="42">
        <f t="shared" si="94"/>
        <v>2</v>
      </c>
    </row>
    <row r="1027" spans="1:11" x14ac:dyDescent="0.25">
      <c r="A1027" s="45">
        <v>44176</v>
      </c>
      <c r="B1027" s="42">
        <v>12294</v>
      </c>
      <c r="C1027" s="42">
        <v>12378.5</v>
      </c>
      <c r="D1027" s="42">
        <v>12233.75</v>
      </c>
      <c r="E1027" s="42">
        <v>12376</v>
      </c>
      <c r="F1027" s="42">
        <f t="shared" si="95"/>
        <v>1.1774036115178137</v>
      </c>
      <c r="G1027" s="42">
        <f t="shared" si="96"/>
        <v>0.66699202863185292</v>
      </c>
      <c r="H1027" s="42">
        <f t="shared" si="97"/>
        <v>0.56649395509499134</v>
      </c>
      <c r="I1027" s="42">
        <f t="shared" ref="I1027:I1090" si="98">VLOOKUP(_xlfn.PERCENTRANK.EXC(F$4:F$1200,F1027),$M$4:$O$13,3,TRUE)</f>
        <v>3</v>
      </c>
      <c r="J1027" s="42">
        <f t="shared" ref="J1027:J1090" si="99">VLOOKUP(H1027,$M$17:$O$26,3,TRUE)</f>
        <v>6</v>
      </c>
      <c r="K1027" s="42">
        <f t="shared" ref="K1027:K1090" si="100">IF(I1027&gt;=$O$3,IF(J1027&gt;=$O$16,4,1),IF(J1027&gt;=$O$16,3,2))</f>
        <v>2</v>
      </c>
    </row>
    <row r="1028" spans="1:11" x14ac:dyDescent="0.25">
      <c r="A1028" s="45">
        <v>44175</v>
      </c>
      <c r="B1028" s="42">
        <v>12360</v>
      </c>
      <c r="C1028" s="42">
        <v>12449</v>
      </c>
      <c r="D1028" s="42">
        <v>12218.25</v>
      </c>
      <c r="E1028" s="42">
        <v>12398.25</v>
      </c>
      <c r="F1028" s="42">
        <f t="shared" ref="F1028:F1091" si="101">ABS(C1028-D1028)/B1028*100</f>
        <v>1.8669093851132685</v>
      </c>
      <c r="G1028" s="42">
        <f t="shared" ref="G1028:G1091" si="102">(E1028-B1028)/B1028*100</f>
        <v>0.30946601941747576</v>
      </c>
      <c r="H1028" s="42">
        <f t="shared" ref="H1028:H1091" si="103">ABS(G1028/F1028)</f>
        <v>0.16576381365113763</v>
      </c>
      <c r="I1028" s="42">
        <f t="shared" si="98"/>
        <v>6</v>
      </c>
      <c r="J1028" s="42">
        <f t="shared" si="99"/>
        <v>2</v>
      </c>
      <c r="K1028" s="42">
        <f t="shared" si="100"/>
        <v>1</v>
      </c>
    </row>
    <row r="1029" spans="1:11" x14ac:dyDescent="0.25">
      <c r="A1029" s="45">
        <v>44174</v>
      </c>
      <c r="B1029" s="42">
        <v>12630.5</v>
      </c>
      <c r="C1029" s="42">
        <v>12641.5</v>
      </c>
      <c r="D1029" s="42">
        <v>12306.75</v>
      </c>
      <c r="E1029" s="42">
        <v>12356.75</v>
      </c>
      <c r="F1029" s="42">
        <f t="shared" si="101"/>
        <v>2.6503305490677329</v>
      </c>
      <c r="G1029" s="42">
        <f t="shared" si="102"/>
        <v>-2.1673726297454574</v>
      </c>
      <c r="H1029" s="42">
        <f t="shared" si="103"/>
        <v>0.8177744585511576</v>
      </c>
      <c r="I1029" s="42">
        <f t="shared" si="98"/>
        <v>8</v>
      </c>
      <c r="J1029" s="42">
        <f t="shared" si="99"/>
        <v>9</v>
      </c>
      <c r="K1029" s="42">
        <f t="shared" si="100"/>
        <v>4</v>
      </c>
    </row>
    <row r="1030" spans="1:11" x14ac:dyDescent="0.25">
      <c r="A1030" s="45">
        <v>44173</v>
      </c>
      <c r="B1030" s="42">
        <v>12552.25</v>
      </c>
      <c r="C1030" s="42">
        <v>12652.5</v>
      </c>
      <c r="D1030" s="42">
        <v>12502</v>
      </c>
      <c r="E1030" s="42">
        <v>12636.5</v>
      </c>
      <c r="F1030" s="42">
        <f t="shared" si="101"/>
        <v>1.1989882292019358</v>
      </c>
      <c r="G1030" s="42">
        <f t="shared" si="102"/>
        <v>0.67119440737716352</v>
      </c>
      <c r="H1030" s="42">
        <f t="shared" si="103"/>
        <v>0.5598006644518273</v>
      </c>
      <c r="I1030" s="42">
        <f t="shared" si="98"/>
        <v>3</v>
      </c>
      <c r="J1030" s="42">
        <f t="shared" si="99"/>
        <v>6</v>
      </c>
      <c r="K1030" s="42">
        <f t="shared" si="100"/>
        <v>2</v>
      </c>
    </row>
    <row r="1031" spans="1:11" x14ac:dyDescent="0.25">
      <c r="A1031" s="45">
        <v>44172</v>
      </c>
      <c r="B1031" s="42">
        <v>12519.5</v>
      </c>
      <c r="C1031" s="42">
        <v>12612.25</v>
      </c>
      <c r="D1031" s="42">
        <v>12510.5</v>
      </c>
      <c r="E1031" s="42">
        <v>12597.25</v>
      </c>
      <c r="F1031" s="42">
        <f t="shared" si="101"/>
        <v>0.81273213786493081</v>
      </c>
      <c r="G1031" s="42">
        <f t="shared" si="102"/>
        <v>0.62103119134150719</v>
      </c>
      <c r="H1031" s="42">
        <f t="shared" si="103"/>
        <v>0.76412776412776395</v>
      </c>
      <c r="I1031" s="42">
        <f t="shared" si="98"/>
        <v>1</v>
      </c>
      <c r="J1031" s="42">
        <f t="shared" si="99"/>
        <v>8</v>
      </c>
      <c r="K1031" s="42">
        <f t="shared" si="100"/>
        <v>3</v>
      </c>
    </row>
    <row r="1032" spans="1:11" x14ac:dyDescent="0.25">
      <c r="A1032" s="45">
        <v>44169</v>
      </c>
      <c r="B1032" s="42">
        <v>12509.75</v>
      </c>
      <c r="C1032" s="42">
        <v>12532.75</v>
      </c>
      <c r="D1032" s="42">
        <v>12448.5</v>
      </c>
      <c r="E1032" s="42">
        <v>12529.5</v>
      </c>
      <c r="F1032" s="42">
        <f t="shared" si="101"/>
        <v>0.6734746897420012</v>
      </c>
      <c r="G1032" s="42">
        <f t="shared" si="102"/>
        <v>0.15787685605227922</v>
      </c>
      <c r="H1032" s="42">
        <f t="shared" si="103"/>
        <v>0.23442136498516322</v>
      </c>
      <c r="I1032" s="42">
        <f t="shared" si="98"/>
        <v>1</v>
      </c>
      <c r="J1032" s="42">
        <f t="shared" si="99"/>
        <v>3</v>
      </c>
      <c r="K1032" s="42">
        <f t="shared" si="100"/>
        <v>2</v>
      </c>
    </row>
    <row r="1033" spans="1:11" x14ac:dyDescent="0.25">
      <c r="A1033" s="45">
        <v>44168</v>
      </c>
      <c r="B1033" s="42">
        <v>12479.75</v>
      </c>
      <c r="C1033" s="42">
        <v>12540.25</v>
      </c>
      <c r="D1033" s="42">
        <v>12444</v>
      </c>
      <c r="E1033" s="42">
        <v>12472</v>
      </c>
      <c r="F1033" s="42">
        <f t="shared" si="101"/>
        <v>0.77124942406698849</v>
      </c>
      <c r="G1033" s="42">
        <f t="shared" si="102"/>
        <v>-6.2100602976822454E-2</v>
      </c>
      <c r="H1033" s="42">
        <f t="shared" si="103"/>
        <v>8.0519480519480519E-2</v>
      </c>
      <c r="I1033" s="42">
        <f t="shared" si="98"/>
        <v>1</v>
      </c>
      <c r="J1033" s="42">
        <f t="shared" si="99"/>
        <v>1</v>
      </c>
      <c r="K1033" s="42">
        <f t="shared" si="100"/>
        <v>2</v>
      </c>
    </row>
    <row r="1034" spans="1:11" x14ac:dyDescent="0.25">
      <c r="A1034" s="45">
        <v>44167</v>
      </c>
      <c r="B1034" s="42">
        <v>12424</v>
      </c>
      <c r="C1034" s="42">
        <v>12471.75</v>
      </c>
      <c r="D1034" s="42">
        <v>12312.5</v>
      </c>
      <c r="E1034" s="42">
        <v>12456.75</v>
      </c>
      <c r="F1034" s="42">
        <f t="shared" si="101"/>
        <v>1.2817933032839666</v>
      </c>
      <c r="G1034" s="42">
        <f t="shared" si="102"/>
        <v>0.26360270444301354</v>
      </c>
      <c r="H1034" s="42">
        <f t="shared" si="103"/>
        <v>0.20565149136577709</v>
      </c>
      <c r="I1034" s="42">
        <f t="shared" si="98"/>
        <v>4</v>
      </c>
      <c r="J1034" s="42">
        <f t="shared" si="99"/>
        <v>3</v>
      </c>
      <c r="K1034" s="42">
        <f t="shared" si="100"/>
        <v>2</v>
      </c>
    </row>
    <row r="1035" spans="1:11" x14ac:dyDescent="0.25">
      <c r="A1035" s="45">
        <v>44166</v>
      </c>
      <c r="B1035" s="42">
        <v>12386</v>
      </c>
      <c r="C1035" s="42">
        <v>12512.25</v>
      </c>
      <c r="D1035" s="42">
        <v>12334.25</v>
      </c>
      <c r="E1035" s="42">
        <v>12450.25</v>
      </c>
      <c r="F1035" s="42">
        <f t="shared" si="101"/>
        <v>1.4371064104634264</v>
      </c>
      <c r="G1035" s="42">
        <f t="shared" si="102"/>
        <v>0.51873082512514124</v>
      </c>
      <c r="H1035" s="42">
        <f t="shared" si="103"/>
        <v>0.36095505617977525</v>
      </c>
      <c r="I1035" s="42">
        <f t="shared" si="98"/>
        <v>5</v>
      </c>
      <c r="J1035" s="42">
        <f t="shared" si="99"/>
        <v>4</v>
      </c>
      <c r="K1035" s="42">
        <f t="shared" si="100"/>
        <v>2</v>
      </c>
    </row>
    <row r="1036" spans="1:11" x14ac:dyDescent="0.25">
      <c r="A1036" s="45">
        <v>44165</v>
      </c>
      <c r="B1036" s="42">
        <v>12250.5</v>
      </c>
      <c r="C1036" s="42">
        <v>12306</v>
      </c>
      <c r="D1036" s="42">
        <v>12086</v>
      </c>
      <c r="E1036" s="42">
        <v>12275.25</v>
      </c>
      <c r="F1036" s="42">
        <f t="shared" si="101"/>
        <v>1.7958450675482633</v>
      </c>
      <c r="G1036" s="42">
        <f t="shared" si="102"/>
        <v>0.20203257009917963</v>
      </c>
      <c r="H1036" s="42">
        <f t="shared" si="103"/>
        <v>0.1125</v>
      </c>
      <c r="I1036" s="42">
        <f t="shared" si="98"/>
        <v>5</v>
      </c>
      <c r="J1036" s="42">
        <f t="shared" si="99"/>
        <v>2</v>
      </c>
      <c r="K1036" s="42">
        <f t="shared" si="100"/>
        <v>2</v>
      </c>
    </row>
    <row r="1037" spans="1:11" x14ac:dyDescent="0.25">
      <c r="A1037" s="45">
        <v>44160</v>
      </c>
      <c r="B1037" s="42">
        <v>12107.75</v>
      </c>
      <c r="C1037" s="42">
        <v>12174.75</v>
      </c>
      <c r="D1037" s="42">
        <v>12077.5</v>
      </c>
      <c r="E1037" s="42">
        <v>12153.75</v>
      </c>
      <c r="F1037" s="42">
        <f t="shared" si="101"/>
        <v>0.80320455906340982</v>
      </c>
      <c r="G1037" s="42">
        <f t="shared" si="102"/>
        <v>0.37992195081662572</v>
      </c>
      <c r="H1037" s="42">
        <f t="shared" si="103"/>
        <v>0.47300771208226222</v>
      </c>
      <c r="I1037" s="42">
        <f t="shared" si="98"/>
        <v>1</v>
      </c>
      <c r="J1037" s="42">
        <f t="shared" si="99"/>
        <v>5</v>
      </c>
      <c r="K1037" s="42">
        <f t="shared" si="100"/>
        <v>2</v>
      </c>
    </row>
    <row r="1038" spans="1:11" x14ac:dyDescent="0.25">
      <c r="A1038" s="45">
        <v>44159</v>
      </c>
      <c r="B1038" s="42">
        <v>11953.75</v>
      </c>
      <c r="C1038" s="42">
        <v>12095</v>
      </c>
      <c r="D1038" s="42">
        <v>11872.75</v>
      </c>
      <c r="E1038" s="42">
        <v>12075.5</v>
      </c>
      <c r="F1038" s="42">
        <f t="shared" si="101"/>
        <v>1.8592491895848582</v>
      </c>
      <c r="G1038" s="42">
        <f t="shared" si="102"/>
        <v>1.0185088361392869</v>
      </c>
      <c r="H1038" s="42">
        <f t="shared" si="103"/>
        <v>0.54780652418447695</v>
      </c>
      <c r="I1038" s="42">
        <f t="shared" si="98"/>
        <v>6</v>
      </c>
      <c r="J1038" s="42">
        <f t="shared" si="99"/>
        <v>6</v>
      </c>
      <c r="K1038" s="42">
        <f t="shared" si="100"/>
        <v>1</v>
      </c>
    </row>
    <row r="1039" spans="1:11" x14ac:dyDescent="0.25">
      <c r="A1039" s="45">
        <v>44158</v>
      </c>
      <c r="B1039" s="42">
        <v>11947</v>
      </c>
      <c r="C1039" s="42">
        <v>12001.75</v>
      </c>
      <c r="D1039" s="42">
        <v>11808.25</v>
      </c>
      <c r="E1039" s="42">
        <v>11903.25</v>
      </c>
      <c r="F1039" s="42">
        <f t="shared" si="101"/>
        <v>1.6196534694902485</v>
      </c>
      <c r="G1039" s="42">
        <f t="shared" si="102"/>
        <v>-0.36620071984598646</v>
      </c>
      <c r="H1039" s="42">
        <f t="shared" si="103"/>
        <v>0.22609819121447031</v>
      </c>
      <c r="I1039" s="42">
        <f t="shared" si="98"/>
        <v>5</v>
      </c>
      <c r="J1039" s="42">
        <f t="shared" si="99"/>
        <v>3</v>
      </c>
      <c r="K1039" s="42">
        <f t="shared" si="100"/>
        <v>2</v>
      </c>
    </row>
    <row r="1040" spans="1:11" x14ac:dyDescent="0.25">
      <c r="A1040" s="45">
        <v>44155</v>
      </c>
      <c r="B1040" s="42">
        <v>12000.25</v>
      </c>
      <c r="C1040" s="42">
        <v>12021</v>
      </c>
      <c r="D1040" s="42">
        <v>11902</v>
      </c>
      <c r="E1040" s="42">
        <v>11904.25</v>
      </c>
      <c r="F1040" s="42">
        <f t="shared" si="101"/>
        <v>0.99164600737484643</v>
      </c>
      <c r="G1040" s="42">
        <f t="shared" si="102"/>
        <v>-0.79998333368054819</v>
      </c>
      <c r="H1040" s="42">
        <f t="shared" si="103"/>
        <v>0.80672268907563005</v>
      </c>
      <c r="I1040" s="42">
        <f t="shared" si="98"/>
        <v>2</v>
      </c>
      <c r="J1040" s="42">
        <f t="shared" si="99"/>
        <v>9</v>
      </c>
      <c r="K1040" s="42">
        <f t="shared" si="100"/>
        <v>3</v>
      </c>
    </row>
    <row r="1041" spans="1:11" x14ac:dyDescent="0.25">
      <c r="A1041" s="45">
        <v>44154</v>
      </c>
      <c r="B1041" s="42">
        <v>11856.25</v>
      </c>
      <c r="C1041" s="42">
        <v>12000</v>
      </c>
      <c r="D1041" s="42">
        <v>11841.75</v>
      </c>
      <c r="E1041" s="42">
        <v>11981.25</v>
      </c>
      <c r="F1041" s="42">
        <f t="shared" si="101"/>
        <v>1.3347390616763311</v>
      </c>
      <c r="G1041" s="42">
        <f t="shared" si="102"/>
        <v>1.0542962572482868</v>
      </c>
      <c r="H1041" s="42">
        <f t="shared" si="103"/>
        <v>0.78988941548183256</v>
      </c>
      <c r="I1041" s="42">
        <f t="shared" si="98"/>
        <v>4</v>
      </c>
      <c r="J1041" s="42">
        <f t="shared" si="99"/>
        <v>8</v>
      </c>
      <c r="K1041" s="42">
        <f t="shared" si="100"/>
        <v>3</v>
      </c>
    </row>
    <row r="1042" spans="1:11" x14ac:dyDescent="0.25">
      <c r="A1042" s="45">
        <v>44153</v>
      </c>
      <c r="B1042" s="42">
        <v>12004</v>
      </c>
      <c r="C1042" s="42">
        <v>12027.5</v>
      </c>
      <c r="D1042" s="42">
        <v>11890.25</v>
      </c>
      <c r="E1042" s="42">
        <v>11892.25</v>
      </c>
      <c r="F1042" s="42">
        <f t="shared" si="101"/>
        <v>1.1433688770409864</v>
      </c>
      <c r="G1042" s="42">
        <f t="shared" si="102"/>
        <v>-0.93093968677107641</v>
      </c>
      <c r="H1042" s="42">
        <f t="shared" si="103"/>
        <v>0.81420765027322406</v>
      </c>
      <c r="I1042" s="42">
        <f t="shared" si="98"/>
        <v>3</v>
      </c>
      <c r="J1042" s="42">
        <f t="shared" si="99"/>
        <v>9</v>
      </c>
      <c r="K1042" s="42">
        <f t="shared" si="100"/>
        <v>3</v>
      </c>
    </row>
    <row r="1043" spans="1:11" x14ac:dyDescent="0.25">
      <c r="A1043" s="45">
        <v>44152</v>
      </c>
      <c r="B1043" s="42">
        <v>12027.5</v>
      </c>
      <c r="C1043" s="42">
        <v>12051.25</v>
      </c>
      <c r="D1043" s="42">
        <v>11953.75</v>
      </c>
      <c r="E1043" s="42">
        <v>11976.75</v>
      </c>
      <c r="F1043" s="42">
        <f t="shared" si="101"/>
        <v>0.81064227811265854</v>
      </c>
      <c r="G1043" s="42">
        <f t="shared" si="102"/>
        <v>-0.42194969860735809</v>
      </c>
      <c r="H1043" s="42">
        <f t="shared" si="103"/>
        <v>0.52051282051282044</v>
      </c>
      <c r="I1043" s="42">
        <f t="shared" si="98"/>
        <v>1</v>
      </c>
      <c r="J1043" s="42">
        <f t="shared" si="99"/>
        <v>6</v>
      </c>
      <c r="K1043" s="42">
        <f t="shared" si="100"/>
        <v>2</v>
      </c>
    </row>
    <row r="1044" spans="1:11" x14ac:dyDescent="0.25">
      <c r="A1044" s="45">
        <v>44151</v>
      </c>
      <c r="B1044" s="42">
        <v>11994.25</v>
      </c>
      <c r="C1044" s="42">
        <v>12033.75</v>
      </c>
      <c r="D1044" s="42">
        <v>11851.75</v>
      </c>
      <c r="E1044" s="42">
        <v>12013.5</v>
      </c>
      <c r="F1044" s="42">
        <f t="shared" si="101"/>
        <v>1.5173937511724367</v>
      </c>
      <c r="G1044" s="42">
        <f t="shared" si="102"/>
        <v>0.16049356983554619</v>
      </c>
      <c r="H1044" s="42">
        <f t="shared" si="103"/>
        <v>0.10576923076923077</v>
      </c>
      <c r="I1044" s="42">
        <f t="shared" si="98"/>
        <v>5</v>
      </c>
      <c r="J1044" s="42">
        <f t="shared" si="99"/>
        <v>2</v>
      </c>
      <c r="K1044" s="42">
        <f t="shared" si="100"/>
        <v>2</v>
      </c>
    </row>
    <row r="1045" spans="1:11" x14ac:dyDescent="0.25">
      <c r="A1045" s="45">
        <v>44148</v>
      </c>
      <c r="B1045" s="42">
        <v>11899.25</v>
      </c>
      <c r="C1045" s="42">
        <v>11952.75</v>
      </c>
      <c r="D1045" s="42">
        <v>11801.75</v>
      </c>
      <c r="E1045" s="42">
        <v>11932.5</v>
      </c>
      <c r="F1045" s="42">
        <f t="shared" si="101"/>
        <v>1.2689875412315901</v>
      </c>
      <c r="G1045" s="42">
        <f t="shared" si="102"/>
        <v>0.27942937580099586</v>
      </c>
      <c r="H1045" s="42">
        <f t="shared" si="103"/>
        <v>0.22019867549668876</v>
      </c>
      <c r="I1045" s="42">
        <f t="shared" si="98"/>
        <v>4</v>
      </c>
      <c r="J1045" s="42">
        <f t="shared" si="99"/>
        <v>3</v>
      </c>
      <c r="K1045" s="42">
        <f t="shared" si="100"/>
        <v>2</v>
      </c>
    </row>
    <row r="1046" spans="1:11" x14ac:dyDescent="0.25">
      <c r="A1046" s="45">
        <v>44147</v>
      </c>
      <c r="B1046" s="42">
        <v>11934.25</v>
      </c>
      <c r="C1046" s="42">
        <v>11975.75</v>
      </c>
      <c r="D1046" s="42">
        <v>11775.75</v>
      </c>
      <c r="E1046" s="42">
        <v>11823.75</v>
      </c>
      <c r="F1046" s="42">
        <f t="shared" si="101"/>
        <v>1.675848922219662</v>
      </c>
      <c r="G1046" s="42">
        <f t="shared" si="102"/>
        <v>-0.92590652952636321</v>
      </c>
      <c r="H1046" s="42">
        <f t="shared" si="103"/>
        <v>0.55249999999999999</v>
      </c>
      <c r="I1046" s="42">
        <f t="shared" si="98"/>
        <v>5</v>
      </c>
      <c r="J1046" s="42">
        <f t="shared" si="99"/>
        <v>6</v>
      </c>
      <c r="K1046" s="42">
        <f t="shared" si="100"/>
        <v>2</v>
      </c>
    </row>
    <row r="1047" spans="1:11" x14ac:dyDescent="0.25">
      <c r="A1047" s="45">
        <v>44146</v>
      </c>
      <c r="B1047" s="42">
        <v>11736.25</v>
      </c>
      <c r="C1047" s="42">
        <v>11899</v>
      </c>
      <c r="D1047" s="42">
        <v>11703</v>
      </c>
      <c r="E1047" s="42">
        <v>11881.25</v>
      </c>
      <c r="F1047" s="42">
        <f t="shared" si="101"/>
        <v>1.670039407817659</v>
      </c>
      <c r="G1047" s="42">
        <f t="shared" si="102"/>
        <v>1.2354883374161252</v>
      </c>
      <c r="H1047" s="42">
        <f t="shared" si="103"/>
        <v>0.73979591836734682</v>
      </c>
      <c r="I1047" s="42">
        <f t="shared" si="98"/>
        <v>5</v>
      </c>
      <c r="J1047" s="42">
        <f t="shared" si="99"/>
        <v>8</v>
      </c>
      <c r="K1047" s="42">
        <f t="shared" si="100"/>
        <v>3</v>
      </c>
    </row>
    <row r="1048" spans="1:11" x14ac:dyDescent="0.25">
      <c r="A1048" s="45">
        <v>44145</v>
      </c>
      <c r="B1048" s="42">
        <v>11630.25</v>
      </c>
      <c r="C1048" s="42">
        <v>11749.5</v>
      </c>
      <c r="D1048" s="42">
        <v>11503.25</v>
      </c>
      <c r="E1048" s="42">
        <v>11620</v>
      </c>
      <c r="F1048" s="42">
        <f t="shared" si="101"/>
        <v>2.117323359343092</v>
      </c>
      <c r="G1048" s="42">
        <f t="shared" si="102"/>
        <v>-8.8132241353367294E-2</v>
      </c>
      <c r="H1048" s="42">
        <f t="shared" si="103"/>
        <v>4.1624365482233507E-2</v>
      </c>
      <c r="I1048" s="42">
        <f t="shared" si="98"/>
        <v>7</v>
      </c>
      <c r="J1048" s="42">
        <f t="shared" si="99"/>
        <v>1</v>
      </c>
      <c r="K1048" s="42">
        <f t="shared" si="100"/>
        <v>1</v>
      </c>
    </row>
    <row r="1049" spans="1:11" x14ac:dyDescent="0.25">
      <c r="A1049" s="45">
        <v>44144</v>
      </c>
      <c r="B1049" s="42">
        <v>12291.5</v>
      </c>
      <c r="C1049" s="42">
        <v>12383.5</v>
      </c>
      <c r="D1049" s="42">
        <v>11812.25</v>
      </c>
      <c r="E1049" s="42">
        <v>11826.5</v>
      </c>
      <c r="F1049" s="42">
        <f t="shared" si="101"/>
        <v>4.6475206443477202</v>
      </c>
      <c r="G1049" s="42">
        <f t="shared" si="102"/>
        <v>-3.7831021437578811</v>
      </c>
      <c r="H1049" s="42">
        <f t="shared" si="103"/>
        <v>0.8140043763676148</v>
      </c>
      <c r="I1049" s="42">
        <f t="shared" si="98"/>
        <v>10</v>
      </c>
      <c r="J1049" s="42">
        <f t="shared" si="99"/>
        <v>9</v>
      </c>
      <c r="K1049" s="42">
        <f t="shared" si="100"/>
        <v>4</v>
      </c>
    </row>
    <row r="1050" spans="1:11" x14ac:dyDescent="0.25">
      <c r="A1050" s="45">
        <v>44141</v>
      </c>
      <c r="B1050" s="42">
        <v>11966.25</v>
      </c>
      <c r="C1050" s="42">
        <v>12109</v>
      </c>
      <c r="D1050" s="42">
        <v>11883.25</v>
      </c>
      <c r="E1050" s="42">
        <v>12080</v>
      </c>
      <c r="F1050" s="42">
        <f t="shared" si="101"/>
        <v>1.8865559385772483</v>
      </c>
      <c r="G1050" s="42">
        <f t="shared" si="102"/>
        <v>0.95059020160869112</v>
      </c>
      <c r="H1050" s="42">
        <f t="shared" si="103"/>
        <v>0.50387596899224807</v>
      </c>
      <c r="I1050" s="42">
        <f t="shared" si="98"/>
        <v>6</v>
      </c>
      <c r="J1050" s="42">
        <f t="shared" si="99"/>
        <v>6</v>
      </c>
      <c r="K1050" s="42">
        <f t="shared" si="100"/>
        <v>1</v>
      </c>
    </row>
    <row r="1051" spans="1:11" x14ac:dyDescent="0.25">
      <c r="A1051" s="45">
        <v>44140</v>
      </c>
      <c r="B1051" s="42">
        <v>12088.5</v>
      </c>
      <c r="C1051" s="42">
        <v>12112.25</v>
      </c>
      <c r="D1051" s="42">
        <v>11972.75</v>
      </c>
      <c r="E1051" s="42">
        <v>12067.25</v>
      </c>
      <c r="F1051" s="42">
        <f t="shared" si="101"/>
        <v>1.1539893287008314</v>
      </c>
      <c r="G1051" s="42">
        <f t="shared" si="102"/>
        <v>-0.17578690490962487</v>
      </c>
      <c r="H1051" s="42">
        <f t="shared" si="103"/>
        <v>0.15232974910394267</v>
      </c>
      <c r="I1051" s="42">
        <f t="shared" si="98"/>
        <v>3</v>
      </c>
      <c r="J1051" s="42">
        <f t="shared" si="99"/>
        <v>2</v>
      </c>
      <c r="K1051" s="42">
        <f t="shared" si="100"/>
        <v>2</v>
      </c>
    </row>
    <row r="1052" spans="1:11" x14ac:dyDescent="0.25">
      <c r="A1052" s="45">
        <v>44139</v>
      </c>
      <c r="B1052" s="42">
        <v>11554.75</v>
      </c>
      <c r="C1052" s="42">
        <v>11839.75</v>
      </c>
      <c r="D1052" s="42">
        <v>11498.25</v>
      </c>
      <c r="E1052" s="42">
        <v>11760.5</v>
      </c>
      <c r="F1052" s="42">
        <f t="shared" si="101"/>
        <v>2.9554944936065257</v>
      </c>
      <c r="G1052" s="42">
        <f t="shared" si="102"/>
        <v>1.7806529782124234</v>
      </c>
      <c r="H1052" s="42">
        <f t="shared" si="103"/>
        <v>0.60248901903367491</v>
      </c>
      <c r="I1052" s="42">
        <f t="shared" si="98"/>
        <v>9</v>
      </c>
      <c r="J1052" s="42">
        <f t="shared" si="99"/>
        <v>7</v>
      </c>
      <c r="K1052" s="42">
        <f t="shared" si="100"/>
        <v>4</v>
      </c>
    </row>
    <row r="1053" spans="1:11" x14ac:dyDescent="0.25">
      <c r="A1053" s="45">
        <v>44138</v>
      </c>
      <c r="B1053" s="42">
        <v>11109.75</v>
      </c>
      <c r="C1053" s="42">
        <v>11347</v>
      </c>
      <c r="D1053" s="42">
        <v>11101.25</v>
      </c>
      <c r="E1053" s="42">
        <v>11258</v>
      </c>
      <c r="F1053" s="42">
        <f t="shared" si="101"/>
        <v>2.2120209725691398</v>
      </c>
      <c r="G1053" s="42">
        <f t="shared" si="102"/>
        <v>1.3344134656495421</v>
      </c>
      <c r="H1053" s="42">
        <f t="shared" si="103"/>
        <v>0.6032553407934893</v>
      </c>
      <c r="I1053" s="42">
        <f t="shared" si="98"/>
        <v>7</v>
      </c>
      <c r="J1053" s="42">
        <f t="shared" si="99"/>
        <v>7</v>
      </c>
      <c r="K1053" s="42">
        <f t="shared" si="100"/>
        <v>4</v>
      </c>
    </row>
    <row r="1054" spans="1:11" x14ac:dyDescent="0.25">
      <c r="A1054" s="45">
        <v>44137</v>
      </c>
      <c r="B1054" s="42">
        <v>11182</v>
      </c>
      <c r="C1054" s="42">
        <v>11212</v>
      </c>
      <c r="D1054" s="42">
        <v>10942.25</v>
      </c>
      <c r="E1054" s="42">
        <v>11069</v>
      </c>
      <c r="F1054" s="42">
        <f t="shared" si="101"/>
        <v>2.4123591486317295</v>
      </c>
      <c r="G1054" s="42">
        <f t="shared" si="102"/>
        <v>-1.0105526739402613</v>
      </c>
      <c r="H1054" s="42">
        <f t="shared" si="103"/>
        <v>0.41890639481000935</v>
      </c>
      <c r="I1054" s="42">
        <f t="shared" si="98"/>
        <v>8</v>
      </c>
      <c r="J1054" s="42">
        <f t="shared" si="99"/>
        <v>5</v>
      </c>
      <c r="K1054" s="42">
        <f t="shared" si="100"/>
        <v>1</v>
      </c>
    </row>
    <row r="1055" spans="1:11" x14ac:dyDescent="0.25">
      <c r="A1055" s="45">
        <v>44134</v>
      </c>
      <c r="B1055" s="42">
        <v>11205.25</v>
      </c>
      <c r="C1055" s="42">
        <v>11281.25</v>
      </c>
      <c r="D1055" s="42">
        <v>10944.5</v>
      </c>
      <c r="E1055" s="42">
        <v>11054.25</v>
      </c>
      <c r="F1055" s="42">
        <f t="shared" si="101"/>
        <v>3.005287699962071</v>
      </c>
      <c r="G1055" s="42">
        <f t="shared" si="102"/>
        <v>-1.3475826063675509</v>
      </c>
      <c r="H1055" s="42">
        <f t="shared" si="103"/>
        <v>0.44840386043058655</v>
      </c>
      <c r="I1055" s="42">
        <f t="shared" si="98"/>
        <v>9</v>
      </c>
      <c r="J1055" s="42">
        <f t="shared" si="99"/>
        <v>5</v>
      </c>
      <c r="K1055" s="42">
        <f t="shared" si="100"/>
        <v>1</v>
      </c>
    </row>
    <row r="1056" spans="1:11" x14ac:dyDescent="0.25">
      <c r="A1056" s="45">
        <v>44133</v>
      </c>
      <c r="B1056" s="42">
        <v>11240.75</v>
      </c>
      <c r="C1056" s="42">
        <v>11457.75</v>
      </c>
      <c r="D1056" s="42">
        <v>11145</v>
      </c>
      <c r="E1056" s="42">
        <v>11324.75</v>
      </c>
      <c r="F1056" s="42">
        <f t="shared" si="101"/>
        <v>2.7822876587416321</v>
      </c>
      <c r="G1056" s="42">
        <f t="shared" si="102"/>
        <v>0.74728109779151752</v>
      </c>
      <c r="H1056" s="42">
        <f t="shared" si="103"/>
        <v>0.26858513189448441</v>
      </c>
      <c r="I1056" s="42">
        <f t="shared" si="98"/>
        <v>9</v>
      </c>
      <c r="J1056" s="42">
        <f t="shared" si="99"/>
        <v>3</v>
      </c>
      <c r="K1056" s="42">
        <f t="shared" si="100"/>
        <v>1</v>
      </c>
    </row>
    <row r="1057" spans="1:11" x14ac:dyDescent="0.25">
      <c r="A1057" s="45">
        <v>44132</v>
      </c>
      <c r="B1057" s="42">
        <v>11472.25</v>
      </c>
      <c r="C1057" s="42">
        <v>11474.5</v>
      </c>
      <c r="D1057" s="42">
        <v>11123.75</v>
      </c>
      <c r="E1057" s="42">
        <v>11139.25</v>
      </c>
      <c r="F1057" s="42">
        <f t="shared" si="101"/>
        <v>3.0573775850421669</v>
      </c>
      <c r="G1057" s="42">
        <f t="shared" si="102"/>
        <v>-2.9026564100329058</v>
      </c>
      <c r="H1057" s="42">
        <f t="shared" si="103"/>
        <v>0.94939415538132588</v>
      </c>
      <c r="I1057" s="42">
        <f t="shared" si="98"/>
        <v>10</v>
      </c>
      <c r="J1057" s="42">
        <f t="shared" si="99"/>
        <v>10</v>
      </c>
      <c r="K1057" s="42">
        <f t="shared" si="100"/>
        <v>4</v>
      </c>
    </row>
    <row r="1058" spans="1:11" x14ac:dyDescent="0.25">
      <c r="A1058" s="45">
        <v>44131</v>
      </c>
      <c r="B1058" s="42">
        <v>11561.75</v>
      </c>
      <c r="C1058" s="42">
        <v>11623</v>
      </c>
      <c r="D1058" s="42">
        <v>11486</v>
      </c>
      <c r="E1058" s="42">
        <v>11585.5</v>
      </c>
      <c r="F1058" s="42">
        <f t="shared" si="101"/>
        <v>1.1849417259497914</v>
      </c>
      <c r="G1058" s="42">
        <f t="shared" si="102"/>
        <v>0.20541872986355869</v>
      </c>
      <c r="H1058" s="42">
        <f t="shared" si="103"/>
        <v>0.1733576642335766</v>
      </c>
      <c r="I1058" s="42">
        <f t="shared" si="98"/>
        <v>3</v>
      </c>
      <c r="J1058" s="42">
        <f t="shared" si="99"/>
        <v>2</v>
      </c>
      <c r="K1058" s="42">
        <f t="shared" si="100"/>
        <v>2</v>
      </c>
    </row>
    <row r="1059" spans="1:11" x14ac:dyDescent="0.25">
      <c r="A1059" s="45">
        <v>44130</v>
      </c>
      <c r="B1059" s="42">
        <v>11565.5</v>
      </c>
      <c r="C1059" s="42">
        <v>11695.5</v>
      </c>
      <c r="D1059" s="42">
        <v>11343.25</v>
      </c>
      <c r="E1059" s="42">
        <v>11494.5</v>
      </c>
      <c r="F1059" s="42">
        <f t="shared" si="101"/>
        <v>3.0456962517833213</v>
      </c>
      <c r="G1059" s="42">
        <f t="shared" si="102"/>
        <v>-0.61389477324802211</v>
      </c>
      <c r="H1059" s="42">
        <f t="shared" si="103"/>
        <v>0.20156139105748755</v>
      </c>
      <c r="I1059" s="42">
        <f t="shared" si="98"/>
        <v>9</v>
      </c>
      <c r="J1059" s="42">
        <f t="shared" si="99"/>
        <v>3</v>
      </c>
      <c r="K1059" s="42">
        <f t="shared" si="100"/>
        <v>1</v>
      </c>
    </row>
    <row r="1060" spans="1:11" x14ac:dyDescent="0.25">
      <c r="A1060" s="45">
        <v>44127</v>
      </c>
      <c r="B1060" s="42">
        <v>11665</v>
      </c>
      <c r="C1060" s="42">
        <v>11691.75</v>
      </c>
      <c r="D1060" s="42">
        <v>11551</v>
      </c>
      <c r="E1060" s="42">
        <v>11680</v>
      </c>
      <c r="F1060" s="42">
        <f t="shared" si="101"/>
        <v>1.2066009429918561</v>
      </c>
      <c r="G1060" s="42">
        <f t="shared" si="102"/>
        <v>0.12858979854264896</v>
      </c>
      <c r="H1060" s="42">
        <f t="shared" si="103"/>
        <v>0.10657193605683837</v>
      </c>
      <c r="I1060" s="42">
        <f t="shared" si="98"/>
        <v>3</v>
      </c>
      <c r="J1060" s="42">
        <f t="shared" si="99"/>
        <v>2</v>
      </c>
      <c r="K1060" s="42">
        <f t="shared" si="100"/>
        <v>2</v>
      </c>
    </row>
    <row r="1061" spans="1:11" x14ac:dyDescent="0.25">
      <c r="A1061" s="45">
        <v>44126</v>
      </c>
      <c r="B1061" s="42">
        <v>11672.5</v>
      </c>
      <c r="C1061" s="42">
        <v>11724</v>
      </c>
      <c r="D1061" s="42">
        <v>11511</v>
      </c>
      <c r="E1061" s="42">
        <v>11653.75</v>
      </c>
      <c r="F1061" s="42">
        <f t="shared" si="101"/>
        <v>1.8248018847718996</v>
      </c>
      <c r="G1061" s="42">
        <f t="shared" si="102"/>
        <v>-0.16063396872992075</v>
      </c>
      <c r="H1061" s="42">
        <f t="shared" si="103"/>
        <v>8.8028169014084515E-2</v>
      </c>
      <c r="I1061" s="42">
        <f t="shared" si="98"/>
        <v>6</v>
      </c>
      <c r="J1061" s="42">
        <f t="shared" si="99"/>
        <v>1</v>
      </c>
      <c r="K1061" s="42">
        <f t="shared" si="100"/>
        <v>1</v>
      </c>
    </row>
    <row r="1062" spans="1:11" x14ac:dyDescent="0.25">
      <c r="A1062" s="45">
        <v>44125</v>
      </c>
      <c r="B1062" s="42">
        <v>11674.75</v>
      </c>
      <c r="C1062" s="42">
        <v>11779.25</v>
      </c>
      <c r="D1062" s="42">
        <v>11617</v>
      </c>
      <c r="E1062" s="42">
        <v>11652.25</v>
      </c>
      <c r="F1062" s="42">
        <f t="shared" si="101"/>
        <v>1.3897513865393263</v>
      </c>
      <c r="G1062" s="42">
        <f t="shared" si="102"/>
        <v>-0.1927236129253303</v>
      </c>
      <c r="H1062" s="42">
        <f t="shared" si="103"/>
        <v>0.13867488443759629</v>
      </c>
      <c r="I1062" s="42">
        <f t="shared" si="98"/>
        <v>5</v>
      </c>
      <c r="J1062" s="42">
        <f t="shared" si="99"/>
        <v>2</v>
      </c>
      <c r="K1062" s="42">
        <f t="shared" si="100"/>
        <v>2</v>
      </c>
    </row>
    <row r="1063" spans="1:11" x14ac:dyDescent="0.25">
      <c r="A1063" s="45">
        <v>44124</v>
      </c>
      <c r="B1063" s="42">
        <v>11743</v>
      </c>
      <c r="C1063" s="42">
        <v>11792</v>
      </c>
      <c r="D1063" s="42">
        <v>11598.5</v>
      </c>
      <c r="E1063" s="42">
        <v>11664.25</v>
      </c>
      <c r="F1063" s="42">
        <f t="shared" si="101"/>
        <v>1.6477901728689432</v>
      </c>
      <c r="G1063" s="42">
        <f t="shared" si="102"/>
        <v>-0.67061227965596526</v>
      </c>
      <c r="H1063" s="42">
        <f t="shared" si="103"/>
        <v>0.40697674418604651</v>
      </c>
      <c r="I1063" s="42">
        <f t="shared" si="98"/>
        <v>5</v>
      </c>
      <c r="J1063" s="42">
        <f t="shared" si="99"/>
        <v>5</v>
      </c>
      <c r="K1063" s="42">
        <f t="shared" si="100"/>
        <v>2</v>
      </c>
    </row>
    <row r="1064" spans="1:11" x14ac:dyDescent="0.25">
      <c r="A1064" s="45">
        <v>44123</v>
      </c>
      <c r="B1064" s="42">
        <v>11921.5</v>
      </c>
      <c r="C1064" s="42">
        <v>11950.5</v>
      </c>
      <c r="D1064" s="42">
        <v>11591.25</v>
      </c>
      <c r="E1064" s="42">
        <v>11629.25</v>
      </c>
      <c r="F1064" s="42">
        <f t="shared" si="101"/>
        <v>3.0134630709222834</v>
      </c>
      <c r="G1064" s="42">
        <f t="shared" si="102"/>
        <v>-2.4514532567210501</v>
      </c>
      <c r="H1064" s="42">
        <f t="shared" si="103"/>
        <v>0.81350034794711201</v>
      </c>
      <c r="I1064" s="42">
        <f t="shared" si="98"/>
        <v>9</v>
      </c>
      <c r="J1064" s="42">
        <f t="shared" si="99"/>
        <v>9</v>
      </c>
      <c r="K1064" s="42">
        <f t="shared" si="100"/>
        <v>4</v>
      </c>
    </row>
    <row r="1065" spans="1:11" x14ac:dyDescent="0.25">
      <c r="A1065" s="45">
        <v>44120</v>
      </c>
      <c r="B1065" s="42">
        <v>11918.25</v>
      </c>
      <c r="C1065" s="42">
        <v>12022</v>
      </c>
      <c r="D1065" s="42">
        <v>11812.5</v>
      </c>
      <c r="E1065" s="42">
        <v>11825.25</v>
      </c>
      <c r="F1065" s="42">
        <f t="shared" si="101"/>
        <v>1.7578084030793111</v>
      </c>
      <c r="G1065" s="42">
        <f t="shared" si="102"/>
        <v>-0.78031590208293999</v>
      </c>
      <c r="H1065" s="42">
        <f t="shared" si="103"/>
        <v>0.44391408114558473</v>
      </c>
      <c r="I1065" s="42">
        <f t="shared" si="98"/>
        <v>5</v>
      </c>
      <c r="J1065" s="42">
        <f t="shared" si="99"/>
        <v>5</v>
      </c>
      <c r="K1065" s="42">
        <f t="shared" si="100"/>
        <v>2</v>
      </c>
    </row>
    <row r="1066" spans="1:11" x14ac:dyDescent="0.25">
      <c r="A1066" s="45">
        <v>44119</v>
      </c>
      <c r="B1066" s="42">
        <v>11820.75</v>
      </c>
      <c r="C1066" s="42">
        <v>11918.5</v>
      </c>
      <c r="D1066" s="42">
        <v>11746.75</v>
      </c>
      <c r="E1066" s="42">
        <v>11890.25</v>
      </c>
      <c r="F1066" s="42">
        <f t="shared" si="101"/>
        <v>1.4529534927986802</v>
      </c>
      <c r="G1066" s="42">
        <f t="shared" si="102"/>
        <v>0.58794915720237717</v>
      </c>
      <c r="H1066" s="42">
        <f t="shared" si="103"/>
        <v>0.40465793304221254</v>
      </c>
      <c r="I1066" s="42">
        <f t="shared" si="98"/>
        <v>5</v>
      </c>
      <c r="J1066" s="42">
        <f t="shared" si="99"/>
        <v>5</v>
      </c>
      <c r="K1066" s="42">
        <f t="shared" si="100"/>
        <v>2</v>
      </c>
    </row>
    <row r="1067" spans="1:11" x14ac:dyDescent="0.25">
      <c r="A1067" s="45">
        <v>44118</v>
      </c>
      <c r="B1067" s="42">
        <v>12078.75</v>
      </c>
      <c r="C1067" s="42">
        <v>12153</v>
      </c>
      <c r="D1067" s="42">
        <v>11901.75</v>
      </c>
      <c r="E1067" s="42">
        <v>11976.75</v>
      </c>
      <c r="F1067" s="42">
        <f t="shared" si="101"/>
        <v>2.0800993480285626</v>
      </c>
      <c r="G1067" s="42">
        <f t="shared" si="102"/>
        <v>-0.84445824278174475</v>
      </c>
      <c r="H1067" s="42">
        <f t="shared" si="103"/>
        <v>0.40597014925373132</v>
      </c>
      <c r="I1067" s="42">
        <f t="shared" si="98"/>
        <v>7</v>
      </c>
      <c r="J1067" s="42">
        <f t="shared" si="99"/>
        <v>5</v>
      </c>
      <c r="K1067" s="42">
        <f t="shared" si="100"/>
        <v>1</v>
      </c>
    </row>
    <row r="1068" spans="1:11" x14ac:dyDescent="0.25">
      <c r="A1068" s="45">
        <v>44117</v>
      </c>
      <c r="B1068" s="42">
        <v>12218.25</v>
      </c>
      <c r="C1068" s="42">
        <v>12226.75</v>
      </c>
      <c r="D1068" s="42">
        <v>12019</v>
      </c>
      <c r="E1068" s="42">
        <v>12073.75</v>
      </c>
      <c r="F1068" s="42">
        <f t="shared" si="101"/>
        <v>1.7003253330059542</v>
      </c>
      <c r="G1068" s="42">
        <f t="shared" si="102"/>
        <v>-1.182657090827246</v>
      </c>
      <c r="H1068" s="42">
        <f t="shared" si="103"/>
        <v>0.69554753309265938</v>
      </c>
      <c r="I1068" s="42">
        <f t="shared" si="98"/>
        <v>5</v>
      </c>
      <c r="J1068" s="42">
        <f t="shared" si="99"/>
        <v>7</v>
      </c>
      <c r="K1068" s="42">
        <f t="shared" si="100"/>
        <v>3</v>
      </c>
    </row>
    <row r="1069" spans="1:11" x14ac:dyDescent="0.25">
      <c r="A1069" s="45">
        <v>44116</v>
      </c>
      <c r="B1069" s="42">
        <v>11858.5</v>
      </c>
      <c r="C1069" s="42">
        <v>12197</v>
      </c>
      <c r="D1069" s="42">
        <v>11854.75</v>
      </c>
      <c r="E1069" s="42">
        <v>12076.75</v>
      </c>
      <c r="F1069" s="42">
        <f t="shared" si="101"/>
        <v>2.886115444617785</v>
      </c>
      <c r="G1069" s="42">
        <f t="shared" si="102"/>
        <v>1.8404519964582366</v>
      </c>
      <c r="H1069" s="42">
        <f t="shared" si="103"/>
        <v>0.63769174579985377</v>
      </c>
      <c r="I1069" s="42">
        <f t="shared" si="98"/>
        <v>9</v>
      </c>
      <c r="J1069" s="42">
        <f t="shared" si="99"/>
        <v>7</v>
      </c>
      <c r="K1069" s="42">
        <f t="shared" si="100"/>
        <v>4</v>
      </c>
    </row>
    <row r="1070" spans="1:11" x14ac:dyDescent="0.25">
      <c r="A1070" s="45">
        <v>44113</v>
      </c>
      <c r="B1070" s="42">
        <v>11568.5</v>
      </c>
      <c r="C1070" s="42">
        <v>11714.5</v>
      </c>
      <c r="D1070" s="42">
        <v>11553.25</v>
      </c>
      <c r="E1070" s="42">
        <v>11712</v>
      </c>
      <c r="F1070" s="42">
        <f t="shared" si="101"/>
        <v>1.3938712884124995</v>
      </c>
      <c r="G1070" s="42">
        <f t="shared" si="102"/>
        <v>1.2404373946492631</v>
      </c>
      <c r="H1070" s="42">
        <f t="shared" si="103"/>
        <v>0.889922480620155</v>
      </c>
      <c r="I1070" s="42">
        <f t="shared" si="98"/>
        <v>5</v>
      </c>
      <c r="J1070" s="42">
        <f t="shared" si="99"/>
        <v>9</v>
      </c>
      <c r="K1070" s="42">
        <f t="shared" si="100"/>
        <v>3</v>
      </c>
    </row>
    <row r="1071" spans="1:11" x14ac:dyDescent="0.25">
      <c r="A1071" s="45">
        <v>44112</v>
      </c>
      <c r="B1071" s="42">
        <v>11539.75</v>
      </c>
      <c r="C1071" s="42">
        <v>11578.75</v>
      </c>
      <c r="D1071" s="42">
        <v>11487.75</v>
      </c>
      <c r="E1071" s="42">
        <v>11536.75</v>
      </c>
      <c r="F1071" s="42">
        <f t="shared" si="101"/>
        <v>0.78857860872202612</v>
      </c>
      <c r="G1071" s="42">
        <f t="shared" si="102"/>
        <v>-2.5997096990836022E-2</v>
      </c>
      <c r="H1071" s="42">
        <f t="shared" si="103"/>
        <v>3.2967032967032961E-2</v>
      </c>
      <c r="I1071" s="42">
        <f t="shared" si="98"/>
        <v>1</v>
      </c>
      <c r="J1071" s="42">
        <f t="shared" si="99"/>
        <v>1</v>
      </c>
      <c r="K1071" s="42">
        <f t="shared" si="100"/>
        <v>2</v>
      </c>
    </row>
    <row r="1072" spans="1:11" x14ac:dyDescent="0.25">
      <c r="A1072" s="45">
        <v>44111</v>
      </c>
      <c r="B1072" s="42">
        <v>11309.75</v>
      </c>
      <c r="C1072" s="42">
        <v>11506.5</v>
      </c>
      <c r="D1072" s="42">
        <v>11308.25</v>
      </c>
      <c r="E1072" s="42">
        <v>11480.25</v>
      </c>
      <c r="F1072" s="42">
        <f t="shared" si="101"/>
        <v>1.7529123101748492</v>
      </c>
      <c r="G1072" s="42">
        <f t="shared" si="102"/>
        <v>1.5075487963924932</v>
      </c>
      <c r="H1072" s="42">
        <f t="shared" si="103"/>
        <v>0.86002522068095832</v>
      </c>
      <c r="I1072" s="42">
        <f t="shared" si="98"/>
        <v>5</v>
      </c>
      <c r="J1072" s="42">
        <f t="shared" si="99"/>
        <v>9</v>
      </c>
      <c r="K1072" s="42">
        <f t="shared" si="100"/>
        <v>3</v>
      </c>
    </row>
    <row r="1073" spans="1:11" x14ac:dyDescent="0.25">
      <c r="A1073" s="45">
        <v>44110</v>
      </c>
      <c r="B1073" s="42">
        <v>11419.25</v>
      </c>
      <c r="C1073" s="42">
        <v>11524.5</v>
      </c>
      <c r="D1073" s="42">
        <v>11238.5</v>
      </c>
      <c r="E1073" s="42">
        <v>11273</v>
      </c>
      <c r="F1073" s="42">
        <f t="shared" si="101"/>
        <v>2.5045427676949013</v>
      </c>
      <c r="G1073" s="42">
        <f t="shared" si="102"/>
        <v>-1.2807320971167107</v>
      </c>
      <c r="H1073" s="42">
        <f t="shared" si="103"/>
        <v>0.51136363636363624</v>
      </c>
      <c r="I1073" s="42">
        <f t="shared" si="98"/>
        <v>8</v>
      </c>
      <c r="J1073" s="42">
        <f t="shared" si="99"/>
        <v>6</v>
      </c>
      <c r="K1073" s="42">
        <f t="shared" si="100"/>
        <v>1</v>
      </c>
    </row>
    <row r="1074" spans="1:11" x14ac:dyDescent="0.25">
      <c r="A1074" s="45">
        <v>44109</v>
      </c>
      <c r="B1074" s="42">
        <v>11343.25</v>
      </c>
      <c r="C1074" s="42">
        <v>11497.5</v>
      </c>
      <c r="D1074" s="42">
        <v>11300.75</v>
      </c>
      <c r="E1074" s="42">
        <v>11489.25</v>
      </c>
      <c r="F1074" s="42">
        <f t="shared" si="101"/>
        <v>1.7345117140149426</v>
      </c>
      <c r="G1074" s="42">
        <f t="shared" si="102"/>
        <v>1.2871090736781787</v>
      </c>
      <c r="H1074" s="42">
        <f t="shared" si="103"/>
        <v>0.74205844980940294</v>
      </c>
      <c r="I1074" s="42">
        <f t="shared" si="98"/>
        <v>5</v>
      </c>
      <c r="J1074" s="42">
        <f t="shared" si="99"/>
        <v>8</v>
      </c>
      <c r="K1074" s="42">
        <f t="shared" si="100"/>
        <v>3</v>
      </c>
    </row>
    <row r="1075" spans="1:11" x14ac:dyDescent="0.25">
      <c r="A1075" s="45">
        <v>44106</v>
      </c>
      <c r="B1075" s="42">
        <v>11359.5</v>
      </c>
      <c r="C1075" s="42">
        <v>11468.75</v>
      </c>
      <c r="D1075" s="42">
        <v>11204.5</v>
      </c>
      <c r="E1075" s="42">
        <v>11243.25</v>
      </c>
      <c r="F1075" s="42">
        <f t="shared" si="101"/>
        <v>2.3262467538183897</v>
      </c>
      <c r="G1075" s="42">
        <f t="shared" si="102"/>
        <v>-1.0233725075927638</v>
      </c>
      <c r="H1075" s="42">
        <f t="shared" si="103"/>
        <v>0.43992431409649957</v>
      </c>
      <c r="I1075" s="42">
        <f t="shared" si="98"/>
        <v>8</v>
      </c>
      <c r="J1075" s="42">
        <f t="shared" si="99"/>
        <v>5</v>
      </c>
      <c r="K1075" s="42">
        <f t="shared" si="100"/>
        <v>1</v>
      </c>
    </row>
    <row r="1076" spans="1:11" x14ac:dyDescent="0.25">
      <c r="A1076" s="45">
        <v>44105</v>
      </c>
      <c r="B1076" s="42">
        <v>11560</v>
      </c>
      <c r="C1076" s="42">
        <v>11599.25</v>
      </c>
      <c r="D1076" s="42">
        <v>11474</v>
      </c>
      <c r="E1076" s="42">
        <v>11573</v>
      </c>
      <c r="F1076" s="42">
        <f t="shared" si="101"/>
        <v>1.0834775086505191</v>
      </c>
      <c r="G1076" s="42">
        <f t="shared" si="102"/>
        <v>0.11245674740484431</v>
      </c>
      <c r="H1076" s="42">
        <f t="shared" si="103"/>
        <v>0.10379241516966069</v>
      </c>
      <c r="I1076" s="42">
        <f t="shared" si="98"/>
        <v>3</v>
      </c>
      <c r="J1076" s="42">
        <f t="shared" si="99"/>
        <v>2</v>
      </c>
      <c r="K1076" s="42">
        <f t="shared" si="100"/>
        <v>2</v>
      </c>
    </row>
    <row r="1077" spans="1:11" x14ac:dyDescent="0.25">
      <c r="A1077" s="45">
        <v>44104</v>
      </c>
      <c r="B1077" s="42">
        <v>11284.5</v>
      </c>
      <c r="C1077" s="42">
        <v>11526</v>
      </c>
      <c r="D1077" s="42">
        <v>11246.5</v>
      </c>
      <c r="E1077" s="42">
        <v>11402.25</v>
      </c>
      <c r="F1077" s="42">
        <f t="shared" si="101"/>
        <v>2.476848774868182</v>
      </c>
      <c r="G1077" s="42">
        <f t="shared" si="102"/>
        <v>1.0434667021135184</v>
      </c>
      <c r="H1077" s="42">
        <f t="shared" si="103"/>
        <v>0.42128801431127011</v>
      </c>
      <c r="I1077" s="42">
        <f t="shared" si="98"/>
        <v>8</v>
      </c>
      <c r="J1077" s="42">
        <f t="shared" si="99"/>
        <v>5</v>
      </c>
      <c r="K1077" s="42">
        <f t="shared" si="100"/>
        <v>1</v>
      </c>
    </row>
    <row r="1078" spans="1:11" x14ac:dyDescent="0.25">
      <c r="A1078" s="45">
        <v>44103</v>
      </c>
      <c r="B1078" s="42">
        <v>11363.25</v>
      </c>
      <c r="C1078" s="42">
        <v>11392.75</v>
      </c>
      <c r="D1078" s="42">
        <v>11289.5</v>
      </c>
      <c r="E1078" s="42">
        <v>11309</v>
      </c>
      <c r="F1078" s="42">
        <f t="shared" si="101"/>
        <v>0.90863089345037729</v>
      </c>
      <c r="G1078" s="42">
        <f t="shared" si="102"/>
        <v>-0.47741623215189316</v>
      </c>
      <c r="H1078" s="42">
        <f t="shared" si="103"/>
        <v>0.52542372881355937</v>
      </c>
      <c r="I1078" s="42">
        <f t="shared" si="98"/>
        <v>2</v>
      </c>
      <c r="J1078" s="42">
        <f t="shared" si="99"/>
        <v>6</v>
      </c>
      <c r="K1078" s="42">
        <f t="shared" si="100"/>
        <v>2</v>
      </c>
    </row>
    <row r="1079" spans="1:11" x14ac:dyDescent="0.25">
      <c r="A1079" s="45">
        <v>44102</v>
      </c>
      <c r="B1079" s="42">
        <v>11318.75</v>
      </c>
      <c r="C1079" s="42">
        <v>11365.5</v>
      </c>
      <c r="D1079" s="42">
        <v>11226.25</v>
      </c>
      <c r="E1079" s="42">
        <v>11359.5</v>
      </c>
      <c r="F1079" s="42">
        <f t="shared" si="101"/>
        <v>1.2302595251242407</v>
      </c>
      <c r="G1079" s="42">
        <f t="shared" si="102"/>
        <v>0.36002208724461626</v>
      </c>
      <c r="H1079" s="42">
        <f t="shared" si="103"/>
        <v>0.29263913824057453</v>
      </c>
      <c r="I1079" s="42">
        <f t="shared" si="98"/>
        <v>4</v>
      </c>
      <c r="J1079" s="42">
        <f t="shared" si="99"/>
        <v>3</v>
      </c>
      <c r="K1079" s="42">
        <f t="shared" si="100"/>
        <v>2</v>
      </c>
    </row>
    <row r="1080" spans="1:11" x14ac:dyDescent="0.25">
      <c r="A1080" s="45">
        <v>44099</v>
      </c>
      <c r="B1080" s="42">
        <v>10840.75</v>
      </c>
      <c r="C1080" s="42">
        <v>11166.25</v>
      </c>
      <c r="D1080" s="42">
        <v>10813.75</v>
      </c>
      <c r="E1080" s="42">
        <v>11134.75</v>
      </c>
      <c r="F1080" s="42">
        <f t="shared" si="101"/>
        <v>3.2516200447386021</v>
      </c>
      <c r="G1080" s="42">
        <f t="shared" si="102"/>
        <v>2.7119894841224084</v>
      </c>
      <c r="H1080" s="42">
        <f t="shared" si="103"/>
        <v>0.83404255319148934</v>
      </c>
      <c r="I1080" s="42">
        <f t="shared" si="98"/>
        <v>10</v>
      </c>
      <c r="J1080" s="42">
        <f t="shared" si="99"/>
        <v>9</v>
      </c>
      <c r="K1080" s="42">
        <f t="shared" si="100"/>
        <v>4</v>
      </c>
    </row>
    <row r="1081" spans="1:11" x14ac:dyDescent="0.25">
      <c r="A1081" s="45">
        <v>44098</v>
      </c>
      <c r="B1081" s="42">
        <v>10814</v>
      </c>
      <c r="C1081" s="42">
        <v>11011.75</v>
      </c>
      <c r="D1081" s="42">
        <v>10660.25</v>
      </c>
      <c r="E1081" s="42">
        <v>10878.75</v>
      </c>
      <c r="F1081" s="42">
        <f t="shared" si="101"/>
        <v>3.2504161272424636</v>
      </c>
      <c r="G1081" s="42">
        <f t="shared" si="102"/>
        <v>0.59876086554466434</v>
      </c>
      <c r="H1081" s="42">
        <f t="shared" si="103"/>
        <v>0.18421052631578946</v>
      </c>
      <c r="I1081" s="42">
        <f t="shared" si="98"/>
        <v>10</v>
      </c>
      <c r="J1081" s="42">
        <f t="shared" si="99"/>
        <v>2</v>
      </c>
      <c r="K1081" s="42">
        <f t="shared" si="100"/>
        <v>1</v>
      </c>
    </row>
    <row r="1082" spans="1:11" x14ac:dyDescent="0.25">
      <c r="A1082" s="45">
        <v>44097</v>
      </c>
      <c r="B1082" s="42">
        <v>11183.5</v>
      </c>
      <c r="C1082" s="42">
        <v>11209.5</v>
      </c>
      <c r="D1082" s="42">
        <v>10786</v>
      </c>
      <c r="E1082" s="42">
        <v>10820.5</v>
      </c>
      <c r="F1082" s="42">
        <f t="shared" si="101"/>
        <v>3.7868288103008898</v>
      </c>
      <c r="G1082" s="42">
        <f t="shared" si="102"/>
        <v>-3.2458532659721913</v>
      </c>
      <c r="H1082" s="42">
        <f t="shared" si="103"/>
        <v>0.8571428571428571</v>
      </c>
      <c r="I1082" s="42">
        <f t="shared" si="98"/>
        <v>10</v>
      </c>
      <c r="J1082" s="42">
        <f t="shared" si="99"/>
        <v>9</v>
      </c>
      <c r="K1082" s="42">
        <f t="shared" si="100"/>
        <v>4</v>
      </c>
    </row>
    <row r="1083" spans="1:11" x14ac:dyDescent="0.25">
      <c r="A1083" s="45">
        <v>44096</v>
      </c>
      <c r="B1083" s="42">
        <v>11063.5</v>
      </c>
      <c r="C1083" s="42">
        <v>11191</v>
      </c>
      <c r="D1083" s="42">
        <v>10921.5</v>
      </c>
      <c r="E1083" s="42">
        <v>11165.5</v>
      </c>
      <c r="F1083" s="42">
        <f t="shared" si="101"/>
        <v>2.4359379943055997</v>
      </c>
      <c r="G1083" s="42">
        <f t="shared" si="102"/>
        <v>0.92195055814163696</v>
      </c>
      <c r="H1083" s="42">
        <f t="shared" si="103"/>
        <v>0.3784786641929499</v>
      </c>
      <c r="I1083" s="42">
        <f t="shared" si="98"/>
        <v>8</v>
      </c>
      <c r="J1083" s="42">
        <f t="shared" si="99"/>
        <v>4</v>
      </c>
      <c r="K1083" s="42">
        <f t="shared" si="100"/>
        <v>1</v>
      </c>
    </row>
    <row r="1084" spans="1:11" x14ac:dyDescent="0.25">
      <c r="A1084" s="45">
        <v>44095</v>
      </c>
      <c r="B1084" s="42">
        <v>10780.25</v>
      </c>
      <c r="C1084" s="42">
        <v>10967.5</v>
      </c>
      <c r="D1084" s="42">
        <v>10656.5</v>
      </c>
      <c r="E1084" s="42">
        <v>10963.75</v>
      </c>
      <c r="F1084" s="42">
        <f t="shared" si="101"/>
        <v>2.8849052665754504</v>
      </c>
      <c r="G1084" s="42">
        <f t="shared" si="102"/>
        <v>1.7021868695067368</v>
      </c>
      <c r="H1084" s="42">
        <f t="shared" si="103"/>
        <v>0.590032154340836</v>
      </c>
      <c r="I1084" s="42">
        <f t="shared" si="98"/>
        <v>9</v>
      </c>
      <c r="J1084" s="42">
        <f t="shared" si="99"/>
        <v>6</v>
      </c>
      <c r="K1084" s="42">
        <f t="shared" si="100"/>
        <v>1</v>
      </c>
    </row>
    <row r="1085" spans="1:11" x14ac:dyDescent="0.25">
      <c r="A1085" s="45">
        <v>44092</v>
      </c>
      <c r="B1085" s="42">
        <v>11113</v>
      </c>
      <c r="C1085" s="42">
        <v>11163</v>
      </c>
      <c r="D1085" s="42">
        <v>10742</v>
      </c>
      <c r="E1085" s="42">
        <v>10913.75</v>
      </c>
      <c r="F1085" s="42">
        <f t="shared" si="101"/>
        <v>3.7883559794834873</v>
      </c>
      <c r="G1085" s="42">
        <f t="shared" si="102"/>
        <v>-1.7929451993161163</v>
      </c>
      <c r="H1085" s="42">
        <f t="shared" si="103"/>
        <v>0.47327790973871742</v>
      </c>
      <c r="I1085" s="42">
        <f t="shared" si="98"/>
        <v>10</v>
      </c>
      <c r="J1085" s="42">
        <f t="shared" si="99"/>
        <v>5</v>
      </c>
      <c r="K1085" s="42">
        <f t="shared" si="100"/>
        <v>1</v>
      </c>
    </row>
    <row r="1086" spans="1:11" x14ac:dyDescent="0.25">
      <c r="A1086" s="45">
        <v>44091</v>
      </c>
      <c r="B1086" s="42">
        <v>11141</v>
      </c>
      <c r="C1086" s="42">
        <v>11149.5</v>
      </c>
      <c r="D1086" s="42">
        <v>10904.25</v>
      </c>
      <c r="E1086" s="42">
        <v>11066.25</v>
      </c>
      <c r="F1086" s="42">
        <f t="shared" si="101"/>
        <v>2.2013284265326272</v>
      </c>
      <c r="G1086" s="42">
        <f t="shared" si="102"/>
        <v>-0.67094515752625439</v>
      </c>
      <c r="H1086" s="42">
        <f t="shared" si="103"/>
        <v>0.30479102956167176</v>
      </c>
      <c r="I1086" s="42">
        <f t="shared" si="98"/>
        <v>7</v>
      </c>
      <c r="J1086" s="42">
        <f t="shared" si="99"/>
        <v>4</v>
      </c>
      <c r="K1086" s="42">
        <f t="shared" si="100"/>
        <v>1</v>
      </c>
    </row>
    <row r="1087" spans="1:11" x14ac:dyDescent="0.25">
      <c r="A1087" s="45">
        <v>44090</v>
      </c>
      <c r="B1087" s="42">
        <v>11508.5</v>
      </c>
      <c r="C1087" s="42">
        <v>11539</v>
      </c>
      <c r="D1087" s="42">
        <v>11227</v>
      </c>
      <c r="E1087" s="42">
        <v>11235</v>
      </c>
      <c r="F1087" s="42">
        <f t="shared" si="101"/>
        <v>2.7110396663335794</v>
      </c>
      <c r="G1087" s="42">
        <f t="shared" si="102"/>
        <v>-2.3765043228917757</v>
      </c>
      <c r="H1087" s="42">
        <f t="shared" si="103"/>
        <v>0.87660256410256421</v>
      </c>
      <c r="I1087" s="42">
        <f t="shared" si="98"/>
        <v>9</v>
      </c>
      <c r="J1087" s="42">
        <f t="shared" si="99"/>
        <v>9</v>
      </c>
      <c r="K1087" s="42">
        <f t="shared" si="100"/>
        <v>4</v>
      </c>
    </row>
    <row r="1088" spans="1:11" x14ac:dyDescent="0.25">
      <c r="A1088" s="45">
        <v>44089</v>
      </c>
      <c r="B1088" s="42">
        <v>11362.75</v>
      </c>
      <c r="C1088" s="42">
        <v>11481.75</v>
      </c>
      <c r="D1088" s="42">
        <v>11350</v>
      </c>
      <c r="E1088" s="42">
        <v>11424.25</v>
      </c>
      <c r="F1088" s="42">
        <f t="shared" si="101"/>
        <v>1.1594904402543398</v>
      </c>
      <c r="G1088" s="42">
        <f t="shared" si="102"/>
        <v>0.54124221689291763</v>
      </c>
      <c r="H1088" s="42">
        <f t="shared" si="103"/>
        <v>0.46679316888045541</v>
      </c>
      <c r="I1088" s="42">
        <f t="shared" si="98"/>
        <v>3</v>
      </c>
      <c r="J1088" s="42">
        <f t="shared" si="99"/>
        <v>5</v>
      </c>
      <c r="K1088" s="42">
        <f t="shared" si="100"/>
        <v>2</v>
      </c>
    </row>
    <row r="1089" spans="1:11" x14ac:dyDescent="0.25">
      <c r="A1089" s="45">
        <v>44088</v>
      </c>
      <c r="B1089" s="42">
        <v>11213</v>
      </c>
      <c r="C1089" s="42">
        <v>11349.25</v>
      </c>
      <c r="D1089" s="42">
        <v>11174</v>
      </c>
      <c r="E1089" s="42">
        <v>11262</v>
      </c>
      <c r="F1089" s="42">
        <f t="shared" si="101"/>
        <v>1.5629180415589048</v>
      </c>
      <c r="G1089" s="42">
        <f t="shared" si="102"/>
        <v>0.43699277624186211</v>
      </c>
      <c r="H1089" s="42">
        <f t="shared" si="103"/>
        <v>0.27960057061340943</v>
      </c>
      <c r="I1089" s="42">
        <f t="shared" si="98"/>
        <v>5</v>
      </c>
      <c r="J1089" s="42">
        <f t="shared" si="99"/>
        <v>3</v>
      </c>
      <c r="K1089" s="42">
        <f t="shared" si="100"/>
        <v>2</v>
      </c>
    </row>
    <row r="1090" spans="1:11" x14ac:dyDescent="0.25">
      <c r="A1090" s="45">
        <v>44085</v>
      </c>
      <c r="B1090" s="42">
        <v>11284</v>
      </c>
      <c r="C1090" s="42">
        <v>11294.75</v>
      </c>
      <c r="D1090" s="42">
        <v>10937.5</v>
      </c>
      <c r="E1090" s="42">
        <v>11084.25</v>
      </c>
      <c r="F1090" s="42">
        <f t="shared" si="101"/>
        <v>3.1659872385678836</v>
      </c>
      <c r="G1090" s="42">
        <f t="shared" si="102"/>
        <v>-1.7702056008507623</v>
      </c>
      <c r="H1090" s="42">
        <f t="shared" si="103"/>
        <v>0.55913226032190355</v>
      </c>
      <c r="I1090" s="42">
        <f t="shared" si="98"/>
        <v>10</v>
      </c>
      <c r="J1090" s="42">
        <f t="shared" si="99"/>
        <v>6</v>
      </c>
      <c r="K1090" s="42">
        <f t="shared" si="100"/>
        <v>1</v>
      </c>
    </row>
    <row r="1091" spans="1:11" x14ac:dyDescent="0.25">
      <c r="A1091" s="45">
        <v>44084</v>
      </c>
      <c r="B1091" s="42">
        <v>11332.25</v>
      </c>
      <c r="C1091" s="42">
        <v>11566.75</v>
      </c>
      <c r="D1091" s="42">
        <v>11088</v>
      </c>
      <c r="E1091" s="42">
        <v>11157.5</v>
      </c>
      <c r="F1091" s="42">
        <f t="shared" si="101"/>
        <v>4.2246685344922676</v>
      </c>
      <c r="G1091" s="42">
        <f t="shared" si="102"/>
        <v>-1.5420591674204152</v>
      </c>
      <c r="H1091" s="42">
        <f t="shared" si="103"/>
        <v>0.36501305483028718</v>
      </c>
      <c r="I1091" s="42">
        <f t="shared" ref="I1091:I1154" si="104">VLOOKUP(_xlfn.PERCENTRANK.EXC(F$4:F$1200,F1091),$M$4:$O$13,3,TRUE)</f>
        <v>10</v>
      </c>
      <c r="J1091" s="42">
        <f t="shared" ref="J1091:J1154" si="105">VLOOKUP(H1091,$M$17:$O$26,3,TRUE)</f>
        <v>4</v>
      </c>
      <c r="K1091" s="42">
        <f t="shared" ref="K1091:K1154" si="106">IF(I1091&gt;=$O$3,IF(J1091&gt;=$O$16,4,1),IF(J1091&gt;=$O$16,3,2))</f>
        <v>1</v>
      </c>
    </row>
    <row r="1092" spans="1:11" x14ac:dyDescent="0.25">
      <c r="A1092" s="45">
        <v>44083</v>
      </c>
      <c r="B1092" s="42">
        <v>11270</v>
      </c>
      <c r="C1092" s="42">
        <v>11478.75</v>
      </c>
      <c r="D1092" s="42">
        <v>11187</v>
      </c>
      <c r="E1092" s="42">
        <v>11385.75</v>
      </c>
      <c r="F1092" s="42">
        <f t="shared" ref="F1092:F1155" si="107">ABS(C1092-D1092)/B1092*100</f>
        <v>2.5887311446317658</v>
      </c>
      <c r="G1092" s="42">
        <f t="shared" ref="G1092:G1155" si="108">(E1092-B1092)/B1092*100</f>
        <v>1.0270629991126885</v>
      </c>
      <c r="H1092" s="42">
        <f t="shared" ref="H1092:H1155" si="109">ABS(G1092/F1092)</f>
        <v>0.39674378748928874</v>
      </c>
      <c r="I1092" s="42">
        <f t="shared" si="104"/>
        <v>8</v>
      </c>
      <c r="J1092" s="42">
        <f t="shared" si="105"/>
        <v>4</v>
      </c>
      <c r="K1092" s="42">
        <f t="shared" si="106"/>
        <v>1</v>
      </c>
    </row>
    <row r="1093" spans="1:11" x14ac:dyDescent="0.25">
      <c r="A1093" s="45">
        <v>44082</v>
      </c>
      <c r="B1093" s="42">
        <v>11298.75</v>
      </c>
      <c r="C1093" s="42">
        <v>11404.75</v>
      </c>
      <c r="D1093" s="42">
        <v>11052.5</v>
      </c>
      <c r="E1093" s="42">
        <v>11066.75</v>
      </c>
      <c r="F1093" s="42">
        <f t="shared" si="107"/>
        <v>3.1176015045912155</v>
      </c>
      <c r="G1093" s="42">
        <f t="shared" si="108"/>
        <v>-2.0533244827967696</v>
      </c>
      <c r="H1093" s="42">
        <f t="shared" si="109"/>
        <v>0.65862313697657926</v>
      </c>
      <c r="I1093" s="42">
        <f t="shared" si="104"/>
        <v>10</v>
      </c>
      <c r="J1093" s="42">
        <f t="shared" si="105"/>
        <v>7</v>
      </c>
      <c r="K1093" s="42">
        <f t="shared" si="106"/>
        <v>4</v>
      </c>
    </row>
    <row r="1094" spans="1:11" x14ac:dyDescent="0.25">
      <c r="A1094" s="45">
        <v>44078</v>
      </c>
      <c r="B1094" s="42">
        <v>11761.25</v>
      </c>
      <c r="C1094" s="42">
        <v>11843</v>
      </c>
      <c r="D1094" s="42">
        <v>11142</v>
      </c>
      <c r="E1094" s="42">
        <v>11621</v>
      </c>
      <c r="F1094" s="42">
        <f t="shared" si="107"/>
        <v>5.9602508236794565</v>
      </c>
      <c r="G1094" s="42">
        <f t="shared" si="108"/>
        <v>-1.1924752896163249</v>
      </c>
      <c r="H1094" s="42">
        <f t="shared" si="109"/>
        <v>0.20007132667617689</v>
      </c>
      <c r="I1094" s="42">
        <f t="shared" si="104"/>
        <v>10</v>
      </c>
      <c r="J1094" s="42">
        <f t="shared" si="105"/>
        <v>3</v>
      </c>
      <c r="K1094" s="42">
        <f t="shared" si="106"/>
        <v>1</v>
      </c>
    </row>
    <row r="1095" spans="1:11" x14ac:dyDescent="0.25">
      <c r="A1095" s="45">
        <v>44077</v>
      </c>
      <c r="B1095" s="42">
        <v>12302.25</v>
      </c>
      <c r="C1095" s="42">
        <v>12309.75</v>
      </c>
      <c r="D1095" s="42">
        <v>11658.5</v>
      </c>
      <c r="E1095" s="42">
        <v>11773.75</v>
      </c>
      <c r="F1095" s="42">
        <f t="shared" si="107"/>
        <v>5.2937470787864012</v>
      </c>
      <c r="G1095" s="42">
        <f t="shared" si="108"/>
        <v>-4.2959621207502696</v>
      </c>
      <c r="H1095" s="42">
        <f t="shared" si="109"/>
        <v>0.81151631477927066</v>
      </c>
      <c r="I1095" s="42">
        <f t="shared" si="104"/>
        <v>10</v>
      </c>
      <c r="J1095" s="42">
        <f t="shared" si="105"/>
        <v>9</v>
      </c>
      <c r="K1095" s="42">
        <f t="shared" si="106"/>
        <v>4</v>
      </c>
    </row>
    <row r="1096" spans="1:11" x14ac:dyDescent="0.25">
      <c r="A1096" s="45">
        <v>44076</v>
      </c>
      <c r="B1096" s="42">
        <v>12442.25</v>
      </c>
      <c r="C1096" s="42">
        <v>12448.75</v>
      </c>
      <c r="D1096" s="42">
        <v>12172.25</v>
      </c>
      <c r="E1096" s="42">
        <v>12410.75</v>
      </c>
      <c r="F1096" s="42">
        <f t="shared" si="107"/>
        <v>2.222266872953043</v>
      </c>
      <c r="G1096" s="42">
        <f t="shared" si="108"/>
        <v>-0.25316964375414414</v>
      </c>
      <c r="H1096" s="42">
        <f t="shared" si="109"/>
        <v>0.11392405063291139</v>
      </c>
      <c r="I1096" s="42">
        <f t="shared" si="104"/>
        <v>7</v>
      </c>
      <c r="J1096" s="42">
        <f t="shared" si="105"/>
        <v>2</v>
      </c>
      <c r="K1096" s="42">
        <f t="shared" si="106"/>
        <v>1</v>
      </c>
    </row>
    <row r="1097" spans="1:11" x14ac:dyDescent="0.25">
      <c r="A1097" s="45">
        <v>44075</v>
      </c>
      <c r="B1097" s="42">
        <v>12234.75</v>
      </c>
      <c r="C1097" s="42">
        <v>12300.75</v>
      </c>
      <c r="D1097" s="42">
        <v>12125</v>
      </c>
      <c r="E1097" s="42">
        <v>12294.5</v>
      </c>
      <c r="F1097" s="42">
        <f t="shared" si="107"/>
        <v>1.4364821512495147</v>
      </c>
      <c r="G1097" s="42">
        <f t="shared" si="108"/>
        <v>0.48836306422280795</v>
      </c>
      <c r="H1097" s="42">
        <f t="shared" si="109"/>
        <v>0.33997155049786626</v>
      </c>
      <c r="I1097" s="42">
        <f t="shared" si="104"/>
        <v>5</v>
      </c>
      <c r="J1097" s="42">
        <f t="shared" si="105"/>
        <v>4</v>
      </c>
      <c r="K1097" s="42">
        <f t="shared" si="106"/>
        <v>2</v>
      </c>
    </row>
    <row r="1098" spans="1:11" x14ac:dyDescent="0.25">
      <c r="A1098" s="45">
        <v>44074</v>
      </c>
      <c r="B1098" s="42">
        <v>12044.75</v>
      </c>
      <c r="C1098" s="42">
        <v>12165</v>
      </c>
      <c r="D1098" s="42">
        <v>11988.25</v>
      </c>
      <c r="E1098" s="42">
        <v>12098.25</v>
      </c>
      <c r="F1098" s="42">
        <f t="shared" si="107"/>
        <v>1.4674443222150728</v>
      </c>
      <c r="G1098" s="42">
        <f t="shared" si="108"/>
        <v>0.4441769235559061</v>
      </c>
      <c r="H1098" s="42">
        <f t="shared" si="109"/>
        <v>0.3026874115983027</v>
      </c>
      <c r="I1098" s="42">
        <f t="shared" si="104"/>
        <v>5</v>
      </c>
      <c r="J1098" s="42">
        <f t="shared" si="105"/>
        <v>4</v>
      </c>
      <c r="K1098" s="42">
        <f t="shared" si="106"/>
        <v>2</v>
      </c>
    </row>
    <row r="1099" spans="1:11" x14ac:dyDescent="0.25">
      <c r="A1099" s="45">
        <v>44071</v>
      </c>
      <c r="B1099" s="42">
        <v>11939.25</v>
      </c>
      <c r="C1099" s="42">
        <v>12018.25</v>
      </c>
      <c r="D1099" s="42">
        <v>11925.5</v>
      </c>
      <c r="E1099" s="42">
        <v>11991.5</v>
      </c>
      <c r="F1099" s="42">
        <f t="shared" si="107"/>
        <v>0.77684946709382918</v>
      </c>
      <c r="G1099" s="42">
        <f t="shared" si="108"/>
        <v>0.43763217957576894</v>
      </c>
      <c r="H1099" s="42">
        <f t="shared" si="109"/>
        <v>0.56334231805929913</v>
      </c>
      <c r="I1099" s="42">
        <f t="shared" si="104"/>
        <v>1</v>
      </c>
      <c r="J1099" s="42">
        <f t="shared" si="105"/>
        <v>6</v>
      </c>
      <c r="K1099" s="42">
        <f t="shared" si="106"/>
        <v>2</v>
      </c>
    </row>
    <row r="1100" spans="1:11" x14ac:dyDescent="0.25">
      <c r="A1100" s="45">
        <v>44070</v>
      </c>
      <c r="B1100" s="42">
        <v>11966</v>
      </c>
      <c r="C1100" s="42">
        <v>12046</v>
      </c>
      <c r="D1100" s="42">
        <v>11834.75</v>
      </c>
      <c r="E1100" s="42">
        <v>11927.75</v>
      </c>
      <c r="F1100" s="42">
        <f t="shared" si="107"/>
        <v>1.7654186862777872</v>
      </c>
      <c r="G1100" s="42">
        <f t="shared" si="108"/>
        <v>-0.31965569112485376</v>
      </c>
      <c r="H1100" s="42">
        <f t="shared" si="109"/>
        <v>0.18106508875739644</v>
      </c>
      <c r="I1100" s="42">
        <f t="shared" si="104"/>
        <v>5</v>
      </c>
      <c r="J1100" s="42">
        <f t="shared" si="105"/>
        <v>2</v>
      </c>
      <c r="K1100" s="42">
        <f t="shared" si="106"/>
        <v>2</v>
      </c>
    </row>
    <row r="1101" spans="1:11" x14ac:dyDescent="0.25">
      <c r="A1101" s="45">
        <v>44069</v>
      </c>
      <c r="B1101" s="42">
        <v>11764.75</v>
      </c>
      <c r="C1101" s="42">
        <v>11974.5</v>
      </c>
      <c r="D1101" s="42">
        <v>11734.75</v>
      </c>
      <c r="E1101" s="42">
        <v>11965.25</v>
      </c>
      <c r="F1101" s="42">
        <f t="shared" si="107"/>
        <v>2.0378673579974076</v>
      </c>
      <c r="G1101" s="42">
        <f t="shared" si="108"/>
        <v>1.7042436090864661</v>
      </c>
      <c r="H1101" s="42">
        <f t="shared" si="109"/>
        <v>0.83628779979144952</v>
      </c>
      <c r="I1101" s="42">
        <f t="shared" si="104"/>
        <v>7</v>
      </c>
      <c r="J1101" s="42">
        <f t="shared" si="105"/>
        <v>9</v>
      </c>
      <c r="K1101" s="42">
        <f t="shared" si="106"/>
        <v>4</v>
      </c>
    </row>
    <row r="1102" spans="1:11" x14ac:dyDescent="0.25">
      <c r="A1102" s="45">
        <v>44068</v>
      </c>
      <c r="B1102" s="42">
        <v>11659</v>
      </c>
      <c r="C1102" s="42">
        <v>11720</v>
      </c>
      <c r="D1102" s="42">
        <v>11574.75</v>
      </c>
      <c r="E1102" s="42">
        <v>11715.5</v>
      </c>
      <c r="F1102" s="42">
        <f t="shared" si="107"/>
        <v>1.2458186808474139</v>
      </c>
      <c r="G1102" s="42">
        <f t="shared" si="108"/>
        <v>0.4846041684535552</v>
      </c>
      <c r="H1102" s="42">
        <f t="shared" si="109"/>
        <v>0.3889845094664372</v>
      </c>
      <c r="I1102" s="42">
        <f t="shared" si="104"/>
        <v>4</v>
      </c>
      <c r="J1102" s="42">
        <f t="shared" si="105"/>
        <v>4</v>
      </c>
      <c r="K1102" s="42">
        <f t="shared" si="106"/>
        <v>2</v>
      </c>
    </row>
    <row r="1103" spans="1:11" x14ac:dyDescent="0.25">
      <c r="A1103" s="45">
        <v>44067</v>
      </c>
      <c r="B1103" s="42">
        <v>11667.75</v>
      </c>
      <c r="C1103" s="42">
        <v>11722.5</v>
      </c>
      <c r="D1103" s="42">
        <v>11528.25</v>
      </c>
      <c r="E1103" s="42">
        <v>11626</v>
      </c>
      <c r="F1103" s="42">
        <f t="shared" si="107"/>
        <v>1.6648454072121874</v>
      </c>
      <c r="G1103" s="42">
        <f t="shared" si="108"/>
        <v>-0.3578239163506246</v>
      </c>
      <c r="H1103" s="42">
        <f t="shared" si="109"/>
        <v>0.21492921492921493</v>
      </c>
      <c r="I1103" s="42">
        <f t="shared" si="104"/>
        <v>5</v>
      </c>
      <c r="J1103" s="42">
        <f t="shared" si="105"/>
        <v>3</v>
      </c>
      <c r="K1103" s="42">
        <f t="shared" si="106"/>
        <v>2</v>
      </c>
    </row>
    <row r="1104" spans="1:11" x14ac:dyDescent="0.25">
      <c r="A1104" s="45">
        <v>44064</v>
      </c>
      <c r="B1104" s="42">
        <v>11466.25</v>
      </c>
      <c r="C1104" s="42">
        <v>11573.5</v>
      </c>
      <c r="D1104" s="42">
        <v>11407</v>
      </c>
      <c r="E1104" s="42">
        <v>11553.5</v>
      </c>
      <c r="F1104" s="42">
        <f t="shared" si="107"/>
        <v>1.4520876485337402</v>
      </c>
      <c r="G1104" s="42">
        <f t="shared" si="108"/>
        <v>0.76092881282023328</v>
      </c>
      <c r="H1104" s="42">
        <f t="shared" si="109"/>
        <v>0.52402402402402404</v>
      </c>
      <c r="I1104" s="42">
        <f t="shared" si="104"/>
        <v>5</v>
      </c>
      <c r="J1104" s="42">
        <f t="shared" si="105"/>
        <v>6</v>
      </c>
      <c r="K1104" s="42">
        <f t="shared" si="106"/>
        <v>2</v>
      </c>
    </row>
    <row r="1105" spans="1:11" x14ac:dyDescent="0.25">
      <c r="A1105" s="45">
        <v>44063</v>
      </c>
      <c r="B1105" s="42">
        <v>11327.75</v>
      </c>
      <c r="C1105" s="42">
        <v>11496.5</v>
      </c>
      <c r="D1105" s="42">
        <v>11267</v>
      </c>
      <c r="E1105" s="42">
        <v>11473.75</v>
      </c>
      <c r="F1105" s="42">
        <f t="shared" si="107"/>
        <v>2.0259981020061355</v>
      </c>
      <c r="G1105" s="42">
        <f t="shared" si="108"/>
        <v>1.2888702522566264</v>
      </c>
      <c r="H1105" s="42">
        <f t="shared" si="109"/>
        <v>0.63616557734204793</v>
      </c>
      <c r="I1105" s="42">
        <f t="shared" si="104"/>
        <v>7</v>
      </c>
      <c r="J1105" s="42">
        <f t="shared" si="105"/>
        <v>7</v>
      </c>
      <c r="K1105" s="42">
        <f t="shared" si="106"/>
        <v>4</v>
      </c>
    </row>
    <row r="1106" spans="1:11" x14ac:dyDescent="0.25">
      <c r="A1106" s="45">
        <v>44062</v>
      </c>
      <c r="B1106" s="42">
        <v>11424.5</v>
      </c>
      <c r="C1106" s="42">
        <v>11438</v>
      </c>
      <c r="D1106" s="42">
        <v>11299</v>
      </c>
      <c r="E1106" s="42">
        <v>11319</v>
      </c>
      <c r="F1106" s="42">
        <f t="shared" si="107"/>
        <v>1.2166834434767386</v>
      </c>
      <c r="G1106" s="42">
        <f t="shared" si="108"/>
        <v>-0.92345398048054617</v>
      </c>
      <c r="H1106" s="42">
        <f t="shared" si="109"/>
        <v>0.75899280575539563</v>
      </c>
      <c r="I1106" s="42">
        <f t="shared" si="104"/>
        <v>3</v>
      </c>
      <c r="J1106" s="42">
        <f t="shared" si="105"/>
        <v>8</v>
      </c>
      <c r="K1106" s="42">
        <f t="shared" si="106"/>
        <v>3</v>
      </c>
    </row>
    <row r="1107" spans="1:11" x14ac:dyDescent="0.25">
      <c r="A1107" s="45">
        <v>44061</v>
      </c>
      <c r="B1107" s="42">
        <v>11324</v>
      </c>
      <c r="C1107" s="42">
        <v>11415.25</v>
      </c>
      <c r="D1107" s="42">
        <v>11268</v>
      </c>
      <c r="E1107" s="42">
        <v>11394</v>
      </c>
      <c r="F1107" s="42">
        <f t="shared" si="107"/>
        <v>1.3003355704697988</v>
      </c>
      <c r="G1107" s="42">
        <f t="shared" si="108"/>
        <v>0.61815612857647473</v>
      </c>
      <c r="H1107" s="42">
        <f t="shared" si="109"/>
        <v>0.47538200339558567</v>
      </c>
      <c r="I1107" s="42">
        <f t="shared" si="104"/>
        <v>4</v>
      </c>
      <c r="J1107" s="42">
        <f t="shared" si="105"/>
        <v>5</v>
      </c>
      <c r="K1107" s="42">
        <f t="shared" si="106"/>
        <v>2</v>
      </c>
    </row>
    <row r="1108" spans="1:11" x14ac:dyDescent="0.25">
      <c r="A1108" s="45">
        <v>44060</v>
      </c>
      <c r="B1108" s="42">
        <v>11203.25</v>
      </c>
      <c r="C1108" s="42">
        <v>11300.5</v>
      </c>
      <c r="D1108" s="42">
        <v>11199.5</v>
      </c>
      <c r="E1108" s="42">
        <v>11283.75</v>
      </c>
      <c r="F1108" s="42">
        <f t="shared" si="107"/>
        <v>0.90152411130698684</v>
      </c>
      <c r="G1108" s="42">
        <f t="shared" si="108"/>
        <v>0.71854149465556871</v>
      </c>
      <c r="H1108" s="42">
        <f t="shared" si="109"/>
        <v>0.79702970297029707</v>
      </c>
      <c r="I1108" s="42">
        <f t="shared" si="104"/>
        <v>2</v>
      </c>
      <c r="J1108" s="42">
        <f t="shared" si="105"/>
        <v>8</v>
      </c>
      <c r="K1108" s="42">
        <f t="shared" si="106"/>
        <v>3</v>
      </c>
    </row>
    <row r="1109" spans="1:11" x14ac:dyDescent="0.25">
      <c r="A1109" s="45">
        <v>44057</v>
      </c>
      <c r="B1109" s="42">
        <v>11160.25</v>
      </c>
      <c r="C1109" s="42">
        <v>11217.5</v>
      </c>
      <c r="D1109" s="42">
        <v>11096</v>
      </c>
      <c r="E1109" s="42">
        <v>11159.5</v>
      </c>
      <c r="F1109" s="42">
        <f t="shared" si="107"/>
        <v>1.0886852893080352</v>
      </c>
      <c r="G1109" s="42">
        <f t="shared" si="108"/>
        <v>-6.7202795636298477E-3</v>
      </c>
      <c r="H1109" s="42">
        <f t="shared" si="109"/>
        <v>6.17283950617284E-3</v>
      </c>
      <c r="I1109" s="42">
        <f t="shared" si="104"/>
        <v>3</v>
      </c>
      <c r="J1109" s="42">
        <f t="shared" si="105"/>
        <v>1</v>
      </c>
      <c r="K1109" s="42">
        <f t="shared" si="106"/>
        <v>2</v>
      </c>
    </row>
    <row r="1110" spans="1:11" x14ac:dyDescent="0.25">
      <c r="A1110" s="45">
        <v>44056</v>
      </c>
      <c r="B1110" s="42">
        <v>11120.5</v>
      </c>
      <c r="C1110" s="42">
        <v>11266</v>
      </c>
      <c r="D1110" s="42">
        <v>11114.25</v>
      </c>
      <c r="E1110" s="42">
        <v>11169.75</v>
      </c>
      <c r="F1110" s="42">
        <f t="shared" si="107"/>
        <v>1.3645969156063127</v>
      </c>
      <c r="G1110" s="42">
        <f t="shared" si="108"/>
        <v>0.44287576997437161</v>
      </c>
      <c r="H1110" s="42">
        <f t="shared" si="109"/>
        <v>0.32454695222405266</v>
      </c>
      <c r="I1110" s="42">
        <f t="shared" si="104"/>
        <v>4</v>
      </c>
      <c r="J1110" s="42">
        <f t="shared" si="105"/>
        <v>4</v>
      </c>
      <c r="K1110" s="42">
        <f t="shared" si="106"/>
        <v>2</v>
      </c>
    </row>
    <row r="1111" spans="1:11" x14ac:dyDescent="0.25">
      <c r="A1111" s="45">
        <v>44055</v>
      </c>
      <c r="B1111" s="42">
        <v>10983.75</v>
      </c>
      <c r="C1111" s="42">
        <v>11185.75</v>
      </c>
      <c r="D1111" s="42">
        <v>10933</v>
      </c>
      <c r="E1111" s="42">
        <v>11146.5</v>
      </c>
      <c r="F1111" s="42">
        <f t="shared" si="107"/>
        <v>2.3011266643905772</v>
      </c>
      <c r="G1111" s="42">
        <f t="shared" si="108"/>
        <v>1.4817343803345853</v>
      </c>
      <c r="H1111" s="42">
        <f t="shared" si="109"/>
        <v>0.64391691394658745</v>
      </c>
      <c r="I1111" s="42">
        <f t="shared" si="104"/>
        <v>8</v>
      </c>
      <c r="J1111" s="42">
        <f t="shared" si="105"/>
        <v>7</v>
      </c>
      <c r="K1111" s="42">
        <f t="shared" si="106"/>
        <v>4</v>
      </c>
    </row>
    <row r="1112" spans="1:11" x14ac:dyDescent="0.25">
      <c r="A1112" s="45">
        <v>44054</v>
      </c>
      <c r="B1112" s="42">
        <v>11131.25</v>
      </c>
      <c r="C1112" s="42">
        <v>11139.5</v>
      </c>
      <c r="D1112" s="42">
        <v>10845.5</v>
      </c>
      <c r="E1112" s="42">
        <v>10868.75</v>
      </c>
      <c r="F1112" s="42">
        <f t="shared" si="107"/>
        <v>2.6412128017967431</v>
      </c>
      <c r="G1112" s="42">
        <f t="shared" si="108"/>
        <v>-2.3582257158899491</v>
      </c>
      <c r="H1112" s="42">
        <f t="shared" si="109"/>
        <v>0.89285714285714279</v>
      </c>
      <c r="I1112" s="42">
        <f t="shared" si="104"/>
        <v>8</v>
      </c>
      <c r="J1112" s="42">
        <f t="shared" si="105"/>
        <v>9</v>
      </c>
      <c r="K1112" s="42">
        <f t="shared" si="106"/>
        <v>4</v>
      </c>
    </row>
    <row r="1113" spans="1:11" x14ac:dyDescent="0.25">
      <c r="A1113" s="45">
        <v>44053</v>
      </c>
      <c r="B1113" s="42">
        <v>11119</v>
      </c>
      <c r="C1113" s="42">
        <v>11146.75</v>
      </c>
      <c r="D1113" s="42">
        <v>10928.25</v>
      </c>
      <c r="E1113" s="42">
        <v>11078.25</v>
      </c>
      <c r="F1113" s="42">
        <f t="shared" si="107"/>
        <v>1.9651047756093176</v>
      </c>
      <c r="G1113" s="42">
        <f t="shared" si="108"/>
        <v>-0.36648979224750428</v>
      </c>
      <c r="H1113" s="42">
        <f t="shared" si="109"/>
        <v>0.18649885583524026</v>
      </c>
      <c r="I1113" s="42">
        <f t="shared" si="104"/>
        <v>7</v>
      </c>
      <c r="J1113" s="42">
        <f t="shared" si="105"/>
        <v>2</v>
      </c>
      <c r="K1113" s="42">
        <f t="shared" si="106"/>
        <v>1</v>
      </c>
    </row>
    <row r="1114" spans="1:11" x14ac:dyDescent="0.25">
      <c r="A1114" s="45">
        <v>44050</v>
      </c>
      <c r="B1114" s="42">
        <v>11207.75</v>
      </c>
      <c r="C1114" s="42">
        <v>11268</v>
      </c>
      <c r="D1114" s="42">
        <v>11035.25</v>
      </c>
      <c r="E1114" s="42">
        <v>11128.25</v>
      </c>
      <c r="F1114" s="42">
        <f t="shared" si="107"/>
        <v>2.0766880060672301</v>
      </c>
      <c r="G1114" s="42">
        <f t="shared" si="108"/>
        <v>-0.70933059713144919</v>
      </c>
      <c r="H1114" s="42">
        <f t="shared" si="109"/>
        <v>0.34156820622986039</v>
      </c>
      <c r="I1114" s="42">
        <f t="shared" si="104"/>
        <v>7</v>
      </c>
      <c r="J1114" s="42">
        <f t="shared" si="105"/>
        <v>4</v>
      </c>
      <c r="K1114" s="42">
        <f t="shared" si="106"/>
        <v>1</v>
      </c>
    </row>
    <row r="1115" spans="1:11" x14ac:dyDescent="0.25">
      <c r="A1115" s="45">
        <v>44049</v>
      </c>
      <c r="B1115" s="42">
        <v>11077.5</v>
      </c>
      <c r="C1115" s="42">
        <v>11271.75</v>
      </c>
      <c r="D1115" s="42">
        <v>11051.25</v>
      </c>
      <c r="E1115" s="42">
        <v>11254.5</v>
      </c>
      <c r="F1115" s="42">
        <f t="shared" si="107"/>
        <v>1.9905213270142181</v>
      </c>
      <c r="G1115" s="42">
        <f t="shared" si="108"/>
        <v>1.5978334461746784</v>
      </c>
      <c r="H1115" s="42">
        <f t="shared" si="109"/>
        <v>0.80272108843537404</v>
      </c>
      <c r="I1115" s="42">
        <f t="shared" si="104"/>
        <v>7</v>
      </c>
      <c r="J1115" s="42">
        <f t="shared" si="105"/>
        <v>9</v>
      </c>
      <c r="K1115" s="42">
        <f t="shared" si="106"/>
        <v>4</v>
      </c>
    </row>
    <row r="1116" spans="1:11" x14ac:dyDescent="0.25">
      <c r="A1116" s="45">
        <v>44048</v>
      </c>
      <c r="B1116" s="42">
        <v>11121.5</v>
      </c>
      <c r="C1116" s="42">
        <v>11132.75</v>
      </c>
      <c r="D1116" s="42">
        <v>11064.5</v>
      </c>
      <c r="E1116" s="42">
        <v>11111.25</v>
      </c>
      <c r="F1116" s="42">
        <f t="shared" si="107"/>
        <v>0.61367621274108708</v>
      </c>
      <c r="G1116" s="42">
        <f t="shared" si="108"/>
        <v>-9.2163826821921507E-2</v>
      </c>
      <c r="H1116" s="42">
        <f t="shared" si="109"/>
        <v>0.15018315018315018</v>
      </c>
      <c r="I1116" s="42">
        <f t="shared" si="104"/>
        <v>1</v>
      </c>
      <c r="J1116" s="42">
        <f t="shared" si="105"/>
        <v>2</v>
      </c>
      <c r="K1116" s="42">
        <f t="shared" si="106"/>
        <v>2</v>
      </c>
    </row>
    <row r="1117" spans="1:11" x14ac:dyDescent="0.25">
      <c r="A1117" s="45">
        <v>44047</v>
      </c>
      <c r="B1117" s="42">
        <v>11009.75</v>
      </c>
      <c r="C1117" s="42">
        <v>11084.5</v>
      </c>
      <c r="D1117" s="42">
        <v>10983</v>
      </c>
      <c r="E1117" s="42">
        <v>11084.5</v>
      </c>
      <c r="F1117" s="42">
        <f t="shared" si="107"/>
        <v>0.92191012511637416</v>
      </c>
      <c r="G1117" s="42">
        <f t="shared" si="108"/>
        <v>0.67894366357092584</v>
      </c>
      <c r="H1117" s="42">
        <f t="shared" si="109"/>
        <v>0.73645320197044339</v>
      </c>
      <c r="I1117" s="42">
        <f t="shared" si="104"/>
        <v>2</v>
      </c>
      <c r="J1117" s="42">
        <f t="shared" si="105"/>
        <v>8</v>
      </c>
      <c r="K1117" s="42">
        <f t="shared" si="106"/>
        <v>3</v>
      </c>
    </row>
    <row r="1118" spans="1:11" x14ac:dyDescent="0.25">
      <c r="A1118" s="45">
        <v>44046</v>
      </c>
      <c r="B1118" s="42">
        <v>10982.25</v>
      </c>
      <c r="C1118" s="42">
        <v>11073</v>
      </c>
      <c r="D1118" s="42">
        <v>10971.5</v>
      </c>
      <c r="E1118" s="42">
        <v>11039</v>
      </c>
      <c r="F1118" s="42">
        <f t="shared" si="107"/>
        <v>0.92421862550934453</v>
      </c>
      <c r="G1118" s="42">
        <f t="shared" si="108"/>
        <v>0.51674292608527395</v>
      </c>
      <c r="H1118" s="42">
        <f t="shared" si="109"/>
        <v>0.55911330049261088</v>
      </c>
      <c r="I1118" s="42">
        <f t="shared" si="104"/>
        <v>2</v>
      </c>
      <c r="J1118" s="42">
        <f t="shared" si="105"/>
        <v>6</v>
      </c>
      <c r="K1118" s="42">
        <f t="shared" si="106"/>
        <v>2</v>
      </c>
    </row>
    <row r="1119" spans="1:11" x14ac:dyDescent="0.25">
      <c r="A1119" s="45">
        <v>44043</v>
      </c>
      <c r="B1119" s="42">
        <v>10889.25</v>
      </c>
      <c r="C1119" s="42">
        <v>10933.5</v>
      </c>
      <c r="D1119" s="42">
        <v>10691</v>
      </c>
      <c r="E1119" s="42">
        <v>10897.25</v>
      </c>
      <c r="F1119" s="42">
        <f t="shared" si="107"/>
        <v>2.2269669628303146</v>
      </c>
      <c r="G1119" s="42">
        <f t="shared" si="108"/>
        <v>7.3466951351103149E-2</v>
      </c>
      <c r="H1119" s="42">
        <f t="shared" si="109"/>
        <v>3.2989690721649478E-2</v>
      </c>
      <c r="I1119" s="42">
        <f t="shared" si="104"/>
        <v>7</v>
      </c>
      <c r="J1119" s="42">
        <f t="shared" si="105"/>
        <v>1</v>
      </c>
      <c r="K1119" s="42">
        <f t="shared" si="106"/>
        <v>1</v>
      </c>
    </row>
    <row r="1120" spans="1:11" x14ac:dyDescent="0.25">
      <c r="A1120" s="45">
        <v>44042</v>
      </c>
      <c r="B1120" s="42">
        <v>10553.25</v>
      </c>
      <c r="C1120" s="42">
        <v>10727.5</v>
      </c>
      <c r="D1120" s="42">
        <v>10502.75</v>
      </c>
      <c r="E1120" s="42">
        <v>10705</v>
      </c>
      <c r="F1120" s="42">
        <f t="shared" si="107"/>
        <v>2.1296756923222704</v>
      </c>
      <c r="G1120" s="42">
        <f t="shared" si="108"/>
        <v>1.4379456565512994</v>
      </c>
      <c r="H1120" s="42">
        <f t="shared" si="109"/>
        <v>0.67519466073414902</v>
      </c>
      <c r="I1120" s="42">
        <f t="shared" si="104"/>
        <v>7</v>
      </c>
      <c r="J1120" s="42">
        <f t="shared" si="105"/>
        <v>7</v>
      </c>
      <c r="K1120" s="42">
        <f t="shared" si="106"/>
        <v>4</v>
      </c>
    </row>
    <row r="1121" spans="1:11" x14ac:dyDescent="0.25">
      <c r="A1121" s="45">
        <v>44041</v>
      </c>
      <c r="B1121" s="42">
        <v>10596</v>
      </c>
      <c r="C1121" s="42">
        <v>10684.5</v>
      </c>
      <c r="D1121" s="42">
        <v>10571</v>
      </c>
      <c r="E1121" s="42">
        <v>10650.75</v>
      </c>
      <c r="F1121" s="42">
        <f t="shared" si="107"/>
        <v>1.0711589278973197</v>
      </c>
      <c r="G1121" s="42">
        <f t="shared" si="108"/>
        <v>0.51670441676104195</v>
      </c>
      <c r="H1121" s="42">
        <f t="shared" si="109"/>
        <v>0.48237885462555075</v>
      </c>
      <c r="I1121" s="42">
        <f t="shared" si="104"/>
        <v>3</v>
      </c>
      <c r="J1121" s="42">
        <f t="shared" si="105"/>
        <v>5</v>
      </c>
      <c r="K1121" s="42">
        <f t="shared" si="106"/>
        <v>2</v>
      </c>
    </row>
    <row r="1122" spans="1:11" x14ac:dyDescent="0.25">
      <c r="A1122" s="45">
        <v>44040</v>
      </c>
      <c r="B1122" s="42">
        <v>10642.5</v>
      </c>
      <c r="C1122" s="42">
        <v>10662.25</v>
      </c>
      <c r="D1122" s="42">
        <v>10514</v>
      </c>
      <c r="E1122" s="42">
        <v>10525.5</v>
      </c>
      <c r="F1122" s="42">
        <f t="shared" si="107"/>
        <v>1.3929997650927883</v>
      </c>
      <c r="G1122" s="42">
        <f t="shared" si="108"/>
        <v>-1.0993657505285412</v>
      </c>
      <c r="H1122" s="42">
        <f t="shared" si="109"/>
        <v>0.7892074198988196</v>
      </c>
      <c r="I1122" s="42">
        <f t="shared" si="104"/>
        <v>5</v>
      </c>
      <c r="J1122" s="42">
        <f t="shared" si="105"/>
        <v>8</v>
      </c>
      <c r="K1122" s="42">
        <f t="shared" si="106"/>
        <v>3</v>
      </c>
    </row>
    <row r="1123" spans="1:11" x14ac:dyDescent="0.25">
      <c r="A1123" s="45">
        <v>44039</v>
      </c>
      <c r="B1123" s="42">
        <v>10575.25</v>
      </c>
      <c r="C1123" s="42">
        <v>10679.5</v>
      </c>
      <c r="D1123" s="42">
        <v>10511.5</v>
      </c>
      <c r="E1123" s="42">
        <v>10661</v>
      </c>
      <c r="F1123" s="42">
        <f t="shared" si="107"/>
        <v>1.5886149263610787</v>
      </c>
      <c r="G1123" s="42">
        <f t="shared" si="108"/>
        <v>0.8108555353301341</v>
      </c>
      <c r="H1123" s="42">
        <f t="shared" si="109"/>
        <v>0.51041666666666674</v>
      </c>
      <c r="I1123" s="42">
        <f t="shared" si="104"/>
        <v>5</v>
      </c>
      <c r="J1123" s="42">
        <f t="shared" si="105"/>
        <v>6</v>
      </c>
      <c r="K1123" s="42">
        <f t="shared" si="106"/>
        <v>2</v>
      </c>
    </row>
    <row r="1124" spans="1:11" x14ac:dyDescent="0.25">
      <c r="A1124" s="45">
        <v>44036</v>
      </c>
      <c r="B1124" s="42">
        <v>10451.75</v>
      </c>
      <c r="C1124" s="42">
        <v>10531</v>
      </c>
      <c r="D1124" s="42">
        <v>10301</v>
      </c>
      <c r="E1124" s="42">
        <v>10469.5</v>
      </c>
      <c r="F1124" s="42">
        <f t="shared" si="107"/>
        <v>2.2005884182074773</v>
      </c>
      <c r="G1124" s="42">
        <f t="shared" si="108"/>
        <v>0.1698280192312292</v>
      </c>
      <c r="H1124" s="42">
        <f t="shared" si="109"/>
        <v>7.7173913043478246E-2</v>
      </c>
      <c r="I1124" s="42">
        <f t="shared" si="104"/>
        <v>7</v>
      </c>
      <c r="J1124" s="42">
        <f t="shared" si="105"/>
        <v>1</v>
      </c>
      <c r="K1124" s="42">
        <f t="shared" si="106"/>
        <v>1</v>
      </c>
    </row>
    <row r="1125" spans="1:11" x14ac:dyDescent="0.25">
      <c r="A1125" s="45">
        <v>44035</v>
      </c>
      <c r="B1125" s="42">
        <v>10893.25</v>
      </c>
      <c r="C1125" s="42">
        <v>10901.5</v>
      </c>
      <c r="D1125" s="42">
        <v>10514.5</v>
      </c>
      <c r="E1125" s="42">
        <v>10572.25</v>
      </c>
      <c r="F1125" s="42">
        <f t="shared" si="107"/>
        <v>3.5526587565694352</v>
      </c>
      <c r="G1125" s="42">
        <f t="shared" si="108"/>
        <v>-2.9467789686273607</v>
      </c>
      <c r="H1125" s="42">
        <f t="shared" si="109"/>
        <v>0.82945736434108519</v>
      </c>
      <c r="I1125" s="42">
        <f t="shared" si="104"/>
        <v>10</v>
      </c>
      <c r="J1125" s="42">
        <f t="shared" si="105"/>
        <v>9</v>
      </c>
      <c r="K1125" s="42">
        <f t="shared" si="106"/>
        <v>4</v>
      </c>
    </row>
    <row r="1126" spans="1:11" x14ac:dyDescent="0.25">
      <c r="A1126" s="45">
        <v>44034</v>
      </c>
      <c r="B1126" s="42">
        <v>10856.75</v>
      </c>
      <c r="C1126" s="42">
        <v>10899.25</v>
      </c>
      <c r="D1126" s="42">
        <v>10761.25</v>
      </c>
      <c r="E1126" s="42">
        <v>10858.75</v>
      </c>
      <c r="F1126" s="42">
        <f t="shared" si="107"/>
        <v>1.271098625279204</v>
      </c>
      <c r="G1126" s="42">
        <f t="shared" si="108"/>
        <v>1.8421719206944989E-2</v>
      </c>
      <c r="H1126" s="42">
        <f t="shared" si="109"/>
        <v>1.4492753623188408E-2</v>
      </c>
      <c r="I1126" s="42">
        <f t="shared" si="104"/>
        <v>4</v>
      </c>
      <c r="J1126" s="42">
        <f t="shared" si="105"/>
        <v>1</v>
      </c>
      <c r="K1126" s="42">
        <f t="shared" si="106"/>
        <v>2</v>
      </c>
    </row>
    <row r="1127" spans="1:11" x14ac:dyDescent="0.25">
      <c r="A1127" s="45">
        <v>44033</v>
      </c>
      <c r="B1127" s="42">
        <v>11053.75</v>
      </c>
      <c r="C1127" s="42">
        <v>11056.5</v>
      </c>
      <c r="D1127" s="42">
        <v>10784.75</v>
      </c>
      <c r="E1127" s="42">
        <v>10824</v>
      </c>
      <c r="F1127" s="42">
        <f t="shared" si="107"/>
        <v>2.4584417053036298</v>
      </c>
      <c r="G1127" s="42">
        <f t="shared" si="108"/>
        <v>-2.078480153793961</v>
      </c>
      <c r="H1127" s="42">
        <f t="shared" si="109"/>
        <v>0.84544618215271383</v>
      </c>
      <c r="I1127" s="42">
        <f t="shared" si="104"/>
        <v>8</v>
      </c>
      <c r="J1127" s="42">
        <f t="shared" si="105"/>
        <v>9</v>
      </c>
      <c r="K1127" s="42">
        <f t="shared" si="106"/>
        <v>4</v>
      </c>
    </row>
    <row r="1128" spans="1:11" x14ac:dyDescent="0.25">
      <c r="A1128" s="45">
        <v>44032</v>
      </c>
      <c r="B1128" s="42">
        <v>10622.25</v>
      </c>
      <c r="C1128" s="42">
        <v>10964.5</v>
      </c>
      <c r="D1128" s="42">
        <v>10605.75</v>
      </c>
      <c r="E1128" s="42">
        <v>10936.25</v>
      </c>
      <c r="F1128" s="42">
        <f t="shared" si="107"/>
        <v>3.3773447245169343</v>
      </c>
      <c r="G1128" s="42">
        <f t="shared" si="108"/>
        <v>2.9560592153263197</v>
      </c>
      <c r="H1128" s="42">
        <f t="shared" si="109"/>
        <v>0.87526132404181167</v>
      </c>
      <c r="I1128" s="42">
        <f t="shared" si="104"/>
        <v>10</v>
      </c>
      <c r="J1128" s="42">
        <f t="shared" si="105"/>
        <v>9</v>
      </c>
      <c r="K1128" s="42">
        <f t="shared" si="106"/>
        <v>4</v>
      </c>
    </row>
    <row r="1129" spans="1:11" x14ac:dyDescent="0.25">
      <c r="A1129" s="45">
        <v>44029</v>
      </c>
      <c r="B1129" s="42">
        <v>10617.25</v>
      </c>
      <c r="C1129" s="42">
        <v>10669.75</v>
      </c>
      <c r="D1129" s="42">
        <v>10537.5</v>
      </c>
      <c r="E1129" s="42">
        <v>10629.75</v>
      </c>
      <c r="F1129" s="42">
        <f t="shared" si="107"/>
        <v>1.2456144481857354</v>
      </c>
      <c r="G1129" s="42">
        <f t="shared" si="108"/>
        <v>0.1177329346111281</v>
      </c>
      <c r="H1129" s="42">
        <f t="shared" si="109"/>
        <v>9.4517958412098299E-2</v>
      </c>
      <c r="I1129" s="42">
        <f t="shared" si="104"/>
        <v>4</v>
      </c>
      <c r="J1129" s="42">
        <f t="shared" si="105"/>
        <v>1</v>
      </c>
      <c r="K1129" s="42">
        <f t="shared" si="106"/>
        <v>2</v>
      </c>
    </row>
    <row r="1130" spans="1:11" x14ac:dyDescent="0.25">
      <c r="A1130" s="45">
        <v>44028</v>
      </c>
      <c r="B1130" s="42">
        <v>10516.75</v>
      </c>
      <c r="C1130" s="42">
        <v>10646</v>
      </c>
      <c r="D1130" s="42">
        <v>10475.5</v>
      </c>
      <c r="E1130" s="42">
        <v>10613</v>
      </c>
      <c r="F1130" s="42">
        <f t="shared" si="107"/>
        <v>1.6212232866617537</v>
      </c>
      <c r="G1130" s="42">
        <f t="shared" si="108"/>
        <v>0.91520669408324817</v>
      </c>
      <c r="H1130" s="42">
        <f t="shared" si="109"/>
        <v>0.56451612903225812</v>
      </c>
      <c r="I1130" s="42">
        <f t="shared" si="104"/>
        <v>5</v>
      </c>
      <c r="J1130" s="42">
        <f t="shared" si="105"/>
        <v>6</v>
      </c>
      <c r="K1130" s="42">
        <f t="shared" si="106"/>
        <v>2</v>
      </c>
    </row>
    <row r="1131" spans="1:11" x14ac:dyDescent="0.25">
      <c r="A1131" s="45">
        <v>44027</v>
      </c>
      <c r="B1131" s="42">
        <v>10712.5</v>
      </c>
      <c r="C1131" s="42">
        <v>10766.5</v>
      </c>
      <c r="D1131" s="42">
        <v>10551.25</v>
      </c>
      <c r="E1131" s="42">
        <v>10687.5</v>
      </c>
      <c r="F1131" s="42">
        <f t="shared" si="107"/>
        <v>2.0093348891481915</v>
      </c>
      <c r="G1131" s="42">
        <f t="shared" si="108"/>
        <v>-0.23337222870478411</v>
      </c>
      <c r="H1131" s="42">
        <f t="shared" si="109"/>
        <v>0.11614401858304295</v>
      </c>
      <c r="I1131" s="42">
        <f t="shared" si="104"/>
        <v>7</v>
      </c>
      <c r="J1131" s="42">
        <f t="shared" si="105"/>
        <v>2</v>
      </c>
      <c r="K1131" s="42">
        <f t="shared" si="106"/>
        <v>1</v>
      </c>
    </row>
    <row r="1132" spans="1:11" x14ac:dyDescent="0.25">
      <c r="A1132" s="45">
        <v>44026</v>
      </c>
      <c r="B1132" s="42">
        <v>10620</v>
      </c>
      <c r="C1132" s="42">
        <v>10689.25</v>
      </c>
      <c r="D1132" s="42">
        <v>10358.75</v>
      </c>
      <c r="E1132" s="42">
        <v>10673.25</v>
      </c>
      <c r="F1132" s="42">
        <f t="shared" si="107"/>
        <v>3.1120527306967984</v>
      </c>
      <c r="G1132" s="42">
        <f t="shared" si="108"/>
        <v>0.50141242937853103</v>
      </c>
      <c r="H1132" s="42">
        <f t="shared" si="109"/>
        <v>0.16111951588502268</v>
      </c>
      <c r="I1132" s="42">
        <f t="shared" si="104"/>
        <v>10</v>
      </c>
      <c r="J1132" s="42">
        <f t="shared" si="105"/>
        <v>2</v>
      </c>
      <c r="K1132" s="42">
        <f t="shared" si="106"/>
        <v>1</v>
      </c>
    </row>
    <row r="1133" spans="1:11" x14ac:dyDescent="0.25">
      <c r="A1133" s="45">
        <v>44025</v>
      </c>
      <c r="B1133" s="42">
        <v>10892.25</v>
      </c>
      <c r="C1133" s="42">
        <v>11058.5</v>
      </c>
      <c r="D1133" s="42">
        <v>10561.5</v>
      </c>
      <c r="E1133" s="42">
        <v>10597.25</v>
      </c>
      <c r="F1133" s="42">
        <f t="shared" si="107"/>
        <v>4.5628772751268105</v>
      </c>
      <c r="G1133" s="42">
        <f t="shared" si="108"/>
        <v>-2.7083476783951892</v>
      </c>
      <c r="H1133" s="42">
        <f t="shared" si="109"/>
        <v>0.59356136820925554</v>
      </c>
      <c r="I1133" s="42">
        <f t="shared" si="104"/>
        <v>10</v>
      </c>
      <c r="J1133" s="42">
        <f t="shared" si="105"/>
        <v>6</v>
      </c>
      <c r="K1133" s="42">
        <f t="shared" si="106"/>
        <v>1</v>
      </c>
    </row>
    <row r="1134" spans="1:11" x14ac:dyDescent="0.25">
      <c r="A1134" s="45">
        <v>44022</v>
      </c>
      <c r="B1134" s="42">
        <v>10707.5</v>
      </c>
      <c r="C1134" s="42">
        <v>10829.75</v>
      </c>
      <c r="D1134" s="42">
        <v>10625.5</v>
      </c>
      <c r="E1134" s="42">
        <v>10821.5</v>
      </c>
      <c r="F1134" s="42">
        <f t="shared" si="107"/>
        <v>1.9075414429138453</v>
      </c>
      <c r="G1134" s="42">
        <f t="shared" si="108"/>
        <v>1.0646742937193556</v>
      </c>
      <c r="H1134" s="42">
        <f t="shared" si="109"/>
        <v>0.55813953488372103</v>
      </c>
      <c r="I1134" s="42">
        <f t="shared" si="104"/>
        <v>6</v>
      </c>
      <c r="J1134" s="42">
        <f t="shared" si="105"/>
        <v>6</v>
      </c>
      <c r="K1134" s="42">
        <f t="shared" si="106"/>
        <v>1</v>
      </c>
    </row>
    <row r="1135" spans="1:11" x14ac:dyDescent="0.25">
      <c r="A1135" s="45">
        <v>44021</v>
      </c>
      <c r="B1135" s="42">
        <v>10698.25</v>
      </c>
      <c r="C1135" s="42">
        <v>10774.25</v>
      </c>
      <c r="D1135" s="42">
        <v>10560</v>
      </c>
      <c r="E1135" s="42">
        <v>10741.25</v>
      </c>
      <c r="F1135" s="42">
        <f t="shared" si="107"/>
        <v>2.0026639871006937</v>
      </c>
      <c r="G1135" s="42">
        <f t="shared" si="108"/>
        <v>0.40193489589418829</v>
      </c>
      <c r="H1135" s="42">
        <f t="shared" si="109"/>
        <v>0.20070011668611437</v>
      </c>
      <c r="I1135" s="42">
        <f t="shared" si="104"/>
        <v>7</v>
      </c>
      <c r="J1135" s="42">
        <f t="shared" si="105"/>
        <v>3</v>
      </c>
      <c r="K1135" s="42">
        <f t="shared" si="106"/>
        <v>1</v>
      </c>
    </row>
    <row r="1136" spans="1:11" x14ac:dyDescent="0.25">
      <c r="A1136" s="45">
        <v>44020</v>
      </c>
      <c r="B1136" s="42">
        <v>10556.25</v>
      </c>
      <c r="C1136" s="42">
        <v>10657.75</v>
      </c>
      <c r="D1136" s="42">
        <v>10512.5</v>
      </c>
      <c r="E1136" s="42">
        <v>10653.75</v>
      </c>
      <c r="F1136" s="42">
        <f t="shared" si="107"/>
        <v>1.3759621077560686</v>
      </c>
      <c r="G1136" s="42">
        <f t="shared" si="108"/>
        <v>0.92362344582593259</v>
      </c>
      <c r="H1136" s="42">
        <f t="shared" si="109"/>
        <v>0.67125645438898462</v>
      </c>
      <c r="I1136" s="42">
        <f t="shared" si="104"/>
        <v>4</v>
      </c>
      <c r="J1136" s="42">
        <f t="shared" si="105"/>
        <v>7</v>
      </c>
      <c r="K1136" s="42">
        <f t="shared" si="106"/>
        <v>3</v>
      </c>
    </row>
    <row r="1137" spans="1:11" x14ac:dyDescent="0.25">
      <c r="A1137" s="45">
        <v>44019</v>
      </c>
      <c r="B1137" s="42">
        <v>10552.25</v>
      </c>
      <c r="C1137" s="42">
        <v>10694.5</v>
      </c>
      <c r="D1137" s="42">
        <v>10505.75</v>
      </c>
      <c r="E1137" s="42">
        <v>10516.25</v>
      </c>
      <c r="F1137" s="42">
        <f t="shared" si="107"/>
        <v>1.7887180459143786</v>
      </c>
      <c r="G1137" s="42">
        <f t="shared" si="108"/>
        <v>-0.34115946835982847</v>
      </c>
      <c r="H1137" s="42">
        <f t="shared" si="109"/>
        <v>0.19072847682119204</v>
      </c>
      <c r="I1137" s="42">
        <f t="shared" si="104"/>
        <v>5</v>
      </c>
      <c r="J1137" s="42">
        <f t="shared" si="105"/>
        <v>2</v>
      </c>
      <c r="K1137" s="42">
        <f t="shared" si="106"/>
        <v>2</v>
      </c>
    </row>
    <row r="1138" spans="1:11" x14ac:dyDescent="0.25">
      <c r="A1138" s="45">
        <v>44018</v>
      </c>
      <c r="B1138" s="42">
        <v>10474</v>
      </c>
      <c r="C1138" s="42">
        <v>10614.5</v>
      </c>
      <c r="D1138" s="42">
        <v>10466.25</v>
      </c>
      <c r="E1138" s="42">
        <v>10592</v>
      </c>
      <c r="F1138" s="42">
        <f t="shared" si="107"/>
        <v>1.4154095856406341</v>
      </c>
      <c r="G1138" s="42">
        <f t="shared" si="108"/>
        <v>1.1265991980141303</v>
      </c>
      <c r="H1138" s="42">
        <f t="shared" si="109"/>
        <v>0.79595278246205736</v>
      </c>
      <c r="I1138" s="42">
        <f t="shared" si="104"/>
        <v>5</v>
      </c>
      <c r="J1138" s="42">
        <f t="shared" si="105"/>
        <v>8</v>
      </c>
      <c r="K1138" s="42">
        <f t="shared" si="106"/>
        <v>3</v>
      </c>
    </row>
    <row r="1139" spans="1:11" x14ac:dyDescent="0.25">
      <c r="A1139" s="45">
        <v>44014</v>
      </c>
      <c r="B1139" s="42">
        <v>10306.5</v>
      </c>
      <c r="C1139" s="42">
        <v>10422.25</v>
      </c>
      <c r="D1139" s="42">
        <v>10306</v>
      </c>
      <c r="E1139" s="42">
        <v>10335.25</v>
      </c>
      <c r="F1139" s="42">
        <f t="shared" si="107"/>
        <v>1.1279289768592635</v>
      </c>
      <c r="G1139" s="42">
        <f t="shared" si="108"/>
        <v>0.27895017707272107</v>
      </c>
      <c r="H1139" s="42">
        <f t="shared" si="109"/>
        <v>0.24731182795698922</v>
      </c>
      <c r="I1139" s="42">
        <f t="shared" si="104"/>
        <v>3</v>
      </c>
      <c r="J1139" s="42">
        <f t="shared" si="105"/>
        <v>3</v>
      </c>
      <c r="K1139" s="42">
        <f t="shared" si="106"/>
        <v>2</v>
      </c>
    </row>
    <row r="1140" spans="1:11" x14ac:dyDescent="0.25">
      <c r="A1140" s="45">
        <v>44013</v>
      </c>
      <c r="B1140" s="42">
        <v>10119.5</v>
      </c>
      <c r="C1140" s="42">
        <v>10310</v>
      </c>
      <c r="D1140" s="42">
        <v>10076</v>
      </c>
      <c r="E1140" s="42">
        <v>10264.75</v>
      </c>
      <c r="F1140" s="42">
        <f t="shared" si="107"/>
        <v>2.3123672118187657</v>
      </c>
      <c r="G1140" s="42">
        <f t="shared" si="108"/>
        <v>1.4353475962251099</v>
      </c>
      <c r="H1140" s="42">
        <f t="shared" si="109"/>
        <v>0.62072649572649574</v>
      </c>
      <c r="I1140" s="42">
        <f t="shared" si="104"/>
        <v>8</v>
      </c>
      <c r="J1140" s="42">
        <f t="shared" si="105"/>
        <v>7</v>
      </c>
      <c r="K1140" s="42">
        <f t="shared" si="106"/>
        <v>4</v>
      </c>
    </row>
    <row r="1141" spans="1:11" x14ac:dyDescent="0.25">
      <c r="A1141" s="45">
        <v>44012</v>
      </c>
      <c r="B1141" s="42">
        <v>9971.5</v>
      </c>
      <c r="C1141" s="42">
        <v>10171.5</v>
      </c>
      <c r="D1141" s="42">
        <v>9940.25</v>
      </c>
      <c r="E1141" s="42">
        <v>10136.5</v>
      </c>
      <c r="F1141" s="42">
        <f t="shared" si="107"/>
        <v>2.3191094619666046</v>
      </c>
      <c r="G1141" s="42">
        <f t="shared" si="108"/>
        <v>1.6547159404302261</v>
      </c>
      <c r="H1141" s="42">
        <f t="shared" si="109"/>
        <v>0.71351351351351355</v>
      </c>
      <c r="I1141" s="42">
        <f t="shared" si="104"/>
        <v>8</v>
      </c>
      <c r="J1141" s="42">
        <f t="shared" si="105"/>
        <v>8</v>
      </c>
      <c r="K1141" s="42">
        <f t="shared" si="106"/>
        <v>4</v>
      </c>
    </row>
    <row r="1142" spans="1:11" x14ac:dyDescent="0.25">
      <c r="A1142" s="45">
        <v>44011</v>
      </c>
      <c r="B1142" s="42">
        <v>9836.5</v>
      </c>
      <c r="C1142" s="42">
        <v>9952.25</v>
      </c>
      <c r="D1142" s="42">
        <v>9728.75</v>
      </c>
      <c r="E1142" s="42">
        <v>9950.75</v>
      </c>
      <c r="F1142" s="42">
        <f t="shared" si="107"/>
        <v>2.2721496467239364</v>
      </c>
      <c r="G1142" s="42">
        <f t="shared" si="108"/>
        <v>1.1614903675087682</v>
      </c>
      <c r="H1142" s="42">
        <f t="shared" si="109"/>
        <v>0.51118568232662187</v>
      </c>
      <c r="I1142" s="42">
        <f t="shared" si="104"/>
        <v>8</v>
      </c>
      <c r="J1142" s="42">
        <f t="shared" si="105"/>
        <v>6</v>
      </c>
      <c r="K1142" s="42">
        <f t="shared" si="106"/>
        <v>1</v>
      </c>
    </row>
    <row r="1143" spans="1:11" x14ac:dyDescent="0.25">
      <c r="A1143" s="45">
        <v>44008</v>
      </c>
      <c r="B1143" s="42">
        <v>10109.25</v>
      </c>
      <c r="C1143" s="42">
        <v>10120</v>
      </c>
      <c r="D1143" s="42">
        <v>9824.25</v>
      </c>
      <c r="E1143" s="42">
        <v>9846.25</v>
      </c>
      <c r="F1143" s="42">
        <f t="shared" si="107"/>
        <v>2.9255384919751712</v>
      </c>
      <c r="G1143" s="42">
        <f t="shared" si="108"/>
        <v>-2.6015777629398817</v>
      </c>
      <c r="H1143" s="42">
        <f t="shared" si="109"/>
        <v>0.88926458157227384</v>
      </c>
      <c r="I1143" s="42">
        <f t="shared" si="104"/>
        <v>9</v>
      </c>
      <c r="J1143" s="42">
        <f t="shared" si="105"/>
        <v>9</v>
      </c>
      <c r="K1143" s="42">
        <f t="shared" si="106"/>
        <v>4</v>
      </c>
    </row>
    <row r="1144" spans="1:11" x14ac:dyDescent="0.25">
      <c r="A1144" s="45">
        <v>44007</v>
      </c>
      <c r="B1144" s="42">
        <v>10006.75</v>
      </c>
      <c r="C1144" s="42">
        <v>10098.25</v>
      </c>
      <c r="D1144" s="42">
        <v>9885.5</v>
      </c>
      <c r="E1144" s="42">
        <v>10088.75</v>
      </c>
      <c r="F1144" s="42">
        <f t="shared" si="107"/>
        <v>2.1260649061883226</v>
      </c>
      <c r="G1144" s="42">
        <f t="shared" si="108"/>
        <v>0.81944687336048172</v>
      </c>
      <c r="H1144" s="42">
        <f t="shared" si="109"/>
        <v>0.38542890716803768</v>
      </c>
      <c r="I1144" s="42">
        <f t="shared" si="104"/>
        <v>7</v>
      </c>
      <c r="J1144" s="42">
        <f t="shared" si="105"/>
        <v>4</v>
      </c>
      <c r="K1144" s="42">
        <f t="shared" si="106"/>
        <v>1</v>
      </c>
    </row>
    <row r="1145" spans="1:11" x14ac:dyDescent="0.25">
      <c r="A1145" s="45">
        <v>44006</v>
      </c>
      <c r="B1145" s="42">
        <v>10149</v>
      </c>
      <c r="C1145" s="42">
        <v>10221.5</v>
      </c>
      <c r="D1145" s="42">
        <v>9927.25</v>
      </c>
      <c r="E1145" s="42">
        <v>9993.75</v>
      </c>
      <c r="F1145" s="42">
        <f t="shared" si="107"/>
        <v>2.8993004236870625</v>
      </c>
      <c r="G1145" s="42">
        <f t="shared" si="108"/>
        <v>-1.5297073603310671</v>
      </c>
      <c r="H1145" s="42">
        <f t="shared" si="109"/>
        <v>0.5276125743415464</v>
      </c>
      <c r="I1145" s="42">
        <f t="shared" si="104"/>
        <v>9</v>
      </c>
      <c r="J1145" s="42">
        <f t="shared" si="105"/>
        <v>6</v>
      </c>
      <c r="K1145" s="42">
        <f t="shared" si="106"/>
        <v>1</v>
      </c>
    </row>
    <row r="1146" spans="1:11" x14ac:dyDescent="0.25">
      <c r="A1146" s="45">
        <v>44005</v>
      </c>
      <c r="B1146" s="42">
        <v>10189.25</v>
      </c>
      <c r="C1146" s="42">
        <v>10296.25</v>
      </c>
      <c r="D1146" s="42">
        <v>10158.75</v>
      </c>
      <c r="E1146" s="42">
        <v>10197.5</v>
      </c>
      <c r="F1146" s="42">
        <f t="shared" si="107"/>
        <v>1.3494614422062468</v>
      </c>
      <c r="G1146" s="42">
        <f t="shared" si="108"/>
        <v>8.0967686532374808E-2</v>
      </c>
      <c r="H1146" s="42">
        <f t="shared" si="109"/>
        <v>6.0000000000000005E-2</v>
      </c>
      <c r="I1146" s="42">
        <f t="shared" si="104"/>
        <v>4</v>
      </c>
      <c r="J1146" s="42">
        <f t="shared" si="105"/>
        <v>1</v>
      </c>
      <c r="K1146" s="42">
        <f t="shared" si="106"/>
        <v>2</v>
      </c>
    </row>
    <row r="1147" spans="1:11" x14ac:dyDescent="0.25">
      <c r="A1147" s="45">
        <v>44004</v>
      </c>
      <c r="B1147" s="42">
        <v>10011.25</v>
      </c>
      <c r="C1147" s="42">
        <v>10120</v>
      </c>
      <c r="D1147" s="42">
        <v>9975.75</v>
      </c>
      <c r="E1147" s="42">
        <v>10115.75</v>
      </c>
      <c r="F1147" s="42">
        <f t="shared" si="107"/>
        <v>1.4408790111124983</v>
      </c>
      <c r="G1147" s="42">
        <f t="shared" si="108"/>
        <v>1.0438256960918966</v>
      </c>
      <c r="H1147" s="42">
        <f t="shared" si="109"/>
        <v>0.7244367417677644</v>
      </c>
      <c r="I1147" s="42">
        <f t="shared" si="104"/>
        <v>5</v>
      </c>
      <c r="J1147" s="42">
        <f t="shared" si="105"/>
        <v>8</v>
      </c>
      <c r="K1147" s="42">
        <f t="shared" si="106"/>
        <v>3</v>
      </c>
    </row>
    <row r="1148" spans="1:11" x14ac:dyDescent="0.25">
      <c r="A1148" s="45">
        <v>44001</v>
      </c>
      <c r="B1148" s="42">
        <v>10061.25</v>
      </c>
      <c r="C1148" s="42">
        <v>10112.5</v>
      </c>
      <c r="D1148" s="42">
        <v>9921.5</v>
      </c>
      <c r="E1148" s="42">
        <v>9990.5</v>
      </c>
      <c r="F1148" s="42">
        <f t="shared" si="107"/>
        <v>1.8983724686296433</v>
      </c>
      <c r="G1148" s="42">
        <f t="shared" si="108"/>
        <v>-0.7031929432227606</v>
      </c>
      <c r="H1148" s="42">
        <f t="shared" si="109"/>
        <v>0.37041884816753928</v>
      </c>
      <c r="I1148" s="42">
        <f t="shared" si="104"/>
        <v>6</v>
      </c>
      <c r="J1148" s="42">
        <f t="shared" si="105"/>
        <v>4</v>
      </c>
      <c r="K1148" s="42">
        <f t="shared" si="106"/>
        <v>1</v>
      </c>
    </row>
    <row r="1149" spans="1:11" x14ac:dyDescent="0.25">
      <c r="A1149" s="45">
        <v>44000</v>
      </c>
      <c r="B1149" s="42">
        <v>9988.75</v>
      </c>
      <c r="C1149" s="42">
        <v>10008.5</v>
      </c>
      <c r="D1149" s="42">
        <v>9924.25</v>
      </c>
      <c r="E1149" s="42">
        <v>9999</v>
      </c>
      <c r="F1149" s="42">
        <f t="shared" si="107"/>
        <v>0.84344887998998885</v>
      </c>
      <c r="G1149" s="42">
        <f t="shared" si="108"/>
        <v>0.10261544237266924</v>
      </c>
      <c r="H1149" s="42">
        <f t="shared" si="109"/>
        <v>0.12166172106824923</v>
      </c>
      <c r="I1149" s="42">
        <f t="shared" si="104"/>
        <v>2</v>
      </c>
      <c r="J1149" s="42">
        <f t="shared" si="105"/>
        <v>2</v>
      </c>
      <c r="K1149" s="42">
        <f t="shared" si="106"/>
        <v>2</v>
      </c>
    </row>
    <row r="1150" spans="1:11" x14ac:dyDescent="0.25">
      <c r="A1150" s="45">
        <v>43999</v>
      </c>
      <c r="B1150" s="42">
        <v>10015</v>
      </c>
      <c r="C1150" s="42">
        <v>10047.5</v>
      </c>
      <c r="D1150" s="42">
        <v>9936.25</v>
      </c>
      <c r="E1150" s="42">
        <v>9968.5</v>
      </c>
      <c r="F1150" s="42">
        <f t="shared" si="107"/>
        <v>1.1108337493759362</v>
      </c>
      <c r="G1150" s="42">
        <f t="shared" si="108"/>
        <v>-0.46430354468297558</v>
      </c>
      <c r="H1150" s="42">
        <f t="shared" si="109"/>
        <v>0.41797752808988764</v>
      </c>
      <c r="I1150" s="42">
        <f t="shared" si="104"/>
        <v>3</v>
      </c>
      <c r="J1150" s="42">
        <f t="shared" si="105"/>
        <v>5</v>
      </c>
      <c r="K1150" s="42">
        <f t="shared" si="106"/>
        <v>2</v>
      </c>
    </row>
    <row r="1151" spans="1:11" x14ac:dyDescent="0.25">
      <c r="A1151" s="45">
        <v>43998</v>
      </c>
      <c r="B1151" s="42">
        <v>9915</v>
      </c>
      <c r="C1151" s="42">
        <v>10001.75</v>
      </c>
      <c r="D1151" s="42">
        <v>9786.5</v>
      </c>
      <c r="E1151" s="42">
        <v>9943.5</v>
      </c>
      <c r="F1151" s="42">
        <f t="shared" si="107"/>
        <v>2.1709531013615733</v>
      </c>
      <c r="G1151" s="42">
        <f t="shared" si="108"/>
        <v>0.2874432677760968</v>
      </c>
      <c r="H1151" s="42">
        <f t="shared" si="109"/>
        <v>0.13240418118466898</v>
      </c>
      <c r="I1151" s="42">
        <f t="shared" si="104"/>
        <v>7</v>
      </c>
      <c r="J1151" s="42">
        <f t="shared" si="105"/>
        <v>2</v>
      </c>
      <c r="K1151" s="42">
        <f t="shared" si="106"/>
        <v>1</v>
      </c>
    </row>
    <row r="1152" spans="1:11" x14ac:dyDescent="0.25">
      <c r="A1152" s="45">
        <v>43997</v>
      </c>
      <c r="B1152" s="42">
        <v>9503.25</v>
      </c>
      <c r="C1152" s="42">
        <v>9798</v>
      </c>
      <c r="D1152" s="42">
        <v>9464</v>
      </c>
      <c r="E1152" s="42">
        <v>9765.25</v>
      </c>
      <c r="F1152" s="42">
        <f t="shared" si="107"/>
        <v>3.5145871149343644</v>
      </c>
      <c r="G1152" s="42">
        <f t="shared" si="108"/>
        <v>2.7569515692000106</v>
      </c>
      <c r="H1152" s="42">
        <f t="shared" si="109"/>
        <v>0.78443113772455098</v>
      </c>
      <c r="I1152" s="42">
        <f t="shared" si="104"/>
        <v>10</v>
      </c>
      <c r="J1152" s="42">
        <f t="shared" si="105"/>
        <v>8</v>
      </c>
      <c r="K1152" s="42">
        <f t="shared" si="106"/>
        <v>4</v>
      </c>
    </row>
    <row r="1153" spans="1:11" x14ac:dyDescent="0.25">
      <c r="A1153" s="45">
        <v>43994</v>
      </c>
      <c r="B1153" s="42">
        <v>9741.5</v>
      </c>
      <c r="C1153" s="42">
        <v>9837</v>
      </c>
      <c r="D1153" s="42">
        <v>9481.75</v>
      </c>
      <c r="E1153" s="42">
        <v>9647.5</v>
      </c>
      <c r="F1153" s="42">
        <f t="shared" si="107"/>
        <v>3.6467689780834576</v>
      </c>
      <c r="G1153" s="42">
        <f t="shared" si="108"/>
        <v>-0.96494379715649536</v>
      </c>
      <c r="H1153" s="42">
        <f t="shared" si="109"/>
        <v>0.26460239268121039</v>
      </c>
      <c r="I1153" s="42">
        <f t="shared" si="104"/>
        <v>10</v>
      </c>
      <c r="J1153" s="42">
        <f t="shared" si="105"/>
        <v>3</v>
      </c>
      <c r="K1153" s="42">
        <f t="shared" si="106"/>
        <v>1</v>
      </c>
    </row>
    <row r="1154" spans="1:11" x14ac:dyDescent="0.25">
      <c r="A1154" s="45">
        <v>43993</v>
      </c>
      <c r="B1154" s="42">
        <v>9953.5</v>
      </c>
      <c r="C1154" s="42">
        <v>9981</v>
      </c>
      <c r="D1154" s="42">
        <v>9584.5</v>
      </c>
      <c r="E1154" s="42">
        <v>9592.5</v>
      </c>
      <c r="F1154" s="42">
        <f t="shared" si="107"/>
        <v>3.9835233837343651</v>
      </c>
      <c r="G1154" s="42">
        <f t="shared" si="108"/>
        <v>-3.6268649218867735</v>
      </c>
      <c r="H1154" s="42">
        <f t="shared" si="109"/>
        <v>0.91046658259773006</v>
      </c>
      <c r="I1154" s="42">
        <f t="shared" si="104"/>
        <v>10</v>
      </c>
      <c r="J1154" s="42">
        <f t="shared" si="105"/>
        <v>10</v>
      </c>
      <c r="K1154" s="42">
        <f t="shared" si="106"/>
        <v>4</v>
      </c>
    </row>
    <row r="1155" spans="1:11" x14ac:dyDescent="0.25">
      <c r="A1155" s="45">
        <v>43992</v>
      </c>
      <c r="B1155" s="42">
        <v>9973.5</v>
      </c>
      <c r="C1155" s="42">
        <v>10155.5</v>
      </c>
      <c r="D1155" s="42">
        <v>9973</v>
      </c>
      <c r="E1155" s="42">
        <v>10088.75</v>
      </c>
      <c r="F1155" s="42">
        <f t="shared" si="107"/>
        <v>1.8298491001153057</v>
      </c>
      <c r="G1155" s="42">
        <f t="shared" si="108"/>
        <v>1.1555622399358301</v>
      </c>
      <c r="H1155" s="42">
        <f t="shared" si="109"/>
        <v>0.63150684931506851</v>
      </c>
      <c r="I1155" s="42">
        <f t="shared" ref="I1155:I1218" si="110">VLOOKUP(_xlfn.PERCENTRANK.EXC(F$4:F$1200,F1155),$M$4:$O$13,3,TRUE)</f>
        <v>6</v>
      </c>
      <c r="J1155" s="42">
        <f t="shared" ref="J1155:J1218" si="111">VLOOKUP(H1155,$M$17:$O$26,3,TRUE)</f>
        <v>7</v>
      </c>
      <c r="K1155" s="42">
        <f t="shared" ref="K1155:K1218" si="112">IF(I1155&gt;=$O$3,IF(J1155&gt;=$O$16,4,1),IF(J1155&gt;=$O$16,3,2))</f>
        <v>4</v>
      </c>
    </row>
    <row r="1156" spans="1:11" x14ac:dyDescent="0.25">
      <c r="A1156" s="45">
        <v>43991</v>
      </c>
      <c r="B1156" s="42">
        <v>9835</v>
      </c>
      <c r="C1156" s="42">
        <v>10005.25</v>
      </c>
      <c r="D1156" s="42">
        <v>9822</v>
      </c>
      <c r="E1156" s="42">
        <v>9963.5</v>
      </c>
      <c r="F1156" s="42">
        <f t="shared" ref="F1156:F1219" si="113">ABS(C1156-D1156)/B1156*100</f>
        <v>1.8632435180477884</v>
      </c>
      <c r="G1156" s="42">
        <f t="shared" ref="G1156:G1219" si="114">(E1156-B1156)/B1156*100</f>
        <v>1.3065582104728013</v>
      </c>
      <c r="H1156" s="42">
        <f t="shared" ref="H1156:H1219" si="115">ABS(G1156/F1156)</f>
        <v>0.70122783083219653</v>
      </c>
      <c r="I1156" s="42">
        <f t="shared" si="110"/>
        <v>6</v>
      </c>
      <c r="J1156" s="42">
        <f t="shared" si="111"/>
        <v>8</v>
      </c>
      <c r="K1156" s="42">
        <f t="shared" si="112"/>
        <v>4</v>
      </c>
    </row>
    <row r="1157" spans="1:11" x14ac:dyDescent="0.25">
      <c r="A1157" s="45">
        <v>43990</v>
      </c>
      <c r="B1157" s="42">
        <v>9827</v>
      </c>
      <c r="C1157" s="42">
        <v>9901</v>
      </c>
      <c r="D1157" s="42">
        <v>9747</v>
      </c>
      <c r="E1157" s="42">
        <v>9897</v>
      </c>
      <c r="F1157" s="42">
        <f t="shared" si="113"/>
        <v>1.5671110206573726</v>
      </c>
      <c r="G1157" s="42">
        <f t="shared" si="114"/>
        <v>0.71232319120789656</v>
      </c>
      <c r="H1157" s="42">
        <f t="shared" si="115"/>
        <v>0.45454545454545447</v>
      </c>
      <c r="I1157" s="42">
        <f t="shared" si="110"/>
        <v>5</v>
      </c>
      <c r="J1157" s="42">
        <f t="shared" si="111"/>
        <v>5</v>
      </c>
      <c r="K1157" s="42">
        <f t="shared" si="112"/>
        <v>2</v>
      </c>
    </row>
    <row r="1158" spans="1:11" x14ac:dyDescent="0.25">
      <c r="A1158" s="45">
        <v>43987</v>
      </c>
      <c r="B1158" s="42">
        <v>9653.75</v>
      </c>
      <c r="C1158" s="42">
        <v>9846.25</v>
      </c>
      <c r="D1158" s="42">
        <v>9601.75</v>
      </c>
      <c r="E1158" s="42">
        <v>9816.25</v>
      </c>
      <c r="F1158" s="42">
        <f t="shared" si="113"/>
        <v>2.5326945487504857</v>
      </c>
      <c r="G1158" s="42">
        <f t="shared" si="114"/>
        <v>1.6832836980448012</v>
      </c>
      <c r="H1158" s="42">
        <f t="shared" si="115"/>
        <v>0.66462167689161544</v>
      </c>
      <c r="I1158" s="42">
        <f t="shared" si="110"/>
        <v>8</v>
      </c>
      <c r="J1158" s="42">
        <f t="shared" si="111"/>
        <v>7</v>
      </c>
      <c r="K1158" s="42">
        <f t="shared" si="112"/>
        <v>4</v>
      </c>
    </row>
    <row r="1159" spans="1:11" x14ac:dyDescent="0.25">
      <c r="A1159" s="45">
        <v>43986</v>
      </c>
      <c r="B1159" s="42">
        <v>9660.5</v>
      </c>
      <c r="C1159" s="42">
        <v>9742.5</v>
      </c>
      <c r="D1159" s="42">
        <v>9572.25</v>
      </c>
      <c r="E1159" s="42">
        <v>9627.5</v>
      </c>
      <c r="F1159" s="42">
        <f t="shared" si="113"/>
        <v>1.7623311422804204</v>
      </c>
      <c r="G1159" s="42">
        <f t="shared" si="114"/>
        <v>-0.34159722581646912</v>
      </c>
      <c r="H1159" s="42">
        <f t="shared" si="115"/>
        <v>0.19383259911894271</v>
      </c>
      <c r="I1159" s="42">
        <f t="shared" si="110"/>
        <v>5</v>
      </c>
      <c r="J1159" s="42">
        <f t="shared" si="111"/>
        <v>2</v>
      </c>
      <c r="K1159" s="42">
        <f t="shared" si="112"/>
        <v>2</v>
      </c>
    </row>
    <row r="1160" spans="1:11" x14ac:dyDescent="0.25">
      <c r="A1160" s="45">
        <v>43985</v>
      </c>
      <c r="B1160" s="42">
        <v>9680.5</v>
      </c>
      <c r="C1160" s="42">
        <v>9728.25</v>
      </c>
      <c r="D1160" s="42">
        <v>9640.75</v>
      </c>
      <c r="E1160" s="42">
        <v>9697</v>
      </c>
      <c r="F1160" s="42">
        <f t="shared" si="113"/>
        <v>0.90387893187335366</v>
      </c>
      <c r="G1160" s="42">
        <f t="shared" si="114"/>
        <v>0.17044574143897526</v>
      </c>
      <c r="H1160" s="42">
        <f t="shared" si="115"/>
        <v>0.18857142857142856</v>
      </c>
      <c r="I1160" s="42">
        <f t="shared" si="110"/>
        <v>2</v>
      </c>
      <c r="J1160" s="42">
        <f t="shared" si="111"/>
        <v>2</v>
      </c>
      <c r="K1160" s="42">
        <f t="shared" si="112"/>
        <v>2</v>
      </c>
    </row>
    <row r="1161" spans="1:11" x14ac:dyDescent="0.25">
      <c r="A1161" s="45">
        <v>43984</v>
      </c>
      <c r="B1161" s="42">
        <v>9654.5</v>
      </c>
      <c r="C1161" s="42">
        <v>9663.25</v>
      </c>
      <c r="D1161" s="42">
        <v>9504.75</v>
      </c>
      <c r="E1161" s="42">
        <v>9654.75</v>
      </c>
      <c r="F1161" s="42">
        <f t="shared" si="113"/>
        <v>1.6417214770314361</v>
      </c>
      <c r="G1161" s="42">
        <f t="shared" si="114"/>
        <v>2.5894660521000568E-3</v>
      </c>
      <c r="H1161" s="42">
        <f t="shared" si="115"/>
        <v>1.5772870662460567E-3</v>
      </c>
      <c r="I1161" s="42">
        <f t="shared" si="110"/>
        <v>5</v>
      </c>
      <c r="J1161" s="42">
        <f t="shared" si="111"/>
        <v>1</v>
      </c>
      <c r="K1161" s="42">
        <f t="shared" si="112"/>
        <v>2</v>
      </c>
    </row>
    <row r="1162" spans="1:11" x14ac:dyDescent="0.25">
      <c r="A1162" s="45">
        <v>43983</v>
      </c>
      <c r="B1162" s="42">
        <v>9511</v>
      </c>
      <c r="C1162" s="42">
        <v>9605.75</v>
      </c>
      <c r="D1162" s="42">
        <v>9505.75</v>
      </c>
      <c r="E1162" s="42">
        <v>9593.75</v>
      </c>
      <c r="F1162" s="42">
        <f t="shared" si="113"/>
        <v>1.0514141520344864</v>
      </c>
      <c r="G1162" s="42">
        <f t="shared" si="114"/>
        <v>0.87004521080853747</v>
      </c>
      <c r="H1162" s="42">
        <f t="shared" si="115"/>
        <v>0.82750000000000001</v>
      </c>
      <c r="I1162" s="42">
        <f t="shared" si="110"/>
        <v>2</v>
      </c>
      <c r="J1162" s="42">
        <f t="shared" si="111"/>
        <v>9</v>
      </c>
      <c r="K1162" s="42">
        <f t="shared" si="112"/>
        <v>3</v>
      </c>
    </row>
    <row r="1163" spans="1:11" x14ac:dyDescent="0.25">
      <c r="A1163" s="45">
        <v>43980</v>
      </c>
      <c r="B1163" s="42">
        <v>9432.25</v>
      </c>
      <c r="C1163" s="42">
        <v>9571.5</v>
      </c>
      <c r="D1163" s="42">
        <v>9372</v>
      </c>
      <c r="E1163" s="42">
        <v>9545.25</v>
      </c>
      <c r="F1163" s="42">
        <f t="shared" si="113"/>
        <v>2.1150838877256222</v>
      </c>
      <c r="G1163" s="42">
        <f t="shared" si="114"/>
        <v>1.19801744016539</v>
      </c>
      <c r="H1163" s="42">
        <f t="shared" si="115"/>
        <v>0.5664160401002506</v>
      </c>
      <c r="I1163" s="42">
        <f t="shared" si="110"/>
        <v>7</v>
      </c>
      <c r="J1163" s="42">
        <f t="shared" si="111"/>
        <v>6</v>
      </c>
      <c r="K1163" s="42">
        <f t="shared" si="112"/>
        <v>1</v>
      </c>
    </row>
    <row r="1164" spans="1:11" x14ac:dyDescent="0.25">
      <c r="A1164" s="45">
        <v>43979</v>
      </c>
      <c r="B1164" s="42">
        <v>9395.75</v>
      </c>
      <c r="C1164" s="42">
        <v>9565.5</v>
      </c>
      <c r="D1164" s="42">
        <v>9320.5</v>
      </c>
      <c r="E1164" s="42">
        <v>9415.25</v>
      </c>
      <c r="F1164" s="42">
        <f t="shared" si="113"/>
        <v>2.6075619295958279</v>
      </c>
      <c r="G1164" s="42">
        <f t="shared" si="114"/>
        <v>0.20754064337599448</v>
      </c>
      <c r="H1164" s="42">
        <f t="shared" si="115"/>
        <v>7.9591836734693888E-2</v>
      </c>
      <c r="I1164" s="42">
        <f t="shared" si="110"/>
        <v>8</v>
      </c>
      <c r="J1164" s="42">
        <f t="shared" si="111"/>
        <v>1</v>
      </c>
      <c r="K1164" s="42">
        <f t="shared" si="112"/>
        <v>1</v>
      </c>
    </row>
    <row r="1165" spans="1:11" x14ac:dyDescent="0.25">
      <c r="A1165" s="45">
        <v>43978</v>
      </c>
      <c r="B1165" s="42">
        <v>9474.5</v>
      </c>
      <c r="C1165" s="42">
        <v>9479.5</v>
      </c>
      <c r="D1165" s="42">
        <v>9172.5</v>
      </c>
      <c r="E1165" s="42">
        <v>9434.5</v>
      </c>
      <c r="F1165" s="42">
        <f t="shared" si="113"/>
        <v>3.2402765317430999</v>
      </c>
      <c r="G1165" s="42">
        <f t="shared" si="114"/>
        <v>-0.42218586732809121</v>
      </c>
      <c r="H1165" s="42">
        <f t="shared" si="115"/>
        <v>0.13029315960912052</v>
      </c>
      <c r="I1165" s="42">
        <f t="shared" si="110"/>
        <v>10</v>
      </c>
      <c r="J1165" s="42">
        <f t="shared" si="111"/>
        <v>2</v>
      </c>
      <c r="K1165" s="42">
        <f t="shared" si="112"/>
        <v>1</v>
      </c>
    </row>
    <row r="1166" spans="1:11" x14ac:dyDescent="0.25">
      <c r="A1166" s="45">
        <v>43977</v>
      </c>
      <c r="B1166" s="42">
        <v>9584.75</v>
      </c>
      <c r="C1166" s="42">
        <v>9588</v>
      </c>
      <c r="D1166" s="42">
        <v>9373</v>
      </c>
      <c r="E1166" s="42">
        <v>9388.5</v>
      </c>
      <c r="F1166" s="42">
        <f t="shared" si="113"/>
        <v>2.2431466652755678</v>
      </c>
      <c r="G1166" s="42">
        <f t="shared" si="114"/>
        <v>-2.0475234095829311</v>
      </c>
      <c r="H1166" s="42">
        <f t="shared" si="115"/>
        <v>0.91279069767441856</v>
      </c>
      <c r="I1166" s="42">
        <f t="shared" si="110"/>
        <v>7</v>
      </c>
      <c r="J1166" s="42">
        <f t="shared" si="111"/>
        <v>10</v>
      </c>
      <c r="K1166" s="42">
        <f t="shared" si="112"/>
        <v>4</v>
      </c>
    </row>
    <row r="1167" spans="1:11" x14ac:dyDescent="0.25">
      <c r="A1167" s="45">
        <v>43973</v>
      </c>
      <c r="B1167" s="42">
        <v>9310.5</v>
      </c>
      <c r="C1167" s="42">
        <v>9417.75</v>
      </c>
      <c r="D1167" s="42">
        <v>9300.25</v>
      </c>
      <c r="E1167" s="42">
        <v>9406.75</v>
      </c>
      <c r="F1167" s="42">
        <f t="shared" si="113"/>
        <v>1.2620160034369796</v>
      </c>
      <c r="G1167" s="42">
        <f t="shared" si="114"/>
        <v>1.0337790666451856</v>
      </c>
      <c r="H1167" s="42">
        <f t="shared" si="115"/>
        <v>0.81914893617021289</v>
      </c>
      <c r="I1167" s="42">
        <f t="shared" si="110"/>
        <v>4</v>
      </c>
      <c r="J1167" s="42">
        <f t="shared" si="111"/>
        <v>9</v>
      </c>
      <c r="K1167" s="42">
        <f t="shared" si="112"/>
        <v>3</v>
      </c>
    </row>
    <row r="1168" spans="1:11" x14ac:dyDescent="0.25">
      <c r="A1168" s="45">
        <v>43972</v>
      </c>
      <c r="B1168" s="42">
        <v>9429</v>
      </c>
      <c r="C1168" s="42">
        <v>9510.75</v>
      </c>
      <c r="D1168" s="42">
        <v>9355</v>
      </c>
      <c r="E1168" s="42">
        <v>9377.5</v>
      </c>
      <c r="F1168" s="42">
        <f t="shared" si="113"/>
        <v>1.6518188567186338</v>
      </c>
      <c r="G1168" s="42">
        <f t="shared" si="114"/>
        <v>-0.54618729451691583</v>
      </c>
      <c r="H1168" s="42">
        <f t="shared" si="115"/>
        <v>0.3306581059390048</v>
      </c>
      <c r="I1168" s="42">
        <f t="shared" si="110"/>
        <v>5</v>
      </c>
      <c r="J1168" s="42">
        <f t="shared" si="111"/>
        <v>4</v>
      </c>
      <c r="K1168" s="42">
        <f t="shared" si="112"/>
        <v>2</v>
      </c>
    </row>
    <row r="1169" spans="1:11" x14ac:dyDescent="0.25">
      <c r="A1169" s="45">
        <v>43971</v>
      </c>
      <c r="B1169" s="42">
        <v>9401.25</v>
      </c>
      <c r="C1169" s="42">
        <v>9497</v>
      </c>
      <c r="D1169" s="42">
        <v>9385.75</v>
      </c>
      <c r="E1169" s="42">
        <v>9480.25</v>
      </c>
      <c r="F1169" s="42">
        <f t="shared" si="113"/>
        <v>1.1833532774896955</v>
      </c>
      <c r="G1169" s="42">
        <f t="shared" si="114"/>
        <v>0.84031378806009838</v>
      </c>
      <c r="H1169" s="42">
        <f t="shared" si="115"/>
        <v>0.71011235955056173</v>
      </c>
      <c r="I1169" s="42">
        <f t="shared" si="110"/>
        <v>3</v>
      </c>
      <c r="J1169" s="42">
        <f t="shared" si="111"/>
        <v>8</v>
      </c>
      <c r="K1169" s="42">
        <f t="shared" si="112"/>
        <v>3</v>
      </c>
    </row>
    <row r="1170" spans="1:11" x14ac:dyDescent="0.25">
      <c r="A1170" s="45">
        <v>43970</v>
      </c>
      <c r="B1170" s="42">
        <v>9318.5</v>
      </c>
      <c r="C1170" s="42">
        <v>9416.5</v>
      </c>
      <c r="D1170" s="42">
        <v>9288</v>
      </c>
      <c r="E1170" s="42">
        <v>9291.25</v>
      </c>
      <c r="F1170" s="42">
        <f t="shared" si="113"/>
        <v>1.3789773032140367</v>
      </c>
      <c r="G1170" s="42">
        <f t="shared" si="114"/>
        <v>-0.2924290390084241</v>
      </c>
      <c r="H1170" s="42">
        <f t="shared" si="115"/>
        <v>0.21206225680933852</v>
      </c>
      <c r="I1170" s="42">
        <f t="shared" si="110"/>
        <v>4</v>
      </c>
      <c r="J1170" s="42">
        <f t="shared" si="111"/>
        <v>3</v>
      </c>
      <c r="K1170" s="42">
        <f t="shared" si="112"/>
        <v>2</v>
      </c>
    </row>
    <row r="1171" spans="1:11" x14ac:dyDescent="0.25">
      <c r="A1171" s="45">
        <v>43969</v>
      </c>
      <c r="B1171" s="42">
        <v>9215.25</v>
      </c>
      <c r="C1171" s="42">
        <v>9361.5</v>
      </c>
      <c r="D1171" s="42">
        <v>9211.25</v>
      </c>
      <c r="E1171" s="42">
        <v>9320</v>
      </c>
      <c r="F1171" s="42">
        <f t="shared" si="113"/>
        <v>1.6304495265999295</v>
      </c>
      <c r="G1171" s="42">
        <f t="shared" si="114"/>
        <v>1.1367027481620142</v>
      </c>
      <c r="H1171" s="42">
        <f t="shared" si="115"/>
        <v>0.69717138103161402</v>
      </c>
      <c r="I1171" s="42">
        <f t="shared" si="110"/>
        <v>5</v>
      </c>
      <c r="J1171" s="42">
        <f t="shared" si="111"/>
        <v>7</v>
      </c>
      <c r="K1171" s="42">
        <f t="shared" si="112"/>
        <v>3</v>
      </c>
    </row>
    <row r="1172" spans="1:11" x14ac:dyDescent="0.25">
      <c r="A1172" s="45">
        <v>43966</v>
      </c>
      <c r="B1172" s="42">
        <v>9068.75</v>
      </c>
      <c r="C1172" s="42">
        <v>9148.5</v>
      </c>
      <c r="D1172" s="42">
        <v>8925.5</v>
      </c>
      <c r="E1172" s="42">
        <v>9146.25</v>
      </c>
      <c r="F1172" s="42">
        <f t="shared" si="113"/>
        <v>2.4589937973811167</v>
      </c>
      <c r="G1172" s="42">
        <f t="shared" si="114"/>
        <v>0.85458304617505165</v>
      </c>
      <c r="H1172" s="42">
        <f t="shared" si="115"/>
        <v>0.34753363228699546</v>
      </c>
      <c r="I1172" s="42">
        <f t="shared" si="110"/>
        <v>8</v>
      </c>
      <c r="J1172" s="42">
        <f t="shared" si="111"/>
        <v>4</v>
      </c>
      <c r="K1172" s="42">
        <f t="shared" si="112"/>
        <v>1</v>
      </c>
    </row>
    <row r="1173" spans="1:11" x14ac:dyDescent="0.25">
      <c r="A1173" s="45">
        <v>43965</v>
      </c>
      <c r="B1173" s="42">
        <v>8999.5</v>
      </c>
      <c r="C1173" s="42">
        <v>9089</v>
      </c>
      <c r="D1173" s="42">
        <v>8847</v>
      </c>
      <c r="E1173" s="42">
        <v>9086.25</v>
      </c>
      <c r="F1173" s="42">
        <f t="shared" si="113"/>
        <v>2.6890382799044392</v>
      </c>
      <c r="G1173" s="42">
        <f t="shared" si="114"/>
        <v>0.96394244124673589</v>
      </c>
      <c r="H1173" s="42">
        <f t="shared" si="115"/>
        <v>0.35847107438016529</v>
      </c>
      <c r="I1173" s="42">
        <f t="shared" si="110"/>
        <v>8</v>
      </c>
      <c r="J1173" s="42">
        <f t="shared" si="111"/>
        <v>4</v>
      </c>
      <c r="K1173" s="42">
        <f t="shared" si="112"/>
        <v>1</v>
      </c>
    </row>
    <row r="1174" spans="1:11" x14ac:dyDescent="0.25">
      <c r="A1174" s="45">
        <v>43964</v>
      </c>
      <c r="B1174" s="42">
        <v>9141.75</v>
      </c>
      <c r="C1174" s="42">
        <v>9202.75</v>
      </c>
      <c r="D1174" s="42">
        <v>8878.25</v>
      </c>
      <c r="E1174" s="42">
        <v>8990.75</v>
      </c>
      <c r="F1174" s="42">
        <f t="shared" si="113"/>
        <v>3.5496485902589767</v>
      </c>
      <c r="G1174" s="42">
        <f t="shared" si="114"/>
        <v>-1.6517625181174282</v>
      </c>
      <c r="H1174" s="42">
        <f t="shared" si="115"/>
        <v>0.46533127889060089</v>
      </c>
      <c r="I1174" s="42">
        <f t="shared" si="110"/>
        <v>10</v>
      </c>
      <c r="J1174" s="42">
        <f t="shared" si="111"/>
        <v>5</v>
      </c>
      <c r="K1174" s="42">
        <f t="shared" si="112"/>
        <v>1</v>
      </c>
    </row>
    <row r="1175" spans="1:11" x14ac:dyDescent="0.25">
      <c r="A1175" s="45">
        <v>43963</v>
      </c>
      <c r="B1175" s="42">
        <v>9296</v>
      </c>
      <c r="C1175" s="42">
        <v>9345.5</v>
      </c>
      <c r="D1175" s="42">
        <v>9100.5</v>
      </c>
      <c r="E1175" s="42">
        <v>9102.5</v>
      </c>
      <c r="F1175" s="42">
        <f t="shared" si="113"/>
        <v>2.6355421686746991</v>
      </c>
      <c r="G1175" s="42">
        <f t="shared" si="114"/>
        <v>-2.0815404475043029</v>
      </c>
      <c r="H1175" s="42">
        <f t="shared" si="115"/>
        <v>0.78979591836734686</v>
      </c>
      <c r="I1175" s="42">
        <f t="shared" si="110"/>
        <v>8</v>
      </c>
      <c r="J1175" s="42">
        <f t="shared" si="111"/>
        <v>8</v>
      </c>
      <c r="K1175" s="42">
        <f t="shared" si="112"/>
        <v>4</v>
      </c>
    </row>
    <row r="1176" spans="1:11" x14ac:dyDescent="0.25">
      <c r="A1176" s="45">
        <v>43962</v>
      </c>
      <c r="B1176" s="42">
        <v>9193</v>
      </c>
      <c r="C1176" s="42">
        <v>9339</v>
      </c>
      <c r="D1176" s="42">
        <v>9118.5</v>
      </c>
      <c r="E1176" s="42">
        <v>9286.75</v>
      </c>
      <c r="F1176" s="42">
        <f t="shared" si="113"/>
        <v>2.3985641248776242</v>
      </c>
      <c r="G1176" s="42">
        <f t="shared" si="114"/>
        <v>1.0197976721418471</v>
      </c>
      <c r="H1176" s="42">
        <f t="shared" si="115"/>
        <v>0.42517006802721091</v>
      </c>
      <c r="I1176" s="42">
        <f t="shared" si="110"/>
        <v>8</v>
      </c>
      <c r="J1176" s="42">
        <f t="shared" si="111"/>
        <v>5</v>
      </c>
      <c r="K1176" s="42">
        <f t="shared" si="112"/>
        <v>1</v>
      </c>
    </row>
    <row r="1177" spans="1:11" x14ac:dyDescent="0.25">
      <c r="A1177" s="45">
        <v>43959</v>
      </c>
      <c r="B1177" s="42">
        <v>9205.75</v>
      </c>
      <c r="C1177" s="42">
        <v>9220.5</v>
      </c>
      <c r="D1177" s="42">
        <v>9116</v>
      </c>
      <c r="E1177" s="42">
        <v>9209.75</v>
      </c>
      <c r="F1177" s="42">
        <f t="shared" si="113"/>
        <v>1.1351600901610406</v>
      </c>
      <c r="G1177" s="42">
        <f t="shared" si="114"/>
        <v>4.3451103929609207E-2</v>
      </c>
      <c r="H1177" s="42">
        <f t="shared" si="115"/>
        <v>3.8277511961722487E-2</v>
      </c>
      <c r="I1177" s="42">
        <f t="shared" si="110"/>
        <v>3</v>
      </c>
      <c r="J1177" s="42">
        <f t="shared" si="111"/>
        <v>1</v>
      </c>
      <c r="K1177" s="42">
        <f t="shared" si="112"/>
        <v>2</v>
      </c>
    </row>
    <row r="1178" spans="1:11" x14ac:dyDescent="0.25">
      <c r="A1178" s="45">
        <v>43958</v>
      </c>
      <c r="B1178" s="42">
        <v>9083.25</v>
      </c>
      <c r="C1178" s="42">
        <v>9126</v>
      </c>
      <c r="D1178" s="42">
        <v>9030.25</v>
      </c>
      <c r="E1178" s="42">
        <v>9090.75</v>
      </c>
      <c r="F1178" s="42">
        <f t="shared" si="113"/>
        <v>1.05413811135882</v>
      </c>
      <c r="G1178" s="42">
        <f t="shared" si="114"/>
        <v>8.2569564858393202E-2</v>
      </c>
      <c r="H1178" s="42">
        <f t="shared" si="115"/>
        <v>7.8328981723237587E-2</v>
      </c>
      <c r="I1178" s="42">
        <f t="shared" si="110"/>
        <v>2</v>
      </c>
      <c r="J1178" s="42">
        <f t="shared" si="111"/>
        <v>1</v>
      </c>
      <c r="K1178" s="42">
        <f t="shared" si="112"/>
        <v>2</v>
      </c>
    </row>
    <row r="1179" spans="1:11" x14ac:dyDescent="0.25">
      <c r="A1179" s="45">
        <v>43957</v>
      </c>
      <c r="B1179" s="42">
        <v>8995.5</v>
      </c>
      <c r="C1179" s="42">
        <v>9056.5</v>
      </c>
      <c r="D1179" s="42">
        <v>8935.5</v>
      </c>
      <c r="E1179" s="42">
        <v>8971.5</v>
      </c>
      <c r="F1179" s="42">
        <f t="shared" si="113"/>
        <v>1.3451170029459174</v>
      </c>
      <c r="G1179" s="42">
        <f t="shared" si="114"/>
        <v>-0.26680006670001666</v>
      </c>
      <c r="H1179" s="42">
        <f t="shared" si="115"/>
        <v>0.19834710743801651</v>
      </c>
      <c r="I1179" s="42">
        <f t="shared" si="110"/>
        <v>4</v>
      </c>
      <c r="J1179" s="42">
        <f t="shared" si="111"/>
        <v>2</v>
      </c>
      <c r="K1179" s="42">
        <f t="shared" si="112"/>
        <v>2</v>
      </c>
    </row>
    <row r="1180" spans="1:11" x14ac:dyDescent="0.25">
      <c r="A1180" s="45">
        <v>43956</v>
      </c>
      <c r="B1180" s="42">
        <v>8888</v>
      </c>
      <c r="C1180" s="42">
        <v>9020</v>
      </c>
      <c r="D1180" s="42">
        <v>8877.5</v>
      </c>
      <c r="E1180" s="42">
        <v>8918.75</v>
      </c>
      <c r="F1180" s="42">
        <f t="shared" si="113"/>
        <v>1.6032853285328532</v>
      </c>
      <c r="G1180" s="42">
        <f t="shared" si="114"/>
        <v>0.345972097209721</v>
      </c>
      <c r="H1180" s="42">
        <f t="shared" si="115"/>
        <v>0.21578947368421056</v>
      </c>
      <c r="I1180" s="42">
        <f t="shared" si="110"/>
        <v>5</v>
      </c>
      <c r="J1180" s="42">
        <f t="shared" si="111"/>
        <v>3</v>
      </c>
      <c r="K1180" s="42">
        <f t="shared" si="112"/>
        <v>2</v>
      </c>
    </row>
    <row r="1181" spans="1:11" x14ac:dyDescent="0.25">
      <c r="A1181" s="45">
        <v>43955</v>
      </c>
      <c r="B1181" s="42">
        <v>8656.75</v>
      </c>
      <c r="C1181" s="42">
        <v>8828</v>
      </c>
      <c r="D1181" s="42">
        <v>8632.75</v>
      </c>
      <c r="E1181" s="42">
        <v>8818.25</v>
      </c>
      <c r="F1181" s="42">
        <f t="shared" si="113"/>
        <v>2.2554653882808213</v>
      </c>
      <c r="G1181" s="42">
        <f t="shared" si="114"/>
        <v>1.8655962110491813</v>
      </c>
      <c r="H1181" s="42">
        <f t="shared" si="115"/>
        <v>0.82714468629961591</v>
      </c>
      <c r="I1181" s="42">
        <f t="shared" si="110"/>
        <v>7</v>
      </c>
      <c r="J1181" s="42">
        <f t="shared" si="111"/>
        <v>9</v>
      </c>
      <c r="K1181" s="42">
        <f t="shared" si="112"/>
        <v>4</v>
      </c>
    </row>
    <row r="1182" spans="1:11" x14ac:dyDescent="0.25">
      <c r="A1182" s="45">
        <v>43952</v>
      </c>
      <c r="B1182" s="42">
        <v>8774.5</v>
      </c>
      <c r="C1182" s="42">
        <v>8879</v>
      </c>
      <c r="D1182" s="42">
        <v>8672</v>
      </c>
      <c r="E1182" s="42">
        <v>8711.75</v>
      </c>
      <c r="F1182" s="42">
        <f t="shared" si="113"/>
        <v>2.3591087811271296</v>
      </c>
      <c r="G1182" s="42">
        <f t="shared" si="114"/>
        <v>-0.71514046384409369</v>
      </c>
      <c r="H1182" s="42">
        <f t="shared" si="115"/>
        <v>0.3031400966183575</v>
      </c>
      <c r="I1182" s="42">
        <f t="shared" si="110"/>
        <v>8</v>
      </c>
      <c r="J1182" s="42">
        <f t="shared" si="111"/>
        <v>4</v>
      </c>
      <c r="K1182" s="42">
        <f t="shared" si="112"/>
        <v>1</v>
      </c>
    </row>
    <row r="1183" spans="1:11" x14ac:dyDescent="0.25">
      <c r="A1183" s="45">
        <v>43951</v>
      </c>
      <c r="B1183" s="42">
        <v>9064</v>
      </c>
      <c r="C1183" s="42">
        <v>9077.25</v>
      </c>
      <c r="D1183" s="42">
        <v>8905.75</v>
      </c>
      <c r="E1183" s="42">
        <v>8982.25</v>
      </c>
      <c r="F1183" s="42">
        <f t="shared" si="113"/>
        <v>1.8921006178287731</v>
      </c>
      <c r="G1183" s="42">
        <f t="shared" si="114"/>
        <v>-0.90191968225948815</v>
      </c>
      <c r="H1183" s="42">
        <f t="shared" si="115"/>
        <v>0.47667638483965019</v>
      </c>
      <c r="I1183" s="42">
        <f t="shared" si="110"/>
        <v>6</v>
      </c>
      <c r="J1183" s="42">
        <f t="shared" si="111"/>
        <v>5</v>
      </c>
      <c r="K1183" s="42">
        <f t="shared" si="112"/>
        <v>1</v>
      </c>
    </row>
    <row r="1184" spans="1:11" x14ac:dyDescent="0.25">
      <c r="A1184" s="45">
        <v>43950</v>
      </c>
      <c r="B1184" s="42">
        <v>8804.5</v>
      </c>
      <c r="C1184" s="42">
        <v>9014.75</v>
      </c>
      <c r="D1184" s="42">
        <v>8773.25</v>
      </c>
      <c r="E1184" s="42">
        <v>8964</v>
      </c>
      <c r="F1184" s="42">
        <f t="shared" si="113"/>
        <v>2.7429155545459709</v>
      </c>
      <c r="G1184" s="42">
        <f t="shared" si="114"/>
        <v>1.8115736271224943</v>
      </c>
      <c r="H1184" s="42">
        <f t="shared" si="115"/>
        <v>0.66045548654244302</v>
      </c>
      <c r="I1184" s="42">
        <f t="shared" si="110"/>
        <v>9</v>
      </c>
      <c r="J1184" s="42">
        <f t="shared" si="111"/>
        <v>7</v>
      </c>
      <c r="K1184" s="42">
        <f t="shared" si="112"/>
        <v>4</v>
      </c>
    </row>
    <row r="1185" spans="1:11" x14ac:dyDescent="0.25">
      <c r="A1185" s="45">
        <v>43949</v>
      </c>
      <c r="B1185" s="42">
        <v>8934.25</v>
      </c>
      <c r="C1185" s="42">
        <v>8937.25</v>
      </c>
      <c r="D1185" s="42">
        <v>8654.5</v>
      </c>
      <c r="E1185" s="42">
        <v>8666.5</v>
      </c>
      <c r="F1185" s="42">
        <f t="shared" si="113"/>
        <v>3.1647871953437616</v>
      </c>
      <c r="G1185" s="42">
        <f t="shared" si="114"/>
        <v>-2.9968939754316257</v>
      </c>
      <c r="H1185" s="42">
        <f t="shared" si="115"/>
        <v>0.94694960212201595</v>
      </c>
      <c r="I1185" s="42">
        <f t="shared" si="110"/>
        <v>10</v>
      </c>
      <c r="J1185" s="42">
        <f t="shared" si="111"/>
        <v>10</v>
      </c>
      <c r="K1185" s="42">
        <f t="shared" si="112"/>
        <v>4</v>
      </c>
    </row>
    <row r="1186" spans="1:11" x14ac:dyDescent="0.25">
      <c r="A1186" s="45">
        <v>43948</v>
      </c>
      <c r="B1186" s="42">
        <v>8868.75</v>
      </c>
      <c r="C1186" s="42">
        <v>8890</v>
      </c>
      <c r="D1186" s="42">
        <v>8789</v>
      </c>
      <c r="E1186" s="42">
        <v>8823.75</v>
      </c>
      <c r="F1186" s="42">
        <f t="shared" si="113"/>
        <v>1.1388301620859762</v>
      </c>
      <c r="G1186" s="42">
        <f t="shared" si="114"/>
        <v>-0.507399577167019</v>
      </c>
      <c r="H1186" s="42">
        <f t="shared" si="115"/>
        <v>0.44554455445544544</v>
      </c>
      <c r="I1186" s="42">
        <f t="shared" si="110"/>
        <v>3</v>
      </c>
      <c r="J1186" s="42">
        <f t="shared" si="111"/>
        <v>5</v>
      </c>
      <c r="K1186" s="42">
        <f t="shared" si="112"/>
        <v>2</v>
      </c>
    </row>
    <row r="1187" spans="1:11" x14ac:dyDescent="0.25">
      <c r="A1187" s="45">
        <v>43945</v>
      </c>
      <c r="B1187" s="42">
        <v>8629.75</v>
      </c>
      <c r="C1187" s="42">
        <v>8780.25</v>
      </c>
      <c r="D1187" s="42">
        <v>8583</v>
      </c>
      <c r="E1187" s="42">
        <v>8771</v>
      </c>
      <c r="F1187" s="42">
        <f t="shared" si="113"/>
        <v>2.2856977316840004</v>
      </c>
      <c r="G1187" s="42">
        <f t="shared" si="114"/>
        <v>1.6367797444885428</v>
      </c>
      <c r="H1187" s="42">
        <f t="shared" si="115"/>
        <v>0.71609632446134353</v>
      </c>
      <c r="I1187" s="42">
        <f t="shared" si="110"/>
        <v>8</v>
      </c>
      <c r="J1187" s="42">
        <f t="shared" si="111"/>
        <v>8</v>
      </c>
      <c r="K1187" s="42">
        <f t="shared" si="112"/>
        <v>4</v>
      </c>
    </row>
    <row r="1188" spans="1:11" x14ac:dyDescent="0.25">
      <c r="A1188" s="45">
        <v>43944</v>
      </c>
      <c r="B1188" s="42">
        <v>8621.5</v>
      </c>
      <c r="C1188" s="42">
        <v>8786.5</v>
      </c>
      <c r="D1188" s="42">
        <v>8607.5</v>
      </c>
      <c r="E1188" s="42">
        <v>8628.25</v>
      </c>
      <c r="F1188" s="42">
        <f t="shared" si="113"/>
        <v>2.0762048367453456</v>
      </c>
      <c r="G1188" s="42">
        <f t="shared" si="114"/>
        <v>7.8292640491793769E-2</v>
      </c>
      <c r="H1188" s="42">
        <f t="shared" si="115"/>
        <v>3.7709497206703912E-2</v>
      </c>
      <c r="I1188" s="42">
        <f t="shared" si="110"/>
        <v>7</v>
      </c>
      <c r="J1188" s="42">
        <f t="shared" si="111"/>
        <v>1</v>
      </c>
      <c r="K1188" s="42">
        <f t="shared" si="112"/>
        <v>1</v>
      </c>
    </row>
    <row r="1189" spans="1:11" x14ac:dyDescent="0.25">
      <c r="A1189" s="45">
        <v>43943</v>
      </c>
      <c r="B1189" s="42">
        <v>8514.75</v>
      </c>
      <c r="C1189" s="42">
        <v>8700</v>
      </c>
      <c r="D1189" s="42">
        <v>8511</v>
      </c>
      <c r="E1189" s="42">
        <v>8649</v>
      </c>
      <c r="F1189" s="42">
        <f t="shared" si="113"/>
        <v>2.2196776182506825</v>
      </c>
      <c r="G1189" s="42">
        <f t="shared" si="114"/>
        <v>1.5766757685193342</v>
      </c>
      <c r="H1189" s="42">
        <f t="shared" si="115"/>
        <v>0.71031746031746035</v>
      </c>
      <c r="I1189" s="42">
        <f t="shared" si="110"/>
        <v>7</v>
      </c>
      <c r="J1189" s="42">
        <f t="shared" si="111"/>
        <v>8</v>
      </c>
      <c r="K1189" s="42">
        <f t="shared" si="112"/>
        <v>4</v>
      </c>
    </row>
    <row r="1190" spans="1:11" x14ac:dyDescent="0.25">
      <c r="A1190" s="45">
        <v>43942</v>
      </c>
      <c r="B1190" s="42">
        <v>8635.25</v>
      </c>
      <c r="C1190" s="42">
        <v>8652</v>
      </c>
      <c r="D1190" s="42">
        <v>8342</v>
      </c>
      <c r="E1190" s="42">
        <v>8390.75</v>
      </c>
      <c r="F1190" s="42">
        <f t="shared" si="113"/>
        <v>3.5899365970875197</v>
      </c>
      <c r="G1190" s="42">
        <f t="shared" si="114"/>
        <v>-2.831417735444834</v>
      </c>
      <c r="H1190" s="42">
        <f t="shared" si="115"/>
        <v>0.78870967741935483</v>
      </c>
      <c r="I1190" s="42">
        <f t="shared" si="110"/>
        <v>10</v>
      </c>
      <c r="J1190" s="42">
        <f t="shared" si="111"/>
        <v>8</v>
      </c>
      <c r="K1190" s="42">
        <f t="shared" si="112"/>
        <v>4</v>
      </c>
    </row>
    <row r="1191" spans="1:11" x14ac:dyDescent="0.25">
      <c r="A1191" s="45">
        <v>43941</v>
      </c>
      <c r="B1191" s="42">
        <v>8717</v>
      </c>
      <c r="C1191" s="42">
        <v>8846</v>
      </c>
      <c r="D1191" s="42">
        <v>8696.25</v>
      </c>
      <c r="E1191" s="42">
        <v>8712.25</v>
      </c>
      <c r="F1191" s="42">
        <f t="shared" si="113"/>
        <v>1.7179075369966732</v>
      </c>
      <c r="G1191" s="42">
        <f t="shared" si="114"/>
        <v>-5.4491224044969602E-2</v>
      </c>
      <c r="H1191" s="42">
        <f t="shared" si="115"/>
        <v>3.1719532554257093E-2</v>
      </c>
      <c r="I1191" s="42">
        <f t="shared" si="110"/>
        <v>5</v>
      </c>
      <c r="J1191" s="42">
        <f t="shared" si="111"/>
        <v>1</v>
      </c>
      <c r="K1191" s="42">
        <f t="shared" si="112"/>
        <v>2</v>
      </c>
    </row>
    <row r="1192" spans="1:11" x14ac:dyDescent="0.25">
      <c r="A1192" s="45">
        <v>43938</v>
      </c>
      <c r="B1192" s="42">
        <v>8932.25</v>
      </c>
      <c r="C1192" s="42">
        <v>8948</v>
      </c>
      <c r="D1192" s="42">
        <v>8689.5</v>
      </c>
      <c r="E1192" s="42">
        <v>8816</v>
      </c>
      <c r="F1192" s="42">
        <f t="shared" si="113"/>
        <v>2.8940076688404379</v>
      </c>
      <c r="G1192" s="42">
        <f t="shared" si="114"/>
        <v>-1.3014637969156706</v>
      </c>
      <c r="H1192" s="42">
        <f t="shared" si="115"/>
        <v>0.44970986460348156</v>
      </c>
      <c r="I1192" s="42">
        <f t="shared" si="110"/>
        <v>9</v>
      </c>
      <c r="J1192" s="42">
        <f t="shared" si="111"/>
        <v>5</v>
      </c>
      <c r="K1192" s="42">
        <f t="shared" si="112"/>
        <v>1</v>
      </c>
    </row>
    <row r="1193" spans="1:11" x14ac:dyDescent="0.25">
      <c r="A1193" s="45">
        <v>43937</v>
      </c>
      <c r="B1193" s="42">
        <v>8676.25</v>
      </c>
      <c r="C1193" s="42">
        <v>8785.5</v>
      </c>
      <c r="D1193" s="42">
        <v>8591.75</v>
      </c>
      <c r="E1193" s="42">
        <v>8743.5</v>
      </c>
      <c r="F1193" s="42">
        <f t="shared" si="113"/>
        <v>2.2331076213802046</v>
      </c>
      <c r="G1193" s="42">
        <f t="shared" si="114"/>
        <v>0.77510445180809684</v>
      </c>
      <c r="H1193" s="42">
        <f t="shared" si="115"/>
        <v>0.3470967741935484</v>
      </c>
      <c r="I1193" s="42">
        <f t="shared" si="110"/>
        <v>7</v>
      </c>
      <c r="J1193" s="42">
        <f t="shared" si="111"/>
        <v>4</v>
      </c>
      <c r="K1193" s="42">
        <f t="shared" si="112"/>
        <v>1</v>
      </c>
    </row>
    <row r="1194" spans="1:11" x14ac:dyDescent="0.25">
      <c r="A1194" s="45">
        <v>43936</v>
      </c>
      <c r="B1194" s="42">
        <v>8572.75</v>
      </c>
      <c r="C1194" s="42">
        <v>8656.25</v>
      </c>
      <c r="D1194" s="42">
        <v>8486.5</v>
      </c>
      <c r="E1194" s="42">
        <v>8581.5</v>
      </c>
      <c r="F1194" s="42">
        <f t="shared" si="113"/>
        <v>1.9801113994925783</v>
      </c>
      <c r="G1194" s="42">
        <f t="shared" si="114"/>
        <v>0.10206759791198856</v>
      </c>
      <c r="H1194" s="42">
        <f t="shared" si="115"/>
        <v>5.1546391752577317E-2</v>
      </c>
      <c r="I1194" s="42">
        <f t="shared" si="110"/>
        <v>7</v>
      </c>
      <c r="J1194" s="42">
        <f t="shared" si="111"/>
        <v>1</v>
      </c>
      <c r="K1194" s="42">
        <f t="shared" si="112"/>
        <v>1</v>
      </c>
    </row>
    <row r="1195" spans="1:11" x14ac:dyDescent="0.25">
      <c r="A1195" s="45">
        <v>43935</v>
      </c>
      <c r="B1195" s="42">
        <v>8444.5</v>
      </c>
      <c r="C1195" s="42">
        <v>8710</v>
      </c>
      <c r="D1195" s="42">
        <v>8421.5</v>
      </c>
      <c r="E1195" s="42">
        <v>8681.75</v>
      </c>
      <c r="F1195" s="42">
        <f t="shared" si="113"/>
        <v>3.4164248919415003</v>
      </c>
      <c r="G1195" s="42">
        <f t="shared" si="114"/>
        <v>2.8095209899934868</v>
      </c>
      <c r="H1195" s="42">
        <f t="shared" si="115"/>
        <v>0.82235701906412473</v>
      </c>
      <c r="I1195" s="42">
        <f t="shared" si="110"/>
        <v>10</v>
      </c>
      <c r="J1195" s="42">
        <f t="shared" si="111"/>
        <v>9</v>
      </c>
      <c r="K1195" s="42">
        <f t="shared" si="112"/>
        <v>4</v>
      </c>
    </row>
    <row r="1196" spans="1:11" x14ac:dyDescent="0.25">
      <c r="A1196" s="45">
        <v>43934</v>
      </c>
      <c r="B1196" s="42">
        <v>8160</v>
      </c>
      <c r="C1196" s="42">
        <v>8333.5</v>
      </c>
      <c r="D1196" s="42">
        <v>8141.25</v>
      </c>
      <c r="E1196" s="42">
        <v>8316.5</v>
      </c>
      <c r="F1196" s="42">
        <f t="shared" si="113"/>
        <v>2.3560049019607843</v>
      </c>
      <c r="G1196" s="42">
        <f t="shared" si="114"/>
        <v>1.9178921568627452</v>
      </c>
      <c r="H1196" s="42">
        <f t="shared" si="115"/>
        <v>0.81404421326397924</v>
      </c>
      <c r="I1196" s="42">
        <f t="shared" si="110"/>
        <v>8</v>
      </c>
      <c r="J1196" s="42">
        <f t="shared" si="111"/>
        <v>9</v>
      </c>
      <c r="K1196" s="42">
        <f t="shared" si="112"/>
        <v>4</v>
      </c>
    </row>
    <row r="1197" spans="1:11" x14ac:dyDescent="0.25">
      <c r="A1197" s="45">
        <v>43930</v>
      </c>
      <c r="B1197" s="42">
        <v>8151</v>
      </c>
      <c r="C1197" s="42">
        <v>8326.25</v>
      </c>
      <c r="D1197" s="42">
        <v>8101.75</v>
      </c>
      <c r="E1197" s="42">
        <v>8224.75</v>
      </c>
      <c r="F1197" s="42">
        <f t="shared" si="113"/>
        <v>2.7542632805790701</v>
      </c>
      <c r="G1197" s="42">
        <f t="shared" si="114"/>
        <v>0.90479695742853639</v>
      </c>
      <c r="H1197" s="42">
        <f t="shared" si="115"/>
        <v>0.32850779510022271</v>
      </c>
      <c r="I1197" s="42">
        <f t="shared" si="110"/>
        <v>9</v>
      </c>
      <c r="J1197" s="42">
        <f t="shared" si="111"/>
        <v>4</v>
      </c>
      <c r="K1197" s="42">
        <f t="shared" si="112"/>
        <v>1</v>
      </c>
    </row>
    <row r="1198" spans="1:11" x14ac:dyDescent="0.25">
      <c r="A1198" s="45">
        <v>43929</v>
      </c>
      <c r="B1198" s="42">
        <v>8047.5</v>
      </c>
      <c r="C1198" s="42">
        <v>8242</v>
      </c>
      <c r="D1198" s="42">
        <v>8038.5</v>
      </c>
      <c r="E1198" s="42">
        <v>8212.5</v>
      </c>
      <c r="F1198" s="42">
        <f t="shared" si="113"/>
        <v>2.5287356321839081</v>
      </c>
      <c r="G1198" s="42">
        <f t="shared" si="114"/>
        <v>2.0503261882572228</v>
      </c>
      <c r="H1198" s="42">
        <f t="shared" si="115"/>
        <v>0.81081081081081086</v>
      </c>
      <c r="I1198" s="42">
        <f t="shared" si="110"/>
        <v>8</v>
      </c>
      <c r="J1198" s="42">
        <f t="shared" si="111"/>
        <v>9</v>
      </c>
      <c r="K1198" s="42">
        <f t="shared" si="112"/>
        <v>4</v>
      </c>
    </row>
    <row r="1199" spans="1:11" x14ac:dyDescent="0.25">
      <c r="A1199" s="45">
        <v>43928</v>
      </c>
      <c r="B1199" s="42">
        <v>8277</v>
      </c>
      <c r="C1199" s="42">
        <v>8298.5</v>
      </c>
      <c r="D1199" s="42">
        <v>8031.25</v>
      </c>
      <c r="E1199" s="42">
        <v>8040</v>
      </c>
      <c r="F1199" s="42">
        <f t="shared" si="113"/>
        <v>3.2288268696387581</v>
      </c>
      <c r="G1199" s="42">
        <f t="shared" si="114"/>
        <v>-2.8633562885103299</v>
      </c>
      <c r="H1199" s="42">
        <f t="shared" si="115"/>
        <v>0.88681010289990647</v>
      </c>
      <c r="I1199" s="42">
        <f t="shared" si="110"/>
        <v>10</v>
      </c>
      <c r="J1199" s="42">
        <f t="shared" si="111"/>
        <v>9</v>
      </c>
      <c r="K1199" s="42">
        <f t="shared" si="112"/>
        <v>4</v>
      </c>
    </row>
    <row r="1200" spans="1:11" x14ac:dyDescent="0.25">
      <c r="A1200" s="45">
        <v>43927</v>
      </c>
      <c r="B1200" s="42">
        <v>7824</v>
      </c>
      <c r="C1200" s="42">
        <v>8099</v>
      </c>
      <c r="D1200" s="42">
        <v>7750</v>
      </c>
      <c r="E1200" s="42">
        <v>8052.5</v>
      </c>
      <c r="F1200" s="42">
        <f t="shared" si="113"/>
        <v>4.4606339468302654</v>
      </c>
      <c r="G1200" s="42">
        <f t="shared" si="114"/>
        <v>2.9205010224948875</v>
      </c>
      <c r="H1200" s="42">
        <f t="shared" si="115"/>
        <v>0.6547277936962751</v>
      </c>
      <c r="I1200" s="42">
        <f t="shared" si="110"/>
        <v>10</v>
      </c>
      <c r="J1200" s="42">
        <f t="shared" si="111"/>
        <v>7</v>
      </c>
      <c r="K1200" s="42">
        <f t="shared" si="112"/>
        <v>4</v>
      </c>
    </row>
    <row r="1201" spans="1:11" x14ac:dyDescent="0.25">
      <c r="A1201" s="45">
        <v>43924</v>
      </c>
      <c r="B1201" s="42">
        <v>7540.75</v>
      </c>
      <c r="C1201" s="42">
        <v>7660.25</v>
      </c>
      <c r="D1201" s="42">
        <v>7423.5</v>
      </c>
      <c r="E1201" s="42">
        <v>7514.5</v>
      </c>
      <c r="F1201" s="42">
        <f t="shared" si="113"/>
        <v>3.1396081291648712</v>
      </c>
      <c r="G1201" s="42">
        <f t="shared" si="114"/>
        <v>-0.34810860988628456</v>
      </c>
      <c r="H1201" s="42">
        <f t="shared" si="115"/>
        <v>0.11087645195353749</v>
      </c>
      <c r="I1201" s="42">
        <f t="shared" si="110"/>
        <v>10</v>
      </c>
      <c r="J1201" s="42">
        <f t="shared" si="111"/>
        <v>2</v>
      </c>
      <c r="K1201" s="42">
        <f t="shared" si="112"/>
        <v>1</v>
      </c>
    </row>
    <row r="1202" spans="1:11" x14ac:dyDescent="0.25">
      <c r="A1202" s="45">
        <v>43923</v>
      </c>
      <c r="B1202" s="42">
        <v>7540.5</v>
      </c>
      <c r="C1202" s="42">
        <v>7625.5</v>
      </c>
      <c r="D1202" s="42">
        <v>7376</v>
      </c>
      <c r="E1202" s="42">
        <v>7616.75</v>
      </c>
      <c r="F1202" s="42">
        <f t="shared" si="113"/>
        <v>3.3087991512499171</v>
      </c>
      <c r="G1202" s="42">
        <f t="shared" si="114"/>
        <v>1.0112061534381009</v>
      </c>
      <c r="H1202" s="42">
        <f t="shared" si="115"/>
        <v>0.30561122244488981</v>
      </c>
      <c r="I1202" s="42">
        <f t="shared" si="110"/>
        <v>10</v>
      </c>
      <c r="J1202" s="42">
        <f t="shared" si="111"/>
        <v>4</v>
      </c>
      <c r="K1202" s="42">
        <f t="shared" si="112"/>
        <v>1</v>
      </c>
    </row>
    <row r="1203" spans="1:11" x14ac:dyDescent="0.25">
      <c r="A1203" s="45">
        <v>43922</v>
      </c>
      <c r="B1203" s="42">
        <v>7570.25</v>
      </c>
      <c r="C1203" s="42">
        <v>7683</v>
      </c>
      <c r="D1203" s="42">
        <v>7404.25</v>
      </c>
      <c r="E1203" s="42">
        <v>7466.75</v>
      </c>
      <c r="F1203" s="42">
        <f t="shared" si="113"/>
        <v>3.6821769426372977</v>
      </c>
      <c r="G1203" s="42">
        <f t="shared" si="114"/>
        <v>-1.3671939500016512</v>
      </c>
      <c r="H1203" s="42">
        <f t="shared" si="115"/>
        <v>0.37130044843049326</v>
      </c>
      <c r="I1203" s="42">
        <f t="shared" si="110"/>
        <v>10</v>
      </c>
      <c r="J1203" s="42">
        <f t="shared" si="111"/>
        <v>4</v>
      </c>
      <c r="K1203" s="42">
        <f t="shared" si="112"/>
        <v>1</v>
      </c>
    </row>
    <row r="1204" spans="1:11" x14ac:dyDescent="0.25">
      <c r="A1204" s="45">
        <v>43921</v>
      </c>
      <c r="B1204" s="42">
        <v>7897.25</v>
      </c>
      <c r="C1204" s="42">
        <v>7995</v>
      </c>
      <c r="D1204" s="42">
        <v>7747.5</v>
      </c>
      <c r="E1204" s="42">
        <v>7796.75</v>
      </c>
      <c r="F1204" s="42">
        <f t="shared" si="113"/>
        <v>3.1340023425876091</v>
      </c>
      <c r="G1204" s="42">
        <f t="shared" si="114"/>
        <v>-1.2725948906264839</v>
      </c>
      <c r="H1204" s="42">
        <f t="shared" si="115"/>
        <v>0.40606060606060612</v>
      </c>
      <c r="I1204" s="42">
        <f t="shared" si="110"/>
        <v>10</v>
      </c>
      <c r="J1204" s="42">
        <f t="shared" si="111"/>
        <v>5</v>
      </c>
      <c r="K1204" s="42">
        <f t="shared" si="112"/>
        <v>1</v>
      </c>
    </row>
    <row r="1205" spans="1:11" x14ac:dyDescent="0.25">
      <c r="A1205" s="45">
        <v>43920</v>
      </c>
      <c r="B1205" s="42">
        <v>7606</v>
      </c>
      <c r="C1205" s="42">
        <v>7884</v>
      </c>
      <c r="D1205" s="42">
        <v>7575.5</v>
      </c>
      <c r="E1205" s="42">
        <v>7868.25</v>
      </c>
      <c r="F1205" s="42">
        <f t="shared" si="113"/>
        <v>4.0560084144096766</v>
      </c>
      <c r="G1205" s="42">
        <f t="shared" si="114"/>
        <v>3.4479358401262163</v>
      </c>
      <c r="H1205" s="42">
        <f t="shared" si="115"/>
        <v>0.85008103727714757</v>
      </c>
      <c r="I1205" s="42">
        <f t="shared" si="110"/>
        <v>10</v>
      </c>
      <c r="J1205" s="42">
        <f t="shared" si="111"/>
        <v>9</v>
      </c>
      <c r="K1205" s="42">
        <f t="shared" si="112"/>
        <v>4</v>
      </c>
    </row>
    <row r="1206" spans="1:11" x14ac:dyDescent="0.25">
      <c r="A1206" s="45">
        <v>43917</v>
      </c>
      <c r="B1206" s="42">
        <v>7714</v>
      </c>
      <c r="C1206" s="42">
        <v>7800.25</v>
      </c>
      <c r="D1206" s="42">
        <v>7560</v>
      </c>
      <c r="E1206" s="42">
        <v>7573.25</v>
      </c>
      <c r="F1206" s="42">
        <f t="shared" si="113"/>
        <v>3.114467202488981</v>
      </c>
      <c r="G1206" s="42">
        <f t="shared" si="114"/>
        <v>-1.8246046149857402</v>
      </c>
      <c r="H1206" s="42">
        <f t="shared" si="115"/>
        <v>0.58584807492195634</v>
      </c>
      <c r="I1206" s="42">
        <f t="shared" si="110"/>
        <v>10</v>
      </c>
      <c r="J1206" s="42">
        <f t="shared" si="111"/>
        <v>6</v>
      </c>
      <c r="K1206" s="42">
        <f t="shared" si="112"/>
        <v>1</v>
      </c>
    </row>
    <row r="1207" spans="1:11" x14ac:dyDescent="0.25">
      <c r="A1207" s="45">
        <v>43916</v>
      </c>
      <c r="B1207" s="42">
        <v>7410.75</v>
      </c>
      <c r="C1207" s="42">
        <v>7893.5</v>
      </c>
      <c r="D1207" s="42">
        <v>7310.25</v>
      </c>
      <c r="E1207" s="42">
        <v>7870</v>
      </c>
      <c r="F1207" s="42">
        <f t="shared" si="113"/>
        <v>7.8703235165131735</v>
      </c>
      <c r="G1207" s="42">
        <f t="shared" si="114"/>
        <v>6.1970785682960567</v>
      </c>
      <c r="H1207" s="42">
        <f t="shared" si="115"/>
        <v>0.78739819974282044</v>
      </c>
      <c r="I1207" s="42" t="e">
        <f t="shared" si="110"/>
        <v>#N/A</v>
      </c>
      <c r="J1207" s="42">
        <f t="shared" si="111"/>
        <v>8</v>
      </c>
      <c r="K1207" s="42" t="e">
        <f t="shared" si="112"/>
        <v>#N/A</v>
      </c>
    </row>
    <row r="1208" spans="1:11" x14ac:dyDescent="0.25">
      <c r="A1208" s="45">
        <v>43915</v>
      </c>
      <c r="B1208" s="42">
        <v>7550.25</v>
      </c>
      <c r="C1208" s="42">
        <v>7761</v>
      </c>
      <c r="D1208" s="42">
        <v>7371.5</v>
      </c>
      <c r="E1208" s="42">
        <v>7459.75</v>
      </c>
      <c r="F1208" s="42">
        <f t="shared" si="113"/>
        <v>5.1587695771663187</v>
      </c>
      <c r="G1208" s="42">
        <f t="shared" si="114"/>
        <v>-1.1986358067613656</v>
      </c>
      <c r="H1208" s="42">
        <f t="shared" si="115"/>
        <v>0.23234916559691915</v>
      </c>
      <c r="I1208" s="42">
        <f t="shared" si="110"/>
        <v>10</v>
      </c>
      <c r="J1208" s="42">
        <f t="shared" si="111"/>
        <v>3</v>
      </c>
      <c r="K1208" s="42">
        <f t="shared" si="112"/>
        <v>1</v>
      </c>
    </row>
    <row r="1209" spans="1:11" x14ac:dyDescent="0.25">
      <c r="A1209" s="45">
        <v>43914</v>
      </c>
      <c r="B1209" s="42">
        <v>7359.5</v>
      </c>
      <c r="C1209" s="42">
        <v>7534.5</v>
      </c>
      <c r="D1209" s="42">
        <v>7233</v>
      </c>
      <c r="E1209" s="42">
        <v>7532.75</v>
      </c>
      <c r="F1209" s="42">
        <f t="shared" si="113"/>
        <v>4.0967457028330729</v>
      </c>
      <c r="G1209" s="42">
        <f t="shared" si="114"/>
        <v>2.3541001426727362</v>
      </c>
      <c r="H1209" s="42">
        <f t="shared" si="115"/>
        <v>0.5746268656716419</v>
      </c>
      <c r="I1209" s="42">
        <f t="shared" si="110"/>
        <v>10</v>
      </c>
      <c r="J1209" s="42">
        <f t="shared" si="111"/>
        <v>6</v>
      </c>
      <c r="K1209" s="42">
        <f t="shared" si="112"/>
        <v>1</v>
      </c>
    </row>
    <row r="1210" spans="1:11" x14ac:dyDescent="0.25">
      <c r="A1210" s="45">
        <v>43913</v>
      </c>
      <c r="B1210" s="42">
        <v>6827.5</v>
      </c>
      <c r="C1210" s="42">
        <v>7316.25</v>
      </c>
      <c r="D1210" s="42">
        <v>6760</v>
      </c>
      <c r="E1210" s="42">
        <v>6996.75</v>
      </c>
      <c r="F1210" s="42">
        <f t="shared" si="113"/>
        <v>8.1471988282680332</v>
      </c>
      <c r="G1210" s="42">
        <f t="shared" si="114"/>
        <v>2.4789454412303189</v>
      </c>
      <c r="H1210" s="42">
        <f t="shared" si="115"/>
        <v>0.30426966292134838</v>
      </c>
      <c r="I1210" s="42" t="e">
        <f t="shared" si="110"/>
        <v>#N/A</v>
      </c>
      <c r="J1210" s="42">
        <f t="shared" si="111"/>
        <v>4</v>
      </c>
      <c r="K1210" s="42" t="e">
        <f t="shared" si="112"/>
        <v>#N/A</v>
      </c>
    </row>
    <row r="1211" spans="1:11" x14ac:dyDescent="0.25">
      <c r="A1211" s="45">
        <v>43910</v>
      </c>
      <c r="B1211" s="42">
        <v>7611.25</v>
      </c>
      <c r="C1211" s="42">
        <v>7619.25</v>
      </c>
      <c r="D1211" s="42">
        <v>6952</v>
      </c>
      <c r="E1211" s="42">
        <v>6977</v>
      </c>
      <c r="F1211" s="42">
        <f t="shared" si="113"/>
        <v>8.7666283461980612</v>
      </c>
      <c r="G1211" s="42">
        <f t="shared" si="114"/>
        <v>-8.3330596157004422</v>
      </c>
      <c r="H1211" s="42">
        <f t="shared" si="115"/>
        <v>0.95054327463469457</v>
      </c>
      <c r="I1211" s="42" t="e">
        <f t="shared" si="110"/>
        <v>#N/A</v>
      </c>
      <c r="J1211" s="42">
        <f t="shared" si="111"/>
        <v>10</v>
      </c>
      <c r="K1211" s="42" t="e">
        <f t="shared" si="112"/>
        <v>#N/A</v>
      </c>
    </row>
    <row r="1212" spans="1:11" x14ac:dyDescent="0.25">
      <c r="A1212" s="45">
        <v>43909</v>
      </c>
      <c r="B1212" s="42">
        <v>7173.25</v>
      </c>
      <c r="C1212" s="42">
        <v>7502.5</v>
      </c>
      <c r="D1212" s="42">
        <v>7010</v>
      </c>
      <c r="E1212" s="42">
        <v>7269.25</v>
      </c>
      <c r="F1212" s="42">
        <f t="shared" si="113"/>
        <v>6.8657860802286264</v>
      </c>
      <c r="G1212" s="42">
        <f t="shared" si="114"/>
        <v>1.3383055100547172</v>
      </c>
      <c r="H1212" s="42">
        <f t="shared" si="115"/>
        <v>0.19492385786802033</v>
      </c>
      <c r="I1212" s="42">
        <f t="shared" si="110"/>
        <v>10</v>
      </c>
      <c r="J1212" s="42">
        <f t="shared" si="111"/>
        <v>2</v>
      </c>
      <c r="K1212" s="42">
        <f t="shared" si="112"/>
        <v>1</v>
      </c>
    </row>
    <row r="1213" spans="1:11" x14ac:dyDescent="0.25">
      <c r="A1213" s="45">
        <v>43908</v>
      </c>
      <c r="B1213" s="42">
        <v>7064.25</v>
      </c>
      <c r="C1213" s="42">
        <v>7324.5</v>
      </c>
      <c r="D1213" s="42">
        <v>6810</v>
      </c>
      <c r="E1213" s="42">
        <v>7208.5</v>
      </c>
      <c r="F1213" s="42">
        <f t="shared" si="113"/>
        <v>7.2831510776090873</v>
      </c>
      <c r="G1213" s="42">
        <f t="shared" si="114"/>
        <v>2.0419719007679511</v>
      </c>
      <c r="H1213" s="42">
        <f t="shared" si="115"/>
        <v>0.28036929057337223</v>
      </c>
      <c r="I1213" s="42">
        <f t="shared" si="110"/>
        <v>10</v>
      </c>
      <c r="J1213" s="42">
        <f t="shared" si="111"/>
        <v>3</v>
      </c>
      <c r="K1213" s="42">
        <f t="shared" si="112"/>
        <v>1</v>
      </c>
    </row>
    <row r="1214" spans="1:11" x14ac:dyDescent="0.25">
      <c r="A1214" s="45">
        <v>43907</v>
      </c>
      <c r="B1214" s="42">
        <v>7132.5</v>
      </c>
      <c r="C1214" s="42">
        <v>7537</v>
      </c>
      <c r="D1214" s="42">
        <v>6931.25</v>
      </c>
      <c r="E1214" s="42">
        <v>7437</v>
      </c>
      <c r="F1214" s="42">
        <f t="shared" si="113"/>
        <v>8.4928145811426567</v>
      </c>
      <c r="G1214" s="42">
        <f t="shared" si="114"/>
        <v>4.2691903259726605</v>
      </c>
      <c r="H1214" s="42">
        <f t="shared" si="115"/>
        <v>0.50268262484523318</v>
      </c>
      <c r="I1214" s="42" t="e">
        <f t="shared" si="110"/>
        <v>#N/A</v>
      </c>
      <c r="J1214" s="42">
        <f t="shared" si="111"/>
        <v>6</v>
      </c>
      <c r="K1214" s="42" t="e">
        <f t="shared" si="112"/>
        <v>#N/A</v>
      </c>
    </row>
    <row r="1215" spans="1:11" x14ac:dyDescent="0.25">
      <c r="A1215" s="45">
        <v>43906</v>
      </c>
      <c r="B1215" s="42">
        <v>7541</v>
      </c>
      <c r="C1215" s="42">
        <v>7541</v>
      </c>
      <c r="D1215" s="42">
        <v>6906</v>
      </c>
      <c r="E1215" s="42">
        <v>6933.25</v>
      </c>
      <c r="F1215" s="42">
        <f t="shared" si="113"/>
        <v>8.4206338681872417</v>
      </c>
      <c r="G1215" s="42">
        <f t="shared" si="114"/>
        <v>-8.0592759580957427</v>
      </c>
      <c r="H1215" s="42">
        <f t="shared" si="115"/>
        <v>0.95708661417322849</v>
      </c>
      <c r="I1215" s="42" t="e">
        <f t="shared" si="110"/>
        <v>#N/A</v>
      </c>
      <c r="J1215" s="42">
        <f t="shared" si="111"/>
        <v>10</v>
      </c>
      <c r="K1215" s="42" t="e">
        <f t="shared" si="112"/>
        <v>#N/A</v>
      </c>
    </row>
    <row r="1216" spans="1:11" x14ac:dyDescent="0.25">
      <c r="A1216" s="45">
        <v>43903</v>
      </c>
      <c r="B1216" s="42">
        <v>7548.25</v>
      </c>
      <c r="C1216" s="42">
        <v>7966</v>
      </c>
      <c r="D1216" s="42">
        <v>7292.25</v>
      </c>
      <c r="E1216" s="42">
        <v>7941.75</v>
      </c>
      <c r="F1216" s="42">
        <f t="shared" si="113"/>
        <v>8.9259099791342358</v>
      </c>
      <c r="G1216" s="42">
        <f t="shared" si="114"/>
        <v>5.2131288709303485</v>
      </c>
      <c r="H1216" s="42">
        <f t="shared" si="115"/>
        <v>0.58404452690166986</v>
      </c>
      <c r="I1216" s="42" t="e">
        <f t="shared" si="110"/>
        <v>#N/A</v>
      </c>
      <c r="J1216" s="42">
        <f t="shared" si="111"/>
        <v>6</v>
      </c>
      <c r="K1216" s="42" t="e">
        <f t="shared" si="112"/>
        <v>#N/A</v>
      </c>
    </row>
    <row r="1217" spans="1:11" x14ac:dyDescent="0.25">
      <c r="A1217" s="45">
        <v>43902</v>
      </c>
      <c r="B1217" s="42">
        <v>7621</v>
      </c>
      <c r="C1217" s="42">
        <v>7813</v>
      </c>
      <c r="D1217" s="42">
        <v>7247.75</v>
      </c>
      <c r="E1217" s="42">
        <v>7259.25</v>
      </c>
      <c r="F1217" s="42">
        <f t="shared" si="113"/>
        <v>7.4170056423041597</v>
      </c>
      <c r="G1217" s="42">
        <f t="shared" si="114"/>
        <v>-4.7467523946988583</v>
      </c>
      <c r="H1217" s="42">
        <f t="shared" si="115"/>
        <v>0.6399823087129588</v>
      </c>
      <c r="I1217" s="42">
        <f t="shared" si="110"/>
        <v>10</v>
      </c>
      <c r="J1217" s="42">
        <f t="shared" si="111"/>
        <v>7</v>
      </c>
      <c r="K1217" s="42">
        <f t="shared" si="112"/>
        <v>4</v>
      </c>
    </row>
    <row r="1218" spans="1:11" x14ac:dyDescent="0.25">
      <c r="A1218" s="45">
        <v>43901</v>
      </c>
      <c r="B1218" s="42">
        <v>8183.75</v>
      </c>
      <c r="C1218" s="42">
        <v>8222.25</v>
      </c>
      <c r="D1218" s="42">
        <v>7892.75</v>
      </c>
      <c r="E1218" s="42">
        <v>7997.5</v>
      </c>
      <c r="F1218" s="42">
        <f t="shared" si="113"/>
        <v>4.026271574767069</v>
      </c>
      <c r="G1218" s="42">
        <f t="shared" si="114"/>
        <v>-2.2758515350542234</v>
      </c>
      <c r="H1218" s="42">
        <f t="shared" si="115"/>
        <v>0.56525037936267075</v>
      </c>
      <c r="I1218" s="42">
        <f t="shared" si="110"/>
        <v>10</v>
      </c>
      <c r="J1218" s="42">
        <f t="shared" si="111"/>
        <v>6</v>
      </c>
      <c r="K1218" s="42">
        <f t="shared" si="112"/>
        <v>1</v>
      </c>
    </row>
    <row r="1219" spans="1:11" x14ac:dyDescent="0.25">
      <c r="A1219" s="45">
        <v>43900</v>
      </c>
      <c r="B1219" s="42">
        <v>8319.25</v>
      </c>
      <c r="C1219" s="42">
        <v>8366.5</v>
      </c>
      <c r="D1219" s="42">
        <v>7931.25</v>
      </c>
      <c r="E1219" s="42">
        <v>8366</v>
      </c>
      <c r="F1219" s="42">
        <f t="shared" si="113"/>
        <v>5.2318418126634016</v>
      </c>
      <c r="G1219" s="42">
        <f t="shared" si="114"/>
        <v>0.56194969498452385</v>
      </c>
      <c r="H1219" s="42">
        <f t="shared" si="115"/>
        <v>0.10740953475014359</v>
      </c>
      <c r="I1219" s="42">
        <f t="shared" ref="I1219:I1282" si="116">VLOOKUP(_xlfn.PERCENTRANK.EXC(F$4:F$1200,F1219),$M$4:$O$13,3,TRUE)</f>
        <v>10</v>
      </c>
      <c r="J1219" s="42">
        <f t="shared" ref="J1219:J1282" si="117">VLOOKUP(H1219,$M$17:$O$26,3,TRUE)</f>
        <v>2</v>
      </c>
      <c r="K1219" s="42">
        <f t="shared" ref="K1219:K1282" si="118">IF(I1219&gt;=$O$3,IF(J1219&gt;=$O$16,4,1),IF(J1219&gt;=$O$16,3,2))</f>
        <v>1</v>
      </c>
    </row>
    <row r="1220" spans="1:11" x14ac:dyDescent="0.25">
      <c r="A1220" s="45">
        <v>43899</v>
      </c>
      <c r="B1220" s="42">
        <v>8093.25</v>
      </c>
      <c r="C1220" s="42">
        <v>8240.25</v>
      </c>
      <c r="D1220" s="42">
        <v>7820</v>
      </c>
      <c r="E1220" s="42">
        <v>7934</v>
      </c>
      <c r="F1220" s="42">
        <f t="shared" ref="F1220:F1283" si="119">ABS(C1220-D1220)/B1220*100</f>
        <v>5.192598770580422</v>
      </c>
      <c r="G1220" s="42">
        <f t="shared" ref="G1220:G1283" si="120">(E1220-B1220)/B1220*100</f>
        <v>-1.9676891236524263</v>
      </c>
      <c r="H1220" s="42">
        <f t="shared" ref="H1220:H1283" si="121">ABS(G1220/F1220)</f>
        <v>0.37894110648423557</v>
      </c>
      <c r="I1220" s="42">
        <f t="shared" si="116"/>
        <v>10</v>
      </c>
      <c r="J1220" s="42">
        <f t="shared" si="117"/>
        <v>4</v>
      </c>
      <c r="K1220" s="42">
        <f t="shared" si="118"/>
        <v>1</v>
      </c>
    </row>
    <row r="1221" spans="1:11" x14ac:dyDescent="0.25">
      <c r="A1221" s="45">
        <v>43896</v>
      </c>
      <c r="B1221" s="42">
        <v>8410.5</v>
      </c>
      <c r="C1221" s="42">
        <v>8570.75</v>
      </c>
      <c r="D1221" s="42">
        <v>8310.5</v>
      </c>
      <c r="E1221" s="42">
        <v>8527.5</v>
      </c>
      <c r="F1221" s="42">
        <f t="shared" si="119"/>
        <v>3.0943463527733193</v>
      </c>
      <c r="G1221" s="42">
        <f t="shared" si="120"/>
        <v>1.3911182450508293</v>
      </c>
      <c r="H1221" s="42">
        <f t="shared" si="121"/>
        <v>0.44956772334293943</v>
      </c>
      <c r="I1221" s="42">
        <f t="shared" si="116"/>
        <v>10</v>
      </c>
      <c r="J1221" s="42">
        <f t="shared" si="117"/>
        <v>5</v>
      </c>
      <c r="K1221" s="42">
        <f t="shared" si="118"/>
        <v>1</v>
      </c>
    </row>
    <row r="1222" spans="1:11" x14ac:dyDescent="0.25">
      <c r="A1222" s="45">
        <v>43895</v>
      </c>
      <c r="B1222" s="42">
        <v>8729.5</v>
      </c>
      <c r="C1222" s="42">
        <v>8867.75</v>
      </c>
      <c r="D1222" s="42">
        <v>8610.75</v>
      </c>
      <c r="E1222" s="42">
        <v>8671.75</v>
      </c>
      <c r="F1222" s="42">
        <f t="shared" si="119"/>
        <v>2.9440403230425569</v>
      </c>
      <c r="G1222" s="42">
        <f t="shared" si="120"/>
        <v>-0.6615499169482788</v>
      </c>
      <c r="H1222" s="42">
        <f t="shared" si="121"/>
        <v>0.22470817120622566</v>
      </c>
      <c r="I1222" s="42">
        <f t="shared" si="116"/>
        <v>9</v>
      </c>
      <c r="J1222" s="42">
        <f t="shared" si="117"/>
        <v>3</v>
      </c>
      <c r="K1222" s="42">
        <f t="shared" si="118"/>
        <v>1</v>
      </c>
    </row>
    <row r="1223" spans="1:11" x14ac:dyDescent="0.25">
      <c r="A1223" s="45">
        <v>43894</v>
      </c>
      <c r="B1223" s="42">
        <v>8766</v>
      </c>
      <c r="C1223" s="42">
        <v>8950</v>
      </c>
      <c r="D1223" s="42">
        <v>8665.25</v>
      </c>
      <c r="E1223" s="42">
        <v>8944.75</v>
      </c>
      <c r="F1223" s="42">
        <f t="shared" si="119"/>
        <v>3.2483458818161082</v>
      </c>
      <c r="G1223" s="42">
        <f t="shared" si="120"/>
        <v>2.039128450832763</v>
      </c>
      <c r="H1223" s="42">
        <f t="shared" si="121"/>
        <v>0.62774363476733963</v>
      </c>
      <c r="I1223" s="42">
        <f t="shared" si="116"/>
        <v>10</v>
      </c>
      <c r="J1223" s="42">
        <f t="shared" si="117"/>
        <v>7</v>
      </c>
      <c r="K1223" s="42">
        <f t="shared" si="118"/>
        <v>4</v>
      </c>
    </row>
    <row r="1224" spans="1:11" x14ac:dyDescent="0.25">
      <c r="A1224" s="45">
        <v>43893</v>
      </c>
      <c r="B1224" s="42">
        <v>8852</v>
      </c>
      <c r="C1224" s="42">
        <v>9002.5</v>
      </c>
      <c r="D1224" s="42">
        <v>8511</v>
      </c>
      <c r="E1224" s="42">
        <v>8595.5</v>
      </c>
      <c r="F1224" s="42">
        <f t="shared" si="119"/>
        <v>5.5524175327609582</v>
      </c>
      <c r="G1224" s="42">
        <f t="shared" si="120"/>
        <v>-2.8976502485314053</v>
      </c>
      <c r="H1224" s="42">
        <f t="shared" si="121"/>
        <v>0.52187182095625628</v>
      </c>
      <c r="I1224" s="42">
        <f t="shared" si="116"/>
        <v>10</v>
      </c>
      <c r="J1224" s="42">
        <f t="shared" si="117"/>
        <v>6</v>
      </c>
      <c r="K1224" s="42">
        <f t="shared" si="118"/>
        <v>1</v>
      </c>
    </row>
    <row r="1225" spans="1:11" x14ac:dyDescent="0.25">
      <c r="A1225" s="45">
        <v>43892</v>
      </c>
      <c r="B1225" s="42">
        <v>8422</v>
      </c>
      <c r="C1225" s="42">
        <v>8879.75</v>
      </c>
      <c r="D1225" s="42">
        <v>8363.5</v>
      </c>
      <c r="E1225" s="42">
        <v>8876.25</v>
      </c>
      <c r="F1225" s="42">
        <f t="shared" si="119"/>
        <v>6.1297791498456426</v>
      </c>
      <c r="G1225" s="42">
        <f t="shared" si="120"/>
        <v>5.3936119686535262</v>
      </c>
      <c r="H1225" s="42">
        <f t="shared" si="121"/>
        <v>0.87990314769975775</v>
      </c>
      <c r="I1225" s="42">
        <f t="shared" si="116"/>
        <v>10</v>
      </c>
      <c r="J1225" s="42">
        <f t="shared" si="117"/>
        <v>9</v>
      </c>
      <c r="K1225" s="42">
        <f t="shared" si="118"/>
        <v>4</v>
      </c>
    </row>
    <row r="1226" spans="1:11" x14ac:dyDescent="0.25">
      <c r="A1226" s="45">
        <v>43889</v>
      </c>
      <c r="B1226" s="42">
        <v>8302.75</v>
      </c>
      <c r="C1226" s="42">
        <v>8497.5</v>
      </c>
      <c r="D1226" s="42">
        <v>8126.25</v>
      </c>
      <c r="E1226" s="42">
        <v>8475.75</v>
      </c>
      <c r="F1226" s="42">
        <f t="shared" si="119"/>
        <v>4.4714100749751591</v>
      </c>
      <c r="G1226" s="42">
        <f t="shared" si="120"/>
        <v>2.0836469844328684</v>
      </c>
      <c r="H1226" s="42">
        <f t="shared" si="121"/>
        <v>0.4659932659932659</v>
      </c>
      <c r="I1226" s="42">
        <f t="shared" si="116"/>
        <v>10</v>
      </c>
      <c r="J1226" s="42">
        <f t="shared" si="117"/>
        <v>5</v>
      </c>
      <c r="K1226" s="42">
        <f t="shared" si="118"/>
        <v>1</v>
      </c>
    </row>
    <row r="1227" spans="1:11" x14ac:dyDescent="0.25">
      <c r="A1227" s="45">
        <v>43888</v>
      </c>
      <c r="B1227" s="42">
        <v>8791.5</v>
      </c>
      <c r="C1227" s="42">
        <v>8794</v>
      </c>
      <c r="D1227" s="42">
        <v>8430.5</v>
      </c>
      <c r="E1227" s="42">
        <v>8433.25</v>
      </c>
      <c r="F1227" s="42">
        <f t="shared" si="119"/>
        <v>4.1346755388727754</v>
      </c>
      <c r="G1227" s="42">
        <f t="shared" si="120"/>
        <v>-4.0749587669908429</v>
      </c>
      <c r="H1227" s="42">
        <f t="shared" si="121"/>
        <v>0.98555708390646468</v>
      </c>
      <c r="I1227" s="42">
        <f t="shared" si="116"/>
        <v>10</v>
      </c>
      <c r="J1227" s="42">
        <f t="shared" si="117"/>
        <v>10</v>
      </c>
      <c r="K1227" s="42">
        <f t="shared" si="118"/>
        <v>4</v>
      </c>
    </row>
    <row r="1228" spans="1:11" x14ac:dyDescent="0.25">
      <c r="A1228" s="45">
        <v>43887</v>
      </c>
      <c r="B1228" s="42">
        <v>8898.5</v>
      </c>
      <c r="C1228" s="42">
        <v>9037.5</v>
      </c>
      <c r="D1228" s="42">
        <v>8816.75</v>
      </c>
      <c r="E1228" s="42">
        <v>8880</v>
      </c>
      <c r="F1228" s="42">
        <f t="shared" si="119"/>
        <v>2.480755183457886</v>
      </c>
      <c r="G1228" s="42">
        <f t="shared" si="120"/>
        <v>-0.20790020790020791</v>
      </c>
      <c r="H1228" s="42">
        <f t="shared" si="121"/>
        <v>8.3805209513023796E-2</v>
      </c>
      <c r="I1228" s="42">
        <f t="shared" si="116"/>
        <v>8</v>
      </c>
      <c r="J1228" s="42">
        <f t="shared" si="117"/>
        <v>1</v>
      </c>
      <c r="K1228" s="42">
        <f t="shared" si="118"/>
        <v>1</v>
      </c>
    </row>
    <row r="1229" spans="1:11" x14ac:dyDescent="0.25">
      <c r="A1229" s="45">
        <v>43886</v>
      </c>
      <c r="B1229" s="42">
        <v>9133.5</v>
      </c>
      <c r="C1229" s="42">
        <v>9191</v>
      </c>
      <c r="D1229" s="42">
        <v>8810</v>
      </c>
      <c r="E1229" s="42">
        <v>8840</v>
      </c>
      <c r="F1229" s="42">
        <f t="shared" si="119"/>
        <v>4.1714567252422405</v>
      </c>
      <c r="G1229" s="42">
        <f t="shared" si="120"/>
        <v>-3.2134450101275522</v>
      </c>
      <c r="H1229" s="42">
        <f t="shared" si="121"/>
        <v>0.77034120734908129</v>
      </c>
      <c r="I1229" s="42">
        <f t="shared" si="116"/>
        <v>10</v>
      </c>
      <c r="J1229" s="42">
        <f t="shared" si="117"/>
        <v>8</v>
      </c>
      <c r="K1229" s="42">
        <f t="shared" si="118"/>
        <v>4</v>
      </c>
    </row>
    <row r="1230" spans="1:11" x14ac:dyDescent="0.25">
      <c r="A1230" s="45">
        <v>43885</v>
      </c>
      <c r="B1230" s="42">
        <v>9184.25</v>
      </c>
      <c r="C1230" s="42">
        <v>9229.25</v>
      </c>
      <c r="D1230" s="42">
        <v>9041.25</v>
      </c>
      <c r="E1230" s="42">
        <v>9084.75</v>
      </c>
      <c r="F1230" s="42">
        <f t="shared" si="119"/>
        <v>2.0469826060919507</v>
      </c>
      <c r="G1230" s="42">
        <f t="shared" si="120"/>
        <v>-1.0833764324795165</v>
      </c>
      <c r="H1230" s="42">
        <f t="shared" si="121"/>
        <v>0.5292553191489362</v>
      </c>
      <c r="I1230" s="42">
        <f t="shared" si="116"/>
        <v>7</v>
      </c>
      <c r="J1230" s="42">
        <f t="shared" si="117"/>
        <v>6</v>
      </c>
      <c r="K1230" s="42">
        <f t="shared" si="118"/>
        <v>1</v>
      </c>
    </row>
    <row r="1231" spans="1:11" x14ac:dyDescent="0.25">
      <c r="A1231" s="45">
        <v>43882</v>
      </c>
      <c r="B1231" s="42">
        <v>9586</v>
      </c>
      <c r="C1231" s="42">
        <v>9605.75</v>
      </c>
      <c r="D1231" s="42">
        <v>9411.5</v>
      </c>
      <c r="E1231" s="42">
        <v>9452</v>
      </c>
      <c r="F1231" s="42">
        <f t="shared" si="119"/>
        <v>2.0263926559566032</v>
      </c>
      <c r="G1231" s="42">
        <f t="shared" si="120"/>
        <v>-1.3978718965157522</v>
      </c>
      <c r="H1231" s="42">
        <f t="shared" si="121"/>
        <v>0.68983268983268986</v>
      </c>
      <c r="I1231" s="42">
        <f t="shared" si="116"/>
        <v>7</v>
      </c>
      <c r="J1231" s="42">
        <f t="shared" si="117"/>
        <v>7</v>
      </c>
      <c r="K1231" s="42">
        <f t="shared" si="118"/>
        <v>4</v>
      </c>
    </row>
    <row r="1232" spans="1:11" x14ac:dyDescent="0.25">
      <c r="A1232" s="45">
        <v>43881</v>
      </c>
      <c r="B1232" s="42">
        <v>9717.25</v>
      </c>
      <c r="C1232" s="42">
        <v>9726</v>
      </c>
      <c r="D1232" s="42">
        <v>9517</v>
      </c>
      <c r="E1232" s="42">
        <v>9635</v>
      </c>
      <c r="F1232" s="42">
        <f t="shared" si="119"/>
        <v>2.1508142735856337</v>
      </c>
      <c r="G1232" s="42">
        <f t="shared" si="120"/>
        <v>-0.84643288996372434</v>
      </c>
      <c r="H1232" s="42">
        <f t="shared" si="121"/>
        <v>0.39354066985645936</v>
      </c>
      <c r="I1232" s="42">
        <f t="shared" si="116"/>
        <v>7</v>
      </c>
      <c r="J1232" s="42">
        <f t="shared" si="117"/>
        <v>4</v>
      </c>
      <c r="K1232" s="42">
        <f t="shared" si="118"/>
        <v>1</v>
      </c>
    </row>
    <row r="1233" spans="1:11" x14ac:dyDescent="0.25">
      <c r="A1233" s="45">
        <v>43880</v>
      </c>
      <c r="B1233" s="42">
        <v>9666</v>
      </c>
      <c r="C1233" s="42">
        <v>9748.75</v>
      </c>
      <c r="D1233" s="42">
        <v>9662.75</v>
      </c>
      <c r="E1233" s="42">
        <v>9728.25</v>
      </c>
      <c r="F1233" s="42">
        <f t="shared" si="119"/>
        <v>0.88971653217463276</v>
      </c>
      <c r="G1233" s="42">
        <f t="shared" si="120"/>
        <v>0.644009931719429</v>
      </c>
      <c r="H1233" s="42">
        <f t="shared" si="121"/>
        <v>0.72383720930232565</v>
      </c>
      <c r="I1233" s="42">
        <f t="shared" si="116"/>
        <v>2</v>
      </c>
      <c r="J1233" s="42">
        <f t="shared" si="117"/>
        <v>8</v>
      </c>
      <c r="K1233" s="42">
        <f t="shared" si="118"/>
        <v>3</v>
      </c>
    </row>
    <row r="1234" spans="1:11" x14ac:dyDescent="0.25">
      <c r="A1234" s="45">
        <v>43879</v>
      </c>
      <c r="B1234" s="42">
        <v>9558</v>
      </c>
      <c r="C1234" s="42">
        <v>9654.5</v>
      </c>
      <c r="D1234" s="42">
        <v>9553</v>
      </c>
      <c r="E1234" s="42">
        <v>9636</v>
      </c>
      <c r="F1234" s="42">
        <f t="shared" si="119"/>
        <v>1.0619376438585479</v>
      </c>
      <c r="G1234" s="42">
        <f t="shared" si="120"/>
        <v>0.81607030759573129</v>
      </c>
      <c r="H1234" s="42">
        <f t="shared" si="121"/>
        <v>0.76847290640394073</v>
      </c>
      <c r="I1234" s="42">
        <f t="shared" si="116"/>
        <v>2</v>
      </c>
      <c r="J1234" s="42">
        <f t="shared" si="117"/>
        <v>8</v>
      </c>
      <c r="K1234" s="42">
        <f t="shared" si="118"/>
        <v>3</v>
      </c>
    </row>
    <row r="1235" spans="1:11" x14ac:dyDescent="0.25">
      <c r="A1235" s="45">
        <v>43875</v>
      </c>
      <c r="B1235" s="42">
        <v>9636.75</v>
      </c>
      <c r="C1235" s="42">
        <v>9649.5</v>
      </c>
      <c r="D1235" s="42">
        <v>9588</v>
      </c>
      <c r="E1235" s="42">
        <v>9629.75</v>
      </c>
      <c r="F1235" s="42">
        <f t="shared" si="119"/>
        <v>0.63818195968557867</v>
      </c>
      <c r="G1235" s="42">
        <f t="shared" si="120"/>
        <v>-7.2638597037382929E-2</v>
      </c>
      <c r="H1235" s="42">
        <f t="shared" si="121"/>
        <v>0.11382113821138209</v>
      </c>
      <c r="I1235" s="42">
        <f t="shared" si="116"/>
        <v>1</v>
      </c>
      <c r="J1235" s="42">
        <f t="shared" si="117"/>
        <v>2</v>
      </c>
      <c r="K1235" s="42">
        <f t="shared" si="118"/>
        <v>2</v>
      </c>
    </row>
    <row r="1236" spans="1:11" x14ac:dyDescent="0.25">
      <c r="A1236" s="45">
        <v>43874</v>
      </c>
      <c r="B1236" s="42">
        <v>9542.75</v>
      </c>
      <c r="C1236" s="42">
        <v>9644.75</v>
      </c>
      <c r="D1236" s="42">
        <v>9524</v>
      </c>
      <c r="E1236" s="42">
        <v>9604.75</v>
      </c>
      <c r="F1236" s="42">
        <f t="shared" si="119"/>
        <v>1.2653585182468365</v>
      </c>
      <c r="G1236" s="42">
        <f t="shared" si="120"/>
        <v>0.64970789342694713</v>
      </c>
      <c r="H1236" s="42">
        <f t="shared" si="121"/>
        <v>0.51345755693581785</v>
      </c>
      <c r="I1236" s="42">
        <f t="shared" si="116"/>
        <v>4</v>
      </c>
      <c r="J1236" s="42">
        <f t="shared" si="117"/>
        <v>6</v>
      </c>
      <c r="K1236" s="42">
        <f t="shared" si="118"/>
        <v>2</v>
      </c>
    </row>
    <row r="1237" spans="1:11" x14ac:dyDescent="0.25">
      <c r="A1237" s="45">
        <v>43873</v>
      </c>
      <c r="B1237" s="42">
        <v>9578.25</v>
      </c>
      <c r="C1237" s="42">
        <v>9624</v>
      </c>
      <c r="D1237" s="42">
        <v>9559.25</v>
      </c>
      <c r="E1237" s="42">
        <v>9620</v>
      </c>
      <c r="F1237" s="42">
        <f t="shared" si="119"/>
        <v>0.6760107535301334</v>
      </c>
      <c r="G1237" s="42">
        <f t="shared" si="120"/>
        <v>0.43588338161981571</v>
      </c>
      <c r="H1237" s="42">
        <f t="shared" si="121"/>
        <v>0.64478764478764472</v>
      </c>
      <c r="I1237" s="42">
        <f t="shared" si="116"/>
        <v>1</v>
      </c>
      <c r="J1237" s="42">
        <f t="shared" si="117"/>
        <v>7</v>
      </c>
      <c r="K1237" s="42">
        <f t="shared" si="118"/>
        <v>3</v>
      </c>
    </row>
    <row r="1238" spans="1:11" x14ac:dyDescent="0.25">
      <c r="A1238" s="45">
        <v>43872</v>
      </c>
      <c r="B1238" s="42">
        <v>9556.5</v>
      </c>
      <c r="C1238" s="42">
        <v>9609.5</v>
      </c>
      <c r="D1238" s="42">
        <v>9501.25</v>
      </c>
      <c r="E1238" s="42">
        <v>9525</v>
      </c>
      <c r="F1238" s="42">
        <f t="shared" si="119"/>
        <v>1.1327368806571445</v>
      </c>
      <c r="G1238" s="42">
        <f t="shared" si="120"/>
        <v>-0.32961858420970019</v>
      </c>
      <c r="H1238" s="42">
        <f t="shared" si="121"/>
        <v>0.29099307159353344</v>
      </c>
      <c r="I1238" s="42">
        <f t="shared" si="116"/>
        <v>3</v>
      </c>
      <c r="J1238" s="42">
        <f t="shared" si="117"/>
        <v>3</v>
      </c>
      <c r="K1238" s="42">
        <f t="shared" si="118"/>
        <v>2</v>
      </c>
    </row>
    <row r="1239" spans="1:11" x14ac:dyDescent="0.25">
      <c r="A1239" s="45">
        <v>43871</v>
      </c>
      <c r="B1239" s="42">
        <v>9427.75</v>
      </c>
      <c r="C1239" s="42">
        <v>9525.75</v>
      </c>
      <c r="D1239" s="42">
        <v>9378.75</v>
      </c>
      <c r="E1239" s="42">
        <v>9525.5</v>
      </c>
      <c r="F1239" s="42">
        <f t="shared" si="119"/>
        <v>1.5592267508154118</v>
      </c>
      <c r="G1239" s="42">
        <f t="shared" si="120"/>
        <v>1.0368327543687519</v>
      </c>
      <c r="H1239" s="42">
        <f t="shared" si="121"/>
        <v>0.66496598639455795</v>
      </c>
      <c r="I1239" s="42">
        <f t="shared" si="116"/>
        <v>5</v>
      </c>
      <c r="J1239" s="42">
        <f t="shared" si="117"/>
        <v>7</v>
      </c>
      <c r="K1239" s="42">
        <f t="shared" si="118"/>
        <v>3</v>
      </c>
    </row>
    <row r="1240" spans="1:11" x14ac:dyDescent="0.25">
      <c r="A1240" s="45">
        <v>43868</v>
      </c>
      <c r="B1240" s="42">
        <v>9413.25</v>
      </c>
      <c r="C1240" s="42">
        <v>9463.5</v>
      </c>
      <c r="D1240" s="42">
        <v>9385</v>
      </c>
      <c r="E1240" s="42">
        <v>9411</v>
      </c>
      <c r="F1240" s="42">
        <f t="shared" si="119"/>
        <v>0.8339308952805885</v>
      </c>
      <c r="G1240" s="42">
        <f t="shared" si="120"/>
        <v>-2.3902477890207951E-2</v>
      </c>
      <c r="H1240" s="42">
        <f t="shared" si="121"/>
        <v>2.8662420382165606E-2</v>
      </c>
      <c r="I1240" s="42">
        <f t="shared" si="116"/>
        <v>2</v>
      </c>
      <c r="J1240" s="42">
        <f t="shared" si="117"/>
        <v>1</v>
      </c>
      <c r="K1240" s="42">
        <f t="shared" si="118"/>
        <v>2</v>
      </c>
    </row>
    <row r="1241" spans="1:11" x14ac:dyDescent="0.25">
      <c r="A1241" s="45">
        <v>43867</v>
      </c>
      <c r="B1241" s="42">
        <v>9423.75</v>
      </c>
      <c r="C1241" s="42">
        <v>9456</v>
      </c>
      <c r="D1241" s="42">
        <v>9362.5</v>
      </c>
      <c r="E1241" s="42">
        <v>9453</v>
      </c>
      <c r="F1241" s="42">
        <f t="shared" si="119"/>
        <v>0.99217402838572766</v>
      </c>
      <c r="G1241" s="42">
        <f t="shared" si="120"/>
        <v>0.31038599283724633</v>
      </c>
      <c r="H1241" s="42">
        <f t="shared" si="121"/>
        <v>0.31283422459893045</v>
      </c>
      <c r="I1241" s="42">
        <f t="shared" si="116"/>
        <v>2</v>
      </c>
      <c r="J1241" s="42">
        <f t="shared" si="117"/>
        <v>4</v>
      </c>
      <c r="K1241" s="42">
        <f t="shared" si="118"/>
        <v>2</v>
      </c>
    </row>
    <row r="1242" spans="1:11" x14ac:dyDescent="0.25">
      <c r="A1242" s="45">
        <v>43866</v>
      </c>
      <c r="B1242" s="42">
        <v>9441.75</v>
      </c>
      <c r="C1242" s="42">
        <v>9462.75</v>
      </c>
      <c r="D1242" s="42">
        <v>9317.75</v>
      </c>
      <c r="E1242" s="42">
        <v>9375.75</v>
      </c>
      <c r="F1242" s="42">
        <f t="shared" si="119"/>
        <v>1.5357322530251278</v>
      </c>
      <c r="G1242" s="42">
        <f t="shared" si="120"/>
        <v>-0.69902295654936841</v>
      </c>
      <c r="H1242" s="42">
        <f t="shared" si="121"/>
        <v>0.45517241379310336</v>
      </c>
      <c r="I1242" s="42">
        <f t="shared" si="116"/>
        <v>5</v>
      </c>
      <c r="J1242" s="42">
        <f t="shared" si="117"/>
        <v>5</v>
      </c>
      <c r="K1242" s="42">
        <f t="shared" si="118"/>
        <v>2</v>
      </c>
    </row>
    <row r="1243" spans="1:11" x14ac:dyDescent="0.25">
      <c r="A1243" s="45">
        <v>43865</v>
      </c>
      <c r="B1243" s="42">
        <v>9225.25</v>
      </c>
      <c r="C1243" s="42">
        <v>9359.75</v>
      </c>
      <c r="D1243" s="42">
        <v>9220.5</v>
      </c>
      <c r="E1243" s="42">
        <v>9340.5</v>
      </c>
      <c r="F1243" s="42">
        <f t="shared" si="119"/>
        <v>1.5094441885043766</v>
      </c>
      <c r="G1243" s="42">
        <f t="shared" si="120"/>
        <v>1.2492886371643044</v>
      </c>
      <c r="H1243" s="42">
        <f t="shared" si="121"/>
        <v>0.82764811490125667</v>
      </c>
      <c r="I1243" s="42">
        <f t="shared" si="116"/>
        <v>5</v>
      </c>
      <c r="J1243" s="42">
        <f t="shared" si="117"/>
        <v>9</v>
      </c>
      <c r="K1243" s="42">
        <f t="shared" si="118"/>
        <v>3</v>
      </c>
    </row>
    <row r="1244" spans="1:11" x14ac:dyDescent="0.25">
      <c r="A1244" s="45">
        <v>43864</v>
      </c>
      <c r="B1244" s="42">
        <v>9047.75</v>
      </c>
      <c r="C1244" s="42">
        <v>9155.75</v>
      </c>
      <c r="D1244" s="42">
        <v>9032.25</v>
      </c>
      <c r="E1244" s="42">
        <v>9131.5</v>
      </c>
      <c r="F1244" s="42">
        <f t="shared" si="119"/>
        <v>1.3649802437069991</v>
      </c>
      <c r="G1244" s="42">
        <f t="shared" si="120"/>
        <v>0.92564449725069764</v>
      </c>
      <c r="H1244" s="42">
        <f t="shared" si="121"/>
        <v>0.67813765182186225</v>
      </c>
      <c r="I1244" s="42">
        <f t="shared" si="116"/>
        <v>4</v>
      </c>
      <c r="J1244" s="42">
        <f t="shared" si="117"/>
        <v>7</v>
      </c>
      <c r="K1244" s="42">
        <f t="shared" si="118"/>
        <v>3</v>
      </c>
    </row>
    <row r="1245" spans="1:11" x14ac:dyDescent="0.25">
      <c r="A1245" s="45">
        <v>43861</v>
      </c>
      <c r="B1245" s="42">
        <v>9160.75</v>
      </c>
      <c r="C1245" s="42">
        <v>9201</v>
      </c>
      <c r="D1245" s="42">
        <v>8966</v>
      </c>
      <c r="E1245" s="42">
        <v>8995.5</v>
      </c>
      <c r="F1245" s="42">
        <f t="shared" si="119"/>
        <v>2.5652921431105531</v>
      </c>
      <c r="G1245" s="42">
        <f t="shared" si="120"/>
        <v>-1.8038916027617826</v>
      </c>
      <c r="H1245" s="42">
        <f t="shared" si="121"/>
        <v>0.70319148936170217</v>
      </c>
      <c r="I1245" s="42">
        <f t="shared" si="116"/>
        <v>8</v>
      </c>
      <c r="J1245" s="42">
        <f t="shared" si="117"/>
        <v>8</v>
      </c>
      <c r="K1245" s="42">
        <f t="shared" si="118"/>
        <v>4</v>
      </c>
    </row>
    <row r="1246" spans="1:11" x14ac:dyDescent="0.25">
      <c r="A1246" s="45">
        <v>43860</v>
      </c>
      <c r="B1246" s="42">
        <v>9033</v>
      </c>
      <c r="C1246" s="42">
        <v>9148.25</v>
      </c>
      <c r="D1246" s="42">
        <v>9024.5</v>
      </c>
      <c r="E1246" s="42">
        <v>9144</v>
      </c>
      <c r="F1246" s="42">
        <f t="shared" si="119"/>
        <v>1.3699767519096646</v>
      </c>
      <c r="G1246" s="42">
        <f t="shared" si="120"/>
        <v>1.2288276320159415</v>
      </c>
      <c r="H1246" s="42">
        <f t="shared" si="121"/>
        <v>0.89696969696969686</v>
      </c>
      <c r="I1246" s="42">
        <f t="shared" si="116"/>
        <v>4</v>
      </c>
      <c r="J1246" s="42">
        <f t="shared" si="117"/>
        <v>9</v>
      </c>
      <c r="K1246" s="42">
        <f t="shared" si="118"/>
        <v>3</v>
      </c>
    </row>
    <row r="1247" spans="1:11" x14ac:dyDescent="0.25">
      <c r="A1247" s="45">
        <v>43859</v>
      </c>
      <c r="B1247" s="42">
        <v>9146.5</v>
      </c>
      <c r="C1247" s="42">
        <v>9158.75</v>
      </c>
      <c r="D1247" s="42">
        <v>9072.25</v>
      </c>
      <c r="E1247" s="42">
        <v>9109.75</v>
      </c>
      <c r="F1247" s="42">
        <f t="shared" si="119"/>
        <v>0.94571694090635761</v>
      </c>
      <c r="G1247" s="42">
        <f t="shared" si="120"/>
        <v>-0.40179303558738316</v>
      </c>
      <c r="H1247" s="42">
        <f t="shared" si="121"/>
        <v>0.42485549132947981</v>
      </c>
      <c r="I1247" s="42">
        <f t="shared" si="116"/>
        <v>2</v>
      </c>
      <c r="J1247" s="42">
        <f t="shared" si="117"/>
        <v>5</v>
      </c>
      <c r="K1247" s="42">
        <f t="shared" si="118"/>
        <v>2</v>
      </c>
    </row>
    <row r="1248" spans="1:11" x14ac:dyDescent="0.25">
      <c r="A1248" s="45">
        <v>43858</v>
      </c>
      <c r="B1248" s="42">
        <v>8997</v>
      </c>
      <c r="C1248" s="42">
        <v>9119.5</v>
      </c>
      <c r="D1248" s="42">
        <v>8997</v>
      </c>
      <c r="E1248" s="42">
        <v>9098.25</v>
      </c>
      <c r="F1248" s="42">
        <f t="shared" si="119"/>
        <v>1.361564966099811</v>
      </c>
      <c r="G1248" s="42">
        <f t="shared" si="120"/>
        <v>1.1253751250416806</v>
      </c>
      <c r="H1248" s="42">
        <f t="shared" si="121"/>
        <v>0.82653061224489799</v>
      </c>
      <c r="I1248" s="42">
        <f t="shared" si="116"/>
        <v>4</v>
      </c>
      <c r="J1248" s="42">
        <f t="shared" si="117"/>
        <v>9</v>
      </c>
      <c r="K1248" s="42">
        <f t="shared" si="118"/>
        <v>3</v>
      </c>
    </row>
    <row r="1249" spans="1:11" x14ac:dyDescent="0.25">
      <c r="A1249" s="45">
        <v>43857</v>
      </c>
      <c r="B1249" s="42">
        <v>8975.75</v>
      </c>
      <c r="C1249" s="42">
        <v>9011.25</v>
      </c>
      <c r="D1249" s="42">
        <v>8925.5</v>
      </c>
      <c r="E1249" s="42">
        <v>8961</v>
      </c>
      <c r="F1249" s="42">
        <f t="shared" si="119"/>
        <v>0.95535192045232997</v>
      </c>
      <c r="G1249" s="42">
        <f t="shared" si="120"/>
        <v>-0.16433167144806843</v>
      </c>
      <c r="H1249" s="42">
        <f t="shared" si="121"/>
        <v>0.17201166180758018</v>
      </c>
      <c r="I1249" s="42">
        <f t="shared" si="116"/>
        <v>2</v>
      </c>
      <c r="J1249" s="42">
        <f t="shared" si="117"/>
        <v>2</v>
      </c>
      <c r="K1249" s="42">
        <f t="shared" si="118"/>
        <v>2</v>
      </c>
    </row>
    <row r="1250" spans="1:11" x14ac:dyDescent="0.25">
      <c r="A1250" s="45">
        <v>43854</v>
      </c>
      <c r="B1250" s="42">
        <v>9279.75</v>
      </c>
      <c r="C1250" s="42">
        <v>9283.5</v>
      </c>
      <c r="D1250" s="42">
        <v>9109.5</v>
      </c>
      <c r="E1250" s="42">
        <v>9151.5</v>
      </c>
      <c r="F1250" s="42">
        <f t="shared" si="119"/>
        <v>1.8750505132142568</v>
      </c>
      <c r="G1250" s="42">
        <f t="shared" si="120"/>
        <v>-1.3820415420674048</v>
      </c>
      <c r="H1250" s="42">
        <f t="shared" si="121"/>
        <v>0.73706896551724144</v>
      </c>
      <c r="I1250" s="42">
        <f t="shared" si="116"/>
        <v>6</v>
      </c>
      <c r="J1250" s="42">
        <f t="shared" si="117"/>
        <v>8</v>
      </c>
      <c r="K1250" s="42">
        <f t="shared" si="118"/>
        <v>4</v>
      </c>
    </row>
    <row r="1251" spans="1:11" x14ac:dyDescent="0.25">
      <c r="A1251" s="45">
        <v>43853</v>
      </c>
      <c r="B1251" s="42">
        <v>9199</v>
      </c>
      <c r="C1251" s="42">
        <v>9233.75</v>
      </c>
      <c r="D1251" s="42">
        <v>9151.75</v>
      </c>
      <c r="E1251" s="42">
        <v>9227.5</v>
      </c>
      <c r="F1251" s="42">
        <f t="shared" si="119"/>
        <v>0.89140123926513759</v>
      </c>
      <c r="G1251" s="42">
        <f t="shared" si="120"/>
        <v>0.30981628437873682</v>
      </c>
      <c r="H1251" s="42">
        <f t="shared" si="121"/>
        <v>0.34756097560975607</v>
      </c>
      <c r="I1251" s="42">
        <f t="shared" si="116"/>
        <v>2</v>
      </c>
      <c r="J1251" s="42">
        <f t="shared" si="117"/>
        <v>4</v>
      </c>
      <c r="K1251" s="42">
        <f t="shared" si="118"/>
        <v>2</v>
      </c>
    </row>
    <row r="1252" spans="1:11" x14ac:dyDescent="0.25">
      <c r="A1252" s="45">
        <v>43852</v>
      </c>
      <c r="B1252" s="42">
        <v>9229.75</v>
      </c>
      <c r="C1252" s="42">
        <v>9254</v>
      </c>
      <c r="D1252" s="42">
        <v>9189.5</v>
      </c>
      <c r="E1252" s="42">
        <v>9201</v>
      </c>
      <c r="F1252" s="42">
        <f t="shared" si="119"/>
        <v>0.69882716216582252</v>
      </c>
      <c r="G1252" s="42">
        <f t="shared" si="120"/>
        <v>-0.31149272732197514</v>
      </c>
      <c r="H1252" s="42">
        <f t="shared" si="121"/>
        <v>0.44573643410852709</v>
      </c>
      <c r="I1252" s="42">
        <f t="shared" si="116"/>
        <v>1</v>
      </c>
      <c r="J1252" s="42">
        <f t="shared" si="117"/>
        <v>5</v>
      </c>
      <c r="K1252" s="42">
        <f t="shared" si="118"/>
        <v>2</v>
      </c>
    </row>
    <row r="1253" spans="1:11" x14ac:dyDescent="0.25">
      <c r="A1253" s="45">
        <v>43851</v>
      </c>
      <c r="B1253" s="42">
        <v>9136.5</v>
      </c>
      <c r="C1253" s="42">
        <v>9199.75</v>
      </c>
      <c r="D1253" s="42">
        <v>9134.25</v>
      </c>
      <c r="E1253" s="42">
        <v>9180</v>
      </c>
      <c r="F1253" s="42">
        <f t="shared" si="119"/>
        <v>0.71690472281508233</v>
      </c>
      <c r="G1253" s="42">
        <f t="shared" si="120"/>
        <v>0.47611229683139061</v>
      </c>
      <c r="H1253" s="42">
        <f t="shared" si="121"/>
        <v>0.66412213740458026</v>
      </c>
      <c r="I1253" s="42">
        <f t="shared" si="116"/>
        <v>1</v>
      </c>
      <c r="J1253" s="42">
        <f t="shared" si="117"/>
        <v>7</v>
      </c>
      <c r="K1253" s="42">
        <f t="shared" si="118"/>
        <v>3</v>
      </c>
    </row>
    <row r="1254" spans="1:11" x14ac:dyDescent="0.25">
      <c r="A1254" s="45">
        <v>43847</v>
      </c>
      <c r="B1254" s="42">
        <v>9168.25</v>
      </c>
      <c r="C1254" s="42">
        <v>9189.25</v>
      </c>
      <c r="D1254" s="42">
        <v>9130</v>
      </c>
      <c r="E1254" s="42">
        <v>9182.75</v>
      </c>
      <c r="F1254" s="42">
        <f t="shared" si="119"/>
        <v>0.64625201101627894</v>
      </c>
      <c r="G1254" s="42">
        <f t="shared" si="120"/>
        <v>0.15815450058626238</v>
      </c>
      <c r="H1254" s="42">
        <f t="shared" si="121"/>
        <v>0.24472573839662451</v>
      </c>
      <c r="I1254" s="42">
        <f t="shared" si="116"/>
        <v>1</v>
      </c>
      <c r="J1254" s="42">
        <f t="shared" si="117"/>
        <v>3</v>
      </c>
      <c r="K1254" s="42">
        <f t="shared" si="118"/>
        <v>2</v>
      </c>
    </row>
    <row r="1255" spans="1:11" x14ac:dyDescent="0.25">
      <c r="A1255" s="45">
        <v>43846</v>
      </c>
      <c r="B1255" s="42">
        <v>9096</v>
      </c>
      <c r="C1255" s="42">
        <v>9138.75</v>
      </c>
      <c r="D1255" s="42">
        <v>9076.5</v>
      </c>
      <c r="E1255" s="42">
        <v>9138</v>
      </c>
      <c r="F1255" s="42">
        <f t="shared" si="119"/>
        <v>0.68436675461741425</v>
      </c>
      <c r="G1255" s="42">
        <f t="shared" si="120"/>
        <v>0.46174142480211083</v>
      </c>
      <c r="H1255" s="42">
        <f t="shared" si="121"/>
        <v>0.67469879518072295</v>
      </c>
      <c r="I1255" s="42">
        <f t="shared" si="116"/>
        <v>1</v>
      </c>
      <c r="J1255" s="42">
        <f t="shared" si="117"/>
        <v>7</v>
      </c>
      <c r="K1255" s="42">
        <f t="shared" si="118"/>
        <v>3</v>
      </c>
    </row>
    <row r="1256" spans="1:11" x14ac:dyDescent="0.25">
      <c r="A1256" s="45">
        <v>43845</v>
      </c>
      <c r="B1256" s="42">
        <v>9058.75</v>
      </c>
      <c r="C1256" s="42">
        <v>9096</v>
      </c>
      <c r="D1256" s="42">
        <v>9023</v>
      </c>
      <c r="E1256" s="42">
        <v>9052.75</v>
      </c>
      <c r="F1256" s="42">
        <f t="shared" si="119"/>
        <v>0.80585069684007171</v>
      </c>
      <c r="G1256" s="42">
        <f t="shared" si="120"/>
        <v>-6.6234303849868906E-2</v>
      </c>
      <c r="H1256" s="42">
        <f t="shared" si="121"/>
        <v>8.2191780821917804E-2</v>
      </c>
      <c r="I1256" s="42">
        <f t="shared" si="116"/>
        <v>1</v>
      </c>
      <c r="J1256" s="42">
        <f t="shared" si="117"/>
        <v>1</v>
      </c>
      <c r="K1256" s="42">
        <f t="shared" si="118"/>
        <v>2</v>
      </c>
    </row>
    <row r="1257" spans="1:11" x14ac:dyDescent="0.25">
      <c r="A1257" s="45">
        <v>43844</v>
      </c>
      <c r="B1257" s="42">
        <v>9070.75</v>
      </c>
      <c r="C1257" s="42">
        <v>9095</v>
      </c>
      <c r="D1257" s="42">
        <v>9035</v>
      </c>
      <c r="E1257" s="42">
        <v>9050.75</v>
      </c>
      <c r="F1257" s="42">
        <f t="shared" si="119"/>
        <v>0.6614668026348427</v>
      </c>
      <c r="G1257" s="42">
        <f t="shared" si="120"/>
        <v>-0.22048893421161425</v>
      </c>
      <c r="H1257" s="42">
        <f t="shared" si="121"/>
        <v>0.33333333333333337</v>
      </c>
      <c r="I1257" s="42">
        <f t="shared" si="116"/>
        <v>1</v>
      </c>
      <c r="J1257" s="42">
        <f t="shared" si="117"/>
        <v>4</v>
      </c>
      <c r="K1257" s="42">
        <f t="shared" si="118"/>
        <v>2</v>
      </c>
    </row>
    <row r="1258" spans="1:11" x14ac:dyDescent="0.25">
      <c r="A1258" s="45">
        <v>43843</v>
      </c>
      <c r="B1258" s="42">
        <v>9016</v>
      </c>
      <c r="C1258" s="42">
        <v>9086.75</v>
      </c>
      <c r="D1258" s="42">
        <v>9003.75</v>
      </c>
      <c r="E1258" s="42">
        <v>9085.25</v>
      </c>
      <c r="F1258" s="42">
        <f t="shared" si="119"/>
        <v>0.92058562555456958</v>
      </c>
      <c r="G1258" s="42">
        <f t="shared" si="120"/>
        <v>0.76807897071872222</v>
      </c>
      <c r="H1258" s="42">
        <f t="shared" si="121"/>
        <v>0.83433734939759041</v>
      </c>
      <c r="I1258" s="42">
        <f t="shared" si="116"/>
        <v>2</v>
      </c>
      <c r="J1258" s="42">
        <f t="shared" si="117"/>
        <v>9</v>
      </c>
      <c r="K1258" s="42">
        <f t="shared" si="118"/>
        <v>3</v>
      </c>
    </row>
    <row r="1259" spans="1:11" x14ac:dyDescent="0.25">
      <c r="A1259" s="45">
        <v>43840</v>
      </c>
      <c r="B1259" s="42">
        <v>9049</v>
      </c>
      <c r="C1259" s="42">
        <v>9053.25</v>
      </c>
      <c r="D1259" s="42">
        <v>8966.25</v>
      </c>
      <c r="E1259" s="42">
        <v>8982.75</v>
      </c>
      <c r="F1259" s="42">
        <f t="shared" si="119"/>
        <v>0.96143220245330974</v>
      </c>
      <c r="G1259" s="42">
        <f t="shared" si="120"/>
        <v>-0.73212509669576753</v>
      </c>
      <c r="H1259" s="42">
        <f t="shared" si="121"/>
        <v>0.76149425287356332</v>
      </c>
      <c r="I1259" s="42">
        <f t="shared" si="116"/>
        <v>2</v>
      </c>
      <c r="J1259" s="42">
        <f t="shared" si="117"/>
        <v>8</v>
      </c>
      <c r="K1259" s="42">
        <f t="shared" si="118"/>
        <v>3</v>
      </c>
    </row>
    <row r="1260" spans="1:11" x14ac:dyDescent="0.25">
      <c r="A1260" s="45">
        <v>43839</v>
      </c>
      <c r="B1260" s="42">
        <v>8983.25</v>
      </c>
      <c r="C1260" s="42">
        <v>9022.25</v>
      </c>
      <c r="D1260" s="42">
        <v>8952.5</v>
      </c>
      <c r="E1260" s="42">
        <v>9006.25</v>
      </c>
      <c r="F1260" s="42">
        <f t="shared" si="119"/>
        <v>0.77644505051067259</v>
      </c>
      <c r="G1260" s="42">
        <f t="shared" si="120"/>
        <v>0.25603205966660175</v>
      </c>
      <c r="H1260" s="42">
        <f t="shared" si="121"/>
        <v>0.32974910394265239</v>
      </c>
      <c r="I1260" s="42">
        <f t="shared" si="116"/>
        <v>1</v>
      </c>
      <c r="J1260" s="42">
        <f t="shared" si="117"/>
        <v>4</v>
      </c>
      <c r="K1260" s="42">
        <f t="shared" si="118"/>
        <v>2</v>
      </c>
    </row>
    <row r="1261" spans="1:11" x14ac:dyDescent="0.25">
      <c r="A1261" s="45">
        <v>43838</v>
      </c>
      <c r="B1261" s="42">
        <v>8876.25</v>
      </c>
      <c r="C1261" s="42">
        <v>8972.25</v>
      </c>
      <c r="D1261" s="42">
        <v>8848</v>
      </c>
      <c r="E1261" s="42">
        <v>8929.75</v>
      </c>
      <c r="F1261" s="42">
        <f t="shared" si="119"/>
        <v>1.3998028446697648</v>
      </c>
      <c r="G1261" s="42">
        <f t="shared" si="120"/>
        <v>0.60273200957611606</v>
      </c>
      <c r="H1261" s="42">
        <f t="shared" si="121"/>
        <v>0.43058350100603626</v>
      </c>
      <c r="I1261" s="42">
        <f t="shared" si="116"/>
        <v>5</v>
      </c>
      <c r="J1261" s="42">
        <f t="shared" si="117"/>
        <v>5</v>
      </c>
      <c r="K1261" s="42">
        <f t="shared" si="118"/>
        <v>2</v>
      </c>
    </row>
    <row r="1262" spans="1:11" x14ac:dyDescent="0.25">
      <c r="A1262" s="45">
        <v>43837</v>
      </c>
      <c r="B1262" s="42">
        <v>8870.25</v>
      </c>
      <c r="C1262" s="42">
        <v>8888</v>
      </c>
      <c r="D1262" s="42">
        <v>8834.5</v>
      </c>
      <c r="E1262" s="42">
        <v>8862.5</v>
      </c>
      <c r="F1262" s="42">
        <f t="shared" si="119"/>
        <v>0.60313970857642119</v>
      </c>
      <c r="G1262" s="42">
        <f t="shared" si="120"/>
        <v>-8.7370705447986252E-2</v>
      </c>
      <c r="H1262" s="42">
        <f t="shared" si="121"/>
        <v>0.14485981308411217</v>
      </c>
      <c r="I1262" s="42">
        <f t="shared" si="116"/>
        <v>1</v>
      </c>
      <c r="J1262" s="42">
        <f t="shared" si="117"/>
        <v>2</v>
      </c>
      <c r="K1262" s="42">
        <f t="shared" si="118"/>
        <v>2</v>
      </c>
    </row>
    <row r="1263" spans="1:11" x14ac:dyDescent="0.25">
      <c r="A1263" s="45">
        <v>43836</v>
      </c>
      <c r="B1263" s="42">
        <v>8747.25</v>
      </c>
      <c r="C1263" s="42">
        <v>8866.25</v>
      </c>
      <c r="D1263" s="42">
        <v>8729</v>
      </c>
      <c r="E1263" s="42">
        <v>8864</v>
      </c>
      <c r="F1263" s="42">
        <f t="shared" si="119"/>
        <v>1.5690645631484181</v>
      </c>
      <c r="G1263" s="42">
        <f t="shared" si="120"/>
        <v>1.3347051930606761</v>
      </c>
      <c r="H1263" s="42">
        <f t="shared" si="121"/>
        <v>0.85063752276867022</v>
      </c>
      <c r="I1263" s="42">
        <f t="shared" si="116"/>
        <v>5</v>
      </c>
      <c r="J1263" s="42">
        <f t="shared" si="117"/>
        <v>9</v>
      </c>
      <c r="K1263" s="42">
        <f t="shared" si="118"/>
        <v>3</v>
      </c>
    </row>
    <row r="1264" spans="1:11" x14ac:dyDescent="0.25">
      <c r="A1264" s="45">
        <v>43833</v>
      </c>
      <c r="B1264" s="42">
        <v>8760</v>
      </c>
      <c r="C1264" s="42">
        <v>8861.75</v>
      </c>
      <c r="D1264" s="42">
        <v>8755.5</v>
      </c>
      <c r="E1264" s="42">
        <v>8809.75</v>
      </c>
      <c r="F1264" s="42">
        <f t="shared" si="119"/>
        <v>1.2128995433789953</v>
      </c>
      <c r="G1264" s="42">
        <f t="shared" si="120"/>
        <v>0.56792237442922378</v>
      </c>
      <c r="H1264" s="42">
        <f t="shared" si="121"/>
        <v>0.46823529411764714</v>
      </c>
      <c r="I1264" s="42">
        <f t="shared" si="116"/>
        <v>3</v>
      </c>
      <c r="J1264" s="42">
        <f t="shared" si="117"/>
        <v>5</v>
      </c>
      <c r="K1264" s="42">
        <f t="shared" si="118"/>
        <v>2</v>
      </c>
    </row>
    <row r="1265" spans="1:11" x14ac:dyDescent="0.25">
      <c r="A1265" s="45">
        <v>43832</v>
      </c>
      <c r="B1265" s="42">
        <v>8809.5</v>
      </c>
      <c r="C1265" s="42">
        <v>8889.5</v>
      </c>
      <c r="D1265" s="42">
        <v>8802.25</v>
      </c>
      <c r="E1265" s="42">
        <v>8889</v>
      </c>
      <c r="F1265" s="42">
        <f t="shared" si="119"/>
        <v>0.99040808218400589</v>
      </c>
      <c r="G1265" s="42">
        <f t="shared" si="120"/>
        <v>0.90243487144559853</v>
      </c>
      <c r="H1265" s="42">
        <f t="shared" si="121"/>
        <v>0.9111747851002866</v>
      </c>
      <c r="I1265" s="42">
        <f t="shared" si="116"/>
        <v>2</v>
      </c>
      <c r="J1265" s="42">
        <f t="shared" si="117"/>
        <v>10</v>
      </c>
      <c r="K1265" s="42">
        <f t="shared" si="118"/>
        <v>3</v>
      </c>
    </row>
    <row r="1266" spans="1:11" x14ac:dyDescent="0.25">
      <c r="A1266" s="45">
        <v>43830</v>
      </c>
      <c r="B1266" s="42">
        <v>8737.25</v>
      </c>
      <c r="C1266" s="42">
        <v>8755.5</v>
      </c>
      <c r="D1266" s="42">
        <v>8692.25</v>
      </c>
      <c r="E1266" s="42">
        <v>8748</v>
      </c>
      <c r="F1266" s="42">
        <f t="shared" si="119"/>
        <v>0.72391198603679652</v>
      </c>
      <c r="G1266" s="42">
        <f t="shared" si="120"/>
        <v>0.12303642450427767</v>
      </c>
      <c r="H1266" s="42">
        <f t="shared" si="121"/>
        <v>0.16996047430830039</v>
      </c>
      <c r="I1266" s="42">
        <f t="shared" si="116"/>
        <v>1</v>
      </c>
      <c r="J1266" s="42">
        <f t="shared" si="117"/>
        <v>2</v>
      </c>
      <c r="K1266" s="42">
        <f t="shared" si="118"/>
        <v>2</v>
      </c>
    </row>
    <row r="1267" spans="1:11" x14ac:dyDescent="0.25">
      <c r="A1267" s="45">
        <v>43829</v>
      </c>
      <c r="B1267" s="42">
        <v>8784.25</v>
      </c>
      <c r="C1267" s="42">
        <v>8795</v>
      </c>
      <c r="D1267" s="42">
        <v>8691.25</v>
      </c>
      <c r="E1267" s="42">
        <v>8731.5</v>
      </c>
      <c r="F1267" s="42">
        <f t="shared" si="119"/>
        <v>1.1810911574693344</v>
      </c>
      <c r="G1267" s="42">
        <f t="shared" si="120"/>
        <v>-0.60050658849645677</v>
      </c>
      <c r="H1267" s="42">
        <f t="shared" si="121"/>
        <v>0.50843373493975907</v>
      </c>
      <c r="I1267" s="42">
        <f t="shared" si="116"/>
        <v>3</v>
      </c>
      <c r="J1267" s="42">
        <f t="shared" si="117"/>
        <v>6</v>
      </c>
      <c r="K1267" s="42">
        <f t="shared" si="118"/>
        <v>2</v>
      </c>
    </row>
    <row r="1268" spans="1:11" x14ac:dyDescent="0.25">
      <c r="A1268" s="45">
        <v>43826</v>
      </c>
      <c r="B1268" s="42">
        <v>8839</v>
      </c>
      <c r="C1268" s="42">
        <v>8843.5</v>
      </c>
      <c r="D1268" s="42">
        <v>8769</v>
      </c>
      <c r="E1268" s="42">
        <v>8792.5</v>
      </c>
      <c r="F1268" s="42">
        <f t="shared" si="119"/>
        <v>0.84285552664328545</v>
      </c>
      <c r="G1268" s="42">
        <f t="shared" si="120"/>
        <v>-0.52607761058943325</v>
      </c>
      <c r="H1268" s="42">
        <f t="shared" si="121"/>
        <v>0.62416107382550345</v>
      </c>
      <c r="I1268" s="42">
        <f t="shared" si="116"/>
        <v>2</v>
      </c>
      <c r="J1268" s="42">
        <f t="shared" si="117"/>
        <v>7</v>
      </c>
      <c r="K1268" s="42">
        <f t="shared" si="118"/>
        <v>3</v>
      </c>
    </row>
    <row r="1269" spans="1:11" x14ac:dyDescent="0.25">
      <c r="A1269" s="45">
        <v>43825</v>
      </c>
      <c r="B1269" s="42">
        <v>8741</v>
      </c>
      <c r="C1269" s="42">
        <v>8802</v>
      </c>
      <c r="D1269" s="42">
        <v>8737.25</v>
      </c>
      <c r="E1269" s="42">
        <v>8801.25</v>
      </c>
      <c r="F1269" s="42">
        <f t="shared" si="119"/>
        <v>0.74076192655302597</v>
      </c>
      <c r="G1269" s="42">
        <f t="shared" si="120"/>
        <v>0.68928040269991997</v>
      </c>
      <c r="H1269" s="42">
        <f t="shared" si="121"/>
        <v>0.93050193050193053</v>
      </c>
      <c r="I1269" s="42">
        <f t="shared" si="116"/>
        <v>1</v>
      </c>
      <c r="J1269" s="42">
        <f t="shared" si="117"/>
        <v>10</v>
      </c>
      <c r="K1269" s="42">
        <f t="shared" si="118"/>
        <v>3</v>
      </c>
    </row>
    <row r="1270" spans="1:11" x14ac:dyDescent="0.25">
      <c r="A1270" s="45">
        <v>43822</v>
      </c>
      <c r="B1270" s="42">
        <v>8727.5</v>
      </c>
      <c r="C1270" s="42">
        <v>8743.25</v>
      </c>
      <c r="D1270" s="42">
        <v>8716.5</v>
      </c>
      <c r="E1270" s="42">
        <v>8721.5</v>
      </c>
      <c r="F1270" s="42">
        <f t="shared" si="119"/>
        <v>0.30650243483242623</v>
      </c>
      <c r="G1270" s="42">
        <f t="shared" si="120"/>
        <v>-6.8748209682039541E-2</v>
      </c>
      <c r="H1270" s="42">
        <f t="shared" si="121"/>
        <v>0.2242990654205608</v>
      </c>
      <c r="I1270" s="42">
        <f t="shared" si="116"/>
        <v>1</v>
      </c>
      <c r="J1270" s="42">
        <f t="shared" si="117"/>
        <v>3</v>
      </c>
      <c r="K1270" s="42">
        <f t="shared" si="118"/>
        <v>2</v>
      </c>
    </row>
    <row r="1271" spans="1:11" x14ac:dyDescent="0.25">
      <c r="A1271" s="45">
        <v>43819</v>
      </c>
      <c r="B1271" s="42">
        <v>8677</v>
      </c>
      <c r="C1271" s="42">
        <v>8724.75</v>
      </c>
      <c r="D1271" s="42">
        <v>8675</v>
      </c>
      <c r="E1271" s="42">
        <v>8704.25</v>
      </c>
      <c r="F1271" s="42">
        <f t="shared" si="119"/>
        <v>0.573354846144981</v>
      </c>
      <c r="G1271" s="42">
        <f t="shared" si="120"/>
        <v>0.31404863432061769</v>
      </c>
      <c r="H1271" s="42">
        <f t="shared" si="121"/>
        <v>0.54773869346733661</v>
      </c>
      <c r="I1271" s="42">
        <f t="shared" si="116"/>
        <v>1</v>
      </c>
      <c r="J1271" s="42">
        <f t="shared" si="117"/>
        <v>6</v>
      </c>
      <c r="K1271" s="42">
        <f t="shared" si="118"/>
        <v>2</v>
      </c>
    </row>
    <row r="1272" spans="1:11" x14ac:dyDescent="0.25">
      <c r="A1272" s="45">
        <v>43818</v>
      </c>
      <c r="B1272" s="42">
        <v>8618.5</v>
      </c>
      <c r="C1272" s="42">
        <v>8673.25</v>
      </c>
      <c r="D1272" s="42">
        <v>8609</v>
      </c>
      <c r="E1272" s="42">
        <v>8671</v>
      </c>
      <c r="F1272" s="42">
        <f t="shared" si="119"/>
        <v>0.74548935429599117</v>
      </c>
      <c r="G1272" s="42">
        <f t="shared" si="120"/>
        <v>0.6091547253002263</v>
      </c>
      <c r="H1272" s="42">
        <f t="shared" si="121"/>
        <v>0.81712062256809348</v>
      </c>
      <c r="I1272" s="42">
        <f t="shared" si="116"/>
        <v>1</v>
      </c>
      <c r="J1272" s="42">
        <f t="shared" si="117"/>
        <v>9</v>
      </c>
      <c r="K1272" s="42">
        <f t="shared" si="118"/>
        <v>3</v>
      </c>
    </row>
    <row r="1273" spans="1:11" x14ac:dyDescent="0.25">
      <c r="A1273" s="45">
        <v>43817</v>
      </c>
      <c r="B1273" s="42">
        <v>8608</v>
      </c>
      <c r="C1273" s="42">
        <v>8641.25</v>
      </c>
      <c r="D1273" s="42">
        <v>8603</v>
      </c>
      <c r="E1273" s="42">
        <v>8612.25</v>
      </c>
      <c r="F1273" s="42">
        <f t="shared" si="119"/>
        <v>0.44435408921933089</v>
      </c>
      <c r="G1273" s="42">
        <f t="shared" si="120"/>
        <v>4.9372676579925646E-2</v>
      </c>
      <c r="H1273" s="42">
        <f t="shared" si="121"/>
        <v>0.11111111111111109</v>
      </c>
      <c r="I1273" s="42">
        <f t="shared" si="116"/>
        <v>1</v>
      </c>
      <c r="J1273" s="42">
        <f t="shared" si="117"/>
        <v>2</v>
      </c>
      <c r="K1273" s="42">
        <f t="shared" si="118"/>
        <v>2</v>
      </c>
    </row>
    <row r="1274" spans="1:11" x14ac:dyDescent="0.25">
      <c r="A1274" s="45">
        <v>43816</v>
      </c>
      <c r="B1274" s="42">
        <v>8601.75</v>
      </c>
      <c r="C1274" s="42">
        <v>8625.25</v>
      </c>
      <c r="D1274" s="42">
        <v>8596.25</v>
      </c>
      <c r="E1274" s="42">
        <v>8605.5</v>
      </c>
      <c r="F1274" s="42">
        <f t="shared" si="119"/>
        <v>0.33714069811375591</v>
      </c>
      <c r="G1274" s="42">
        <f t="shared" si="120"/>
        <v>4.3595779928502922E-2</v>
      </c>
      <c r="H1274" s="42">
        <f t="shared" si="121"/>
        <v>0.12931034482758622</v>
      </c>
      <c r="I1274" s="42">
        <f t="shared" si="116"/>
        <v>1</v>
      </c>
      <c r="J1274" s="42">
        <f t="shared" si="117"/>
        <v>2</v>
      </c>
      <c r="K1274" s="42">
        <f t="shared" si="118"/>
        <v>2</v>
      </c>
    </row>
    <row r="1275" spans="1:11" x14ac:dyDescent="0.25">
      <c r="A1275" s="45">
        <v>43815</v>
      </c>
      <c r="B1275" s="42">
        <v>8556</v>
      </c>
      <c r="C1275" s="42">
        <v>8617.5</v>
      </c>
      <c r="D1275" s="42">
        <v>8554.75</v>
      </c>
      <c r="E1275" s="42">
        <v>8601.5</v>
      </c>
      <c r="F1275" s="42">
        <f t="shared" si="119"/>
        <v>0.73340345956054231</v>
      </c>
      <c r="G1275" s="42">
        <f t="shared" si="120"/>
        <v>0.53179055633473582</v>
      </c>
      <c r="H1275" s="42">
        <f t="shared" si="121"/>
        <v>0.72509960159362541</v>
      </c>
      <c r="I1275" s="42">
        <f t="shared" si="116"/>
        <v>1</v>
      </c>
      <c r="J1275" s="42">
        <f t="shared" si="117"/>
        <v>8</v>
      </c>
      <c r="K1275" s="42">
        <f t="shared" si="118"/>
        <v>3</v>
      </c>
    </row>
    <row r="1276" spans="1:11" x14ac:dyDescent="0.25">
      <c r="A1276" s="45">
        <v>43812</v>
      </c>
      <c r="B1276" s="42">
        <v>8535.5</v>
      </c>
      <c r="C1276" s="42">
        <v>8546.5</v>
      </c>
      <c r="D1276" s="42">
        <v>8461.75</v>
      </c>
      <c r="E1276" s="42">
        <v>8518.25</v>
      </c>
      <c r="F1276" s="42">
        <f t="shared" si="119"/>
        <v>0.99291195594868498</v>
      </c>
      <c r="G1276" s="42">
        <f t="shared" si="120"/>
        <v>-0.20209712377716593</v>
      </c>
      <c r="H1276" s="42">
        <f t="shared" si="121"/>
        <v>0.20353982300884951</v>
      </c>
      <c r="I1276" s="42">
        <f t="shared" si="116"/>
        <v>2</v>
      </c>
      <c r="J1276" s="42">
        <f t="shared" si="117"/>
        <v>3</v>
      </c>
      <c r="K1276" s="42">
        <f t="shared" si="118"/>
        <v>2</v>
      </c>
    </row>
    <row r="1277" spans="1:11" x14ac:dyDescent="0.25">
      <c r="A1277" s="45">
        <v>43811</v>
      </c>
      <c r="B1277" s="42">
        <v>8415.5</v>
      </c>
      <c r="C1277" s="42">
        <v>8497</v>
      </c>
      <c r="D1277" s="42">
        <v>8381</v>
      </c>
      <c r="E1277" s="42">
        <v>8467.5</v>
      </c>
      <c r="F1277" s="42">
        <f t="shared" si="119"/>
        <v>1.3784088883607628</v>
      </c>
      <c r="G1277" s="42">
        <f t="shared" si="120"/>
        <v>0.6179074327134455</v>
      </c>
      <c r="H1277" s="42">
        <f t="shared" si="121"/>
        <v>0.44827586206896558</v>
      </c>
      <c r="I1277" s="42">
        <f t="shared" si="116"/>
        <v>4</v>
      </c>
      <c r="J1277" s="42">
        <f t="shared" si="117"/>
        <v>5</v>
      </c>
      <c r="K1277" s="42">
        <f t="shared" si="118"/>
        <v>2</v>
      </c>
    </row>
    <row r="1278" spans="1:11" x14ac:dyDescent="0.25">
      <c r="A1278" s="45">
        <v>43810</v>
      </c>
      <c r="B1278" s="42">
        <v>8372.25</v>
      </c>
      <c r="C1278" s="42">
        <v>8411</v>
      </c>
      <c r="D1278" s="42">
        <v>8363.5</v>
      </c>
      <c r="E1278" s="42">
        <v>8404.5</v>
      </c>
      <c r="F1278" s="42">
        <f t="shared" si="119"/>
        <v>0.56735047328973687</v>
      </c>
      <c r="G1278" s="42">
        <f t="shared" si="120"/>
        <v>0.38520111081250558</v>
      </c>
      <c r="H1278" s="42">
        <f t="shared" si="121"/>
        <v>0.67894736842105263</v>
      </c>
      <c r="I1278" s="42">
        <f t="shared" si="116"/>
        <v>1</v>
      </c>
      <c r="J1278" s="42">
        <f t="shared" si="117"/>
        <v>7</v>
      </c>
      <c r="K1278" s="42">
        <f t="shared" si="118"/>
        <v>3</v>
      </c>
    </row>
    <row r="1279" spans="1:11" x14ac:dyDescent="0.25">
      <c r="A1279" s="45">
        <v>43809</v>
      </c>
      <c r="B1279" s="42">
        <v>8319</v>
      </c>
      <c r="C1279" s="42">
        <v>8398</v>
      </c>
      <c r="D1279" s="42">
        <v>8314</v>
      </c>
      <c r="E1279" s="42">
        <v>8359</v>
      </c>
      <c r="F1279" s="42">
        <f t="shared" si="119"/>
        <v>1.009736747205193</v>
      </c>
      <c r="G1279" s="42">
        <f t="shared" si="120"/>
        <v>0.48082702247866327</v>
      </c>
      <c r="H1279" s="42">
        <f t="shared" si="121"/>
        <v>0.47619047619047611</v>
      </c>
      <c r="I1279" s="42">
        <f t="shared" si="116"/>
        <v>2</v>
      </c>
      <c r="J1279" s="42">
        <f t="shared" si="117"/>
        <v>5</v>
      </c>
      <c r="K1279" s="42">
        <f t="shared" si="118"/>
        <v>2</v>
      </c>
    </row>
    <row r="1280" spans="1:11" x14ac:dyDescent="0.25">
      <c r="A1280" s="45">
        <v>43808</v>
      </c>
      <c r="B1280" s="42">
        <v>8395.25</v>
      </c>
      <c r="C1280" s="42">
        <v>8427.25</v>
      </c>
      <c r="D1280" s="42">
        <v>8362.25</v>
      </c>
      <c r="E1280" s="42">
        <v>8365</v>
      </c>
      <c r="F1280" s="42">
        <f t="shared" si="119"/>
        <v>0.77424734224710401</v>
      </c>
      <c r="G1280" s="42">
        <f t="shared" si="120"/>
        <v>-0.36032280158422919</v>
      </c>
      <c r="H1280" s="42">
        <f t="shared" si="121"/>
        <v>0.4653846153846154</v>
      </c>
      <c r="I1280" s="42">
        <f t="shared" si="116"/>
        <v>1</v>
      </c>
      <c r="J1280" s="42">
        <f t="shared" si="117"/>
        <v>5</v>
      </c>
      <c r="K1280" s="42">
        <f t="shared" si="118"/>
        <v>2</v>
      </c>
    </row>
    <row r="1281" spans="1:11" x14ac:dyDescent="0.25">
      <c r="A1281" s="45">
        <v>43805</v>
      </c>
      <c r="B1281" s="42">
        <v>8340.5</v>
      </c>
      <c r="C1281" s="42">
        <v>8409.5</v>
      </c>
      <c r="D1281" s="42">
        <v>8321.5</v>
      </c>
      <c r="E1281" s="42">
        <v>8399.75</v>
      </c>
      <c r="F1281" s="42">
        <f t="shared" si="119"/>
        <v>1.0550926203465019</v>
      </c>
      <c r="G1281" s="42">
        <f t="shared" si="120"/>
        <v>0.7103890654037528</v>
      </c>
      <c r="H1281" s="42">
        <f t="shared" si="121"/>
        <v>0.6732954545454547</v>
      </c>
      <c r="I1281" s="42">
        <f t="shared" si="116"/>
        <v>2</v>
      </c>
      <c r="J1281" s="42">
        <f t="shared" si="117"/>
        <v>7</v>
      </c>
      <c r="K1281" s="42">
        <f t="shared" si="118"/>
        <v>3</v>
      </c>
    </row>
    <row r="1282" spans="1:11" x14ac:dyDescent="0.25">
      <c r="A1282" s="45">
        <v>43804</v>
      </c>
      <c r="B1282" s="42">
        <v>8337.5</v>
      </c>
      <c r="C1282" s="42">
        <v>8337.75</v>
      </c>
      <c r="D1282" s="42">
        <v>8273.25</v>
      </c>
      <c r="E1282" s="42">
        <v>8312.5</v>
      </c>
      <c r="F1282" s="42">
        <f t="shared" si="119"/>
        <v>0.77361319340329837</v>
      </c>
      <c r="G1282" s="42">
        <f t="shared" si="120"/>
        <v>-0.29985007496251875</v>
      </c>
      <c r="H1282" s="42">
        <f t="shared" si="121"/>
        <v>0.38759689922480622</v>
      </c>
      <c r="I1282" s="42">
        <f t="shared" si="116"/>
        <v>1</v>
      </c>
      <c r="J1282" s="42">
        <f t="shared" si="117"/>
        <v>4</v>
      </c>
      <c r="K1282" s="42">
        <f t="shared" si="118"/>
        <v>2</v>
      </c>
    </row>
    <row r="1283" spans="1:11" x14ac:dyDescent="0.25">
      <c r="A1283" s="45">
        <v>43803</v>
      </c>
      <c r="B1283" s="42">
        <v>8303.25</v>
      </c>
      <c r="C1283" s="42">
        <v>8319.25</v>
      </c>
      <c r="D1283" s="42">
        <v>8282</v>
      </c>
      <c r="E1283" s="42">
        <v>8298.25</v>
      </c>
      <c r="F1283" s="42">
        <f t="shared" si="119"/>
        <v>0.44861951645440035</v>
      </c>
      <c r="G1283" s="42">
        <f t="shared" si="120"/>
        <v>-6.0217384758979912E-2</v>
      </c>
      <c r="H1283" s="42">
        <f t="shared" si="121"/>
        <v>0.13422818791946309</v>
      </c>
      <c r="I1283" s="42">
        <f t="shared" ref="I1283:I1346" si="122">VLOOKUP(_xlfn.PERCENTRANK.EXC(F$4:F$1200,F1283),$M$4:$O$13,3,TRUE)</f>
        <v>1</v>
      </c>
      <c r="J1283" s="42">
        <f t="shared" ref="J1283:J1346" si="123">VLOOKUP(H1283,$M$17:$O$26,3,TRUE)</f>
        <v>2</v>
      </c>
      <c r="K1283" s="42">
        <f t="shared" ref="K1283:K1346" si="124">IF(I1283&gt;=$O$3,IF(J1283&gt;=$O$16,4,1),IF(J1283&gt;=$O$16,3,2))</f>
        <v>2</v>
      </c>
    </row>
    <row r="1284" spans="1:11" x14ac:dyDescent="0.25">
      <c r="A1284" s="45">
        <v>43802</v>
      </c>
      <c r="B1284" s="42">
        <v>8288</v>
      </c>
      <c r="C1284" s="42">
        <v>8293.5</v>
      </c>
      <c r="D1284" s="42">
        <v>8168.25</v>
      </c>
      <c r="E1284" s="42">
        <v>8257.5</v>
      </c>
      <c r="F1284" s="42">
        <f t="shared" ref="F1284:F1347" si="125">ABS(C1284-D1284)/B1284*100</f>
        <v>1.5112210424710424</v>
      </c>
      <c r="G1284" s="42">
        <f t="shared" ref="G1284:G1347" si="126">(E1284-B1284)/B1284*100</f>
        <v>-0.36800193050193053</v>
      </c>
      <c r="H1284" s="42">
        <f t="shared" ref="H1284:H1347" si="127">ABS(G1284/F1284)</f>
        <v>0.24351297405189623</v>
      </c>
      <c r="I1284" s="42">
        <f t="shared" si="122"/>
        <v>5</v>
      </c>
      <c r="J1284" s="42">
        <f t="shared" si="123"/>
        <v>3</v>
      </c>
      <c r="K1284" s="42">
        <f t="shared" si="124"/>
        <v>2</v>
      </c>
    </row>
    <row r="1285" spans="1:11" x14ac:dyDescent="0.25">
      <c r="A1285" s="45">
        <v>43801</v>
      </c>
      <c r="B1285" s="42">
        <v>8422.75</v>
      </c>
      <c r="C1285" s="42">
        <v>8428.75</v>
      </c>
      <c r="D1285" s="42">
        <v>8276.5</v>
      </c>
      <c r="E1285" s="42">
        <v>8315.5</v>
      </c>
      <c r="F1285" s="42">
        <f t="shared" si="125"/>
        <v>1.8076044047371704</v>
      </c>
      <c r="G1285" s="42">
        <f t="shared" si="126"/>
        <v>-1.2733370929921937</v>
      </c>
      <c r="H1285" s="42">
        <f t="shared" si="127"/>
        <v>0.70443349753694562</v>
      </c>
      <c r="I1285" s="42">
        <f t="shared" si="122"/>
        <v>5</v>
      </c>
      <c r="J1285" s="42">
        <f t="shared" si="123"/>
        <v>8</v>
      </c>
      <c r="K1285" s="42">
        <f t="shared" si="124"/>
        <v>3</v>
      </c>
    </row>
    <row r="1286" spans="1:11" x14ac:dyDescent="0.25">
      <c r="A1286" s="45">
        <v>43796</v>
      </c>
      <c r="B1286" s="42">
        <v>8419.75</v>
      </c>
      <c r="C1286" s="42">
        <v>8449.5</v>
      </c>
      <c r="D1286" s="42">
        <v>8402.5</v>
      </c>
      <c r="E1286" s="42">
        <v>8449.25</v>
      </c>
      <c r="F1286" s="42">
        <f t="shared" si="125"/>
        <v>0.55821134831794295</v>
      </c>
      <c r="G1286" s="42">
        <f t="shared" si="126"/>
        <v>0.35036669734849607</v>
      </c>
      <c r="H1286" s="42">
        <f t="shared" si="127"/>
        <v>0.62765957446808507</v>
      </c>
      <c r="I1286" s="42">
        <f t="shared" si="122"/>
        <v>1</v>
      </c>
      <c r="J1286" s="42">
        <f t="shared" si="123"/>
        <v>7</v>
      </c>
      <c r="K1286" s="42">
        <f t="shared" si="124"/>
        <v>3</v>
      </c>
    </row>
    <row r="1287" spans="1:11" x14ac:dyDescent="0.25">
      <c r="A1287" s="45">
        <v>43795</v>
      </c>
      <c r="B1287" s="42">
        <v>8379.75</v>
      </c>
      <c r="C1287" s="42">
        <v>8402.5</v>
      </c>
      <c r="D1287" s="42">
        <v>8368.75</v>
      </c>
      <c r="E1287" s="42">
        <v>8391.75</v>
      </c>
      <c r="F1287" s="42">
        <f t="shared" si="125"/>
        <v>0.40275664548465051</v>
      </c>
      <c r="G1287" s="42">
        <f t="shared" si="126"/>
        <v>0.14320236283898685</v>
      </c>
      <c r="H1287" s="42">
        <f t="shared" si="127"/>
        <v>0.35555555555555557</v>
      </c>
      <c r="I1287" s="42">
        <f t="shared" si="122"/>
        <v>1</v>
      </c>
      <c r="J1287" s="42">
        <f t="shared" si="123"/>
        <v>4</v>
      </c>
      <c r="K1287" s="42">
        <f t="shared" si="124"/>
        <v>2</v>
      </c>
    </row>
    <row r="1288" spans="1:11" x14ac:dyDescent="0.25">
      <c r="A1288" s="45">
        <v>43794</v>
      </c>
      <c r="B1288" s="42">
        <v>8307</v>
      </c>
      <c r="C1288" s="42">
        <v>8377.5</v>
      </c>
      <c r="D1288" s="42">
        <v>8301.25</v>
      </c>
      <c r="E1288" s="42">
        <v>8377</v>
      </c>
      <c r="F1288" s="42">
        <f t="shared" si="125"/>
        <v>0.91790056578788981</v>
      </c>
      <c r="G1288" s="42">
        <f t="shared" si="126"/>
        <v>0.84266281449380043</v>
      </c>
      <c r="H1288" s="42">
        <f t="shared" si="127"/>
        <v>0.91803278688524581</v>
      </c>
      <c r="I1288" s="42">
        <f t="shared" si="122"/>
        <v>2</v>
      </c>
      <c r="J1288" s="42">
        <f t="shared" si="123"/>
        <v>10</v>
      </c>
      <c r="K1288" s="42">
        <f t="shared" si="124"/>
        <v>3</v>
      </c>
    </row>
    <row r="1289" spans="1:11" x14ac:dyDescent="0.25">
      <c r="A1289" s="45">
        <v>43791</v>
      </c>
      <c r="B1289" s="42">
        <v>8293.75</v>
      </c>
      <c r="C1289" s="42">
        <v>8302.5</v>
      </c>
      <c r="D1289" s="42">
        <v>8233.25</v>
      </c>
      <c r="E1289" s="42">
        <v>8277.75</v>
      </c>
      <c r="F1289" s="42">
        <f t="shared" si="125"/>
        <v>0.83496608892238122</v>
      </c>
      <c r="G1289" s="42">
        <f t="shared" si="126"/>
        <v>-0.19291635267520724</v>
      </c>
      <c r="H1289" s="42">
        <f t="shared" si="127"/>
        <v>0.23104693140794227</v>
      </c>
      <c r="I1289" s="42">
        <f t="shared" si="122"/>
        <v>2</v>
      </c>
      <c r="J1289" s="42">
        <f t="shared" si="123"/>
        <v>3</v>
      </c>
      <c r="K1289" s="42">
        <f t="shared" si="124"/>
        <v>2</v>
      </c>
    </row>
    <row r="1290" spans="1:11" x14ac:dyDescent="0.25">
      <c r="A1290" s="45">
        <v>43790</v>
      </c>
      <c r="B1290" s="42">
        <v>8286.75</v>
      </c>
      <c r="C1290" s="42">
        <v>8308</v>
      </c>
      <c r="D1290" s="42">
        <v>8246.75</v>
      </c>
      <c r="E1290" s="42">
        <v>8272.5</v>
      </c>
      <c r="F1290" s="42">
        <f t="shared" si="125"/>
        <v>0.73913174646272661</v>
      </c>
      <c r="G1290" s="42">
        <f t="shared" si="126"/>
        <v>-0.17196126346275681</v>
      </c>
      <c r="H1290" s="42">
        <f t="shared" si="127"/>
        <v>0.23265306122448981</v>
      </c>
      <c r="I1290" s="42">
        <f t="shared" si="122"/>
        <v>1</v>
      </c>
      <c r="J1290" s="42">
        <f t="shared" si="123"/>
        <v>3</v>
      </c>
      <c r="K1290" s="42">
        <f t="shared" si="124"/>
        <v>2</v>
      </c>
    </row>
    <row r="1291" spans="1:11" x14ac:dyDescent="0.25">
      <c r="A1291" s="45">
        <v>43789</v>
      </c>
      <c r="B1291" s="42">
        <v>8301.25</v>
      </c>
      <c r="C1291" s="42">
        <v>8348</v>
      </c>
      <c r="D1291" s="42">
        <v>8231</v>
      </c>
      <c r="E1291" s="42">
        <v>8292.5</v>
      </c>
      <c r="F1291" s="42">
        <f t="shared" si="125"/>
        <v>1.4094262912212017</v>
      </c>
      <c r="G1291" s="42">
        <f t="shared" si="126"/>
        <v>-0.10540581237765397</v>
      </c>
      <c r="H1291" s="42">
        <f t="shared" si="127"/>
        <v>7.4786324786324784E-2</v>
      </c>
      <c r="I1291" s="42">
        <f t="shared" si="122"/>
        <v>5</v>
      </c>
      <c r="J1291" s="42">
        <f t="shared" si="123"/>
        <v>1</v>
      </c>
      <c r="K1291" s="42">
        <f t="shared" si="124"/>
        <v>2</v>
      </c>
    </row>
    <row r="1292" spans="1:11" x14ac:dyDescent="0.25">
      <c r="A1292" s="45">
        <v>43788</v>
      </c>
      <c r="B1292" s="42">
        <v>8369.75</v>
      </c>
      <c r="C1292" s="42">
        <v>8372</v>
      </c>
      <c r="D1292" s="42">
        <v>8312.5</v>
      </c>
      <c r="E1292" s="42">
        <v>8344.25</v>
      </c>
      <c r="F1292" s="42">
        <f t="shared" si="125"/>
        <v>0.71089339586009148</v>
      </c>
      <c r="G1292" s="42">
        <f t="shared" si="126"/>
        <v>-0.30466859822575348</v>
      </c>
      <c r="H1292" s="42">
        <f t="shared" si="127"/>
        <v>0.42857142857142855</v>
      </c>
      <c r="I1292" s="42">
        <f t="shared" si="122"/>
        <v>1</v>
      </c>
      <c r="J1292" s="42">
        <f t="shared" si="123"/>
        <v>5</v>
      </c>
      <c r="K1292" s="42">
        <f t="shared" si="124"/>
        <v>2</v>
      </c>
    </row>
    <row r="1293" spans="1:11" x14ac:dyDescent="0.25">
      <c r="A1293" s="45">
        <v>43787</v>
      </c>
      <c r="B1293" s="42">
        <v>8341.75</v>
      </c>
      <c r="C1293" s="42">
        <v>8346</v>
      </c>
      <c r="D1293" s="42">
        <v>8279.25</v>
      </c>
      <c r="E1293" s="42">
        <v>8333.5</v>
      </c>
      <c r="F1293" s="42">
        <f t="shared" si="125"/>
        <v>0.80019180627566167</v>
      </c>
      <c r="G1293" s="42">
        <f t="shared" si="126"/>
        <v>-9.8900110888003101E-2</v>
      </c>
      <c r="H1293" s="42">
        <f t="shared" si="127"/>
        <v>0.1235955056179775</v>
      </c>
      <c r="I1293" s="42">
        <f t="shared" si="122"/>
        <v>1</v>
      </c>
      <c r="J1293" s="42">
        <f t="shared" si="123"/>
        <v>2</v>
      </c>
      <c r="K1293" s="42">
        <f t="shared" si="124"/>
        <v>2</v>
      </c>
    </row>
    <row r="1294" spans="1:11" x14ac:dyDescent="0.25">
      <c r="A1294" s="45">
        <v>43784</v>
      </c>
      <c r="B1294" s="42">
        <v>8291.75</v>
      </c>
      <c r="C1294" s="42">
        <v>8322.5</v>
      </c>
      <c r="D1294" s="42">
        <v>8289</v>
      </c>
      <c r="E1294" s="42">
        <v>8319</v>
      </c>
      <c r="F1294" s="42">
        <f t="shared" si="125"/>
        <v>0.40401604003979857</v>
      </c>
      <c r="G1294" s="42">
        <f t="shared" si="126"/>
        <v>0.32863991316670188</v>
      </c>
      <c r="H1294" s="42">
        <f t="shared" si="127"/>
        <v>0.81343283582089565</v>
      </c>
      <c r="I1294" s="42">
        <f t="shared" si="122"/>
        <v>1</v>
      </c>
      <c r="J1294" s="42">
        <f t="shared" si="123"/>
        <v>9</v>
      </c>
      <c r="K1294" s="42">
        <f t="shared" si="124"/>
        <v>3</v>
      </c>
    </row>
    <row r="1295" spans="1:11" x14ac:dyDescent="0.25">
      <c r="A1295" s="45">
        <v>43783</v>
      </c>
      <c r="B1295" s="42">
        <v>8253</v>
      </c>
      <c r="C1295" s="42">
        <v>8272</v>
      </c>
      <c r="D1295" s="42">
        <v>8216.25</v>
      </c>
      <c r="E1295" s="42">
        <v>8265.5</v>
      </c>
      <c r="F1295" s="42">
        <f t="shared" si="125"/>
        <v>0.67551193505391982</v>
      </c>
      <c r="G1295" s="42">
        <f t="shared" si="126"/>
        <v>0.15146007512419726</v>
      </c>
      <c r="H1295" s="42">
        <f t="shared" si="127"/>
        <v>0.22421524663677128</v>
      </c>
      <c r="I1295" s="42">
        <f t="shared" si="122"/>
        <v>1</v>
      </c>
      <c r="J1295" s="42">
        <f t="shared" si="123"/>
        <v>3</v>
      </c>
      <c r="K1295" s="42">
        <f t="shared" si="124"/>
        <v>2</v>
      </c>
    </row>
    <row r="1296" spans="1:11" x14ac:dyDescent="0.25">
      <c r="A1296" s="45">
        <v>43782</v>
      </c>
      <c r="B1296" s="42">
        <v>8233.75</v>
      </c>
      <c r="C1296" s="42">
        <v>8281.5</v>
      </c>
      <c r="D1296" s="42">
        <v>8231</v>
      </c>
      <c r="E1296" s="42">
        <v>8265.5</v>
      </c>
      <c r="F1296" s="42">
        <f t="shared" si="125"/>
        <v>0.61332928495521488</v>
      </c>
      <c r="G1296" s="42">
        <f t="shared" si="126"/>
        <v>0.38560801578867465</v>
      </c>
      <c r="H1296" s="42">
        <f t="shared" si="127"/>
        <v>0.62871287128712861</v>
      </c>
      <c r="I1296" s="42">
        <f t="shared" si="122"/>
        <v>1</v>
      </c>
      <c r="J1296" s="42">
        <f t="shared" si="123"/>
        <v>7</v>
      </c>
      <c r="K1296" s="42">
        <f t="shared" si="124"/>
        <v>3</v>
      </c>
    </row>
    <row r="1297" spans="1:11" x14ac:dyDescent="0.25">
      <c r="A1297" s="45">
        <v>43781</v>
      </c>
      <c r="B1297" s="42">
        <v>8259.75</v>
      </c>
      <c r="C1297" s="42">
        <v>8300.25</v>
      </c>
      <c r="D1297" s="42">
        <v>8243</v>
      </c>
      <c r="E1297" s="42">
        <v>8271.5</v>
      </c>
      <c r="F1297" s="42">
        <f t="shared" si="125"/>
        <v>0.69312025182360248</v>
      </c>
      <c r="G1297" s="42">
        <f t="shared" si="126"/>
        <v>0.1422561215533158</v>
      </c>
      <c r="H1297" s="42">
        <f t="shared" si="127"/>
        <v>0.20524017467248909</v>
      </c>
      <c r="I1297" s="42">
        <f t="shared" si="122"/>
        <v>1</v>
      </c>
      <c r="J1297" s="42">
        <f t="shared" si="123"/>
        <v>3</v>
      </c>
      <c r="K1297" s="42">
        <f t="shared" si="124"/>
        <v>2</v>
      </c>
    </row>
    <row r="1298" spans="1:11" x14ac:dyDescent="0.25">
      <c r="A1298" s="45">
        <v>43780</v>
      </c>
      <c r="B1298" s="42">
        <v>8221.5</v>
      </c>
      <c r="C1298" s="42">
        <v>8252</v>
      </c>
      <c r="D1298" s="42">
        <v>8206.5</v>
      </c>
      <c r="E1298" s="42">
        <v>8248.75</v>
      </c>
      <c r="F1298" s="42">
        <f t="shared" si="125"/>
        <v>0.55342699020859942</v>
      </c>
      <c r="G1298" s="42">
        <f t="shared" si="126"/>
        <v>0.33144803259745786</v>
      </c>
      <c r="H1298" s="42">
        <f t="shared" si="127"/>
        <v>0.59890109890109888</v>
      </c>
      <c r="I1298" s="42">
        <f t="shared" si="122"/>
        <v>1</v>
      </c>
      <c r="J1298" s="42">
        <f t="shared" si="123"/>
        <v>6</v>
      </c>
      <c r="K1298" s="42">
        <f t="shared" si="124"/>
        <v>2</v>
      </c>
    </row>
    <row r="1299" spans="1:11" x14ac:dyDescent="0.25">
      <c r="A1299" s="45">
        <v>43777</v>
      </c>
      <c r="B1299" s="42">
        <v>8223.25</v>
      </c>
      <c r="C1299" s="42">
        <v>8261.75</v>
      </c>
      <c r="D1299" s="42">
        <v>8190</v>
      </c>
      <c r="E1299" s="42">
        <v>8261.75</v>
      </c>
      <c r="F1299" s="42">
        <f t="shared" si="125"/>
        <v>0.87252606937646315</v>
      </c>
      <c r="G1299" s="42">
        <f t="shared" si="126"/>
        <v>0.4681847201532241</v>
      </c>
      <c r="H1299" s="42">
        <f t="shared" si="127"/>
        <v>0.53658536585365846</v>
      </c>
      <c r="I1299" s="42">
        <f t="shared" si="122"/>
        <v>2</v>
      </c>
      <c r="J1299" s="42">
        <f t="shared" si="123"/>
        <v>6</v>
      </c>
      <c r="K1299" s="42">
        <f t="shared" si="124"/>
        <v>2</v>
      </c>
    </row>
    <row r="1300" spans="1:11" x14ac:dyDescent="0.25">
      <c r="A1300" s="45">
        <v>43776</v>
      </c>
      <c r="B1300" s="42">
        <v>8247.5</v>
      </c>
      <c r="C1300" s="42">
        <v>8282.25</v>
      </c>
      <c r="D1300" s="42">
        <v>8204</v>
      </c>
      <c r="E1300" s="42">
        <v>8227.5</v>
      </c>
      <c r="F1300" s="42">
        <f t="shared" si="125"/>
        <v>0.94877235525916948</v>
      </c>
      <c r="G1300" s="42">
        <f t="shared" si="126"/>
        <v>-0.24249772658381327</v>
      </c>
      <c r="H1300" s="42">
        <f t="shared" si="127"/>
        <v>0.25559105431309903</v>
      </c>
      <c r="I1300" s="42">
        <f t="shared" si="122"/>
        <v>2</v>
      </c>
      <c r="J1300" s="42">
        <f t="shared" si="123"/>
        <v>3</v>
      </c>
      <c r="K1300" s="42">
        <f t="shared" si="124"/>
        <v>2</v>
      </c>
    </row>
    <row r="1301" spans="1:11" x14ac:dyDescent="0.25">
      <c r="A1301" s="45">
        <v>43775</v>
      </c>
      <c r="B1301" s="42">
        <v>8211.25</v>
      </c>
      <c r="C1301" s="42">
        <v>8225.5</v>
      </c>
      <c r="D1301" s="42">
        <v>8161</v>
      </c>
      <c r="E1301" s="42">
        <v>8201.75</v>
      </c>
      <c r="F1301" s="42">
        <f t="shared" si="125"/>
        <v>0.78550768762368706</v>
      </c>
      <c r="G1301" s="42">
        <f t="shared" si="126"/>
        <v>-0.11569493073527173</v>
      </c>
      <c r="H1301" s="42">
        <f t="shared" si="127"/>
        <v>0.14728682170542634</v>
      </c>
      <c r="I1301" s="42">
        <f t="shared" si="122"/>
        <v>1</v>
      </c>
      <c r="J1301" s="42">
        <f t="shared" si="123"/>
        <v>2</v>
      </c>
      <c r="K1301" s="42">
        <f t="shared" si="124"/>
        <v>2</v>
      </c>
    </row>
    <row r="1302" spans="1:11" x14ac:dyDescent="0.25">
      <c r="A1302" s="45">
        <v>43774</v>
      </c>
      <c r="B1302" s="42">
        <v>8236.25</v>
      </c>
      <c r="C1302" s="42">
        <v>8241.75</v>
      </c>
      <c r="D1302" s="42">
        <v>8193.25</v>
      </c>
      <c r="E1302" s="42">
        <v>8214.75</v>
      </c>
      <c r="F1302" s="42">
        <f t="shared" si="125"/>
        <v>0.58886022158142359</v>
      </c>
      <c r="G1302" s="42">
        <f t="shared" si="126"/>
        <v>-0.26104112915465172</v>
      </c>
      <c r="H1302" s="42">
        <f t="shared" si="127"/>
        <v>0.44329896907216498</v>
      </c>
      <c r="I1302" s="42">
        <f t="shared" si="122"/>
        <v>1</v>
      </c>
      <c r="J1302" s="42">
        <f t="shared" si="123"/>
        <v>5</v>
      </c>
      <c r="K1302" s="42">
        <f t="shared" si="124"/>
        <v>2</v>
      </c>
    </row>
    <row r="1303" spans="1:11" x14ac:dyDescent="0.25">
      <c r="A1303" s="45">
        <v>43773</v>
      </c>
      <c r="B1303" s="42">
        <v>8208.5</v>
      </c>
      <c r="C1303" s="42">
        <v>8233.75</v>
      </c>
      <c r="D1303" s="42">
        <v>8201.25</v>
      </c>
      <c r="E1303" s="42">
        <v>8213.75</v>
      </c>
      <c r="F1303" s="42">
        <f t="shared" si="125"/>
        <v>0.39593104708533838</v>
      </c>
      <c r="G1303" s="42">
        <f t="shared" si="126"/>
        <v>6.3958092221477733E-2</v>
      </c>
      <c r="H1303" s="42">
        <f t="shared" si="127"/>
        <v>0.16153846153846152</v>
      </c>
      <c r="I1303" s="42">
        <f t="shared" si="122"/>
        <v>1</v>
      </c>
      <c r="J1303" s="42">
        <f t="shared" si="123"/>
        <v>2</v>
      </c>
      <c r="K1303" s="42">
        <f t="shared" si="124"/>
        <v>2</v>
      </c>
    </row>
    <row r="1304" spans="1:11" x14ac:dyDescent="0.25">
      <c r="A1304" s="45">
        <v>43770</v>
      </c>
      <c r="B1304" s="42">
        <v>8111</v>
      </c>
      <c r="C1304" s="42">
        <v>8165.5</v>
      </c>
      <c r="D1304" s="42">
        <v>8094.25</v>
      </c>
      <c r="E1304" s="42">
        <v>8165.25</v>
      </c>
      <c r="F1304" s="42">
        <f t="shared" si="125"/>
        <v>0.87843669091357424</v>
      </c>
      <c r="G1304" s="42">
        <f t="shared" si="126"/>
        <v>0.66884477869559855</v>
      </c>
      <c r="H1304" s="42">
        <f t="shared" si="127"/>
        <v>0.76140350877192975</v>
      </c>
      <c r="I1304" s="42">
        <f t="shared" si="122"/>
        <v>2</v>
      </c>
      <c r="J1304" s="42">
        <f t="shared" si="123"/>
        <v>8</v>
      </c>
      <c r="K1304" s="42">
        <f t="shared" si="124"/>
        <v>3</v>
      </c>
    </row>
    <row r="1305" spans="1:11" x14ac:dyDescent="0.25">
      <c r="A1305" s="45">
        <v>43769</v>
      </c>
      <c r="B1305" s="42">
        <v>8089.75</v>
      </c>
      <c r="C1305" s="42">
        <v>8117.5</v>
      </c>
      <c r="D1305" s="42">
        <v>8046</v>
      </c>
      <c r="E1305" s="42">
        <v>8091</v>
      </c>
      <c r="F1305" s="42">
        <f t="shared" si="125"/>
        <v>0.88383448190611569</v>
      </c>
      <c r="G1305" s="42">
        <f t="shared" si="126"/>
        <v>1.5451651781575452E-2</v>
      </c>
      <c r="H1305" s="42">
        <f t="shared" si="127"/>
        <v>1.7482517482517487E-2</v>
      </c>
      <c r="I1305" s="42">
        <f t="shared" si="122"/>
        <v>2</v>
      </c>
      <c r="J1305" s="42">
        <f t="shared" si="123"/>
        <v>1</v>
      </c>
      <c r="K1305" s="42">
        <f t="shared" si="124"/>
        <v>2</v>
      </c>
    </row>
    <row r="1306" spans="1:11" x14ac:dyDescent="0.25">
      <c r="A1306" s="45">
        <v>43768</v>
      </c>
      <c r="B1306" s="42">
        <v>8057.75</v>
      </c>
      <c r="C1306" s="42">
        <v>8105.5</v>
      </c>
      <c r="D1306" s="42">
        <v>8020.5</v>
      </c>
      <c r="E1306" s="42">
        <v>8088.75</v>
      </c>
      <c r="F1306" s="42">
        <f t="shared" si="125"/>
        <v>1.0548850485557382</v>
      </c>
      <c r="G1306" s="42">
        <f t="shared" si="126"/>
        <v>0.38472278241444569</v>
      </c>
      <c r="H1306" s="42">
        <f t="shared" si="127"/>
        <v>0.36470588235294116</v>
      </c>
      <c r="I1306" s="42">
        <f t="shared" si="122"/>
        <v>2</v>
      </c>
      <c r="J1306" s="42">
        <f t="shared" si="123"/>
        <v>4</v>
      </c>
      <c r="K1306" s="42">
        <f t="shared" si="124"/>
        <v>2</v>
      </c>
    </row>
    <row r="1307" spans="1:11" x14ac:dyDescent="0.25">
      <c r="A1307" s="45">
        <v>43767</v>
      </c>
      <c r="B1307" s="42">
        <v>8099.25</v>
      </c>
      <c r="C1307" s="42">
        <v>8114</v>
      </c>
      <c r="D1307" s="42">
        <v>8051.75</v>
      </c>
      <c r="E1307" s="42">
        <v>8054.5</v>
      </c>
      <c r="F1307" s="42">
        <f t="shared" si="125"/>
        <v>0.76858968423002128</v>
      </c>
      <c r="G1307" s="42">
        <f t="shared" si="126"/>
        <v>-0.55252029508905143</v>
      </c>
      <c r="H1307" s="42">
        <f t="shared" si="127"/>
        <v>0.71887550200803207</v>
      </c>
      <c r="I1307" s="42">
        <f t="shared" si="122"/>
        <v>1</v>
      </c>
      <c r="J1307" s="42">
        <f t="shared" si="123"/>
        <v>8</v>
      </c>
      <c r="K1307" s="42">
        <f t="shared" si="124"/>
        <v>3</v>
      </c>
    </row>
    <row r="1308" spans="1:11" x14ac:dyDescent="0.25">
      <c r="A1308" s="45">
        <v>43766</v>
      </c>
      <c r="B1308" s="42">
        <v>8058.25</v>
      </c>
      <c r="C1308" s="42">
        <v>8127.5</v>
      </c>
      <c r="D1308" s="42">
        <v>8056</v>
      </c>
      <c r="E1308" s="42">
        <v>8116.5</v>
      </c>
      <c r="F1308" s="42">
        <f t="shared" si="125"/>
        <v>0.88728942388235665</v>
      </c>
      <c r="G1308" s="42">
        <f t="shared" si="126"/>
        <v>0.72286166351254921</v>
      </c>
      <c r="H1308" s="42">
        <f t="shared" si="127"/>
        <v>0.81468531468531458</v>
      </c>
      <c r="I1308" s="42">
        <f t="shared" si="122"/>
        <v>2</v>
      </c>
      <c r="J1308" s="42">
        <f t="shared" si="123"/>
        <v>9</v>
      </c>
      <c r="K1308" s="42">
        <f t="shared" si="124"/>
        <v>3</v>
      </c>
    </row>
    <row r="1309" spans="1:11" x14ac:dyDescent="0.25">
      <c r="A1309" s="45">
        <v>43763</v>
      </c>
      <c r="B1309" s="42">
        <v>7941.5</v>
      </c>
      <c r="C1309" s="42">
        <v>8041.5</v>
      </c>
      <c r="D1309" s="42">
        <v>7921</v>
      </c>
      <c r="E1309" s="42">
        <v>8035.75</v>
      </c>
      <c r="F1309" s="42">
        <f t="shared" si="125"/>
        <v>1.5173455896241264</v>
      </c>
      <c r="G1309" s="42">
        <f t="shared" si="126"/>
        <v>1.1868035005981237</v>
      </c>
      <c r="H1309" s="42">
        <f t="shared" si="127"/>
        <v>0.78215767634854771</v>
      </c>
      <c r="I1309" s="42">
        <f t="shared" si="122"/>
        <v>5</v>
      </c>
      <c r="J1309" s="42">
        <f t="shared" si="123"/>
        <v>8</v>
      </c>
      <c r="K1309" s="42">
        <f t="shared" si="124"/>
        <v>3</v>
      </c>
    </row>
    <row r="1310" spans="1:11" x14ac:dyDescent="0.25">
      <c r="A1310" s="45">
        <v>43762</v>
      </c>
      <c r="B1310" s="42">
        <v>7937.75</v>
      </c>
      <c r="C1310" s="42">
        <v>7978</v>
      </c>
      <c r="D1310" s="42">
        <v>7916.75</v>
      </c>
      <c r="E1310" s="42">
        <v>7973</v>
      </c>
      <c r="F1310" s="42">
        <f t="shared" si="125"/>
        <v>0.77162924002393629</v>
      </c>
      <c r="G1310" s="42">
        <f t="shared" si="126"/>
        <v>0.4440805014015306</v>
      </c>
      <c r="H1310" s="42">
        <f t="shared" si="127"/>
        <v>0.57551020408163256</v>
      </c>
      <c r="I1310" s="42">
        <f t="shared" si="122"/>
        <v>1</v>
      </c>
      <c r="J1310" s="42">
        <f t="shared" si="123"/>
        <v>6</v>
      </c>
      <c r="K1310" s="42">
        <f t="shared" si="124"/>
        <v>2</v>
      </c>
    </row>
    <row r="1311" spans="1:11" x14ac:dyDescent="0.25">
      <c r="A1311" s="45">
        <v>43761</v>
      </c>
      <c r="B1311" s="42">
        <v>7854</v>
      </c>
      <c r="C1311" s="42">
        <v>7899</v>
      </c>
      <c r="D1311" s="42">
        <v>7834.25</v>
      </c>
      <c r="E1311" s="42">
        <v>7896.75</v>
      </c>
      <c r="F1311" s="42">
        <f t="shared" si="125"/>
        <v>0.82442067736185376</v>
      </c>
      <c r="G1311" s="42">
        <f t="shared" si="126"/>
        <v>0.5443086325439267</v>
      </c>
      <c r="H1311" s="42">
        <f t="shared" si="127"/>
        <v>0.66023166023166036</v>
      </c>
      <c r="I1311" s="42">
        <f t="shared" si="122"/>
        <v>1</v>
      </c>
      <c r="J1311" s="42">
        <f t="shared" si="123"/>
        <v>7</v>
      </c>
      <c r="K1311" s="42">
        <f t="shared" si="124"/>
        <v>3</v>
      </c>
    </row>
    <row r="1312" spans="1:11" x14ac:dyDescent="0.25">
      <c r="A1312" s="45">
        <v>43760</v>
      </c>
      <c r="B1312" s="42">
        <v>7959.25</v>
      </c>
      <c r="C1312" s="42">
        <v>7988.75</v>
      </c>
      <c r="D1312" s="42">
        <v>7881</v>
      </c>
      <c r="E1312" s="42">
        <v>7884.75</v>
      </c>
      <c r="F1312" s="42">
        <f t="shared" si="125"/>
        <v>1.3537707698589692</v>
      </c>
      <c r="G1312" s="42">
        <f t="shared" si="126"/>
        <v>-0.93601784087696716</v>
      </c>
      <c r="H1312" s="42">
        <f t="shared" si="127"/>
        <v>0.69141531322505811</v>
      </c>
      <c r="I1312" s="42">
        <f t="shared" si="122"/>
        <v>4</v>
      </c>
      <c r="J1312" s="42">
        <f t="shared" si="123"/>
        <v>7</v>
      </c>
      <c r="K1312" s="42">
        <f t="shared" si="124"/>
        <v>3</v>
      </c>
    </row>
    <row r="1313" spans="1:11" x14ac:dyDescent="0.25">
      <c r="A1313" s="45">
        <v>43759</v>
      </c>
      <c r="B1313" s="42">
        <v>7903.5</v>
      </c>
      <c r="C1313" s="42">
        <v>7951.75</v>
      </c>
      <c r="D1313" s="42">
        <v>7893.5</v>
      </c>
      <c r="E1313" s="42">
        <v>7946.75</v>
      </c>
      <c r="F1313" s="42">
        <f t="shared" si="125"/>
        <v>0.73701524640981841</v>
      </c>
      <c r="G1313" s="42">
        <f t="shared" si="126"/>
        <v>0.54722591257038022</v>
      </c>
      <c r="H1313" s="42">
        <f t="shared" si="127"/>
        <v>0.74248927038626611</v>
      </c>
      <c r="I1313" s="42">
        <f t="shared" si="122"/>
        <v>1</v>
      </c>
      <c r="J1313" s="42">
        <f t="shared" si="123"/>
        <v>8</v>
      </c>
      <c r="K1313" s="42">
        <f t="shared" si="124"/>
        <v>3</v>
      </c>
    </row>
    <row r="1314" spans="1:11" x14ac:dyDescent="0.25">
      <c r="A1314" s="45">
        <v>43756</v>
      </c>
      <c r="B1314" s="42">
        <v>7944.25</v>
      </c>
      <c r="C1314" s="42">
        <v>7958.5</v>
      </c>
      <c r="D1314" s="42">
        <v>7835.75</v>
      </c>
      <c r="E1314" s="42">
        <v>7875.75</v>
      </c>
      <c r="F1314" s="42">
        <f t="shared" si="125"/>
        <v>1.5451427132831923</v>
      </c>
      <c r="G1314" s="42">
        <f t="shared" si="126"/>
        <v>-0.86225886647575289</v>
      </c>
      <c r="H1314" s="42">
        <f t="shared" si="127"/>
        <v>0.55804480651731159</v>
      </c>
      <c r="I1314" s="42">
        <f t="shared" si="122"/>
        <v>5</v>
      </c>
      <c r="J1314" s="42">
        <f t="shared" si="123"/>
        <v>6</v>
      </c>
      <c r="K1314" s="42">
        <f t="shared" si="124"/>
        <v>2</v>
      </c>
    </row>
    <row r="1315" spans="1:11" x14ac:dyDescent="0.25">
      <c r="A1315" s="45">
        <v>43755</v>
      </c>
      <c r="B1315" s="42">
        <v>7983.25</v>
      </c>
      <c r="C1315" s="42">
        <v>7992.25</v>
      </c>
      <c r="D1315" s="42">
        <v>7922</v>
      </c>
      <c r="E1315" s="42">
        <v>7954</v>
      </c>
      <c r="F1315" s="42">
        <f t="shared" si="125"/>
        <v>0.87996743181035297</v>
      </c>
      <c r="G1315" s="42">
        <f t="shared" si="126"/>
        <v>-0.36639213352957756</v>
      </c>
      <c r="H1315" s="42">
        <f t="shared" si="127"/>
        <v>0.41637010676156583</v>
      </c>
      <c r="I1315" s="42">
        <f t="shared" si="122"/>
        <v>2</v>
      </c>
      <c r="J1315" s="42">
        <f t="shared" si="123"/>
        <v>5</v>
      </c>
      <c r="K1315" s="42">
        <f t="shared" si="124"/>
        <v>2</v>
      </c>
    </row>
    <row r="1316" spans="1:11" x14ac:dyDescent="0.25">
      <c r="A1316" s="45">
        <v>43754</v>
      </c>
      <c r="B1316" s="42">
        <v>7937.25</v>
      </c>
      <c r="C1316" s="42">
        <v>7954.25</v>
      </c>
      <c r="D1316" s="42">
        <v>7907.5</v>
      </c>
      <c r="E1316" s="42">
        <v>7933.5</v>
      </c>
      <c r="F1316" s="42">
        <f t="shared" si="125"/>
        <v>0.58899492897414085</v>
      </c>
      <c r="G1316" s="42">
        <f t="shared" si="126"/>
        <v>-4.7245582538032696E-2</v>
      </c>
      <c r="H1316" s="42">
        <f t="shared" si="127"/>
        <v>8.0213903743315523E-2</v>
      </c>
      <c r="I1316" s="42">
        <f t="shared" si="122"/>
        <v>1</v>
      </c>
      <c r="J1316" s="42">
        <f t="shared" si="123"/>
        <v>1</v>
      </c>
      <c r="K1316" s="42">
        <f t="shared" si="124"/>
        <v>2</v>
      </c>
    </row>
    <row r="1317" spans="1:11" x14ac:dyDescent="0.25">
      <c r="A1317" s="45">
        <v>43753</v>
      </c>
      <c r="B1317" s="42">
        <v>7880.5</v>
      </c>
      <c r="C1317" s="42">
        <v>7971.75</v>
      </c>
      <c r="D1317" s="42">
        <v>7867.75</v>
      </c>
      <c r="E1317" s="42">
        <v>7953.25</v>
      </c>
      <c r="F1317" s="42">
        <f t="shared" si="125"/>
        <v>1.3197132161664868</v>
      </c>
      <c r="G1317" s="42">
        <f t="shared" si="126"/>
        <v>0.9231647738087686</v>
      </c>
      <c r="H1317" s="42">
        <f t="shared" si="127"/>
        <v>0.69951923076923084</v>
      </c>
      <c r="I1317" s="42">
        <f t="shared" si="122"/>
        <v>4</v>
      </c>
      <c r="J1317" s="42">
        <f t="shared" si="123"/>
        <v>7</v>
      </c>
      <c r="K1317" s="42">
        <f t="shared" si="124"/>
        <v>3</v>
      </c>
    </row>
    <row r="1318" spans="1:11" x14ac:dyDescent="0.25">
      <c r="A1318" s="45">
        <v>43752</v>
      </c>
      <c r="B1318" s="42">
        <v>7817.25</v>
      </c>
      <c r="C1318" s="42">
        <v>7878.75</v>
      </c>
      <c r="D1318" s="42">
        <v>7816</v>
      </c>
      <c r="E1318" s="42">
        <v>7854.25</v>
      </c>
      <c r="F1318" s="42">
        <f t="shared" si="125"/>
        <v>0.80271195113371074</v>
      </c>
      <c r="G1318" s="42">
        <f t="shared" si="126"/>
        <v>0.47331222616649077</v>
      </c>
      <c r="H1318" s="42">
        <f t="shared" si="127"/>
        <v>0.58964143426294813</v>
      </c>
      <c r="I1318" s="42">
        <f t="shared" si="122"/>
        <v>1</v>
      </c>
      <c r="J1318" s="42">
        <f t="shared" si="123"/>
        <v>6</v>
      </c>
      <c r="K1318" s="42">
        <f t="shared" si="124"/>
        <v>2</v>
      </c>
    </row>
    <row r="1319" spans="1:11" x14ac:dyDescent="0.25">
      <c r="A1319" s="45">
        <v>43749</v>
      </c>
      <c r="B1319" s="42">
        <v>7844.75</v>
      </c>
      <c r="C1319" s="42">
        <v>7918.5</v>
      </c>
      <c r="D1319" s="42">
        <v>7832.5</v>
      </c>
      <c r="E1319" s="42">
        <v>7851.5</v>
      </c>
      <c r="F1319" s="42">
        <f t="shared" si="125"/>
        <v>1.0962745785397878</v>
      </c>
      <c r="G1319" s="42">
        <f t="shared" si="126"/>
        <v>8.6044807036553109E-2</v>
      </c>
      <c r="H1319" s="42">
        <f t="shared" si="127"/>
        <v>7.8488372093023256E-2</v>
      </c>
      <c r="I1319" s="42">
        <f t="shared" si="122"/>
        <v>3</v>
      </c>
      <c r="J1319" s="42">
        <f t="shared" si="123"/>
        <v>1</v>
      </c>
      <c r="K1319" s="42">
        <f t="shared" si="124"/>
        <v>2</v>
      </c>
    </row>
    <row r="1320" spans="1:11" x14ac:dyDescent="0.25">
      <c r="A1320" s="45">
        <v>43748</v>
      </c>
      <c r="B1320" s="42">
        <v>7702.75</v>
      </c>
      <c r="C1320" s="42">
        <v>7786.25</v>
      </c>
      <c r="D1320" s="42">
        <v>7671</v>
      </c>
      <c r="E1320" s="42">
        <v>7754</v>
      </c>
      <c r="F1320" s="42">
        <f t="shared" si="125"/>
        <v>1.4962188828665088</v>
      </c>
      <c r="G1320" s="42">
        <f t="shared" si="126"/>
        <v>0.66534679173022626</v>
      </c>
      <c r="H1320" s="42">
        <f t="shared" si="127"/>
        <v>0.44468546637744033</v>
      </c>
      <c r="I1320" s="42">
        <f t="shared" si="122"/>
        <v>5</v>
      </c>
      <c r="J1320" s="42">
        <f t="shared" si="123"/>
        <v>5</v>
      </c>
      <c r="K1320" s="42">
        <f t="shared" si="124"/>
        <v>2</v>
      </c>
    </row>
    <row r="1321" spans="1:11" x14ac:dyDescent="0.25">
      <c r="A1321" s="45">
        <v>43747</v>
      </c>
      <c r="B1321" s="42">
        <v>7701</v>
      </c>
      <c r="C1321" s="42">
        <v>7732</v>
      </c>
      <c r="D1321" s="42">
        <v>7661.75</v>
      </c>
      <c r="E1321" s="42">
        <v>7701.25</v>
      </c>
      <c r="F1321" s="42">
        <f t="shared" si="125"/>
        <v>0.91221919231268667</v>
      </c>
      <c r="G1321" s="42">
        <f t="shared" si="126"/>
        <v>3.2463316452408775E-3</v>
      </c>
      <c r="H1321" s="42">
        <f t="shared" si="127"/>
        <v>3.5587188612099642E-3</v>
      </c>
      <c r="I1321" s="42">
        <f t="shared" si="122"/>
        <v>2</v>
      </c>
      <c r="J1321" s="42">
        <f t="shared" si="123"/>
        <v>1</v>
      </c>
      <c r="K1321" s="42">
        <f t="shared" si="124"/>
        <v>2</v>
      </c>
    </row>
    <row r="1322" spans="1:11" x14ac:dyDescent="0.25">
      <c r="A1322" s="45">
        <v>43746</v>
      </c>
      <c r="B1322" s="42">
        <v>7695</v>
      </c>
      <c r="C1322" s="42">
        <v>7721.5</v>
      </c>
      <c r="D1322" s="42">
        <v>7614.5</v>
      </c>
      <c r="E1322" s="42">
        <v>7617</v>
      </c>
      <c r="F1322" s="42">
        <f t="shared" si="125"/>
        <v>1.3905133203378817</v>
      </c>
      <c r="G1322" s="42">
        <f t="shared" si="126"/>
        <v>-1.0136452241715399</v>
      </c>
      <c r="H1322" s="42">
        <f t="shared" si="127"/>
        <v>0.7289719626168224</v>
      </c>
      <c r="I1322" s="42">
        <f t="shared" si="122"/>
        <v>5</v>
      </c>
      <c r="J1322" s="42">
        <f t="shared" si="123"/>
        <v>8</v>
      </c>
      <c r="K1322" s="42">
        <f t="shared" si="124"/>
        <v>3</v>
      </c>
    </row>
    <row r="1323" spans="1:11" x14ac:dyDescent="0.25">
      <c r="A1323" s="45">
        <v>43745</v>
      </c>
      <c r="B1323" s="42">
        <v>7745.25</v>
      </c>
      <c r="C1323" s="42">
        <v>7799.75</v>
      </c>
      <c r="D1323" s="42">
        <v>7724.25</v>
      </c>
      <c r="E1323" s="42">
        <v>7736.5</v>
      </c>
      <c r="F1323" s="42">
        <f t="shared" si="125"/>
        <v>0.97479100093605753</v>
      </c>
      <c r="G1323" s="42">
        <f t="shared" si="126"/>
        <v>-0.1129724669959007</v>
      </c>
      <c r="H1323" s="42">
        <f t="shared" si="127"/>
        <v>0.11589403973509933</v>
      </c>
      <c r="I1323" s="42">
        <f t="shared" si="122"/>
        <v>2</v>
      </c>
      <c r="J1323" s="42">
        <f t="shared" si="123"/>
        <v>2</v>
      </c>
      <c r="K1323" s="42">
        <f t="shared" si="124"/>
        <v>2</v>
      </c>
    </row>
    <row r="1324" spans="1:11" x14ac:dyDescent="0.25">
      <c r="A1324" s="45">
        <v>43742</v>
      </c>
      <c r="B1324" s="42">
        <v>7625.75</v>
      </c>
      <c r="C1324" s="42">
        <v>7773.75</v>
      </c>
      <c r="D1324" s="42">
        <v>7624</v>
      </c>
      <c r="E1324" s="42">
        <v>7765.5</v>
      </c>
      <c r="F1324" s="42">
        <f t="shared" si="125"/>
        <v>1.963741271350359</v>
      </c>
      <c r="G1324" s="42">
        <f t="shared" si="126"/>
        <v>1.832606628856178</v>
      </c>
      <c r="H1324" s="42">
        <f t="shared" si="127"/>
        <v>0.93322203672787973</v>
      </c>
      <c r="I1324" s="42">
        <f t="shared" si="122"/>
        <v>7</v>
      </c>
      <c r="J1324" s="42">
        <f t="shared" si="123"/>
        <v>10</v>
      </c>
      <c r="K1324" s="42">
        <f t="shared" si="124"/>
        <v>4</v>
      </c>
    </row>
    <row r="1325" spans="1:11" x14ac:dyDescent="0.25">
      <c r="A1325" s="45">
        <v>43741</v>
      </c>
      <c r="B1325" s="42">
        <v>7572.25</v>
      </c>
      <c r="C1325" s="42">
        <v>7654.5</v>
      </c>
      <c r="D1325" s="42">
        <v>7474.25</v>
      </c>
      <c r="E1325" s="42">
        <v>7652.25</v>
      </c>
      <c r="F1325" s="42">
        <f t="shared" si="125"/>
        <v>2.3804021261844235</v>
      </c>
      <c r="G1325" s="42">
        <f t="shared" si="126"/>
        <v>1.0564891544785235</v>
      </c>
      <c r="H1325" s="42">
        <f t="shared" si="127"/>
        <v>0.44382801664355059</v>
      </c>
      <c r="I1325" s="42">
        <f t="shared" si="122"/>
        <v>8</v>
      </c>
      <c r="J1325" s="42">
        <f t="shared" si="123"/>
        <v>5</v>
      </c>
      <c r="K1325" s="42">
        <f t="shared" si="124"/>
        <v>1</v>
      </c>
    </row>
    <row r="1326" spans="1:11" x14ac:dyDescent="0.25">
      <c r="A1326" s="45">
        <v>43740</v>
      </c>
      <c r="B1326" s="42">
        <v>7638</v>
      </c>
      <c r="C1326" s="42">
        <v>7663</v>
      </c>
      <c r="D1326" s="42">
        <v>7525.5</v>
      </c>
      <c r="E1326" s="42">
        <v>7566</v>
      </c>
      <c r="F1326" s="42">
        <f t="shared" si="125"/>
        <v>1.8002094789211835</v>
      </c>
      <c r="G1326" s="42">
        <f t="shared" si="126"/>
        <v>-0.94265514532600159</v>
      </c>
      <c r="H1326" s="42">
        <f t="shared" si="127"/>
        <v>0.52363636363636368</v>
      </c>
      <c r="I1326" s="42">
        <f t="shared" si="122"/>
        <v>5</v>
      </c>
      <c r="J1326" s="42">
        <f t="shared" si="123"/>
        <v>6</v>
      </c>
      <c r="K1326" s="42">
        <f t="shared" si="124"/>
        <v>2</v>
      </c>
    </row>
    <row r="1327" spans="1:11" x14ac:dyDescent="0.25">
      <c r="A1327" s="45">
        <v>43739</v>
      </c>
      <c r="B1327" s="42">
        <v>7797.75</v>
      </c>
      <c r="C1327" s="42">
        <v>7841.5</v>
      </c>
      <c r="D1327" s="42">
        <v>7691</v>
      </c>
      <c r="E1327" s="42">
        <v>7701.75</v>
      </c>
      <c r="F1327" s="42">
        <f t="shared" si="125"/>
        <v>1.9300439229264852</v>
      </c>
      <c r="G1327" s="42">
        <f t="shared" si="126"/>
        <v>-1.2311243627969606</v>
      </c>
      <c r="H1327" s="42">
        <f t="shared" si="127"/>
        <v>0.63787375415282388</v>
      </c>
      <c r="I1327" s="42">
        <f t="shared" si="122"/>
        <v>7</v>
      </c>
      <c r="J1327" s="42">
        <f t="shared" si="123"/>
        <v>7</v>
      </c>
      <c r="K1327" s="42">
        <f t="shared" si="124"/>
        <v>4</v>
      </c>
    </row>
    <row r="1328" spans="1:11" x14ac:dyDescent="0.25">
      <c r="A1328" s="45">
        <v>43738</v>
      </c>
      <c r="B1328" s="42">
        <v>7737</v>
      </c>
      <c r="C1328" s="42">
        <v>7781.5</v>
      </c>
      <c r="D1328" s="42">
        <v>7707.5</v>
      </c>
      <c r="E1328" s="42">
        <v>7767.5</v>
      </c>
      <c r="F1328" s="42">
        <f t="shared" si="125"/>
        <v>0.95644306578777305</v>
      </c>
      <c r="G1328" s="42">
        <f t="shared" si="126"/>
        <v>0.39420964198009562</v>
      </c>
      <c r="H1328" s="42">
        <f t="shared" si="127"/>
        <v>0.41216216216216212</v>
      </c>
      <c r="I1328" s="42">
        <f t="shared" si="122"/>
        <v>2</v>
      </c>
      <c r="J1328" s="42">
        <f t="shared" si="123"/>
        <v>5</v>
      </c>
      <c r="K1328" s="42">
        <f t="shared" si="124"/>
        <v>2</v>
      </c>
    </row>
    <row r="1329" spans="1:11" x14ac:dyDescent="0.25">
      <c r="A1329" s="45">
        <v>43735</v>
      </c>
      <c r="B1329" s="42">
        <v>7812.5</v>
      </c>
      <c r="C1329" s="42">
        <v>7816.5</v>
      </c>
      <c r="D1329" s="42">
        <v>7641</v>
      </c>
      <c r="E1329" s="42">
        <v>7698.75</v>
      </c>
      <c r="F1329" s="42">
        <f t="shared" si="125"/>
        <v>2.2464</v>
      </c>
      <c r="G1329" s="42">
        <f t="shared" si="126"/>
        <v>-1.456</v>
      </c>
      <c r="H1329" s="42">
        <f t="shared" si="127"/>
        <v>0.64814814814814814</v>
      </c>
      <c r="I1329" s="42">
        <f t="shared" si="122"/>
        <v>7</v>
      </c>
      <c r="J1329" s="42">
        <f t="shared" si="123"/>
        <v>7</v>
      </c>
      <c r="K1329" s="42">
        <f t="shared" si="124"/>
        <v>4</v>
      </c>
    </row>
    <row r="1330" spans="1:11" x14ac:dyDescent="0.25">
      <c r="A1330" s="45">
        <v>43734</v>
      </c>
      <c r="B1330" s="42">
        <v>7828.25</v>
      </c>
      <c r="C1330" s="42">
        <v>7835.25</v>
      </c>
      <c r="D1330" s="42">
        <v>7734.75</v>
      </c>
      <c r="E1330" s="42">
        <v>7792.25</v>
      </c>
      <c r="F1330" s="42">
        <f t="shared" si="125"/>
        <v>1.2838118353399546</v>
      </c>
      <c r="G1330" s="42">
        <f t="shared" si="126"/>
        <v>-0.45987289624117778</v>
      </c>
      <c r="H1330" s="42">
        <f t="shared" si="127"/>
        <v>0.35820895522388063</v>
      </c>
      <c r="I1330" s="42">
        <f t="shared" si="122"/>
        <v>4</v>
      </c>
      <c r="J1330" s="42">
        <f t="shared" si="123"/>
        <v>4</v>
      </c>
      <c r="K1330" s="42">
        <f t="shared" si="124"/>
        <v>2</v>
      </c>
    </row>
    <row r="1331" spans="1:11" x14ac:dyDescent="0.25">
      <c r="A1331" s="45">
        <v>43733</v>
      </c>
      <c r="B1331" s="42">
        <v>7706.25</v>
      </c>
      <c r="C1331" s="42">
        <v>7844.25</v>
      </c>
      <c r="D1331" s="42">
        <v>7663</v>
      </c>
      <c r="E1331" s="42">
        <v>7823</v>
      </c>
      <c r="F1331" s="42">
        <f t="shared" si="125"/>
        <v>2.3519870235198703</v>
      </c>
      <c r="G1331" s="42">
        <f t="shared" si="126"/>
        <v>1.5150040551500406</v>
      </c>
      <c r="H1331" s="42">
        <f t="shared" si="127"/>
        <v>0.64413793103448269</v>
      </c>
      <c r="I1331" s="42">
        <f t="shared" si="122"/>
        <v>8</v>
      </c>
      <c r="J1331" s="42">
        <f t="shared" si="123"/>
        <v>7</v>
      </c>
      <c r="K1331" s="42">
        <f t="shared" si="124"/>
        <v>4</v>
      </c>
    </row>
    <row r="1332" spans="1:11" x14ac:dyDescent="0.25">
      <c r="A1332" s="45">
        <v>43732</v>
      </c>
      <c r="B1332" s="42">
        <v>7877</v>
      </c>
      <c r="C1332" s="42">
        <v>7894</v>
      </c>
      <c r="D1332" s="42">
        <v>7701.75</v>
      </c>
      <c r="E1332" s="42">
        <v>7732.25</v>
      </c>
      <c r="F1332" s="42">
        <f t="shared" si="125"/>
        <v>2.4406499936524058</v>
      </c>
      <c r="G1332" s="42">
        <f t="shared" si="126"/>
        <v>-1.8376285387838012</v>
      </c>
      <c r="H1332" s="42">
        <f t="shared" si="127"/>
        <v>0.75292587776332909</v>
      </c>
      <c r="I1332" s="42">
        <f t="shared" si="122"/>
        <v>8</v>
      </c>
      <c r="J1332" s="42">
        <f t="shared" si="123"/>
        <v>8</v>
      </c>
      <c r="K1332" s="42">
        <f t="shared" si="124"/>
        <v>4</v>
      </c>
    </row>
    <row r="1333" spans="1:11" x14ac:dyDescent="0.25">
      <c r="A1333" s="45">
        <v>43731</v>
      </c>
      <c r="B1333" s="42">
        <v>7841.25</v>
      </c>
      <c r="C1333" s="42">
        <v>7865.75</v>
      </c>
      <c r="D1333" s="42">
        <v>7807.75</v>
      </c>
      <c r="E1333" s="42">
        <v>7840</v>
      </c>
      <c r="F1333" s="42">
        <f t="shared" si="125"/>
        <v>0.73967798501514426</v>
      </c>
      <c r="G1333" s="42">
        <f t="shared" si="126"/>
        <v>-1.5941335883947073E-2</v>
      </c>
      <c r="H1333" s="42">
        <f t="shared" si="127"/>
        <v>2.1551724137931032E-2</v>
      </c>
      <c r="I1333" s="42">
        <f t="shared" si="122"/>
        <v>1</v>
      </c>
      <c r="J1333" s="42">
        <f t="shared" si="123"/>
        <v>1</v>
      </c>
      <c r="K1333" s="42">
        <f t="shared" si="124"/>
        <v>2</v>
      </c>
    </row>
    <row r="1334" spans="1:11" x14ac:dyDescent="0.25">
      <c r="A1334" s="45">
        <v>43728</v>
      </c>
      <c r="B1334" s="42">
        <v>7944.5</v>
      </c>
      <c r="C1334" s="42">
        <v>7952.25</v>
      </c>
      <c r="D1334" s="42">
        <v>7810.75</v>
      </c>
      <c r="E1334" s="42">
        <v>7839</v>
      </c>
      <c r="F1334" s="42">
        <f t="shared" si="125"/>
        <v>1.78110642582919</v>
      </c>
      <c r="G1334" s="42">
        <f t="shared" si="126"/>
        <v>-1.3279627415192901</v>
      </c>
      <c r="H1334" s="42">
        <f t="shared" si="127"/>
        <v>0.74558303886925792</v>
      </c>
      <c r="I1334" s="42">
        <f t="shared" si="122"/>
        <v>5</v>
      </c>
      <c r="J1334" s="42">
        <f t="shared" si="123"/>
        <v>8</v>
      </c>
      <c r="K1334" s="42">
        <f t="shared" si="124"/>
        <v>3</v>
      </c>
    </row>
    <row r="1335" spans="1:11" x14ac:dyDescent="0.25">
      <c r="A1335" s="45">
        <v>43727</v>
      </c>
      <c r="B1335" s="42">
        <v>7884.5</v>
      </c>
      <c r="C1335" s="42">
        <v>7973.75</v>
      </c>
      <c r="D1335" s="42">
        <v>7880.25</v>
      </c>
      <c r="E1335" s="42">
        <v>7923.5</v>
      </c>
      <c r="F1335" s="42">
        <f t="shared" si="125"/>
        <v>1.185871012746528</v>
      </c>
      <c r="G1335" s="42">
        <f t="shared" si="126"/>
        <v>0.49464138499587795</v>
      </c>
      <c r="H1335" s="42">
        <f t="shared" si="127"/>
        <v>0.41711229946524064</v>
      </c>
      <c r="I1335" s="42">
        <f t="shared" si="122"/>
        <v>3</v>
      </c>
      <c r="J1335" s="42">
        <f t="shared" si="123"/>
        <v>5</v>
      </c>
      <c r="K1335" s="42">
        <f t="shared" si="124"/>
        <v>2</v>
      </c>
    </row>
    <row r="1336" spans="1:11" x14ac:dyDescent="0.25">
      <c r="A1336" s="45">
        <v>43726</v>
      </c>
      <c r="B1336" s="42">
        <v>7904.25</v>
      </c>
      <c r="C1336" s="42">
        <v>7916.5</v>
      </c>
      <c r="D1336" s="42">
        <v>7813.5</v>
      </c>
      <c r="E1336" s="42">
        <v>7912.75</v>
      </c>
      <c r="F1336" s="42">
        <f t="shared" si="125"/>
        <v>1.303096435461935</v>
      </c>
      <c r="G1336" s="42">
        <f t="shared" si="126"/>
        <v>0.10753708447986843</v>
      </c>
      <c r="H1336" s="42">
        <f t="shared" si="127"/>
        <v>8.2524271844660199E-2</v>
      </c>
      <c r="I1336" s="42">
        <f t="shared" si="122"/>
        <v>4</v>
      </c>
      <c r="J1336" s="42">
        <f t="shared" si="123"/>
        <v>1</v>
      </c>
      <c r="K1336" s="42">
        <f t="shared" si="124"/>
        <v>2</v>
      </c>
    </row>
    <row r="1337" spans="1:11" x14ac:dyDescent="0.25">
      <c r="A1337" s="45">
        <v>43725</v>
      </c>
      <c r="B1337" s="42">
        <v>7863.5</v>
      </c>
      <c r="C1337" s="42">
        <v>7917.75</v>
      </c>
      <c r="D1337" s="42">
        <v>7857</v>
      </c>
      <c r="E1337" s="42">
        <v>7914.75</v>
      </c>
      <c r="F1337" s="42">
        <f t="shared" si="125"/>
        <v>0.77255674953900932</v>
      </c>
      <c r="G1337" s="42">
        <f t="shared" si="126"/>
        <v>0.65174540598969921</v>
      </c>
      <c r="H1337" s="42">
        <f t="shared" si="127"/>
        <v>0.84362139917695467</v>
      </c>
      <c r="I1337" s="42">
        <f t="shared" si="122"/>
        <v>1</v>
      </c>
      <c r="J1337" s="42">
        <f t="shared" si="123"/>
        <v>9</v>
      </c>
      <c r="K1337" s="42">
        <f t="shared" si="124"/>
        <v>3</v>
      </c>
    </row>
    <row r="1338" spans="1:11" x14ac:dyDescent="0.25">
      <c r="A1338" s="45">
        <v>43724</v>
      </c>
      <c r="B1338" s="42">
        <v>7858.75</v>
      </c>
      <c r="C1338" s="42">
        <v>7895</v>
      </c>
      <c r="D1338" s="42">
        <v>7846.5</v>
      </c>
      <c r="E1338" s="42">
        <v>7877.5</v>
      </c>
      <c r="F1338" s="42">
        <f t="shared" si="125"/>
        <v>0.61714649276284395</v>
      </c>
      <c r="G1338" s="42">
        <f t="shared" si="126"/>
        <v>0.2385875616351201</v>
      </c>
      <c r="H1338" s="42">
        <f t="shared" si="127"/>
        <v>0.38659793814432991</v>
      </c>
      <c r="I1338" s="42">
        <f t="shared" si="122"/>
        <v>1</v>
      </c>
      <c r="J1338" s="42">
        <f t="shared" si="123"/>
        <v>4</v>
      </c>
      <c r="K1338" s="42">
        <f t="shared" si="124"/>
        <v>2</v>
      </c>
    </row>
    <row r="1339" spans="1:11" x14ac:dyDescent="0.25">
      <c r="A1339" s="45">
        <v>43721</v>
      </c>
      <c r="B1339" s="42">
        <v>7967.25</v>
      </c>
      <c r="C1339" s="42">
        <v>7978.5</v>
      </c>
      <c r="D1339" s="42">
        <v>7904</v>
      </c>
      <c r="E1339" s="42">
        <v>7916.5</v>
      </c>
      <c r="F1339" s="42">
        <f t="shared" si="125"/>
        <v>0.93507797546204774</v>
      </c>
      <c r="G1339" s="42">
        <f t="shared" si="126"/>
        <v>-0.63698264771407953</v>
      </c>
      <c r="H1339" s="42">
        <f t="shared" si="127"/>
        <v>0.68120805369127524</v>
      </c>
      <c r="I1339" s="42">
        <f t="shared" si="122"/>
        <v>2</v>
      </c>
      <c r="J1339" s="42">
        <f t="shared" si="123"/>
        <v>7</v>
      </c>
      <c r="K1339" s="42">
        <f t="shared" si="124"/>
        <v>3</v>
      </c>
    </row>
    <row r="1340" spans="1:11" x14ac:dyDescent="0.25">
      <c r="A1340" s="45">
        <v>43720</v>
      </c>
      <c r="B1340" s="42">
        <v>7912</v>
      </c>
      <c r="C1340" s="42">
        <v>7982.75</v>
      </c>
      <c r="D1340" s="42">
        <v>7906.25</v>
      </c>
      <c r="E1340" s="42">
        <v>7920.5</v>
      </c>
      <c r="F1340" s="42">
        <f t="shared" si="125"/>
        <v>0.96688574317492415</v>
      </c>
      <c r="G1340" s="42">
        <f t="shared" si="126"/>
        <v>0.10743174924165823</v>
      </c>
      <c r="H1340" s="42">
        <f t="shared" si="127"/>
        <v>0.1111111111111111</v>
      </c>
      <c r="I1340" s="42">
        <f t="shared" si="122"/>
        <v>2</v>
      </c>
      <c r="J1340" s="42">
        <f t="shared" si="123"/>
        <v>2</v>
      </c>
      <c r="K1340" s="42">
        <f t="shared" si="124"/>
        <v>2</v>
      </c>
    </row>
    <row r="1341" spans="1:11" x14ac:dyDescent="0.25">
      <c r="A1341" s="45">
        <v>43719</v>
      </c>
      <c r="B1341" s="42">
        <v>7815</v>
      </c>
      <c r="C1341" s="42">
        <v>7894.75</v>
      </c>
      <c r="D1341" s="42">
        <v>7805</v>
      </c>
      <c r="E1341" s="42">
        <v>7889.75</v>
      </c>
      <c r="F1341" s="42">
        <f t="shared" si="125"/>
        <v>1.1484325015994881</v>
      </c>
      <c r="G1341" s="42">
        <f t="shared" si="126"/>
        <v>0.95649392194497762</v>
      </c>
      <c r="H1341" s="42">
        <f t="shared" si="127"/>
        <v>0.83286908077994437</v>
      </c>
      <c r="I1341" s="42">
        <f t="shared" si="122"/>
        <v>3</v>
      </c>
      <c r="J1341" s="42">
        <f t="shared" si="123"/>
        <v>9</v>
      </c>
      <c r="K1341" s="42">
        <f t="shared" si="124"/>
        <v>3</v>
      </c>
    </row>
    <row r="1342" spans="1:11" x14ac:dyDescent="0.25">
      <c r="A1342" s="45">
        <v>43718</v>
      </c>
      <c r="B1342" s="42">
        <v>7808</v>
      </c>
      <c r="C1342" s="42">
        <v>7828.25</v>
      </c>
      <c r="D1342" s="42">
        <v>7744.25</v>
      </c>
      <c r="E1342" s="42">
        <v>7818.75</v>
      </c>
      <c r="F1342" s="42">
        <f t="shared" si="125"/>
        <v>1.0758196721311475</v>
      </c>
      <c r="G1342" s="42">
        <f t="shared" si="126"/>
        <v>0.13767930327868852</v>
      </c>
      <c r="H1342" s="42">
        <f t="shared" si="127"/>
        <v>0.12797619047619047</v>
      </c>
      <c r="I1342" s="42">
        <f t="shared" si="122"/>
        <v>3</v>
      </c>
      <c r="J1342" s="42">
        <f t="shared" si="123"/>
        <v>2</v>
      </c>
      <c r="K1342" s="42">
        <f t="shared" si="124"/>
        <v>2</v>
      </c>
    </row>
    <row r="1343" spans="1:11" x14ac:dyDescent="0.25">
      <c r="A1343" s="45">
        <v>43717</v>
      </c>
      <c r="B1343" s="42">
        <v>7876</v>
      </c>
      <c r="C1343" s="42">
        <v>7886</v>
      </c>
      <c r="D1343" s="42">
        <v>7798.5</v>
      </c>
      <c r="E1343" s="42">
        <v>7837.5</v>
      </c>
      <c r="F1343" s="42">
        <f t="shared" si="125"/>
        <v>1.110970035551041</v>
      </c>
      <c r="G1343" s="42">
        <f t="shared" si="126"/>
        <v>-0.48882681564245811</v>
      </c>
      <c r="H1343" s="42">
        <f t="shared" si="127"/>
        <v>0.44000000000000006</v>
      </c>
      <c r="I1343" s="42">
        <f t="shared" si="122"/>
        <v>3</v>
      </c>
      <c r="J1343" s="42">
        <f t="shared" si="123"/>
        <v>5</v>
      </c>
      <c r="K1343" s="42">
        <f t="shared" si="124"/>
        <v>2</v>
      </c>
    </row>
    <row r="1344" spans="1:11" x14ac:dyDescent="0.25">
      <c r="A1344" s="45">
        <v>43714</v>
      </c>
      <c r="B1344" s="42">
        <v>7868.5</v>
      </c>
      <c r="C1344" s="42">
        <v>7895</v>
      </c>
      <c r="D1344" s="42">
        <v>7838.25</v>
      </c>
      <c r="E1344" s="42">
        <v>7856.25</v>
      </c>
      <c r="F1344" s="42">
        <f t="shared" si="125"/>
        <v>0.72123022177035012</v>
      </c>
      <c r="G1344" s="42">
        <f t="shared" si="126"/>
        <v>-0.15568405668170554</v>
      </c>
      <c r="H1344" s="42">
        <f t="shared" si="127"/>
        <v>0.21585903083700442</v>
      </c>
      <c r="I1344" s="42">
        <f t="shared" si="122"/>
        <v>1</v>
      </c>
      <c r="J1344" s="42">
        <f t="shared" si="123"/>
        <v>3</v>
      </c>
      <c r="K1344" s="42">
        <f t="shared" si="124"/>
        <v>2</v>
      </c>
    </row>
    <row r="1345" spans="1:11" x14ac:dyDescent="0.25">
      <c r="A1345" s="45">
        <v>43713</v>
      </c>
      <c r="B1345" s="42">
        <v>7818</v>
      </c>
      <c r="C1345" s="42">
        <v>7886.75</v>
      </c>
      <c r="D1345" s="42">
        <v>7801.25</v>
      </c>
      <c r="E1345" s="42">
        <v>7866</v>
      </c>
      <c r="F1345" s="42">
        <f t="shared" si="125"/>
        <v>1.093630084420568</v>
      </c>
      <c r="G1345" s="42">
        <f t="shared" si="126"/>
        <v>0.61396776669224862</v>
      </c>
      <c r="H1345" s="42">
        <f t="shared" si="127"/>
        <v>0.56140350877192979</v>
      </c>
      <c r="I1345" s="42">
        <f t="shared" si="122"/>
        <v>3</v>
      </c>
      <c r="J1345" s="42">
        <f t="shared" si="123"/>
        <v>6</v>
      </c>
      <c r="K1345" s="42">
        <f t="shared" si="124"/>
        <v>2</v>
      </c>
    </row>
    <row r="1346" spans="1:11" x14ac:dyDescent="0.25">
      <c r="A1346" s="45">
        <v>43712</v>
      </c>
      <c r="B1346" s="42">
        <v>7691</v>
      </c>
      <c r="C1346" s="42">
        <v>7729.75</v>
      </c>
      <c r="D1346" s="42">
        <v>7665.5</v>
      </c>
      <c r="E1346" s="42">
        <v>7723.75</v>
      </c>
      <c r="F1346" s="42">
        <f t="shared" si="125"/>
        <v>0.83539201664282925</v>
      </c>
      <c r="G1346" s="42">
        <f t="shared" si="126"/>
        <v>0.42582238980626702</v>
      </c>
      <c r="H1346" s="42">
        <f t="shared" si="127"/>
        <v>0.50972762645914393</v>
      </c>
      <c r="I1346" s="42">
        <f t="shared" si="122"/>
        <v>2</v>
      </c>
      <c r="J1346" s="42">
        <f t="shared" si="123"/>
        <v>6</v>
      </c>
      <c r="K1346" s="42">
        <f t="shared" si="124"/>
        <v>2</v>
      </c>
    </row>
    <row r="1347" spans="1:11" x14ac:dyDescent="0.25">
      <c r="A1347" s="45">
        <v>43711</v>
      </c>
      <c r="B1347" s="42">
        <v>7622.5</v>
      </c>
      <c r="C1347" s="42">
        <v>7676.75</v>
      </c>
      <c r="D1347" s="42">
        <v>7587.5</v>
      </c>
      <c r="E1347" s="42">
        <v>7614.25</v>
      </c>
      <c r="F1347" s="42">
        <f t="shared" si="125"/>
        <v>1.1708756969498195</v>
      </c>
      <c r="G1347" s="42">
        <f t="shared" si="126"/>
        <v>-0.10823220728107576</v>
      </c>
      <c r="H1347" s="42">
        <f t="shared" si="127"/>
        <v>9.2436974789915971E-2</v>
      </c>
      <c r="I1347" s="42">
        <f t="shared" ref="I1347:I1410" si="128">VLOOKUP(_xlfn.PERCENTRANK.EXC(F$4:F$1200,F1347),$M$4:$O$13,3,TRUE)</f>
        <v>3</v>
      </c>
      <c r="J1347" s="42">
        <f t="shared" ref="J1347:J1410" si="129">VLOOKUP(H1347,$M$17:$O$26,3,TRUE)</f>
        <v>1</v>
      </c>
      <c r="K1347" s="42">
        <f t="shared" ref="K1347:K1410" si="130">IF(I1347&gt;=$O$3,IF(J1347&gt;=$O$16,4,1),IF(J1347&gt;=$O$16,3,2))</f>
        <v>2</v>
      </c>
    </row>
    <row r="1348" spans="1:11" x14ac:dyDescent="0.25">
      <c r="A1348" s="45">
        <v>43707</v>
      </c>
      <c r="B1348" s="42">
        <v>7763.25</v>
      </c>
      <c r="C1348" s="42">
        <v>7767.25</v>
      </c>
      <c r="D1348" s="42">
        <v>7646</v>
      </c>
      <c r="E1348" s="42">
        <v>7691</v>
      </c>
      <c r="F1348" s="42">
        <f t="shared" ref="F1348:F1411" si="131">ABS(C1348-D1348)/B1348*100</f>
        <v>1.5618458764048562</v>
      </c>
      <c r="G1348" s="42">
        <f t="shared" ref="G1348:G1411" si="132">(E1348-B1348)/B1348*100</f>
        <v>-0.93066692429072884</v>
      </c>
      <c r="H1348" s="42">
        <f t="shared" ref="H1348:H1411" si="133">ABS(G1348/F1348)</f>
        <v>0.59587628865979392</v>
      </c>
      <c r="I1348" s="42">
        <f t="shared" si="128"/>
        <v>5</v>
      </c>
      <c r="J1348" s="42">
        <f t="shared" si="129"/>
        <v>6</v>
      </c>
      <c r="K1348" s="42">
        <f t="shared" si="130"/>
        <v>2</v>
      </c>
    </row>
    <row r="1349" spans="1:11" x14ac:dyDescent="0.25">
      <c r="A1349" s="45">
        <v>43706</v>
      </c>
      <c r="B1349" s="42">
        <v>7693.75</v>
      </c>
      <c r="C1349" s="42">
        <v>7730.25</v>
      </c>
      <c r="D1349" s="42">
        <v>7655.25</v>
      </c>
      <c r="E1349" s="42">
        <v>7707.75</v>
      </c>
      <c r="F1349" s="42">
        <f t="shared" si="131"/>
        <v>0.97481722177091801</v>
      </c>
      <c r="G1349" s="42">
        <f t="shared" si="132"/>
        <v>0.18196588139723802</v>
      </c>
      <c r="H1349" s="42">
        <f t="shared" si="133"/>
        <v>0.18666666666666665</v>
      </c>
      <c r="I1349" s="42">
        <f t="shared" si="128"/>
        <v>2</v>
      </c>
      <c r="J1349" s="42">
        <f t="shared" si="129"/>
        <v>2</v>
      </c>
      <c r="K1349" s="42">
        <f t="shared" si="130"/>
        <v>2</v>
      </c>
    </row>
    <row r="1350" spans="1:11" x14ac:dyDescent="0.25">
      <c r="A1350" s="45">
        <v>43705</v>
      </c>
      <c r="B1350" s="42">
        <v>7566.5</v>
      </c>
      <c r="C1350" s="42">
        <v>7605.75</v>
      </c>
      <c r="D1350" s="42">
        <v>7504.25</v>
      </c>
      <c r="E1350" s="42">
        <v>7593.75</v>
      </c>
      <c r="F1350" s="49">
        <f t="shared" si="131"/>
        <v>1.3414392387497522</v>
      </c>
      <c r="G1350" s="49">
        <f t="shared" si="132"/>
        <v>0.36014009119143592</v>
      </c>
      <c r="H1350" s="49">
        <f t="shared" si="133"/>
        <v>0.26847290640394089</v>
      </c>
      <c r="I1350" s="49">
        <f t="shared" si="128"/>
        <v>4</v>
      </c>
      <c r="J1350" s="49">
        <f t="shared" si="129"/>
        <v>3</v>
      </c>
      <c r="K1350" s="49">
        <f t="shared" si="130"/>
        <v>2</v>
      </c>
    </row>
    <row r="1351" spans="1:11" x14ac:dyDescent="0.25">
      <c r="A1351" s="45">
        <v>43704</v>
      </c>
      <c r="B1351" s="42">
        <v>7598.5</v>
      </c>
      <c r="C1351" s="42">
        <v>7648.5</v>
      </c>
      <c r="D1351" s="42">
        <v>7537</v>
      </c>
      <c r="E1351" s="42">
        <v>7570.75</v>
      </c>
      <c r="F1351" s="49">
        <f t="shared" si="131"/>
        <v>1.4673948805685333</v>
      </c>
      <c r="G1351" s="49">
        <f t="shared" si="132"/>
        <v>-0.36520365861683224</v>
      </c>
      <c r="H1351" s="49">
        <f t="shared" si="133"/>
        <v>0.24887892376681611</v>
      </c>
      <c r="I1351" s="49">
        <f t="shared" si="128"/>
        <v>5</v>
      </c>
      <c r="J1351" s="49">
        <f t="shared" si="129"/>
        <v>3</v>
      </c>
      <c r="K1351" s="49">
        <f t="shared" si="130"/>
        <v>2</v>
      </c>
    </row>
    <row r="1352" spans="1:11" x14ac:dyDescent="0.25">
      <c r="A1352" s="45">
        <v>43703</v>
      </c>
      <c r="B1352" s="42">
        <v>7578</v>
      </c>
      <c r="C1352" s="42">
        <v>7583.75</v>
      </c>
      <c r="D1352" s="42">
        <v>7510.5</v>
      </c>
      <c r="E1352" s="42">
        <v>7582.75</v>
      </c>
      <c r="F1352" s="49">
        <f t="shared" si="131"/>
        <v>0.966613882290842</v>
      </c>
      <c r="G1352" s="49">
        <f t="shared" si="132"/>
        <v>6.2681446291897605E-2</v>
      </c>
      <c r="H1352" s="49">
        <f t="shared" si="133"/>
        <v>6.4846416382252567E-2</v>
      </c>
      <c r="I1352" s="49">
        <f t="shared" si="128"/>
        <v>2</v>
      </c>
      <c r="J1352" s="49">
        <f t="shared" si="129"/>
        <v>1</v>
      </c>
      <c r="K1352" s="49">
        <f t="shared" si="130"/>
        <v>2</v>
      </c>
    </row>
    <row r="1353" spans="1:11" x14ac:dyDescent="0.25">
      <c r="A1353" s="45">
        <v>43700</v>
      </c>
      <c r="B1353" s="42">
        <v>7734</v>
      </c>
      <c r="C1353" s="42">
        <v>7749.25</v>
      </c>
      <c r="D1353" s="42">
        <v>7447.75</v>
      </c>
      <c r="E1353" s="42">
        <v>7473.5</v>
      </c>
      <c r="F1353" s="49">
        <f t="shared" si="131"/>
        <v>3.8983708301008537</v>
      </c>
      <c r="G1353" s="49">
        <f t="shared" si="132"/>
        <v>-3.3682441168864754</v>
      </c>
      <c r="H1353" s="49">
        <f t="shared" si="133"/>
        <v>0.86401326699834158</v>
      </c>
      <c r="I1353" s="49">
        <f t="shared" si="128"/>
        <v>10</v>
      </c>
      <c r="J1353" s="49">
        <f t="shared" si="129"/>
        <v>9</v>
      </c>
      <c r="K1353" s="49">
        <f t="shared" si="130"/>
        <v>4</v>
      </c>
    </row>
    <row r="1354" spans="1:11" x14ac:dyDescent="0.25">
      <c r="A1354" s="45">
        <v>43699</v>
      </c>
      <c r="B1354" s="42">
        <v>7726.75</v>
      </c>
      <c r="C1354" s="42">
        <v>7773.5</v>
      </c>
      <c r="D1354" s="42">
        <v>7654</v>
      </c>
      <c r="E1354" s="42">
        <v>7715.25</v>
      </c>
      <c r="F1354" s="49">
        <f t="shared" si="131"/>
        <v>1.546575209499466</v>
      </c>
      <c r="G1354" s="49">
        <f t="shared" si="132"/>
        <v>-0.14883359756689424</v>
      </c>
      <c r="H1354" s="49">
        <f t="shared" si="133"/>
        <v>9.6234309623430977E-2</v>
      </c>
      <c r="I1354" s="49">
        <f t="shared" si="128"/>
        <v>5</v>
      </c>
      <c r="J1354" s="49">
        <f t="shared" si="129"/>
        <v>1</v>
      </c>
      <c r="K1354" s="49">
        <f t="shared" si="130"/>
        <v>2</v>
      </c>
    </row>
    <row r="1355" spans="1:11" x14ac:dyDescent="0.25">
      <c r="A1355" s="45">
        <v>43698</v>
      </c>
      <c r="B1355" s="42">
        <v>7736.75</v>
      </c>
      <c r="C1355" s="42">
        <v>7765.75</v>
      </c>
      <c r="D1355" s="42">
        <v>7714</v>
      </c>
      <c r="E1355" s="42">
        <v>7741.5</v>
      </c>
      <c r="F1355" s="49">
        <f t="shared" si="131"/>
        <v>0.66888551394319318</v>
      </c>
      <c r="G1355" s="49">
        <f t="shared" si="132"/>
        <v>6.1395288719423527E-2</v>
      </c>
      <c r="H1355" s="49">
        <f t="shared" si="133"/>
        <v>9.1787439613526561E-2</v>
      </c>
      <c r="I1355" s="49">
        <f t="shared" si="128"/>
        <v>1</v>
      </c>
      <c r="J1355" s="49">
        <f t="shared" si="129"/>
        <v>1</v>
      </c>
      <c r="K1355" s="49">
        <f t="shared" si="130"/>
        <v>2</v>
      </c>
    </row>
    <row r="1356" spans="1:11" x14ac:dyDescent="0.25">
      <c r="A1356" s="45">
        <v>43697</v>
      </c>
      <c r="B1356" s="42">
        <v>7733.75</v>
      </c>
      <c r="C1356" s="42">
        <v>7747.25</v>
      </c>
      <c r="D1356" s="42">
        <v>7672.5</v>
      </c>
      <c r="E1356" s="42">
        <v>7674.75</v>
      </c>
      <c r="F1356" s="49">
        <f t="shared" si="131"/>
        <v>0.96654275092936803</v>
      </c>
      <c r="G1356" s="49">
        <f t="shared" si="132"/>
        <v>-0.76288993049943432</v>
      </c>
      <c r="H1356" s="49">
        <f t="shared" si="133"/>
        <v>0.78929765886287628</v>
      </c>
      <c r="I1356" s="49">
        <f t="shared" si="128"/>
        <v>2</v>
      </c>
      <c r="J1356" s="49">
        <f t="shared" si="129"/>
        <v>8</v>
      </c>
      <c r="K1356" s="49">
        <f t="shared" si="130"/>
        <v>3</v>
      </c>
    </row>
    <row r="1357" spans="1:11" x14ac:dyDescent="0.25">
      <c r="A1357" s="45">
        <v>43696</v>
      </c>
      <c r="B1357" s="42">
        <v>7691.5</v>
      </c>
      <c r="C1357" s="42">
        <v>7750</v>
      </c>
      <c r="D1357" s="42">
        <v>7690.75</v>
      </c>
      <c r="E1357" s="42">
        <v>7727.75</v>
      </c>
      <c r="F1357" s="49">
        <f t="shared" si="131"/>
        <v>0.77033088474289801</v>
      </c>
      <c r="G1357" s="49">
        <f t="shared" si="132"/>
        <v>0.47129948644607683</v>
      </c>
      <c r="H1357" s="49">
        <f t="shared" si="133"/>
        <v>0.61181434599156115</v>
      </c>
      <c r="I1357" s="49">
        <f t="shared" si="128"/>
        <v>1</v>
      </c>
      <c r="J1357" s="49">
        <f t="shared" si="129"/>
        <v>7</v>
      </c>
      <c r="K1357" s="49">
        <f t="shared" si="130"/>
        <v>3</v>
      </c>
    </row>
    <row r="1358" spans="1:11" x14ac:dyDescent="0.25">
      <c r="A1358" s="45">
        <v>43693</v>
      </c>
      <c r="B1358" s="42">
        <v>7591.5</v>
      </c>
      <c r="C1358" s="42">
        <v>7632.5</v>
      </c>
      <c r="D1358" s="42">
        <v>7545.5</v>
      </c>
      <c r="E1358" s="42">
        <v>7612.25</v>
      </c>
      <c r="F1358" s="49">
        <f t="shared" si="131"/>
        <v>1.1460185734044654</v>
      </c>
      <c r="G1358" s="49">
        <f t="shared" si="132"/>
        <v>0.27333201607060525</v>
      </c>
      <c r="H1358" s="49">
        <f t="shared" si="133"/>
        <v>0.23850574712643677</v>
      </c>
      <c r="I1358" s="49">
        <f t="shared" si="128"/>
        <v>3</v>
      </c>
      <c r="J1358" s="49">
        <f t="shared" si="129"/>
        <v>3</v>
      </c>
      <c r="K1358" s="49">
        <f t="shared" si="130"/>
        <v>2</v>
      </c>
    </row>
    <row r="1359" spans="1:11" x14ac:dyDescent="0.25">
      <c r="A1359" s="45">
        <v>43692</v>
      </c>
      <c r="B1359" s="42">
        <v>7404</v>
      </c>
      <c r="C1359" s="42">
        <v>7572.75</v>
      </c>
      <c r="D1359" s="42">
        <v>7397.75</v>
      </c>
      <c r="E1359" s="42">
        <v>7493.75</v>
      </c>
      <c r="F1359" s="49">
        <f t="shared" si="131"/>
        <v>2.3635872501350623</v>
      </c>
      <c r="G1359" s="49">
        <f t="shared" si="132"/>
        <v>1.2121826039978392</v>
      </c>
      <c r="H1359" s="49">
        <f t="shared" si="133"/>
        <v>0.5128571428571429</v>
      </c>
      <c r="I1359" s="49">
        <f t="shared" si="128"/>
        <v>8</v>
      </c>
      <c r="J1359" s="49">
        <f t="shared" si="129"/>
        <v>6</v>
      </c>
      <c r="K1359" s="49">
        <f t="shared" si="130"/>
        <v>1</v>
      </c>
    </row>
    <row r="1360" spans="1:11" x14ac:dyDescent="0.25">
      <c r="A1360" s="45">
        <v>43691</v>
      </c>
      <c r="B1360" s="42">
        <v>7674.5</v>
      </c>
      <c r="C1360" s="42">
        <v>7681</v>
      </c>
      <c r="D1360" s="42">
        <v>7488.75</v>
      </c>
      <c r="E1360" s="42">
        <v>7501.25</v>
      </c>
      <c r="F1360" s="49">
        <f t="shared" si="131"/>
        <v>2.5050491888722393</v>
      </c>
      <c r="G1360" s="49">
        <f t="shared" si="132"/>
        <v>-2.2574760570721217</v>
      </c>
      <c r="H1360" s="49">
        <f t="shared" si="133"/>
        <v>0.9011703511053315</v>
      </c>
      <c r="I1360" s="49">
        <f t="shared" si="128"/>
        <v>8</v>
      </c>
      <c r="J1360" s="49">
        <f t="shared" si="129"/>
        <v>10</v>
      </c>
      <c r="K1360" s="49">
        <f t="shared" si="130"/>
        <v>4</v>
      </c>
    </row>
    <row r="1361" spans="1:11" x14ac:dyDescent="0.25">
      <c r="A1361" s="45">
        <v>43690</v>
      </c>
      <c r="B1361" s="42">
        <v>7556.25</v>
      </c>
      <c r="C1361" s="42">
        <v>7789.5</v>
      </c>
      <c r="D1361" s="42">
        <v>7530</v>
      </c>
      <c r="E1361" s="42">
        <v>7738</v>
      </c>
      <c r="F1361" s="49">
        <f t="shared" si="131"/>
        <v>3.43424317617866</v>
      </c>
      <c r="G1361" s="49">
        <f t="shared" si="132"/>
        <v>2.4052936311000828</v>
      </c>
      <c r="H1361" s="49">
        <f t="shared" si="133"/>
        <v>0.70038535645472066</v>
      </c>
      <c r="I1361" s="49">
        <f t="shared" si="128"/>
        <v>10</v>
      </c>
      <c r="J1361" s="49">
        <f t="shared" si="129"/>
        <v>8</v>
      </c>
      <c r="K1361" s="49">
        <f t="shared" si="130"/>
        <v>4</v>
      </c>
    </row>
    <row r="1362" spans="1:11" x14ac:dyDescent="0.25">
      <c r="A1362" s="45">
        <v>43689</v>
      </c>
      <c r="B1362" s="42">
        <v>7592</v>
      </c>
      <c r="C1362" s="42">
        <v>7633.25</v>
      </c>
      <c r="D1362" s="42">
        <v>7534.75</v>
      </c>
      <c r="E1362" s="42">
        <v>7570</v>
      </c>
      <c r="F1362" s="49">
        <f t="shared" si="131"/>
        <v>1.2974183350895678</v>
      </c>
      <c r="G1362" s="49">
        <f t="shared" si="132"/>
        <v>-0.2897787144362487</v>
      </c>
      <c r="H1362" s="49">
        <f t="shared" si="133"/>
        <v>0.22335025380710663</v>
      </c>
      <c r="I1362" s="49">
        <f t="shared" si="128"/>
        <v>4</v>
      </c>
      <c r="J1362" s="49">
        <f t="shared" si="129"/>
        <v>3</v>
      </c>
      <c r="K1362" s="49">
        <f t="shared" si="130"/>
        <v>2</v>
      </c>
    </row>
    <row r="1363" spans="1:11" x14ac:dyDescent="0.25">
      <c r="A1363" s="45">
        <v>43686</v>
      </c>
      <c r="B1363" s="42">
        <v>7671.5</v>
      </c>
      <c r="C1363" s="42">
        <v>7720</v>
      </c>
      <c r="D1363" s="42">
        <v>7596.75</v>
      </c>
      <c r="E1363" s="42">
        <v>7656</v>
      </c>
      <c r="F1363" s="49">
        <f t="shared" si="131"/>
        <v>1.6065958417519388</v>
      </c>
      <c r="G1363" s="49">
        <f t="shared" si="132"/>
        <v>-0.20204653587955418</v>
      </c>
      <c r="H1363" s="49">
        <f t="shared" si="133"/>
        <v>0.12576064908722109</v>
      </c>
      <c r="I1363" s="49">
        <f t="shared" si="128"/>
        <v>5</v>
      </c>
      <c r="J1363" s="49">
        <f t="shared" si="129"/>
        <v>2</v>
      </c>
      <c r="K1363" s="49">
        <f t="shared" si="130"/>
        <v>2</v>
      </c>
    </row>
    <row r="1364" spans="1:11" x14ac:dyDescent="0.25">
      <c r="A1364" s="45">
        <v>43685</v>
      </c>
      <c r="B1364" s="42">
        <v>7589.75</v>
      </c>
      <c r="C1364" s="42">
        <v>7733.25</v>
      </c>
      <c r="D1364" s="42">
        <v>7570.5</v>
      </c>
      <c r="E1364" s="42">
        <v>7732</v>
      </c>
      <c r="F1364" s="49">
        <f t="shared" si="131"/>
        <v>2.1443394051187457</v>
      </c>
      <c r="G1364" s="49">
        <f t="shared" si="132"/>
        <v>1.874238281893343</v>
      </c>
      <c r="H1364" s="49">
        <f t="shared" si="133"/>
        <v>0.87403993855606754</v>
      </c>
      <c r="I1364" s="49">
        <f t="shared" si="128"/>
        <v>7</v>
      </c>
      <c r="J1364" s="49">
        <f t="shared" si="129"/>
        <v>9</v>
      </c>
      <c r="K1364" s="49">
        <f t="shared" si="130"/>
        <v>4</v>
      </c>
    </row>
    <row r="1365" spans="1:11" x14ac:dyDescent="0.25">
      <c r="A1365" s="1">
        <v>43684</v>
      </c>
      <c r="B1365" s="42">
        <v>7559</v>
      </c>
      <c r="C1365" s="42">
        <v>7577.5</v>
      </c>
      <c r="D1365" s="42">
        <v>7387.5</v>
      </c>
      <c r="E1365" s="42">
        <v>7559.25</v>
      </c>
      <c r="F1365" s="49">
        <f t="shared" si="131"/>
        <v>2.5135599947082947</v>
      </c>
      <c r="G1365" s="49">
        <f t="shared" si="132"/>
        <v>3.307315782510914E-3</v>
      </c>
      <c r="H1365" s="49">
        <f t="shared" si="133"/>
        <v>1.3157894736842105E-3</v>
      </c>
      <c r="I1365" s="49">
        <f t="shared" si="128"/>
        <v>8</v>
      </c>
      <c r="J1365" s="49">
        <f t="shared" si="129"/>
        <v>1</v>
      </c>
      <c r="K1365" s="49">
        <f t="shared" si="130"/>
        <v>1</v>
      </c>
    </row>
    <row r="1366" spans="1:11" x14ac:dyDescent="0.25">
      <c r="A1366" s="1">
        <v>43683</v>
      </c>
      <c r="B1366" s="42">
        <v>7466</v>
      </c>
      <c r="C1366" s="42">
        <v>7549</v>
      </c>
      <c r="D1366" s="42">
        <v>7437</v>
      </c>
      <c r="E1366" s="42">
        <v>7526.75</v>
      </c>
      <c r="F1366" s="49">
        <f t="shared" si="131"/>
        <v>1.5001339405304044</v>
      </c>
      <c r="G1366" s="49">
        <f t="shared" si="132"/>
        <v>0.81368872220734001</v>
      </c>
      <c r="H1366" s="49">
        <f t="shared" si="133"/>
        <v>0.54241071428571441</v>
      </c>
      <c r="I1366" s="49">
        <f t="shared" si="128"/>
        <v>5</v>
      </c>
      <c r="J1366" s="49">
        <f t="shared" si="129"/>
        <v>6</v>
      </c>
      <c r="K1366" s="49">
        <f t="shared" si="130"/>
        <v>2</v>
      </c>
    </row>
    <row r="1367" spans="1:11" x14ac:dyDescent="0.25">
      <c r="A1367" s="1">
        <v>43682</v>
      </c>
      <c r="B1367" s="42">
        <v>7572</v>
      </c>
      <c r="C1367" s="42">
        <v>7575</v>
      </c>
      <c r="D1367" s="42">
        <v>7360.75</v>
      </c>
      <c r="E1367" s="42">
        <v>7421.75</v>
      </c>
      <c r="F1367" s="49">
        <f t="shared" si="131"/>
        <v>2.8295034337031169</v>
      </c>
      <c r="G1367" s="49">
        <f t="shared" si="132"/>
        <v>-1.9842842049656628</v>
      </c>
      <c r="H1367" s="49">
        <f t="shared" si="133"/>
        <v>0.70128354725787623</v>
      </c>
      <c r="I1367" s="49">
        <f t="shared" si="128"/>
        <v>9</v>
      </c>
      <c r="J1367" s="49">
        <f t="shared" si="129"/>
        <v>8</v>
      </c>
      <c r="K1367" s="49">
        <f t="shared" si="130"/>
        <v>4</v>
      </c>
    </row>
    <row r="1368" spans="1:11" x14ac:dyDescent="0.25">
      <c r="A1368" s="1">
        <v>43679</v>
      </c>
      <c r="B1368" s="42">
        <v>7762.25</v>
      </c>
      <c r="C1368" s="42">
        <v>7804</v>
      </c>
      <c r="D1368" s="42">
        <v>7650.25</v>
      </c>
      <c r="E1368" s="42">
        <v>7701.25</v>
      </c>
      <c r="F1368" s="49">
        <f t="shared" si="131"/>
        <v>1.9807401204547652</v>
      </c>
      <c r="G1368" s="49">
        <f t="shared" si="132"/>
        <v>-0.78585461689587421</v>
      </c>
      <c r="H1368" s="49">
        <f t="shared" si="133"/>
        <v>0.39674796747967472</v>
      </c>
      <c r="I1368" s="49">
        <f t="shared" si="128"/>
        <v>7</v>
      </c>
      <c r="J1368" s="49">
        <f t="shared" si="129"/>
        <v>4</v>
      </c>
      <c r="K1368" s="49">
        <f t="shared" si="130"/>
        <v>1</v>
      </c>
    </row>
    <row r="1369" spans="1:11" x14ac:dyDescent="0.25">
      <c r="A1369" s="1">
        <v>43678</v>
      </c>
      <c r="B1369" s="42">
        <v>7890.25</v>
      </c>
      <c r="C1369" s="42">
        <v>8014.5</v>
      </c>
      <c r="D1369" s="42">
        <v>7776.75</v>
      </c>
      <c r="E1369" s="42">
        <v>7813</v>
      </c>
      <c r="F1369" s="49">
        <f t="shared" si="131"/>
        <v>3.0132125091093438</v>
      </c>
      <c r="G1369" s="49">
        <f t="shared" si="132"/>
        <v>-0.97905643040461332</v>
      </c>
      <c r="H1369" s="49">
        <f t="shared" si="133"/>
        <v>0.32492113564668773</v>
      </c>
      <c r="I1369" s="49">
        <f t="shared" si="128"/>
        <v>9</v>
      </c>
      <c r="J1369" s="49">
        <f t="shared" si="129"/>
        <v>4</v>
      </c>
      <c r="K1369" s="49">
        <f t="shared" si="130"/>
        <v>1</v>
      </c>
    </row>
    <row r="1370" spans="1:11" x14ac:dyDescent="0.25">
      <c r="A1370" s="1">
        <v>43677</v>
      </c>
      <c r="B1370" s="42">
        <v>7986.25</v>
      </c>
      <c r="C1370" s="42">
        <v>7997.75</v>
      </c>
      <c r="D1370" s="42">
        <v>7782.25</v>
      </c>
      <c r="E1370" s="42">
        <v>7859.25</v>
      </c>
      <c r="F1370" s="49">
        <f t="shared" si="131"/>
        <v>2.6983878541242761</v>
      </c>
      <c r="G1370" s="49">
        <f t="shared" si="132"/>
        <v>-1.59023321333542</v>
      </c>
      <c r="H1370" s="49">
        <f t="shared" si="133"/>
        <v>0.58932714617169368</v>
      </c>
      <c r="I1370" s="49">
        <f t="shared" si="128"/>
        <v>8</v>
      </c>
      <c r="J1370" s="49">
        <f t="shared" si="129"/>
        <v>6</v>
      </c>
      <c r="K1370" s="49">
        <f t="shared" si="130"/>
        <v>1</v>
      </c>
    </row>
    <row r="1371" spans="1:11" x14ac:dyDescent="0.25">
      <c r="A1371" s="1">
        <v>43676</v>
      </c>
      <c r="B1371" s="42">
        <v>7970.5</v>
      </c>
      <c r="C1371" s="42">
        <v>7997.75</v>
      </c>
      <c r="D1371" s="42">
        <v>7928.25</v>
      </c>
      <c r="E1371" s="42">
        <v>7967</v>
      </c>
      <c r="F1371" s="49">
        <f t="shared" si="131"/>
        <v>0.87196537231039462</v>
      </c>
      <c r="G1371" s="49">
        <f t="shared" si="132"/>
        <v>-4.3911925224264479E-2</v>
      </c>
      <c r="H1371" s="49">
        <f t="shared" si="133"/>
        <v>5.0359712230215833E-2</v>
      </c>
      <c r="I1371" s="49">
        <f t="shared" si="128"/>
        <v>2</v>
      </c>
      <c r="J1371" s="49">
        <f t="shared" si="129"/>
        <v>1</v>
      </c>
      <c r="K1371" s="49">
        <f t="shared" si="130"/>
        <v>2</v>
      </c>
    </row>
    <row r="1372" spans="1:11" x14ac:dyDescent="0.25">
      <c r="A1372" s="1">
        <v>43675</v>
      </c>
      <c r="B1372" s="42">
        <v>8012.5</v>
      </c>
      <c r="C1372" s="42">
        <v>8031.75</v>
      </c>
      <c r="D1372" s="42">
        <v>7951.75</v>
      </c>
      <c r="E1372" s="42">
        <v>8002.25</v>
      </c>
      <c r="F1372" s="49">
        <f t="shared" si="131"/>
        <v>0.99843993759750393</v>
      </c>
      <c r="G1372" s="49">
        <f t="shared" si="132"/>
        <v>-0.12792511700468018</v>
      </c>
      <c r="H1372" s="49">
        <f t="shared" si="133"/>
        <v>0.12812499999999999</v>
      </c>
      <c r="I1372" s="49">
        <f t="shared" si="128"/>
        <v>2</v>
      </c>
      <c r="J1372" s="49">
        <f t="shared" si="129"/>
        <v>2</v>
      </c>
      <c r="K1372" s="49">
        <f t="shared" si="130"/>
        <v>2</v>
      </c>
    </row>
    <row r="1373" spans="1:11" x14ac:dyDescent="0.25">
      <c r="A1373" s="1">
        <v>43672</v>
      </c>
      <c r="B1373" s="42">
        <v>8017.5</v>
      </c>
      <c r="C1373" s="42">
        <v>8040.75</v>
      </c>
      <c r="D1373" s="42">
        <v>7991.25</v>
      </c>
      <c r="E1373" s="42">
        <v>8028.75</v>
      </c>
      <c r="F1373" s="49">
        <f t="shared" si="131"/>
        <v>0.61739943872778302</v>
      </c>
      <c r="G1373" s="49">
        <f t="shared" si="132"/>
        <v>0.1403180542563143</v>
      </c>
      <c r="H1373" s="49">
        <f t="shared" si="133"/>
        <v>0.22727272727272724</v>
      </c>
      <c r="I1373" s="49">
        <f t="shared" si="128"/>
        <v>1</v>
      </c>
      <c r="J1373" s="49">
        <f t="shared" si="129"/>
        <v>3</v>
      </c>
      <c r="K1373" s="49">
        <f t="shared" si="130"/>
        <v>2</v>
      </c>
    </row>
    <row r="1374" spans="1:11" x14ac:dyDescent="0.25">
      <c r="A1374" s="1">
        <v>43671</v>
      </c>
      <c r="B1374" s="42">
        <v>8009.25</v>
      </c>
      <c r="C1374" s="42">
        <v>8034.5</v>
      </c>
      <c r="D1374" s="42">
        <v>7932.25</v>
      </c>
      <c r="E1374" s="42">
        <v>7946.5</v>
      </c>
      <c r="F1374" s="49">
        <f t="shared" si="131"/>
        <v>1.2766488747385836</v>
      </c>
      <c r="G1374" s="49">
        <f t="shared" si="132"/>
        <v>-0.78346911383712581</v>
      </c>
      <c r="H1374" s="49">
        <f t="shared" si="133"/>
        <v>0.61369193154034229</v>
      </c>
      <c r="I1374" s="49">
        <f t="shared" si="128"/>
        <v>4</v>
      </c>
      <c r="J1374" s="49">
        <f t="shared" si="129"/>
        <v>7</v>
      </c>
      <c r="K1374" s="49">
        <f t="shared" si="130"/>
        <v>3</v>
      </c>
    </row>
    <row r="1375" spans="1:11" x14ac:dyDescent="0.25">
      <c r="A1375" s="1">
        <v>43670</v>
      </c>
      <c r="B1375" s="42">
        <v>7943.75</v>
      </c>
      <c r="C1375" s="42">
        <v>8026.5</v>
      </c>
      <c r="D1375" s="42">
        <v>7938.75</v>
      </c>
      <c r="E1375" s="42">
        <v>8025.75</v>
      </c>
      <c r="F1375" s="49">
        <f t="shared" si="131"/>
        <v>1.1046420141620772</v>
      </c>
      <c r="G1375" s="49">
        <f t="shared" si="132"/>
        <v>1.032258064516129</v>
      </c>
      <c r="H1375" s="49">
        <f t="shared" si="133"/>
        <v>0.93447293447293434</v>
      </c>
      <c r="I1375" s="49">
        <f t="shared" si="128"/>
        <v>3</v>
      </c>
      <c r="J1375" s="49">
        <f t="shared" si="129"/>
        <v>10</v>
      </c>
      <c r="K1375" s="49">
        <f t="shared" si="130"/>
        <v>3</v>
      </c>
    </row>
    <row r="1376" spans="1:11" x14ac:dyDescent="0.25">
      <c r="A1376" s="1">
        <v>43669</v>
      </c>
      <c r="B1376" s="42">
        <v>7954</v>
      </c>
      <c r="C1376" s="42">
        <v>7970.75</v>
      </c>
      <c r="D1376" s="42">
        <v>7908</v>
      </c>
      <c r="E1376" s="42">
        <v>7970</v>
      </c>
      <c r="F1376" s="49">
        <f t="shared" si="131"/>
        <v>0.78891123962786025</v>
      </c>
      <c r="G1376" s="49">
        <f t="shared" si="132"/>
        <v>0.20115665074176514</v>
      </c>
      <c r="H1376" s="49">
        <f t="shared" si="133"/>
        <v>0.2549800796812749</v>
      </c>
      <c r="I1376" s="49">
        <f t="shared" si="128"/>
        <v>1</v>
      </c>
      <c r="J1376" s="49">
        <f t="shared" si="129"/>
        <v>3</v>
      </c>
      <c r="K1376" s="49">
        <f t="shared" si="130"/>
        <v>2</v>
      </c>
    </row>
    <row r="1377" spans="1:11" x14ac:dyDescent="0.25">
      <c r="A1377" s="1">
        <v>43668</v>
      </c>
      <c r="B1377" s="42">
        <v>7880</v>
      </c>
      <c r="C1377" s="42">
        <v>7936.5</v>
      </c>
      <c r="D1377" s="42">
        <v>7863</v>
      </c>
      <c r="E1377" s="42">
        <v>7921.25</v>
      </c>
      <c r="F1377" s="49">
        <f t="shared" si="131"/>
        <v>0.93274111675126903</v>
      </c>
      <c r="G1377" s="49">
        <f t="shared" si="132"/>
        <v>0.52347715736040612</v>
      </c>
      <c r="H1377" s="49">
        <f t="shared" si="133"/>
        <v>0.56122448979591844</v>
      </c>
      <c r="I1377" s="49">
        <f t="shared" si="128"/>
        <v>2</v>
      </c>
      <c r="J1377" s="49">
        <f t="shared" si="129"/>
        <v>6</v>
      </c>
      <c r="K1377" s="49">
        <f t="shared" si="130"/>
        <v>2</v>
      </c>
    </row>
    <row r="1378" spans="1:11" x14ac:dyDescent="0.25">
      <c r="A1378" s="1">
        <v>43665</v>
      </c>
      <c r="B1378" s="42">
        <v>7949.5</v>
      </c>
      <c r="C1378" s="42">
        <v>7980.75</v>
      </c>
      <c r="D1378" s="42">
        <v>7848.75</v>
      </c>
      <c r="E1378" s="42">
        <v>7853.25</v>
      </c>
      <c r="F1378" s="49">
        <f t="shared" si="131"/>
        <v>1.6604817913076293</v>
      </c>
      <c r="G1378" s="49">
        <f t="shared" si="132"/>
        <v>-1.2107679728284799</v>
      </c>
      <c r="H1378" s="49">
        <f t="shared" si="133"/>
        <v>0.72916666666666685</v>
      </c>
      <c r="I1378" s="49">
        <f t="shared" si="128"/>
        <v>5</v>
      </c>
      <c r="J1378" s="49">
        <f t="shared" si="129"/>
        <v>8</v>
      </c>
      <c r="K1378" s="49">
        <f t="shared" si="130"/>
        <v>3</v>
      </c>
    </row>
    <row r="1379" spans="1:11" x14ac:dyDescent="0.25">
      <c r="A1379" s="1">
        <v>43664</v>
      </c>
      <c r="B1379" s="42">
        <v>7870.75</v>
      </c>
      <c r="C1379" s="42">
        <v>7932.25</v>
      </c>
      <c r="D1379" s="42">
        <v>7845.25</v>
      </c>
      <c r="E1379" s="42">
        <v>7920.75</v>
      </c>
      <c r="F1379" s="49">
        <f t="shared" si="131"/>
        <v>1.1053584474160658</v>
      </c>
      <c r="G1379" s="49">
        <f t="shared" si="132"/>
        <v>0.63526347552647455</v>
      </c>
      <c r="H1379" s="49">
        <f t="shared" si="133"/>
        <v>0.57471264367816088</v>
      </c>
      <c r="I1379" s="49">
        <f t="shared" si="128"/>
        <v>3</v>
      </c>
      <c r="J1379" s="49">
        <f t="shared" si="129"/>
        <v>6</v>
      </c>
      <c r="K1379" s="49">
        <f t="shared" si="130"/>
        <v>2</v>
      </c>
    </row>
    <row r="1380" spans="1:11" x14ac:dyDescent="0.25">
      <c r="A1380" s="1">
        <v>43663</v>
      </c>
      <c r="B1380" s="42">
        <v>7952.75</v>
      </c>
      <c r="C1380" s="42">
        <v>7962.5</v>
      </c>
      <c r="D1380" s="42">
        <v>7908.25</v>
      </c>
      <c r="E1380" s="42">
        <v>7909.25</v>
      </c>
      <c r="F1380" s="49">
        <f t="shared" si="131"/>
        <v>0.68215397189651383</v>
      </c>
      <c r="G1380" s="49">
        <f t="shared" si="132"/>
        <v>-0.54698060419351802</v>
      </c>
      <c r="H1380" s="49">
        <f t="shared" si="133"/>
        <v>0.8018433179723502</v>
      </c>
      <c r="I1380" s="49">
        <f t="shared" si="128"/>
        <v>1</v>
      </c>
      <c r="J1380" s="49">
        <f t="shared" si="129"/>
        <v>9</v>
      </c>
      <c r="K1380" s="49">
        <f t="shared" si="130"/>
        <v>3</v>
      </c>
    </row>
    <row r="1381" spans="1:11" x14ac:dyDescent="0.25">
      <c r="A1381" s="1">
        <v>43662</v>
      </c>
      <c r="B1381" s="42">
        <v>7989.75</v>
      </c>
      <c r="C1381" s="42">
        <v>7998.75</v>
      </c>
      <c r="D1381" s="42">
        <v>7924</v>
      </c>
      <c r="E1381" s="42">
        <v>7948</v>
      </c>
      <c r="F1381" s="49">
        <f t="shared" si="131"/>
        <v>0.93557370380800398</v>
      </c>
      <c r="G1381" s="49">
        <f t="shared" si="132"/>
        <v>-0.52254451015363435</v>
      </c>
      <c r="H1381" s="49">
        <f t="shared" si="133"/>
        <v>0.55852842809364556</v>
      </c>
      <c r="I1381" s="49">
        <f t="shared" si="128"/>
        <v>2</v>
      </c>
      <c r="J1381" s="49">
        <f t="shared" si="129"/>
        <v>6</v>
      </c>
      <c r="K1381" s="49">
        <f t="shared" si="130"/>
        <v>2</v>
      </c>
    </row>
    <row r="1382" spans="1:11" x14ac:dyDescent="0.25">
      <c r="A1382" s="1">
        <v>43661</v>
      </c>
      <c r="B1382" s="42">
        <v>7967</v>
      </c>
      <c r="C1382" s="42">
        <v>7992</v>
      </c>
      <c r="D1382" s="42">
        <v>7961.25</v>
      </c>
      <c r="E1382" s="42">
        <v>7988.25</v>
      </c>
      <c r="F1382" s="49">
        <f t="shared" si="131"/>
        <v>0.38596711434668002</v>
      </c>
      <c r="G1382" s="49">
        <f t="shared" si="132"/>
        <v>0.26672524162168948</v>
      </c>
      <c r="H1382" s="49">
        <f t="shared" si="133"/>
        <v>0.69105691056910579</v>
      </c>
      <c r="I1382" s="49">
        <f t="shared" si="128"/>
        <v>1</v>
      </c>
      <c r="J1382" s="49">
        <f t="shared" si="129"/>
        <v>7</v>
      </c>
      <c r="K1382" s="49">
        <f t="shared" si="130"/>
        <v>3</v>
      </c>
    </row>
    <row r="1383" spans="1:11" x14ac:dyDescent="0.25">
      <c r="A1383" s="1">
        <v>43658</v>
      </c>
      <c r="B1383" s="42">
        <v>7945.5</v>
      </c>
      <c r="C1383" s="42">
        <v>7966.75</v>
      </c>
      <c r="D1383" s="42">
        <v>7920.5</v>
      </c>
      <c r="E1383" s="42">
        <v>7965.5</v>
      </c>
      <c r="F1383" s="49">
        <f t="shared" si="131"/>
        <v>0.58209049147316094</v>
      </c>
      <c r="G1383" s="49">
        <f t="shared" si="132"/>
        <v>0.25171480712352906</v>
      </c>
      <c r="H1383" s="49">
        <f t="shared" si="133"/>
        <v>0.43243243243243246</v>
      </c>
      <c r="I1383" s="49">
        <f t="shared" si="128"/>
        <v>1</v>
      </c>
      <c r="J1383" s="49">
        <f t="shared" si="129"/>
        <v>5</v>
      </c>
      <c r="K1383" s="49">
        <f t="shared" si="130"/>
        <v>2</v>
      </c>
    </row>
    <row r="1384" spans="1:11" x14ac:dyDescent="0.25">
      <c r="A1384" s="1">
        <v>43657</v>
      </c>
      <c r="B1384" s="42">
        <v>7949</v>
      </c>
      <c r="C1384" s="42">
        <v>7957.75</v>
      </c>
      <c r="D1384" s="42">
        <v>7894.25</v>
      </c>
      <c r="E1384" s="42">
        <v>7919.25</v>
      </c>
      <c r="F1384" s="49">
        <f t="shared" si="131"/>
        <v>0.79884262171342302</v>
      </c>
      <c r="G1384" s="49">
        <f t="shared" si="132"/>
        <v>-0.3742609133224305</v>
      </c>
      <c r="H1384" s="49">
        <f t="shared" si="133"/>
        <v>0.46850393700787407</v>
      </c>
      <c r="I1384" s="49">
        <f t="shared" si="128"/>
        <v>1</v>
      </c>
      <c r="J1384" s="49">
        <f t="shared" si="129"/>
        <v>5</v>
      </c>
      <c r="K1384" s="49">
        <f t="shared" si="130"/>
        <v>2</v>
      </c>
    </row>
    <row r="1385" spans="1:11" x14ac:dyDescent="0.25">
      <c r="A1385" s="1">
        <v>43656</v>
      </c>
      <c r="B1385" s="42">
        <v>7816.25</v>
      </c>
      <c r="C1385" s="42">
        <v>7949.5</v>
      </c>
      <c r="D1385" s="42">
        <v>7816.25</v>
      </c>
      <c r="E1385" s="42">
        <v>7927.25</v>
      </c>
      <c r="F1385" s="49">
        <f t="shared" si="131"/>
        <v>1.7047817047817049</v>
      </c>
      <c r="G1385" s="49">
        <f t="shared" si="132"/>
        <v>1.4201183431952662</v>
      </c>
      <c r="H1385" s="49">
        <f t="shared" si="133"/>
        <v>0.83302063789868663</v>
      </c>
      <c r="I1385" s="49">
        <f t="shared" si="128"/>
        <v>5</v>
      </c>
      <c r="J1385" s="49">
        <f t="shared" si="129"/>
        <v>9</v>
      </c>
      <c r="K1385" s="49">
        <f t="shared" si="130"/>
        <v>3</v>
      </c>
    </row>
    <row r="1386" spans="1:11" x14ac:dyDescent="0.25">
      <c r="A1386" s="1">
        <v>43655</v>
      </c>
      <c r="B1386" s="42">
        <v>7762</v>
      </c>
      <c r="C1386" s="42">
        <v>7858.75</v>
      </c>
      <c r="D1386" s="42">
        <v>7758.75</v>
      </c>
      <c r="E1386" s="42">
        <v>7850.25</v>
      </c>
      <c r="F1386" s="49">
        <f t="shared" si="131"/>
        <v>1.2883277505797475</v>
      </c>
      <c r="G1386" s="49">
        <f t="shared" si="132"/>
        <v>1.1369492398866272</v>
      </c>
      <c r="H1386" s="49">
        <f t="shared" si="133"/>
        <v>0.88250000000000006</v>
      </c>
      <c r="I1386" s="49">
        <f t="shared" si="128"/>
        <v>4</v>
      </c>
      <c r="J1386" s="49">
        <f t="shared" si="129"/>
        <v>9</v>
      </c>
      <c r="K1386" s="49">
        <f t="shared" si="130"/>
        <v>3</v>
      </c>
    </row>
    <row r="1387" spans="1:11" x14ac:dyDescent="0.25">
      <c r="A1387" s="1">
        <v>43654</v>
      </c>
      <c r="B1387" s="42">
        <v>7815</v>
      </c>
      <c r="C1387" s="42">
        <v>7826</v>
      </c>
      <c r="D1387" s="42">
        <v>7777.5</v>
      </c>
      <c r="E1387" s="42">
        <v>7810.75</v>
      </c>
      <c r="F1387" s="49">
        <f t="shared" si="131"/>
        <v>0.62060140754958415</v>
      </c>
      <c r="G1387" s="49">
        <f t="shared" si="132"/>
        <v>-5.4382597568777988E-2</v>
      </c>
      <c r="H1387" s="49">
        <f t="shared" si="133"/>
        <v>8.7628865979381437E-2</v>
      </c>
      <c r="I1387" s="49">
        <f t="shared" si="128"/>
        <v>1</v>
      </c>
      <c r="J1387" s="49">
        <f t="shared" si="129"/>
        <v>1</v>
      </c>
      <c r="K1387" s="49">
        <f t="shared" si="130"/>
        <v>2</v>
      </c>
    </row>
    <row r="1388" spans="1:11" x14ac:dyDescent="0.25">
      <c r="A1388" s="1">
        <v>43651</v>
      </c>
      <c r="B1388" s="42">
        <v>7870.75</v>
      </c>
      <c r="C1388" s="42">
        <v>7880.5</v>
      </c>
      <c r="D1388" s="42">
        <v>7797.25</v>
      </c>
      <c r="E1388" s="42">
        <v>7868</v>
      </c>
      <c r="F1388" s="49">
        <f t="shared" si="131"/>
        <v>1.0577136867515802</v>
      </c>
      <c r="G1388" s="49">
        <f t="shared" si="132"/>
        <v>-3.4939491153956108E-2</v>
      </c>
      <c r="H1388" s="49">
        <f t="shared" si="133"/>
        <v>3.3033033033033038E-2</v>
      </c>
      <c r="I1388" s="49">
        <f t="shared" si="128"/>
        <v>2</v>
      </c>
      <c r="J1388" s="49">
        <f t="shared" si="129"/>
        <v>1</v>
      </c>
      <c r="K1388" s="49">
        <f t="shared" si="130"/>
        <v>2</v>
      </c>
    </row>
    <row r="1389" spans="1:11" x14ac:dyDescent="0.25">
      <c r="A1389" s="1">
        <v>43648</v>
      </c>
      <c r="B1389" s="42">
        <v>7779.5</v>
      </c>
      <c r="C1389" s="42">
        <v>7826</v>
      </c>
      <c r="D1389" s="42">
        <v>7769.25</v>
      </c>
      <c r="E1389" s="42">
        <v>7825</v>
      </c>
      <c r="F1389" s="49">
        <f t="shared" si="131"/>
        <v>0.72948132913426311</v>
      </c>
      <c r="G1389" s="49">
        <f t="shared" si="132"/>
        <v>0.58487049296227267</v>
      </c>
      <c r="H1389" s="49">
        <f t="shared" si="133"/>
        <v>0.80176211453744495</v>
      </c>
      <c r="I1389" s="49">
        <f t="shared" si="128"/>
        <v>1</v>
      </c>
      <c r="J1389" s="49">
        <f t="shared" si="129"/>
        <v>9</v>
      </c>
      <c r="K1389" s="49">
        <f t="shared" si="130"/>
        <v>3</v>
      </c>
    </row>
    <row r="1390" spans="1:11" x14ac:dyDescent="0.25">
      <c r="A1390" s="1">
        <v>43647</v>
      </c>
      <c r="B1390" s="42">
        <v>7829.5</v>
      </c>
      <c r="C1390" s="42">
        <v>7849.75</v>
      </c>
      <c r="D1390" s="42">
        <v>7759</v>
      </c>
      <c r="E1390" s="42">
        <v>7793.25</v>
      </c>
      <c r="F1390" s="49">
        <f t="shared" si="131"/>
        <v>1.1590778466057858</v>
      </c>
      <c r="G1390" s="49">
        <f t="shared" si="132"/>
        <v>-0.46299252825850951</v>
      </c>
      <c r="H1390" s="49">
        <f t="shared" si="133"/>
        <v>0.39944903581267222</v>
      </c>
      <c r="I1390" s="49">
        <f t="shared" si="128"/>
        <v>3</v>
      </c>
      <c r="J1390" s="49">
        <f t="shared" si="129"/>
        <v>4</v>
      </c>
      <c r="K1390" s="49">
        <f t="shared" si="130"/>
        <v>2</v>
      </c>
    </row>
    <row r="1391" spans="1:11" x14ac:dyDescent="0.25">
      <c r="A1391" s="1">
        <v>43644</v>
      </c>
      <c r="B1391" s="42">
        <v>7695.75</v>
      </c>
      <c r="C1391" s="42">
        <v>7710.25</v>
      </c>
      <c r="D1391" s="42">
        <v>7664</v>
      </c>
      <c r="E1391" s="42">
        <v>7693.75</v>
      </c>
      <c r="F1391" s="49">
        <f t="shared" si="131"/>
        <v>0.60098106097521364</v>
      </c>
      <c r="G1391" s="49">
        <f t="shared" si="132"/>
        <v>-2.5988370204333561E-2</v>
      </c>
      <c r="H1391" s="49">
        <f t="shared" si="133"/>
        <v>4.3243243243243239E-2</v>
      </c>
      <c r="I1391" s="49">
        <f t="shared" si="128"/>
        <v>1</v>
      </c>
      <c r="J1391" s="49">
        <f t="shared" si="129"/>
        <v>1</v>
      </c>
      <c r="K1391" s="49">
        <f t="shared" si="130"/>
        <v>2</v>
      </c>
    </row>
    <row r="1392" spans="1:11" x14ac:dyDescent="0.25">
      <c r="A1392" s="1">
        <v>43643</v>
      </c>
      <c r="B1392" s="42">
        <v>7664.75</v>
      </c>
      <c r="C1392" s="42">
        <v>7701.75</v>
      </c>
      <c r="D1392" s="42">
        <v>7657.25</v>
      </c>
      <c r="E1392" s="42">
        <v>7684.25</v>
      </c>
      <c r="F1392" s="49">
        <f t="shared" si="131"/>
        <v>0.58057992759059329</v>
      </c>
      <c r="G1392" s="49">
        <f t="shared" si="132"/>
        <v>0.25441142894419261</v>
      </c>
      <c r="H1392" s="49">
        <f t="shared" si="133"/>
        <v>0.43820224719101131</v>
      </c>
      <c r="I1392" s="49">
        <f t="shared" si="128"/>
        <v>1</v>
      </c>
      <c r="J1392" s="49">
        <f t="shared" si="129"/>
        <v>5</v>
      </c>
      <c r="K1392" s="49">
        <f t="shared" si="130"/>
        <v>2</v>
      </c>
    </row>
    <row r="1393" spans="1:11" x14ac:dyDescent="0.25">
      <c r="A1393" s="1">
        <v>43642</v>
      </c>
      <c r="B1393" s="42">
        <v>7682.25</v>
      </c>
      <c r="C1393" s="42">
        <v>7719</v>
      </c>
      <c r="D1393" s="42">
        <v>7644</v>
      </c>
      <c r="E1393" s="42">
        <v>7656</v>
      </c>
      <c r="F1393" s="49">
        <f t="shared" si="131"/>
        <v>0.97627648149956059</v>
      </c>
      <c r="G1393" s="49">
        <f t="shared" si="132"/>
        <v>-0.34169676852484626</v>
      </c>
      <c r="H1393" s="49">
        <f t="shared" si="133"/>
        <v>0.35000000000000003</v>
      </c>
      <c r="I1393" s="49">
        <f t="shared" si="128"/>
        <v>2</v>
      </c>
      <c r="J1393" s="49">
        <f t="shared" si="129"/>
        <v>4</v>
      </c>
      <c r="K1393" s="49">
        <f t="shared" si="130"/>
        <v>2</v>
      </c>
    </row>
    <row r="1394" spans="1:11" x14ac:dyDescent="0.25">
      <c r="A1394" s="1">
        <v>43641</v>
      </c>
      <c r="B1394" s="42">
        <v>7736</v>
      </c>
      <c r="C1394" s="42">
        <v>7756.75</v>
      </c>
      <c r="D1394" s="42">
        <v>7609.5</v>
      </c>
      <c r="E1394" s="42">
        <v>7622</v>
      </c>
      <c r="F1394" s="49">
        <f t="shared" si="131"/>
        <v>1.9034384694932782</v>
      </c>
      <c r="G1394" s="49">
        <f t="shared" si="132"/>
        <v>-1.4736297828335057</v>
      </c>
      <c r="H1394" s="49">
        <f t="shared" si="133"/>
        <v>0.77419354838709675</v>
      </c>
      <c r="I1394" s="49">
        <f t="shared" si="128"/>
        <v>6</v>
      </c>
      <c r="J1394" s="49">
        <f t="shared" si="129"/>
        <v>8</v>
      </c>
      <c r="K1394" s="49">
        <f t="shared" si="130"/>
        <v>4</v>
      </c>
    </row>
    <row r="1395" spans="1:11" x14ac:dyDescent="0.25">
      <c r="A1395" s="1">
        <v>43640</v>
      </c>
      <c r="B1395" s="42">
        <v>7778.75</v>
      </c>
      <c r="C1395" s="42">
        <v>7779.25</v>
      </c>
      <c r="D1395" s="42">
        <v>7749.25</v>
      </c>
      <c r="E1395" s="42">
        <v>7753.25</v>
      </c>
      <c r="F1395" s="49">
        <f t="shared" si="131"/>
        <v>0.38566607745460391</v>
      </c>
      <c r="G1395" s="49">
        <f t="shared" si="132"/>
        <v>-0.32781616583641332</v>
      </c>
      <c r="H1395" s="49">
        <f t="shared" si="133"/>
        <v>0.85</v>
      </c>
      <c r="I1395" s="49">
        <f t="shared" si="128"/>
        <v>1</v>
      </c>
      <c r="J1395" s="49">
        <f t="shared" si="129"/>
        <v>9</v>
      </c>
      <c r="K1395" s="49">
        <f t="shared" si="130"/>
        <v>3</v>
      </c>
    </row>
    <row r="1396" spans="1:11" x14ac:dyDescent="0.25">
      <c r="A1396" s="1">
        <v>43637</v>
      </c>
      <c r="B1396" s="42">
        <v>7744.75</v>
      </c>
      <c r="C1396" s="42">
        <v>7803.5</v>
      </c>
      <c r="D1396" s="42">
        <v>7733.25</v>
      </c>
      <c r="E1396" s="42">
        <v>7755.75</v>
      </c>
      <c r="F1396" s="49">
        <f t="shared" si="131"/>
        <v>0.90706607701991682</v>
      </c>
      <c r="G1396" s="49">
        <f t="shared" si="132"/>
        <v>0.14203169889279835</v>
      </c>
      <c r="H1396" s="49">
        <f t="shared" si="133"/>
        <v>0.15658362989323843</v>
      </c>
      <c r="I1396" s="49">
        <f t="shared" si="128"/>
        <v>2</v>
      </c>
      <c r="J1396" s="49">
        <f t="shared" si="129"/>
        <v>2</v>
      </c>
      <c r="K1396" s="49">
        <f t="shared" si="130"/>
        <v>2</v>
      </c>
    </row>
    <row r="1397" spans="1:11" x14ac:dyDescent="0.25">
      <c r="A1397" s="1">
        <v>43636</v>
      </c>
      <c r="B1397" s="42">
        <v>7794.5</v>
      </c>
      <c r="C1397" s="42">
        <v>7821</v>
      </c>
      <c r="D1397" s="42">
        <v>7706.5</v>
      </c>
      <c r="E1397" s="42">
        <v>7762.75</v>
      </c>
      <c r="F1397" s="49">
        <f t="shared" si="131"/>
        <v>1.468984540381038</v>
      </c>
      <c r="G1397" s="49">
        <f t="shared" si="132"/>
        <v>-0.40733850792225285</v>
      </c>
      <c r="H1397" s="49">
        <f t="shared" si="133"/>
        <v>0.27729257641921395</v>
      </c>
      <c r="I1397" s="49">
        <f t="shared" si="128"/>
        <v>5</v>
      </c>
      <c r="J1397" s="49">
        <f t="shared" si="129"/>
        <v>3</v>
      </c>
      <c r="K1397" s="49">
        <f t="shared" si="130"/>
        <v>2</v>
      </c>
    </row>
    <row r="1398" spans="1:11" x14ac:dyDescent="0.25">
      <c r="A1398" s="1">
        <v>43635</v>
      </c>
      <c r="B1398" s="42">
        <v>7675.75</v>
      </c>
      <c r="C1398" s="42">
        <v>7713.5</v>
      </c>
      <c r="D1398" s="42">
        <v>7630</v>
      </c>
      <c r="E1398" s="42">
        <v>7695.75</v>
      </c>
      <c r="F1398" s="49">
        <f t="shared" si="131"/>
        <v>1.087841578998795</v>
      </c>
      <c r="G1398" s="49">
        <f t="shared" si="132"/>
        <v>0.26056085724522032</v>
      </c>
      <c r="H1398" s="49">
        <f t="shared" si="133"/>
        <v>0.23952095808383231</v>
      </c>
      <c r="I1398" s="49">
        <f t="shared" si="128"/>
        <v>3</v>
      </c>
      <c r="J1398" s="49">
        <f t="shared" si="129"/>
        <v>3</v>
      </c>
      <c r="K1398" s="49">
        <f t="shared" si="130"/>
        <v>2</v>
      </c>
    </row>
    <row r="1399" spans="1:11" x14ac:dyDescent="0.25">
      <c r="A1399" s="1">
        <v>43634</v>
      </c>
      <c r="B1399" s="42">
        <v>7620.25</v>
      </c>
      <c r="C1399" s="42">
        <v>7721.75</v>
      </c>
      <c r="D1399" s="42">
        <v>7619.5</v>
      </c>
      <c r="E1399" s="42">
        <v>7667</v>
      </c>
      <c r="F1399" s="49">
        <f t="shared" si="131"/>
        <v>1.3418194941110855</v>
      </c>
      <c r="G1399" s="49">
        <f t="shared" si="132"/>
        <v>0.61349693251533743</v>
      </c>
      <c r="H1399" s="49">
        <f t="shared" si="133"/>
        <v>0.45721271393643037</v>
      </c>
      <c r="I1399" s="49">
        <f t="shared" si="128"/>
        <v>4</v>
      </c>
      <c r="J1399" s="49">
        <f t="shared" si="129"/>
        <v>5</v>
      </c>
      <c r="K1399" s="49">
        <f t="shared" si="130"/>
        <v>2</v>
      </c>
    </row>
    <row r="1400" spans="1:11" x14ac:dyDescent="0.25">
      <c r="A1400" s="1">
        <v>43633</v>
      </c>
      <c r="B1400" s="42">
        <v>7516.5</v>
      </c>
      <c r="C1400" s="42">
        <v>7577.5</v>
      </c>
      <c r="D1400" s="42">
        <v>7509.25</v>
      </c>
      <c r="E1400" s="42">
        <v>7556</v>
      </c>
      <c r="F1400" s="49">
        <f t="shared" si="131"/>
        <v>0.90800239473159061</v>
      </c>
      <c r="G1400" s="49">
        <f t="shared" si="132"/>
        <v>0.52551054347103032</v>
      </c>
      <c r="H1400" s="49">
        <f t="shared" si="133"/>
        <v>0.57875457875457859</v>
      </c>
      <c r="I1400" s="49">
        <f t="shared" si="128"/>
        <v>2</v>
      </c>
      <c r="J1400" s="49">
        <f t="shared" si="129"/>
        <v>6</v>
      </c>
      <c r="K1400" s="49">
        <f t="shared" si="130"/>
        <v>2</v>
      </c>
    </row>
    <row r="1401" spans="1:11" x14ac:dyDescent="0.25">
      <c r="A1401" s="1">
        <v>43630</v>
      </c>
      <c r="B1401" s="42">
        <v>7484</v>
      </c>
      <c r="C1401" s="42">
        <v>7531</v>
      </c>
      <c r="D1401" s="42">
        <v>7482</v>
      </c>
      <c r="E1401" s="42">
        <v>7509</v>
      </c>
      <c r="F1401" s="49">
        <f t="shared" si="131"/>
        <v>0.65473009086050249</v>
      </c>
      <c r="G1401" s="49">
        <f t="shared" si="132"/>
        <v>0.33404596472474613</v>
      </c>
      <c r="H1401" s="49">
        <f t="shared" si="133"/>
        <v>0.51020408163265296</v>
      </c>
      <c r="I1401" s="49">
        <f t="shared" si="128"/>
        <v>1</v>
      </c>
      <c r="J1401" s="49">
        <f t="shared" si="129"/>
        <v>6</v>
      </c>
      <c r="K1401" s="49">
        <f t="shared" si="130"/>
        <v>2</v>
      </c>
    </row>
    <row r="1402" spans="1:11" x14ac:dyDescent="0.25">
      <c r="A1402" s="1">
        <v>43629</v>
      </c>
      <c r="B1402" s="42">
        <v>7507.75</v>
      </c>
      <c r="C1402" s="42">
        <v>7536</v>
      </c>
      <c r="D1402" s="42">
        <v>7489.5</v>
      </c>
      <c r="E1402" s="42">
        <v>7518.75</v>
      </c>
      <c r="F1402" s="49">
        <f t="shared" si="131"/>
        <v>0.61935999467217207</v>
      </c>
      <c r="G1402" s="49">
        <f t="shared" si="132"/>
        <v>0.1465152675568579</v>
      </c>
      <c r="H1402" s="49">
        <f t="shared" si="133"/>
        <v>0.23655913978494622</v>
      </c>
      <c r="I1402" s="49">
        <f t="shared" si="128"/>
        <v>1</v>
      </c>
      <c r="J1402" s="49">
        <f t="shared" si="129"/>
        <v>3</v>
      </c>
      <c r="K1402" s="49">
        <f t="shared" si="130"/>
        <v>2</v>
      </c>
    </row>
    <row r="1403" spans="1:11" x14ac:dyDescent="0.25">
      <c r="A1403" s="1">
        <v>43628</v>
      </c>
      <c r="B1403" s="42">
        <v>7488.25</v>
      </c>
      <c r="C1403" s="42">
        <v>7512.5</v>
      </c>
      <c r="D1403" s="42">
        <v>7461</v>
      </c>
      <c r="E1403" s="42">
        <v>7475.5</v>
      </c>
      <c r="F1403" s="49">
        <f t="shared" si="131"/>
        <v>0.68774413247420962</v>
      </c>
      <c r="G1403" s="49">
        <f t="shared" si="132"/>
        <v>-0.17026675124361498</v>
      </c>
      <c r="H1403" s="49">
        <f t="shared" si="133"/>
        <v>0.24757281553398056</v>
      </c>
      <c r="I1403" s="49">
        <f t="shared" si="128"/>
        <v>1</v>
      </c>
      <c r="J1403" s="49">
        <f t="shared" si="129"/>
        <v>3</v>
      </c>
      <c r="K1403" s="49">
        <f t="shared" si="130"/>
        <v>2</v>
      </c>
    </row>
    <row r="1404" spans="1:11" x14ac:dyDescent="0.25">
      <c r="A1404" s="1">
        <v>43627</v>
      </c>
      <c r="B1404" s="42">
        <v>7565.5</v>
      </c>
      <c r="C1404" s="42">
        <v>7600.75</v>
      </c>
      <c r="D1404" s="42">
        <v>7492.75</v>
      </c>
      <c r="E1404" s="42">
        <v>7517.5</v>
      </c>
      <c r="F1404" s="49">
        <f t="shared" si="131"/>
        <v>1.4275328795188686</v>
      </c>
      <c r="G1404" s="49">
        <f t="shared" si="132"/>
        <v>-0.63445905756394161</v>
      </c>
      <c r="H1404" s="49">
        <f t="shared" si="133"/>
        <v>0.44444444444444442</v>
      </c>
      <c r="I1404" s="49">
        <f t="shared" si="128"/>
        <v>5</v>
      </c>
      <c r="J1404" s="49">
        <f t="shared" si="129"/>
        <v>5</v>
      </c>
      <c r="K1404" s="49">
        <f t="shared" si="130"/>
        <v>2</v>
      </c>
    </row>
    <row r="1405" spans="1:11" x14ac:dyDescent="0.25">
      <c r="A1405" s="1">
        <v>43626</v>
      </c>
      <c r="B1405" s="42">
        <v>7452</v>
      </c>
      <c r="C1405" s="42">
        <v>7578.5</v>
      </c>
      <c r="D1405" s="42">
        <v>7441.5</v>
      </c>
      <c r="E1405" s="42">
        <v>7506.25</v>
      </c>
      <c r="F1405" s="49">
        <f t="shared" si="131"/>
        <v>1.8384326355340845</v>
      </c>
      <c r="G1405" s="49">
        <f t="shared" si="132"/>
        <v>0.72799248523886206</v>
      </c>
      <c r="H1405" s="49">
        <f t="shared" si="133"/>
        <v>0.39598540145985406</v>
      </c>
      <c r="I1405" s="49">
        <f t="shared" si="128"/>
        <v>6</v>
      </c>
      <c r="J1405" s="49">
        <f t="shared" si="129"/>
        <v>4</v>
      </c>
      <c r="K1405" s="49">
        <f t="shared" si="130"/>
        <v>1</v>
      </c>
    </row>
    <row r="1406" spans="1:11" x14ac:dyDescent="0.25">
      <c r="A1406" s="1">
        <v>43623</v>
      </c>
      <c r="B1406" s="42">
        <v>7314</v>
      </c>
      <c r="C1406" s="42">
        <v>7453</v>
      </c>
      <c r="D1406" s="42">
        <v>7286.25</v>
      </c>
      <c r="E1406" s="42">
        <v>7421.5</v>
      </c>
      <c r="F1406" s="49">
        <f t="shared" si="131"/>
        <v>2.2798742138364778</v>
      </c>
      <c r="G1406" s="49">
        <f t="shared" si="132"/>
        <v>1.4697839759365601</v>
      </c>
      <c r="H1406" s="49">
        <f t="shared" si="133"/>
        <v>0.64467766116941538</v>
      </c>
      <c r="I1406" s="49">
        <f t="shared" si="128"/>
        <v>8</v>
      </c>
      <c r="J1406" s="49">
        <f t="shared" si="129"/>
        <v>7</v>
      </c>
      <c r="K1406" s="49">
        <f t="shared" si="130"/>
        <v>4</v>
      </c>
    </row>
    <row r="1407" spans="1:11" x14ac:dyDescent="0.25">
      <c r="A1407" s="1">
        <v>43622</v>
      </c>
      <c r="B1407" s="42">
        <v>7258.25</v>
      </c>
      <c r="C1407" s="42">
        <v>7299.25</v>
      </c>
      <c r="D1407" s="42">
        <v>7204</v>
      </c>
      <c r="E1407" s="42">
        <v>7281</v>
      </c>
      <c r="F1407" s="49">
        <f t="shared" si="131"/>
        <v>1.312299796782971</v>
      </c>
      <c r="G1407" s="49">
        <f t="shared" si="132"/>
        <v>0.31343643440223196</v>
      </c>
      <c r="H1407" s="49">
        <f t="shared" si="133"/>
        <v>0.23884514435695539</v>
      </c>
      <c r="I1407" s="49">
        <f t="shared" si="128"/>
        <v>4</v>
      </c>
      <c r="J1407" s="49">
        <f t="shared" si="129"/>
        <v>3</v>
      </c>
      <c r="K1407" s="49">
        <f t="shared" si="130"/>
        <v>2</v>
      </c>
    </row>
    <row r="1408" spans="1:11" x14ac:dyDescent="0.25">
      <c r="A1408" s="1">
        <v>43621</v>
      </c>
      <c r="B1408" s="42">
        <v>7235.25</v>
      </c>
      <c r="C1408" s="42">
        <v>7242.75</v>
      </c>
      <c r="D1408" s="42">
        <v>7150.25</v>
      </c>
      <c r="E1408" s="42">
        <v>7226</v>
      </c>
      <c r="F1408" s="49">
        <f t="shared" si="131"/>
        <v>1.2784630800594312</v>
      </c>
      <c r="G1408" s="49">
        <f t="shared" si="132"/>
        <v>-0.12784630800594313</v>
      </c>
      <c r="H1408" s="49">
        <f t="shared" si="133"/>
        <v>0.1</v>
      </c>
      <c r="I1408" s="49">
        <f t="shared" si="128"/>
        <v>4</v>
      </c>
      <c r="J1408" s="49">
        <f t="shared" si="129"/>
        <v>2</v>
      </c>
      <c r="K1408" s="49">
        <f t="shared" si="130"/>
        <v>2</v>
      </c>
    </row>
    <row r="1409" spans="1:11" x14ac:dyDescent="0.25">
      <c r="A1409" s="1">
        <v>43620</v>
      </c>
      <c r="B1409" s="42">
        <v>7029.25</v>
      </c>
      <c r="C1409" s="42">
        <v>7174.75</v>
      </c>
      <c r="D1409" s="42">
        <v>7017</v>
      </c>
      <c r="E1409" s="42">
        <v>7171.5</v>
      </c>
      <c r="F1409" s="49">
        <f t="shared" si="131"/>
        <v>2.2441939040438168</v>
      </c>
      <c r="G1409" s="49">
        <f t="shared" si="132"/>
        <v>2.0236867375609062</v>
      </c>
      <c r="H1409" s="49">
        <f t="shared" si="133"/>
        <v>0.90174326465927102</v>
      </c>
      <c r="I1409" s="49">
        <f t="shared" si="128"/>
        <v>7</v>
      </c>
      <c r="J1409" s="49">
        <f t="shared" si="129"/>
        <v>10</v>
      </c>
      <c r="K1409" s="49">
        <f t="shared" si="130"/>
        <v>4</v>
      </c>
    </row>
    <row r="1410" spans="1:11" x14ac:dyDescent="0.25">
      <c r="A1410" s="1">
        <v>43619</v>
      </c>
      <c r="B1410" s="42">
        <v>7091</v>
      </c>
      <c r="C1410" s="42">
        <v>7132.5</v>
      </c>
      <c r="D1410" s="42">
        <v>6941.25</v>
      </c>
      <c r="E1410" s="42">
        <v>6980.5</v>
      </c>
      <c r="F1410" s="49">
        <f t="shared" si="131"/>
        <v>2.697080806656325</v>
      </c>
      <c r="G1410" s="49">
        <f t="shared" si="132"/>
        <v>-1.5583133549569876</v>
      </c>
      <c r="H1410" s="49">
        <f t="shared" si="133"/>
        <v>0.57777777777777772</v>
      </c>
      <c r="I1410" s="49">
        <f t="shared" si="128"/>
        <v>8</v>
      </c>
      <c r="J1410" s="49">
        <f t="shared" si="129"/>
        <v>6</v>
      </c>
      <c r="K1410" s="49">
        <f t="shared" si="130"/>
        <v>1</v>
      </c>
    </row>
    <row r="1411" spans="1:11" x14ac:dyDescent="0.25">
      <c r="A1411" s="1">
        <v>43616</v>
      </c>
      <c r="B1411" s="42">
        <v>7146.75</v>
      </c>
      <c r="C1411" s="42">
        <v>7189.25</v>
      </c>
      <c r="D1411" s="42">
        <v>7130.5</v>
      </c>
      <c r="E1411" s="42">
        <v>7131.25</v>
      </c>
      <c r="F1411" s="49">
        <f t="shared" si="131"/>
        <v>0.82205198166998983</v>
      </c>
      <c r="G1411" s="49">
        <f t="shared" si="132"/>
        <v>-0.21688179941931648</v>
      </c>
      <c r="H1411" s="49">
        <f t="shared" si="133"/>
        <v>0.2638297872340426</v>
      </c>
      <c r="I1411" s="49">
        <f t="shared" ref="I1411:I1474" si="134">VLOOKUP(_xlfn.PERCENTRANK.EXC(F$4:F$1200,F1411),$M$4:$O$13,3,TRUE)</f>
        <v>1</v>
      </c>
      <c r="J1411" s="49">
        <f t="shared" ref="J1411:J1474" si="135">VLOOKUP(H1411,$M$17:$O$26,3,TRUE)</f>
        <v>3</v>
      </c>
      <c r="K1411" s="49">
        <f t="shared" ref="K1411:K1474" si="136">IF(I1411&gt;=$O$3,IF(J1411&gt;=$O$16,4,1),IF(J1411&gt;=$O$16,3,2))</f>
        <v>2</v>
      </c>
    </row>
    <row r="1412" spans="1:11" x14ac:dyDescent="0.25">
      <c r="A1412" s="1">
        <v>43615</v>
      </c>
      <c r="B1412" s="42">
        <v>7241</v>
      </c>
      <c r="C1412" s="42">
        <v>7271.25</v>
      </c>
      <c r="D1412" s="42">
        <v>7209</v>
      </c>
      <c r="E1412" s="42">
        <v>7251.75</v>
      </c>
      <c r="F1412" s="49">
        <f t="shared" ref="F1412:F1475" si="137">ABS(C1412-D1412)/B1412*100</f>
        <v>0.85968788841320265</v>
      </c>
      <c r="G1412" s="49">
        <f t="shared" ref="G1412:G1475" si="138">(E1412-B1412)/B1412*100</f>
        <v>0.14846015743681812</v>
      </c>
      <c r="H1412" s="49">
        <f t="shared" ref="H1412:H1475" si="139">ABS(G1412/F1412)</f>
        <v>0.17269076305220882</v>
      </c>
      <c r="I1412" s="49">
        <f t="shared" si="134"/>
        <v>2</v>
      </c>
      <c r="J1412" s="49">
        <f t="shared" si="135"/>
        <v>2</v>
      </c>
      <c r="K1412" s="49">
        <f t="shared" si="136"/>
        <v>2</v>
      </c>
    </row>
    <row r="1413" spans="1:11" x14ac:dyDescent="0.25">
      <c r="A1413" s="1">
        <v>43614</v>
      </c>
      <c r="B1413" s="42">
        <v>7237.75</v>
      </c>
      <c r="C1413" s="42">
        <v>7262.25</v>
      </c>
      <c r="D1413" s="42">
        <v>7183.25</v>
      </c>
      <c r="E1413" s="42">
        <v>7224</v>
      </c>
      <c r="F1413" s="49">
        <f t="shared" si="137"/>
        <v>1.0914994300715</v>
      </c>
      <c r="G1413" s="49">
        <f t="shared" si="138"/>
        <v>-0.18997616662636868</v>
      </c>
      <c r="H1413" s="49">
        <f t="shared" si="139"/>
        <v>0.17405063291139242</v>
      </c>
      <c r="I1413" s="49">
        <f t="shared" si="134"/>
        <v>3</v>
      </c>
      <c r="J1413" s="49">
        <f t="shared" si="135"/>
        <v>2</v>
      </c>
      <c r="K1413" s="49">
        <f t="shared" si="136"/>
        <v>2</v>
      </c>
    </row>
    <row r="1414" spans="1:11" x14ac:dyDescent="0.25">
      <c r="A1414" s="1">
        <v>43613</v>
      </c>
      <c r="B1414" s="42">
        <v>7306.25</v>
      </c>
      <c r="C1414" s="42">
        <v>7371.75</v>
      </c>
      <c r="D1414" s="42">
        <v>7280.25</v>
      </c>
      <c r="E1414" s="42">
        <v>7283</v>
      </c>
      <c r="F1414" s="49">
        <f t="shared" si="137"/>
        <v>1.2523524379811806</v>
      </c>
      <c r="G1414" s="49">
        <f t="shared" si="138"/>
        <v>-0.31822070145423437</v>
      </c>
      <c r="H1414" s="49">
        <f t="shared" si="139"/>
        <v>0.25409836065573765</v>
      </c>
      <c r="I1414" s="49">
        <f t="shared" si="134"/>
        <v>4</v>
      </c>
      <c r="J1414" s="49">
        <f t="shared" si="135"/>
        <v>3</v>
      </c>
      <c r="K1414" s="49">
        <f t="shared" si="136"/>
        <v>2</v>
      </c>
    </row>
    <row r="1415" spans="1:11" x14ac:dyDescent="0.25">
      <c r="A1415" s="1">
        <v>43609</v>
      </c>
      <c r="B1415" s="42">
        <v>7357.75</v>
      </c>
      <c r="C1415" s="42">
        <v>7379.75</v>
      </c>
      <c r="D1415" s="42">
        <v>7300.5</v>
      </c>
      <c r="E1415" s="42">
        <v>7308.5</v>
      </c>
      <c r="F1415" s="49">
        <f t="shared" si="137"/>
        <v>1.0770955794910129</v>
      </c>
      <c r="G1415" s="49">
        <f t="shared" si="138"/>
        <v>-0.66936223709693865</v>
      </c>
      <c r="H1415" s="49">
        <f t="shared" si="139"/>
        <v>0.62145110410094639</v>
      </c>
      <c r="I1415" s="49">
        <f t="shared" si="134"/>
        <v>3</v>
      </c>
      <c r="J1415" s="49">
        <f t="shared" si="135"/>
        <v>7</v>
      </c>
      <c r="K1415" s="49">
        <f t="shared" si="136"/>
        <v>3</v>
      </c>
    </row>
    <row r="1416" spans="1:11" x14ac:dyDescent="0.25">
      <c r="A1416" s="1">
        <v>43608</v>
      </c>
      <c r="B1416" s="42">
        <v>7337.5</v>
      </c>
      <c r="C1416" s="42">
        <v>7356</v>
      </c>
      <c r="D1416" s="42">
        <v>7268</v>
      </c>
      <c r="E1416" s="42">
        <v>7316.25</v>
      </c>
      <c r="F1416" s="49">
        <f t="shared" si="137"/>
        <v>1.1993185689948893</v>
      </c>
      <c r="G1416" s="49">
        <f t="shared" si="138"/>
        <v>-0.28960817717206133</v>
      </c>
      <c r="H1416" s="49">
        <f t="shared" si="139"/>
        <v>0.24147727272727271</v>
      </c>
      <c r="I1416" s="49">
        <f t="shared" si="134"/>
        <v>3</v>
      </c>
      <c r="J1416" s="49">
        <f t="shared" si="135"/>
        <v>3</v>
      </c>
      <c r="K1416" s="49">
        <f t="shared" si="136"/>
        <v>2</v>
      </c>
    </row>
    <row r="1417" spans="1:11" x14ac:dyDescent="0.25">
      <c r="A1417" s="1">
        <v>43607</v>
      </c>
      <c r="B1417" s="42">
        <v>7449.5</v>
      </c>
      <c r="C1417" s="42">
        <v>7473</v>
      </c>
      <c r="D1417" s="42">
        <v>7391.25</v>
      </c>
      <c r="E1417" s="42">
        <v>7430.75</v>
      </c>
      <c r="F1417" s="49">
        <f t="shared" si="137"/>
        <v>1.0973890865158737</v>
      </c>
      <c r="G1417" s="49">
        <f t="shared" si="138"/>
        <v>-0.25169474461373248</v>
      </c>
      <c r="H1417" s="49">
        <f t="shared" si="139"/>
        <v>0.2293577981651376</v>
      </c>
      <c r="I1417" s="49">
        <f t="shared" si="134"/>
        <v>3</v>
      </c>
      <c r="J1417" s="49">
        <f t="shared" si="135"/>
        <v>3</v>
      </c>
      <c r="K1417" s="49">
        <f t="shared" si="136"/>
        <v>2</v>
      </c>
    </row>
    <row r="1418" spans="1:11" x14ac:dyDescent="0.25">
      <c r="A1418" s="1">
        <v>43606</v>
      </c>
      <c r="B1418" s="42">
        <v>7461.5</v>
      </c>
      <c r="C1418" s="42">
        <v>7485.25</v>
      </c>
      <c r="D1418" s="42">
        <v>7426.5</v>
      </c>
      <c r="E1418" s="42">
        <v>7463.25</v>
      </c>
      <c r="F1418" s="49">
        <f t="shared" si="137"/>
        <v>0.78737519265563227</v>
      </c>
      <c r="G1418" s="49">
        <f t="shared" si="138"/>
        <v>2.3453729142933727E-2</v>
      </c>
      <c r="H1418" s="49">
        <f t="shared" si="139"/>
        <v>2.9787234042553189E-2</v>
      </c>
      <c r="I1418" s="49">
        <f t="shared" si="134"/>
        <v>1</v>
      </c>
      <c r="J1418" s="49">
        <f t="shared" si="135"/>
        <v>1</v>
      </c>
      <c r="K1418" s="49">
        <f t="shared" si="136"/>
        <v>2</v>
      </c>
    </row>
    <row r="1419" spans="1:11" x14ac:dyDescent="0.25">
      <c r="A1419" s="1">
        <v>43605</v>
      </c>
      <c r="B1419" s="42">
        <v>7432</v>
      </c>
      <c r="C1419" s="42">
        <v>7437.75</v>
      </c>
      <c r="D1419" s="42">
        <v>7361.5</v>
      </c>
      <c r="E1419" s="42">
        <v>7388</v>
      </c>
      <c r="F1419" s="49">
        <f t="shared" si="137"/>
        <v>1.0259687836383207</v>
      </c>
      <c r="G1419" s="49">
        <f t="shared" si="138"/>
        <v>-0.59203444564047358</v>
      </c>
      <c r="H1419" s="49">
        <f t="shared" si="139"/>
        <v>0.57704918032786889</v>
      </c>
      <c r="I1419" s="49">
        <f t="shared" si="134"/>
        <v>2</v>
      </c>
      <c r="J1419" s="49">
        <f t="shared" si="135"/>
        <v>6</v>
      </c>
      <c r="K1419" s="49">
        <f t="shared" si="136"/>
        <v>2</v>
      </c>
    </row>
    <row r="1420" spans="1:11" x14ac:dyDescent="0.25">
      <c r="A1420" s="1">
        <v>43602</v>
      </c>
      <c r="B1420" s="42">
        <v>7553.5</v>
      </c>
      <c r="C1420" s="42">
        <v>7620</v>
      </c>
      <c r="D1420" s="42">
        <v>7507.75</v>
      </c>
      <c r="E1420" s="42">
        <v>7514.25</v>
      </c>
      <c r="F1420" s="49">
        <f t="shared" si="137"/>
        <v>1.4860660620904216</v>
      </c>
      <c r="G1420" s="49">
        <f t="shared" si="138"/>
        <v>-0.51962666313629446</v>
      </c>
      <c r="H1420" s="49">
        <f t="shared" si="139"/>
        <v>0.34966592427616933</v>
      </c>
      <c r="I1420" s="49">
        <f t="shared" si="134"/>
        <v>5</v>
      </c>
      <c r="J1420" s="49">
        <f t="shared" si="135"/>
        <v>4</v>
      </c>
      <c r="K1420" s="49">
        <f t="shared" si="136"/>
        <v>2</v>
      </c>
    </row>
    <row r="1421" spans="1:11" x14ac:dyDescent="0.25">
      <c r="A1421" s="1">
        <v>43601</v>
      </c>
      <c r="B1421" s="42">
        <v>7551.5</v>
      </c>
      <c r="C1421" s="42">
        <v>7641</v>
      </c>
      <c r="D1421" s="42">
        <v>7511.75</v>
      </c>
      <c r="E1421" s="42">
        <v>7593</v>
      </c>
      <c r="F1421" s="49">
        <f t="shared" si="137"/>
        <v>1.711580480699199</v>
      </c>
      <c r="G1421" s="49">
        <f t="shared" si="138"/>
        <v>0.54955969012778916</v>
      </c>
      <c r="H1421" s="49">
        <f t="shared" si="139"/>
        <v>0.32108317214700188</v>
      </c>
      <c r="I1421" s="49">
        <f t="shared" si="134"/>
        <v>5</v>
      </c>
      <c r="J1421" s="49">
        <f t="shared" si="135"/>
        <v>4</v>
      </c>
      <c r="K1421" s="49">
        <f t="shared" si="136"/>
        <v>2</v>
      </c>
    </row>
    <row r="1422" spans="1:11" x14ac:dyDescent="0.25">
      <c r="A1422" s="1">
        <v>43600</v>
      </c>
      <c r="B1422" s="42">
        <v>7403</v>
      </c>
      <c r="C1422" s="42">
        <v>7538.5</v>
      </c>
      <c r="D1422" s="42">
        <v>7353.75</v>
      </c>
      <c r="E1422" s="42">
        <v>7516.75</v>
      </c>
      <c r="F1422" s="49">
        <f t="shared" si="137"/>
        <v>2.4956098878832904</v>
      </c>
      <c r="G1422" s="49">
        <f t="shared" si="138"/>
        <v>1.5365392408483047</v>
      </c>
      <c r="H1422" s="49">
        <f t="shared" si="139"/>
        <v>0.61569688768606223</v>
      </c>
      <c r="I1422" s="49">
        <f t="shared" si="134"/>
        <v>8</v>
      </c>
      <c r="J1422" s="49">
        <f t="shared" si="135"/>
        <v>7</v>
      </c>
      <c r="K1422" s="49">
        <f t="shared" si="136"/>
        <v>4</v>
      </c>
    </row>
    <row r="1423" spans="1:11" x14ac:dyDescent="0.25">
      <c r="A1423" s="1">
        <v>43599</v>
      </c>
      <c r="B1423" s="42">
        <v>7390</v>
      </c>
      <c r="C1423" s="42">
        <v>7459.5</v>
      </c>
      <c r="D1423" s="42">
        <v>7345.75</v>
      </c>
      <c r="E1423" s="42">
        <v>7412.25</v>
      </c>
      <c r="F1423" s="49">
        <f t="shared" si="137"/>
        <v>1.5392422192151556</v>
      </c>
      <c r="G1423" s="49">
        <f t="shared" si="138"/>
        <v>0.3010825439783491</v>
      </c>
      <c r="H1423" s="49">
        <f t="shared" si="139"/>
        <v>0.1956043956043956</v>
      </c>
      <c r="I1423" s="49">
        <f t="shared" si="134"/>
        <v>5</v>
      </c>
      <c r="J1423" s="49">
        <f t="shared" si="135"/>
        <v>2</v>
      </c>
      <c r="K1423" s="49">
        <f t="shared" si="136"/>
        <v>2</v>
      </c>
    </row>
    <row r="1424" spans="1:11" x14ac:dyDescent="0.25">
      <c r="A1424" s="1">
        <v>43598</v>
      </c>
      <c r="B1424" s="42">
        <v>7476</v>
      </c>
      <c r="C1424" s="42">
        <v>7490</v>
      </c>
      <c r="D1424" s="42">
        <v>7312.75</v>
      </c>
      <c r="E1424" s="42">
        <v>7334.25</v>
      </c>
      <c r="F1424" s="49">
        <f t="shared" si="137"/>
        <v>2.3709202782236489</v>
      </c>
      <c r="G1424" s="49">
        <f t="shared" si="138"/>
        <v>-1.8960674157303372</v>
      </c>
      <c r="H1424" s="49">
        <f t="shared" si="139"/>
        <v>0.79971791255289149</v>
      </c>
      <c r="I1424" s="49">
        <f t="shared" si="134"/>
        <v>8</v>
      </c>
      <c r="J1424" s="49">
        <f t="shared" si="135"/>
        <v>8</v>
      </c>
      <c r="K1424" s="49">
        <f t="shared" si="136"/>
        <v>4</v>
      </c>
    </row>
    <row r="1425" spans="1:11" x14ac:dyDescent="0.25">
      <c r="A1425" s="1">
        <v>43595</v>
      </c>
      <c r="B1425" s="42">
        <v>7600.75</v>
      </c>
      <c r="C1425" s="42">
        <v>7637</v>
      </c>
      <c r="D1425" s="42">
        <v>7435.75</v>
      </c>
      <c r="E1425" s="42">
        <v>7600.5</v>
      </c>
      <c r="F1425" s="49">
        <f t="shared" si="137"/>
        <v>2.6477650231885015</v>
      </c>
      <c r="G1425" s="49">
        <f t="shared" si="138"/>
        <v>-3.2891490971285729E-3</v>
      </c>
      <c r="H1425" s="49">
        <f t="shared" si="139"/>
        <v>1.2422360248447203E-3</v>
      </c>
      <c r="I1425" s="49">
        <f t="shared" si="134"/>
        <v>8</v>
      </c>
      <c r="J1425" s="49">
        <f t="shared" si="135"/>
        <v>1</v>
      </c>
      <c r="K1425" s="49">
        <f t="shared" si="136"/>
        <v>1</v>
      </c>
    </row>
    <row r="1426" spans="1:11" x14ac:dyDescent="0.25">
      <c r="A1426" s="1">
        <v>43594</v>
      </c>
      <c r="B1426" s="42">
        <v>7587.25</v>
      </c>
      <c r="C1426" s="42">
        <v>7617.25</v>
      </c>
      <c r="D1426" s="42">
        <v>7481</v>
      </c>
      <c r="E1426" s="42">
        <v>7593</v>
      </c>
      <c r="F1426" s="49">
        <f t="shared" si="137"/>
        <v>1.7957758080991137</v>
      </c>
      <c r="G1426" s="49">
        <f t="shared" si="138"/>
        <v>7.5785034103265342E-2</v>
      </c>
      <c r="H1426" s="49">
        <f t="shared" si="139"/>
        <v>4.2201834862385317E-2</v>
      </c>
      <c r="I1426" s="49">
        <f t="shared" si="134"/>
        <v>5</v>
      </c>
      <c r="J1426" s="49">
        <f t="shared" si="135"/>
        <v>1</v>
      </c>
      <c r="K1426" s="49">
        <f t="shared" si="136"/>
        <v>2</v>
      </c>
    </row>
    <row r="1427" spans="1:11" x14ac:dyDescent="0.25">
      <c r="A1427" s="1">
        <v>43593</v>
      </c>
      <c r="B1427" s="42">
        <v>7635</v>
      </c>
      <c r="C1427" s="42">
        <v>7692</v>
      </c>
      <c r="D1427" s="42">
        <v>7600</v>
      </c>
      <c r="E1427" s="42">
        <v>7628.25</v>
      </c>
      <c r="F1427" s="49">
        <f t="shared" si="137"/>
        <v>1.2049770792403405</v>
      </c>
      <c r="G1427" s="49">
        <f t="shared" si="138"/>
        <v>-8.8408644400785857E-2</v>
      </c>
      <c r="H1427" s="49">
        <f t="shared" si="139"/>
        <v>7.3369565217391311E-2</v>
      </c>
      <c r="I1427" s="49">
        <f t="shared" si="134"/>
        <v>3</v>
      </c>
      <c r="J1427" s="49">
        <f t="shared" si="135"/>
        <v>1</v>
      </c>
      <c r="K1427" s="49">
        <f t="shared" si="136"/>
        <v>2</v>
      </c>
    </row>
    <row r="1428" spans="1:11" x14ac:dyDescent="0.25">
      <c r="A1428" s="1">
        <v>43592</v>
      </c>
      <c r="B1428" s="42">
        <v>7759.5</v>
      </c>
      <c r="C1428" s="42">
        <v>7760</v>
      </c>
      <c r="D1428" s="42">
        <v>7581.25</v>
      </c>
      <c r="E1428" s="42">
        <v>7653.5</v>
      </c>
      <c r="F1428" s="49">
        <f t="shared" si="137"/>
        <v>2.3036278110703008</v>
      </c>
      <c r="G1428" s="49">
        <f t="shared" si="138"/>
        <v>-1.3660674012500806</v>
      </c>
      <c r="H1428" s="49">
        <f t="shared" si="139"/>
        <v>0.59300699300699311</v>
      </c>
      <c r="I1428" s="49">
        <f t="shared" si="134"/>
        <v>8</v>
      </c>
      <c r="J1428" s="49">
        <f t="shared" si="135"/>
        <v>6</v>
      </c>
      <c r="K1428" s="49">
        <f t="shared" si="136"/>
        <v>1</v>
      </c>
    </row>
    <row r="1429" spans="1:11" x14ac:dyDescent="0.25">
      <c r="A1429" s="1">
        <v>43591</v>
      </c>
      <c r="B1429" s="42">
        <v>7692.5</v>
      </c>
      <c r="C1429" s="42">
        <v>7817.5</v>
      </c>
      <c r="D1429" s="42">
        <v>7676</v>
      </c>
      <c r="E1429" s="42">
        <v>7808.5</v>
      </c>
      <c r="F1429" s="49">
        <f t="shared" si="137"/>
        <v>1.8394540136496589</v>
      </c>
      <c r="G1429" s="49">
        <f t="shared" si="138"/>
        <v>1.5079623009424765</v>
      </c>
      <c r="H1429" s="49">
        <f t="shared" si="139"/>
        <v>0.81978798586572432</v>
      </c>
      <c r="I1429" s="49">
        <f t="shared" si="134"/>
        <v>6</v>
      </c>
      <c r="J1429" s="49">
        <f t="shared" si="135"/>
        <v>9</v>
      </c>
      <c r="K1429" s="49">
        <f t="shared" si="136"/>
        <v>4</v>
      </c>
    </row>
    <row r="1430" spans="1:11" x14ac:dyDescent="0.25">
      <c r="A1430" s="1">
        <v>43588</v>
      </c>
      <c r="B1430" s="42">
        <v>7775.75</v>
      </c>
      <c r="C1430" s="42">
        <v>7863.75</v>
      </c>
      <c r="D1430" s="42">
        <v>7763.5</v>
      </c>
      <c r="E1430" s="42">
        <v>7857</v>
      </c>
      <c r="F1430" s="49">
        <f t="shared" si="137"/>
        <v>1.2892647011542295</v>
      </c>
      <c r="G1430" s="49">
        <f t="shared" si="138"/>
        <v>1.0449152814841012</v>
      </c>
      <c r="H1430" s="49">
        <f t="shared" si="139"/>
        <v>0.81047381546134656</v>
      </c>
      <c r="I1430" s="49">
        <f t="shared" si="134"/>
        <v>4</v>
      </c>
      <c r="J1430" s="49">
        <f t="shared" si="135"/>
        <v>9</v>
      </c>
      <c r="K1430" s="49">
        <f t="shared" si="136"/>
        <v>3</v>
      </c>
    </row>
    <row r="1431" spans="1:11" x14ac:dyDescent="0.25">
      <c r="A1431" s="1">
        <v>43587</v>
      </c>
      <c r="B1431" s="42">
        <v>7781.5</v>
      </c>
      <c r="C1431" s="42">
        <v>7805</v>
      </c>
      <c r="D1431" s="42">
        <v>7682.25</v>
      </c>
      <c r="E1431" s="42">
        <v>7736.25</v>
      </c>
      <c r="F1431" s="49">
        <f t="shared" si="137"/>
        <v>1.5774593587354624</v>
      </c>
      <c r="G1431" s="49">
        <f t="shared" si="138"/>
        <v>-0.5815074214483068</v>
      </c>
      <c r="H1431" s="49">
        <f t="shared" si="139"/>
        <v>0.36863543788187364</v>
      </c>
      <c r="I1431" s="49">
        <f t="shared" si="134"/>
        <v>5</v>
      </c>
      <c r="J1431" s="49">
        <f t="shared" si="135"/>
        <v>4</v>
      </c>
      <c r="K1431" s="49">
        <f t="shared" si="136"/>
        <v>2</v>
      </c>
    </row>
    <row r="1432" spans="1:11" x14ac:dyDescent="0.25">
      <c r="A1432" s="1">
        <v>43586</v>
      </c>
      <c r="B1432" s="42">
        <v>7852.25</v>
      </c>
      <c r="C1432" s="42">
        <v>7867.25</v>
      </c>
      <c r="D1432" s="42">
        <v>7762.75</v>
      </c>
      <c r="E1432" s="42">
        <v>7765</v>
      </c>
      <c r="F1432" s="49">
        <f t="shared" si="137"/>
        <v>1.3308287433538157</v>
      </c>
      <c r="G1432" s="49">
        <f t="shared" si="138"/>
        <v>-1.1111464866757936</v>
      </c>
      <c r="H1432" s="49">
        <f t="shared" si="139"/>
        <v>0.83492822966507185</v>
      </c>
      <c r="I1432" s="49">
        <f t="shared" si="134"/>
        <v>4</v>
      </c>
      <c r="J1432" s="49">
        <f t="shared" si="135"/>
        <v>9</v>
      </c>
      <c r="K1432" s="49">
        <f t="shared" si="136"/>
        <v>3</v>
      </c>
    </row>
    <row r="1433" spans="1:11" x14ac:dyDescent="0.25">
      <c r="A1433" s="1">
        <v>43585</v>
      </c>
      <c r="B1433" s="42">
        <v>7807.75</v>
      </c>
      <c r="C1433" s="42">
        <v>7811.25</v>
      </c>
      <c r="D1433" s="42">
        <v>7740</v>
      </c>
      <c r="E1433" s="42">
        <v>7795.75</v>
      </c>
      <c r="F1433" s="49">
        <f t="shared" si="137"/>
        <v>0.91255483333866994</v>
      </c>
      <c r="G1433" s="49">
        <f t="shared" si="138"/>
        <v>-0.15369344561493387</v>
      </c>
      <c r="H1433" s="49">
        <f t="shared" si="139"/>
        <v>0.16842105263157892</v>
      </c>
      <c r="I1433" s="49">
        <f t="shared" si="134"/>
        <v>2</v>
      </c>
      <c r="J1433" s="49">
        <f t="shared" si="135"/>
        <v>2</v>
      </c>
      <c r="K1433" s="49">
        <f t="shared" si="136"/>
        <v>2</v>
      </c>
    </row>
    <row r="1434" spans="1:11" x14ac:dyDescent="0.25">
      <c r="A1434" s="1">
        <v>43584</v>
      </c>
      <c r="B1434" s="42">
        <v>7834.25</v>
      </c>
      <c r="C1434" s="42">
        <v>7867.75</v>
      </c>
      <c r="D1434" s="42">
        <v>7827.25</v>
      </c>
      <c r="E1434" s="42">
        <v>7854.5</v>
      </c>
      <c r="F1434" s="49">
        <f t="shared" si="137"/>
        <v>0.51696078118518041</v>
      </c>
      <c r="G1434" s="49">
        <f t="shared" si="138"/>
        <v>0.2584803905925902</v>
      </c>
      <c r="H1434" s="49">
        <f t="shared" si="139"/>
        <v>0.5</v>
      </c>
      <c r="I1434" s="49">
        <f t="shared" si="134"/>
        <v>1</v>
      </c>
      <c r="J1434" s="49">
        <f t="shared" si="135"/>
        <v>6</v>
      </c>
      <c r="K1434" s="49">
        <f t="shared" si="136"/>
        <v>2</v>
      </c>
    </row>
    <row r="1435" spans="1:11" x14ac:dyDescent="0.25">
      <c r="A1435" s="1">
        <v>43581</v>
      </c>
      <c r="B1435" s="42">
        <v>7808.75</v>
      </c>
      <c r="C1435" s="42">
        <v>7842.75</v>
      </c>
      <c r="D1435" s="42">
        <v>7755.5</v>
      </c>
      <c r="E1435" s="42">
        <v>7842</v>
      </c>
      <c r="F1435" s="49">
        <f t="shared" si="137"/>
        <v>1.1173363214342884</v>
      </c>
      <c r="G1435" s="49">
        <f t="shared" si="138"/>
        <v>0.42580438610533056</v>
      </c>
      <c r="H1435" s="49">
        <f t="shared" si="139"/>
        <v>0.38108882521489973</v>
      </c>
      <c r="I1435" s="49">
        <f t="shared" si="134"/>
        <v>3</v>
      </c>
      <c r="J1435" s="49">
        <f t="shared" si="135"/>
        <v>4</v>
      </c>
      <c r="K1435" s="49">
        <f t="shared" si="136"/>
        <v>2</v>
      </c>
    </row>
    <row r="1436" spans="1:11" x14ac:dyDescent="0.25">
      <c r="A1436" s="1">
        <v>43580</v>
      </c>
      <c r="B1436" s="42">
        <v>7859.5</v>
      </c>
      <c r="C1436" s="42">
        <v>7879.5</v>
      </c>
      <c r="D1436" s="42">
        <v>7792</v>
      </c>
      <c r="E1436" s="42">
        <v>7831.75</v>
      </c>
      <c r="F1436" s="49">
        <f t="shared" si="137"/>
        <v>1.1133023729244862</v>
      </c>
      <c r="G1436" s="49">
        <f t="shared" si="138"/>
        <v>-0.35307589541319423</v>
      </c>
      <c r="H1436" s="49">
        <f t="shared" si="139"/>
        <v>0.31714285714285717</v>
      </c>
      <c r="I1436" s="49">
        <f t="shared" si="134"/>
        <v>3</v>
      </c>
      <c r="J1436" s="49">
        <f t="shared" si="135"/>
        <v>4</v>
      </c>
      <c r="K1436" s="49">
        <f t="shared" si="136"/>
        <v>2</v>
      </c>
    </row>
    <row r="1437" spans="1:11" x14ac:dyDescent="0.25">
      <c r="A1437" s="1">
        <v>43579</v>
      </c>
      <c r="B1437" s="42">
        <v>7838</v>
      </c>
      <c r="C1437" s="42">
        <v>7847</v>
      </c>
      <c r="D1437" s="42">
        <v>7802.25</v>
      </c>
      <c r="E1437" s="42">
        <v>7804</v>
      </c>
      <c r="F1437" s="49">
        <f t="shared" si="137"/>
        <v>0.57093646338351622</v>
      </c>
      <c r="G1437" s="49">
        <f t="shared" si="138"/>
        <v>-0.43378412860423576</v>
      </c>
      <c r="H1437" s="49">
        <f t="shared" si="139"/>
        <v>0.75977653631284914</v>
      </c>
      <c r="I1437" s="49">
        <f t="shared" si="134"/>
        <v>1</v>
      </c>
      <c r="J1437" s="49">
        <f t="shared" si="135"/>
        <v>8</v>
      </c>
      <c r="K1437" s="49">
        <f t="shared" si="136"/>
        <v>3</v>
      </c>
    </row>
    <row r="1438" spans="1:11" x14ac:dyDescent="0.25">
      <c r="A1438" s="1">
        <v>43578</v>
      </c>
      <c r="B1438" s="42">
        <v>7726.25</v>
      </c>
      <c r="C1438" s="42">
        <v>7839.75</v>
      </c>
      <c r="D1438" s="42">
        <v>7724.5</v>
      </c>
      <c r="E1438" s="42">
        <v>7829</v>
      </c>
      <c r="F1438" s="49">
        <f t="shared" si="137"/>
        <v>1.4916680148843229</v>
      </c>
      <c r="G1438" s="49">
        <f t="shared" si="138"/>
        <v>1.3298818961333119</v>
      </c>
      <c r="H1438" s="49">
        <f t="shared" si="139"/>
        <v>0.89154013015184397</v>
      </c>
      <c r="I1438" s="49">
        <f t="shared" si="134"/>
        <v>5</v>
      </c>
      <c r="J1438" s="49">
        <f t="shared" si="135"/>
        <v>9</v>
      </c>
      <c r="K1438" s="49">
        <f t="shared" si="136"/>
        <v>3</v>
      </c>
    </row>
    <row r="1439" spans="1:11" x14ac:dyDescent="0.25">
      <c r="A1439" s="1">
        <v>43577</v>
      </c>
      <c r="B1439" s="42">
        <v>7693.5</v>
      </c>
      <c r="C1439" s="42">
        <v>7734.25</v>
      </c>
      <c r="D1439" s="42">
        <v>7669.75</v>
      </c>
      <c r="E1439" s="42">
        <v>7733</v>
      </c>
      <c r="F1439" s="49">
        <f t="shared" si="137"/>
        <v>0.8383700526418405</v>
      </c>
      <c r="G1439" s="49">
        <f t="shared" si="138"/>
        <v>0.51342041983492559</v>
      </c>
      <c r="H1439" s="49">
        <f t="shared" si="139"/>
        <v>0.61240310077519378</v>
      </c>
      <c r="I1439" s="49">
        <f t="shared" si="134"/>
        <v>2</v>
      </c>
      <c r="J1439" s="49">
        <f t="shared" si="135"/>
        <v>7</v>
      </c>
      <c r="K1439" s="49">
        <f t="shared" si="136"/>
        <v>3</v>
      </c>
    </row>
    <row r="1440" spans="1:11" x14ac:dyDescent="0.25">
      <c r="A1440" s="1">
        <v>43573</v>
      </c>
      <c r="B1440" s="42">
        <v>7685</v>
      </c>
      <c r="C1440" s="42">
        <v>7723</v>
      </c>
      <c r="D1440" s="42">
        <v>7665</v>
      </c>
      <c r="E1440" s="42">
        <v>7710.5</v>
      </c>
      <c r="F1440" s="49">
        <f t="shared" si="137"/>
        <v>0.75471698113207553</v>
      </c>
      <c r="G1440" s="49">
        <f t="shared" si="138"/>
        <v>0.33181522446324008</v>
      </c>
      <c r="H1440" s="49">
        <f t="shared" si="139"/>
        <v>0.43965517241379309</v>
      </c>
      <c r="I1440" s="49">
        <f t="shared" si="134"/>
        <v>1</v>
      </c>
      <c r="J1440" s="49">
        <f t="shared" si="135"/>
        <v>5</v>
      </c>
      <c r="K1440" s="49">
        <f t="shared" si="136"/>
        <v>2</v>
      </c>
    </row>
    <row r="1441" spans="1:11" x14ac:dyDescent="0.25">
      <c r="A1441" s="1">
        <v>43572</v>
      </c>
      <c r="B1441" s="42">
        <v>7700</v>
      </c>
      <c r="C1441" s="42">
        <v>7733.5</v>
      </c>
      <c r="D1441" s="42">
        <v>7678</v>
      </c>
      <c r="E1441" s="42">
        <v>7701.25</v>
      </c>
      <c r="F1441" s="49">
        <f t="shared" si="137"/>
        <v>0.72077922077922085</v>
      </c>
      <c r="G1441" s="49">
        <f t="shared" si="138"/>
        <v>1.6233766233766232E-2</v>
      </c>
      <c r="H1441" s="49">
        <f t="shared" si="139"/>
        <v>2.2522522522522518E-2</v>
      </c>
      <c r="I1441" s="49">
        <f t="shared" si="134"/>
        <v>1</v>
      </c>
      <c r="J1441" s="49">
        <f t="shared" si="135"/>
        <v>1</v>
      </c>
      <c r="K1441" s="49">
        <f t="shared" si="136"/>
        <v>2</v>
      </c>
    </row>
    <row r="1442" spans="1:11" x14ac:dyDescent="0.25">
      <c r="A1442" s="1">
        <v>43571</v>
      </c>
      <c r="B1442" s="42">
        <v>7679.5</v>
      </c>
      <c r="C1442" s="42">
        <v>7694</v>
      </c>
      <c r="D1442" s="42">
        <v>7653.25</v>
      </c>
      <c r="E1442" s="42">
        <v>7677.5</v>
      </c>
      <c r="F1442" s="49">
        <f t="shared" si="137"/>
        <v>0.53063350478546778</v>
      </c>
      <c r="G1442" s="49">
        <f t="shared" si="138"/>
        <v>-2.604336219805977E-2</v>
      </c>
      <c r="H1442" s="49">
        <f t="shared" si="139"/>
        <v>4.9079754601226995E-2</v>
      </c>
      <c r="I1442" s="49">
        <f t="shared" si="134"/>
        <v>1</v>
      </c>
      <c r="J1442" s="49">
        <f t="shared" si="135"/>
        <v>1</v>
      </c>
      <c r="K1442" s="49">
        <f t="shared" si="136"/>
        <v>2</v>
      </c>
    </row>
    <row r="1443" spans="1:11" x14ac:dyDescent="0.25">
      <c r="A1443" s="1">
        <v>43570</v>
      </c>
      <c r="B1443" s="42">
        <v>7650.5</v>
      </c>
      <c r="C1443" s="42">
        <v>7659</v>
      </c>
      <c r="D1443" s="42">
        <v>7598.75</v>
      </c>
      <c r="E1443" s="42">
        <v>7651.25</v>
      </c>
      <c r="F1443" s="49">
        <f t="shared" si="137"/>
        <v>0.78753022678256324</v>
      </c>
      <c r="G1443" s="49">
        <f t="shared" si="138"/>
        <v>9.8032808313182149E-3</v>
      </c>
      <c r="H1443" s="49">
        <f t="shared" si="139"/>
        <v>1.2448132780082988E-2</v>
      </c>
      <c r="I1443" s="49">
        <f t="shared" si="134"/>
        <v>1</v>
      </c>
      <c r="J1443" s="49">
        <f t="shared" si="135"/>
        <v>1</v>
      </c>
      <c r="K1443" s="49">
        <f t="shared" si="136"/>
        <v>2</v>
      </c>
    </row>
    <row r="1444" spans="1:11" x14ac:dyDescent="0.25">
      <c r="A1444" s="1">
        <v>43567</v>
      </c>
      <c r="B1444" s="42">
        <v>7646.5</v>
      </c>
      <c r="C1444" s="42">
        <v>7665</v>
      </c>
      <c r="D1444" s="42">
        <v>7617.5</v>
      </c>
      <c r="E1444" s="42">
        <v>7650.5</v>
      </c>
      <c r="F1444" s="49">
        <f t="shared" si="137"/>
        <v>0.62119924148303141</v>
      </c>
      <c r="G1444" s="49">
        <f t="shared" si="138"/>
        <v>5.2311515072255281E-2</v>
      </c>
      <c r="H1444" s="49">
        <f t="shared" si="139"/>
        <v>8.4210526315789486E-2</v>
      </c>
      <c r="I1444" s="49">
        <f t="shared" si="134"/>
        <v>1</v>
      </c>
      <c r="J1444" s="49">
        <f t="shared" si="135"/>
        <v>1</v>
      </c>
      <c r="K1444" s="49">
        <f t="shared" si="136"/>
        <v>2</v>
      </c>
    </row>
    <row r="1445" spans="1:11" x14ac:dyDescent="0.25">
      <c r="A1445" s="1">
        <v>43566</v>
      </c>
      <c r="B1445" s="42">
        <v>7645</v>
      </c>
      <c r="C1445" s="42">
        <v>7654</v>
      </c>
      <c r="D1445" s="42">
        <v>7601.5</v>
      </c>
      <c r="E1445" s="42">
        <v>7617</v>
      </c>
      <c r="F1445" s="49">
        <f t="shared" si="137"/>
        <v>0.6867233485938522</v>
      </c>
      <c r="G1445" s="49">
        <f t="shared" si="138"/>
        <v>-0.36625245258338784</v>
      </c>
      <c r="H1445" s="49">
        <f t="shared" si="139"/>
        <v>0.53333333333333333</v>
      </c>
      <c r="I1445" s="49">
        <f t="shared" si="134"/>
        <v>1</v>
      </c>
      <c r="J1445" s="49">
        <f t="shared" si="135"/>
        <v>6</v>
      </c>
      <c r="K1445" s="49">
        <f t="shared" si="136"/>
        <v>2</v>
      </c>
    </row>
    <row r="1446" spans="1:11" x14ac:dyDescent="0.25">
      <c r="A1446" s="1">
        <v>43565</v>
      </c>
      <c r="B1446" s="42">
        <v>7607.25</v>
      </c>
      <c r="C1446" s="42">
        <v>7638.25</v>
      </c>
      <c r="D1446" s="42">
        <v>7592.5</v>
      </c>
      <c r="E1446" s="42">
        <v>7637</v>
      </c>
      <c r="F1446" s="49">
        <f t="shared" si="137"/>
        <v>0.60139998028196784</v>
      </c>
      <c r="G1446" s="49">
        <f t="shared" si="138"/>
        <v>0.39107430411778238</v>
      </c>
      <c r="H1446" s="49">
        <f t="shared" si="139"/>
        <v>0.6502732240437159</v>
      </c>
      <c r="I1446" s="49">
        <f t="shared" si="134"/>
        <v>1</v>
      </c>
      <c r="J1446" s="49">
        <f t="shared" si="135"/>
        <v>7</v>
      </c>
      <c r="K1446" s="49">
        <f t="shared" si="136"/>
        <v>3</v>
      </c>
    </row>
    <row r="1447" spans="1:11" x14ac:dyDescent="0.25">
      <c r="A1447" s="1">
        <v>43564</v>
      </c>
      <c r="B1447" s="42">
        <v>7612.75</v>
      </c>
      <c r="C1447" s="42">
        <v>7620.75</v>
      </c>
      <c r="D1447" s="42">
        <v>7578.75</v>
      </c>
      <c r="E1447" s="42">
        <v>7595</v>
      </c>
      <c r="F1447" s="49">
        <f t="shared" si="137"/>
        <v>0.55170601950674858</v>
      </c>
      <c r="G1447" s="49">
        <f t="shared" si="138"/>
        <v>-0.23316147252963776</v>
      </c>
      <c r="H1447" s="49">
        <f t="shared" si="139"/>
        <v>0.42261904761904756</v>
      </c>
      <c r="I1447" s="49">
        <f t="shared" si="134"/>
        <v>1</v>
      </c>
      <c r="J1447" s="49">
        <f t="shared" si="135"/>
        <v>5</v>
      </c>
      <c r="K1447" s="49">
        <f t="shared" si="136"/>
        <v>2</v>
      </c>
    </row>
    <row r="1448" spans="1:11" x14ac:dyDescent="0.25">
      <c r="A1448" s="1">
        <v>43563</v>
      </c>
      <c r="B1448" s="42">
        <v>7595.25</v>
      </c>
      <c r="C1448" s="42">
        <v>7629.25</v>
      </c>
      <c r="D1448" s="42">
        <v>7561.25</v>
      </c>
      <c r="E1448" s="42">
        <v>7624</v>
      </c>
      <c r="F1448" s="49">
        <f t="shared" si="137"/>
        <v>0.89529640235673602</v>
      </c>
      <c r="G1448" s="49">
        <f t="shared" si="138"/>
        <v>0.37852605246700238</v>
      </c>
      <c r="H1448" s="49">
        <f t="shared" si="139"/>
        <v>0.42279411764705882</v>
      </c>
      <c r="I1448" s="49">
        <f t="shared" si="134"/>
        <v>2</v>
      </c>
      <c r="J1448" s="49">
        <f t="shared" si="135"/>
        <v>5</v>
      </c>
      <c r="K1448" s="49">
        <f t="shared" si="136"/>
        <v>2</v>
      </c>
    </row>
    <row r="1449" spans="1:11" x14ac:dyDescent="0.25">
      <c r="A1449" s="1">
        <v>43560</v>
      </c>
      <c r="B1449" s="42">
        <v>7577</v>
      </c>
      <c r="C1449" s="42">
        <v>7608.25</v>
      </c>
      <c r="D1449" s="42">
        <v>7568.25</v>
      </c>
      <c r="E1449" s="42">
        <v>7604</v>
      </c>
      <c r="F1449" s="49">
        <f t="shared" si="137"/>
        <v>0.52791342219875936</v>
      </c>
      <c r="G1449" s="49">
        <f t="shared" si="138"/>
        <v>0.35634155998416261</v>
      </c>
      <c r="H1449" s="49">
        <f t="shared" si="139"/>
        <v>0.67500000000000004</v>
      </c>
      <c r="I1449" s="49">
        <f t="shared" si="134"/>
        <v>1</v>
      </c>
      <c r="J1449" s="49">
        <f t="shared" si="135"/>
        <v>7</v>
      </c>
      <c r="K1449" s="49">
        <f t="shared" si="136"/>
        <v>3</v>
      </c>
    </row>
    <row r="1450" spans="1:11" x14ac:dyDescent="0.25">
      <c r="A1450" s="1">
        <v>43559</v>
      </c>
      <c r="B1450" s="42">
        <v>7575.75</v>
      </c>
      <c r="C1450" s="42">
        <v>7598</v>
      </c>
      <c r="D1450" s="42">
        <v>7522</v>
      </c>
      <c r="E1450" s="42">
        <v>7566</v>
      </c>
      <c r="F1450" s="49">
        <f t="shared" si="137"/>
        <v>1.0032010032010032</v>
      </c>
      <c r="G1450" s="49">
        <f t="shared" si="138"/>
        <v>-0.1287001287001287</v>
      </c>
      <c r="H1450" s="49">
        <f t="shared" si="139"/>
        <v>0.12828947368421051</v>
      </c>
      <c r="I1450" s="49">
        <f t="shared" si="134"/>
        <v>2</v>
      </c>
      <c r="J1450" s="49">
        <f t="shared" si="135"/>
        <v>2</v>
      </c>
      <c r="K1450" s="49">
        <f t="shared" si="136"/>
        <v>2</v>
      </c>
    </row>
    <row r="1451" spans="1:11" x14ac:dyDescent="0.25">
      <c r="A1451" s="1">
        <v>43558</v>
      </c>
      <c r="B1451" s="42">
        <v>7560.25</v>
      </c>
      <c r="C1451" s="42">
        <v>7616.25</v>
      </c>
      <c r="D1451" s="42">
        <v>7545.5</v>
      </c>
      <c r="E1451" s="42">
        <v>7569.25</v>
      </c>
      <c r="F1451" s="49">
        <f t="shared" si="137"/>
        <v>0.93581561456301043</v>
      </c>
      <c r="G1451" s="49">
        <f t="shared" si="138"/>
        <v>0.11904368241790945</v>
      </c>
      <c r="H1451" s="49">
        <f t="shared" si="139"/>
        <v>0.12720848056537101</v>
      </c>
      <c r="I1451" s="49">
        <f t="shared" si="134"/>
        <v>2</v>
      </c>
      <c r="J1451" s="49">
        <f t="shared" si="135"/>
        <v>2</v>
      </c>
      <c r="K1451" s="49">
        <f t="shared" si="136"/>
        <v>2</v>
      </c>
    </row>
    <row r="1452" spans="1:11" x14ac:dyDescent="0.25">
      <c r="A1452" s="1">
        <v>43557</v>
      </c>
      <c r="B1452" s="42">
        <v>7497.75</v>
      </c>
      <c r="C1452" s="42">
        <v>7532.5</v>
      </c>
      <c r="D1452" s="42">
        <v>7486.25</v>
      </c>
      <c r="E1452" s="42">
        <v>7525.5</v>
      </c>
      <c r="F1452" s="49">
        <f t="shared" si="137"/>
        <v>0.61685172218332163</v>
      </c>
      <c r="G1452" s="49">
        <f t="shared" si="138"/>
        <v>0.37011103330999301</v>
      </c>
      <c r="H1452" s="49">
        <f t="shared" si="139"/>
        <v>0.60000000000000009</v>
      </c>
      <c r="I1452" s="49">
        <f t="shared" si="134"/>
        <v>1</v>
      </c>
      <c r="J1452" s="49">
        <f t="shared" si="135"/>
        <v>7</v>
      </c>
      <c r="K1452" s="49">
        <f t="shared" si="136"/>
        <v>3</v>
      </c>
    </row>
    <row r="1453" spans="1:11" x14ac:dyDescent="0.25">
      <c r="A1453" s="1">
        <v>43556</v>
      </c>
      <c r="B1453" s="42">
        <v>7467.5</v>
      </c>
      <c r="C1453" s="42">
        <v>7506.5</v>
      </c>
      <c r="D1453" s="42">
        <v>7445</v>
      </c>
      <c r="E1453" s="42">
        <v>7501</v>
      </c>
      <c r="F1453" s="49">
        <f t="shared" si="137"/>
        <v>0.82356879812520922</v>
      </c>
      <c r="G1453" s="49">
        <f t="shared" si="138"/>
        <v>0.44861064613324403</v>
      </c>
      <c r="H1453" s="49">
        <f t="shared" si="139"/>
        <v>0.54471544715447151</v>
      </c>
      <c r="I1453" s="49">
        <f t="shared" si="134"/>
        <v>1</v>
      </c>
      <c r="J1453" s="49">
        <f t="shared" si="135"/>
        <v>6</v>
      </c>
      <c r="K1453" s="49">
        <f t="shared" si="136"/>
        <v>2</v>
      </c>
    </row>
    <row r="1454" spans="1:11" x14ac:dyDescent="0.25">
      <c r="A1454" s="1">
        <v>43553</v>
      </c>
      <c r="B1454" s="42">
        <v>7363.75</v>
      </c>
      <c r="C1454" s="42">
        <v>7406.5</v>
      </c>
      <c r="D1454" s="42">
        <v>7356</v>
      </c>
      <c r="E1454" s="42">
        <v>7402.25</v>
      </c>
      <c r="F1454" s="49">
        <f t="shared" si="137"/>
        <v>0.68579188592768636</v>
      </c>
      <c r="G1454" s="49">
        <f t="shared" si="138"/>
        <v>0.52283143778645391</v>
      </c>
      <c r="H1454" s="49">
        <f t="shared" si="139"/>
        <v>0.76237623762376228</v>
      </c>
      <c r="I1454" s="49">
        <f t="shared" si="134"/>
        <v>1</v>
      </c>
      <c r="J1454" s="49">
        <f t="shared" si="135"/>
        <v>8</v>
      </c>
      <c r="K1454" s="49">
        <f t="shared" si="136"/>
        <v>3</v>
      </c>
    </row>
    <row r="1455" spans="1:11" x14ac:dyDescent="0.25">
      <c r="A1455" s="1">
        <v>43552</v>
      </c>
      <c r="B1455" s="42">
        <v>7334.25</v>
      </c>
      <c r="C1455" s="42">
        <v>7372.5</v>
      </c>
      <c r="D1455" s="42">
        <v>7301.5</v>
      </c>
      <c r="E1455" s="42">
        <v>7346.5</v>
      </c>
      <c r="F1455" s="49">
        <f t="shared" si="137"/>
        <v>0.96806081058049553</v>
      </c>
      <c r="G1455" s="49">
        <f t="shared" si="138"/>
        <v>0.16702457647339539</v>
      </c>
      <c r="H1455" s="49">
        <f t="shared" si="139"/>
        <v>0.17253521126760565</v>
      </c>
      <c r="I1455" s="49">
        <f t="shared" si="134"/>
        <v>2</v>
      </c>
      <c r="J1455" s="49">
        <f t="shared" si="135"/>
        <v>2</v>
      </c>
      <c r="K1455" s="49">
        <f t="shared" si="136"/>
        <v>2</v>
      </c>
    </row>
    <row r="1456" spans="1:11" x14ac:dyDescent="0.25">
      <c r="A1456" s="1">
        <v>43551</v>
      </c>
      <c r="B1456" s="42">
        <v>7371.75</v>
      </c>
      <c r="C1456" s="42">
        <v>7404.75</v>
      </c>
      <c r="D1456" s="42">
        <v>7276</v>
      </c>
      <c r="E1456" s="42">
        <v>7335</v>
      </c>
      <c r="F1456" s="49">
        <f t="shared" si="137"/>
        <v>1.7465323701970359</v>
      </c>
      <c r="G1456" s="49">
        <f t="shared" si="138"/>
        <v>-0.49852477362905684</v>
      </c>
      <c r="H1456" s="49">
        <f t="shared" si="139"/>
        <v>0.28543689320388349</v>
      </c>
      <c r="I1456" s="49">
        <f t="shared" si="134"/>
        <v>5</v>
      </c>
      <c r="J1456" s="49">
        <f t="shared" si="135"/>
        <v>3</v>
      </c>
      <c r="K1456" s="49">
        <f t="shared" si="136"/>
        <v>2</v>
      </c>
    </row>
    <row r="1457" spans="1:11" x14ac:dyDescent="0.25">
      <c r="A1457" s="1">
        <v>43550</v>
      </c>
      <c r="B1457" s="42">
        <v>7383.5</v>
      </c>
      <c r="C1457" s="42">
        <v>7447.5</v>
      </c>
      <c r="D1457" s="42">
        <v>7340.5</v>
      </c>
      <c r="E1457" s="42">
        <v>7378</v>
      </c>
      <c r="F1457" s="49">
        <f t="shared" si="137"/>
        <v>1.4491772194758583</v>
      </c>
      <c r="G1457" s="49">
        <f t="shared" si="138"/>
        <v>-7.4490417823525432E-2</v>
      </c>
      <c r="H1457" s="49">
        <f t="shared" si="139"/>
        <v>5.140186915887851E-2</v>
      </c>
      <c r="I1457" s="49">
        <f t="shared" si="134"/>
        <v>5</v>
      </c>
      <c r="J1457" s="49">
        <f t="shared" si="135"/>
        <v>1</v>
      </c>
      <c r="K1457" s="49">
        <f t="shared" si="136"/>
        <v>2</v>
      </c>
    </row>
    <row r="1458" spans="1:11" x14ac:dyDescent="0.25">
      <c r="A1458" s="1">
        <v>43549</v>
      </c>
      <c r="B1458" s="42">
        <v>7345.25</v>
      </c>
      <c r="C1458" s="42">
        <v>7371.5</v>
      </c>
      <c r="D1458" s="42">
        <v>7293.5</v>
      </c>
      <c r="E1458" s="42">
        <v>7346.75</v>
      </c>
      <c r="F1458" s="49">
        <f t="shared" si="137"/>
        <v>1.0619107586535514</v>
      </c>
      <c r="G1458" s="49">
        <f t="shared" si="138"/>
        <v>2.0421360743337533E-2</v>
      </c>
      <c r="H1458" s="49">
        <f t="shared" si="139"/>
        <v>1.9230769230769235E-2</v>
      </c>
      <c r="I1458" s="49">
        <f t="shared" si="134"/>
        <v>2</v>
      </c>
      <c r="J1458" s="49">
        <f t="shared" si="135"/>
        <v>1</v>
      </c>
      <c r="K1458" s="49">
        <f t="shared" si="136"/>
        <v>2</v>
      </c>
    </row>
    <row r="1459" spans="1:11" x14ac:dyDescent="0.25">
      <c r="A1459" s="1">
        <v>43546</v>
      </c>
      <c r="B1459" s="42">
        <v>7507</v>
      </c>
      <c r="C1459" s="42">
        <v>7513.25</v>
      </c>
      <c r="D1459" s="42">
        <v>7353</v>
      </c>
      <c r="E1459" s="42">
        <v>7358.5</v>
      </c>
      <c r="F1459" s="49">
        <f t="shared" si="137"/>
        <v>2.134674303982949</v>
      </c>
      <c r="G1459" s="49">
        <f t="shared" si="138"/>
        <v>-1.9781537231916877</v>
      </c>
      <c r="H1459" s="49">
        <f t="shared" si="139"/>
        <v>0.92667706708268338</v>
      </c>
      <c r="I1459" s="49">
        <f t="shared" si="134"/>
        <v>7</v>
      </c>
      <c r="J1459" s="49">
        <f t="shared" si="135"/>
        <v>10</v>
      </c>
      <c r="K1459" s="49">
        <f t="shared" si="136"/>
        <v>4</v>
      </c>
    </row>
    <row r="1460" spans="1:11" x14ac:dyDescent="0.25">
      <c r="A1460" s="1">
        <v>43545</v>
      </c>
      <c r="B1460" s="42">
        <v>7416.5</v>
      </c>
      <c r="C1460" s="42">
        <v>7537.25</v>
      </c>
      <c r="D1460" s="42">
        <v>7367.75</v>
      </c>
      <c r="E1460" s="42">
        <v>7526.75</v>
      </c>
      <c r="F1460" s="49">
        <f t="shared" si="137"/>
        <v>2.2854446167329603</v>
      </c>
      <c r="G1460" s="49">
        <f t="shared" si="138"/>
        <v>1.4865502595563944</v>
      </c>
      <c r="H1460" s="49">
        <f t="shared" si="139"/>
        <v>0.6504424778761061</v>
      </c>
      <c r="I1460" s="49">
        <f t="shared" si="134"/>
        <v>8</v>
      </c>
      <c r="J1460" s="49">
        <f t="shared" si="135"/>
        <v>7</v>
      </c>
      <c r="K1460" s="49">
        <f t="shared" si="136"/>
        <v>4</v>
      </c>
    </row>
    <row r="1461" spans="1:11" x14ac:dyDescent="0.25">
      <c r="A1461" s="1">
        <v>43544</v>
      </c>
      <c r="B1461" s="42">
        <v>7380.25</v>
      </c>
      <c r="C1461" s="42">
        <v>7458</v>
      </c>
      <c r="D1461" s="42">
        <v>7349.5</v>
      </c>
      <c r="E1461" s="42">
        <v>7413.75</v>
      </c>
      <c r="F1461" s="49">
        <f t="shared" si="137"/>
        <v>1.4701399004098776</v>
      </c>
      <c r="G1461" s="49">
        <f t="shared" si="138"/>
        <v>0.4539141627993632</v>
      </c>
      <c r="H1461" s="49">
        <f t="shared" si="139"/>
        <v>0.30875576036866365</v>
      </c>
      <c r="I1461" s="49">
        <f t="shared" si="134"/>
        <v>5</v>
      </c>
      <c r="J1461" s="49">
        <f t="shared" si="135"/>
        <v>4</v>
      </c>
      <c r="K1461" s="49">
        <f t="shared" si="136"/>
        <v>2</v>
      </c>
    </row>
    <row r="1462" spans="1:11" x14ac:dyDescent="0.25">
      <c r="A1462" s="1">
        <v>43543</v>
      </c>
      <c r="B1462" s="42">
        <v>7383.25</v>
      </c>
      <c r="C1462" s="42">
        <v>7421.25</v>
      </c>
      <c r="D1462" s="42">
        <v>7351.25</v>
      </c>
      <c r="E1462" s="42">
        <v>7382.25</v>
      </c>
      <c r="F1462" s="49">
        <f t="shared" si="137"/>
        <v>0.94809196492059733</v>
      </c>
      <c r="G1462" s="49">
        <f t="shared" si="138"/>
        <v>-1.3544170927437104E-2</v>
      </c>
      <c r="H1462" s="49">
        <f t="shared" si="139"/>
        <v>1.4285714285714285E-2</v>
      </c>
      <c r="I1462" s="49">
        <f t="shared" si="134"/>
        <v>2</v>
      </c>
      <c r="J1462" s="49">
        <f t="shared" si="135"/>
        <v>1</v>
      </c>
      <c r="K1462" s="49">
        <f t="shared" si="136"/>
        <v>2</v>
      </c>
    </row>
    <row r="1463" spans="1:11" x14ac:dyDescent="0.25">
      <c r="A1463" s="1">
        <v>43542</v>
      </c>
      <c r="B1463" s="42">
        <v>7347.25</v>
      </c>
      <c r="C1463" s="42">
        <v>7379.5</v>
      </c>
      <c r="D1463" s="42">
        <v>7321.75</v>
      </c>
      <c r="E1463" s="42">
        <v>7355.25</v>
      </c>
      <c r="F1463" s="49">
        <f t="shared" si="137"/>
        <v>0.7860083704787505</v>
      </c>
      <c r="G1463" s="49">
        <f t="shared" si="138"/>
        <v>0.10888427642995679</v>
      </c>
      <c r="H1463" s="49">
        <f t="shared" si="139"/>
        <v>0.13852813852813856</v>
      </c>
      <c r="I1463" s="49">
        <f t="shared" si="134"/>
        <v>1</v>
      </c>
      <c r="J1463" s="49">
        <f t="shared" si="135"/>
        <v>2</v>
      </c>
      <c r="K1463" s="49">
        <f t="shared" si="136"/>
        <v>2</v>
      </c>
    </row>
    <row r="1464" spans="1:11" x14ac:dyDescent="0.25">
      <c r="A1464" s="1">
        <v>43539</v>
      </c>
      <c r="B1464" s="42">
        <v>7306.5</v>
      </c>
      <c r="C1464" s="42">
        <v>7361</v>
      </c>
      <c r="D1464" s="42">
        <v>7284.5</v>
      </c>
      <c r="E1464" s="42">
        <v>7336</v>
      </c>
      <c r="F1464" s="49">
        <f t="shared" si="137"/>
        <v>1.0470129336891809</v>
      </c>
      <c r="G1464" s="49">
        <f t="shared" si="138"/>
        <v>0.40375008554027236</v>
      </c>
      <c r="H1464" s="49">
        <f t="shared" si="139"/>
        <v>0.3856209150326797</v>
      </c>
      <c r="I1464" s="49">
        <f t="shared" si="134"/>
        <v>2</v>
      </c>
      <c r="J1464" s="49">
        <f t="shared" si="135"/>
        <v>4</v>
      </c>
      <c r="K1464" s="49">
        <f t="shared" si="136"/>
        <v>2</v>
      </c>
    </row>
    <row r="1465" spans="1:11" x14ac:dyDescent="0.25">
      <c r="A1465" s="1">
        <v>43538</v>
      </c>
      <c r="B1465" s="42">
        <v>7294</v>
      </c>
      <c r="C1465" s="42">
        <v>7309.5</v>
      </c>
      <c r="D1465" s="42">
        <v>7269</v>
      </c>
      <c r="E1465" s="42">
        <v>7271.75</v>
      </c>
      <c r="F1465" s="49">
        <f t="shared" si="137"/>
        <v>0.55525089114340553</v>
      </c>
      <c r="G1465" s="49">
        <f t="shared" si="138"/>
        <v>-0.30504524266520427</v>
      </c>
      <c r="H1465" s="49">
        <f t="shared" si="139"/>
        <v>0.54938271604938271</v>
      </c>
      <c r="I1465" s="49">
        <f t="shared" si="134"/>
        <v>1</v>
      </c>
      <c r="J1465" s="49">
        <f t="shared" si="135"/>
        <v>6</v>
      </c>
      <c r="K1465" s="49">
        <f t="shared" si="136"/>
        <v>2</v>
      </c>
    </row>
    <row r="1466" spans="1:11" x14ac:dyDescent="0.25">
      <c r="A1466" s="1">
        <v>43537</v>
      </c>
      <c r="B1466" s="42">
        <v>7243</v>
      </c>
      <c r="C1466" s="42">
        <v>7324.25</v>
      </c>
      <c r="D1466" s="42">
        <v>7242.75</v>
      </c>
      <c r="E1466" s="42">
        <v>7286.25</v>
      </c>
      <c r="F1466" s="49">
        <f t="shared" si="137"/>
        <v>1.1252243545492198</v>
      </c>
      <c r="G1466" s="49">
        <f t="shared" si="138"/>
        <v>0.59712826176998479</v>
      </c>
      <c r="H1466" s="49">
        <f t="shared" si="139"/>
        <v>0.53067484662576692</v>
      </c>
      <c r="I1466" s="49">
        <f t="shared" si="134"/>
        <v>3</v>
      </c>
      <c r="J1466" s="49">
        <f t="shared" si="135"/>
        <v>6</v>
      </c>
      <c r="K1466" s="49">
        <f t="shared" si="136"/>
        <v>2</v>
      </c>
    </row>
    <row r="1467" spans="1:11" x14ac:dyDescent="0.25">
      <c r="A1467" s="1">
        <v>43536</v>
      </c>
      <c r="B1467" s="42">
        <v>7203.5</v>
      </c>
      <c r="C1467" s="42">
        <v>7250.5</v>
      </c>
      <c r="D1467" s="42">
        <v>7188</v>
      </c>
      <c r="E1467" s="42">
        <v>7231.75</v>
      </c>
      <c r="F1467" s="49">
        <f t="shared" si="137"/>
        <v>0.86763378913028377</v>
      </c>
      <c r="G1467" s="49">
        <f t="shared" si="138"/>
        <v>0.39217047268688837</v>
      </c>
      <c r="H1467" s="49">
        <f t="shared" si="139"/>
        <v>0.45200000000000012</v>
      </c>
      <c r="I1467" s="49">
        <f t="shared" si="134"/>
        <v>2</v>
      </c>
      <c r="J1467" s="49">
        <f t="shared" si="135"/>
        <v>5</v>
      </c>
      <c r="K1467" s="49">
        <f t="shared" si="136"/>
        <v>2</v>
      </c>
    </row>
    <row r="1468" spans="1:11" x14ac:dyDescent="0.25">
      <c r="A1468" s="1">
        <v>43535</v>
      </c>
      <c r="B1468" s="42">
        <v>7067.75</v>
      </c>
      <c r="C1468" s="42">
        <v>7197.25</v>
      </c>
      <c r="D1468" s="42">
        <v>7066.25</v>
      </c>
      <c r="E1468" s="42">
        <v>7192.5</v>
      </c>
      <c r="F1468" s="49">
        <f t="shared" si="137"/>
        <v>1.8534894414771321</v>
      </c>
      <c r="G1468" s="49">
        <f t="shared" si="138"/>
        <v>1.7650596017120019</v>
      </c>
      <c r="H1468" s="49">
        <f t="shared" si="139"/>
        <v>0.95229007633587792</v>
      </c>
      <c r="I1468" s="49">
        <f t="shared" si="134"/>
        <v>6</v>
      </c>
      <c r="J1468" s="49">
        <f t="shared" si="135"/>
        <v>10</v>
      </c>
      <c r="K1468" s="49">
        <f t="shared" si="136"/>
        <v>4</v>
      </c>
    </row>
    <row r="1469" spans="1:11" x14ac:dyDescent="0.25">
      <c r="A1469" s="1">
        <v>43532</v>
      </c>
      <c r="B1469" s="42">
        <v>7017.75</v>
      </c>
      <c r="C1469" s="42">
        <v>7048.75</v>
      </c>
      <c r="D1469" s="42">
        <v>6965.75</v>
      </c>
      <c r="E1469" s="42">
        <v>7045.25</v>
      </c>
      <c r="F1469" s="49">
        <f t="shared" si="137"/>
        <v>1.1827152577393039</v>
      </c>
      <c r="G1469" s="49">
        <f t="shared" si="138"/>
        <v>0.39186348901001039</v>
      </c>
      <c r="H1469" s="49">
        <f t="shared" si="139"/>
        <v>0.33132530120481934</v>
      </c>
      <c r="I1469" s="49">
        <f t="shared" si="134"/>
        <v>3</v>
      </c>
      <c r="J1469" s="49">
        <f t="shared" si="135"/>
        <v>4</v>
      </c>
      <c r="K1469" s="49">
        <f t="shared" si="136"/>
        <v>2</v>
      </c>
    </row>
    <row r="1470" spans="1:11" x14ac:dyDescent="0.25">
      <c r="A1470" s="1">
        <v>43531</v>
      </c>
      <c r="B1470" s="42">
        <v>7094.25</v>
      </c>
      <c r="C1470" s="42">
        <v>7123.25</v>
      </c>
      <c r="D1470" s="42">
        <v>7003.25</v>
      </c>
      <c r="E1470" s="42">
        <v>7030.5</v>
      </c>
      <c r="F1470" s="49">
        <f t="shared" si="137"/>
        <v>1.6915107305211969</v>
      </c>
      <c r="G1470" s="49">
        <f t="shared" si="138"/>
        <v>-0.8986150755893858</v>
      </c>
      <c r="H1470" s="49">
        <f t="shared" si="139"/>
        <v>0.53125</v>
      </c>
      <c r="I1470" s="49">
        <f t="shared" si="134"/>
        <v>5</v>
      </c>
      <c r="J1470" s="49">
        <f t="shared" si="135"/>
        <v>6</v>
      </c>
      <c r="K1470" s="49">
        <f t="shared" si="136"/>
        <v>2</v>
      </c>
    </row>
    <row r="1471" spans="1:11" x14ac:dyDescent="0.25">
      <c r="A1471" s="1">
        <v>43530</v>
      </c>
      <c r="B1471" s="42">
        <v>7160</v>
      </c>
      <c r="C1471" s="42">
        <v>7171.25</v>
      </c>
      <c r="D1471" s="42">
        <v>7107</v>
      </c>
      <c r="E1471" s="42">
        <v>7117.25</v>
      </c>
      <c r="F1471" s="49">
        <f t="shared" si="137"/>
        <v>0.89734636871508378</v>
      </c>
      <c r="G1471" s="49">
        <f t="shared" si="138"/>
        <v>-0.59706703910614523</v>
      </c>
      <c r="H1471" s="49">
        <f t="shared" si="139"/>
        <v>0.66536964980544744</v>
      </c>
      <c r="I1471" s="49">
        <f t="shared" si="134"/>
        <v>2</v>
      </c>
      <c r="J1471" s="49">
        <f t="shared" si="135"/>
        <v>7</v>
      </c>
      <c r="K1471" s="49">
        <f t="shared" si="136"/>
        <v>3</v>
      </c>
    </row>
    <row r="1472" spans="1:11" x14ac:dyDescent="0.25">
      <c r="A1472" s="1">
        <v>43529</v>
      </c>
      <c r="B1472" s="42">
        <v>7154.5</v>
      </c>
      <c r="C1472" s="42">
        <v>7182</v>
      </c>
      <c r="D1472" s="42">
        <v>7124.25</v>
      </c>
      <c r="E1472" s="42">
        <v>7159.75</v>
      </c>
      <c r="F1472" s="49">
        <f t="shared" si="137"/>
        <v>0.80718428960793909</v>
      </c>
      <c r="G1472" s="49">
        <f t="shared" si="138"/>
        <v>7.3380389964358098E-2</v>
      </c>
      <c r="H1472" s="49">
        <f t="shared" si="139"/>
        <v>9.0909090909090912E-2</v>
      </c>
      <c r="I1472" s="49">
        <f t="shared" si="134"/>
        <v>1</v>
      </c>
      <c r="J1472" s="49">
        <f t="shared" si="135"/>
        <v>1</v>
      </c>
      <c r="K1472" s="49">
        <f t="shared" si="136"/>
        <v>2</v>
      </c>
    </row>
    <row r="1473" spans="1:11" x14ac:dyDescent="0.25">
      <c r="A1473" s="1">
        <v>43528</v>
      </c>
      <c r="B1473" s="42">
        <v>7188</v>
      </c>
      <c r="C1473" s="42">
        <v>7211.5</v>
      </c>
      <c r="D1473" s="42">
        <v>7074.5</v>
      </c>
      <c r="E1473" s="42">
        <v>7155.25</v>
      </c>
      <c r="F1473" s="49">
        <f t="shared" si="137"/>
        <v>1.9059543683917639</v>
      </c>
      <c r="G1473" s="49">
        <f t="shared" si="138"/>
        <v>-0.45562047857540344</v>
      </c>
      <c r="H1473" s="49">
        <f t="shared" si="139"/>
        <v>0.23905109489051096</v>
      </c>
      <c r="I1473" s="49">
        <f t="shared" si="134"/>
        <v>6</v>
      </c>
      <c r="J1473" s="49">
        <f t="shared" si="135"/>
        <v>3</v>
      </c>
      <c r="K1473" s="49">
        <f t="shared" si="136"/>
        <v>1</v>
      </c>
    </row>
    <row r="1474" spans="1:11" x14ac:dyDescent="0.25">
      <c r="A1474" s="1">
        <v>43525</v>
      </c>
      <c r="B1474" s="42">
        <v>7155.75</v>
      </c>
      <c r="C1474" s="42">
        <v>7164.5</v>
      </c>
      <c r="D1474" s="42">
        <v>7103.75</v>
      </c>
      <c r="E1474" s="42">
        <v>7155.5</v>
      </c>
      <c r="F1474" s="49">
        <f t="shared" si="137"/>
        <v>0.84896761345770888</v>
      </c>
      <c r="G1474" s="49">
        <f t="shared" si="138"/>
        <v>-3.4936938825420112E-3</v>
      </c>
      <c r="H1474" s="49">
        <f t="shared" si="139"/>
        <v>4.1152263374485592E-3</v>
      </c>
      <c r="I1474" s="49">
        <f t="shared" si="134"/>
        <v>2</v>
      </c>
      <c r="J1474" s="49">
        <f t="shared" si="135"/>
        <v>1</v>
      </c>
      <c r="K1474" s="49">
        <f t="shared" si="136"/>
        <v>2</v>
      </c>
    </row>
    <row r="1475" spans="1:11" x14ac:dyDescent="0.25">
      <c r="A1475" s="1">
        <v>43524</v>
      </c>
      <c r="B1475" s="42">
        <v>7090.5</v>
      </c>
      <c r="C1475" s="42">
        <v>7130.75</v>
      </c>
      <c r="D1475" s="42">
        <v>7084.5</v>
      </c>
      <c r="E1475" s="42">
        <v>7104.5</v>
      </c>
      <c r="F1475" s="49">
        <f t="shared" si="137"/>
        <v>0.65228122135251398</v>
      </c>
      <c r="G1475" s="49">
        <f t="shared" si="138"/>
        <v>0.19744728862562583</v>
      </c>
      <c r="H1475" s="49">
        <f t="shared" si="139"/>
        <v>0.30270270270270266</v>
      </c>
      <c r="I1475" s="49">
        <f t="shared" ref="I1475:I1538" si="140">VLOOKUP(_xlfn.PERCENTRANK.EXC(F$4:F$1200,F1475),$M$4:$O$13,3,TRUE)</f>
        <v>1</v>
      </c>
      <c r="J1475" s="49">
        <f t="shared" ref="J1475:J1538" si="141">VLOOKUP(H1475,$M$17:$O$26,3,TRUE)</f>
        <v>4</v>
      </c>
      <c r="K1475" s="49">
        <f t="shared" ref="K1475:K1538" si="142">IF(I1475&gt;=$O$3,IF(J1475&gt;=$O$16,4,1),IF(J1475&gt;=$O$16,3,2))</f>
        <v>2</v>
      </c>
    </row>
    <row r="1476" spans="1:11" x14ac:dyDescent="0.25">
      <c r="A1476" s="1">
        <v>43523</v>
      </c>
      <c r="B1476" s="42">
        <v>7101.5</v>
      </c>
      <c r="C1476" s="42">
        <v>7131.75</v>
      </c>
      <c r="D1476" s="42">
        <v>7048</v>
      </c>
      <c r="E1476" s="42">
        <v>7122.75</v>
      </c>
      <c r="F1476" s="49">
        <f t="shared" ref="F1476:F1539" si="143">ABS(C1476-D1476)/B1476*100</f>
        <v>1.1793283109202282</v>
      </c>
      <c r="G1476" s="49">
        <f t="shared" ref="G1476:G1539" si="144">(E1476-B1476)/B1476*100</f>
        <v>0.29923255650214742</v>
      </c>
      <c r="H1476" s="49">
        <f t="shared" ref="H1476:H1539" si="145">ABS(G1476/F1476)</f>
        <v>0.25373134328358204</v>
      </c>
      <c r="I1476" s="49">
        <f t="shared" si="140"/>
        <v>3</v>
      </c>
      <c r="J1476" s="49">
        <f t="shared" si="141"/>
        <v>3</v>
      </c>
      <c r="K1476" s="49">
        <f t="shared" si="142"/>
        <v>2</v>
      </c>
    </row>
    <row r="1477" spans="1:11" x14ac:dyDescent="0.25">
      <c r="A1477" s="1">
        <v>43522</v>
      </c>
      <c r="B1477" s="42">
        <v>7098.5</v>
      </c>
      <c r="C1477" s="42">
        <v>7151</v>
      </c>
      <c r="D1477" s="42">
        <v>7088.25</v>
      </c>
      <c r="E1477" s="42">
        <v>7128.5</v>
      </c>
      <c r="F1477" s="49">
        <f t="shared" si="143"/>
        <v>0.88398957526237931</v>
      </c>
      <c r="G1477" s="49">
        <f t="shared" si="144"/>
        <v>0.42262449813340847</v>
      </c>
      <c r="H1477" s="49">
        <f t="shared" si="145"/>
        <v>0.47808764940239046</v>
      </c>
      <c r="I1477" s="49">
        <f t="shared" si="140"/>
        <v>2</v>
      </c>
      <c r="J1477" s="49">
        <f t="shared" si="141"/>
        <v>5</v>
      </c>
      <c r="K1477" s="49">
        <f t="shared" si="142"/>
        <v>2</v>
      </c>
    </row>
    <row r="1478" spans="1:11" x14ac:dyDescent="0.25">
      <c r="A1478" s="1">
        <v>43521</v>
      </c>
      <c r="B1478" s="42">
        <v>7133.75</v>
      </c>
      <c r="C1478" s="42">
        <v>7168.5</v>
      </c>
      <c r="D1478" s="42">
        <v>7116</v>
      </c>
      <c r="E1478" s="42">
        <v>7120.5</v>
      </c>
      <c r="F1478" s="49">
        <f t="shared" si="143"/>
        <v>0.73593832135973369</v>
      </c>
      <c r="G1478" s="49">
        <f t="shared" si="144"/>
        <v>-0.18573681443840895</v>
      </c>
      <c r="H1478" s="49">
        <f t="shared" si="145"/>
        <v>0.25238095238095232</v>
      </c>
      <c r="I1478" s="49">
        <f t="shared" si="140"/>
        <v>1</v>
      </c>
      <c r="J1478" s="49">
        <f t="shared" si="141"/>
        <v>3</v>
      </c>
      <c r="K1478" s="49">
        <f t="shared" si="142"/>
        <v>2</v>
      </c>
    </row>
    <row r="1479" spans="1:11" x14ac:dyDescent="0.25">
      <c r="A1479" s="1">
        <v>43518</v>
      </c>
      <c r="B1479" s="42">
        <v>7075.75</v>
      </c>
      <c r="C1479" s="42">
        <v>7101.25</v>
      </c>
      <c r="D1479" s="42">
        <v>7051</v>
      </c>
      <c r="E1479" s="42">
        <v>7095.5</v>
      </c>
      <c r="F1479" s="49">
        <f t="shared" si="143"/>
        <v>0.71017206656538179</v>
      </c>
      <c r="G1479" s="49">
        <f t="shared" si="144"/>
        <v>0.2791223545207222</v>
      </c>
      <c r="H1479" s="49">
        <f t="shared" si="145"/>
        <v>0.39303482587064675</v>
      </c>
      <c r="I1479" s="49">
        <f t="shared" si="140"/>
        <v>1</v>
      </c>
      <c r="J1479" s="49">
        <f t="shared" si="141"/>
        <v>4</v>
      </c>
      <c r="K1479" s="49">
        <f t="shared" si="142"/>
        <v>2</v>
      </c>
    </row>
    <row r="1480" spans="1:11" x14ac:dyDescent="0.25">
      <c r="A1480" s="1">
        <v>43517</v>
      </c>
      <c r="B1480" s="42">
        <v>7087.75</v>
      </c>
      <c r="C1480" s="42">
        <v>7088.75</v>
      </c>
      <c r="D1480" s="42">
        <v>7005</v>
      </c>
      <c r="E1480" s="42">
        <v>7042.75</v>
      </c>
      <c r="F1480" s="49">
        <f t="shared" si="143"/>
        <v>1.1816161687418434</v>
      </c>
      <c r="G1480" s="49">
        <f t="shared" si="144"/>
        <v>-0.63489823992099037</v>
      </c>
      <c r="H1480" s="49">
        <f t="shared" si="145"/>
        <v>0.53731343283582078</v>
      </c>
      <c r="I1480" s="49">
        <f t="shared" si="140"/>
        <v>3</v>
      </c>
      <c r="J1480" s="49">
        <f t="shared" si="141"/>
        <v>6</v>
      </c>
      <c r="K1480" s="49">
        <f t="shared" si="142"/>
        <v>2</v>
      </c>
    </row>
    <row r="1481" spans="1:11" x14ac:dyDescent="0.25">
      <c r="A1481" s="1">
        <v>43516</v>
      </c>
      <c r="B1481" s="42">
        <v>7063</v>
      </c>
      <c r="C1481" s="42">
        <v>7105</v>
      </c>
      <c r="D1481" s="42">
        <v>7032.25</v>
      </c>
      <c r="E1481" s="42">
        <v>7071.5</v>
      </c>
      <c r="F1481" s="49">
        <f t="shared" si="143"/>
        <v>1.0300155741186465</v>
      </c>
      <c r="G1481" s="49">
        <f t="shared" si="144"/>
        <v>0.120345462268158</v>
      </c>
      <c r="H1481" s="49">
        <f t="shared" si="145"/>
        <v>0.11683848797250858</v>
      </c>
      <c r="I1481" s="49">
        <f t="shared" si="140"/>
        <v>2</v>
      </c>
      <c r="J1481" s="49">
        <f t="shared" si="141"/>
        <v>2</v>
      </c>
      <c r="K1481" s="49">
        <f t="shared" si="142"/>
        <v>2</v>
      </c>
    </row>
    <row r="1482" spans="1:11" x14ac:dyDescent="0.25">
      <c r="A1482" s="1">
        <v>43515</v>
      </c>
      <c r="B1482" s="42">
        <v>7042.75</v>
      </c>
      <c r="C1482" s="42">
        <v>7094.75</v>
      </c>
      <c r="D1482" s="42">
        <v>7035.25</v>
      </c>
      <c r="E1482" s="42">
        <v>7072</v>
      </c>
      <c r="F1482" s="49">
        <f t="shared" si="143"/>
        <v>0.84484043874906811</v>
      </c>
      <c r="G1482" s="49">
        <f t="shared" si="144"/>
        <v>0.41532071988924779</v>
      </c>
      <c r="H1482" s="49">
        <f t="shared" si="145"/>
        <v>0.49159663865546221</v>
      </c>
      <c r="I1482" s="49">
        <f t="shared" si="140"/>
        <v>2</v>
      </c>
      <c r="J1482" s="49">
        <f t="shared" si="141"/>
        <v>5</v>
      </c>
      <c r="K1482" s="49">
        <f t="shared" si="142"/>
        <v>2</v>
      </c>
    </row>
    <row r="1483" spans="1:11" x14ac:dyDescent="0.25">
      <c r="A1483" s="1">
        <v>43511</v>
      </c>
      <c r="B1483" s="42">
        <v>7027.5</v>
      </c>
      <c r="C1483" s="42">
        <v>7095.25</v>
      </c>
      <c r="D1483" s="42">
        <v>7021.25</v>
      </c>
      <c r="E1483" s="42">
        <v>7059.75</v>
      </c>
      <c r="F1483" s="49">
        <f t="shared" si="143"/>
        <v>1.0530060476698684</v>
      </c>
      <c r="G1483" s="49">
        <f t="shared" si="144"/>
        <v>0.45891141942369262</v>
      </c>
      <c r="H1483" s="49">
        <f t="shared" si="145"/>
        <v>0.4358108108108108</v>
      </c>
      <c r="I1483" s="49">
        <f t="shared" si="140"/>
        <v>2</v>
      </c>
      <c r="J1483" s="49">
        <f t="shared" si="141"/>
        <v>5</v>
      </c>
      <c r="K1483" s="49">
        <f t="shared" si="142"/>
        <v>2</v>
      </c>
    </row>
    <row r="1484" spans="1:11" x14ac:dyDescent="0.25">
      <c r="A1484" s="1">
        <v>43510</v>
      </c>
      <c r="B1484" s="42">
        <v>7045.5</v>
      </c>
      <c r="C1484" s="42">
        <v>7055.75</v>
      </c>
      <c r="D1484" s="42">
        <v>6972</v>
      </c>
      <c r="E1484" s="42">
        <v>7028</v>
      </c>
      <c r="F1484" s="49">
        <f t="shared" si="143"/>
        <v>1.1887020083741395</v>
      </c>
      <c r="G1484" s="49">
        <f t="shared" si="144"/>
        <v>-0.24838549428713363</v>
      </c>
      <c r="H1484" s="49">
        <f t="shared" si="145"/>
        <v>0.20895522388059701</v>
      </c>
      <c r="I1484" s="49">
        <f t="shared" si="140"/>
        <v>3</v>
      </c>
      <c r="J1484" s="49">
        <f t="shared" si="141"/>
        <v>3</v>
      </c>
      <c r="K1484" s="49">
        <f t="shared" si="142"/>
        <v>2</v>
      </c>
    </row>
    <row r="1485" spans="1:11" x14ac:dyDescent="0.25">
      <c r="A1485" s="1">
        <v>43509</v>
      </c>
      <c r="B1485" s="42">
        <v>7046.75</v>
      </c>
      <c r="C1485" s="42">
        <v>7069.75</v>
      </c>
      <c r="D1485" s="42">
        <v>7014.5</v>
      </c>
      <c r="E1485" s="42">
        <v>7021.25</v>
      </c>
      <c r="F1485" s="49">
        <f t="shared" si="143"/>
        <v>0.7840493844680172</v>
      </c>
      <c r="G1485" s="49">
        <f t="shared" si="144"/>
        <v>-0.36186894667754638</v>
      </c>
      <c r="H1485" s="49">
        <f t="shared" si="145"/>
        <v>0.46153846153846151</v>
      </c>
      <c r="I1485" s="49">
        <f t="shared" si="140"/>
        <v>1</v>
      </c>
      <c r="J1485" s="49">
        <f t="shared" si="141"/>
        <v>5</v>
      </c>
      <c r="K1485" s="49">
        <f t="shared" si="142"/>
        <v>2</v>
      </c>
    </row>
    <row r="1486" spans="1:11" x14ac:dyDescent="0.25">
      <c r="A1486" s="1">
        <v>43508</v>
      </c>
      <c r="B1486" s="42">
        <v>6972.25</v>
      </c>
      <c r="C1486" s="42">
        <v>7028.5</v>
      </c>
      <c r="D1486" s="42">
        <v>6954</v>
      </c>
      <c r="E1486" s="42">
        <v>7018.75</v>
      </c>
      <c r="F1486" s="49">
        <f t="shared" si="143"/>
        <v>1.0685216393560186</v>
      </c>
      <c r="G1486" s="49">
        <f t="shared" si="144"/>
        <v>0.66692961382623972</v>
      </c>
      <c r="H1486" s="49">
        <f t="shared" si="145"/>
        <v>0.62416107382550323</v>
      </c>
      <c r="I1486" s="49">
        <f t="shared" si="140"/>
        <v>2</v>
      </c>
      <c r="J1486" s="49">
        <f t="shared" si="141"/>
        <v>7</v>
      </c>
      <c r="K1486" s="49">
        <f t="shared" si="142"/>
        <v>3</v>
      </c>
    </row>
    <row r="1487" spans="1:11" x14ac:dyDescent="0.25">
      <c r="A1487" s="1">
        <v>43507</v>
      </c>
      <c r="B1487" s="42">
        <v>6940.75</v>
      </c>
      <c r="C1487" s="42">
        <v>6966</v>
      </c>
      <c r="D1487" s="42">
        <v>6897.75</v>
      </c>
      <c r="E1487" s="42">
        <v>6916</v>
      </c>
      <c r="F1487" s="49">
        <f t="shared" si="143"/>
        <v>0.98332312790404497</v>
      </c>
      <c r="G1487" s="49">
        <f t="shared" si="144"/>
        <v>-0.35658970572344489</v>
      </c>
      <c r="H1487" s="49">
        <f t="shared" si="145"/>
        <v>0.36263736263736263</v>
      </c>
      <c r="I1487" s="49">
        <f t="shared" si="140"/>
        <v>2</v>
      </c>
      <c r="J1487" s="49">
        <f t="shared" si="141"/>
        <v>4</v>
      </c>
      <c r="K1487" s="49">
        <f t="shared" si="142"/>
        <v>2</v>
      </c>
    </row>
    <row r="1488" spans="1:11" x14ac:dyDescent="0.25">
      <c r="A1488" s="1">
        <v>43504</v>
      </c>
      <c r="B1488" s="42">
        <v>6864</v>
      </c>
      <c r="C1488" s="42">
        <v>6921.25</v>
      </c>
      <c r="D1488" s="42">
        <v>6841</v>
      </c>
      <c r="E1488" s="42">
        <v>6920.75</v>
      </c>
      <c r="F1488" s="49">
        <f t="shared" si="143"/>
        <v>1.1691433566433567</v>
      </c>
      <c r="G1488" s="49">
        <f t="shared" si="144"/>
        <v>0.8267773892773892</v>
      </c>
      <c r="H1488" s="49">
        <f t="shared" si="145"/>
        <v>0.70716510903426788</v>
      </c>
      <c r="I1488" s="49">
        <f t="shared" si="140"/>
        <v>3</v>
      </c>
      <c r="J1488" s="49">
        <f t="shared" si="141"/>
        <v>8</v>
      </c>
      <c r="K1488" s="49">
        <f t="shared" si="142"/>
        <v>3</v>
      </c>
    </row>
    <row r="1489" spans="1:11" x14ac:dyDescent="0.25">
      <c r="A1489" s="1">
        <v>43503</v>
      </c>
      <c r="B1489" s="42">
        <v>6953</v>
      </c>
      <c r="C1489" s="42">
        <v>6960.75</v>
      </c>
      <c r="D1489" s="42">
        <v>6856.25</v>
      </c>
      <c r="E1489" s="42">
        <v>6910</v>
      </c>
      <c r="F1489" s="49">
        <f t="shared" si="143"/>
        <v>1.5029483676111031</v>
      </c>
      <c r="G1489" s="49">
        <f t="shared" si="144"/>
        <v>-0.61843808428016689</v>
      </c>
      <c r="H1489" s="49">
        <f t="shared" si="145"/>
        <v>0.41148325358851678</v>
      </c>
      <c r="I1489" s="49">
        <f t="shared" si="140"/>
        <v>5</v>
      </c>
      <c r="J1489" s="49">
        <f t="shared" si="141"/>
        <v>5</v>
      </c>
      <c r="K1489" s="49">
        <f t="shared" si="142"/>
        <v>2</v>
      </c>
    </row>
    <row r="1490" spans="1:11" x14ac:dyDescent="0.25">
      <c r="A1490" s="1">
        <v>43502</v>
      </c>
      <c r="B1490" s="42">
        <v>7004.75</v>
      </c>
      <c r="C1490" s="42">
        <v>7038.75</v>
      </c>
      <c r="D1490" s="42">
        <v>6972.25</v>
      </c>
      <c r="E1490" s="42">
        <v>7003.25</v>
      </c>
      <c r="F1490" s="49">
        <f t="shared" si="143"/>
        <v>0.94935579428245132</v>
      </c>
      <c r="G1490" s="49">
        <f t="shared" si="144"/>
        <v>-2.1414040472536495E-2</v>
      </c>
      <c r="H1490" s="49">
        <f t="shared" si="145"/>
        <v>2.2556390977443608E-2</v>
      </c>
      <c r="I1490" s="49">
        <f t="shared" si="140"/>
        <v>2</v>
      </c>
      <c r="J1490" s="49">
        <f t="shared" si="141"/>
        <v>1</v>
      </c>
      <c r="K1490" s="49">
        <f t="shared" si="142"/>
        <v>2</v>
      </c>
    </row>
    <row r="1491" spans="1:11" x14ac:dyDescent="0.25">
      <c r="A1491" s="1">
        <v>43501</v>
      </c>
      <c r="B1491" s="42">
        <v>6953.25</v>
      </c>
      <c r="C1491" s="42">
        <v>7033.75</v>
      </c>
      <c r="D1491" s="42">
        <v>6950.75</v>
      </c>
      <c r="E1491" s="42">
        <v>7025.25</v>
      </c>
      <c r="F1491" s="49">
        <f t="shared" si="143"/>
        <v>1.1936864056376515</v>
      </c>
      <c r="G1491" s="49">
        <f t="shared" si="144"/>
        <v>1.0354870024808542</v>
      </c>
      <c r="H1491" s="49">
        <f t="shared" si="145"/>
        <v>0.8674698795180722</v>
      </c>
      <c r="I1491" s="49">
        <f t="shared" si="140"/>
        <v>3</v>
      </c>
      <c r="J1491" s="49">
        <f t="shared" si="141"/>
        <v>9</v>
      </c>
      <c r="K1491" s="49">
        <f t="shared" si="142"/>
        <v>3</v>
      </c>
    </row>
    <row r="1492" spans="1:11" x14ac:dyDescent="0.25">
      <c r="A1492" s="1">
        <v>43500</v>
      </c>
      <c r="B1492" s="42">
        <v>6879.5</v>
      </c>
      <c r="C1492" s="42">
        <v>6963.25</v>
      </c>
      <c r="D1492" s="42">
        <v>6869</v>
      </c>
      <c r="E1492" s="42">
        <v>6962.75</v>
      </c>
      <c r="F1492" s="49">
        <f t="shared" si="143"/>
        <v>1.3700123555490951</v>
      </c>
      <c r="G1492" s="49">
        <f t="shared" si="144"/>
        <v>1.210117014317901</v>
      </c>
      <c r="H1492" s="49">
        <f t="shared" si="145"/>
        <v>0.88328912466843501</v>
      </c>
      <c r="I1492" s="49">
        <f t="shared" si="140"/>
        <v>4</v>
      </c>
      <c r="J1492" s="49">
        <f t="shared" si="141"/>
        <v>9</v>
      </c>
      <c r="K1492" s="49">
        <f t="shared" si="142"/>
        <v>3</v>
      </c>
    </row>
    <row r="1493" spans="1:11" x14ac:dyDescent="0.25">
      <c r="A1493" s="1">
        <v>43497</v>
      </c>
      <c r="B1493" s="42">
        <v>6880.5</v>
      </c>
      <c r="C1493" s="42">
        <v>6927.5</v>
      </c>
      <c r="D1493" s="42">
        <v>6860.5</v>
      </c>
      <c r="E1493" s="42">
        <v>6879.25</v>
      </c>
      <c r="F1493" s="49">
        <f t="shared" si="143"/>
        <v>0.97376644139234059</v>
      </c>
      <c r="G1493" s="49">
        <f t="shared" si="144"/>
        <v>-1.8167284354334713E-2</v>
      </c>
      <c r="H1493" s="49">
        <f t="shared" si="145"/>
        <v>1.865671641791045E-2</v>
      </c>
      <c r="I1493" s="49">
        <f t="shared" si="140"/>
        <v>2</v>
      </c>
      <c r="J1493" s="49">
        <f t="shared" si="141"/>
        <v>1</v>
      </c>
      <c r="K1493" s="49">
        <f t="shared" si="142"/>
        <v>2</v>
      </c>
    </row>
    <row r="1494" spans="1:11" x14ac:dyDescent="0.25">
      <c r="A1494" s="1">
        <v>43496</v>
      </c>
      <c r="B1494" s="42">
        <v>6864.75</v>
      </c>
      <c r="C1494" s="42">
        <v>6943</v>
      </c>
      <c r="D1494" s="42">
        <v>6839.25</v>
      </c>
      <c r="E1494" s="42">
        <v>6910.25</v>
      </c>
      <c r="F1494" s="49">
        <f t="shared" si="143"/>
        <v>1.5113441858771259</v>
      </c>
      <c r="G1494" s="49">
        <f t="shared" si="144"/>
        <v>0.66280636585454678</v>
      </c>
      <c r="H1494" s="49">
        <f t="shared" si="145"/>
        <v>0.43855421686746987</v>
      </c>
      <c r="I1494" s="49">
        <f t="shared" si="140"/>
        <v>5</v>
      </c>
      <c r="J1494" s="49">
        <f t="shared" si="141"/>
        <v>5</v>
      </c>
      <c r="K1494" s="49">
        <f t="shared" si="142"/>
        <v>2</v>
      </c>
    </row>
    <row r="1495" spans="1:11" x14ac:dyDescent="0.25">
      <c r="A1495" s="1">
        <v>43495</v>
      </c>
      <c r="B1495" s="42">
        <v>6688.75</v>
      </c>
      <c r="C1495" s="42">
        <v>6834.5</v>
      </c>
      <c r="D1495" s="42">
        <v>6688</v>
      </c>
      <c r="E1495" s="42">
        <v>6814.5</v>
      </c>
      <c r="F1495" s="49">
        <f t="shared" si="143"/>
        <v>2.1902448140534476</v>
      </c>
      <c r="G1495" s="49">
        <f t="shared" si="144"/>
        <v>1.8800224257148197</v>
      </c>
      <c r="H1495" s="49">
        <f t="shared" si="145"/>
        <v>0.85836177474402742</v>
      </c>
      <c r="I1495" s="49">
        <f t="shared" si="140"/>
        <v>7</v>
      </c>
      <c r="J1495" s="49">
        <f t="shared" si="141"/>
        <v>9</v>
      </c>
      <c r="K1495" s="49">
        <f t="shared" si="142"/>
        <v>4</v>
      </c>
    </row>
    <row r="1496" spans="1:11" x14ac:dyDescent="0.25">
      <c r="A1496" s="1">
        <v>43494</v>
      </c>
      <c r="B1496" s="42">
        <v>6686.75</v>
      </c>
      <c r="C1496" s="42">
        <v>6721</v>
      </c>
      <c r="D1496" s="42">
        <v>6616.75</v>
      </c>
      <c r="E1496" s="42">
        <v>6638</v>
      </c>
      <c r="F1496" s="49">
        <f t="shared" si="143"/>
        <v>1.5590533517777694</v>
      </c>
      <c r="G1496" s="49">
        <f t="shared" si="144"/>
        <v>-0.72905372565147497</v>
      </c>
      <c r="H1496" s="49">
        <f t="shared" si="145"/>
        <v>0.46762589928057557</v>
      </c>
      <c r="I1496" s="49">
        <f t="shared" si="140"/>
        <v>5</v>
      </c>
      <c r="J1496" s="49">
        <f t="shared" si="141"/>
        <v>5</v>
      </c>
      <c r="K1496" s="49">
        <f t="shared" si="142"/>
        <v>2</v>
      </c>
    </row>
    <row r="1497" spans="1:11" x14ac:dyDescent="0.25">
      <c r="A1497" s="1">
        <v>43493</v>
      </c>
      <c r="B1497" s="42">
        <v>6756</v>
      </c>
      <c r="C1497" s="42">
        <v>6763.75</v>
      </c>
      <c r="D1497" s="42">
        <v>6648.25</v>
      </c>
      <c r="E1497" s="42">
        <v>6704.25</v>
      </c>
      <c r="F1497" s="49">
        <f t="shared" si="143"/>
        <v>1.7095914742451153</v>
      </c>
      <c r="G1497" s="49">
        <f t="shared" si="144"/>
        <v>-0.76598579040852566</v>
      </c>
      <c r="H1497" s="49">
        <f t="shared" si="145"/>
        <v>0.44805194805194803</v>
      </c>
      <c r="I1497" s="49">
        <f t="shared" si="140"/>
        <v>5</v>
      </c>
      <c r="J1497" s="49">
        <f t="shared" si="141"/>
        <v>5</v>
      </c>
      <c r="K1497" s="49">
        <f t="shared" si="142"/>
        <v>2</v>
      </c>
    </row>
    <row r="1498" spans="1:11" x14ac:dyDescent="0.25">
      <c r="A1498" s="1">
        <v>43490</v>
      </c>
      <c r="B1498" s="42">
        <v>6740.5</v>
      </c>
      <c r="C1498" s="42">
        <v>6810.5</v>
      </c>
      <c r="D1498" s="42">
        <v>6732.25</v>
      </c>
      <c r="E1498" s="42">
        <v>6793.25</v>
      </c>
      <c r="F1498" s="49">
        <f t="shared" si="143"/>
        <v>1.1608931088198204</v>
      </c>
      <c r="G1498" s="49">
        <f t="shared" si="144"/>
        <v>0.78258289444403228</v>
      </c>
      <c r="H1498" s="49">
        <f t="shared" si="145"/>
        <v>0.67412140575079871</v>
      </c>
      <c r="I1498" s="49">
        <f t="shared" si="140"/>
        <v>3</v>
      </c>
      <c r="J1498" s="49">
        <f t="shared" si="141"/>
        <v>7</v>
      </c>
      <c r="K1498" s="49">
        <f t="shared" si="142"/>
        <v>3</v>
      </c>
    </row>
    <row r="1499" spans="1:11" x14ac:dyDescent="0.25">
      <c r="A1499" s="1">
        <v>43489</v>
      </c>
      <c r="B1499" s="42">
        <v>6692.75</v>
      </c>
      <c r="C1499" s="42">
        <v>6718.5</v>
      </c>
      <c r="D1499" s="42">
        <v>6661.5</v>
      </c>
      <c r="E1499" s="42">
        <v>6708.5</v>
      </c>
      <c r="F1499" s="49">
        <f t="shared" si="143"/>
        <v>0.85166784953867991</v>
      </c>
      <c r="G1499" s="49">
        <f t="shared" si="144"/>
        <v>0.23532927421463526</v>
      </c>
      <c r="H1499" s="49">
        <f t="shared" si="145"/>
        <v>0.27631578947368424</v>
      </c>
      <c r="I1499" s="49">
        <f t="shared" si="140"/>
        <v>2</v>
      </c>
      <c r="J1499" s="49">
        <f t="shared" si="141"/>
        <v>3</v>
      </c>
      <c r="K1499" s="49">
        <f t="shared" si="142"/>
        <v>2</v>
      </c>
    </row>
    <row r="1500" spans="1:11" x14ac:dyDescent="0.25">
      <c r="A1500" s="1">
        <v>43488</v>
      </c>
      <c r="B1500" s="42">
        <v>6673</v>
      </c>
      <c r="C1500" s="42">
        <v>6724.25</v>
      </c>
      <c r="D1500" s="42">
        <v>6592.25</v>
      </c>
      <c r="E1500" s="42">
        <v>6668.5</v>
      </c>
      <c r="F1500" s="49">
        <f t="shared" si="143"/>
        <v>1.9781207852540086</v>
      </c>
      <c r="G1500" s="49">
        <f t="shared" si="144"/>
        <v>-6.743593586093212E-2</v>
      </c>
      <c r="H1500" s="49">
        <f t="shared" si="145"/>
        <v>3.4090909090909095E-2</v>
      </c>
      <c r="I1500" s="49">
        <f t="shared" si="140"/>
        <v>7</v>
      </c>
      <c r="J1500" s="49">
        <f t="shared" si="141"/>
        <v>1</v>
      </c>
      <c r="K1500" s="49">
        <f t="shared" si="142"/>
        <v>1</v>
      </c>
    </row>
    <row r="1501" spans="1:11" x14ac:dyDescent="0.25">
      <c r="A1501" s="1">
        <v>43487</v>
      </c>
      <c r="B1501" s="42">
        <v>6728.5</v>
      </c>
      <c r="C1501" s="42">
        <v>6748.75</v>
      </c>
      <c r="D1501" s="42">
        <v>6611.5</v>
      </c>
      <c r="E1501" s="42">
        <v>6665.25</v>
      </c>
      <c r="F1501" s="49">
        <f t="shared" si="143"/>
        <v>2.0398305714498033</v>
      </c>
      <c r="G1501" s="49">
        <f t="shared" si="144"/>
        <v>-0.94003121052240479</v>
      </c>
      <c r="H1501" s="49">
        <f t="shared" si="145"/>
        <v>0.46083788706739526</v>
      </c>
      <c r="I1501" s="49">
        <f t="shared" si="140"/>
        <v>7</v>
      </c>
      <c r="J1501" s="49">
        <f t="shared" si="141"/>
        <v>5</v>
      </c>
      <c r="K1501" s="49">
        <f t="shared" si="142"/>
        <v>1</v>
      </c>
    </row>
    <row r="1502" spans="1:11" x14ac:dyDescent="0.25">
      <c r="A1502" s="1">
        <v>43483</v>
      </c>
      <c r="B1502" s="42">
        <v>6745</v>
      </c>
      <c r="C1502" s="42">
        <v>6828.25</v>
      </c>
      <c r="D1502" s="42">
        <v>6736.25</v>
      </c>
      <c r="E1502" s="42">
        <v>6795</v>
      </c>
      <c r="F1502" s="49">
        <f t="shared" si="143"/>
        <v>1.363973313565604</v>
      </c>
      <c r="G1502" s="49">
        <f t="shared" si="144"/>
        <v>0.7412898443291327</v>
      </c>
      <c r="H1502" s="49">
        <f t="shared" si="145"/>
        <v>0.5434782608695653</v>
      </c>
      <c r="I1502" s="49">
        <f t="shared" si="140"/>
        <v>4</v>
      </c>
      <c r="J1502" s="49">
        <f t="shared" si="141"/>
        <v>6</v>
      </c>
      <c r="K1502" s="49">
        <f t="shared" si="142"/>
        <v>2</v>
      </c>
    </row>
    <row r="1503" spans="1:11" x14ac:dyDescent="0.25">
      <c r="A1503" s="1">
        <v>43482</v>
      </c>
      <c r="B1503" s="42">
        <v>6641.25</v>
      </c>
      <c r="C1503" s="42">
        <v>6760</v>
      </c>
      <c r="D1503" s="42">
        <v>6632.25</v>
      </c>
      <c r="E1503" s="42">
        <v>6730.25</v>
      </c>
      <c r="F1503" s="49">
        <f t="shared" si="143"/>
        <v>1.9235836627140974</v>
      </c>
      <c r="G1503" s="49">
        <f t="shared" si="144"/>
        <v>1.3401091661961229</v>
      </c>
      <c r="H1503" s="49">
        <f t="shared" si="145"/>
        <v>0.69667318982387483</v>
      </c>
      <c r="I1503" s="49">
        <f t="shared" si="140"/>
        <v>6</v>
      </c>
      <c r="J1503" s="49">
        <f t="shared" si="141"/>
        <v>7</v>
      </c>
      <c r="K1503" s="49">
        <f t="shared" si="142"/>
        <v>4</v>
      </c>
    </row>
    <row r="1504" spans="1:11" x14ac:dyDescent="0.25">
      <c r="A1504" s="1">
        <v>43481</v>
      </c>
      <c r="B1504" s="42">
        <v>6677.25</v>
      </c>
      <c r="C1504" s="42">
        <v>6737.25</v>
      </c>
      <c r="D1504" s="42">
        <v>6673.75</v>
      </c>
      <c r="E1504" s="42">
        <v>6680</v>
      </c>
      <c r="F1504" s="49">
        <f t="shared" si="143"/>
        <v>0.95099030289415554</v>
      </c>
      <c r="G1504" s="49">
        <f t="shared" si="144"/>
        <v>4.1184619416676026E-2</v>
      </c>
      <c r="H1504" s="49">
        <f t="shared" si="145"/>
        <v>4.3307086614173228E-2</v>
      </c>
      <c r="I1504" s="49">
        <f t="shared" si="140"/>
        <v>2</v>
      </c>
      <c r="J1504" s="49">
        <f t="shared" si="141"/>
        <v>1</v>
      </c>
      <c r="K1504" s="49">
        <f t="shared" si="142"/>
        <v>2</v>
      </c>
    </row>
    <row r="1505" spans="1:11" x14ac:dyDescent="0.25">
      <c r="A1505" s="1">
        <v>43480</v>
      </c>
      <c r="B1505" s="42">
        <v>6582.75</v>
      </c>
      <c r="C1505" s="42">
        <v>6689</v>
      </c>
      <c r="D1505" s="42">
        <v>6561.5</v>
      </c>
      <c r="E1505" s="42">
        <v>6681.5</v>
      </c>
      <c r="F1505" s="49">
        <f t="shared" si="143"/>
        <v>1.9368804830807793</v>
      </c>
      <c r="G1505" s="49">
        <f t="shared" si="144"/>
        <v>1.5001329231704075</v>
      </c>
      <c r="H1505" s="49">
        <f t="shared" si="145"/>
        <v>0.77450980392156865</v>
      </c>
      <c r="I1505" s="49">
        <f t="shared" si="140"/>
        <v>7</v>
      </c>
      <c r="J1505" s="49">
        <f t="shared" si="141"/>
        <v>8</v>
      </c>
      <c r="K1505" s="49">
        <f t="shared" si="142"/>
        <v>4</v>
      </c>
    </row>
    <row r="1506" spans="1:11" x14ac:dyDescent="0.25">
      <c r="A1506" s="1">
        <v>43479</v>
      </c>
      <c r="B1506" s="42">
        <v>6534</v>
      </c>
      <c r="C1506" s="42">
        <v>6579.25</v>
      </c>
      <c r="D1506" s="42">
        <v>6521.5</v>
      </c>
      <c r="E1506" s="42">
        <v>6552</v>
      </c>
      <c r="F1506" s="49">
        <f t="shared" si="143"/>
        <v>0.88383838383838376</v>
      </c>
      <c r="G1506" s="49">
        <f t="shared" si="144"/>
        <v>0.27548209366391185</v>
      </c>
      <c r="H1506" s="49">
        <f t="shared" si="145"/>
        <v>0.31168831168831174</v>
      </c>
      <c r="I1506" s="49">
        <f t="shared" si="140"/>
        <v>2</v>
      </c>
      <c r="J1506" s="49">
        <f t="shared" si="141"/>
        <v>4</v>
      </c>
      <c r="K1506" s="49">
        <f t="shared" si="142"/>
        <v>2</v>
      </c>
    </row>
    <row r="1507" spans="1:11" x14ac:dyDescent="0.25">
      <c r="A1507" s="1">
        <v>43476</v>
      </c>
      <c r="B1507" s="42">
        <v>6610.75</v>
      </c>
      <c r="C1507" s="42">
        <v>6616.5</v>
      </c>
      <c r="D1507" s="42">
        <v>6572</v>
      </c>
      <c r="E1507" s="42">
        <v>6612.25</v>
      </c>
      <c r="F1507" s="49">
        <f t="shared" si="143"/>
        <v>0.67314601217713577</v>
      </c>
      <c r="G1507" s="49">
        <f t="shared" si="144"/>
        <v>2.2690315017206822E-2</v>
      </c>
      <c r="H1507" s="49">
        <f t="shared" si="145"/>
        <v>3.3707865168539325E-2</v>
      </c>
      <c r="I1507" s="49">
        <f t="shared" si="140"/>
        <v>1</v>
      </c>
      <c r="J1507" s="49">
        <f t="shared" si="141"/>
        <v>1</v>
      </c>
      <c r="K1507" s="49">
        <f t="shared" si="142"/>
        <v>2</v>
      </c>
    </row>
    <row r="1508" spans="1:11" x14ac:dyDescent="0.25">
      <c r="A1508" s="1">
        <v>43475</v>
      </c>
      <c r="B1508" s="42">
        <v>6564.5</v>
      </c>
      <c r="C1508" s="42">
        <v>6638.75</v>
      </c>
      <c r="D1508" s="42">
        <v>6527.5</v>
      </c>
      <c r="E1508" s="42">
        <v>6631.5</v>
      </c>
      <c r="F1508" s="49">
        <f t="shared" si="143"/>
        <v>1.6947216086526009</v>
      </c>
      <c r="G1508" s="49">
        <f t="shared" si="144"/>
        <v>1.0206413283570721</v>
      </c>
      <c r="H1508" s="49">
        <f t="shared" si="145"/>
        <v>0.60224719101123603</v>
      </c>
      <c r="I1508" s="49">
        <f t="shared" si="140"/>
        <v>5</v>
      </c>
      <c r="J1508" s="49">
        <f t="shared" si="141"/>
        <v>7</v>
      </c>
      <c r="K1508" s="49">
        <f t="shared" si="142"/>
        <v>3</v>
      </c>
    </row>
    <row r="1509" spans="1:11" x14ac:dyDescent="0.25">
      <c r="A1509" s="1">
        <v>43474</v>
      </c>
      <c r="B1509" s="42">
        <v>6581.25</v>
      </c>
      <c r="C1509" s="42">
        <v>6645</v>
      </c>
      <c r="D1509" s="42">
        <v>6560.25</v>
      </c>
      <c r="E1509" s="42">
        <v>6614.75</v>
      </c>
      <c r="F1509" s="49">
        <f t="shared" si="143"/>
        <v>1.2877492877492878</v>
      </c>
      <c r="G1509" s="49">
        <f t="shared" si="144"/>
        <v>0.50902184235517567</v>
      </c>
      <c r="H1509" s="49">
        <f t="shared" si="145"/>
        <v>0.39528023598820056</v>
      </c>
      <c r="I1509" s="49">
        <f t="shared" si="140"/>
        <v>4</v>
      </c>
      <c r="J1509" s="49">
        <f t="shared" si="141"/>
        <v>4</v>
      </c>
      <c r="K1509" s="49">
        <f t="shared" si="142"/>
        <v>2</v>
      </c>
    </row>
    <row r="1510" spans="1:11" x14ac:dyDescent="0.25">
      <c r="A1510" s="1">
        <v>43473</v>
      </c>
      <c r="B1510" s="42">
        <v>6540.75</v>
      </c>
      <c r="C1510" s="42">
        <v>6586.25</v>
      </c>
      <c r="D1510" s="42">
        <v>6467.25</v>
      </c>
      <c r="E1510" s="42">
        <v>6563.75</v>
      </c>
      <c r="F1510" s="49">
        <f t="shared" si="143"/>
        <v>1.8193632228719947</v>
      </c>
      <c r="G1510" s="49">
        <f t="shared" si="144"/>
        <v>0.35164163131139392</v>
      </c>
      <c r="H1510" s="49">
        <f t="shared" si="145"/>
        <v>0.19327731092436973</v>
      </c>
      <c r="I1510" s="49">
        <f t="shared" si="140"/>
        <v>6</v>
      </c>
      <c r="J1510" s="49">
        <f t="shared" si="141"/>
        <v>2</v>
      </c>
      <c r="K1510" s="49">
        <f t="shared" si="142"/>
        <v>1</v>
      </c>
    </row>
    <row r="1511" spans="1:11" x14ac:dyDescent="0.25">
      <c r="A1511" s="1">
        <v>43472</v>
      </c>
      <c r="B1511" s="42">
        <v>6410.5</v>
      </c>
      <c r="C1511" s="42">
        <v>6535.75</v>
      </c>
      <c r="D1511" s="42">
        <v>6410.25</v>
      </c>
      <c r="E1511" s="42">
        <v>6500.25</v>
      </c>
      <c r="F1511" s="49">
        <f t="shared" si="143"/>
        <v>1.9577256064269557</v>
      </c>
      <c r="G1511" s="49">
        <f t="shared" si="144"/>
        <v>1.4000467982216676</v>
      </c>
      <c r="H1511" s="49">
        <f t="shared" si="145"/>
        <v>0.71513944223107573</v>
      </c>
      <c r="I1511" s="49">
        <f t="shared" si="140"/>
        <v>7</v>
      </c>
      <c r="J1511" s="49">
        <f t="shared" si="141"/>
        <v>8</v>
      </c>
      <c r="K1511" s="49">
        <f t="shared" si="142"/>
        <v>4</v>
      </c>
    </row>
    <row r="1512" spans="1:11" x14ac:dyDescent="0.25">
      <c r="A1512" s="1">
        <v>43469</v>
      </c>
      <c r="B1512" s="42">
        <v>6280.25</v>
      </c>
      <c r="C1512" s="42">
        <v>6462</v>
      </c>
      <c r="D1512" s="42">
        <v>6225.5</v>
      </c>
      <c r="E1512" s="42">
        <v>6436.75</v>
      </c>
      <c r="F1512" s="49">
        <f t="shared" si="143"/>
        <v>3.7657736555073442</v>
      </c>
      <c r="G1512" s="49">
        <f t="shared" si="144"/>
        <v>2.4919390151665937</v>
      </c>
      <c r="H1512" s="49">
        <f t="shared" si="145"/>
        <v>0.66173361522198737</v>
      </c>
      <c r="I1512" s="49">
        <f t="shared" si="140"/>
        <v>10</v>
      </c>
      <c r="J1512" s="49">
        <f t="shared" si="141"/>
        <v>7</v>
      </c>
      <c r="K1512" s="49">
        <f t="shared" si="142"/>
        <v>4</v>
      </c>
    </row>
    <row r="1513" spans="1:11" x14ac:dyDescent="0.25">
      <c r="A1513" s="1">
        <v>43468</v>
      </c>
      <c r="B1513" s="42">
        <v>6200</v>
      </c>
      <c r="C1513" s="42">
        <v>6304.25</v>
      </c>
      <c r="D1513" s="42">
        <v>6148.5</v>
      </c>
      <c r="E1513" s="42">
        <v>6158</v>
      </c>
      <c r="F1513" s="49">
        <f t="shared" si="143"/>
        <v>2.5120967741935485</v>
      </c>
      <c r="G1513" s="49">
        <f t="shared" si="144"/>
        <v>-0.67741935483870963</v>
      </c>
      <c r="H1513" s="49">
        <f t="shared" si="145"/>
        <v>0.2696629213483146</v>
      </c>
      <c r="I1513" s="49">
        <f t="shared" si="140"/>
        <v>8</v>
      </c>
      <c r="J1513" s="49">
        <f t="shared" si="141"/>
        <v>3</v>
      </c>
      <c r="K1513" s="49">
        <f t="shared" si="142"/>
        <v>1</v>
      </c>
    </row>
    <row r="1514" spans="1:11" x14ac:dyDescent="0.25">
      <c r="A1514" s="1">
        <v>43467</v>
      </c>
      <c r="B1514" s="42">
        <v>6191.5</v>
      </c>
      <c r="C1514" s="42">
        <v>6409.25</v>
      </c>
      <c r="D1514" s="42">
        <v>6186.25</v>
      </c>
      <c r="E1514" s="42">
        <v>6372.5</v>
      </c>
      <c r="F1514" s="49">
        <f t="shared" si="143"/>
        <v>3.6017120245497858</v>
      </c>
      <c r="G1514" s="49">
        <f t="shared" si="144"/>
        <v>2.9233626746345798</v>
      </c>
      <c r="H1514" s="49">
        <f t="shared" si="145"/>
        <v>0.81165919282511223</v>
      </c>
      <c r="I1514" s="49">
        <f t="shared" si="140"/>
        <v>10</v>
      </c>
      <c r="J1514" s="49">
        <f t="shared" si="141"/>
        <v>9</v>
      </c>
      <c r="K1514" s="49">
        <f t="shared" si="142"/>
        <v>4</v>
      </c>
    </row>
    <row r="1515" spans="1:11" x14ac:dyDescent="0.25">
      <c r="A1515" s="1">
        <v>43465</v>
      </c>
      <c r="B1515" s="42">
        <v>6352.75</v>
      </c>
      <c r="C1515" s="42">
        <v>6376.75</v>
      </c>
      <c r="D1515" s="42">
        <v>6283</v>
      </c>
      <c r="E1515" s="42">
        <v>6345.75</v>
      </c>
      <c r="F1515" s="49">
        <f t="shared" si="143"/>
        <v>1.4757388532525284</v>
      </c>
      <c r="G1515" s="49">
        <f t="shared" si="144"/>
        <v>-0.11018850104285546</v>
      </c>
      <c r="H1515" s="49">
        <f t="shared" si="145"/>
        <v>7.4666666666666673E-2</v>
      </c>
      <c r="I1515" s="49">
        <f t="shared" si="140"/>
        <v>5</v>
      </c>
      <c r="J1515" s="49">
        <f t="shared" si="141"/>
        <v>1</v>
      </c>
      <c r="K1515" s="49">
        <f t="shared" si="142"/>
        <v>2</v>
      </c>
    </row>
    <row r="1516" spans="1:11" x14ac:dyDescent="0.25">
      <c r="A1516" s="1">
        <v>43462</v>
      </c>
      <c r="B1516" s="42">
        <v>6366</v>
      </c>
      <c r="C1516" s="42">
        <v>6402.5</v>
      </c>
      <c r="D1516" s="42">
        <v>6243.75</v>
      </c>
      <c r="E1516" s="42">
        <v>6297</v>
      </c>
      <c r="F1516" s="49">
        <f t="shared" si="143"/>
        <v>2.4937166195413134</v>
      </c>
      <c r="G1516" s="49">
        <f t="shared" si="144"/>
        <v>-1.0838831291234685</v>
      </c>
      <c r="H1516" s="49">
        <f t="shared" si="145"/>
        <v>0.43464566929133858</v>
      </c>
      <c r="I1516" s="49">
        <f t="shared" si="140"/>
        <v>8</v>
      </c>
      <c r="J1516" s="49">
        <f t="shared" si="141"/>
        <v>5</v>
      </c>
      <c r="K1516" s="49">
        <f t="shared" si="142"/>
        <v>1</v>
      </c>
    </row>
    <row r="1517" spans="1:11" x14ac:dyDescent="0.25">
      <c r="A1517" s="1">
        <v>43461</v>
      </c>
      <c r="B1517" s="42">
        <v>6194.5</v>
      </c>
      <c r="C1517" s="42">
        <v>6303.25</v>
      </c>
      <c r="D1517" s="42">
        <v>6053.25</v>
      </c>
      <c r="E1517" s="42">
        <v>6302.75</v>
      </c>
      <c r="F1517" s="49">
        <f t="shared" si="143"/>
        <v>4.0358382436031963</v>
      </c>
      <c r="G1517" s="49">
        <f t="shared" si="144"/>
        <v>1.747517959480184</v>
      </c>
      <c r="H1517" s="49">
        <f t="shared" si="145"/>
        <v>0.433</v>
      </c>
      <c r="I1517" s="49">
        <f t="shared" si="140"/>
        <v>10</v>
      </c>
      <c r="J1517" s="49">
        <f t="shared" si="141"/>
        <v>5</v>
      </c>
      <c r="K1517" s="49">
        <f t="shared" si="142"/>
        <v>1</v>
      </c>
    </row>
    <row r="1518" spans="1:11" x14ac:dyDescent="0.25">
      <c r="A1518" s="1">
        <v>43460</v>
      </c>
      <c r="B1518" s="42">
        <v>5914</v>
      </c>
      <c r="C1518" s="42">
        <v>6278.5</v>
      </c>
      <c r="D1518" s="42">
        <v>5913.5</v>
      </c>
      <c r="E1518" s="42">
        <v>6277.75</v>
      </c>
      <c r="F1518" s="49">
        <f t="shared" si="143"/>
        <v>6.1717957389245859</v>
      </c>
      <c r="G1518" s="49">
        <f t="shared" si="144"/>
        <v>6.1506594521474467</v>
      </c>
      <c r="H1518" s="49">
        <f t="shared" si="145"/>
        <v>0.99657534246575341</v>
      </c>
      <c r="I1518" s="49">
        <f t="shared" si="140"/>
        <v>10</v>
      </c>
      <c r="J1518" s="49">
        <f t="shared" si="141"/>
        <v>10</v>
      </c>
      <c r="K1518" s="49">
        <f t="shared" si="142"/>
        <v>4</v>
      </c>
    </row>
    <row r="1519" spans="1:11" x14ac:dyDescent="0.25">
      <c r="A1519" s="1">
        <v>43455</v>
      </c>
      <c r="B1519" s="42">
        <v>6305</v>
      </c>
      <c r="C1519" s="42">
        <v>6338</v>
      </c>
      <c r="D1519" s="42">
        <v>6030</v>
      </c>
      <c r="E1519" s="42">
        <v>6063.25</v>
      </c>
      <c r="F1519" s="49">
        <f t="shared" si="143"/>
        <v>4.8850118953211741</v>
      </c>
      <c r="G1519" s="49">
        <f t="shared" si="144"/>
        <v>-3.8342585249801746</v>
      </c>
      <c r="H1519" s="49">
        <f t="shared" si="145"/>
        <v>0.78490259740259738</v>
      </c>
      <c r="I1519" s="49">
        <f t="shared" si="140"/>
        <v>10</v>
      </c>
      <c r="J1519" s="49">
        <f t="shared" si="141"/>
        <v>8</v>
      </c>
      <c r="K1519" s="49">
        <f t="shared" si="142"/>
        <v>4</v>
      </c>
    </row>
    <row r="1520" spans="1:11" x14ac:dyDescent="0.25">
      <c r="A1520" s="1">
        <v>43454</v>
      </c>
      <c r="B1520" s="42">
        <v>6378</v>
      </c>
      <c r="C1520" s="42">
        <v>6404.5</v>
      </c>
      <c r="D1520" s="42">
        <v>6180</v>
      </c>
      <c r="E1520" s="42">
        <v>6262.5</v>
      </c>
      <c r="F1520" s="49">
        <f t="shared" si="143"/>
        <v>3.519912198181248</v>
      </c>
      <c r="G1520" s="49">
        <f t="shared" si="144"/>
        <v>-1.8109125117591722</v>
      </c>
      <c r="H1520" s="49">
        <f t="shared" si="145"/>
        <v>0.51447661469933192</v>
      </c>
      <c r="I1520" s="49">
        <f t="shared" si="140"/>
        <v>10</v>
      </c>
      <c r="J1520" s="49">
        <f t="shared" si="141"/>
        <v>6</v>
      </c>
      <c r="K1520" s="49">
        <f t="shared" si="142"/>
        <v>1</v>
      </c>
    </row>
    <row r="1521" spans="1:11" x14ac:dyDescent="0.25">
      <c r="A1521" s="1">
        <v>43453</v>
      </c>
      <c r="B1521" s="42">
        <v>6536.75</v>
      </c>
      <c r="C1521" s="42">
        <v>6610</v>
      </c>
      <c r="D1521" s="42">
        <v>6301.25</v>
      </c>
      <c r="E1521" s="42">
        <v>6359</v>
      </c>
      <c r="F1521" s="49">
        <f t="shared" si="143"/>
        <v>4.7232952155122954</v>
      </c>
      <c r="G1521" s="49">
        <f t="shared" si="144"/>
        <v>-2.7192412131410872</v>
      </c>
      <c r="H1521" s="49">
        <f t="shared" si="145"/>
        <v>0.57570850202429158</v>
      </c>
      <c r="I1521" s="49">
        <f t="shared" si="140"/>
        <v>10</v>
      </c>
      <c r="J1521" s="49">
        <f t="shared" si="141"/>
        <v>6</v>
      </c>
      <c r="K1521" s="49">
        <f t="shared" si="142"/>
        <v>1</v>
      </c>
    </row>
    <row r="1522" spans="1:11" x14ac:dyDescent="0.25">
      <c r="A1522" s="1">
        <v>43452</v>
      </c>
      <c r="B1522" s="42">
        <v>6527.5</v>
      </c>
      <c r="C1522" s="42">
        <v>6577.5</v>
      </c>
      <c r="D1522" s="42">
        <v>6457</v>
      </c>
      <c r="E1522" s="42">
        <v>6513.75</v>
      </c>
      <c r="F1522" s="49">
        <f t="shared" si="143"/>
        <v>1.8460360015319799</v>
      </c>
      <c r="G1522" s="49">
        <f t="shared" si="144"/>
        <v>-0.21064726158559938</v>
      </c>
      <c r="H1522" s="49">
        <f t="shared" si="145"/>
        <v>0.1141078838174274</v>
      </c>
      <c r="I1522" s="49">
        <f t="shared" si="140"/>
        <v>6</v>
      </c>
      <c r="J1522" s="49">
        <f t="shared" si="141"/>
        <v>2</v>
      </c>
      <c r="K1522" s="49">
        <f t="shared" si="142"/>
        <v>1</v>
      </c>
    </row>
    <row r="1523" spans="1:11" x14ac:dyDescent="0.25">
      <c r="A1523" s="1">
        <v>43451</v>
      </c>
      <c r="B1523" s="42">
        <v>6613</v>
      </c>
      <c r="C1523" s="42">
        <v>6649</v>
      </c>
      <c r="D1523" s="42">
        <v>6423.25</v>
      </c>
      <c r="E1523" s="42">
        <v>6479.75</v>
      </c>
      <c r="F1523" s="49">
        <f t="shared" si="143"/>
        <v>3.4137305307727206</v>
      </c>
      <c r="G1523" s="49">
        <f t="shared" si="144"/>
        <v>-2.0149705126266446</v>
      </c>
      <c r="H1523" s="49">
        <f t="shared" si="145"/>
        <v>0.59025470653377632</v>
      </c>
      <c r="I1523" s="49">
        <f t="shared" si="140"/>
        <v>10</v>
      </c>
      <c r="J1523" s="49">
        <f t="shared" si="141"/>
        <v>6</v>
      </c>
      <c r="K1523" s="49">
        <f t="shared" si="142"/>
        <v>1</v>
      </c>
    </row>
    <row r="1524" spans="1:11" x14ac:dyDescent="0.25">
      <c r="A1524" s="1">
        <v>43448</v>
      </c>
      <c r="B1524" s="42">
        <v>6706</v>
      </c>
      <c r="C1524" s="42">
        <v>6738.25</v>
      </c>
      <c r="D1524" s="42">
        <v>6608.75</v>
      </c>
      <c r="E1524" s="42">
        <v>6618.25</v>
      </c>
      <c r="F1524" s="49">
        <f t="shared" si="143"/>
        <v>1.9311064718162838</v>
      </c>
      <c r="G1524" s="49">
        <f t="shared" si="144"/>
        <v>-1.308529674917984</v>
      </c>
      <c r="H1524" s="49">
        <f t="shared" si="145"/>
        <v>0.6776061776061777</v>
      </c>
      <c r="I1524" s="49">
        <f t="shared" si="140"/>
        <v>7</v>
      </c>
      <c r="J1524" s="49">
        <f t="shared" si="141"/>
        <v>7</v>
      </c>
      <c r="K1524" s="49">
        <f t="shared" si="142"/>
        <v>4</v>
      </c>
    </row>
    <row r="1525" spans="1:11" x14ac:dyDescent="0.25">
      <c r="A1525" s="1">
        <v>43447</v>
      </c>
      <c r="B1525" s="42">
        <v>6781.75</v>
      </c>
      <c r="C1525" s="42">
        <v>6838.5</v>
      </c>
      <c r="D1525" s="42">
        <v>6723</v>
      </c>
      <c r="E1525" s="42">
        <v>6768.75</v>
      </c>
      <c r="F1525" s="49">
        <f t="shared" si="143"/>
        <v>1.7031002322409408</v>
      </c>
      <c r="G1525" s="49">
        <f t="shared" si="144"/>
        <v>-0.19169093523058209</v>
      </c>
      <c r="H1525" s="49">
        <f t="shared" si="145"/>
        <v>0.11255411255411256</v>
      </c>
      <c r="I1525" s="49">
        <f t="shared" si="140"/>
        <v>5</v>
      </c>
      <c r="J1525" s="49">
        <f t="shared" si="141"/>
        <v>2</v>
      </c>
      <c r="K1525" s="49">
        <f t="shared" si="142"/>
        <v>2</v>
      </c>
    </row>
    <row r="1526" spans="1:11" x14ac:dyDescent="0.25">
      <c r="A1526" s="1">
        <v>43446</v>
      </c>
      <c r="B1526" s="42">
        <v>6780.75</v>
      </c>
      <c r="C1526" s="42">
        <v>6872</v>
      </c>
      <c r="D1526" s="42">
        <v>6763</v>
      </c>
      <c r="E1526" s="42">
        <v>6766.5</v>
      </c>
      <c r="F1526" s="49">
        <f t="shared" si="143"/>
        <v>1.6074917966301661</v>
      </c>
      <c r="G1526" s="49">
        <f t="shared" si="144"/>
        <v>-0.2101537440548612</v>
      </c>
      <c r="H1526" s="49">
        <f t="shared" si="145"/>
        <v>0.13073394495412846</v>
      </c>
      <c r="I1526" s="49">
        <f t="shared" si="140"/>
        <v>5</v>
      </c>
      <c r="J1526" s="49">
        <f t="shared" si="141"/>
        <v>2</v>
      </c>
      <c r="K1526" s="49">
        <f t="shared" si="142"/>
        <v>2</v>
      </c>
    </row>
    <row r="1527" spans="1:11" x14ac:dyDescent="0.25">
      <c r="A1527" s="1">
        <v>43445</v>
      </c>
      <c r="B1527" s="42">
        <v>6756</v>
      </c>
      <c r="C1527" s="42">
        <v>6808.75</v>
      </c>
      <c r="D1527" s="42">
        <v>6651.25</v>
      </c>
      <c r="E1527" s="42">
        <v>6706.25</v>
      </c>
      <c r="F1527" s="49">
        <f t="shared" si="143"/>
        <v>2.3312611012433391</v>
      </c>
      <c r="G1527" s="49">
        <f t="shared" si="144"/>
        <v>-0.73638247483718178</v>
      </c>
      <c r="H1527" s="49">
        <f t="shared" si="145"/>
        <v>0.31587301587301592</v>
      </c>
      <c r="I1527" s="49">
        <f t="shared" si="140"/>
        <v>8</v>
      </c>
      <c r="J1527" s="49">
        <f t="shared" si="141"/>
        <v>4</v>
      </c>
      <c r="K1527" s="49">
        <f t="shared" si="142"/>
        <v>1</v>
      </c>
    </row>
    <row r="1528" spans="1:11" x14ac:dyDescent="0.25">
      <c r="A1528" s="1">
        <v>43444</v>
      </c>
      <c r="B1528" s="42">
        <v>6608.5</v>
      </c>
      <c r="C1528" s="42">
        <v>6714.5</v>
      </c>
      <c r="D1528" s="42">
        <v>6535.25</v>
      </c>
      <c r="E1528" s="42">
        <v>6685</v>
      </c>
      <c r="F1528" s="49">
        <f t="shared" si="143"/>
        <v>2.7124158281001742</v>
      </c>
      <c r="G1528" s="49">
        <f t="shared" si="144"/>
        <v>1.1576000605281078</v>
      </c>
      <c r="H1528" s="49">
        <f t="shared" si="145"/>
        <v>0.42677824267782427</v>
      </c>
      <c r="I1528" s="49">
        <f t="shared" si="140"/>
        <v>9</v>
      </c>
      <c r="J1528" s="49">
        <f t="shared" si="141"/>
        <v>5</v>
      </c>
      <c r="K1528" s="49">
        <f t="shared" si="142"/>
        <v>1</v>
      </c>
    </row>
    <row r="1529" spans="1:11" x14ac:dyDescent="0.25">
      <c r="A1529" s="1">
        <v>43441</v>
      </c>
      <c r="B1529" s="42">
        <v>6784.75</v>
      </c>
      <c r="C1529" s="42">
        <v>6852</v>
      </c>
      <c r="D1529" s="42">
        <v>6594.75</v>
      </c>
      <c r="E1529" s="42">
        <v>6615</v>
      </c>
      <c r="F1529" s="49">
        <f t="shared" si="143"/>
        <v>3.7915914366778436</v>
      </c>
      <c r="G1529" s="49">
        <f t="shared" si="144"/>
        <v>-2.5019344854268768</v>
      </c>
      <c r="H1529" s="49">
        <f t="shared" si="145"/>
        <v>0.65986394557823136</v>
      </c>
      <c r="I1529" s="49">
        <f t="shared" si="140"/>
        <v>10</v>
      </c>
      <c r="J1529" s="49">
        <f t="shared" si="141"/>
        <v>7</v>
      </c>
      <c r="K1529" s="49">
        <f t="shared" si="142"/>
        <v>4</v>
      </c>
    </row>
    <row r="1530" spans="1:11" x14ac:dyDescent="0.25">
      <c r="A1530" s="1">
        <v>43440</v>
      </c>
      <c r="B1530" s="42">
        <v>6647.25</v>
      </c>
      <c r="C1530" s="42">
        <v>6843.75</v>
      </c>
      <c r="D1530" s="42">
        <v>6633.5</v>
      </c>
      <c r="E1530" s="42">
        <v>6843.75</v>
      </c>
      <c r="F1530" s="49">
        <f t="shared" si="143"/>
        <v>3.1629621271954567</v>
      </c>
      <c r="G1530" s="49">
        <f t="shared" si="144"/>
        <v>2.9561096694121631</v>
      </c>
      <c r="H1530" s="49">
        <f t="shared" si="145"/>
        <v>0.93460166468489903</v>
      </c>
      <c r="I1530" s="49">
        <f t="shared" si="140"/>
        <v>10</v>
      </c>
      <c r="J1530" s="49">
        <f t="shared" si="141"/>
        <v>10</v>
      </c>
      <c r="K1530" s="49">
        <f t="shared" si="142"/>
        <v>4</v>
      </c>
    </row>
    <row r="1531" spans="1:11" x14ac:dyDescent="0.25">
      <c r="A1531" s="1">
        <v>43438</v>
      </c>
      <c r="B1531" s="42">
        <v>7019.75</v>
      </c>
      <c r="C1531" s="42">
        <v>7052</v>
      </c>
      <c r="D1531" s="42">
        <v>6788</v>
      </c>
      <c r="E1531" s="42">
        <v>6801.25</v>
      </c>
      <c r="F1531" s="49">
        <f t="shared" si="143"/>
        <v>3.7608176929377826</v>
      </c>
      <c r="G1531" s="49">
        <f t="shared" si="144"/>
        <v>-3.1126464617685814</v>
      </c>
      <c r="H1531" s="49">
        <f t="shared" si="145"/>
        <v>0.82765151515151514</v>
      </c>
      <c r="I1531" s="49">
        <f t="shared" si="140"/>
        <v>10</v>
      </c>
      <c r="J1531" s="49">
        <f t="shared" si="141"/>
        <v>9</v>
      </c>
      <c r="K1531" s="49">
        <f t="shared" si="142"/>
        <v>4</v>
      </c>
    </row>
    <row r="1532" spans="1:11" x14ac:dyDescent="0.25">
      <c r="A1532" s="1">
        <v>43437</v>
      </c>
      <c r="B1532" s="42">
        <v>7111.25</v>
      </c>
      <c r="C1532" s="42">
        <v>7111.25</v>
      </c>
      <c r="D1532" s="42">
        <v>7015.25</v>
      </c>
      <c r="E1532" s="42">
        <v>7065.5</v>
      </c>
      <c r="F1532" s="49">
        <f t="shared" si="143"/>
        <v>1.3499736333274741</v>
      </c>
      <c r="G1532" s="49">
        <f t="shared" si="144"/>
        <v>-0.64334680963262436</v>
      </c>
      <c r="H1532" s="49">
        <f t="shared" si="145"/>
        <v>0.4765625</v>
      </c>
      <c r="I1532" s="49">
        <f t="shared" si="140"/>
        <v>4</v>
      </c>
      <c r="J1532" s="49">
        <f t="shared" si="141"/>
        <v>5</v>
      </c>
      <c r="K1532" s="49">
        <f t="shared" si="142"/>
        <v>2</v>
      </c>
    </row>
    <row r="1533" spans="1:11" x14ac:dyDescent="0.25">
      <c r="A1533" s="1">
        <v>43434</v>
      </c>
      <c r="B1533" s="42">
        <v>6880.75</v>
      </c>
      <c r="C1533" s="42">
        <v>6952.25</v>
      </c>
      <c r="D1533" s="42">
        <v>6871.5</v>
      </c>
      <c r="E1533" s="42">
        <v>6949.5</v>
      </c>
      <c r="F1533" s="49">
        <f t="shared" si="143"/>
        <v>1.1735639283508339</v>
      </c>
      <c r="G1533" s="49">
        <f t="shared" si="144"/>
        <v>0.99916433528321769</v>
      </c>
      <c r="H1533" s="49">
        <f t="shared" si="145"/>
        <v>0.85139318885448911</v>
      </c>
      <c r="I1533" s="49">
        <f t="shared" si="140"/>
        <v>3</v>
      </c>
      <c r="J1533" s="49">
        <f t="shared" si="141"/>
        <v>9</v>
      </c>
      <c r="K1533" s="49">
        <f t="shared" si="142"/>
        <v>3</v>
      </c>
    </row>
    <row r="1534" spans="1:11" x14ac:dyDescent="0.25">
      <c r="A1534" s="1">
        <v>43433</v>
      </c>
      <c r="B1534" s="42">
        <v>6872</v>
      </c>
      <c r="C1534" s="42">
        <v>6943.75</v>
      </c>
      <c r="D1534" s="42">
        <v>6843</v>
      </c>
      <c r="E1534" s="42">
        <v>6898.5</v>
      </c>
      <c r="F1534" s="49">
        <f t="shared" si="143"/>
        <v>1.4660942956926659</v>
      </c>
      <c r="G1534" s="49">
        <f t="shared" si="144"/>
        <v>0.38562281722933645</v>
      </c>
      <c r="H1534" s="49">
        <f t="shared" si="145"/>
        <v>0.26302729528535979</v>
      </c>
      <c r="I1534" s="49">
        <f t="shared" si="140"/>
        <v>5</v>
      </c>
      <c r="J1534" s="49">
        <f t="shared" si="141"/>
        <v>3</v>
      </c>
      <c r="K1534" s="49">
        <f t="shared" si="142"/>
        <v>2</v>
      </c>
    </row>
    <row r="1535" spans="1:11" x14ac:dyDescent="0.25">
      <c r="A1535" s="1">
        <v>43432</v>
      </c>
      <c r="B1535" s="42">
        <v>6743.25</v>
      </c>
      <c r="C1535" s="42">
        <v>6921.75</v>
      </c>
      <c r="D1535" s="42">
        <v>6716.5</v>
      </c>
      <c r="E1535" s="42">
        <v>6920</v>
      </c>
      <c r="F1535" s="49">
        <f t="shared" si="143"/>
        <v>3.0437845252660067</v>
      </c>
      <c r="G1535" s="49">
        <f t="shared" si="144"/>
        <v>2.6211396581766953</v>
      </c>
      <c r="H1535" s="49">
        <f t="shared" si="145"/>
        <v>0.86114494518879414</v>
      </c>
      <c r="I1535" s="49">
        <f t="shared" si="140"/>
        <v>9</v>
      </c>
      <c r="J1535" s="49">
        <f t="shared" si="141"/>
        <v>9</v>
      </c>
      <c r="K1535" s="49">
        <f t="shared" si="142"/>
        <v>4</v>
      </c>
    </row>
    <row r="1536" spans="1:11" x14ac:dyDescent="0.25">
      <c r="A1536" s="1">
        <v>43431</v>
      </c>
      <c r="B1536" s="42">
        <v>6639.5</v>
      </c>
      <c r="C1536" s="42">
        <v>6723</v>
      </c>
      <c r="D1536" s="42">
        <v>6613.25</v>
      </c>
      <c r="E1536" s="42">
        <v>6707</v>
      </c>
      <c r="F1536" s="49">
        <f t="shared" si="143"/>
        <v>1.6529859176142783</v>
      </c>
      <c r="G1536" s="49">
        <f t="shared" si="144"/>
        <v>1.0166428194894195</v>
      </c>
      <c r="H1536" s="49">
        <f t="shared" si="145"/>
        <v>0.61503416856492032</v>
      </c>
      <c r="I1536" s="49">
        <f t="shared" si="140"/>
        <v>5</v>
      </c>
      <c r="J1536" s="49">
        <f t="shared" si="141"/>
        <v>7</v>
      </c>
      <c r="K1536" s="49">
        <f t="shared" si="142"/>
        <v>3</v>
      </c>
    </row>
    <row r="1537" spans="1:11" x14ac:dyDescent="0.25">
      <c r="A1537" s="1">
        <v>43430</v>
      </c>
      <c r="B1537" s="42">
        <v>6641</v>
      </c>
      <c r="C1537" s="42">
        <v>6687.25</v>
      </c>
      <c r="D1537" s="42">
        <v>6596.25</v>
      </c>
      <c r="E1537" s="42">
        <v>6685</v>
      </c>
      <c r="F1537" s="49">
        <f t="shared" si="143"/>
        <v>1.3702755609095016</v>
      </c>
      <c r="G1537" s="49">
        <f t="shared" si="144"/>
        <v>0.66255082065953919</v>
      </c>
      <c r="H1537" s="49">
        <f t="shared" si="145"/>
        <v>0.48351648351648346</v>
      </c>
      <c r="I1537" s="49">
        <f t="shared" si="140"/>
        <v>4</v>
      </c>
      <c r="J1537" s="49">
        <f t="shared" si="141"/>
        <v>5</v>
      </c>
      <c r="K1537" s="49">
        <f t="shared" si="142"/>
        <v>2</v>
      </c>
    </row>
    <row r="1538" spans="1:11" x14ac:dyDescent="0.25">
      <c r="A1538" s="1">
        <v>43425</v>
      </c>
      <c r="B1538" s="42">
        <v>6586.25</v>
      </c>
      <c r="C1538" s="42">
        <v>6647.75</v>
      </c>
      <c r="D1538" s="42">
        <v>6568</v>
      </c>
      <c r="E1538" s="42">
        <v>6583.25</v>
      </c>
      <c r="F1538" s="49">
        <f t="shared" si="143"/>
        <v>1.210855949895616</v>
      </c>
      <c r="G1538" s="49">
        <f t="shared" si="144"/>
        <v>-4.5549440121465175E-2</v>
      </c>
      <c r="H1538" s="49">
        <f t="shared" si="145"/>
        <v>3.7617554858934164E-2</v>
      </c>
      <c r="I1538" s="49">
        <f t="shared" si="140"/>
        <v>3</v>
      </c>
      <c r="J1538" s="49">
        <f t="shared" si="141"/>
        <v>1</v>
      </c>
      <c r="K1538" s="49">
        <f t="shared" si="142"/>
        <v>2</v>
      </c>
    </row>
    <row r="1539" spans="1:11" x14ac:dyDescent="0.25">
      <c r="A1539" s="1">
        <v>43424</v>
      </c>
      <c r="B1539" s="42">
        <v>6612</v>
      </c>
      <c r="C1539" s="42">
        <v>6625.25</v>
      </c>
      <c r="D1539" s="42">
        <v>6449.5</v>
      </c>
      <c r="E1539" s="42">
        <v>6536</v>
      </c>
      <c r="F1539" s="49">
        <f t="shared" si="143"/>
        <v>2.6580459770114939</v>
      </c>
      <c r="G1539" s="49">
        <f t="shared" si="144"/>
        <v>-1.1494252873563218</v>
      </c>
      <c r="H1539" s="49">
        <f t="shared" si="145"/>
        <v>0.43243243243243246</v>
      </c>
      <c r="I1539" s="49">
        <f t="shared" ref="I1539:I1602" si="146">VLOOKUP(_xlfn.PERCENTRANK.EXC(F$4:F$1200,F1539),$M$4:$O$13,3,TRUE)</f>
        <v>8</v>
      </c>
      <c r="J1539" s="49">
        <f t="shared" ref="J1539:J1602" si="147">VLOOKUP(H1539,$M$17:$O$26,3,TRUE)</f>
        <v>5</v>
      </c>
      <c r="K1539" s="49">
        <f t="shared" ref="K1539:K1602" si="148">IF(I1539&gt;=$O$3,IF(J1539&gt;=$O$16,4,1),IF(J1539&gt;=$O$16,3,2))</f>
        <v>1</v>
      </c>
    </row>
    <row r="1540" spans="1:11" x14ac:dyDescent="0.25">
      <c r="A1540" s="1">
        <v>43423</v>
      </c>
      <c r="B1540" s="42">
        <v>6870.5</v>
      </c>
      <c r="C1540" s="42">
        <v>6877.75</v>
      </c>
      <c r="D1540" s="42">
        <v>6632.25</v>
      </c>
      <c r="E1540" s="42">
        <v>6653</v>
      </c>
      <c r="F1540" s="49">
        <f t="shared" ref="F1540:F1603" si="149">ABS(C1540-D1540)/B1540*100</f>
        <v>3.5732479441088714</v>
      </c>
      <c r="G1540" s="49">
        <f t="shared" ref="G1540:G1603" si="150">(E1540-B1540)/B1540*100</f>
        <v>-3.1657084637217086</v>
      </c>
      <c r="H1540" s="49">
        <f t="shared" ref="H1540:H1603" si="151">ABS(G1540/F1540)</f>
        <v>0.88594704684317716</v>
      </c>
      <c r="I1540" s="49">
        <f t="shared" si="146"/>
        <v>10</v>
      </c>
      <c r="J1540" s="49">
        <f t="shared" si="147"/>
        <v>9</v>
      </c>
      <c r="K1540" s="49">
        <f t="shared" si="148"/>
        <v>4</v>
      </c>
    </row>
    <row r="1541" spans="1:11" x14ac:dyDescent="0.25">
      <c r="A1541" s="1">
        <v>43420</v>
      </c>
      <c r="B1541" s="42">
        <v>6834</v>
      </c>
      <c r="C1541" s="42">
        <v>6915</v>
      </c>
      <c r="D1541" s="42">
        <v>6806.25</v>
      </c>
      <c r="E1541" s="42">
        <v>6878.75</v>
      </c>
      <c r="F1541" s="49">
        <f t="shared" si="149"/>
        <v>1.5913081650570677</v>
      </c>
      <c r="G1541" s="49">
        <f t="shared" si="150"/>
        <v>0.65481416447175889</v>
      </c>
      <c r="H1541" s="49">
        <f t="shared" si="151"/>
        <v>0.41149425287356323</v>
      </c>
      <c r="I1541" s="49">
        <f t="shared" si="146"/>
        <v>5</v>
      </c>
      <c r="J1541" s="49">
        <f t="shared" si="147"/>
        <v>5</v>
      </c>
      <c r="K1541" s="49">
        <f t="shared" si="148"/>
        <v>2</v>
      </c>
    </row>
    <row r="1542" spans="1:11" x14ac:dyDescent="0.25">
      <c r="A1542" s="1">
        <v>43419</v>
      </c>
      <c r="B1542" s="42">
        <v>6803</v>
      </c>
      <c r="C1542" s="42">
        <v>6920.5</v>
      </c>
      <c r="D1542" s="42">
        <v>6712.25</v>
      </c>
      <c r="E1542" s="42">
        <v>6903.5</v>
      </c>
      <c r="F1542" s="49">
        <f t="shared" si="149"/>
        <v>3.0611494928707921</v>
      </c>
      <c r="G1542" s="49">
        <f t="shared" si="150"/>
        <v>1.4772894311333236</v>
      </c>
      <c r="H1542" s="49">
        <f t="shared" si="151"/>
        <v>0.482593037214886</v>
      </c>
      <c r="I1542" s="49">
        <f t="shared" si="146"/>
        <v>10</v>
      </c>
      <c r="J1542" s="49">
        <f t="shared" si="147"/>
        <v>5</v>
      </c>
      <c r="K1542" s="49">
        <f t="shared" si="148"/>
        <v>1</v>
      </c>
    </row>
    <row r="1543" spans="1:11" x14ac:dyDescent="0.25">
      <c r="A1543" s="1">
        <v>43418</v>
      </c>
      <c r="B1543" s="42">
        <v>6836.25</v>
      </c>
      <c r="C1543" s="42">
        <v>6929.5</v>
      </c>
      <c r="D1543" s="42">
        <v>6746</v>
      </c>
      <c r="E1543" s="42">
        <v>6782.25</v>
      </c>
      <c r="F1543" s="49">
        <f t="shared" si="149"/>
        <v>2.684220149936003</v>
      </c>
      <c r="G1543" s="49">
        <f t="shared" si="150"/>
        <v>-0.78990674712013165</v>
      </c>
      <c r="H1543" s="49">
        <f t="shared" si="151"/>
        <v>0.29427792915531337</v>
      </c>
      <c r="I1543" s="49">
        <f t="shared" si="146"/>
        <v>8</v>
      </c>
      <c r="J1543" s="49">
        <f t="shared" si="147"/>
        <v>3</v>
      </c>
      <c r="K1543" s="49">
        <f t="shared" si="148"/>
        <v>1</v>
      </c>
    </row>
    <row r="1544" spans="1:11" x14ac:dyDescent="0.25">
      <c r="A1544" s="1">
        <v>43417</v>
      </c>
      <c r="B1544" s="42">
        <v>6891.5</v>
      </c>
      <c r="C1544" s="42">
        <v>6962</v>
      </c>
      <c r="D1544" s="42">
        <v>6818.25</v>
      </c>
      <c r="E1544" s="42">
        <v>6838.75</v>
      </c>
      <c r="F1544" s="49">
        <f t="shared" si="149"/>
        <v>2.085902923891751</v>
      </c>
      <c r="G1544" s="49">
        <f t="shared" si="150"/>
        <v>-0.76543568163679898</v>
      </c>
      <c r="H1544" s="49">
        <f t="shared" si="151"/>
        <v>0.3669565217391304</v>
      </c>
      <c r="I1544" s="49">
        <f t="shared" si="146"/>
        <v>7</v>
      </c>
      <c r="J1544" s="49">
        <f t="shared" si="147"/>
        <v>4</v>
      </c>
      <c r="K1544" s="49">
        <f t="shared" si="148"/>
        <v>1</v>
      </c>
    </row>
    <row r="1545" spans="1:11" x14ac:dyDescent="0.25">
      <c r="A1545" s="1">
        <v>43416</v>
      </c>
      <c r="B1545" s="42">
        <v>7034</v>
      </c>
      <c r="C1545" s="42">
        <v>7045.5</v>
      </c>
      <c r="D1545" s="42">
        <v>6825.75</v>
      </c>
      <c r="E1545" s="42">
        <v>6838.25</v>
      </c>
      <c r="F1545" s="49">
        <f t="shared" si="149"/>
        <v>3.124111458629514</v>
      </c>
      <c r="G1545" s="49">
        <f t="shared" si="150"/>
        <v>-2.7829115723628095</v>
      </c>
      <c r="H1545" s="49">
        <f t="shared" si="151"/>
        <v>0.89078498293515362</v>
      </c>
      <c r="I1545" s="49">
        <f t="shared" si="146"/>
        <v>10</v>
      </c>
      <c r="J1545" s="49">
        <f t="shared" si="147"/>
        <v>9</v>
      </c>
      <c r="K1545" s="49">
        <f t="shared" si="148"/>
        <v>4</v>
      </c>
    </row>
    <row r="1546" spans="1:11" x14ac:dyDescent="0.25">
      <c r="A1546" s="1">
        <v>43413</v>
      </c>
      <c r="B1546" s="42">
        <v>7095</v>
      </c>
      <c r="C1546" s="42">
        <v>7118.75</v>
      </c>
      <c r="D1546" s="42">
        <v>6989</v>
      </c>
      <c r="E1546" s="42">
        <v>7045.5</v>
      </c>
      <c r="F1546" s="49">
        <f t="shared" si="149"/>
        <v>1.8287526427061311</v>
      </c>
      <c r="G1546" s="49">
        <f t="shared" si="150"/>
        <v>-0.69767441860465118</v>
      </c>
      <c r="H1546" s="49">
        <f t="shared" si="151"/>
        <v>0.38150289017341038</v>
      </c>
      <c r="I1546" s="49">
        <f t="shared" si="146"/>
        <v>6</v>
      </c>
      <c r="J1546" s="49">
        <f t="shared" si="147"/>
        <v>4</v>
      </c>
      <c r="K1546" s="49">
        <f t="shared" si="148"/>
        <v>1</v>
      </c>
    </row>
    <row r="1547" spans="1:11" x14ac:dyDescent="0.25">
      <c r="A1547" s="1">
        <v>43412</v>
      </c>
      <c r="B1547" s="42">
        <v>7166.75</v>
      </c>
      <c r="C1547" s="42">
        <v>7202.5</v>
      </c>
      <c r="D1547" s="42">
        <v>7132</v>
      </c>
      <c r="E1547" s="42">
        <v>7168.25</v>
      </c>
      <c r="F1547" s="49">
        <f t="shared" si="149"/>
        <v>0.98370949175009603</v>
      </c>
      <c r="G1547" s="49">
        <f t="shared" si="150"/>
        <v>2.0929989186172254E-2</v>
      </c>
      <c r="H1547" s="49">
        <f t="shared" si="151"/>
        <v>2.1276595744680851E-2</v>
      </c>
      <c r="I1547" s="49">
        <f t="shared" si="146"/>
        <v>2</v>
      </c>
      <c r="J1547" s="49">
        <f t="shared" si="147"/>
        <v>1</v>
      </c>
      <c r="K1547" s="49">
        <f t="shared" si="148"/>
        <v>2</v>
      </c>
    </row>
    <row r="1548" spans="1:11" x14ac:dyDescent="0.25">
      <c r="A1548" s="1">
        <v>43411</v>
      </c>
      <c r="B1548" s="42">
        <v>7092.75</v>
      </c>
      <c r="C1548" s="42">
        <v>7214.75</v>
      </c>
      <c r="D1548" s="42">
        <v>7056.5</v>
      </c>
      <c r="E1548" s="42">
        <v>7210.75</v>
      </c>
      <c r="F1548" s="49">
        <f t="shared" si="149"/>
        <v>2.2311515279687004</v>
      </c>
      <c r="G1548" s="49">
        <f t="shared" si="150"/>
        <v>1.6636706496069928</v>
      </c>
      <c r="H1548" s="49">
        <f t="shared" si="151"/>
        <v>0.74565560821484989</v>
      </c>
      <c r="I1548" s="49">
        <f t="shared" si="146"/>
        <v>7</v>
      </c>
      <c r="J1548" s="49">
        <f t="shared" si="147"/>
        <v>8</v>
      </c>
      <c r="K1548" s="49">
        <f t="shared" si="148"/>
        <v>4</v>
      </c>
    </row>
    <row r="1549" spans="1:11" x14ac:dyDescent="0.25">
      <c r="A1549" s="1">
        <v>43410</v>
      </c>
      <c r="B1549" s="42">
        <v>6930.5</v>
      </c>
      <c r="C1549" s="42">
        <v>7034.75</v>
      </c>
      <c r="D1549" s="42">
        <v>6919.5</v>
      </c>
      <c r="E1549" s="42">
        <v>6995.75</v>
      </c>
      <c r="F1549" s="49">
        <f t="shared" si="149"/>
        <v>1.6629391818772095</v>
      </c>
      <c r="G1549" s="49">
        <f t="shared" si="150"/>
        <v>0.94149051295000374</v>
      </c>
      <c r="H1549" s="49">
        <f t="shared" si="151"/>
        <v>0.56616052060737532</v>
      </c>
      <c r="I1549" s="49">
        <f t="shared" si="146"/>
        <v>5</v>
      </c>
      <c r="J1549" s="49">
        <f t="shared" si="147"/>
        <v>6</v>
      </c>
      <c r="K1549" s="49">
        <f t="shared" si="148"/>
        <v>2</v>
      </c>
    </row>
    <row r="1550" spans="1:11" x14ac:dyDescent="0.25">
      <c r="A1550" s="1">
        <v>43409</v>
      </c>
      <c r="B1550" s="42">
        <v>6984.5</v>
      </c>
      <c r="C1550" s="42">
        <v>6998.5</v>
      </c>
      <c r="D1550" s="42">
        <v>6865</v>
      </c>
      <c r="E1550" s="42">
        <v>6943</v>
      </c>
      <c r="F1550" s="49">
        <f t="shared" si="149"/>
        <v>1.9113751879160998</v>
      </c>
      <c r="G1550" s="49">
        <f t="shared" si="150"/>
        <v>-0.59417281122485499</v>
      </c>
      <c r="H1550" s="49">
        <f t="shared" si="151"/>
        <v>0.31086142322097376</v>
      </c>
      <c r="I1550" s="49">
        <f t="shared" si="146"/>
        <v>6</v>
      </c>
      <c r="J1550" s="49">
        <f t="shared" si="147"/>
        <v>4</v>
      </c>
      <c r="K1550" s="49">
        <f t="shared" si="148"/>
        <v>1</v>
      </c>
    </row>
    <row r="1551" spans="1:11" x14ac:dyDescent="0.25">
      <c r="A1551" s="1">
        <v>43406</v>
      </c>
      <c r="B1551" s="42">
        <v>7094.25</v>
      </c>
      <c r="C1551" s="42">
        <v>7106.25</v>
      </c>
      <c r="D1551" s="42">
        <v>6911.25</v>
      </c>
      <c r="E1551" s="42">
        <v>6965.5</v>
      </c>
      <c r="F1551" s="49">
        <f t="shared" si="149"/>
        <v>2.7487049370969445</v>
      </c>
      <c r="G1551" s="49">
        <f t="shared" si="150"/>
        <v>-1.8148500546217008</v>
      </c>
      <c r="H1551" s="49">
        <f t="shared" si="151"/>
        <v>0.66025641025641035</v>
      </c>
      <c r="I1551" s="49">
        <f t="shared" si="146"/>
        <v>9</v>
      </c>
      <c r="J1551" s="49">
        <f t="shared" si="147"/>
        <v>7</v>
      </c>
      <c r="K1551" s="49">
        <f t="shared" si="148"/>
        <v>4</v>
      </c>
    </row>
    <row r="1552" spans="1:11" x14ac:dyDescent="0.25">
      <c r="A1552" s="1">
        <v>43405</v>
      </c>
      <c r="B1552" s="42">
        <v>7011.5</v>
      </c>
      <c r="C1552" s="42">
        <v>7079</v>
      </c>
      <c r="D1552" s="42">
        <v>6936.75</v>
      </c>
      <c r="E1552" s="42">
        <v>7074.25</v>
      </c>
      <c r="F1552" s="49">
        <f t="shared" si="149"/>
        <v>2.0288098124509735</v>
      </c>
      <c r="G1552" s="49">
        <f t="shared" si="150"/>
        <v>0.89495828282107959</v>
      </c>
      <c r="H1552" s="49">
        <f t="shared" si="151"/>
        <v>0.44112478031634439</v>
      </c>
      <c r="I1552" s="49">
        <f t="shared" si="146"/>
        <v>7</v>
      </c>
      <c r="J1552" s="49">
        <f t="shared" si="147"/>
        <v>5</v>
      </c>
      <c r="K1552" s="49">
        <f t="shared" si="148"/>
        <v>1</v>
      </c>
    </row>
    <row r="1553" spans="1:11" x14ac:dyDescent="0.25">
      <c r="A1553" s="1">
        <v>43404</v>
      </c>
      <c r="B1553" s="42">
        <v>6889.75</v>
      </c>
      <c r="C1553" s="42">
        <v>7039.25</v>
      </c>
      <c r="D1553" s="42">
        <v>6878.5</v>
      </c>
      <c r="E1553" s="42">
        <v>6974</v>
      </c>
      <c r="F1553" s="49">
        <f t="shared" si="149"/>
        <v>2.3331760949236182</v>
      </c>
      <c r="G1553" s="49">
        <f t="shared" si="150"/>
        <v>1.2228310170906056</v>
      </c>
      <c r="H1553" s="49">
        <f t="shared" si="151"/>
        <v>0.52410575427682737</v>
      </c>
      <c r="I1553" s="49">
        <f t="shared" si="146"/>
        <v>8</v>
      </c>
      <c r="J1553" s="49">
        <f t="shared" si="147"/>
        <v>6</v>
      </c>
      <c r="K1553" s="49">
        <f t="shared" si="148"/>
        <v>1</v>
      </c>
    </row>
    <row r="1554" spans="1:11" x14ac:dyDescent="0.25">
      <c r="A1554" s="1">
        <v>43403</v>
      </c>
      <c r="B1554" s="42">
        <v>6750.5</v>
      </c>
      <c r="C1554" s="42">
        <v>6825</v>
      </c>
      <c r="D1554" s="42">
        <v>6661</v>
      </c>
      <c r="E1554" s="42">
        <v>6817.75</v>
      </c>
      <c r="F1554" s="49">
        <f t="shared" si="149"/>
        <v>2.4294496703947859</v>
      </c>
      <c r="G1554" s="49">
        <f t="shared" si="150"/>
        <v>0.99622250203688612</v>
      </c>
      <c r="H1554" s="49">
        <f t="shared" si="151"/>
        <v>0.41006097560975602</v>
      </c>
      <c r="I1554" s="49">
        <f t="shared" si="146"/>
        <v>8</v>
      </c>
      <c r="J1554" s="49">
        <f t="shared" si="147"/>
        <v>5</v>
      </c>
      <c r="K1554" s="49">
        <f t="shared" si="148"/>
        <v>1</v>
      </c>
    </row>
    <row r="1555" spans="1:11" x14ac:dyDescent="0.25">
      <c r="A1555" s="1">
        <v>43402</v>
      </c>
      <c r="B1555" s="42">
        <v>6959.25</v>
      </c>
      <c r="C1555" s="42">
        <v>6991.5</v>
      </c>
      <c r="D1555" s="42">
        <v>6580.5</v>
      </c>
      <c r="E1555" s="42">
        <v>6730.25</v>
      </c>
      <c r="F1555" s="49">
        <f t="shared" si="149"/>
        <v>5.9058088156051296</v>
      </c>
      <c r="G1555" s="49">
        <f t="shared" si="150"/>
        <v>-3.2905844739016414</v>
      </c>
      <c r="H1555" s="49">
        <f t="shared" si="151"/>
        <v>0.55717761557177614</v>
      </c>
      <c r="I1555" s="49">
        <f t="shared" si="146"/>
        <v>10</v>
      </c>
      <c r="J1555" s="49">
        <f t="shared" si="147"/>
        <v>6</v>
      </c>
      <c r="K1555" s="49">
        <f t="shared" si="148"/>
        <v>1</v>
      </c>
    </row>
    <row r="1556" spans="1:11" x14ac:dyDescent="0.25">
      <c r="A1556" s="1">
        <v>43399</v>
      </c>
      <c r="B1556" s="42">
        <v>6759.75</v>
      </c>
      <c r="C1556" s="42">
        <v>6986.5</v>
      </c>
      <c r="D1556" s="42">
        <v>6750.5</v>
      </c>
      <c r="E1556" s="42">
        <v>6857.75</v>
      </c>
      <c r="F1556" s="49">
        <f t="shared" si="149"/>
        <v>3.4912533747549839</v>
      </c>
      <c r="G1556" s="49">
        <f t="shared" si="150"/>
        <v>1.4497577573135101</v>
      </c>
      <c r="H1556" s="49">
        <f t="shared" si="151"/>
        <v>0.41525423728813554</v>
      </c>
      <c r="I1556" s="49">
        <f t="shared" si="146"/>
        <v>10</v>
      </c>
      <c r="J1556" s="49">
        <f t="shared" si="147"/>
        <v>5</v>
      </c>
      <c r="K1556" s="49">
        <f t="shared" si="148"/>
        <v>1</v>
      </c>
    </row>
    <row r="1557" spans="1:11" x14ac:dyDescent="0.25">
      <c r="A1557" s="1">
        <v>43398</v>
      </c>
      <c r="B1557" s="42">
        <v>6932.25</v>
      </c>
      <c r="C1557" s="42">
        <v>7075.75</v>
      </c>
      <c r="D1557" s="42">
        <v>6872.75</v>
      </c>
      <c r="E1557" s="42">
        <v>7030.25</v>
      </c>
      <c r="F1557" s="49">
        <f t="shared" si="149"/>
        <v>2.9283421688484981</v>
      </c>
      <c r="G1557" s="49">
        <f t="shared" si="150"/>
        <v>1.4136824263406542</v>
      </c>
      <c r="H1557" s="49">
        <f t="shared" si="151"/>
        <v>0.48275862068965514</v>
      </c>
      <c r="I1557" s="49">
        <f t="shared" si="146"/>
        <v>9</v>
      </c>
      <c r="J1557" s="49">
        <f t="shared" si="147"/>
        <v>5</v>
      </c>
      <c r="K1557" s="49">
        <f t="shared" si="148"/>
        <v>1</v>
      </c>
    </row>
    <row r="1558" spans="1:11" x14ac:dyDescent="0.25">
      <c r="A1558" s="1">
        <v>43397</v>
      </c>
      <c r="B1558" s="42">
        <v>7083.5</v>
      </c>
      <c r="C1558" s="42">
        <v>7148.75</v>
      </c>
      <c r="D1558" s="42">
        <v>6785.75</v>
      </c>
      <c r="E1558" s="42">
        <v>6798.25</v>
      </c>
      <c r="F1558" s="49">
        <f t="shared" si="149"/>
        <v>5.1245853038752029</v>
      </c>
      <c r="G1558" s="49">
        <f t="shared" si="150"/>
        <v>-4.0269640714336132</v>
      </c>
      <c r="H1558" s="49">
        <f t="shared" si="151"/>
        <v>0.78581267217630857</v>
      </c>
      <c r="I1558" s="49">
        <f t="shared" si="146"/>
        <v>10</v>
      </c>
      <c r="J1558" s="49">
        <f t="shared" si="147"/>
        <v>8</v>
      </c>
      <c r="K1558" s="49">
        <f t="shared" si="148"/>
        <v>4</v>
      </c>
    </row>
    <row r="1559" spans="1:11" x14ac:dyDescent="0.25">
      <c r="A1559" s="1">
        <v>43396</v>
      </c>
      <c r="B1559" s="42">
        <v>7046</v>
      </c>
      <c r="C1559" s="42">
        <v>7164</v>
      </c>
      <c r="D1559" s="42">
        <v>6944</v>
      </c>
      <c r="E1559" s="42">
        <v>7132.25</v>
      </c>
      <c r="F1559" s="49">
        <f t="shared" si="149"/>
        <v>3.1223389156968495</v>
      </c>
      <c r="G1559" s="49">
        <f t="shared" si="150"/>
        <v>1.224098779449333</v>
      </c>
      <c r="H1559" s="49">
        <f t="shared" si="151"/>
        <v>0.39204545454545453</v>
      </c>
      <c r="I1559" s="49">
        <f t="shared" si="146"/>
        <v>10</v>
      </c>
      <c r="J1559" s="49">
        <f t="shared" si="147"/>
        <v>4</v>
      </c>
      <c r="K1559" s="49">
        <f t="shared" si="148"/>
        <v>1</v>
      </c>
    </row>
    <row r="1560" spans="1:11" x14ac:dyDescent="0.25">
      <c r="A1560" s="1">
        <v>43395</v>
      </c>
      <c r="B1560" s="42">
        <v>7147.25</v>
      </c>
      <c r="C1560" s="42">
        <v>7210.5</v>
      </c>
      <c r="D1560" s="42">
        <v>7100.5</v>
      </c>
      <c r="E1560" s="42">
        <v>7155.5</v>
      </c>
      <c r="F1560" s="49">
        <f t="shared" si="149"/>
        <v>1.5390534821085033</v>
      </c>
      <c r="G1560" s="49">
        <f t="shared" si="150"/>
        <v>0.11542901115813775</v>
      </c>
      <c r="H1560" s="49">
        <f t="shared" si="151"/>
        <v>7.4999999999999997E-2</v>
      </c>
      <c r="I1560" s="49">
        <f t="shared" si="146"/>
        <v>5</v>
      </c>
      <c r="J1560" s="49">
        <f t="shared" si="147"/>
        <v>1</v>
      </c>
      <c r="K1560" s="49">
        <f t="shared" si="148"/>
        <v>2</v>
      </c>
    </row>
    <row r="1561" spans="1:11" x14ac:dyDescent="0.25">
      <c r="A1561" s="1">
        <v>43392</v>
      </c>
      <c r="B1561" s="42">
        <v>7166.5</v>
      </c>
      <c r="C1561" s="42">
        <v>7244.25</v>
      </c>
      <c r="D1561" s="42">
        <v>7092.75</v>
      </c>
      <c r="E1561" s="42">
        <v>7119.75</v>
      </c>
      <c r="F1561" s="49">
        <f t="shared" si="149"/>
        <v>2.114002651224447</v>
      </c>
      <c r="G1561" s="49">
        <f t="shared" si="150"/>
        <v>-0.65234075211051423</v>
      </c>
      <c r="H1561" s="49">
        <f t="shared" si="151"/>
        <v>0.3085808580858086</v>
      </c>
      <c r="I1561" s="49">
        <f t="shared" si="146"/>
        <v>7</v>
      </c>
      <c r="J1561" s="49">
        <f t="shared" si="147"/>
        <v>4</v>
      </c>
      <c r="K1561" s="49">
        <f t="shared" si="148"/>
        <v>1</v>
      </c>
    </row>
    <row r="1562" spans="1:11" x14ac:dyDescent="0.25">
      <c r="A1562" s="1">
        <v>43391</v>
      </c>
      <c r="B1562" s="42">
        <v>7283.75</v>
      </c>
      <c r="C1562" s="42">
        <v>7285.5</v>
      </c>
      <c r="D1562" s="42">
        <v>7094.5</v>
      </c>
      <c r="E1562" s="42">
        <v>7131</v>
      </c>
      <c r="F1562" s="49">
        <f t="shared" si="149"/>
        <v>2.6222756135232537</v>
      </c>
      <c r="G1562" s="49">
        <f t="shared" si="150"/>
        <v>-2.0971340312339111</v>
      </c>
      <c r="H1562" s="49">
        <f t="shared" si="151"/>
        <v>0.79973821989528804</v>
      </c>
      <c r="I1562" s="49">
        <f t="shared" si="146"/>
        <v>8</v>
      </c>
      <c r="J1562" s="49">
        <f t="shared" si="147"/>
        <v>8</v>
      </c>
      <c r="K1562" s="49">
        <f t="shared" si="148"/>
        <v>4</v>
      </c>
    </row>
    <row r="1563" spans="1:11" x14ac:dyDescent="0.25">
      <c r="A1563" s="1">
        <v>43390</v>
      </c>
      <c r="B1563" s="42">
        <v>7329.25</v>
      </c>
      <c r="C1563" s="42">
        <v>7341</v>
      </c>
      <c r="D1563" s="42">
        <v>7221.5</v>
      </c>
      <c r="E1563" s="42">
        <v>7296.5</v>
      </c>
      <c r="F1563" s="49">
        <f t="shared" si="149"/>
        <v>1.63045332059897</v>
      </c>
      <c r="G1563" s="49">
        <f t="shared" si="150"/>
        <v>-0.44683971757001051</v>
      </c>
      <c r="H1563" s="49">
        <f t="shared" si="151"/>
        <v>0.27405857740585771</v>
      </c>
      <c r="I1563" s="49">
        <f t="shared" si="146"/>
        <v>5</v>
      </c>
      <c r="J1563" s="49">
        <f t="shared" si="147"/>
        <v>3</v>
      </c>
      <c r="K1563" s="49">
        <f t="shared" si="148"/>
        <v>2</v>
      </c>
    </row>
    <row r="1564" spans="1:11" x14ac:dyDescent="0.25">
      <c r="A1564" s="1">
        <v>43389</v>
      </c>
      <c r="B1564" s="42">
        <v>7122</v>
      </c>
      <c r="C1564" s="42">
        <v>7313.5</v>
      </c>
      <c r="D1564" s="42">
        <v>7118.25</v>
      </c>
      <c r="E1564" s="42">
        <v>7291.5</v>
      </c>
      <c r="F1564" s="49">
        <f t="shared" si="149"/>
        <v>2.7415051951698963</v>
      </c>
      <c r="G1564" s="49">
        <f t="shared" si="150"/>
        <v>2.3799494524010112</v>
      </c>
      <c r="H1564" s="49">
        <f t="shared" si="151"/>
        <v>0.86811779769526254</v>
      </c>
      <c r="I1564" s="49">
        <f t="shared" si="146"/>
        <v>9</v>
      </c>
      <c r="J1564" s="49">
        <f t="shared" si="147"/>
        <v>9</v>
      </c>
      <c r="K1564" s="49">
        <f t="shared" si="148"/>
        <v>4</v>
      </c>
    </row>
    <row r="1565" spans="1:11" x14ac:dyDescent="0.25">
      <c r="A1565" s="1">
        <v>43388</v>
      </c>
      <c r="B1565" s="42">
        <v>7114.75</v>
      </c>
      <c r="C1565" s="42">
        <v>7172</v>
      </c>
      <c r="D1565" s="42">
        <v>7060.75</v>
      </c>
      <c r="E1565" s="42">
        <v>7084.5</v>
      </c>
      <c r="F1565" s="49">
        <f t="shared" si="149"/>
        <v>1.5636529744544783</v>
      </c>
      <c r="G1565" s="49">
        <f t="shared" si="150"/>
        <v>-0.42517305597526267</v>
      </c>
      <c r="H1565" s="49">
        <f t="shared" si="151"/>
        <v>0.27191011235955059</v>
      </c>
      <c r="I1565" s="49">
        <f t="shared" si="146"/>
        <v>5</v>
      </c>
      <c r="J1565" s="49">
        <f t="shared" si="147"/>
        <v>3</v>
      </c>
      <c r="K1565" s="49">
        <f t="shared" si="148"/>
        <v>2</v>
      </c>
    </row>
    <row r="1566" spans="1:11" x14ac:dyDescent="0.25">
      <c r="A1566" s="1">
        <v>43385</v>
      </c>
      <c r="B1566" s="42">
        <v>7142.5</v>
      </c>
      <c r="C1566" s="42">
        <v>7197.75</v>
      </c>
      <c r="D1566" s="42">
        <v>7035</v>
      </c>
      <c r="E1566" s="42">
        <v>7175.25</v>
      </c>
      <c r="F1566" s="49">
        <f t="shared" si="149"/>
        <v>2.278613930696535</v>
      </c>
      <c r="G1566" s="49">
        <f t="shared" si="150"/>
        <v>0.4585229261463073</v>
      </c>
      <c r="H1566" s="49">
        <f t="shared" si="151"/>
        <v>0.20122887864823347</v>
      </c>
      <c r="I1566" s="49">
        <f t="shared" si="146"/>
        <v>8</v>
      </c>
      <c r="J1566" s="49">
        <f t="shared" si="147"/>
        <v>3</v>
      </c>
      <c r="K1566" s="49">
        <f t="shared" si="148"/>
        <v>1</v>
      </c>
    </row>
    <row r="1567" spans="1:11" x14ac:dyDescent="0.25">
      <c r="A1567" s="1">
        <v>43384</v>
      </c>
      <c r="B1567" s="42">
        <v>6967.25</v>
      </c>
      <c r="C1567" s="42">
        <v>7138</v>
      </c>
      <c r="D1567" s="42">
        <v>6907.75</v>
      </c>
      <c r="E1567" s="42">
        <v>6984</v>
      </c>
      <c r="F1567" s="49">
        <f t="shared" si="149"/>
        <v>3.3047472101618283</v>
      </c>
      <c r="G1567" s="49">
        <f t="shared" si="150"/>
        <v>0.24041049194445441</v>
      </c>
      <c r="H1567" s="49">
        <f t="shared" si="151"/>
        <v>7.2747014115092296E-2</v>
      </c>
      <c r="I1567" s="49">
        <f t="shared" si="146"/>
        <v>10</v>
      </c>
      <c r="J1567" s="49">
        <f t="shared" si="147"/>
        <v>1</v>
      </c>
      <c r="K1567" s="49">
        <f t="shared" si="148"/>
        <v>1</v>
      </c>
    </row>
    <row r="1568" spans="1:11" x14ac:dyDescent="0.25">
      <c r="A1568" s="1">
        <v>43383</v>
      </c>
      <c r="B1568" s="42">
        <v>7392.25</v>
      </c>
      <c r="C1568" s="42">
        <v>7395.75</v>
      </c>
      <c r="D1568" s="42">
        <v>7062.5</v>
      </c>
      <c r="E1568" s="42">
        <v>7071.5</v>
      </c>
      <c r="F1568" s="49">
        <f t="shared" si="149"/>
        <v>4.5080996990090973</v>
      </c>
      <c r="G1568" s="49">
        <f t="shared" si="150"/>
        <v>-4.3390036862930774</v>
      </c>
      <c r="H1568" s="49">
        <f t="shared" si="151"/>
        <v>0.96249062265566399</v>
      </c>
      <c r="I1568" s="49">
        <f t="shared" si="146"/>
        <v>10</v>
      </c>
      <c r="J1568" s="49">
        <f t="shared" si="147"/>
        <v>10</v>
      </c>
      <c r="K1568" s="49">
        <f t="shared" si="148"/>
        <v>4</v>
      </c>
    </row>
    <row r="1569" spans="1:11" x14ac:dyDescent="0.25">
      <c r="A1569" s="1">
        <v>43382</v>
      </c>
      <c r="B1569" s="42">
        <v>7360</v>
      </c>
      <c r="C1569" s="42">
        <v>7455.75</v>
      </c>
      <c r="D1569" s="42">
        <v>7337</v>
      </c>
      <c r="E1569" s="42">
        <v>7395</v>
      </c>
      <c r="F1569" s="49">
        <f t="shared" si="149"/>
        <v>1.6134510869565215</v>
      </c>
      <c r="G1569" s="49">
        <f t="shared" si="150"/>
        <v>0.47554347826086962</v>
      </c>
      <c r="H1569" s="49">
        <f t="shared" si="151"/>
        <v>0.29473684210526324</v>
      </c>
      <c r="I1569" s="49">
        <f t="shared" si="146"/>
        <v>5</v>
      </c>
      <c r="J1569" s="49">
        <f t="shared" si="147"/>
        <v>3</v>
      </c>
      <c r="K1569" s="49">
        <f t="shared" si="148"/>
        <v>2</v>
      </c>
    </row>
    <row r="1570" spans="1:11" x14ac:dyDescent="0.25">
      <c r="A1570" s="1">
        <v>43381</v>
      </c>
      <c r="B1570" s="42">
        <v>7405.5</v>
      </c>
      <c r="C1570" s="42">
        <v>7439</v>
      </c>
      <c r="D1570" s="42">
        <v>7286.5</v>
      </c>
      <c r="E1570" s="42">
        <v>7376.25</v>
      </c>
      <c r="F1570" s="49">
        <f t="shared" si="149"/>
        <v>2.0592802646681521</v>
      </c>
      <c r="G1570" s="49">
        <f t="shared" si="150"/>
        <v>-0.39497670650192424</v>
      </c>
      <c r="H1570" s="49">
        <f t="shared" si="151"/>
        <v>0.19180327868852459</v>
      </c>
      <c r="I1570" s="49">
        <f t="shared" si="146"/>
        <v>7</v>
      </c>
      <c r="J1570" s="49">
        <f t="shared" si="147"/>
        <v>2</v>
      </c>
      <c r="K1570" s="49">
        <f t="shared" si="148"/>
        <v>1</v>
      </c>
    </row>
    <row r="1571" spans="1:11" x14ac:dyDescent="0.25">
      <c r="A1571" s="1">
        <v>43378</v>
      </c>
      <c r="B1571" s="42">
        <v>7502.75</v>
      </c>
      <c r="C1571" s="42">
        <v>7534.75</v>
      </c>
      <c r="D1571" s="42">
        <v>7347</v>
      </c>
      <c r="E1571" s="42">
        <v>7420</v>
      </c>
      <c r="F1571" s="49">
        <f t="shared" si="149"/>
        <v>2.502415780880344</v>
      </c>
      <c r="G1571" s="49">
        <f t="shared" si="150"/>
        <v>-1.1029289260604445</v>
      </c>
      <c r="H1571" s="49">
        <f t="shared" si="151"/>
        <v>0.44074567243675095</v>
      </c>
      <c r="I1571" s="49">
        <f t="shared" si="146"/>
        <v>8</v>
      </c>
      <c r="J1571" s="49">
        <f t="shared" si="147"/>
        <v>5</v>
      </c>
      <c r="K1571" s="49">
        <f t="shared" si="148"/>
        <v>1</v>
      </c>
    </row>
    <row r="1572" spans="1:11" x14ac:dyDescent="0.25">
      <c r="A1572" s="1">
        <v>43377</v>
      </c>
      <c r="B1572" s="42">
        <v>7620</v>
      </c>
      <c r="C1572" s="42">
        <v>7633</v>
      </c>
      <c r="D1572" s="42">
        <v>7456.5</v>
      </c>
      <c r="E1572" s="42">
        <v>7513.75</v>
      </c>
      <c r="F1572" s="49">
        <f t="shared" si="149"/>
        <v>2.3162729658792651</v>
      </c>
      <c r="G1572" s="49">
        <f t="shared" si="150"/>
        <v>-1.3943569553805775</v>
      </c>
      <c r="H1572" s="49">
        <f t="shared" si="151"/>
        <v>0.60198300283286121</v>
      </c>
      <c r="I1572" s="49">
        <f t="shared" si="146"/>
        <v>8</v>
      </c>
      <c r="J1572" s="49">
        <f t="shared" si="147"/>
        <v>7</v>
      </c>
      <c r="K1572" s="49">
        <f t="shared" si="148"/>
        <v>4</v>
      </c>
    </row>
    <row r="1573" spans="1:11" x14ac:dyDescent="0.25">
      <c r="A1573" s="1">
        <v>43376</v>
      </c>
      <c r="B1573" s="42">
        <v>7672.5</v>
      </c>
      <c r="C1573" s="42">
        <v>7703.75</v>
      </c>
      <c r="D1573" s="42">
        <v>7649.5</v>
      </c>
      <c r="E1573" s="42">
        <v>7663</v>
      </c>
      <c r="F1573" s="49">
        <f t="shared" si="149"/>
        <v>0.70707070707070707</v>
      </c>
      <c r="G1573" s="49">
        <f t="shared" si="150"/>
        <v>-0.12381883349625285</v>
      </c>
      <c r="H1573" s="49">
        <f t="shared" si="151"/>
        <v>0.17511520737327188</v>
      </c>
      <c r="I1573" s="49">
        <f t="shared" si="146"/>
        <v>1</v>
      </c>
      <c r="J1573" s="49">
        <f t="shared" si="147"/>
        <v>2</v>
      </c>
      <c r="K1573" s="49">
        <f t="shared" si="148"/>
        <v>2</v>
      </c>
    </row>
    <row r="1574" spans="1:11" x14ac:dyDescent="0.25">
      <c r="A1574" s="1">
        <v>43375</v>
      </c>
      <c r="B1574" s="42">
        <v>7645.5</v>
      </c>
      <c r="C1574" s="42">
        <v>7712.75</v>
      </c>
      <c r="D1574" s="42">
        <v>7635.25</v>
      </c>
      <c r="E1574" s="42">
        <v>7653.75</v>
      </c>
      <c r="F1574" s="49">
        <f t="shared" si="149"/>
        <v>1.0136681708194362</v>
      </c>
      <c r="G1574" s="49">
        <f t="shared" si="150"/>
        <v>0.10790661173239161</v>
      </c>
      <c r="H1574" s="49">
        <f t="shared" si="151"/>
        <v>0.10645161290322581</v>
      </c>
      <c r="I1574" s="49">
        <f t="shared" si="146"/>
        <v>2</v>
      </c>
      <c r="J1574" s="49">
        <f t="shared" si="147"/>
        <v>2</v>
      </c>
      <c r="K1574" s="49">
        <f t="shared" si="148"/>
        <v>2</v>
      </c>
    </row>
    <row r="1575" spans="1:11" x14ac:dyDescent="0.25">
      <c r="A1575" s="1">
        <v>43374</v>
      </c>
      <c r="B1575" s="42">
        <v>7714</v>
      </c>
      <c r="C1575" s="42">
        <v>7728.75</v>
      </c>
      <c r="D1575" s="42">
        <v>7652</v>
      </c>
      <c r="E1575" s="42">
        <v>7670.75</v>
      </c>
      <c r="F1575" s="49">
        <f t="shared" si="149"/>
        <v>0.99494425719471091</v>
      </c>
      <c r="G1575" s="49">
        <f t="shared" si="150"/>
        <v>-0.56066891366346905</v>
      </c>
      <c r="H1575" s="49">
        <f t="shared" si="151"/>
        <v>0.56351791530944628</v>
      </c>
      <c r="I1575" s="49">
        <f t="shared" si="146"/>
        <v>2</v>
      </c>
      <c r="J1575" s="49">
        <f t="shared" si="147"/>
        <v>6</v>
      </c>
      <c r="K1575" s="49">
        <f t="shared" si="148"/>
        <v>2</v>
      </c>
    </row>
    <row r="1576" spans="1:11" x14ac:dyDescent="0.25">
      <c r="A1576" s="1">
        <v>43371</v>
      </c>
      <c r="B1576" s="42">
        <v>7638.5</v>
      </c>
      <c r="C1576" s="42">
        <v>7677</v>
      </c>
      <c r="D1576" s="42">
        <v>7617</v>
      </c>
      <c r="E1576" s="42">
        <v>7656.75</v>
      </c>
      <c r="F1576" s="49">
        <f t="shared" si="149"/>
        <v>0.78549453426719906</v>
      </c>
      <c r="G1576" s="49">
        <f t="shared" si="150"/>
        <v>0.23892125417293969</v>
      </c>
      <c r="H1576" s="49">
        <f t="shared" si="151"/>
        <v>0.30416666666666664</v>
      </c>
      <c r="I1576" s="49">
        <f t="shared" si="146"/>
        <v>1</v>
      </c>
      <c r="J1576" s="49">
        <f t="shared" si="147"/>
        <v>4</v>
      </c>
      <c r="K1576" s="49">
        <f t="shared" si="148"/>
        <v>2</v>
      </c>
    </row>
    <row r="1577" spans="1:11" x14ac:dyDescent="0.25">
      <c r="A1577" s="1">
        <v>43370</v>
      </c>
      <c r="B1577" s="42">
        <v>7611.75</v>
      </c>
      <c r="C1577" s="42">
        <v>7686.25</v>
      </c>
      <c r="D1577" s="42">
        <v>7606.25</v>
      </c>
      <c r="E1577" s="42">
        <v>7658.75</v>
      </c>
      <c r="F1577" s="49">
        <f t="shared" si="149"/>
        <v>1.0510066673235459</v>
      </c>
      <c r="G1577" s="49">
        <f t="shared" si="150"/>
        <v>0.61746641705258321</v>
      </c>
      <c r="H1577" s="49">
        <f t="shared" si="151"/>
        <v>0.58750000000000002</v>
      </c>
      <c r="I1577" s="49">
        <f t="shared" si="146"/>
        <v>2</v>
      </c>
      <c r="J1577" s="49">
        <f t="shared" si="147"/>
        <v>6</v>
      </c>
      <c r="K1577" s="49">
        <f t="shared" si="148"/>
        <v>2</v>
      </c>
    </row>
    <row r="1578" spans="1:11" x14ac:dyDescent="0.25">
      <c r="A1578" s="1">
        <v>43369</v>
      </c>
      <c r="B1578" s="42">
        <v>7620</v>
      </c>
      <c r="C1578" s="42">
        <v>7668</v>
      </c>
      <c r="D1578" s="42">
        <v>7582</v>
      </c>
      <c r="E1578" s="42">
        <v>7593.5</v>
      </c>
      <c r="F1578" s="49">
        <f t="shared" si="149"/>
        <v>1.1286089238845145</v>
      </c>
      <c r="G1578" s="49">
        <f t="shared" si="150"/>
        <v>-0.34776902887139105</v>
      </c>
      <c r="H1578" s="49">
        <f t="shared" si="151"/>
        <v>0.30813953488372087</v>
      </c>
      <c r="I1578" s="49">
        <f t="shared" si="146"/>
        <v>3</v>
      </c>
      <c r="J1578" s="49">
        <f t="shared" si="147"/>
        <v>4</v>
      </c>
      <c r="K1578" s="49">
        <f t="shared" si="148"/>
        <v>2</v>
      </c>
    </row>
    <row r="1579" spans="1:11" x14ac:dyDescent="0.25">
      <c r="A1579" s="1">
        <v>43368</v>
      </c>
      <c r="B1579" s="42">
        <v>7596.5</v>
      </c>
      <c r="C1579" s="42">
        <v>7603.25</v>
      </c>
      <c r="D1579" s="42">
        <v>7550.5</v>
      </c>
      <c r="E1579" s="42">
        <v>7591</v>
      </c>
      <c r="F1579" s="49">
        <f t="shared" si="149"/>
        <v>0.69439873626011983</v>
      </c>
      <c r="G1579" s="49">
        <f t="shared" si="150"/>
        <v>-7.2401763970249458E-2</v>
      </c>
      <c r="H1579" s="49">
        <f t="shared" si="151"/>
        <v>0.10426540284360189</v>
      </c>
      <c r="I1579" s="49">
        <f t="shared" si="146"/>
        <v>1</v>
      </c>
      <c r="J1579" s="49">
        <f t="shared" si="147"/>
        <v>2</v>
      </c>
      <c r="K1579" s="49">
        <f t="shared" si="148"/>
        <v>2</v>
      </c>
    </row>
    <row r="1580" spans="1:11" x14ac:dyDescent="0.25">
      <c r="A1580" s="1">
        <v>43367</v>
      </c>
      <c r="B1580" s="42">
        <v>7521.75</v>
      </c>
      <c r="C1580" s="42">
        <v>7584</v>
      </c>
      <c r="D1580" s="42">
        <v>7473.75</v>
      </c>
      <c r="E1580" s="42">
        <v>7579</v>
      </c>
      <c r="F1580" s="49">
        <f t="shared" si="149"/>
        <v>1.4657493269518396</v>
      </c>
      <c r="G1580" s="49">
        <f t="shared" si="150"/>
        <v>0.76112606773689639</v>
      </c>
      <c r="H1580" s="49">
        <f t="shared" si="151"/>
        <v>0.51927437641723362</v>
      </c>
      <c r="I1580" s="49">
        <f t="shared" si="146"/>
        <v>5</v>
      </c>
      <c r="J1580" s="49">
        <f t="shared" si="147"/>
        <v>6</v>
      </c>
      <c r="K1580" s="49">
        <f t="shared" si="148"/>
        <v>2</v>
      </c>
    </row>
    <row r="1581" spans="1:11" x14ac:dyDescent="0.25">
      <c r="A1581" s="1">
        <v>43364</v>
      </c>
      <c r="B1581" s="42">
        <v>7615.25</v>
      </c>
      <c r="C1581" s="42">
        <v>7635</v>
      </c>
      <c r="D1581" s="42">
        <v>7550.25</v>
      </c>
      <c r="E1581" s="42">
        <v>7559</v>
      </c>
      <c r="F1581" s="49">
        <f t="shared" si="149"/>
        <v>1.112898460326319</v>
      </c>
      <c r="G1581" s="49">
        <f t="shared" si="150"/>
        <v>-0.7386494205705656</v>
      </c>
      <c r="H1581" s="49">
        <f t="shared" si="151"/>
        <v>0.66371681415929196</v>
      </c>
      <c r="I1581" s="49">
        <f t="shared" si="146"/>
        <v>3</v>
      </c>
      <c r="J1581" s="49">
        <f t="shared" si="147"/>
        <v>7</v>
      </c>
      <c r="K1581" s="49">
        <f t="shared" si="148"/>
        <v>3</v>
      </c>
    </row>
    <row r="1582" spans="1:11" x14ac:dyDescent="0.25">
      <c r="A1582" s="1">
        <v>43363</v>
      </c>
      <c r="B1582" s="42">
        <v>7536.5</v>
      </c>
      <c r="C1582" s="42">
        <v>7613.5</v>
      </c>
      <c r="D1582" s="42">
        <v>7533.75</v>
      </c>
      <c r="E1582" s="42">
        <v>7601</v>
      </c>
      <c r="F1582" s="49">
        <f t="shared" si="149"/>
        <v>1.0581835069329264</v>
      </c>
      <c r="G1582" s="49">
        <f t="shared" si="150"/>
        <v>0.8558349366416772</v>
      </c>
      <c r="H1582" s="49">
        <f t="shared" si="151"/>
        <v>0.80877742946708464</v>
      </c>
      <c r="I1582" s="49">
        <f t="shared" si="146"/>
        <v>2</v>
      </c>
      <c r="J1582" s="49">
        <f t="shared" si="147"/>
        <v>9</v>
      </c>
      <c r="K1582" s="49">
        <f t="shared" si="148"/>
        <v>3</v>
      </c>
    </row>
    <row r="1583" spans="1:11" x14ac:dyDescent="0.25">
      <c r="A1583" s="1">
        <v>43362</v>
      </c>
      <c r="B1583" s="42">
        <v>7526</v>
      </c>
      <c r="C1583" s="42">
        <v>7546</v>
      </c>
      <c r="D1583" s="42">
        <v>7470.75</v>
      </c>
      <c r="E1583" s="42">
        <v>7520.5</v>
      </c>
      <c r="F1583" s="49">
        <f t="shared" si="149"/>
        <v>0.99986712729205429</v>
      </c>
      <c r="G1583" s="49">
        <f t="shared" si="150"/>
        <v>-7.3079989370183368E-2</v>
      </c>
      <c r="H1583" s="49">
        <f t="shared" si="151"/>
        <v>7.3089700996677734E-2</v>
      </c>
      <c r="I1583" s="49">
        <f t="shared" si="146"/>
        <v>2</v>
      </c>
      <c r="J1583" s="49">
        <f t="shared" si="147"/>
        <v>1</v>
      </c>
      <c r="K1583" s="49">
        <f t="shared" si="148"/>
        <v>2</v>
      </c>
    </row>
    <row r="1584" spans="1:11" x14ac:dyDescent="0.25">
      <c r="A1584" s="1">
        <v>43361</v>
      </c>
      <c r="B1584" s="42">
        <v>7484</v>
      </c>
      <c r="C1584" s="42">
        <v>7564.25</v>
      </c>
      <c r="D1584" s="42">
        <v>7465.25</v>
      </c>
      <c r="E1584" s="42">
        <v>7526.5</v>
      </c>
      <c r="F1584" s="49">
        <f t="shared" si="149"/>
        <v>1.3228220203099947</v>
      </c>
      <c r="G1584" s="49">
        <f t="shared" si="150"/>
        <v>0.56787814003206849</v>
      </c>
      <c r="H1584" s="49">
        <f t="shared" si="151"/>
        <v>0.42929292929292934</v>
      </c>
      <c r="I1584" s="49">
        <f t="shared" si="146"/>
        <v>4</v>
      </c>
      <c r="J1584" s="49">
        <f t="shared" si="147"/>
        <v>5</v>
      </c>
      <c r="K1584" s="49">
        <f t="shared" si="148"/>
        <v>2</v>
      </c>
    </row>
    <row r="1585" spans="1:11" x14ac:dyDescent="0.25">
      <c r="A1585" s="1">
        <v>43360</v>
      </c>
      <c r="B1585" s="42">
        <v>7557.5</v>
      </c>
      <c r="C1585" s="42">
        <v>7566.5</v>
      </c>
      <c r="D1585" s="42">
        <v>7458</v>
      </c>
      <c r="E1585" s="42">
        <v>7465.25</v>
      </c>
      <c r="F1585" s="49">
        <f t="shared" si="149"/>
        <v>1.4356599404565002</v>
      </c>
      <c r="G1585" s="49">
        <f t="shared" si="150"/>
        <v>-1.2206417466093284</v>
      </c>
      <c r="H1585" s="49">
        <f t="shared" si="151"/>
        <v>0.85023041474654371</v>
      </c>
      <c r="I1585" s="49">
        <f t="shared" si="146"/>
        <v>5</v>
      </c>
      <c r="J1585" s="49">
        <f t="shared" si="147"/>
        <v>9</v>
      </c>
      <c r="K1585" s="49">
        <f t="shared" si="148"/>
        <v>3</v>
      </c>
    </row>
    <row r="1586" spans="1:11" x14ac:dyDescent="0.25">
      <c r="A1586" s="1">
        <v>43357</v>
      </c>
      <c r="B1586" s="42">
        <v>7618.5</v>
      </c>
      <c r="C1586" s="42">
        <v>7623.5</v>
      </c>
      <c r="D1586" s="42">
        <v>7544.25</v>
      </c>
      <c r="E1586" s="42">
        <v>7574</v>
      </c>
      <c r="F1586" s="49">
        <f t="shared" si="149"/>
        <v>1.0402310166043185</v>
      </c>
      <c r="G1586" s="49">
        <f t="shared" si="150"/>
        <v>-0.58410448250968039</v>
      </c>
      <c r="H1586" s="49">
        <f t="shared" si="151"/>
        <v>0.56151419558359617</v>
      </c>
      <c r="I1586" s="49">
        <f t="shared" si="146"/>
        <v>2</v>
      </c>
      <c r="J1586" s="49">
        <f t="shared" si="147"/>
        <v>6</v>
      </c>
      <c r="K1586" s="49">
        <f t="shared" si="148"/>
        <v>2</v>
      </c>
    </row>
    <row r="1587" spans="1:11" x14ac:dyDescent="0.25">
      <c r="A1587" s="1">
        <v>43356</v>
      </c>
      <c r="B1587" s="42">
        <v>7508</v>
      </c>
      <c r="C1587" s="42">
        <v>7583.25</v>
      </c>
      <c r="D1587" s="42">
        <v>7506.75</v>
      </c>
      <c r="E1587" s="42">
        <v>7563.75</v>
      </c>
      <c r="F1587" s="49">
        <f t="shared" si="149"/>
        <v>1.0189131592967502</v>
      </c>
      <c r="G1587" s="49">
        <f t="shared" si="150"/>
        <v>0.74254128929142249</v>
      </c>
      <c r="H1587" s="49">
        <f t="shared" si="151"/>
        <v>0.72875816993464049</v>
      </c>
      <c r="I1587" s="49">
        <f t="shared" si="146"/>
        <v>2</v>
      </c>
      <c r="J1587" s="49">
        <f t="shared" si="147"/>
        <v>8</v>
      </c>
      <c r="K1587" s="49">
        <f t="shared" si="148"/>
        <v>3</v>
      </c>
    </row>
    <row r="1588" spans="1:11" x14ac:dyDescent="0.25">
      <c r="A1588" s="1">
        <v>43355</v>
      </c>
      <c r="B1588" s="42">
        <v>7527.25</v>
      </c>
      <c r="C1588" s="42">
        <v>7531</v>
      </c>
      <c r="D1588" s="42">
        <v>7425</v>
      </c>
      <c r="E1588" s="42">
        <v>7490.75</v>
      </c>
      <c r="F1588" s="49">
        <f t="shared" si="149"/>
        <v>1.4082168122488292</v>
      </c>
      <c r="G1588" s="49">
        <f t="shared" si="150"/>
        <v>-0.48490484572719122</v>
      </c>
      <c r="H1588" s="49">
        <f t="shared" si="151"/>
        <v>0.34433962264150947</v>
      </c>
      <c r="I1588" s="49">
        <f t="shared" si="146"/>
        <v>5</v>
      </c>
      <c r="J1588" s="49">
        <f t="shared" si="147"/>
        <v>4</v>
      </c>
      <c r="K1588" s="49">
        <f t="shared" si="148"/>
        <v>2</v>
      </c>
    </row>
    <row r="1589" spans="1:11" x14ac:dyDescent="0.25">
      <c r="A1589" s="1">
        <v>43354</v>
      </c>
      <c r="B1589" s="42">
        <v>7444.75</v>
      </c>
      <c r="C1589" s="42">
        <v>7524.75</v>
      </c>
      <c r="D1589" s="42">
        <v>7404.5</v>
      </c>
      <c r="E1589" s="42">
        <v>7511.75</v>
      </c>
      <c r="F1589" s="49">
        <f t="shared" si="149"/>
        <v>1.6152322106182209</v>
      </c>
      <c r="G1589" s="49">
        <f t="shared" si="150"/>
        <v>0.8999630612176367</v>
      </c>
      <c r="H1589" s="49">
        <f t="shared" si="151"/>
        <v>0.5571725571725572</v>
      </c>
      <c r="I1589" s="49">
        <f t="shared" si="146"/>
        <v>5</v>
      </c>
      <c r="J1589" s="49">
        <f t="shared" si="147"/>
        <v>6</v>
      </c>
      <c r="K1589" s="49">
        <f t="shared" si="148"/>
        <v>2</v>
      </c>
    </row>
    <row r="1590" spans="1:11" x14ac:dyDescent="0.25">
      <c r="A1590" s="1">
        <v>43353</v>
      </c>
      <c r="B1590" s="42">
        <v>7479.5</v>
      </c>
      <c r="C1590" s="42">
        <v>7483.5</v>
      </c>
      <c r="D1590" s="42">
        <v>7414</v>
      </c>
      <c r="E1590" s="42">
        <v>7455</v>
      </c>
      <c r="F1590" s="49">
        <f t="shared" si="149"/>
        <v>0.92920649776054542</v>
      </c>
      <c r="G1590" s="49">
        <f t="shared" si="150"/>
        <v>-0.32756200280767434</v>
      </c>
      <c r="H1590" s="49">
        <f t="shared" si="151"/>
        <v>0.35251798561151082</v>
      </c>
      <c r="I1590" s="49">
        <f t="shared" si="146"/>
        <v>2</v>
      </c>
      <c r="J1590" s="49">
        <f t="shared" si="147"/>
        <v>4</v>
      </c>
      <c r="K1590" s="49">
        <f t="shared" si="148"/>
        <v>2</v>
      </c>
    </row>
    <row r="1591" spans="1:11" x14ac:dyDescent="0.25">
      <c r="A1591" s="1">
        <v>43350</v>
      </c>
      <c r="B1591" s="42">
        <v>7444.25</v>
      </c>
      <c r="C1591" s="42">
        <v>7494.75</v>
      </c>
      <c r="D1591" s="42">
        <v>7393</v>
      </c>
      <c r="E1591" s="42">
        <v>7436</v>
      </c>
      <c r="F1591" s="49">
        <f t="shared" si="149"/>
        <v>1.3668267454746954</v>
      </c>
      <c r="G1591" s="49">
        <f t="shared" si="150"/>
        <v>-0.11082379017362395</v>
      </c>
      <c r="H1591" s="49">
        <f t="shared" si="151"/>
        <v>8.1081081081081086E-2</v>
      </c>
      <c r="I1591" s="49">
        <f t="shared" si="146"/>
        <v>4</v>
      </c>
      <c r="J1591" s="49">
        <f t="shared" si="147"/>
        <v>1</v>
      </c>
      <c r="K1591" s="49">
        <f t="shared" si="148"/>
        <v>2</v>
      </c>
    </row>
    <row r="1592" spans="1:11" x14ac:dyDescent="0.25">
      <c r="A1592" s="1">
        <v>43349</v>
      </c>
      <c r="B1592" s="42">
        <v>7533</v>
      </c>
      <c r="C1592" s="42">
        <v>7544.25</v>
      </c>
      <c r="D1592" s="42">
        <v>7407.75</v>
      </c>
      <c r="E1592" s="42">
        <v>7459.5</v>
      </c>
      <c r="F1592" s="49">
        <f t="shared" si="149"/>
        <v>1.8120270808442851</v>
      </c>
      <c r="G1592" s="49">
        <f t="shared" si="150"/>
        <v>-0.97570688968538433</v>
      </c>
      <c r="H1592" s="49">
        <f t="shared" si="151"/>
        <v>0.53846153846153844</v>
      </c>
      <c r="I1592" s="49">
        <f t="shared" si="146"/>
        <v>6</v>
      </c>
      <c r="J1592" s="49">
        <f t="shared" si="147"/>
        <v>6</v>
      </c>
      <c r="K1592" s="49">
        <f t="shared" si="148"/>
        <v>1</v>
      </c>
    </row>
    <row r="1593" spans="1:11" x14ac:dyDescent="0.25">
      <c r="A1593" s="1">
        <v>43348</v>
      </c>
      <c r="B1593" s="42">
        <v>7616.5</v>
      </c>
      <c r="C1593" s="42">
        <v>7624.5</v>
      </c>
      <c r="D1593" s="42">
        <v>7503.25</v>
      </c>
      <c r="E1593" s="42">
        <v>7528.25</v>
      </c>
      <c r="F1593" s="49">
        <f t="shared" si="149"/>
        <v>1.5919385544541456</v>
      </c>
      <c r="G1593" s="49">
        <f t="shared" si="150"/>
        <v>-1.1586686798398214</v>
      </c>
      <c r="H1593" s="49">
        <f t="shared" si="151"/>
        <v>0.72783505154639172</v>
      </c>
      <c r="I1593" s="49">
        <f t="shared" si="146"/>
        <v>5</v>
      </c>
      <c r="J1593" s="49">
        <f t="shared" si="147"/>
        <v>8</v>
      </c>
      <c r="K1593" s="49">
        <f t="shared" si="148"/>
        <v>3</v>
      </c>
    </row>
    <row r="1594" spans="1:11" x14ac:dyDescent="0.25">
      <c r="A1594" s="1">
        <v>43347</v>
      </c>
      <c r="B1594" s="42">
        <v>7664.5</v>
      </c>
      <c r="C1594" s="42">
        <v>7666.25</v>
      </c>
      <c r="D1594" s="42">
        <v>7586.75</v>
      </c>
      <c r="E1594" s="42">
        <v>7628.25</v>
      </c>
      <c r="F1594" s="49">
        <f t="shared" si="149"/>
        <v>1.0372496575119055</v>
      </c>
      <c r="G1594" s="49">
        <f t="shared" si="150"/>
        <v>-0.47295974949442232</v>
      </c>
      <c r="H1594" s="49">
        <f t="shared" si="151"/>
        <v>0.45597484276729561</v>
      </c>
      <c r="I1594" s="49">
        <f t="shared" si="146"/>
        <v>2</v>
      </c>
      <c r="J1594" s="49">
        <f t="shared" si="147"/>
        <v>5</v>
      </c>
      <c r="K1594" s="49">
        <f t="shared" si="148"/>
        <v>2</v>
      </c>
    </row>
    <row r="1595" spans="1:11" x14ac:dyDescent="0.25">
      <c r="A1595" s="1">
        <v>43343</v>
      </c>
      <c r="B1595" s="42">
        <v>7642.25</v>
      </c>
      <c r="C1595" s="42">
        <v>7682.25</v>
      </c>
      <c r="D1595" s="42">
        <v>7633.25</v>
      </c>
      <c r="E1595" s="42">
        <v>7660</v>
      </c>
      <c r="F1595" s="49">
        <f t="shared" si="149"/>
        <v>0.64117242958552789</v>
      </c>
      <c r="G1595" s="49">
        <f t="shared" si="150"/>
        <v>0.23226144132945142</v>
      </c>
      <c r="H1595" s="49">
        <f t="shared" si="151"/>
        <v>0.36224489795918369</v>
      </c>
      <c r="I1595" s="49">
        <f t="shared" si="146"/>
        <v>1</v>
      </c>
      <c r="J1595" s="49">
        <f t="shared" si="147"/>
        <v>4</v>
      </c>
      <c r="K1595" s="49">
        <f t="shared" si="148"/>
        <v>2</v>
      </c>
    </row>
    <row r="1596" spans="1:11" x14ac:dyDescent="0.25">
      <c r="A1596" s="1">
        <v>43342</v>
      </c>
      <c r="B1596" s="42">
        <v>7657.25</v>
      </c>
      <c r="C1596" s="42">
        <v>7697</v>
      </c>
      <c r="D1596" s="42">
        <v>7626.25</v>
      </c>
      <c r="E1596" s="42">
        <v>7649.25</v>
      </c>
      <c r="F1596" s="49">
        <f t="shared" si="149"/>
        <v>0.92396095203891737</v>
      </c>
      <c r="G1596" s="49">
        <f t="shared" si="150"/>
        <v>-0.10447615005387051</v>
      </c>
      <c r="H1596" s="49">
        <f t="shared" si="151"/>
        <v>0.11307420494699646</v>
      </c>
      <c r="I1596" s="49">
        <f t="shared" si="146"/>
        <v>2</v>
      </c>
      <c r="J1596" s="49">
        <f t="shared" si="147"/>
        <v>2</v>
      </c>
      <c r="K1596" s="49">
        <f t="shared" si="148"/>
        <v>2</v>
      </c>
    </row>
    <row r="1597" spans="1:11" x14ac:dyDescent="0.25">
      <c r="A1597" s="1">
        <v>43341</v>
      </c>
      <c r="B1597" s="42">
        <v>7589.25</v>
      </c>
      <c r="C1597" s="42">
        <v>7672.25</v>
      </c>
      <c r="D1597" s="42">
        <v>7581.5</v>
      </c>
      <c r="E1597" s="42">
        <v>7667.5</v>
      </c>
      <c r="F1597" s="49">
        <f t="shared" si="149"/>
        <v>1.1957703330368612</v>
      </c>
      <c r="G1597" s="49">
        <f t="shared" si="150"/>
        <v>1.0310636755937674</v>
      </c>
      <c r="H1597" s="49">
        <f t="shared" si="151"/>
        <v>0.86225895316804413</v>
      </c>
      <c r="I1597" s="49">
        <f t="shared" si="146"/>
        <v>3</v>
      </c>
      <c r="J1597" s="49">
        <f t="shared" si="147"/>
        <v>9</v>
      </c>
      <c r="K1597" s="49">
        <f t="shared" si="148"/>
        <v>3</v>
      </c>
    </row>
    <row r="1598" spans="1:11" x14ac:dyDescent="0.25">
      <c r="A1598" s="1">
        <v>43340</v>
      </c>
      <c r="B1598" s="42">
        <v>7581.25</v>
      </c>
      <c r="C1598" s="42">
        <v>7597.25</v>
      </c>
      <c r="D1598" s="42">
        <v>7564.25</v>
      </c>
      <c r="E1598" s="42">
        <v>7579</v>
      </c>
      <c r="F1598" s="49">
        <f t="shared" si="149"/>
        <v>0.43528441879637259</v>
      </c>
      <c r="G1598" s="49">
        <f t="shared" si="150"/>
        <v>-2.9678483099752677E-2</v>
      </c>
      <c r="H1598" s="49">
        <f t="shared" si="151"/>
        <v>6.8181818181818177E-2</v>
      </c>
      <c r="I1598" s="49">
        <f t="shared" si="146"/>
        <v>1</v>
      </c>
      <c r="J1598" s="49">
        <f t="shared" si="147"/>
        <v>1</v>
      </c>
      <c r="K1598" s="49">
        <f t="shared" si="148"/>
        <v>2</v>
      </c>
    </row>
    <row r="1599" spans="1:11" x14ac:dyDescent="0.25">
      <c r="A1599" s="1">
        <v>43339</v>
      </c>
      <c r="B1599" s="42">
        <v>7525</v>
      </c>
      <c r="C1599" s="42">
        <v>7568</v>
      </c>
      <c r="D1599" s="42">
        <v>7517.75</v>
      </c>
      <c r="E1599" s="42">
        <v>7567.75</v>
      </c>
      <c r="F1599" s="49">
        <f t="shared" si="149"/>
        <v>0.66777408637873759</v>
      </c>
      <c r="G1599" s="49">
        <f t="shared" si="150"/>
        <v>0.56810631229235886</v>
      </c>
      <c r="H1599" s="49">
        <f t="shared" si="151"/>
        <v>0.85074626865671643</v>
      </c>
      <c r="I1599" s="49">
        <f t="shared" si="146"/>
        <v>1</v>
      </c>
      <c r="J1599" s="49">
        <f t="shared" si="147"/>
        <v>9</v>
      </c>
      <c r="K1599" s="49">
        <f t="shared" si="148"/>
        <v>3</v>
      </c>
    </row>
    <row r="1600" spans="1:11" x14ac:dyDescent="0.25">
      <c r="A1600" s="1">
        <v>43336</v>
      </c>
      <c r="B1600" s="42">
        <v>7447.5</v>
      </c>
      <c r="C1600" s="42">
        <v>7499.5</v>
      </c>
      <c r="D1600" s="42">
        <v>7440.25</v>
      </c>
      <c r="E1600" s="42">
        <v>7493</v>
      </c>
      <c r="F1600" s="49">
        <f t="shared" si="149"/>
        <v>0.79556898288016109</v>
      </c>
      <c r="G1600" s="49">
        <f t="shared" si="150"/>
        <v>0.6109432695535415</v>
      </c>
      <c r="H1600" s="49">
        <f t="shared" si="151"/>
        <v>0.76793248945147685</v>
      </c>
      <c r="I1600" s="49">
        <f t="shared" si="146"/>
        <v>1</v>
      </c>
      <c r="J1600" s="49">
        <f t="shared" si="147"/>
        <v>8</v>
      </c>
      <c r="K1600" s="49">
        <f t="shared" si="148"/>
        <v>3</v>
      </c>
    </row>
    <row r="1601" spans="1:11" x14ac:dyDescent="0.25">
      <c r="A1601" s="1">
        <v>43335</v>
      </c>
      <c r="B1601" s="42">
        <v>7427.5</v>
      </c>
      <c r="C1601" s="42">
        <v>7475</v>
      </c>
      <c r="D1601" s="42">
        <v>7411.25</v>
      </c>
      <c r="E1601" s="42">
        <v>7422.75</v>
      </c>
      <c r="F1601" s="49">
        <f t="shared" si="149"/>
        <v>0.85829686974082797</v>
      </c>
      <c r="G1601" s="49">
        <f t="shared" si="150"/>
        <v>-6.3951531470885226E-2</v>
      </c>
      <c r="H1601" s="49">
        <f t="shared" si="151"/>
        <v>7.4509803921568626E-2</v>
      </c>
      <c r="I1601" s="49">
        <f t="shared" si="146"/>
        <v>2</v>
      </c>
      <c r="J1601" s="49">
        <f t="shared" si="147"/>
        <v>1</v>
      </c>
      <c r="K1601" s="49">
        <f t="shared" si="148"/>
        <v>2</v>
      </c>
    </row>
    <row r="1602" spans="1:11" x14ac:dyDescent="0.25">
      <c r="A1602" s="1">
        <v>43334</v>
      </c>
      <c r="B1602" s="42">
        <v>7395.75</v>
      </c>
      <c r="C1602" s="42">
        <v>7444.75</v>
      </c>
      <c r="D1602" s="42">
        <v>7378.75</v>
      </c>
      <c r="E1602" s="42">
        <v>7435.25</v>
      </c>
      <c r="F1602" s="49">
        <f t="shared" si="149"/>
        <v>0.89240442145826993</v>
      </c>
      <c r="G1602" s="49">
        <f t="shared" si="150"/>
        <v>0.53409052496366161</v>
      </c>
      <c r="H1602" s="49">
        <f t="shared" si="151"/>
        <v>0.59848484848484851</v>
      </c>
      <c r="I1602" s="49">
        <f t="shared" si="146"/>
        <v>2</v>
      </c>
      <c r="J1602" s="49">
        <f t="shared" si="147"/>
        <v>6</v>
      </c>
      <c r="K1602" s="49">
        <f t="shared" si="148"/>
        <v>2</v>
      </c>
    </row>
    <row r="1603" spans="1:11" x14ac:dyDescent="0.25">
      <c r="A1603" s="1">
        <v>43333</v>
      </c>
      <c r="B1603" s="42">
        <v>7407.75</v>
      </c>
      <c r="C1603" s="42">
        <v>7452.25</v>
      </c>
      <c r="D1603" s="42">
        <v>7398.25</v>
      </c>
      <c r="E1603" s="42">
        <v>7407</v>
      </c>
      <c r="F1603" s="49">
        <f t="shared" si="149"/>
        <v>0.72896628530930452</v>
      </c>
      <c r="G1603" s="49">
        <f t="shared" si="150"/>
        <v>-1.0124531740407006E-2</v>
      </c>
      <c r="H1603" s="49">
        <f t="shared" si="151"/>
        <v>1.3888888888888886E-2</v>
      </c>
      <c r="I1603" s="49">
        <f t="shared" ref="I1603:I1666" si="152">VLOOKUP(_xlfn.PERCENTRANK.EXC(F$4:F$1200,F1603),$M$4:$O$13,3,TRUE)</f>
        <v>1</v>
      </c>
      <c r="J1603" s="49">
        <f t="shared" ref="J1603:J1666" si="153">VLOOKUP(H1603,$M$17:$O$26,3,TRUE)</f>
        <v>1</v>
      </c>
      <c r="K1603" s="49">
        <f t="shared" ref="K1603:K1666" si="154">IF(I1603&gt;=$O$3,IF(J1603&gt;=$O$16,4,1),IF(J1603&gt;=$O$16,3,2))</f>
        <v>2</v>
      </c>
    </row>
    <row r="1604" spans="1:11" x14ac:dyDescent="0.25">
      <c r="A1604" s="1">
        <v>43332</v>
      </c>
      <c r="B1604" s="42">
        <v>7413.25</v>
      </c>
      <c r="C1604" s="42">
        <v>7418.25</v>
      </c>
      <c r="D1604" s="42">
        <v>7351.5</v>
      </c>
      <c r="E1604" s="42">
        <v>7381</v>
      </c>
      <c r="F1604" s="49">
        <f t="shared" ref="F1604:F1667" si="155">ABS(C1604-D1604)/B1604*100</f>
        <v>0.90041479782821299</v>
      </c>
      <c r="G1604" s="49">
        <f t="shared" ref="G1604:G1667" si="156">(E1604-B1604)/B1604*100</f>
        <v>-0.43503186861363097</v>
      </c>
      <c r="H1604" s="49">
        <f t="shared" ref="H1604:H1667" si="157">ABS(G1604/F1604)</f>
        <v>0.4831460674157303</v>
      </c>
      <c r="I1604" s="49">
        <f t="shared" si="152"/>
        <v>2</v>
      </c>
      <c r="J1604" s="49">
        <f t="shared" si="153"/>
        <v>5</v>
      </c>
      <c r="K1604" s="49">
        <f t="shared" si="154"/>
        <v>2</v>
      </c>
    </row>
    <row r="1605" spans="1:11" x14ac:dyDescent="0.25">
      <c r="A1605" s="1">
        <v>43329</v>
      </c>
      <c r="B1605" s="42">
        <v>7375.75</v>
      </c>
      <c r="C1605" s="42">
        <v>7407</v>
      </c>
      <c r="D1605" s="42">
        <v>7321.75</v>
      </c>
      <c r="E1605" s="42">
        <v>7388.5</v>
      </c>
      <c r="F1605" s="49">
        <f t="shared" si="155"/>
        <v>1.1558146629156356</v>
      </c>
      <c r="G1605" s="49">
        <f t="shared" si="156"/>
        <v>0.17286377656509508</v>
      </c>
      <c r="H1605" s="49">
        <f t="shared" si="157"/>
        <v>0.14956011730205279</v>
      </c>
      <c r="I1605" s="49">
        <f t="shared" si="152"/>
        <v>3</v>
      </c>
      <c r="J1605" s="49">
        <f t="shared" si="153"/>
        <v>2</v>
      </c>
      <c r="K1605" s="49">
        <f t="shared" si="154"/>
        <v>2</v>
      </c>
    </row>
    <row r="1606" spans="1:11" x14ac:dyDescent="0.25">
      <c r="A1606" s="1">
        <v>43328</v>
      </c>
      <c r="B1606" s="42">
        <v>7425.75</v>
      </c>
      <c r="C1606" s="42">
        <v>7434.5</v>
      </c>
      <c r="D1606" s="42">
        <v>7372</v>
      </c>
      <c r="E1606" s="42">
        <v>7386</v>
      </c>
      <c r="F1606" s="49">
        <f t="shared" si="155"/>
        <v>0.84166582500084175</v>
      </c>
      <c r="G1606" s="49">
        <f t="shared" si="156"/>
        <v>-0.53529946470053524</v>
      </c>
      <c r="H1606" s="49">
        <f t="shared" si="157"/>
        <v>0.6359999999999999</v>
      </c>
      <c r="I1606" s="49">
        <f t="shared" si="152"/>
        <v>2</v>
      </c>
      <c r="J1606" s="49">
        <f t="shared" si="153"/>
        <v>7</v>
      </c>
      <c r="K1606" s="49">
        <f t="shared" si="154"/>
        <v>3</v>
      </c>
    </row>
    <row r="1607" spans="1:11" x14ac:dyDescent="0.25">
      <c r="A1607" s="1">
        <v>43327</v>
      </c>
      <c r="B1607" s="42">
        <v>7413.5</v>
      </c>
      <c r="C1607" s="42">
        <v>7418.25</v>
      </c>
      <c r="D1607" s="42">
        <v>7316.5</v>
      </c>
      <c r="E1607" s="42">
        <v>7365.25</v>
      </c>
      <c r="F1607" s="49">
        <f t="shared" si="155"/>
        <v>1.3724961219397047</v>
      </c>
      <c r="G1607" s="49">
        <f t="shared" si="156"/>
        <v>-0.65083968435961426</v>
      </c>
      <c r="H1607" s="49">
        <f t="shared" si="157"/>
        <v>0.47420147420147418</v>
      </c>
      <c r="I1607" s="49">
        <f t="shared" si="152"/>
        <v>4</v>
      </c>
      <c r="J1607" s="49">
        <f t="shared" si="153"/>
        <v>5</v>
      </c>
      <c r="K1607" s="49">
        <f t="shared" si="154"/>
        <v>2</v>
      </c>
    </row>
    <row r="1608" spans="1:11" x14ac:dyDescent="0.25">
      <c r="A1608" s="1">
        <v>43326</v>
      </c>
      <c r="B1608" s="42">
        <v>7457</v>
      </c>
      <c r="C1608" s="42">
        <v>7464.75</v>
      </c>
      <c r="D1608" s="42">
        <v>7397</v>
      </c>
      <c r="E1608" s="42">
        <v>7456.5</v>
      </c>
      <c r="F1608" s="49">
        <f t="shared" si="155"/>
        <v>0.90854230923964052</v>
      </c>
      <c r="G1608" s="49">
        <f t="shared" si="156"/>
        <v>-6.7051092932814815E-3</v>
      </c>
      <c r="H1608" s="49">
        <f t="shared" si="157"/>
        <v>7.3800738007380089E-3</v>
      </c>
      <c r="I1608" s="49">
        <f t="shared" si="152"/>
        <v>2</v>
      </c>
      <c r="J1608" s="49">
        <f t="shared" si="153"/>
        <v>1</v>
      </c>
      <c r="K1608" s="49">
        <f t="shared" si="154"/>
        <v>2</v>
      </c>
    </row>
    <row r="1609" spans="1:11" x14ac:dyDescent="0.25">
      <c r="A1609" s="1">
        <v>43325</v>
      </c>
      <c r="B1609" s="42">
        <v>7407.5</v>
      </c>
      <c r="C1609" s="42">
        <v>7479</v>
      </c>
      <c r="D1609" s="42">
        <v>7401</v>
      </c>
      <c r="E1609" s="42">
        <v>7410.75</v>
      </c>
      <c r="F1609" s="49">
        <f t="shared" si="155"/>
        <v>1.0529868376645293</v>
      </c>
      <c r="G1609" s="49">
        <f t="shared" si="156"/>
        <v>4.3874451569355377E-2</v>
      </c>
      <c r="H1609" s="49">
        <f t="shared" si="157"/>
        <v>4.1666666666666657E-2</v>
      </c>
      <c r="I1609" s="49">
        <f t="shared" si="152"/>
        <v>2</v>
      </c>
      <c r="J1609" s="49">
        <f t="shared" si="153"/>
        <v>1</v>
      </c>
      <c r="K1609" s="49">
        <f t="shared" si="154"/>
        <v>2</v>
      </c>
    </row>
    <row r="1610" spans="1:11" x14ac:dyDescent="0.25">
      <c r="A1610" s="1">
        <v>43322</v>
      </c>
      <c r="B1610" s="42">
        <v>7438</v>
      </c>
      <c r="C1610" s="42">
        <v>7446.75</v>
      </c>
      <c r="D1610" s="42">
        <v>7390.75</v>
      </c>
      <c r="E1610" s="42">
        <v>7417.5</v>
      </c>
      <c r="F1610" s="49">
        <f t="shared" si="155"/>
        <v>0.7528905619790266</v>
      </c>
      <c r="G1610" s="49">
        <f t="shared" si="156"/>
        <v>-0.27561172358160796</v>
      </c>
      <c r="H1610" s="49">
        <f t="shared" si="157"/>
        <v>0.3660714285714286</v>
      </c>
      <c r="I1610" s="49">
        <f t="shared" si="152"/>
        <v>1</v>
      </c>
      <c r="J1610" s="49">
        <f t="shared" si="153"/>
        <v>4</v>
      </c>
      <c r="K1610" s="49">
        <f t="shared" si="154"/>
        <v>2</v>
      </c>
    </row>
    <row r="1611" spans="1:11" x14ac:dyDescent="0.25">
      <c r="A1611" s="1">
        <v>43321</v>
      </c>
      <c r="B1611" s="42">
        <v>7478.75</v>
      </c>
      <c r="C1611" s="42">
        <v>7505.5</v>
      </c>
      <c r="D1611" s="42">
        <v>7464.75</v>
      </c>
      <c r="E1611" s="42">
        <v>7474</v>
      </c>
      <c r="F1611" s="49">
        <f t="shared" si="155"/>
        <v>0.54487715193046959</v>
      </c>
      <c r="G1611" s="49">
        <f t="shared" si="156"/>
        <v>-6.3513287648336955E-2</v>
      </c>
      <c r="H1611" s="49">
        <f t="shared" si="157"/>
        <v>0.11656441717791413</v>
      </c>
      <c r="I1611" s="49">
        <f t="shared" si="152"/>
        <v>1</v>
      </c>
      <c r="J1611" s="49">
        <f t="shared" si="153"/>
        <v>2</v>
      </c>
      <c r="K1611" s="49">
        <f t="shared" si="154"/>
        <v>2</v>
      </c>
    </row>
    <row r="1612" spans="1:11" x14ac:dyDescent="0.25">
      <c r="A1612" s="1">
        <v>43320</v>
      </c>
      <c r="B1612" s="42">
        <v>7476</v>
      </c>
      <c r="C1612" s="42">
        <v>7496</v>
      </c>
      <c r="D1612" s="42">
        <v>7442.5</v>
      </c>
      <c r="E1612" s="42">
        <v>7477.5</v>
      </c>
      <c r="F1612" s="49">
        <f t="shared" si="155"/>
        <v>0.71562332798287853</v>
      </c>
      <c r="G1612" s="49">
        <f t="shared" si="156"/>
        <v>2.0064205457463884E-2</v>
      </c>
      <c r="H1612" s="49">
        <f t="shared" si="157"/>
        <v>2.8037383177570093E-2</v>
      </c>
      <c r="I1612" s="49">
        <f t="shared" si="152"/>
        <v>1</v>
      </c>
      <c r="J1612" s="49">
        <f t="shared" si="153"/>
        <v>1</v>
      </c>
      <c r="K1612" s="49">
        <f t="shared" si="154"/>
        <v>2</v>
      </c>
    </row>
    <row r="1613" spans="1:11" x14ac:dyDescent="0.25">
      <c r="A1613" s="1">
        <v>43319</v>
      </c>
      <c r="B1613" s="42">
        <v>7463.75</v>
      </c>
      <c r="C1613" s="42">
        <v>7486.75</v>
      </c>
      <c r="D1613" s="42">
        <v>7450.5</v>
      </c>
      <c r="E1613" s="42">
        <v>7471.25</v>
      </c>
      <c r="F1613" s="49">
        <f t="shared" si="155"/>
        <v>0.48568079048735557</v>
      </c>
      <c r="G1613" s="49">
        <f t="shared" si="156"/>
        <v>0.10048568079048736</v>
      </c>
      <c r="H1613" s="49">
        <f t="shared" si="157"/>
        <v>0.20689655172413793</v>
      </c>
      <c r="I1613" s="49">
        <f t="shared" si="152"/>
        <v>1</v>
      </c>
      <c r="J1613" s="49">
        <f t="shared" si="153"/>
        <v>3</v>
      </c>
      <c r="K1613" s="49">
        <f t="shared" si="154"/>
        <v>2</v>
      </c>
    </row>
    <row r="1614" spans="1:11" x14ac:dyDescent="0.25">
      <c r="A1614" s="1">
        <v>43318</v>
      </c>
      <c r="B1614" s="42">
        <v>7414.25</v>
      </c>
      <c r="C1614" s="42">
        <v>7448.25</v>
      </c>
      <c r="D1614" s="42">
        <v>7387.5</v>
      </c>
      <c r="E1614" s="42">
        <v>7447.5</v>
      </c>
      <c r="F1614" s="49">
        <f t="shared" si="155"/>
        <v>0.81936810870957955</v>
      </c>
      <c r="G1614" s="49">
        <f t="shared" si="156"/>
        <v>0.44846073439660117</v>
      </c>
      <c r="H1614" s="49">
        <f t="shared" si="157"/>
        <v>0.5473251028806585</v>
      </c>
      <c r="I1614" s="49">
        <f t="shared" si="152"/>
        <v>1</v>
      </c>
      <c r="J1614" s="49">
        <f t="shared" si="153"/>
        <v>6</v>
      </c>
      <c r="K1614" s="49">
        <f t="shared" si="154"/>
        <v>2</v>
      </c>
    </row>
    <row r="1615" spans="1:11" x14ac:dyDescent="0.25">
      <c r="A1615" s="1">
        <v>43315</v>
      </c>
      <c r="B1615" s="42">
        <v>7390.75</v>
      </c>
      <c r="C1615" s="42">
        <v>7415</v>
      </c>
      <c r="D1615" s="42">
        <v>7362.25</v>
      </c>
      <c r="E1615" s="42">
        <v>7402.75</v>
      </c>
      <c r="F1615" s="49">
        <f t="shared" si="155"/>
        <v>0.71373000033826073</v>
      </c>
      <c r="G1615" s="49">
        <f t="shared" si="156"/>
        <v>0.16236511856036262</v>
      </c>
      <c r="H1615" s="49">
        <f t="shared" si="157"/>
        <v>0.22748815165876776</v>
      </c>
      <c r="I1615" s="49">
        <f t="shared" si="152"/>
        <v>1</v>
      </c>
      <c r="J1615" s="49">
        <f t="shared" si="153"/>
        <v>3</v>
      </c>
      <c r="K1615" s="49">
        <f t="shared" si="154"/>
        <v>2</v>
      </c>
    </row>
    <row r="1616" spans="1:11" x14ac:dyDescent="0.25">
      <c r="A1616" s="1">
        <v>43314</v>
      </c>
      <c r="B1616" s="42">
        <v>7222.25</v>
      </c>
      <c r="C1616" s="42">
        <v>7390.25</v>
      </c>
      <c r="D1616" s="42">
        <v>7214.25</v>
      </c>
      <c r="E1616" s="42">
        <v>7380.75</v>
      </c>
      <c r="F1616" s="49">
        <f t="shared" si="155"/>
        <v>2.4369137041780609</v>
      </c>
      <c r="G1616" s="49">
        <f t="shared" si="156"/>
        <v>2.1946069438194469</v>
      </c>
      <c r="H1616" s="49">
        <f t="shared" si="157"/>
        <v>0.90056818181818188</v>
      </c>
      <c r="I1616" s="49">
        <f t="shared" si="152"/>
        <v>8</v>
      </c>
      <c r="J1616" s="49">
        <f t="shared" si="153"/>
        <v>10</v>
      </c>
      <c r="K1616" s="49">
        <f t="shared" si="154"/>
        <v>4</v>
      </c>
    </row>
    <row r="1617" spans="1:11" x14ac:dyDescent="0.25">
      <c r="A1617" s="1">
        <v>43313</v>
      </c>
      <c r="B1617" s="42">
        <v>7261</v>
      </c>
      <c r="C1617" s="42">
        <v>7303.75</v>
      </c>
      <c r="D1617" s="42">
        <v>7241</v>
      </c>
      <c r="E1617" s="42">
        <v>7281.75</v>
      </c>
      <c r="F1617" s="49">
        <f t="shared" si="155"/>
        <v>0.86420603222696601</v>
      </c>
      <c r="G1617" s="49">
        <f t="shared" si="156"/>
        <v>0.2857733094615067</v>
      </c>
      <c r="H1617" s="49">
        <f t="shared" si="157"/>
        <v>0.33067729083665337</v>
      </c>
      <c r="I1617" s="49">
        <f t="shared" si="152"/>
        <v>2</v>
      </c>
      <c r="J1617" s="49">
        <f t="shared" si="153"/>
        <v>4</v>
      </c>
      <c r="K1617" s="49">
        <f t="shared" si="154"/>
        <v>2</v>
      </c>
    </row>
    <row r="1618" spans="1:11" x14ac:dyDescent="0.25">
      <c r="A1618" s="1">
        <v>43312</v>
      </c>
      <c r="B1618" s="42">
        <v>7209.25</v>
      </c>
      <c r="C1618" s="42">
        <v>7284.25</v>
      </c>
      <c r="D1618" s="42">
        <v>7189.25</v>
      </c>
      <c r="E1618" s="42">
        <v>7244.75</v>
      </c>
      <c r="F1618" s="49">
        <f t="shared" si="155"/>
        <v>1.3177514998092728</v>
      </c>
      <c r="G1618" s="49">
        <f t="shared" si="156"/>
        <v>0.49242292887609668</v>
      </c>
      <c r="H1618" s="49">
        <f t="shared" si="157"/>
        <v>0.37368421052631579</v>
      </c>
      <c r="I1618" s="49">
        <f t="shared" si="152"/>
        <v>4</v>
      </c>
      <c r="J1618" s="49">
        <f t="shared" si="153"/>
        <v>4</v>
      </c>
      <c r="K1618" s="49">
        <f t="shared" si="154"/>
        <v>2</v>
      </c>
    </row>
    <row r="1619" spans="1:11" x14ac:dyDescent="0.25">
      <c r="A1619" s="1">
        <v>43311</v>
      </c>
      <c r="B1619" s="42">
        <v>7286.75</v>
      </c>
      <c r="C1619" s="42">
        <v>7309.25</v>
      </c>
      <c r="D1619" s="42">
        <v>7166.75</v>
      </c>
      <c r="E1619" s="42">
        <v>7204</v>
      </c>
      <c r="F1619" s="49">
        <f t="shared" si="155"/>
        <v>1.9556043503619582</v>
      </c>
      <c r="G1619" s="49">
        <f t="shared" si="156"/>
        <v>-1.1356228771400145</v>
      </c>
      <c r="H1619" s="49">
        <f t="shared" si="157"/>
        <v>0.58070175438596505</v>
      </c>
      <c r="I1619" s="49">
        <f t="shared" si="152"/>
        <v>7</v>
      </c>
      <c r="J1619" s="49">
        <f t="shared" si="153"/>
        <v>6</v>
      </c>
      <c r="K1619" s="49">
        <f t="shared" si="154"/>
        <v>1</v>
      </c>
    </row>
    <row r="1620" spans="1:11" x14ac:dyDescent="0.25">
      <c r="A1620" s="1">
        <v>43308</v>
      </c>
      <c r="B1620" s="42">
        <v>7453.25</v>
      </c>
      <c r="C1620" s="42">
        <v>7457.5</v>
      </c>
      <c r="D1620" s="42">
        <v>7263.5</v>
      </c>
      <c r="E1620" s="42">
        <v>7307</v>
      </c>
      <c r="F1620" s="49">
        <f t="shared" si="155"/>
        <v>2.6028913561198133</v>
      </c>
      <c r="G1620" s="49">
        <f t="shared" si="156"/>
        <v>-1.9622312414047562</v>
      </c>
      <c r="H1620" s="49">
        <f t="shared" si="157"/>
        <v>0.7538659793814434</v>
      </c>
      <c r="I1620" s="49">
        <f t="shared" si="152"/>
        <v>8</v>
      </c>
      <c r="J1620" s="49">
        <f t="shared" si="153"/>
        <v>8</v>
      </c>
      <c r="K1620" s="49">
        <f t="shared" si="154"/>
        <v>4</v>
      </c>
    </row>
    <row r="1621" spans="1:11" x14ac:dyDescent="0.25">
      <c r="A1621" s="1">
        <v>43307</v>
      </c>
      <c r="B1621" s="42">
        <v>7406</v>
      </c>
      <c r="C1621" s="42">
        <v>7441.5</v>
      </c>
      <c r="D1621" s="42">
        <v>7395.5</v>
      </c>
      <c r="E1621" s="42">
        <v>7410</v>
      </c>
      <c r="F1621" s="49">
        <f t="shared" si="155"/>
        <v>0.6211180124223602</v>
      </c>
      <c r="G1621" s="49">
        <f t="shared" si="156"/>
        <v>5.4010261949770454E-2</v>
      </c>
      <c r="H1621" s="49">
        <f t="shared" si="157"/>
        <v>8.6956521739130432E-2</v>
      </c>
      <c r="I1621" s="49">
        <f t="shared" si="152"/>
        <v>1</v>
      </c>
      <c r="J1621" s="49">
        <f t="shared" si="153"/>
        <v>1</v>
      </c>
      <c r="K1621" s="49">
        <f t="shared" si="154"/>
        <v>2</v>
      </c>
    </row>
    <row r="1622" spans="1:11" x14ac:dyDescent="0.25">
      <c r="A1622" s="1">
        <v>43306</v>
      </c>
      <c r="B1622" s="42">
        <v>7420</v>
      </c>
      <c r="C1622" s="42">
        <v>7525.25</v>
      </c>
      <c r="D1622" s="42">
        <v>7405</v>
      </c>
      <c r="E1622" s="42">
        <v>7521.25</v>
      </c>
      <c r="F1622" s="49">
        <f t="shared" si="155"/>
        <v>1.6206199460916442</v>
      </c>
      <c r="G1622" s="49">
        <f t="shared" si="156"/>
        <v>1.3645552560646901</v>
      </c>
      <c r="H1622" s="49">
        <f t="shared" si="157"/>
        <v>0.8419958419958421</v>
      </c>
      <c r="I1622" s="49">
        <f t="shared" si="152"/>
        <v>5</v>
      </c>
      <c r="J1622" s="49">
        <f t="shared" si="153"/>
        <v>9</v>
      </c>
      <c r="K1622" s="49">
        <f t="shared" si="154"/>
        <v>3</v>
      </c>
    </row>
    <row r="1623" spans="1:11" x14ac:dyDescent="0.25">
      <c r="A1623" s="1">
        <v>43305</v>
      </c>
      <c r="B1623" s="42">
        <v>7439.25</v>
      </c>
      <c r="C1623" s="42">
        <v>7489.75</v>
      </c>
      <c r="D1623" s="42">
        <v>7386.75</v>
      </c>
      <c r="E1623" s="42">
        <v>7417.5</v>
      </c>
      <c r="F1623" s="49">
        <f t="shared" si="155"/>
        <v>1.3845481735389993</v>
      </c>
      <c r="G1623" s="49">
        <f t="shared" si="156"/>
        <v>-0.29236818227643913</v>
      </c>
      <c r="H1623" s="49">
        <f t="shared" si="157"/>
        <v>0.21116504854368928</v>
      </c>
      <c r="I1623" s="49">
        <f t="shared" si="152"/>
        <v>4</v>
      </c>
      <c r="J1623" s="49">
        <f t="shared" si="153"/>
        <v>3</v>
      </c>
      <c r="K1623" s="49">
        <f t="shared" si="154"/>
        <v>2</v>
      </c>
    </row>
    <row r="1624" spans="1:11" x14ac:dyDescent="0.25">
      <c r="A1624" s="1">
        <v>43304</v>
      </c>
      <c r="B1624" s="42">
        <v>7326.5</v>
      </c>
      <c r="C1624" s="42">
        <v>7390.5</v>
      </c>
      <c r="D1624" s="42">
        <v>7311.5</v>
      </c>
      <c r="E1624" s="42">
        <v>7384.75</v>
      </c>
      <c r="F1624" s="49">
        <f t="shared" si="155"/>
        <v>1.0782774858390773</v>
      </c>
      <c r="G1624" s="49">
        <f t="shared" si="156"/>
        <v>0.79505903228007913</v>
      </c>
      <c r="H1624" s="49">
        <f t="shared" si="157"/>
        <v>0.73734177215189867</v>
      </c>
      <c r="I1624" s="49">
        <f t="shared" si="152"/>
        <v>3</v>
      </c>
      <c r="J1624" s="49">
        <f t="shared" si="153"/>
        <v>8</v>
      </c>
      <c r="K1624" s="49">
        <f t="shared" si="154"/>
        <v>3</v>
      </c>
    </row>
    <row r="1625" spans="1:11" x14ac:dyDescent="0.25">
      <c r="A1625" s="1">
        <v>43301</v>
      </c>
      <c r="B1625" s="42">
        <v>7373.5</v>
      </c>
      <c r="C1625" s="42">
        <v>7413.75</v>
      </c>
      <c r="D1625" s="42">
        <v>7356</v>
      </c>
      <c r="E1625" s="42">
        <v>7364.25</v>
      </c>
      <c r="F1625" s="49">
        <f t="shared" si="155"/>
        <v>0.78321014443615644</v>
      </c>
      <c r="G1625" s="49">
        <f t="shared" si="156"/>
        <v>-0.12544924391401641</v>
      </c>
      <c r="H1625" s="49">
        <f t="shared" si="157"/>
        <v>0.16017316017316019</v>
      </c>
      <c r="I1625" s="49">
        <f t="shared" si="152"/>
        <v>1</v>
      </c>
      <c r="J1625" s="49">
        <f t="shared" si="153"/>
        <v>2</v>
      </c>
      <c r="K1625" s="49">
        <f t="shared" si="154"/>
        <v>2</v>
      </c>
    </row>
    <row r="1626" spans="1:11" x14ac:dyDescent="0.25">
      <c r="A1626" s="1">
        <v>43300</v>
      </c>
      <c r="B1626" s="42">
        <v>7376</v>
      </c>
      <c r="C1626" s="42">
        <v>7401.75</v>
      </c>
      <c r="D1626" s="42">
        <v>7358.25</v>
      </c>
      <c r="E1626" s="42">
        <v>7368.5</v>
      </c>
      <c r="F1626" s="49">
        <f t="shared" si="155"/>
        <v>0.58975054229934931</v>
      </c>
      <c r="G1626" s="49">
        <f t="shared" si="156"/>
        <v>-0.10168112798264642</v>
      </c>
      <c r="H1626" s="49">
        <f t="shared" si="157"/>
        <v>0.17241379310344826</v>
      </c>
      <c r="I1626" s="49">
        <f t="shared" si="152"/>
        <v>1</v>
      </c>
      <c r="J1626" s="49">
        <f t="shared" si="153"/>
        <v>2</v>
      </c>
      <c r="K1626" s="49">
        <f t="shared" si="154"/>
        <v>2</v>
      </c>
    </row>
    <row r="1627" spans="1:11" x14ac:dyDescent="0.25">
      <c r="A1627" s="1">
        <v>43299</v>
      </c>
      <c r="B1627" s="42">
        <v>7416.5</v>
      </c>
      <c r="C1627" s="42">
        <v>7426.75</v>
      </c>
      <c r="D1627" s="42">
        <v>7381.5</v>
      </c>
      <c r="E1627" s="42">
        <v>7405</v>
      </c>
      <c r="F1627" s="49">
        <f t="shared" si="155"/>
        <v>0.61012607024876964</v>
      </c>
      <c r="G1627" s="49">
        <f t="shared" si="156"/>
        <v>-0.15505966426211823</v>
      </c>
      <c r="H1627" s="49">
        <f t="shared" si="157"/>
        <v>0.25414364640883974</v>
      </c>
      <c r="I1627" s="49">
        <f t="shared" si="152"/>
        <v>1</v>
      </c>
      <c r="J1627" s="49">
        <f t="shared" si="153"/>
        <v>3</v>
      </c>
      <c r="K1627" s="49">
        <f t="shared" si="154"/>
        <v>2</v>
      </c>
    </row>
    <row r="1628" spans="1:11" x14ac:dyDescent="0.25">
      <c r="A1628" s="1">
        <v>43298</v>
      </c>
      <c r="B1628" s="42">
        <v>7307.25</v>
      </c>
      <c r="C1628" s="42">
        <v>7436</v>
      </c>
      <c r="D1628" s="42">
        <v>7292.5</v>
      </c>
      <c r="E1628" s="42">
        <v>7421.75</v>
      </c>
      <c r="F1628" s="49">
        <f t="shared" si="155"/>
        <v>1.9638030722912174</v>
      </c>
      <c r="G1628" s="49">
        <f t="shared" si="156"/>
        <v>1.5669369461835847</v>
      </c>
      <c r="H1628" s="49">
        <f t="shared" si="157"/>
        <v>0.79790940766550522</v>
      </c>
      <c r="I1628" s="49">
        <f t="shared" si="152"/>
        <v>7</v>
      </c>
      <c r="J1628" s="49">
        <f t="shared" si="153"/>
        <v>8</v>
      </c>
      <c r="K1628" s="49">
        <f t="shared" si="154"/>
        <v>4</v>
      </c>
    </row>
    <row r="1629" spans="1:11" x14ac:dyDescent="0.25">
      <c r="A1629" s="1">
        <v>43297</v>
      </c>
      <c r="B1629" s="42">
        <v>7400</v>
      </c>
      <c r="C1629" s="42">
        <v>7407.25</v>
      </c>
      <c r="D1629" s="42">
        <v>7363</v>
      </c>
      <c r="E1629" s="42">
        <v>7376</v>
      </c>
      <c r="F1629" s="49">
        <f t="shared" si="155"/>
        <v>0.59797297297297292</v>
      </c>
      <c r="G1629" s="49">
        <f t="shared" si="156"/>
        <v>-0.32432432432432429</v>
      </c>
      <c r="H1629" s="49">
        <f t="shared" si="157"/>
        <v>0.5423728813559322</v>
      </c>
      <c r="I1629" s="49">
        <f t="shared" si="152"/>
        <v>1</v>
      </c>
      <c r="J1629" s="49">
        <f t="shared" si="153"/>
        <v>6</v>
      </c>
      <c r="K1629" s="49">
        <f t="shared" si="154"/>
        <v>2</v>
      </c>
    </row>
    <row r="1630" spans="1:11" x14ac:dyDescent="0.25">
      <c r="A1630" s="1">
        <v>43294</v>
      </c>
      <c r="B1630" s="42">
        <v>7386</v>
      </c>
      <c r="C1630" s="42">
        <v>7405</v>
      </c>
      <c r="D1630" s="42">
        <v>7367</v>
      </c>
      <c r="E1630" s="42">
        <v>7392.75</v>
      </c>
      <c r="F1630" s="49">
        <f t="shared" si="155"/>
        <v>0.5144868670457623</v>
      </c>
      <c r="G1630" s="49">
        <f t="shared" si="156"/>
        <v>9.1389114541023567E-2</v>
      </c>
      <c r="H1630" s="49">
        <f t="shared" si="157"/>
        <v>0.17763157894736842</v>
      </c>
      <c r="I1630" s="49">
        <f t="shared" si="152"/>
        <v>1</v>
      </c>
      <c r="J1630" s="49">
        <f t="shared" si="153"/>
        <v>2</v>
      </c>
      <c r="K1630" s="49">
        <f t="shared" si="154"/>
        <v>2</v>
      </c>
    </row>
    <row r="1631" spans="1:11" x14ac:dyDescent="0.25">
      <c r="A1631" s="1">
        <v>43293</v>
      </c>
      <c r="B1631" s="42">
        <v>7287.5</v>
      </c>
      <c r="C1631" s="42">
        <v>7387</v>
      </c>
      <c r="D1631" s="42">
        <v>7286</v>
      </c>
      <c r="E1631" s="42">
        <v>7384.25</v>
      </c>
      <c r="F1631" s="49">
        <f t="shared" si="155"/>
        <v>1.385934819897084</v>
      </c>
      <c r="G1631" s="49">
        <f t="shared" si="156"/>
        <v>1.3276157804459692</v>
      </c>
      <c r="H1631" s="49">
        <f t="shared" si="157"/>
        <v>0.95792079207920799</v>
      </c>
      <c r="I1631" s="49">
        <f t="shared" si="152"/>
        <v>4</v>
      </c>
      <c r="J1631" s="49">
        <f t="shared" si="153"/>
        <v>10</v>
      </c>
      <c r="K1631" s="49">
        <f t="shared" si="154"/>
        <v>3</v>
      </c>
    </row>
    <row r="1632" spans="1:11" x14ac:dyDescent="0.25">
      <c r="A1632" s="1">
        <v>43292</v>
      </c>
      <c r="B1632" s="42">
        <v>7239.75</v>
      </c>
      <c r="C1632" s="42">
        <v>7290</v>
      </c>
      <c r="D1632" s="42">
        <v>7234.5</v>
      </c>
      <c r="E1632" s="42">
        <v>7262.75</v>
      </c>
      <c r="F1632" s="49">
        <f t="shared" si="155"/>
        <v>0.76660105666632139</v>
      </c>
      <c r="G1632" s="49">
        <f t="shared" si="156"/>
        <v>0.31769052798784486</v>
      </c>
      <c r="H1632" s="49">
        <f t="shared" si="157"/>
        <v>0.41441441441441434</v>
      </c>
      <c r="I1632" s="49">
        <f t="shared" si="152"/>
        <v>1</v>
      </c>
      <c r="J1632" s="49">
        <f t="shared" si="153"/>
        <v>5</v>
      </c>
      <c r="K1632" s="49">
        <f t="shared" si="154"/>
        <v>2</v>
      </c>
    </row>
    <row r="1633" spans="1:11" x14ac:dyDescent="0.25">
      <c r="A1633" s="1">
        <v>43291</v>
      </c>
      <c r="B1633" s="42">
        <v>7325</v>
      </c>
      <c r="C1633" s="42">
        <v>7325.5</v>
      </c>
      <c r="D1633" s="42">
        <v>7276</v>
      </c>
      <c r="E1633" s="42">
        <v>7301</v>
      </c>
      <c r="F1633" s="49">
        <f t="shared" si="155"/>
        <v>0.67576791808873715</v>
      </c>
      <c r="G1633" s="49">
        <f t="shared" si="156"/>
        <v>-0.32764505119453924</v>
      </c>
      <c r="H1633" s="49">
        <f t="shared" si="157"/>
        <v>0.48484848484848486</v>
      </c>
      <c r="I1633" s="49">
        <f t="shared" si="152"/>
        <v>1</v>
      </c>
      <c r="J1633" s="49">
        <f t="shared" si="153"/>
        <v>5</v>
      </c>
      <c r="K1633" s="49">
        <f t="shared" si="154"/>
        <v>2</v>
      </c>
    </row>
    <row r="1634" spans="1:11" x14ac:dyDescent="0.25">
      <c r="A1634" s="1">
        <v>43290</v>
      </c>
      <c r="B1634" s="42">
        <v>7262.25</v>
      </c>
      <c r="C1634" s="42">
        <v>7298</v>
      </c>
      <c r="D1634" s="42">
        <v>7240.25</v>
      </c>
      <c r="E1634" s="42">
        <v>7296.5</v>
      </c>
      <c r="F1634" s="49">
        <f t="shared" si="155"/>
        <v>0.79520809666425696</v>
      </c>
      <c r="G1634" s="49">
        <f t="shared" si="156"/>
        <v>0.47161692312988396</v>
      </c>
      <c r="H1634" s="49">
        <f t="shared" si="157"/>
        <v>0.59307359307359298</v>
      </c>
      <c r="I1634" s="49">
        <f t="shared" si="152"/>
        <v>1</v>
      </c>
      <c r="J1634" s="49">
        <f t="shared" si="153"/>
        <v>6</v>
      </c>
      <c r="K1634" s="49">
        <f t="shared" si="154"/>
        <v>2</v>
      </c>
    </row>
    <row r="1635" spans="1:11" x14ac:dyDescent="0.25">
      <c r="A1635" s="1">
        <v>43287</v>
      </c>
      <c r="B1635" s="42">
        <v>7113.75</v>
      </c>
      <c r="C1635" s="42">
        <v>7237.75</v>
      </c>
      <c r="D1635" s="42">
        <v>7104.75</v>
      </c>
      <c r="E1635" s="42">
        <v>7229</v>
      </c>
      <c r="F1635" s="49">
        <f t="shared" si="155"/>
        <v>1.8696186961869619</v>
      </c>
      <c r="G1635" s="49">
        <f t="shared" si="156"/>
        <v>1.6201019153048675</v>
      </c>
      <c r="H1635" s="49">
        <f t="shared" si="157"/>
        <v>0.86654135338345872</v>
      </c>
      <c r="I1635" s="49">
        <f t="shared" si="152"/>
        <v>6</v>
      </c>
      <c r="J1635" s="49">
        <f t="shared" si="153"/>
        <v>9</v>
      </c>
      <c r="K1635" s="49">
        <f t="shared" si="154"/>
        <v>4</v>
      </c>
    </row>
    <row r="1636" spans="1:11" x14ac:dyDescent="0.25">
      <c r="A1636" s="1">
        <v>43286</v>
      </c>
      <c r="B1636" s="42">
        <v>7068</v>
      </c>
      <c r="C1636" s="42">
        <v>7127</v>
      </c>
      <c r="D1636" s="42">
        <v>7042.25</v>
      </c>
      <c r="E1636" s="42">
        <v>7120.75</v>
      </c>
      <c r="F1636" s="49">
        <f t="shared" si="155"/>
        <v>1.1990662139219015</v>
      </c>
      <c r="G1636" s="49">
        <f t="shared" si="156"/>
        <v>0.74632144878324846</v>
      </c>
      <c r="H1636" s="49">
        <f t="shared" si="157"/>
        <v>0.6224188790560472</v>
      </c>
      <c r="I1636" s="49">
        <f t="shared" si="152"/>
        <v>3</v>
      </c>
      <c r="J1636" s="49">
        <f t="shared" si="153"/>
        <v>7</v>
      </c>
      <c r="K1636" s="49">
        <f t="shared" si="154"/>
        <v>3</v>
      </c>
    </row>
    <row r="1637" spans="1:11" x14ac:dyDescent="0.25">
      <c r="A1637" s="1">
        <v>43283</v>
      </c>
      <c r="B1637" s="42">
        <v>7015.75</v>
      </c>
      <c r="C1637" s="42">
        <v>7119.25</v>
      </c>
      <c r="D1637" s="42">
        <v>6987.5</v>
      </c>
      <c r="E1637" s="42">
        <v>7117.5</v>
      </c>
      <c r="F1637" s="49">
        <f t="shared" si="155"/>
        <v>1.8779175426718455</v>
      </c>
      <c r="G1637" s="49">
        <f t="shared" si="156"/>
        <v>1.4503082350425829</v>
      </c>
      <c r="H1637" s="49">
        <f t="shared" si="157"/>
        <v>0.77229601518026569</v>
      </c>
      <c r="I1637" s="49">
        <f t="shared" si="152"/>
        <v>6</v>
      </c>
      <c r="J1637" s="49">
        <f t="shared" si="153"/>
        <v>8</v>
      </c>
      <c r="K1637" s="49">
        <f t="shared" si="154"/>
        <v>4</v>
      </c>
    </row>
    <row r="1638" spans="1:11" x14ac:dyDescent="0.25">
      <c r="A1638" s="1">
        <v>43280</v>
      </c>
      <c r="B1638" s="42">
        <v>7089.25</v>
      </c>
      <c r="C1638" s="42">
        <v>7123.75</v>
      </c>
      <c r="D1638" s="42">
        <v>7061.25</v>
      </c>
      <c r="E1638" s="42">
        <v>7061.75</v>
      </c>
      <c r="F1638" s="49">
        <f t="shared" si="155"/>
        <v>0.88161653207320945</v>
      </c>
      <c r="G1638" s="49">
        <f t="shared" si="156"/>
        <v>-0.38791127411221216</v>
      </c>
      <c r="H1638" s="49">
        <f t="shared" si="157"/>
        <v>0.44</v>
      </c>
      <c r="I1638" s="49">
        <f t="shared" si="152"/>
        <v>2</v>
      </c>
      <c r="J1638" s="49">
        <f t="shared" si="153"/>
        <v>5</v>
      </c>
      <c r="K1638" s="49">
        <f t="shared" si="154"/>
        <v>2</v>
      </c>
    </row>
    <row r="1639" spans="1:11" x14ac:dyDescent="0.25">
      <c r="A1639" s="1">
        <v>43279</v>
      </c>
      <c r="B1639" s="42">
        <v>7026.5</v>
      </c>
      <c r="C1639" s="42">
        <v>7076.5</v>
      </c>
      <c r="D1639" s="42">
        <v>6956</v>
      </c>
      <c r="E1639" s="42">
        <v>7052.25</v>
      </c>
      <c r="F1639" s="49">
        <f t="shared" si="155"/>
        <v>1.7149363125311321</v>
      </c>
      <c r="G1639" s="49">
        <f t="shared" si="156"/>
        <v>0.36646979292677717</v>
      </c>
      <c r="H1639" s="49">
        <f t="shared" si="157"/>
        <v>0.21369294605809128</v>
      </c>
      <c r="I1639" s="49">
        <f t="shared" si="152"/>
        <v>5</v>
      </c>
      <c r="J1639" s="49">
        <f t="shared" si="153"/>
        <v>3</v>
      </c>
      <c r="K1639" s="49">
        <f t="shared" si="154"/>
        <v>2</v>
      </c>
    </row>
    <row r="1640" spans="1:11" x14ac:dyDescent="0.25">
      <c r="A1640" s="1">
        <v>43278</v>
      </c>
      <c r="B1640" s="42">
        <v>7054</v>
      </c>
      <c r="C1640" s="42">
        <v>7151.5</v>
      </c>
      <c r="D1640" s="42">
        <v>6988</v>
      </c>
      <c r="E1640" s="42">
        <v>6989.25</v>
      </c>
      <c r="F1640" s="49">
        <f t="shared" si="155"/>
        <v>2.3178338531329739</v>
      </c>
      <c r="G1640" s="49">
        <f t="shared" si="156"/>
        <v>-0.91791891125602498</v>
      </c>
      <c r="H1640" s="49">
        <f t="shared" si="157"/>
        <v>0.39602446483180437</v>
      </c>
      <c r="I1640" s="49">
        <f t="shared" si="152"/>
        <v>8</v>
      </c>
      <c r="J1640" s="49">
        <f t="shared" si="153"/>
        <v>4</v>
      </c>
      <c r="K1640" s="49">
        <f t="shared" si="154"/>
        <v>1</v>
      </c>
    </row>
    <row r="1641" spans="1:11" x14ac:dyDescent="0.25">
      <c r="A1641" s="1">
        <v>43277</v>
      </c>
      <c r="B1641" s="42">
        <v>7069.75</v>
      </c>
      <c r="C1641" s="42">
        <v>7130</v>
      </c>
      <c r="D1641" s="42">
        <v>7059.75</v>
      </c>
      <c r="E1641" s="42">
        <v>7090.25</v>
      </c>
      <c r="F1641" s="49">
        <f t="shared" si="155"/>
        <v>0.99367021464691119</v>
      </c>
      <c r="G1641" s="49">
        <f t="shared" si="156"/>
        <v>0.28996782064429438</v>
      </c>
      <c r="H1641" s="49">
        <f t="shared" si="157"/>
        <v>0.29181494661921709</v>
      </c>
      <c r="I1641" s="49">
        <f t="shared" si="152"/>
        <v>2</v>
      </c>
      <c r="J1641" s="49">
        <f t="shared" si="153"/>
        <v>3</v>
      </c>
      <c r="K1641" s="49">
        <f t="shared" si="154"/>
        <v>2</v>
      </c>
    </row>
    <row r="1642" spans="1:11" x14ac:dyDescent="0.25">
      <c r="A1642" s="1">
        <v>43276</v>
      </c>
      <c r="B1642" s="42">
        <v>7145</v>
      </c>
      <c r="C1642" s="42">
        <v>7173</v>
      </c>
      <c r="D1642" s="42">
        <v>6995.5</v>
      </c>
      <c r="E1642" s="42">
        <v>7060.25</v>
      </c>
      <c r="F1642" s="49">
        <f t="shared" si="155"/>
        <v>2.4842547235829251</v>
      </c>
      <c r="G1642" s="49">
        <f t="shared" si="156"/>
        <v>-1.186144156752974</v>
      </c>
      <c r="H1642" s="49">
        <f t="shared" si="157"/>
        <v>0.47746478873239434</v>
      </c>
      <c r="I1642" s="49">
        <f t="shared" si="152"/>
        <v>8</v>
      </c>
      <c r="J1642" s="49">
        <f t="shared" si="153"/>
        <v>5</v>
      </c>
      <c r="K1642" s="49">
        <f t="shared" si="154"/>
        <v>1</v>
      </c>
    </row>
    <row r="1643" spans="1:11" x14ac:dyDescent="0.25">
      <c r="A1643" s="1">
        <v>43273</v>
      </c>
      <c r="B1643" s="42">
        <v>7264.25</v>
      </c>
      <c r="C1643" s="42">
        <v>7274</v>
      </c>
      <c r="D1643" s="42">
        <v>7198.25</v>
      </c>
      <c r="E1643" s="42">
        <v>7217.5</v>
      </c>
      <c r="F1643" s="49">
        <f t="shared" si="155"/>
        <v>1.0427779880923702</v>
      </c>
      <c r="G1643" s="49">
        <f t="shared" si="156"/>
        <v>-0.64356265271707336</v>
      </c>
      <c r="H1643" s="49">
        <f t="shared" si="157"/>
        <v>0.61716171617161719</v>
      </c>
      <c r="I1643" s="49">
        <f t="shared" si="152"/>
        <v>2</v>
      </c>
      <c r="J1643" s="49">
        <f t="shared" si="153"/>
        <v>7</v>
      </c>
      <c r="K1643" s="49">
        <f t="shared" si="154"/>
        <v>3</v>
      </c>
    </row>
    <row r="1644" spans="1:11" x14ac:dyDescent="0.25">
      <c r="A1644" s="1">
        <v>43272</v>
      </c>
      <c r="B1644" s="42">
        <v>7294.5</v>
      </c>
      <c r="C1644" s="42">
        <v>7329.75</v>
      </c>
      <c r="D1644" s="42">
        <v>7226.25</v>
      </c>
      <c r="E1644" s="42">
        <v>7241</v>
      </c>
      <c r="F1644" s="49">
        <f t="shared" si="155"/>
        <v>1.4188772362739051</v>
      </c>
      <c r="G1644" s="49">
        <f t="shared" si="156"/>
        <v>-0.73342929604496543</v>
      </c>
      <c r="H1644" s="49">
        <f t="shared" si="157"/>
        <v>0.51690821256038644</v>
      </c>
      <c r="I1644" s="49">
        <f t="shared" si="152"/>
        <v>5</v>
      </c>
      <c r="J1644" s="49">
        <f t="shared" si="153"/>
        <v>6</v>
      </c>
      <c r="K1644" s="49">
        <f t="shared" si="154"/>
        <v>2</v>
      </c>
    </row>
    <row r="1645" spans="1:11" x14ac:dyDescent="0.25">
      <c r="A1645" s="1">
        <v>43271</v>
      </c>
      <c r="B1645" s="42">
        <v>7278.25</v>
      </c>
      <c r="C1645" s="42">
        <v>7336.5</v>
      </c>
      <c r="D1645" s="42">
        <v>7265.5</v>
      </c>
      <c r="E1645" s="42">
        <v>7306</v>
      </c>
      <c r="F1645" s="49">
        <f t="shared" si="155"/>
        <v>0.97550922268402429</v>
      </c>
      <c r="G1645" s="49">
        <f t="shared" si="156"/>
        <v>0.38127297083777006</v>
      </c>
      <c r="H1645" s="49">
        <f t="shared" si="157"/>
        <v>0.39084507042253525</v>
      </c>
      <c r="I1645" s="49">
        <f t="shared" si="152"/>
        <v>2</v>
      </c>
      <c r="J1645" s="49">
        <f t="shared" si="153"/>
        <v>4</v>
      </c>
      <c r="K1645" s="49">
        <f t="shared" si="154"/>
        <v>2</v>
      </c>
    </row>
    <row r="1646" spans="1:11" x14ac:dyDescent="0.25">
      <c r="A1646" s="1">
        <v>43270</v>
      </c>
      <c r="B1646" s="42">
        <v>7197.25</v>
      </c>
      <c r="C1646" s="42">
        <v>7254.25</v>
      </c>
      <c r="D1646" s="42">
        <v>7157.5</v>
      </c>
      <c r="E1646" s="42">
        <v>7253.75</v>
      </c>
      <c r="F1646" s="49">
        <f t="shared" si="155"/>
        <v>1.3442634339504671</v>
      </c>
      <c r="G1646" s="49">
        <f t="shared" si="156"/>
        <v>0.7850220570356734</v>
      </c>
      <c r="H1646" s="49">
        <f t="shared" si="157"/>
        <v>0.58397932816537479</v>
      </c>
      <c r="I1646" s="49">
        <f t="shared" si="152"/>
        <v>4</v>
      </c>
      <c r="J1646" s="49">
        <f t="shared" si="153"/>
        <v>6</v>
      </c>
      <c r="K1646" s="49">
        <f t="shared" si="154"/>
        <v>2</v>
      </c>
    </row>
    <row r="1647" spans="1:11" x14ac:dyDescent="0.25">
      <c r="A1647" s="1">
        <v>43269</v>
      </c>
      <c r="B1647" s="42">
        <v>7231.25</v>
      </c>
      <c r="C1647" s="42">
        <v>7280.75</v>
      </c>
      <c r="D1647" s="42">
        <v>7208.75</v>
      </c>
      <c r="E1647" s="42">
        <v>7274.5</v>
      </c>
      <c r="F1647" s="49">
        <f t="shared" si="155"/>
        <v>0.99567847882454619</v>
      </c>
      <c r="G1647" s="49">
        <f t="shared" si="156"/>
        <v>0.59809853068280039</v>
      </c>
      <c r="H1647" s="49">
        <f t="shared" si="157"/>
        <v>0.60069444444444453</v>
      </c>
      <c r="I1647" s="49">
        <f t="shared" si="152"/>
        <v>2</v>
      </c>
      <c r="J1647" s="49">
        <f t="shared" si="153"/>
        <v>7</v>
      </c>
      <c r="K1647" s="49">
        <f t="shared" si="154"/>
        <v>3</v>
      </c>
    </row>
    <row r="1648" spans="1:11" x14ac:dyDescent="0.25">
      <c r="A1648" s="1">
        <v>43266</v>
      </c>
      <c r="B1648" s="42">
        <v>7292.75</v>
      </c>
      <c r="C1648" s="42">
        <v>7308.75</v>
      </c>
      <c r="D1648" s="42">
        <v>7245</v>
      </c>
      <c r="E1648" s="42">
        <v>7281.75</v>
      </c>
      <c r="F1648" s="49">
        <f t="shared" si="155"/>
        <v>0.87415583970381538</v>
      </c>
      <c r="G1648" s="49">
        <f t="shared" si="156"/>
        <v>-0.15083473312536422</v>
      </c>
      <c r="H1648" s="49">
        <f t="shared" si="157"/>
        <v>0.17254901960784313</v>
      </c>
      <c r="I1648" s="49">
        <f t="shared" si="152"/>
        <v>2</v>
      </c>
      <c r="J1648" s="49">
        <f t="shared" si="153"/>
        <v>2</v>
      </c>
      <c r="K1648" s="49">
        <f t="shared" si="154"/>
        <v>2</v>
      </c>
    </row>
    <row r="1649" spans="1:11" x14ac:dyDescent="0.25">
      <c r="A1649" s="1">
        <v>43265</v>
      </c>
      <c r="B1649" s="42">
        <v>7222.5</v>
      </c>
      <c r="C1649" s="42">
        <v>7321</v>
      </c>
      <c r="D1649" s="42">
        <v>7222</v>
      </c>
      <c r="E1649" s="42">
        <v>7309.25</v>
      </c>
      <c r="F1649" s="49">
        <f t="shared" si="155"/>
        <v>1.3707165109034267</v>
      </c>
      <c r="G1649" s="49">
        <f t="shared" si="156"/>
        <v>1.2011076497057804</v>
      </c>
      <c r="H1649" s="49">
        <f t="shared" si="157"/>
        <v>0.87626262626262619</v>
      </c>
      <c r="I1649" s="49">
        <f t="shared" si="152"/>
        <v>4</v>
      </c>
      <c r="J1649" s="49">
        <f t="shared" si="153"/>
        <v>9</v>
      </c>
      <c r="K1649" s="49">
        <f t="shared" si="154"/>
        <v>3</v>
      </c>
    </row>
    <row r="1650" spans="1:11" x14ac:dyDescent="0.25">
      <c r="A1650" s="1">
        <v>43264</v>
      </c>
      <c r="B1650" s="42">
        <v>7244.5</v>
      </c>
      <c r="C1650" s="42">
        <v>7290</v>
      </c>
      <c r="D1650" s="42">
        <v>7219.25</v>
      </c>
      <c r="E1650" s="42">
        <v>7232.25</v>
      </c>
      <c r="F1650" s="49">
        <f t="shared" si="155"/>
        <v>0.97660294016150184</v>
      </c>
      <c r="G1650" s="49">
        <f t="shared" si="156"/>
        <v>-0.16909379529298088</v>
      </c>
      <c r="H1650" s="49">
        <f t="shared" si="157"/>
        <v>0.17314487632508835</v>
      </c>
      <c r="I1650" s="49">
        <f t="shared" si="152"/>
        <v>2</v>
      </c>
      <c r="J1650" s="49">
        <f t="shared" si="153"/>
        <v>2</v>
      </c>
      <c r="K1650" s="49">
        <f t="shared" si="154"/>
        <v>2</v>
      </c>
    </row>
    <row r="1651" spans="1:11" x14ac:dyDescent="0.25">
      <c r="A1651" s="1">
        <v>43263</v>
      </c>
      <c r="B1651" s="42">
        <v>7187.25</v>
      </c>
      <c r="C1651" s="42">
        <v>7242.5</v>
      </c>
      <c r="D1651" s="42">
        <v>7184.25</v>
      </c>
      <c r="E1651" s="42">
        <v>7236</v>
      </c>
      <c r="F1651" s="49">
        <f t="shared" si="155"/>
        <v>0.81046297262513478</v>
      </c>
      <c r="G1651" s="49">
        <f t="shared" si="156"/>
        <v>0.67828446206824577</v>
      </c>
      <c r="H1651" s="49">
        <f t="shared" si="157"/>
        <v>0.83690987124463512</v>
      </c>
      <c r="I1651" s="49">
        <f t="shared" si="152"/>
        <v>1</v>
      </c>
      <c r="J1651" s="49">
        <f t="shared" si="153"/>
        <v>9</v>
      </c>
      <c r="K1651" s="49">
        <f t="shared" si="154"/>
        <v>3</v>
      </c>
    </row>
    <row r="1652" spans="1:11" x14ac:dyDescent="0.25">
      <c r="A1652" s="1">
        <v>43262</v>
      </c>
      <c r="B1652" s="42">
        <v>7175.25</v>
      </c>
      <c r="C1652" s="42">
        <v>7214.75</v>
      </c>
      <c r="D1652" s="42">
        <v>7161.75</v>
      </c>
      <c r="E1652" s="42">
        <v>7195.5</v>
      </c>
      <c r="F1652" s="49">
        <f t="shared" si="155"/>
        <v>0.73865022124664637</v>
      </c>
      <c r="G1652" s="49">
        <f t="shared" si="156"/>
        <v>0.28222013170272814</v>
      </c>
      <c r="H1652" s="49">
        <f t="shared" si="157"/>
        <v>0.38207547169811329</v>
      </c>
      <c r="I1652" s="49">
        <f t="shared" si="152"/>
        <v>1</v>
      </c>
      <c r="J1652" s="49">
        <f t="shared" si="153"/>
        <v>4</v>
      </c>
      <c r="K1652" s="49">
        <f t="shared" si="154"/>
        <v>2</v>
      </c>
    </row>
    <row r="1653" spans="1:11" x14ac:dyDescent="0.25">
      <c r="A1653" s="1">
        <v>43259</v>
      </c>
      <c r="B1653" s="42">
        <v>7111.25</v>
      </c>
      <c r="C1653" s="42">
        <v>7187.75</v>
      </c>
      <c r="D1653" s="42">
        <v>7106</v>
      </c>
      <c r="E1653" s="42">
        <v>7177.5</v>
      </c>
      <c r="F1653" s="49">
        <f t="shared" si="155"/>
        <v>1.1495869221304271</v>
      </c>
      <c r="G1653" s="49">
        <f t="shared" si="156"/>
        <v>0.93162242924942873</v>
      </c>
      <c r="H1653" s="49">
        <f t="shared" si="157"/>
        <v>0.81039755351681964</v>
      </c>
      <c r="I1653" s="49">
        <f t="shared" si="152"/>
        <v>3</v>
      </c>
      <c r="J1653" s="49">
        <f t="shared" si="153"/>
        <v>9</v>
      </c>
      <c r="K1653" s="49">
        <f t="shared" si="154"/>
        <v>3</v>
      </c>
    </row>
    <row r="1654" spans="1:11" x14ac:dyDescent="0.25">
      <c r="A1654" s="1">
        <v>43258</v>
      </c>
      <c r="B1654" s="42">
        <v>7213.25</v>
      </c>
      <c r="C1654" s="42">
        <v>7219.25</v>
      </c>
      <c r="D1654" s="42">
        <v>7116.75</v>
      </c>
      <c r="E1654" s="42">
        <v>7154.5</v>
      </c>
      <c r="F1654" s="49">
        <f t="shared" si="155"/>
        <v>1.4209960835961599</v>
      </c>
      <c r="G1654" s="49">
        <f t="shared" si="156"/>
        <v>-0.8144733649880429</v>
      </c>
      <c r="H1654" s="49">
        <f t="shared" si="157"/>
        <v>0.57317073170731714</v>
      </c>
      <c r="I1654" s="49">
        <f t="shared" si="152"/>
        <v>5</v>
      </c>
      <c r="J1654" s="49">
        <f t="shared" si="153"/>
        <v>6</v>
      </c>
      <c r="K1654" s="49">
        <f t="shared" si="154"/>
        <v>2</v>
      </c>
    </row>
    <row r="1655" spans="1:11" x14ac:dyDescent="0.25">
      <c r="A1655" s="1">
        <v>43257</v>
      </c>
      <c r="B1655" s="42">
        <v>7189.25</v>
      </c>
      <c r="C1655" s="42">
        <v>7214.25</v>
      </c>
      <c r="D1655" s="42">
        <v>7142.25</v>
      </c>
      <c r="E1655" s="42">
        <v>7214</v>
      </c>
      <c r="F1655" s="49">
        <f t="shared" si="155"/>
        <v>1.001495288103766</v>
      </c>
      <c r="G1655" s="49">
        <f t="shared" si="156"/>
        <v>0.34426400528566958</v>
      </c>
      <c r="H1655" s="49">
        <f t="shared" si="157"/>
        <v>0.34375</v>
      </c>
      <c r="I1655" s="49">
        <f t="shared" si="152"/>
        <v>2</v>
      </c>
      <c r="J1655" s="49">
        <f t="shared" si="153"/>
        <v>4</v>
      </c>
      <c r="K1655" s="49">
        <f t="shared" si="154"/>
        <v>2</v>
      </c>
    </row>
    <row r="1656" spans="1:11" x14ac:dyDescent="0.25">
      <c r="A1656" s="1">
        <v>43256</v>
      </c>
      <c r="B1656" s="42">
        <v>7166.5</v>
      </c>
      <c r="C1656" s="42">
        <v>7184.5</v>
      </c>
      <c r="D1656" s="42">
        <v>7139.75</v>
      </c>
      <c r="E1656" s="42">
        <v>7171.5</v>
      </c>
      <c r="F1656" s="49">
        <f t="shared" si="155"/>
        <v>0.62443312635177561</v>
      </c>
      <c r="G1656" s="49">
        <f t="shared" si="156"/>
        <v>6.9769064396846436E-2</v>
      </c>
      <c r="H1656" s="49">
        <f t="shared" si="157"/>
        <v>0.11173184357541899</v>
      </c>
      <c r="I1656" s="49">
        <f t="shared" si="152"/>
        <v>1</v>
      </c>
      <c r="J1656" s="49">
        <f t="shared" si="153"/>
        <v>2</v>
      </c>
      <c r="K1656" s="49">
        <f t="shared" si="154"/>
        <v>2</v>
      </c>
    </row>
    <row r="1657" spans="1:11" x14ac:dyDescent="0.25">
      <c r="A1657" s="1">
        <v>43255</v>
      </c>
      <c r="B1657" s="42">
        <v>7111.75</v>
      </c>
      <c r="C1657" s="42">
        <v>7151.5</v>
      </c>
      <c r="D1657" s="42">
        <v>7099</v>
      </c>
      <c r="E1657" s="42">
        <v>7147</v>
      </c>
      <c r="F1657" s="49">
        <f t="shared" si="155"/>
        <v>0.73821492600274186</v>
      </c>
      <c r="G1657" s="49">
        <f t="shared" si="156"/>
        <v>0.49565859317326955</v>
      </c>
      <c r="H1657" s="49">
        <f t="shared" si="157"/>
        <v>0.67142857142857149</v>
      </c>
      <c r="I1657" s="49">
        <f t="shared" si="152"/>
        <v>1</v>
      </c>
      <c r="J1657" s="49">
        <f t="shared" si="153"/>
        <v>7</v>
      </c>
      <c r="K1657" s="49">
        <f t="shared" si="154"/>
        <v>3</v>
      </c>
    </row>
    <row r="1658" spans="1:11" x14ac:dyDescent="0.25">
      <c r="A1658" s="1">
        <v>43252</v>
      </c>
      <c r="B1658" s="42">
        <v>6999.75</v>
      </c>
      <c r="C1658" s="42">
        <v>7090.5</v>
      </c>
      <c r="D1658" s="42">
        <v>6993</v>
      </c>
      <c r="E1658" s="42">
        <v>7086.75</v>
      </c>
      <c r="F1658" s="49">
        <f t="shared" si="155"/>
        <v>1.3929068895317689</v>
      </c>
      <c r="G1658" s="49">
        <f t="shared" si="156"/>
        <v>1.2429015321975785</v>
      </c>
      <c r="H1658" s="49">
        <f t="shared" si="157"/>
        <v>0.89230769230769236</v>
      </c>
      <c r="I1658" s="49">
        <f t="shared" si="152"/>
        <v>5</v>
      </c>
      <c r="J1658" s="49">
        <f t="shared" si="153"/>
        <v>9</v>
      </c>
      <c r="K1658" s="49">
        <f t="shared" si="154"/>
        <v>3</v>
      </c>
    </row>
    <row r="1659" spans="1:11" x14ac:dyDescent="0.25">
      <c r="A1659" s="1">
        <v>43251</v>
      </c>
      <c r="B1659" s="42">
        <v>6992.5</v>
      </c>
      <c r="C1659" s="42">
        <v>7023.5</v>
      </c>
      <c r="D1659" s="42">
        <v>6958.25</v>
      </c>
      <c r="E1659" s="42">
        <v>6975.25</v>
      </c>
      <c r="F1659" s="49">
        <f t="shared" si="155"/>
        <v>0.93314265284233111</v>
      </c>
      <c r="G1659" s="49">
        <f t="shared" si="156"/>
        <v>-0.24669288523417951</v>
      </c>
      <c r="H1659" s="49">
        <f t="shared" si="157"/>
        <v>0.26436781609195403</v>
      </c>
      <c r="I1659" s="49">
        <f t="shared" si="152"/>
        <v>2</v>
      </c>
      <c r="J1659" s="49">
        <f t="shared" si="153"/>
        <v>3</v>
      </c>
      <c r="K1659" s="49">
        <f t="shared" si="154"/>
        <v>2</v>
      </c>
    </row>
    <row r="1660" spans="1:11" x14ac:dyDescent="0.25">
      <c r="A1660" s="1">
        <v>43250</v>
      </c>
      <c r="B1660" s="42">
        <v>6970.25</v>
      </c>
      <c r="C1660" s="42">
        <v>6994.75</v>
      </c>
      <c r="D1660" s="42">
        <v>6942.5</v>
      </c>
      <c r="E1660" s="42">
        <v>6982</v>
      </c>
      <c r="F1660" s="49">
        <f t="shared" si="155"/>
        <v>0.74961443276783468</v>
      </c>
      <c r="G1660" s="49">
        <f t="shared" si="156"/>
        <v>0.16857358057458482</v>
      </c>
      <c r="H1660" s="49">
        <f t="shared" si="157"/>
        <v>0.2248803827751196</v>
      </c>
      <c r="I1660" s="49">
        <f t="shared" si="152"/>
        <v>1</v>
      </c>
      <c r="J1660" s="49">
        <f t="shared" si="153"/>
        <v>3</v>
      </c>
      <c r="K1660" s="49">
        <f t="shared" si="154"/>
        <v>2</v>
      </c>
    </row>
    <row r="1661" spans="1:11" x14ac:dyDescent="0.25">
      <c r="A1661" s="1">
        <v>43249</v>
      </c>
      <c r="B1661" s="42">
        <v>6924.5</v>
      </c>
      <c r="C1661" s="42">
        <v>6971.75</v>
      </c>
      <c r="D1661" s="42">
        <v>6890.5</v>
      </c>
      <c r="E1661" s="42">
        <v>6932.25</v>
      </c>
      <c r="F1661" s="49">
        <f t="shared" si="155"/>
        <v>1.173369918405661</v>
      </c>
      <c r="G1661" s="49">
        <f t="shared" si="156"/>
        <v>0.11192143837100152</v>
      </c>
      <c r="H1661" s="49">
        <f t="shared" si="157"/>
        <v>9.5384615384615401E-2</v>
      </c>
      <c r="I1661" s="49">
        <f t="shared" si="152"/>
        <v>3</v>
      </c>
      <c r="J1661" s="49">
        <f t="shared" si="153"/>
        <v>1</v>
      </c>
      <c r="K1661" s="49">
        <f t="shared" si="154"/>
        <v>2</v>
      </c>
    </row>
    <row r="1662" spans="1:11" x14ac:dyDescent="0.25">
      <c r="A1662" s="1">
        <v>43245</v>
      </c>
      <c r="B1662" s="42">
        <v>6986</v>
      </c>
      <c r="C1662" s="42">
        <v>6989.5</v>
      </c>
      <c r="D1662" s="42">
        <v>6942.5</v>
      </c>
      <c r="E1662" s="42">
        <v>6964.5</v>
      </c>
      <c r="F1662" s="49">
        <f t="shared" si="155"/>
        <v>0.67277411966790723</v>
      </c>
      <c r="G1662" s="49">
        <f t="shared" si="156"/>
        <v>-0.30775837389063843</v>
      </c>
      <c r="H1662" s="49">
        <f t="shared" si="157"/>
        <v>0.45744680851063829</v>
      </c>
      <c r="I1662" s="49">
        <f t="shared" si="152"/>
        <v>1</v>
      </c>
      <c r="J1662" s="49">
        <f t="shared" si="153"/>
        <v>5</v>
      </c>
      <c r="K1662" s="49">
        <f t="shared" si="154"/>
        <v>2</v>
      </c>
    </row>
    <row r="1663" spans="1:11" x14ac:dyDescent="0.25">
      <c r="A1663" s="1">
        <v>43244</v>
      </c>
      <c r="B1663" s="42">
        <v>6961.5</v>
      </c>
      <c r="C1663" s="42">
        <v>6969</v>
      </c>
      <c r="D1663" s="42">
        <v>6885.25</v>
      </c>
      <c r="E1663" s="42">
        <v>6955.25</v>
      </c>
      <c r="F1663" s="49">
        <f t="shared" si="155"/>
        <v>1.2030453206923797</v>
      </c>
      <c r="G1663" s="49">
        <f t="shared" si="156"/>
        <v>-8.9779501544207427E-2</v>
      </c>
      <c r="H1663" s="49">
        <f t="shared" si="157"/>
        <v>7.4626865671641784E-2</v>
      </c>
      <c r="I1663" s="49">
        <f t="shared" si="152"/>
        <v>3</v>
      </c>
      <c r="J1663" s="49">
        <f t="shared" si="153"/>
        <v>1</v>
      </c>
      <c r="K1663" s="49">
        <f t="shared" si="154"/>
        <v>2</v>
      </c>
    </row>
    <row r="1664" spans="1:11" x14ac:dyDescent="0.25">
      <c r="A1664" s="1">
        <v>43243</v>
      </c>
      <c r="B1664" s="42">
        <v>6841.25</v>
      </c>
      <c r="C1664" s="42">
        <v>6961</v>
      </c>
      <c r="D1664" s="42">
        <v>6833.25</v>
      </c>
      <c r="E1664" s="42">
        <v>6960.75</v>
      </c>
      <c r="F1664" s="49">
        <f t="shared" si="155"/>
        <v>1.8673488032157866</v>
      </c>
      <c r="G1664" s="49">
        <f t="shared" si="156"/>
        <v>1.7467568061392289</v>
      </c>
      <c r="H1664" s="49">
        <f t="shared" si="157"/>
        <v>0.93542074363992167</v>
      </c>
      <c r="I1664" s="49">
        <f t="shared" si="152"/>
        <v>6</v>
      </c>
      <c r="J1664" s="49">
        <f t="shared" si="153"/>
        <v>10</v>
      </c>
      <c r="K1664" s="49">
        <f t="shared" si="154"/>
        <v>4</v>
      </c>
    </row>
    <row r="1665" spans="1:11" x14ac:dyDescent="0.25">
      <c r="A1665" s="1">
        <v>43242</v>
      </c>
      <c r="B1665" s="42">
        <v>6938.5</v>
      </c>
      <c r="C1665" s="42">
        <v>6954.75</v>
      </c>
      <c r="D1665" s="42">
        <v>6890</v>
      </c>
      <c r="E1665" s="42">
        <v>6902.5</v>
      </c>
      <c r="F1665" s="49">
        <f t="shared" si="155"/>
        <v>0.93319881818836936</v>
      </c>
      <c r="G1665" s="49">
        <f t="shared" si="156"/>
        <v>-0.51884413057577283</v>
      </c>
      <c r="H1665" s="49">
        <f t="shared" si="157"/>
        <v>0.55598455598455587</v>
      </c>
      <c r="I1665" s="49">
        <f t="shared" si="152"/>
        <v>2</v>
      </c>
      <c r="J1665" s="49">
        <f t="shared" si="153"/>
        <v>6</v>
      </c>
      <c r="K1665" s="49">
        <f t="shared" si="154"/>
        <v>2</v>
      </c>
    </row>
    <row r="1666" spans="1:11" x14ac:dyDescent="0.25">
      <c r="A1666" s="1">
        <v>43241</v>
      </c>
      <c r="B1666" s="42">
        <v>6923.25</v>
      </c>
      <c r="C1666" s="42">
        <v>6957</v>
      </c>
      <c r="D1666" s="42">
        <v>6881.5</v>
      </c>
      <c r="E1666" s="42">
        <v>6912.5</v>
      </c>
      <c r="F1666" s="49">
        <f t="shared" si="155"/>
        <v>1.0905282923482469</v>
      </c>
      <c r="G1666" s="49">
        <f t="shared" si="156"/>
        <v>-0.15527389593037952</v>
      </c>
      <c r="H1666" s="49">
        <f t="shared" si="157"/>
        <v>0.14238410596026491</v>
      </c>
      <c r="I1666" s="49">
        <f t="shared" si="152"/>
        <v>3</v>
      </c>
      <c r="J1666" s="49">
        <f t="shared" si="153"/>
        <v>2</v>
      </c>
      <c r="K1666" s="49">
        <f t="shared" si="154"/>
        <v>2</v>
      </c>
    </row>
    <row r="1667" spans="1:11" x14ac:dyDescent="0.25">
      <c r="A1667" s="1">
        <v>43238</v>
      </c>
      <c r="B1667" s="42">
        <v>6923.25</v>
      </c>
      <c r="C1667" s="42">
        <v>6924.5</v>
      </c>
      <c r="D1667" s="42">
        <v>6862.25</v>
      </c>
      <c r="E1667" s="42">
        <v>6873.5</v>
      </c>
      <c r="F1667" s="49">
        <f t="shared" si="155"/>
        <v>0.89914418806196517</v>
      </c>
      <c r="G1667" s="49">
        <f t="shared" si="156"/>
        <v>-0.71859314628245408</v>
      </c>
      <c r="H1667" s="49">
        <f t="shared" si="157"/>
        <v>0.79919678714859432</v>
      </c>
      <c r="I1667" s="49">
        <f t="shared" ref="I1667:I1730" si="158">VLOOKUP(_xlfn.PERCENTRANK.EXC(F$4:F$1200,F1667),$M$4:$O$13,3,TRUE)</f>
        <v>2</v>
      </c>
      <c r="J1667" s="49">
        <f t="shared" ref="J1667:J1730" si="159">VLOOKUP(H1667,$M$17:$O$26,3,TRUE)</f>
        <v>8</v>
      </c>
      <c r="K1667" s="49">
        <f t="shared" ref="K1667:K1730" si="160">IF(I1667&gt;=$O$3,IF(J1667&gt;=$O$16,4,1),IF(J1667&gt;=$O$16,3,2))</f>
        <v>3</v>
      </c>
    </row>
    <row r="1668" spans="1:11" x14ac:dyDescent="0.25">
      <c r="A1668" s="1">
        <v>43237</v>
      </c>
      <c r="B1668" s="42">
        <v>6911</v>
      </c>
      <c r="C1668" s="42">
        <v>6962</v>
      </c>
      <c r="D1668" s="42">
        <v>6875</v>
      </c>
      <c r="E1668" s="42">
        <v>6909</v>
      </c>
      <c r="F1668" s="49">
        <f t="shared" ref="F1668:F1731" si="161">ABS(C1668-D1668)/B1668*100</f>
        <v>1.2588626826797857</v>
      </c>
      <c r="G1668" s="49">
        <f t="shared" ref="G1668:G1731" si="162">(E1668-B1668)/B1668*100</f>
        <v>-2.8939372015627261E-2</v>
      </c>
      <c r="H1668" s="49">
        <f t="shared" ref="H1668:H1731" si="163">ABS(G1668/F1668)</f>
        <v>2.298850574712644E-2</v>
      </c>
      <c r="I1668" s="49">
        <f t="shared" si="158"/>
        <v>4</v>
      </c>
      <c r="J1668" s="49">
        <f t="shared" si="159"/>
        <v>1</v>
      </c>
      <c r="K1668" s="49">
        <f t="shared" si="160"/>
        <v>2</v>
      </c>
    </row>
    <row r="1669" spans="1:11" x14ac:dyDescent="0.25">
      <c r="A1669" s="1">
        <v>43236</v>
      </c>
      <c r="B1669" s="42">
        <v>6891.75</v>
      </c>
      <c r="C1669" s="42">
        <v>6953.5</v>
      </c>
      <c r="D1669" s="42">
        <v>6884.25</v>
      </c>
      <c r="E1669" s="42">
        <v>6938</v>
      </c>
      <c r="F1669" s="49">
        <f t="shared" si="161"/>
        <v>1.0048246091341095</v>
      </c>
      <c r="G1669" s="49">
        <f t="shared" si="162"/>
        <v>0.67109224797765443</v>
      </c>
      <c r="H1669" s="49">
        <f t="shared" si="163"/>
        <v>0.66787003610108309</v>
      </c>
      <c r="I1669" s="49">
        <f t="shared" si="158"/>
        <v>2</v>
      </c>
      <c r="J1669" s="49">
        <f t="shared" si="159"/>
        <v>7</v>
      </c>
      <c r="K1669" s="49">
        <f t="shared" si="160"/>
        <v>3</v>
      </c>
    </row>
    <row r="1670" spans="1:11" x14ac:dyDescent="0.25">
      <c r="A1670" s="1">
        <v>43235</v>
      </c>
      <c r="B1670" s="42">
        <v>6962.5</v>
      </c>
      <c r="C1670" s="42">
        <v>6963.5</v>
      </c>
      <c r="D1670" s="42">
        <v>6854.25</v>
      </c>
      <c r="E1670" s="42">
        <v>6891.5</v>
      </c>
      <c r="F1670" s="49">
        <f t="shared" si="161"/>
        <v>1.569120287253142</v>
      </c>
      <c r="G1670" s="49">
        <f t="shared" si="162"/>
        <v>-1.0197486535008977</v>
      </c>
      <c r="H1670" s="49">
        <f t="shared" si="163"/>
        <v>0.64988558352402737</v>
      </c>
      <c r="I1670" s="49">
        <f t="shared" si="158"/>
        <v>5</v>
      </c>
      <c r="J1670" s="49">
        <f t="shared" si="159"/>
        <v>7</v>
      </c>
      <c r="K1670" s="49">
        <f t="shared" si="160"/>
        <v>3</v>
      </c>
    </row>
    <row r="1671" spans="1:11" x14ac:dyDescent="0.25">
      <c r="A1671" s="1">
        <v>43234</v>
      </c>
      <c r="B1671" s="42">
        <v>6977.75</v>
      </c>
      <c r="C1671" s="42">
        <v>7013.5</v>
      </c>
      <c r="D1671" s="42">
        <v>6958.5</v>
      </c>
      <c r="E1671" s="42">
        <v>6969.25</v>
      </c>
      <c r="F1671" s="49">
        <f t="shared" si="161"/>
        <v>0.78821969832682459</v>
      </c>
      <c r="G1671" s="49">
        <f t="shared" si="162"/>
        <v>-0.12181577155960016</v>
      </c>
      <c r="H1671" s="49">
        <f t="shared" si="163"/>
        <v>0.15454545454545454</v>
      </c>
      <c r="I1671" s="49">
        <f t="shared" si="158"/>
        <v>1</v>
      </c>
      <c r="J1671" s="49">
        <f t="shared" si="159"/>
        <v>2</v>
      </c>
      <c r="K1671" s="49">
        <f t="shared" si="160"/>
        <v>2</v>
      </c>
    </row>
    <row r="1672" spans="1:11" x14ac:dyDescent="0.25">
      <c r="A1672" s="1">
        <v>43231</v>
      </c>
      <c r="B1672" s="42">
        <v>6972.75</v>
      </c>
      <c r="C1672" s="42">
        <v>6978</v>
      </c>
      <c r="D1672" s="42">
        <v>6928.25</v>
      </c>
      <c r="E1672" s="42">
        <v>6958.5</v>
      </c>
      <c r="F1672" s="49">
        <f t="shared" si="161"/>
        <v>0.71349180739306595</v>
      </c>
      <c r="G1672" s="49">
        <f t="shared" si="162"/>
        <v>-0.20436700010756156</v>
      </c>
      <c r="H1672" s="49">
        <f t="shared" si="163"/>
        <v>0.28643216080402006</v>
      </c>
      <c r="I1672" s="49">
        <f t="shared" si="158"/>
        <v>1</v>
      </c>
      <c r="J1672" s="49">
        <f t="shared" si="159"/>
        <v>3</v>
      </c>
      <c r="K1672" s="49">
        <f t="shared" si="160"/>
        <v>2</v>
      </c>
    </row>
    <row r="1673" spans="1:11" x14ac:dyDescent="0.25">
      <c r="A1673" s="1">
        <v>43230</v>
      </c>
      <c r="B1673" s="42">
        <v>6903.5</v>
      </c>
      <c r="C1673" s="42">
        <v>6971.25</v>
      </c>
      <c r="D1673" s="42">
        <v>6898</v>
      </c>
      <c r="E1673" s="42">
        <v>6966.75</v>
      </c>
      <c r="F1673" s="49">
        <f t="shared" si="161"/>
        <v>1.0610559860940103</v>
      </c>
      <c r="G1673" s="49">
        <f t="shared" si="162"/>
        <v>0.9162019265589918</v>
      </c>
      <c r="H1673" s="49">
        <f t="shared" si="163"/>
        <v>0.86348122866894195</v>
      </c>
      <c r="I1673" s="49">
        <f t="shared" si="158"/>
        <v>2</v>
      </c>
      <c r="J1673" s="49">
        <f t="shared" si="159"/>
        <v>9</v>
      </c>
      <c r="K1673" s="49">
        <f t="shared" si="160"/>
        <v>3</v>
      </c>
    </row>
    <row r="1674" spans="1:11" x14ac:dyDescent="0.25">
      <c r="A1674" s="1">
        <v>43229</v>
      </c>
      <c r="B1674" s="42">
        <v>6839.5</v>
      </c>
      <c r="C1674" s="42">
        <v>6901</v>
      </c>
      <c r="D1674" s="42">
        <v>6808.25</v>
      </c>
      <c r="E1674" s="42">
        <v>6896.25</v>
      </c>
      <c r="F1674" s="49">
        <f t="shared" si="161"/>
        <v>1.3560932816726368</v>
      </c>
      <c r="G1674" s="49">
        <f t="shared" si="162"/>
        <v>0.82973901600994238</v>
      </c>
      <c r="H1674" s="49">
        <f t="shared" si="163"/>
        <v>0.61185983827493273</v>
      </c>
      <c r="I1674" s="49">
        <f t="shared" si="158"/>
        <v>4</v>
      </c>
      <c r="J1674" s="49">
        <f t="shared" si="159"/>
        <v>7</v>
      </c>
      <c r="K1674" s="49">
        <f t="shared" si="160"/>
        <v>3</v>
      </c>
    </row>
    <row r="1675" spans="1:11" x14ac:dyDescent="0.25">
      <c r="A1675" s="1">
        <v>43228</v>
      </c>
      <c r="B1675" s="42">
        <v>6805</v>
      </c>
      <c r="C1675" s="42">
        <v>6836.25</v>
      </c>
      <c r="D1675" s="42">
        <v>6771</v>
      </c>
      <c r="E1675" s="42">
        <v>6818.25</v>
      </c>
      <c r="F1675" s="49">
        <f t="shared" si="161"/>
        <v>0.95885378398236598</v>
      </c>
      <c r="G1675" s="49">
        <f t="shared" si="162"/>
        <v>0.1947097722263042</v>
      </c>
      <c r="H1675" s="49">
        <f t="shared" si="163"/>
        <v>0.20306513409961685</v>
      </c>
      <c r="I1675" s="49">
        <f t="shared" si="158"/>
        <v>2</v>
      </c>
      <c r="J1675" s="49">
        <f t="shared" si="159"/>
        <v>3</v>
      </c>
      <c r="K1675" s="49">
        <f t="shared" si="160"/>
        <v>2</v>
      </c>
    </row>
    <row r="1676" spans="1:11" x14ac:dyDescent="0.25">
      <c r="A1676" s="1">
        <v>43227</v>
      </c>
      <c r="B1676" s="42">
        <v>6813.75</v>
      </c>
      <c r="C1676" s="42">
        <v>6851.25</v>
      </c>
      <c r="D1676" s="42">
        <v>6797.5</v>
      </c>
      <c r="E1676" s="42">
        <v>6825.5</v>
      </c>
      <c r="F1676" s="49">
        <f t="shared" si="161"/>
        <v>0.78884608328747019</v>
      </c>
      <c r="G1676" s="49">
        <f t="shared" si="162"/>
        <v>0.17244542285819114</v>
      </c>
      <c r="H1676" s="49">
        <f t="shared" si="163"/>
        <v>0.21860465116279068</v>
      </c>
      <c r="I1676" s="49">
        <f t="shared" si="158"/>
        <v>1</v>
      </c>
      <c r="J1676" s="49">
        <f t="shared" si="159"/>
        <v>3</v>
      </c>
      <c r="K1676" s="49">
        <f t="shared" si="160"/>
        <v>2</v>
      </c>
    </row>
    <row r="1677" spans="1:11" x14ac:dyDescent="0.25">
      <c r="A1677" s="1">
        <v>43224</v>
      </c>
      <c r="B1677" s="42">
        <v>6652</v>
      </c>
      <c r="C1677" s="42">
        <v>6788.5</v>
      </c>
      <c r="D1677" s="42">
        <v>6610.5</v>
      </c>
      <c r="E1677" s="42">
        <v>6772.75</v>
      </c>
      <c r="F1677" s="49">
        <f t="shared" si="161"/>
        <v>2.6758869512928443</v>
      </c>
      <c r="G1677" s="49">
        <f t="shared" si="162"/>
        <v>1.8152435357787131</v>
      </c>
      <c r="H1677" s="49">
        <f t="shared" si="163"/>
        <v>0.6783707865168539</v>
      </c>
      <c r="I1677" s="49">
        <f t="shared" si="158"/>
        <v>8</v>
      </c>
      <c r="J1677" s="49">
        <f t="shared" si="159"/>
        <v>7</v>
      </c>
      <c r="K1677" s="49">
        <f t="shared" si="160"/>
        <v>4</v>
      </c>
    </row>
    <row r="1678" spans="1:11" x14ac:dyDescent="0.25">
      <c r="A1678" s="1">
        <v>43223</v>
      </c>
      <c r="B1678" s="42">
        <v>6646</v>
      </c>
      <c r="C1678" s="42">
        <v>6671.5</v>
      </c>
      <c r="D1678" s="42">
        <v>6538</v>
      </c>
      <c r="E1678" s="42">
        <v>6644.25</v>
      </c>
      <c r="F1678" s="49">
        <f t="shared" si="161"/>
        <v>2.0087270538669877</v>
      </c>
      <c r="G1678" s="49">
        <f t="shared" si="162"/>
        <v>-2.633162804694553E-2</v>
      </c>
      <c r="H1678" s="49">
        <f t="shared" si="163"/>
        <v>1.3108614232209737E-2</v>
      </c>
      <c r="I1678" s="49">
        <f t="shared" si="158"/>
        <v>7</v>
      </c>
      <c r="J1678" s="49">
        <f t="shared" si="159"/>
        <v>1</v>
      </c>
      <c r="K1678" s="49">
        <f t="shared" si="160"/>
        <v>1</v>
      </c>
    </row>
    <row r="1679" spans="1:11" x14ac:dyDescent="0.25">
      <c r="A1679" s="1">
        <v>43222</v>
      </c>
      <c r="B1679" s="42">
        <v>6714.5</v>
      </c>
      <c r="C1679" s="42">
        <v>6722.75</v>
      </c>
      <c r="D1679" s="42">
        <v>6638</v>
      </c>
      <c r="E1679" s="42">
        <v>6646</v>
      </c>
      <c r="F1679" s="49">
        <f t="shared" si="161"/>
        <v>1.2621937597736241</v>
      </c>
      <c r="G1679" s="49">
        <f t="shared" si="162"/>
        <v>-1.0201802070146697</v>
      </c>
      <c r="H1679" s="49">
        <f t="shared" si="163"/>
        <v>0.80825958702064904</v>
      </c>
      <c r="I1679" s="49">
        <f t="shared" si="158"/>
        <v>4</v>
      </c>
      <c r="J1679" s="49">
        <f t="shared" si="159"/>
        <v>9</v>
      </c>
      <c r="K1679" s="49">
        <f t="shared" si="160"/>
        <v>3</v>
      </c>
    </row>
    <row r="1680" spans="1:11" x14ac:dyDescent="0.25">
      <c r="A1680" s="1">
        <v>43221</v>
      </c>
      <c r="B1680" s="42">
        <v>6606.5</v>
      </c>
      <c r="C1680" s="42">
        <v>6688.75</v>
      </c>
      <c r="D1680" s="42">
        <v>6578.75</v>
      </c>
      <c r="E1680" s="42">
        <v>6684.75</v>
      </c>
      <c r="F1680" s="49">
        <f t="shared" si="161"/>
        <v>1.6650268674789981</v>
      </c>
      <c r="G1680" s="49">
        <f t="shared" si="162"/>
        <v>1.1844395670930146</v>
      </c>
      <c r="H1680" s="49">
        <f t="shared" si="163"/>
        <v>0.71136363636363642</v>
      </c>
      <c r="I1680" s="49">
        <f t="shared" si="158"/>
        <v>5</v>
      </c>
      <c r="J1680" s="49">
        <f t="shared" si="159"/>
        <v>8</v>
      </c>
      <c r="K1680" s="49">
        <f t="shared" si="160"/>
        <v>3</v>
      </c>
    </row>
    <row r="1681" spans="1:11" x14ac:dyDescent="0.25">
      <c r="A1681" s="1">
        <v>43220</v>
      </c>
      <c r="B1681" s="42">
        <v>6700.5</v>
      </c>
      <c r="C1681" s="42">
        <v>6718</v>
      </c>
      <c r="D1681" s="42">
        <v>6595.5</v>
      </c>
      <c r="E1681" s="42">
        <v>6610.25</v>
      </c>
      <c r="F1681" s="49">
        <f t="shared" si="161"/>
        <v>1.8282217744944409</v>
      </c>
      <c r="G1681" s="49">
        <f t="shared" si="162"/>
        <v>-1.3469144093724348</v>
      </c>
      <c r="H1681" s="49">
        <f t="shared" si="163"/>
        <v>0.73673469387755086</v>
      </c>
      <c r="I1681" s="49">
        <f t="shared" si="158"/>
        <v>6</v>
      </c>
      <c r="J1681" s="49">
        <f t="shared" si="159"/>
        <v>8</v>
      </c>
      <c r="K1681" s="49">
        <f t="shared" si="160"/>
        <v>4</v>
      </c>
    </row>
    <row r="1682" spans="1:11" x14ac:dyDescent="0.25">
      <c r="A1682" s="1">
        <v>43217</v>
      </c>
      <c r="B1682" s="42">
        <v>6749.25</v>
      </c>
      <c r="C1682" s="42">
        <v>6772</v>
      </c>
      <c r="D1682" s="42">
        <v>6623</v>
      </c>
      <c r="E1682" s="42">
        <v>6662</v>
      </c>
      <c r="F1682" s="49">
        <f t="shared" si="161"/>
        <v>2.2076527021520906</v>
      </c>
      <c r="G1682" s="49">
        <f t="shared" si="162"/>
        <v>-1.2927362299514762</v>
      </c>
      <c r="H1682" s="49">
        <f t="shared" si="163"/>
        <v>0.5855704697986579</v>
      </c>
      <c r="I1682" s="49">
        <f t="shared" si="158"/>
        <v>7</v>
      </c>
      <c r="J1682" s="49">
        <f t="shared" si="159"/>
        <v>6</v>
      </c>
      <c r="K1682" s="49">
        <f t="shared" si="160"/>
        <v>1</v>
      </c>
    </row>
    <row r="1683" spans="1:11" x14ac:dyDescent="0.25">
      <c r="A1683" s="1">
        <v>43216</v>
      </c>
      <c r="B1683" s="42">
        <v>6591.25</v>
      </c>
      <c r="C1683" s="42">
        <v>6678.25</v>
      </c>
      <c r="D1683" s="42">
        <v>6581.75</v>
      </c>
      <c r="E1683" s="42">
        <v>6655</v>
      </c>
      <c r="F1683" s="49">
        <f t="shared" si="161"/>
        <v>1.46406220367912</v>
      </c>
      <c r="G1683" s="49">
        <f t="shared" si="162"/>
        <v>0.96719135217143948</v>
      </c>
      <c r="H1683" s="49">
        <f t="shared" si="163"/>
        <v>0.66062176165803121</v>
      </c>
      <c r="I1683" s="49">
        <f t="shared" si="158"/>
        <v>5</v>
      </c>
      <c r="J1683" s="49">
        <f t="shared" si="159"/>
        <v>7</v>
      </c>
      <c r="K1683" s="49">
        <f t="shared" si="160"/>
        <v>3</v>
      </c>
    </row>
    <row r="1684" spans="1:11" x14ac:dyDescent="0.25">
      <c r="A1684" s="1">
        <v>43215</v>
      </c>
      <c r="B1684" s="42">
        <v>6502.5</v>
      </c>
      <c r="C1684" s="42">
        <v>6546.25</v>
      </c>
      <c r="D1684" s="42">
        <v>6429.25</v>
      </c>
      <c r="E1684" s="42">
        <v>6521.75</v>
      </c>
      <c r="F1684" s="49">
        <f t="shared" si="161"/>
        <v>1.7993079584775089</v>
      </c>
      <c r="G1684" s="49">
        <f t="shared" si="162"/>
        <v>0.29603998462129949</v>
      </c>
      <c r="H1684" s="49">
        <f t="shared" si="163"/>
        <v>0.1645299145299145</v>
      </c>
      <c r="I1684" s="49">
        <f t="shared" si="158"/>
        <v>5</v>
      </c>
      <c r="J1684" s="49">
        <f t="shared" si="159"/>
        <v>2</v>
      </c>
      <c r="K1684" s="49">
        <f t="shared" si="160"/>
        <v>2</v>
      </c>
    </row>
    <row r="1685" spans="1:11" x14ac:dyDescent="0.25">
      <c r="A1685" s="1">
        <v>43214</v>
      </c>
      <c r="B1685" s="42">
        <v>6713.75</v>
      </c>
      <c r="C1685" s="42">
        <v>6715.5</v>
      </c>
      <c r="D1685" s="42">
        <v>6467.25</v>
      </c>
      <c r="E1685" s="42">
        <v>6512.75</v>
      </c>
      <c r="F1685" s="49">
        <f t="shared" si="161"/>
        <v>3.6976354496369392</v>
      </c>
      <c r="G1685" s="49">
        <f t="shared" si="162"/>
        <v>-2.9938558927574008</v>
      </c>
      <c r="H1685" s="49">
        <f t="shared" si="163"/>
        <v>0.809667673716012</v>
      </c>
      <c r="I1685" s="49">
        <f t="shared" si="158"/>
        <v>10</v>
      </c>
      <c r="J1685" s="49">
        <f t="shared" si="159"/>
        <v>9</v>
      </c>
      <c r="K1685" s="49">
        <f t="shared" si="160"/>
        <v>4</v>
      </c>
    </row>
    <row r="1686" spans="1:11" x14ac:dyDescent="0.25">
      <c r="A1686" s="1">
        <v>43213</v>
      </c>
      <c r="B1686" s="42">
        <v>6676.5</v>
      </c>
      <c r="C1686" s="42">
        <v>6728</v>
      </c>
      <c r="D1686" s="42">
        <v>6616.75</v>
      </c>
      <c r="E1686" s="42">
        <v>6653</v>
      </c>
      <c r="F1686" s="49">
        <f t="shared" si="161"/>
        <v>1.6662922189770089</v>
      </c>
      <c r="G1686" s="49">
        <f t="shared" si="162"/>
        <v>-0.35198082827828953</v>
      </c>
      <c r="H1686" s="49">
        <f t="shared" si="163"/>
        <v>0.21123595505617979</v>
      </c>
      <c r="I1686" s="49">
        <f t="shared" si="158"/>
        <v>5</v>
      </c>
      <c r="J1686" s="49">
        <f t="shared" si="159"/>
        <v>3</v>
      </c>
      <c r="K1686" s="49">
        <f t="shared" si="160"/>
        <v>2</v>
      </c>
    </row>
    <row r="1687" spans="1:11" x14ac:dyDescent="0.25">
      <c r="A1687" s="1">
        <v>43210</v>
      </c>
      <c r="B1687" s="42">
        <v>6768.75</v>
      </c>
      <c r="C1687" s="42">
        <v>6789.25</v>
      </c>
      <c r="D1687" s="42">
        <v>6646</v>
      </c>
      <c r="E1687" s="42">
        <v>6672.5</v>
      </c>
      <c r="F1687" s="49">
        <f t="shared" si="161"/>
        <v>2.1163434903047089</v>
      </c>
      <c r="G1687" s="49">
        <f t="shared" si="162"/>
        <v>-1.4219759926131117</v>
      </c>
      <c r="H1687" s="49">
        <f t="shared" si="163"/>
        <v>0.67190226876090753</v>
      </c>
      <c r="I1687" s="49">
        <f t="shared" si="158"/>
        <v>7</v>
      </c>
      <c r="J1687" s="49">
        <f t="shared" si="159"/>
        <v>7</v>
      </c>
      <c r="K1687" s="49">
        <f t="shared" si="160"/>
        <v>4</v>
      </c>
    </row>
    <row r="1688" spans="1:11" x14ac:dyDescent="0.25">
      <c r="A1688" s="1">
        <v>43209</v>
      </c>
      <c r="B1688" s="42">
        <v>6831.75</v>
      </c>
      <c r="C1688" s="42">
        <v>6837.25</v>
      </c>
      <c r="D1688" s="42">
        <v>6755.25</v>
      </c>
      <c r="E1688" s="42">
        <v>6781.5</v>
      </c>
      <c r="F1688" s="49">
        <f t="shared" si="161"/>
        <v>1.2002781132213562</v>
      </c>
      <c r="G1688" s="49">
        <f t="shared" si="162"/>
        <v>-0.73553628279723349</v>
      </c>
      <c r="H1688" s="49">
        <f t="shared" si="163"/>
        <v>0.61280487804878048</v>
      </c>
      <c r="I1688" s="49">
        <f t="shared" si="158"/>
        <v>3</v>
      </c>
      <c r="J1688" s="49">
        <f t="shared" si="159"/>
        <v>7</v>
      </c>
      <c r="K1688" s="49">
        <f t="shared" si="160"/>
        <v>3</v>
      </c>
    </row>
    <row r="1689" spans="1:11" x14ac:dyDescent="0.25">
      <c r="A1689" s="1">
        <v>43208</v>
      </c>
      <c r="B1689" s="42">
        <v>6846.5</v>
      </c>
      <c r="C1689" s="42">
        <v>6867</v>
      </c>
      <c r="D1689" s="42">
        <v>6796.75</v>
      </c>
      <c r="E1689" s="42">
        <v>6842.5</v>
      </c>
      <c r="F1689" s="49">
        <f t="shared" si="161"/>
        <v>1.0260717154750603</v>
      </c>
      <c r="G1689" s="49">
        <f t="shared" si="162"/>
        <v>-5.842401226904257E-2</v>
      </c>
      <c r="H1689" s="49">
        <f t="shared" si="163"/>
        <v>5.6939501779359421E-2</v>
      </c>
      <c r="I1689" s="49">
        <f t="shared" si="158"/>
        <v>2</v>
      </c>
      <c r="J1689" s="49">
        <f t="shared" si="159"/>
        <v>1</v>
      </c>
      <c r="K1689" s="49">
        <f t="shared" si="160"/>
        <v>2</v>
      </c>
    </row>
    <row r="1690" spans="1:11" x14ac:dyDescent="0.25">
      <c r="A1690" s="1">
        <v>43207</v>
      </c>
      <c r="B1690" s="42">
        <v>6744.5</v>
      </c>
      <c r="C1690" s="42">
        <v>6844.75</v>
      </c>
      <c r="D1690" s="42">
        <v>6738.25</v>
      </c>
      <c r="E1690" s="42">
        <v>6826.25</v>
      </c>
      <c r="F1690" s="49">
        <f t="shared" si="161"/>
        <v>1.5790644228630735</v>
      </c>
      <c r="G1690" s="49">
        <f t="shared" si="162"/>
        <v>1.2120987471272888</v>
      </c>
      <c r="H1690" s="49">
        <f t="shared" si="163"/>
        <v>0.76760563380281688</v>
      </c>
      <c r="I1690" s="49">
        <f t="shared" si="158"/>
        <v>5</v>
      </c>
      <c r="J1690" s="49">
        <f t="shared" si="159"/>
        <v>8</v>
      </c>
      <c r="K1690" s="49">
        <f t="shared" si="160"/>
        <v>3</v>
      </c>
    </row>
    <row r="1691" spans="1:11" x14ac:dyDescent="0.25">
      <c r="A1691" s="1">
        <v>43206</v>
      </c>
      <c r="B1691" s="42">
        <v>6680.5</v>
      </c>
      <c r="C1691" s="42">
        <v>6710</v>
      </c>
      <c r="D1691" s="42">
        <v>6639.25</v>
      </c>
      <c r="E1691" s="42">
        <v>6683.25</v>
      </c>
      <c r="F1691" s="49">
        <f t="shared" si="161"/>
        <v>1.0590524661327745</v>
      </c>
      <c r="G1691" s="49">
        <f t="shared" si="162"/>
        <v>4.1164583489259783E-2</v>
      </c>
      <c r="H1691" s="49">
        <f t="shared" si="163"/>
        <v>3.8869257950530034E-2</v>
      </c>
      <c r="I1691" s="49">
        <f t="shared" si="158"/>
        <v>2</v>
      </c>
      <c r="J1691" s="49">
        <f t="shared" si="159"/>
        <v>1</v>
      </c>
      <c r="K1691" s="49">
        <f t="shared" si="160"/>
        <v>2</v>
      </c>
    </row>
    <row r="1692" spans="1:11" x14ac:dyDescent="0.25">
      <c r="A1692" s="1">
        <v>43203</v>
      </c>
      <c r="B1692" s="42">
        <v>6672</v>
      </c>
      <c r="C1692" s="42">
        <v>6713</v>
      </c>
      <c r="D1692" s="42">
        <v>6606.25</v>
      </c>
      <c r="E1692" s="42">
        <v>6635.75</v>
      </c>
      <c r="F1692" s="49">
        <f t="shared" si="161"/>
        <v>1.5999700239808154</v>
      </c>
      <c r="G1692" s="49">
        <f t="shared" si="162"/>
        <v>-0.54331534772182255</v>
      </c>
      <c r="H1692" s="49">
        <f t="shared" si="163"/>
        <v>0.33957845433255268</v>
      </c>
      <c r="I1692" s="49">
        <f t="shared" si="158"/>
        <v>5</v>
      </c>
      <c r="J1692" s="49">
        <f t="shared" si="159"/>
        <v>4</v>
      </c>
      <c r="K1692" s="49">
        <f t="shared" si="160"/>
        <v>2</v>
      </c>
    </row>
    <row r="1693" spans="1:11" x14ac:dyDescent="0.25">
      <c r="A1693" s="1">
        <v>43202</v>
      </c>
      <c r="B1693" s="42">
        <v>6626</v>
      </c>
      <c r="C1693" s="42">
        <v>6693.75</v>
      </c>
      <c r="D1693" s="42">
        <v>6624.25</v>
      </c>
      <c r="E1693" s="42">
        <v>6667.5</v>
      </c>
      <c r="F1693" s="49">
        <f t="shared" si="161"/>
        <v>1.0488982795049804</v>
      </c>
      <c r="G1693" s="49">
        <f t="shared" si="162"/>
        <v>0.62632055538786602</v>
      </c>
      <c r="H1693" s="49">
        <f t="shared" si="163"/>
        <v>0.59712230215827344</v>
      </c>
      <c r="I1693" s="49">
        <f t="shared" si="158"/>
        <v>2</v>
      </c>
      <c r="J1693" s="49">
        <f t="shared" si="159"/>
        <v>6</v>
      </c>
      <c r="K1693" s="49">
        <f t="shared" si="160"/>
        <v>2</v>
      </c>
    </row>
    <row r="1694" spans="1:11" x14ac:dyDescent="0.25">
      <c r="A1694" s="1">
        <v>43201</v>
      </c>
      <c r="B1694" s="42">
        <v>6568.75</v>
      </c>
      <c r="C1694" s="42">
        <v>6663.25</v>
      </c>
      <c r="D1694" s="42">
        <v>6550.75</v>
      </c>
      <c r="E1694" s="42">
        <v>6594.25</v>
      </c>
      <c r="F1694" s="49">
        <f t="shared" si="161"/>
        <v>1.7126546146527115</v>
      </c>
      <c r="G1694" s="49">
        <f t="shared" si="162"/>
        <v>0.38820171265461467</v>
      </c>
      <c r="H1694" s="49">
        <f t="shared" si="163"/>
        <v>0.22666666666666671</v>
      </c>
      <c r="I1694" s="49">
        <f t="shared" si="158"/>
        <v>5</v>
      </c>
      <c r="J1694" s="49">
        <f t="shared" si="159"/>
        <v>3</v>
      </c>
      <c r="K1694" s="49">
        <f t="shared" si="160"/>
        <v>2</v>
      </c>
    </row>
    <row r="1695" spans="1:11" x14ac:dyDescent="0.25">
      <c r="A1695" s="1">
        <v>43200</v>
      </c>
      <c r="B1695" s="42">
        <v>6599</v>
      </c>
      <c r="C1695" s="42">
        <v>6651.75</v>
      </c>
      <c r="D1695" s="42">
        <v>6542</v>
      </c>
      <c r="E1695" s="42">
        <v>6627.75</v>
      </c>
      <c r="F1695" s="49">
        <f t="shared" si="161"/>
        <v>1.6631307773905135</v>
      </c>
      <c r="G1695" s="49">
        <f t="shared" si="162"/>
        <v>0.43567207152598875</v>
      </c>
      <c r="H1695" s="49">
        <f t="shared" si="163"/>
        <v>0.26195899772209569</v>
      </c>
      <c r="I1695" s="49">
        <f t="shared" si="158"/>
        <v>5</v>
      </c>
      <c r="J1695" s="49">
        <f t="shared" si="159"/>
        <v>3</v>
      </c>
      <c r="K1695" s="49">
        <f t="shared" si="160"/>
        <v>2</v>
      </c>
    </row>
    <row r="1696" spans="1:11" x14ac:dyDescent="0.25">
      <c r="A1696" s="1">
        <v>43199</v>
      </c>
      <c r="B1696" s="42">
        <v>6512.75</v>
      </c>
      <c r="C1696" s="42">
        <v>6618</v>
      </c>
      <c r="D1696" s="42">
        <v>6475.75</v>
      </c>
      <c r="E1696" s="42">
        <v>6483.25</v>
      </c>
      <c r="F1696" s="49">
        <f t="shared" si="161"/>
        <v>2.1841771908947831</v>
      </c>
      <c r="G1696" s="49">
        <f t="shared" si="162"/>
        <v>-0.45295765997466514</v>
      </c>
      <c r="H1696" s="49">
        <f t="shared" si="163"/>
        <v>0.2073813708260106</v>
      </c>
      <c r="I1696" s="49">
        <f t="shared" si="158"/>
        <v>7</v>
      </c>
      <c r="J1696" s="49">
        <f t="shared" si="159"/>
        <v>3</v>
      </c>
      <c r="K1696" s="49">
        <f t="shared" si="160"/>
        <v>1</v>
      </c>
    </row>
    <row r="1697" spans="1:11" x14ac:dyDescent="0.25">
      <c r="A1697" s="1">
        <v>43196</v>
      </c>
      <c r="B1697" s="42">
        <v>6561.5</v>
      </c>
      <c r="C1697" s="42">
        <v>6599.25</v>
      </c>
      <c r="D1697" s="42">
        <v>6408.5</v>
      </c>
      <c r="E1697" s="42">
        <v>6442</v>
      </c>
      <c r="F1697" s="49">
        <f t="shared" si="161"/>
        <v>2.9071096548045414</v>
      </c>
      <c r="G1697" s="49">
        <f t="shared" si="162"/>
        <v>-1.8212299016993065</v>
      </c>
      <c r="H1697" s="49">
        <f t="shared" si="163"/>
        <v>0.62647444298820454</v>
      </c>
      <c r="I1697" s="49">
        <f t="shared" si="158"/>
        <v>9</v>
      </c>
      <c r="J1697" s="49">
        <f t="shared" si="159"/>
        <v>7</v>
      </c>
      <c r="K1697" s="49">
        <f t="shared" si="160"/>
        <v>4</v>
      </c>
    </row>
    <row r="1698" spans="1:11" x14ac:dyDescent="0.25">
      <c r="A1698" s="1">
        <v>43195</v>
      </c>
      <c r="B1698" s="42">
        <v>6614.25</v>
      </c>
      <c r="C1698" s="42">
        <v>6651.75</v>
      </c>
      <c r="D1698" s="42">
        <v>6559</v>
      </c>
      <c r="E1698" s="42">
        <v>6605.75</v>
      </c>
      <c r="F1698" s="49">
        <f t="shared" si="161"/>
        <v>1.4022753902558869</v>
      </c>
      <c r="G1698" s="49">
        <f t="shared" si="162"/>
        <v>-0.12851041312318101</v>
      </c>
      <c r="H1698" s="49">
        <f t="shared" si="163"/>
        <v>9.1644204851752023E-2</v>
      </c>
      <c r="I1698" s="49">
        <f t="shared" si="158"/>
        <v>5</v>
      </c>
      <c r="J1698" s="49">
        <f t="shared" si="159"/>
        <v>1</v>
      </c>
      <c r="K1698" s="49">
        <f t="shared" si="160"/>
        <v>2</v>
      </c>
    </row>
    <row r="1699" spans="1:11" x14ac:dyDescent="0.25">
      <c r="A1699" s="1">
        <v>43194</v>
      </c>
      <c r="B1699" s="42">
        <v>6337.25</v>
      </c>
      <c r="C1699" s="42">
        <v>6591.75</v>
      </c>
      <c r="D1699" s="42">
        <v>6331</v>
      </c>
      <c r="E1699" s="42">
        <v>6571.25</v>
      </c>
      <c r="F1699" s="49">
        <f t="shared" si="161"/>
        <v>4.1145607321787843</v>
      </c>
      <c r="G1699" s="49">
        <f t="shared" si="162"/>
        <v>3.6924533512170106</v>
      </c>
      <c r="H1699" s="49">
        <f t="shared" si="163"/>
        <v>0.89741131351869607</v>
      </c>
      <c r="I1699" s="49">
        <f t="shared" si="158"/>
        <v>10</v>
      </c>
      <c r="J1699" s="49">
        <f t="shared" si="159"/>
        <v>9</v>
      </c>
      <c r="K1699" s="49">
        <f t="shared" si="160"/>
        <v>4</v>
      </c>
    </row>
    <row r="1700" spans="1:11" x14ac:dyDescent="0.25">
      <c r="A1700" s="1">
        <v>43193</v>
      </c>
      <c r="B1700" s="42">
        <v>6435</v>
      </c>
      <c r="C1700" s="42">
        <v>6496.75</v>
      </c>
      <c r="D1700" s="42">
        <v>6351.25</v>
      </c>
      <c r="E1700" s="42">
        <v>6469.25</v>
      </c>
      <c r="F1700" s="49">
        <f t="shared" si="161"/>
        <v>2.2610722610722611</v>
      </c>
      <c r="G1700" s="49">
        <f t="shared" si="162"/>
        <v>0.53224553224553217</v>
      </c>
      <c r="H1700" s="49">
        <f t="shared" si="163"/>
        <v>0.23539518900343639</v>
      </c>
      <c r="I1700" s="49">
        <f t="shared" si="158"/>
        <v>7</v>
      </c>
      <c r="J1700" s="49">
        <f t="shared" si="159"/>
        <v>3</v>
      </c>
      <c r="K1700" s="49">
        <f t="shared" si="160"/>
        <v>1</v>
      </c>
    </row>
    <row r="1701" spans="1:11" x14ac:dyDescent="0.25">
      <c r="A1701" s="1">
        <v>43192</v>
      </c>
      <c r="B1701" s="42">
        <v>6554.75</v>
      </c>
      <c r="C1701" s="42">
        <v>6570.25</v>
      </c>
      <c r="D1701" s="42">
        <v>6326.5</v>
      </c>
      <c r="E1701" s="42">
        <v>6397.5</v>
      </c>
      <c r="F1701" s="49">
        <f t="shared" si="161"/>
        <v>3.718677295091346</v>
      </c>
      <c r="G1701" s="49">
        <f t="shared" si="162"/>
        <v>-2.3990236088332888</v>
      </c>
      <c r="H1701" s="49">
        <f t="shared" si="163"/>
        <v>0.64512820512820512</v>
      </c>
      <c r="I1701" s="49">
        <f t="shared" si="158"/>
        <v>10</v>
      </c>
      <c r="J1701" s="49">
        <f t="shared" si="159"/>
        <v>7</v>
      </c>
      <c r="K1701" s="49">
        <f t="shared" si="160"/>
        <v>4</v>
      </c>
    </row>
    <row r="1702" spans="1:11" x14ac:dyDescent="0.25">
      <c r="A1702" s="1">
        <v>43188</v>
      </c>
      <c r="B1702" s="42">
        <v>6518.5</v>
      </c>
      <c r="C1702" s="42">
        <v>6653.75</v>
      </c>
      <c r="D1702" s="42">
        <v>6443.75</v>
      </c>
      <c r="E1702" s="42">
        <v>6588.75</v>
      </c>
      <c r="F1702" s="49">
        <f t="shared" si="161"/>
        <v>3.2216000613638105</v>
      </c>
      <c r="G1702" s="49">
        <f t="shared" si="162"/>
        <v>1.0777019252895603</v>
      </c>
      <c r="H1702" s="49">
        <f t="shared" si="163"/>
        <v>0.3345238095238095</v>
      </c>
      <c r="I1702" s="49">
        <f t="shared" si="158"/>
        <v>10</v>
      </c>
      <c r="J1702" s="49">
        <f t="shared" si="159"/>
        <v>4</v>
      </c>
      <c r="K1702" s="49">
        <f t="shared" si="160"/>
        <v>1</v>
      </c>
    </row>
    <row r="1703" spans="1:11" x14ac:dyDescent="0.25">
      <c r="A1703" s="1">
        <v>43187</v>
      </c>
      <c r="B1703" s="42">
        <v>6535.75</v>
      </c>
      <c r="C1703" s="42">
        <v>6580.5</v>
      </c>
      <c r="D1703" s="42">
        <v>6421</v>
      </c>
      <c r="E1703" s="42">
        <v>6470.5</v>
      </c>
      <c r="F1703" s="49">
        <f t="shared" si="161"/>
        <v>2.4404238228206405</v>
      </c>
      <c r="G1703" s="49">
        <f t="shared" si="162"/>
        <v>-0.99835520024480739</v>
      </c>
      <c r="H1703" s="49">
        <f t="shared" si="163"/>
        <v>0.40909090909090906</v>
      </c>
      <c r="I1703" s="49">
        <f t="shared" si="158"/>
        <v>8</v>
      </c>
      <c r="J1703" s="49">
        <f t="shared" si="159"/>
        <v>5</v>
      </c>
      <c r="K1703" s="49">
        <f t="shared" si="160"/>
        <v>1</v>
      </c>
    </row>
    <row r="1704" spans="1:11" x14ac:dyDescent="0.25">
      <c r="A1704" s="1">
        <v>43186</v>
      </c>
      <c r="B1704" s="42">
        <v>6832.25</v>
      </c>
      <c r="C1704" s="42">
        <v>6843.25</v>
      </c>
      <c r="D1704" s="42">
        <v>6490</v>
      </c>
      <c r="E1704" s="42">
        <v>6543</v>
      </c>
      <c r="F1704" s="49">
        <f t="shared" si="161"/>
        <v>5.1703318818837136</v>
      </c>
      <c r="G1704" s="49">
        <f t="shared" si="162"/>
        <v>-4.233598009440521</v>
      </c>
      <c r="H1704" s="49">
        <f t="shared" si="163"/>
        <v>0.81882519462137293</v>
      </c>
      <c r="I1704" s="49">
        <f t="shared" si="158"/>
        <v>10</v>
      </c>
      <c r="J1704" s="49">
        <f t="shared" si="159"/>
        <v>9</v>
      </c>
      <c r="K1704" s="49">
        <f t="shared" si="160"/>
        <v>4</v>
      </c>
    </row>
    <row r="1705" spans="1:11" x14ac:dyDescent="0.25">
      <c r="A1705" s="1">
        <v>43185</v>
      </c>
      <c r="B1705" s="42">
        <v>6645.5</v>
      </c>
      <c r="C1705" s="42">
        <v>6779</v>
      </c>
      <c r="D1705" s="42">
        <v>6552.25</v>
      </c>
      <c r="E1705" s="42">
        <v>6771</v>
      </c>
      <c r="F1705" s="49">
        <f t="shared" si="161"/>
        <v>3.4120833646828683</v>
      </c>
      <c r="G1705" s="49">
        <f t="shared" si="162"/>
        <v>1.8884959747197352</v>
      </c>
      <c r="H1705" s="49">
        <f t="shared" si="163"/>
        <v>0.55347298787210586</v>
      </c>
      <c r="I1705" s="49">
        <f t="shared" si="158"/>
        <v>10</v>
      </c>
      <c r="J1705" s="49">
        <f t="shared" si="159"/>
        <v>6</v>
      </c>
      <c r="K1705" s="49">
        <f t="shared" si="160"/>
        <v>1</v>
      </c>
    </row>
    <row r="1706" spans="1:11" x14ac:dyDescent="0.25">
      <c r="A1706" s="1">
        <v>43182</v>
      </c>
      <c r="B1706" s="42">
        <v>6638</v>
      </c>
      <c r="C1706" s="42">
        <v>6721.25</v>
      </c>
      <c r="D1706" s="42">
        <v>6520.25</v>
      </c>
      <c r="E1706" s="42">
        <v>6520.25</v>
      </c>
      <c r="F1706" s="49">
        <f t="shared" si="161"/>
        <v>3.0280204880988251</v>
      </c>
      <c r="G1706" s="49">
        <f t="shared" si="162"/>
        <v>-1.7738776739981921</v>
      </c>
      <c r="H1706" s="49">
        <f t="shared" si="163"/>
        <v>0.58582089552238803</v>
      </c>
      <c r="I1706" s="49">
        <f t="shared" si="158"/>
        <v>9</v>
      </c>
      <c r="J1706" s="49">
        <f t="shared" si="159"/>
        <v>6</v>
      </c>
      <c r="K1706" s="49">
        <f t="shared" si="160"/>
        <v>1</v>
      </c>
    </row>
    <row r="1707" spans="1:11" x14ac:dyDescent="0.25">
      <c r="A1707" s="1">
        <v>43181</v>
      </c>
      <c r="B1707" s="42">
        <v>6805</v>
      </c>
      <c r="C1707" s="42">
        <v>6824</v>
      </c>
      <c r="D1707" s="42">
        <v>6694</v>
      </c>
      <c r="E1707" s="42">
        <v>6697.25</v>
      </c>
      <c r="F1707" s="49">
        <f t="shared" si="161"/>
        <v>1.9103600293901544</v>
      </c>
      <c r="G1707" s="49">
        <f t="shared" si="162"/>
        <v>-1.5833945628214547</v>
      </c>
      <c r="H1707" s="49">
        <f t="shared" si="163"/>
        <v>0.82884615384615379</v>
      </c>
      <c r="I1707" s="49">
        <f t="shared" si="158"/>
        <v>6</v>
      </c>
      <c r="J1707" s="49">
        <f t="shared" si="159"/>
        <v>9</v>
      </c>
      <c r="K1707" s="49">
        <f t="shared" si="160"/>
        <v>4</v>
      </c>
    </row>
    <row r="1708" spans="1:11" x14ac:dyDescent="0.25">
      <c r="A1708" s="1">
        <v>43180</v>
      </c>
      <c r="B1708" s="42">
        <v>6899.75</v>
      </c>
      <c r="C1708" s="42">
        <v>6951</v>
      </c>
      <c r="D1708" s="42">
        <v>6842.25</v>
      </c>
      <c r="E1708" s="42">
        <v>6871</v>
      </c>
      <c r="F1708" s="49">
        <f t="shared" si="161"/>
        <v>1.5761440631906951</v>
      </c>
      <c r="G1708" s="49">
        <f t="shared" si="162"/>
        <v>-0.41668176383202288</v>
      </c>
      <c r="H1708" s="49">
        <f t="shared" si="163"/>
        <v>0.26436781609195403</v>
      </c>
      <c r="I1708" s="49">
        <f t="shared" si="158"/>
        <v>5</v>
      </c>
      <c r="J1708" s="49">
        <f t="shared" si="159"/>
        <v>3</v>
      </c>
      <c r="K1708" s="49">
        <f t="shared" si="160"/>
        <v>2</v>
      </c>
    </row>
    <row r="1709" spans="1:11" x14ac:dyDescent="0.25">
      <c r="A1709" s="1">
        <v>43179</v>
      </c>
      <c r="B1709" s="42">
        <v>6901.75</v>
      </c>
      <c r="C1709" s="42">
        <v>6927.75</v>
      </c>
      <c r="D1709" s="42">
        <v>6863</v>
      </c>
      <c r="E1709" s="42">
        <v>6905.75</v>
      </c>
      <c r="F1709" s="49">
        <f t="shared" si="161"/>
        <v>0.93816785597855612</v>
      </c>
      <c r="G1709" s="49">
        <f t="shared" si="162"/>
        <v>5.7956315427246718E-2</v>
      </c>
      <c r="H1709" s="49">
        <f t="shared" si="163"/>
        <v>6.1776061776061784E-2</v>
      </c>
      <c r="I1709" s="49">
        <f t="shared" si="158"/>
        <v>2</v>
      </c>
      <c r="J1709" s="49">
        <f t="shared" si="159"/>
        <v>1</v>
      </c>
      <c r="K1709" s="49">
        <f t="shared" si="160"/>
        <v>2</v>
      </c>
    </row>
    <row r="1710" spans="1:11" x14ac:dyDescent="0.25">
      <c r="A1710" s="1">
        <v>43178</v>
      </c>
      <c r="B1710" s="42">
        <v>6945.5</v>
      </c>
      <c r="C1710" s="42">
        <v>6973.75</v>
      </c>
      <c r="D1710" s="42">
        <v>6821.25</v>
      </c>
      <c r="E1710" s="42">
        <v>6884.75</v>
      </c>
      <c r="F1710" s="49">
        <f t="shared" si="161"/>
        <v>2.1956662587286733</v>
      </c>
      <c r="G1710" s="49">
        <f t="shared" si="162"/>
        <v>-0.87466705060830741</v>
      </c>
      <c r="H1710" s="49">
        <f t="shared" si="163"/>
        <v>0.39836065573770485</v>
      </c>
      <c r="I1710" s="49">
        <f t="shared" si="158"/>
        <v>7</v>
      </c>
      <c r="J1710" s="49">
        <f t="shared" si="159"/>
        <v>4</v>
      </c>
      <c r="K1710" s="49">
        <f t="shared" si="160"/>
        <v>1</v>
      </c>
    </row>
    <row r="1711" spans="1:11" x14ac:dyDescent="0.25">
      <c r="A1711" s="1">
        <v>43175</v>
      </c>
      <c r="B1711" s="42">
        <v>7066.75</v>
      </c>
      <c r="C1711" s="42">
        <v>7084.75</v>
      </c>
      <c r="D1711" s="42">
        <v>7033</v>
      </c>
      <c r="E1711" s="42">
        <v>7038.5</v>
      </c>
      <c r="F1711" s="49">
        <f t="shared" si="161"/>
        <v>0.73230268510984542</v>
      </c>
      <c r="G1711" s="49">
        <f t="shared" si="162"/>
        <v>-0.39975943679909431</v>
      </c>
      <c r="H1711" s="49">
        <f t="shared" si="163"/>
        <v>0.54589371980676327</v>
      </c>
      <c r="I1711" s="49">
        <f t="shared" si="158"/>
        <v>1</v>
      </c>
      <c r="J1711" s="49">
        <f t="shared" si="159"/>
        <v>6</v>
      </c>
      <c r="K1711" s="49">
        <f t="shared" si="160"/>
        <v>2</v>
      </c>
    </row>
    <row r="1712" spans="1:11" x14ac:dyDescent="0.25">
      <c r="A1712" s="1">
        <v>43174</v>
      </c>
      <c r="B1712" s="42">
        <v>7052.75</v>
      </c>
      <c r="C1712" s="42">
        <v>7100</v>
      </c>
      <c r="D1712" s="42">
        <v>7032.5</v>
      </c>
      <c r="E1712" s="42">
        <v>7055</v>
      </c>
      <c r="F1712" s="49">
        <f t="shared" si="161"/>
        <v>0.95707348197511599</v>
      </c>
      <c r="G1712" s="49">
        <f t="shared" si="162"/>
        <v>3.1902449399170536E-2</v>
      </c>
      <c r="H1712" s="49">
        <f t="shared" si="163"/>
        <v>3.333333333333334E-2</v>
      </c>
      <c r="I1712" s="49">
        <f t="shared" si="158"/>
        <v>2</v>
      </c>
      <c r="J1712" s="49">
        <f t="shared" si="159"/>
        <v>1</v>
      </c>
      <c r="K1712" s="49">
        <f t="shared" si="160"/>
        <v>2</v>
      </c>
    </row>
    <row r="1713" spans="1:11" x14ac:dyDescent="0.25">
      <c r="A1713" s="1">
        <v>43173</v>
      </c>
      <c r="B1713" s="42">
        <v>7115.5</v>
      </c>
      <c r="C1713" s="42">
        <v>7118.25</v>
      </c>
      <c r="D1713" s="42">
        <v>7036.5</v>
      </c>
      <c r="E1713" s="42">
        <v>7066.5</v>
      </c>
      <c r="F1713" s="49">
        <f t="shared" si="161"/>
        <v>1.1489002881034363</v>
      </c>
      <c r="G1713" s="49">
        <f t="shared" si="162"/>
        <v>-0.68863748155435323</v>
      </c>
      <c r="H1713" s="49">
        <f t="shared" si="163"/>
        <v>0.59938837920489296</v>
      </c>
      <c r="I1713" s="49">
        <f t="shared" si="158"/>
        <v>3</v>
      </c>
      <c r="J1713" s="49">
        <f t="shared" si="159"/>
        <v>6</v>
      </c>
      <c r="K1713" s="49">
        <f t="shared" si="160"/>
        <v>2</v>
      </c>
    </row>
    <row r="1714" spans="1:11" x14ac:dyDescent="0.25">
      <c r="A1714" s="1">
        <v>43172</v>
      </c>
      <c r="B1714" s="42">
        <v>7174.5</v>
      </c>
      <c r="C1714" s="42">
        <v>7214.5</v>
      </c>
      <c r="D1714" s="42">
        <v>7050.5</v>
      </c>
      <c r="E1714" s="42">
        <v>7071.5</v>
      </c>
      <c r="F1714" s="49">
        <f t="shared" si="161"/>
        <v>2.2858735800404211</v>
      </c>
      <c r="G1714" s="49">
        <f t="shared" si="162"/>
        <v>-1.435640114293679</v>
      </c>
      <c r="H1714" s="49">
        <f t="shared" si="163"/>
        <v>0.62804878048780488</v>
      </c>
      <c r="I1714" s="49">
        <f t="shared" si="158"/>
        <v>8</v>
      </c>
      <c r="J1714" s="49">
        <f t="shared" si="159"/>
        <v>7</v>
      </c>
      <c r="K1714" s="49">
        <f t="shared" si="160"/>
        <v>4</v>
      </c>
    </row>
    <row r="1715" spans="1:11" x14ac:dyDescent="0.25">
      <c r="A1715" s="1">
        <v>43171</v>
      </c>
      <c r="B1715" s="42">
        <v>7167.75</v>
      </c>
      <c r="C1715" s="42">
        <v>7185</v>
      </c>
      <c r="D1715" s="42">
        <v>7135.25</v>
      </c>
      <c r="E1715" s="42">
        <v>7159.25</v>
      </c>
      <c r="F1715" s="49">
        <f t="shared" si="161"/>
        <v>0.69408112727145899</v>
      </c>
      <c r="G1715" s="49">
        <f t="shared" si="162"/>
        <v>-0.11858672526246032</v>
      </c>
      <c r="H1715" s="49">
        <f t="shared" si="163"/>
        <v>0.17085427135678391</v>
      </c>
      <c r="I1715" s="49">
        <f t="shared" si="158"/>
        <v>1</v>
      </c>
      <c r="J1715" s="49">
        <f t="shared" si="159"/>
        <v>2</v>
      </c>
      <c r="K1715" s="49">
        <f t="shared" si="160"/>
        <v>2</v>
      </c>
    </row>
    <row r="1716" spans="1:11" x14ac:dyDescent="0.25">
      <c r="A1716" s="1">
        <v>43168</v>
      </c>
      <c r="B1716" s="42">
        <v>7003.75</v>
      </c>
      <c r="C1716" s="42">
        <v>7128.25</v>
      </c>
      <c r="D1716" s="42">
        <v>6987.75</v>
      </c>
      <c r="E1716" s="42">
        <v>7128</v>
      </c>
      <c r="F1716" s="49">
        <f t="shared" si="161"/>
        <v>2.0060681777619132</v>
      </c>
      <c r="G1716" s="49">
        <f t="shared" si="162"/>
        <v>1.7740496162769945</v>
      </c>
      <c r="H1716" s="49">
        <f t="shared" si="163"/>
        <v>0.88434163701067625</v>
      </c>
      <c r="I1716" s="49">
        <f t="shared" si="158"/>
        <v>7</v>
      </c>
      <c r="J1716" s="49">
        <f t="shared" si="159"/>
        <v>9</v>
      </c>
      <c r="K1716" s="49">
        <f t="shared" si="160"/>
        <v>4</v>
      </c>
    </row>
    <row r="1717" spans="1:11" x14ac:dyDescent="0.25">
      <c r="A1717" s="1">
        <v>43167</v>
      </c>
      <c r="B1717" s="42">
        <v>6952.5</v>
      </c>
      <c r="C1717" s="42">
        <v>6973.75</v>
      </c>
      <c r="D1717" s="42">
        <v>6931</v>
      </c>
      <c r="E1717" s="42">
        <v>6967.5</v>
      </c>
      <c r="F1717" s="49">
        <f t="shared" si="161"/>
        <v>0.61488673139158578</v>
      </c>
      <c r="G1717" s="49">
        <f t="shared" si="162"/>
        <v>0.21574973031283709</v>
      </c>
      <c r="H1717" s="49">
        <f t="shared" si="163"/>
        <v>0.35087719298245612</v>
      </c>
      <c r="I1717" s="49">
        <f t="shared" si="158"/>
        <v>1</v>
      </c>
      <c r="J1717" s="49">
        <f t="shared" si="159"/>
        <v>4</v>
      </c>
      <c r="K1717" s="49">
        <f t="shared" si="160"/>
        <v>2</v>
      </c>
    </row>
    <row r="1718" spans="1:11" x14ac:dyDescent="0.25">
      <c r="A1718" s="1">
        <v>43166</v>
      </c>
      <c r="B1718" s="42">
        <v>6850.25</v>
      </c>
      <c r="C1718" s="42">
        <v>6937</v>
      </c>
      <c r="D1718" s="42">
        <v>6844.25</v>
      </c>
      <c r="E1718" s="42">
        <v>6930.5</v>
      </c>
      <c r="F1718" s="49">
        <f t="shared" si="161"/>
        <v>1.3539651837524178</v>
      </c>
      <c r="G1718" s="49">
        <f t="shared" si="162"/>
        <v>1.1714900916024962</v>
      </c>
      <c r="H1718" s="49">
        <f t="shared" si="163"/>
        <v>0.86522911051212936</v>
      </c>
      <c r="I1718" s="49">
        <f t="shared" si="158"/>
        <v>4</v>
      </c>
      <c r="J1718" s="49">
        <f t="shared" si="159"/>
        <v>9</v>
      </c>
      <c r="K1718" s="49">
        <f t="shared" si="160"/>
        <v>3</v>
      </c>
    </row>
    <row r="1719" spans="1:11" x14ac:dyDescent="0.25">
      <c r="A1719" s="1">
        <v>43165</v>
      </c>
      <c r="B1719" s="42">
        <v>6922.25</v>
      </c>
      <c r="C1719" s="42">
        <v>6939.25</v>
      </c>
      <c r="D1719" s="42">
        <v>6871.75</v>
      </c>
      <c r="E1719" s="42">
        <v>6914.75</v>
      </c>
      <c r="F1719" s="49">
        <f t="shared" si="161"/>
        <v>0.97511647224529596</v>
      </c>
      <c r="G1719" s="49">
        <f t="shared" si="162"/>
        <v>-0.10834627469392179</v>
      </c>
      <c r="H1719" s="49">
        <f t="shared" si="163"/>
        <v>0.11111111111111112</v>
      </c>
      <c r="I1719" s="49">
        <f t="shared" si="158"/>
        <v>2</v>
      </c>
      <c r="J1719" s="49">
        <f t="shared" si="159"/>
        <v>2</v>
      </c>
      <c r="K1719" s="49">
        <f t="shared" si="160"/>
        <v>2</v>
      </c>
    </row>
    <row r="1720" spans="1:11" x14ac:dyDescent="0.25">
      <c r="A1720" s="1">
        <v>43164</v>
      </c>
      <c r="B1720" s="42">
        <v>6809.25</v>
      </c>
      <c r="C1720" s="42">
        <v>6904.5</v>
      </c>
      <c r="D1720" s="42">
        <v>6753.25</v>
      </c>
      <c r="E1720" s="42">
        <v>6884.5</v>
      </c>
      <c r="F1720" s="49">
        <f t="shared" si="161"/>
        <v>2.2212431618753898</v>
      </c>
      <c r="G1720" s="49">
        <f t="shared" si="162"/>
        <v>1.1051143664867642</v>
      </c>
      <c r="H1720" s="49">
        <f t="shared" si="163"/>
        <v>0.49752066115702481</v>
      </c>
      <c r="I1720" s="49">
        <f t="shared" si="158"/>
        <v>7</v>
      </c>
      <c r="J1720" s="49">
        <f t="shared" si="159"/>
        <v>5</v>
      </c>
      <c r="K1720" s="49">
        <f t="shared" si="160"/>
        <v>1</v>
      </c>
    </row>
    <row r="1721" spans="1:11" x14ac:dyDescent="0.25">
      <c r="A1721" s="1">
        <v>43161</v>
      </c>
      <c r="B1721" s="42">
        <v>6701.25</v>
      </c>
      <c r="C1721" s="42">
        <v>6823.25</v>
      </c>
      <c r="D1721" s="42">
        <v>6646</v>
      </c>
      <c r="E1721" s="42">
        <v>6811.75</v>
      </c>
      <c r="F1721" s="49">
        <f t="shared" si="161"/>
        <v>2.6450289125163216</v>
      </c>
      <c r="G1721" s="49">
        <f t="shared" si="162"/>
        <v>1.6489460921469874</v>
      </c>
      <c r="H1721" s="49">
        <f t="shared" si="163"/>
        <v>0.62341325811001402</v>
      </c>
      <c r="I1721" s="49">
        <f t="shared" si="158"/>
        <v>8</v>
      </c>
      <c r="J1721" s="49">
        <f t="shared" si="159"/>
        <v>7</v>
      </c>
      <c r="K1721" s="49">
        <f t="shared" si="160"/>
        <v>4</v>
      </c>
    </row>
    <row r="1722" spans="1:11" x14ac:dyDescent="0.25">
      <c r="A1722" s="1">
        <v>43160</v>
      </c>
      <c r="B1722" s="42">
        <v>6850.25</v>
      </c>
      <c r="C1722" s="42">
        <v>6898</v>
      </c>
      <c r="D1722" s="42">
        <v>6689</v>
      </c>
      <c r="E1722" s="42">
        <v>6752.5</v>
      </c>
      <c r="F1722" s="49">
        <f t="shared" si="161"/>
        <v>3.0509835407466883</v>
      </c>
      <c r="G1722" s="49">
        <f t="shared" si="162"/>
        <v>-1.4269552206123863</v>
      </c>
      <c r="H1722" s="49">
        <f t="shared" si="163"/>
        <v>0.46770334928229657</v>
      </c>
      <c r="I1722" s="49">
        <f t="shared" si="158"/>
        <v>10</v>
      </c>
      <c r="J1722" s="49">
        <f t="shared" si="159"/>
        <v>5</v>
      </c>
      <c r="K1722" s="49">
        <f t="shared" si="160"/>
        <v>1</v>
      </c>
    </row>
    <row r="1723" spans="1:11" x14ac:dyDescent="0.25">
      <c r="A1723" s="1">
        <v>43159</v>
      </c>
      <c r="B1723" s="42">
        <v>6917.75</v>
      </c>
      <c r="C1723" s="42">
        <v>6970.5</v>
      </c>
      <c r="D1723" s="42">
        <v>6860.25</v>
      </c>
      <c r="E1723" s="42">
        <v>6860.75</v>
      </c>
      <c r="F1723" s="49">
        <f t="shared" si="161"/>
        <v>1.5937262838350619</v>
      </c>
      <c r="G1723" s="49">
        <f t="shared" si="162"/>
        <v>-0.82396733041812731</v>
      </c>
      <c r="H1723" s="49">
        <f t="shared" si="163"/>
        <v>0.51700680272108845</v>
      </c>
      <c r="I1723" s="49">
        <f t="shared" si="158"/>
        <v>5</v>
      </c>
      <c r="J1723" s="49">
        <f t="shared" si="159"/>
        <v>6</v>
      </c>
      <c r="K1723" s="49">
        <f t="shared" si="160"/>
        <v>2</v>
      </c>
    </row>
    <row r="1724" spans="1:11" x14ac:dyDescent="0.25">
      <c r="A1724" s="1">
        <v>43158</v>
      </c>
      <c r="B1724" s="42">
        <v>6983</v>
      </c>
      <c r="C1724" s="42">
        <v>7008.5</v>
      </c>
      <c r="D1724" s="42">
        <v>6905</v>
      </c>
      <c r="E1724" s="42">
        <v>6905</v>
      </c>
      <c r="F1724" s="49">
        <f t="shared" si="161"/>
        <v>1.4821709866819419</v>
      </c>
      <c r="G1724" s="49">
        <f t="shared" si="162"/>
        <v>-1.1169984247458111</v>
      </c>
      <c r="H1724" s="49">
        <f t="shared" si="163"/>
        <v>0.75362318840579701</v>
      </c>
      <c r="I1724" s="49">
        <f t="shared" si="158"/>
        <v>5</v>
      </c>
      <c r="J1724" s="49">
        <f t="shared" si="159"/>
        <v>8</v>
      </c>
      <c r="K1724" s="49">
        <f t="shared" si="160"/>
        <v>3</v>
      </c>
    </row>
    <row r="1725" spans="1:11" x14ac:dyDescent="0.25">
      <c r="A1725" s="1">
        <v>43157</v>
      </c>
      <c r="B1725" s="42">
        <v>6929</v>
      </c>
      <c r="C1725" s="42">
        <v>6993.25</v>
      </c>
      <c r="D1725" s="42">
        <v>6926</v>
      </c>
      <c r="E1725" s="42">
        <v>6992.5</v>
      </c>
      <c r="F1725" s="49">
        <f t="shared" si="161"/>
        <v>0.97055852215326888</v>
      </c>
      <c r="G1725" s="49">
        <f t="shared" si="162"/>
        <v>0.91643815846442489</v>
      </c>
      <c r="H1725" s="49">
        <f t="shared" si="163"/>
        <v>0.94423791821561343</v>
      </c>
      <c r="I1725" s="49">
        <f t="shared" si="158"/>
        <v>2</v>
      </c>
      <c r="J1725" s="49">
        <f t="shared" si="159"/>
        <v>10</v>
      </c>
      <c r="K1725" s="49">
        <f t="shared" si="160"/>
        <v>3</v>
      </c>
    </row>
    <row r="1726" spans="1:11" x14ac:dyDescent="0.25">
      <c r="A1726" s="1">
        <v>43154</v>
      </c>
      <c r="B1726" s="42">
        <v>6814</v>
      </c>
      <c r="C1726" s="42">
        <v>6902</v>
      </c>
      <c r="D1726" s="42">
        <v>6791.25</v>
      </c>
      <c r="E1726" s="42">
        <v>6901.75</v>
      </c>
      <c r="F1726" s="49">
        <f t="shared" si="161"/>
        <v>1.6253302025242149</v>
      </c>
      <c r="G1726" s="49">
        <f t="shared" si="162"/>
        <v>1.2877898444379219</v>
      </c>
      <c r="H1726" s="49">
        <f t="shared" si="163"/>
        <v>0.79232505643340856</v>
      </c>
      <c r="I1726" s="49">
        <f t="shared" si="158"/>
        <v>5</v>
      </c>
      <c r="J1726" s="49">
        <f t="shared" si="159"/>
        <v>8</v>
      </c>
      <c r="K1726" s="49">
        <f t="shared" si="160"/>
        <v>3</v>
      </c>
    </row>
    <row r="1727" spans="1:11" x14ac:dyDescent="0.25">
      <c r="A1727" s="1">
        <v>43153</v>
      </c>
      <c r="B1727" s="42">
        <v>6760.5</v>
      </c>
      <c r="C1727" s="42">
        <v>6831.5</v>
      </c>
      <c r="D1727" s="42">
        <v>6747</v>
      </c>
      <c r="E1727" s="42">
        <v>6766.75</v>
      </c>
      <c r="F1727" s="49">
        <f t="shared" si="161"/>
        <v>1.249907551216626</v>
      </c>
      <c r="G1727" s="49">
        <f t="shared" si="162"/>
        <v>9.2448783374010801E-2</v>
      </c>
      <c r="H1727" s="49">
        <f t="shared" si="163"/>
        <v>7.3964497041420121E-2</v>
      </c>
      <c r="I1727" s="49">
        <f t="shared" si="158"/>
        <v>4</v>
      </c>
      <c r="J1727" s="49">
        <f t="shared" si="159"/>
        <v>1</v>
      </c>
      <c r="K1727" s="49">
        <f t="shared" si="160"/>
        <v>2</v>
      </c>
    </row>
    <row r="1728" spans="1:11" x14ac:dyDescent="0.25">
      <c r="A1728" s="1">
        <v>43152</v>
      </c>
      <c r="B1728" s="42">
        <v>6788</v>
      </c>
      <c r="C1728" s="42">
        <v>6885.5</v>
      </c>
      <c r="D1728" s="42">
        <v>6763</v>
      </c>
      <c r="E1728" s="42">
        <v>6763</v>
      </c>
      <c r="F1728" s="49">
        <f t="shared" si="161"/>
        <v>1.8046552740129642</v>
      </c>
      <c r="G1728" s="49">
        <f t="shared" si="162"/>
        <v>-0.36829699469652327</v>
      </c>
      <c r="H1728" s="49">
        <f t="shared" si="163"/>
        <v>0.2040816326530612</v>
      </c>
      <c r="I1728" s="49">
        <f t="shared" si="158"/>
        <v>5</v>
      </c>
      <c r="J1728" s="49">
        <f t="shared" si="159"/>
        <v>3</v>
      </c>
      <c r="K1728" s="49">
        <f t="shared" si="160"/>
        <v>2</v>
      </c>
    </row>
    <row r="1729" spans="1:11" x14ac:dyDescent="0.25">
      <c r="A1729" s="1">
        <v>43151</v>
      </c>
      <c r="B1729" s="42">
        <v>6736.5</v>
      </c>
      <c r="C1729" s="42">
        <v>6843.75</v>
      </c>
      <c r="D1729" s="42">
        <v>6733.75</v>
      </c>
      <c r="E1729" s="42">
        <v>6784</v>
      </c>
      <c r="F1729" s="49">
        <f t="shared" si="161"/>
        <v>1.6328954204705708</v>
      </c>
      <c r="G1729" s="49">
        <f t="shared" si="162"/>
        <v>0.70511393156683744</v>
      </c>
      <c r="H1729" s="49">
        <f t="shared" si="163"/>
        <v>0.43181818181818182</v>
      </c>
      <c r="I1729" s="49">
        <f t="shared" si="158"/>
        <v>5</v>
      </c>
      <c r="J1729" s="49">
        <f t="shared" si="159"/>
        <v>5</v>
      </c>
      <c r="K1729" s="49">
        <f t="shared" si="160"/>
        <v>2</v>
      </c>
    </row>
    <row r="1730" spans="1:11" x14ac:dyDescent="0.25">
      <c r="A1730" s="1">
        <v>43147</v>
      </c>
      <c r="B1730" s="42">
        <v>6832.5</v>
      </c>
      <c r="C1730" s="42">
        <v>6847.25</v>
      </c>
      <c r="D1730" s="42">
        <v>6762</v>
      </c>
      <c r="E1730" s="42">
        <v>6775.5</v>
      </c>
      <c r="F1730" s="49">
        <f t="shared" si="161"/>
        <v>1.247713135748262</v>
      </c>
      <c r="G1730" s="49">
        <f t="shared" si="162"/>
        <v>-0.83424807903402853</v>
      </c>
      <c r="H1730" s="49">
        <f t="shared" si="163"/>
        <v>0.66862170087976536</v>
      </c>
      <c r="I1730" s="49">
        <f t="shared" si="158"/>
        <v>4</v>
      </c>
      <c r="J1730" s="49">
        <f t="shared" si="159"/>
        <v>7</v>
      </c>
      <c r="K1730" s="49">
        <f t="shared" si="160"/>
        <v>3</v>
      </c>
    </row>
    <row r="1731" spans="1:11" x14ac:dyDescent="0.25">
      <c r="A1731" s="1">
        <v>43146</v>
      </c>
      <c r="B1731" s="42">
        <v>6729.75</v>
      </c>
      <c r="C1731" s="42">
        <v>6802.25</v>
      </c>
      <c r="D1731" s="42">
        <v>6669.75</v>
      </c>
      <c r="E1731" s="42">
        <v>6802</v>
      </c>
      <c r="F1731" s="49">
        <f t="shared" si="161"/>
        <v>1.9688695716779967</v>
      </c>
      <c r="G1731" s="49">
        <f t="shared" si="162"/>
        <v>1.0735911438017756</v>
      </c>
      <c r="H1731" s="49">
        <f t="shared" si="163"/>
        <v>0.54528301886792452</v>
      </c>
      <c r="I1731" s="49">
        <f t="shared" ref="I1731:I1760" si="164">VLOOKUP(_xlfn.PERCENTRANK.EXC(F$4:F$1200,F1731),$M$4:$O$13,3,TRUE)</f>
        <v>7</v>
      </c>
      <c r="J1731" s="49">
        <f t="shared" ref="J1731:J1760" si="165">VLOOKUP(H1731,$M$17:$O$26,3,TRUE)</f>
        <v>6</v>
      </c>
      <c r="K1731" s="49">
        <f t="shared" ref="K1731:K1760" si="166">IF(I1731&gt;=$O$3,IF(J1731&gt;=$O$16,4,1),IF(J1731&gt;=$O$16,3,2))</f>
        <v>1</v>
      </c>
    </row>
    <row r="1732" spans="1:11" x14ac:dyDescent="0.25">
      <c r="A1732" s="1">
        <v>43145</v>
      </c>
      <c r="B1732" s="42">
        <v>6592</v>
      </c>
      <c r="C1732" s="42">
        <v>6690</v>
      </c>
      <c r="D1732" s="42">
        <v>6456.25</v>
      </c>
      <c r="E1732" s="42">
        <v>6680.75</v>
      </c>
      <c r="F1732" s="49">
        <f t="shared" ref="F1732:F1760" si="167">ABS(C1732-D1732)/B1732*100</f>
        <v>3.5459648058252426</v>
      </c>
      <c r="G1732" s="49">
        <f t="shared" ref="G1732:G1760" si="168">(E1732-B1732)/B1732*100</f>
        <v>1.3463288834951455</v>
      </c>
      <c r="H1732" s="49">
        <f t="shared" ref="H1732:H1760" si="169">ABS(G1732/F1732)</f>
        <v>0.3796791443850267</v>
      </c>
      <c r="I1732" s="49">
        <f t="shared" si="164"/>
        <v>10</v>
      </c>
      <c r="J1732" s="49">
        <f t="shared" si="165"/>
        <v>4</v>
      </c>
      <c r="K1732" s="49">
        <f t="shared" si="166"/>
        <v>1</v>
      </c>
    </row>
    <row r="1733" spans="1:11" x14ac:dyDescent="0.25">
      <c r="A1733" s="1">
        <v>43144</v>
      </c>
      <c r="B1733" s="42">
        <v>6486.25</v>
      </c>
      <c r="C1733" s="42">
        <v>6571</v>
      </c>
      <c r="D1733" s="42">
        <v>6470.75</v>
      </c>
      <c r="E1733" s="42">
        <v>6554.5</v>
      </c>
      <c r="F1733" s="49">
        <f t="shared" si="167"/>
        <v>1.5455771825014455</v>
      </c>
      <c r="G1733" s="49">
        <f t="shared" si="168"/>
        <v>1.0522258624012335</v>
      </c>
      <c r="H1733" s="49">
        <f t="shared" si="169"/>
        <v>0.68079800498753118</v>
      </c>
      <c r="I1733" s="49">
        <f t="shared" si="164"/>
        <v>5</v>
      </c>
      <c r="J1733" s="49">
        <f t="shared" si="165"/>
        <v>7</v>
      </c>
      <c r="K1733" s="49">
        <f t="shared" si="166"/>
        <v>3</v>
      </c>
    </row>
    <row r="1734" spans="1:11" x14ac:dyDescent="0.25">
      <c r="A1734" s="1">
        <v>43143</v>
      </c>
      <c r="B1734" s="42">
        <v>6478.5</v>
      </c>
      <c r="C1734" s="42">
        <v>6567.5</v>
      </c>
      <c r="D1734" s="42">
        <v>6425</v>
      </c>
      <c r="E1734" s="42">
        <v>6526</v>
      </c>
      <c r="F1734" s="49">
        <f t="shared" si="167"/>
        <v>2.1995832368603843</v>
      </c>
      <c r="G1734" s="49">
        <f t="shared" si="168"/>
        <v>0.73319441228679472</v>
      </c>
      <c r="H1734" s="49">
        <f t="shared" si="169"/>
        <v>0.33333333333333331</v>
      </c>
      <c r="I1734" s="49">
        <f t="shared" si="164"/>
        <v>7</v>
      </c>
      <c r="J1734" s="49">
        <f t="shared" si="165"/>
        <v>4</v>
      </c>
      <c r="K1734" s="49">
        <f t="shared" si="166"/>
        <v>1</v>
      </c>
    </row>
    <row r="1735" spans="1:11" x14ac:dyDescent="0.25">
      <c r="A1735" s="1">
        <v>43140</v>
      </c>
      <c r="B1735" s="42">
        <v>6336.75</v>
      </c>
      <c r="C1735" s="42">
        <v>6455.5</v>
      </c>
      <c r="D1735" s="42">
        <v>6164</v>
      </c>
      <c r="E1735" s="42">
        <v>6408.75</v>
      </c>
      <c r="F1735" s="49">
        <f t="shared" si="167"/>
        <v>4.600149919122579</v>
      </c>
      <c r="G1735" s="49">
        <f t="shared" si="168"/>
        <v>1.1362291395431412</v>
      </c>
      <c r="H1735" s="49">
        <f t="shared" si="169"/>
        <v>0.24699828473413377</v>
      </c>
      <c r="I1735" s="49">
        <f t="shared" si="164"/>
        <v>10</v>
      </c>
      <c r="J1735" s="49">
        <f t="shared" si="165"/>
        <v>3</v>
      </c>
      <c r="K1735" s="49">
        <f t="shared" si="166"/>
        <v>1</v>
      </c>
    </row>
    <row r="1736" spans="1:11" x14ac:dyDescent="0.25">
      <c r="A1736" s="1">
        <v>43139</v>
      </c>
      <c r="B1736" s="42">
        <v>6545</v>
      </c>
      <c r="C1736" s="42">
        <v>6618.5</v>
      </c>
      <c r="D1736" s="42">
        <v>6301</v>
      </c>
      <c r="E1736" s="42">
        <v>6303</v>
      </c>
      <c r="F1736" s="49">
        <f t="shared" si="167"/>
        <v>4.8510313216195566</v>
      </c>
      <c r="G1736" s="49">
        <f t="shared" si="168"/>
        <v>-3.6974789915966388</v>
      </c>
      <c r="H1736" s="49">
        <f t="shared" si="169"/>
        <v>0.76220472440944886</v>
      </c>
      <c r="I1736" s="49">
        <f t="shared" si="164"/>
        <v>10</v>
      </c>
      <c r="J1736" s="49">
        <f t="shared" si="165"/>
        <v>8</v>
      </c>
      <c r="K1736" s="49">
        <f t="shared" si="166"/>
        <v>4</v>
      </c>
    </row>
    <row r="1737" spans="1:11" x14ac:dyDescent="0.25">
      <c r="A1737" s="1">
        <v>43138</v>
      </c>
      <c r="B1737" s="42">
        <v>6616</v>
      </c>
      <c r="C1737" s="42">
        <v>6717.75</v>
      </c>
      <c r="D1737" s="42">
        <v>6580</v>
      </c>
      <c r="E1737" s="42">
        <v>6580.25</v>
      </c>
      <c r="F1737" s="49">
        <f t="shared" si="167"/>
        <v>2.0820737605804109</v>
      </c>
      <c r="G1737" s="49">
        <f t="shared" si="168"/>
        <v>-0.54035671100362759</v>
      </c>
      <c r="H1737" s="49">
        <f t="shared" si="169"/>
        <v>0.25952813067150637</v>
      </c>
      <c r="I1737" s="49">
        <f t="shared" si="164"/>
        <v>7</v>
      </c>
      <c r="J1737" s="49">
        <f t="shared" si="165"/>
        <v>3</v>
      </c>
      <c r="K1737" s="49">
        <f t="shared" si="166"/>
        <v>1</v>
      </c>
    </row>
    <row r="1738" spans="1:11" x14ac:dyDescent="0.25">
      <c r="A1738" s="1">
        <v>43137</v>
      </c>
      <c r="B1738" s="42">
        <v>6397.25</v>
      </c>
      <c r="C1738" s="42">
        <v>6676.25</v>
      </c>
      <c r="D1738" s="42">
        <v>6357.75</v>
      </c>
      <c r="E1738" s="42">
        <v>6667.5</v>
      </c>
      <c r="F1738" s="49">
        <f t="shared" si="167"/>
        <v>4.9787017859236391</v>
      </c>
      <c r="G1738" s="49">
        <f t="shared" si="168"/>
        <v>4.22447145257728</v>
      </c>
      <c r="H1738" s="49">
        <f t="shared" si="169"/>
        <v>0.84850863422292011</v>
      </c>
      <c r="I1738" s="49">
        <f t="shared" si="164"/>
        <v>10</v>
      </c>
      <c r="J1738" s="49">
        <f t="shared" si="165"/>
        <v>9</v>
      </c>
      <c r="K1738" s="49">
        <f t="shared" si="166"/>
        <v>4</v>
      </c>
    </row>
    <row r="1739" spans="1:11" x14ac:dyDescent="0.25">
      <c r="A1739" s="1">
        <v>43136</v>
      </c>
      <c r="B1739" s="42">
        <v>6728</v>
      </c>
      <c r="C1739" s="42">
        <v>6813.5</v>
      </c>
      <c r="D1739" s="42">
        <v>6492.25</v>
      </c>
      <c r="E1739" s="42">
        <v>6497.25</v>
      </c>
      <c r="F1739" s="49">
        <f t="shared" si="167"/>
        <v>4.7748216409036859</v>
      </c>
      <c r="G1739" s="49">
        <f t="shared" si="168"/>
        <v>-3.4296967895362664</v>
      </c>
      <c r="H1739" s="49">
        <f t="shared" si="169"/>
        <v>0.71828793774319066</v>
      </c>
      <c r="I1739" s="49">
        <f t="shared" si="164"/>
        <v>10</v>
      </c>
      <c r="J1739" s="49">
        <f t="shared" si="165"/>
        <v>8</v>
      </c>
      <c r="K1739" s="49">
        <f t="shared" si="166"/>
        <v>4</v>
      </c>
    </row>
    <row r="1740" spans="1:11" x14ac:dyDescent="0.25">
      <c r="A1740" s="1">
        <v>43133</v>
      </c>
      <c r="B1740" s="42">
        <v>6849.5</v>
      </c>
      <c r="C1740" s="42">
        <v>6895.75</v>
      </c>
      <c r="D1740" s="42">
        <v>6761.5</v>
      </c>
      <c r="E1740" s="42">
        <v>6765</v>
      </c>
      <c r="F1740" s="49">
        <f t="shared" si="167"/>
        <v>1.9599970800788378</v>
      </c>
      <c r="G1740" s="49">
        <f t="shared" si="168"/>
        <v>-1.233666690999343</v>
      </c>
      <c r="H1740" s="49">
        <f t="shared" si="169"/>
        <v>0.62942271880819367</v>
      </c>
      <c r="I1740" s="49">
        <f t="shared" si="164"/>
        <v>7</v>
      </c>
      <c r="J1740" s="49">
        <f t="shared" si="165"/>
        <v>7</v>
      </c>
      <c r="K1740" s="49">
        <f t="shared" si="166"/>
        <v>4</v>
      </c>
    </row>
    <row r="1741" spans="1:11" x14ac:dyDescent="0.25">
      <c r="A1741" s="1">
        <v>43132</v>
      </c>
      <c r="B1741" s="42">
        <v>6961</v>
      </c>
      <c r="C1741" s="42">
        <v>6979.5</v>
      </c>
      <c r="D1741" s="42">
        <v>6884.75</v>
      </c>
      <c r="E1741" s="42">
        <v>6907.5</v>
      </c>
      <c r="F1741" s="49">
        <f t="shared" si="167"/>
        <v>1.3611550064645883</v>
      </c>
      <c r="G1741" s="49">
        <f t="shared" si="168"/>
        <v>-0.76856773452090221</v>
      </c>
      <c r="H1741" s="49">
        <f t="shared" si="169"/>
        <v>0.56464379947229559</v>
      </c>
      <c r="I1741" s="49">
        <f t="shared" si="164"/>
        <v>4</v>
      </c>
      <c r="J1741" s="49">
        <f t="shared" si="165"/>
        <v>6</v>
      </c>
      <c r="K1741" s="49">
        <f t="shared" si="166"/>
        <v>2</v>
      </c>
    </row>
    <row r="1742" spans="1:11" x14ac:dyDescent="0.25">
      <c r="A1742" s="1">
        <v>43131</v>
      </c>
      <c r="B1742" s="42">
        <v>6956.25</v>
      </c>
      <c r="C1742" s="42">
        <v>6991</v>
      </c>
      <c r="D1742" s="42">
        <v>6922.5</v>
      </c>
      <c r="E1742" s="42">
        <v>6963.25</v>
      </c>
      <c r="F1742" s="49">
        <f t="shared" si="167"/>
        <v>0.98472596585804129</v>
      </c>
      <c r="G1742" s="49">
        <f t="shared" si="168"/>
        <v>0.10062893081761005</v>
      </c>
      <c r="H1742" s="49">
        <f t="shared" si="169"/>
        <v>0.10218978102189781</v>
      </c>
      <c r="I1742" s="49">
        <f t="shared" si="164"/>
        <v>2</v>
      </c>
      <c r="J1742" s="49">
        <f t="shared" si="165"/>
        <v>2</v>
      </c>
      <c r="K1742" s="49">
        <f t="shared" si="166"/>
        <v>2</v>
      </c>
    </row>
    <row r="1743" spans="1:11" x14ac:dyDescent="0.25">
      <c r="A1743" s="1">
        <v>43130</v>
      </c>
      <c r="B1743" s="42">
        <v>6963.25</v>
      </c>
      <c r="C1743" s="42">
        <v>6969.25</v>
      </c>
      <c r="D1743" s="42">
        <v>6902.75</v>
      </c>
      <c r="E1743" s="42">
        <v>6941</v>
      </c>
      <c r="F1743" s="49">
        <f t="shared" si="167"/>
        <v>0.95501382256848455</v>
      </c>
      <c r="G1743" s="49">
        <f t="shared" si="168"/>
        <v>-0.31953470003231249</v>
      </c>
      <c r="H1743" s="49">
        <f t="shared" si="169"/>
        <v>0.33458646616541354</v>
      </c>
      <c r="I1743" s="49">
        <f t="shared" si="164"/>
        <v>2</v>
      </c>
      <c r="J1743" s="49">
        <f t="shared" si="165"/>
        <v>4</v>
      </c>
      <c r="K1743" s="49">
        <f t="shared" si="166"/>
        <v>2</v>
      </c>
    </row>
    <row r="1744" spans="1:11" x14ac:dyDescent="0.25">
      <c r="A1744" s="1">
        <v>43129</v>
      </c>
      <c r="B1744" s="42">
        <v>7012</v>
      </c>
      <c r="C1744" s="42">
        <v>7027.5</v>
      </c>
      <c r="D1744" s="42">
        <v>6980</v>
      </c>
      <c r="E1744" s="42">
        <v>6993</v>
      </c>
      <c r="F1744" s="49">
        <f t="shared" si="167"/>
        <v>0.67741015402167704</v>
      </c>
      <c r="G1744" s="49">
        <f t="shared" si="168"/>
        <v>-0.27096406160867087</v>
      </c>
      <c r="H1744" s="49">
        <f t="shared" si="169"/>
        <v>0.40000000000000008</v>
      </c>
      <c r="I1744" s="49">
        <f t="shared" si="164"/>
        <v>1</v>
      </c>
      <c r="J1744" s="49">
        <f t="shared" si="165"/>
        <v>5</v>
      </c>
      <c r="K1744" s="49">
        <f t="shared" si="166"/>
        <v>2</v>
      </c>
    </row>
    <row r="1745" spans="1:11" x14ac:dyDescent="0.25">
      <c r="A1745" s="1">
        <v>43126</v>
      </c>
      <c r="B1745" s="42">
        <v>6967.25</v>
      </c>
      <c r="C1745" s="42">
        <v>7027.75</v>
      </c>
      <c r="D1745" s="42">
        <v>6949.25</v>
      </c>
      <c r="E1745" s="42">
        <v>7027.5</v>
      </c>
      <c r="F1745" s="49">
        <f t="shared" si="167"/>
        <v>1.126699917471025</v>
      </c>
      <c r="G1745" s="49">
        <f t="shared" si="168"/>
        <v>0.86476012774050015</v>
      </c>
      <c r="H1745" s="49">
        <f t="shared" si="169"/>
        <v>0.76751592356687903</v>
      </c>
      <c r="I1745" s="49">
        <f t="shared" si="164"/>
        <v>3</v>
      </c>
      <c r="J1745" s="49">
        <f t="shared" si="165"/>
        <v>8</v>
      </c>
      <c r="K1745" s="49">
        <f t="shared" si="166"/>
        <v>3</v>
      </c>
    </row>
    <row r="1746" spans="1:11" x14ac:dyDescent="0.25">
      <c r="A1746" s="1">
        <v>43125</v>
      </c>
      <c r="B1746" s="42">
        <v>6963</v>
      </c>
      <c r="C1746" s="42">
        <v>6987.25</v>
      </c>
      <c r="D1746" s="42">
        <v>6902</v>
      </c>
      <c r="E1746" s="42">
        <v>6924</v>
      </c>
      <c r="F1746" s="49">
        <f t="shared" si="167"/>
        <v>1.2243285939968405</v>
      </c>
      <c r="G1746" s="49">
        <f t="shared" si="168"/>
        <v>-0.56010340370529943</v>
      </c>
      <c r="H1746" s="49">
        <f t="shared" si="169"/>
        <v>0.45747800586510262</v>
      </c>
      <c r="I1746" s="49">
        <f t="shared" si="164"/>
        <v>3</v>
      </c>
      <c r="J1746" s="49">
        <f t="shared" si="165"/>
        <v>5</v>
      </c>
      <c r="K1746" s="49">
        <f t="shared" si="166"/>
        <v>2</v>
      </c>
    </row>
    <row r="1747" spans="1:11" x14ac:dyDescent="0.25">
      <c r="A1747" s="1">
        <v>43124</v>
      </c>
      <c r="B1747" s="42">
        <v>6974.5</v>
      </c>
      <c r="C1747" s="42">
        <v>7004.25</v>
      </c>
      <c r="D1747" s="42">
        <v>6888.25</v>
      </c>
      <c r="E1747" s="42">
        <v>6929.5</v>
      </c>
      <c r="F1747" s="49">
        <f t="shared" si="167"/>
        <v>1.6632016632016633</v>
      </c>
      <c r="G1747" s="49">
        <f t="shared" si="168"/>
        <v>-0.64520754175926587</v>
      </c>
      <c r="H1747" s="49">
        <f t="shared" si="169"/>
        <v>0.38793103448275856</v>
      </c>
      <c r="I1747" s="49">
        <f t="shared" si="164"/>
        <v>5</v>
      </c>
      <c r="J1747" s="49">
        <f t="shared" si="165"/>
        <v>4</v>
      </c>
      <c r="K1747" s="49">
        <f t="shared" si="166"/>
        <v>2</v>
      </c>
    </row>
    <row r="1748" spans="1:11" x14ac:dyDescent="0.25">
      <c r="A1748" s="1">
        <v>43123</v>
      </c>
      <c r="B1748" s="42">
        <v>6923</v>
      </c>
      <c r="C1748" s="42">
        <v>6981.25</v>
      </c>
      <c r="D1748" s="42">
        <v>6921.75</v>
      </c>
      <c r="E1748" s="42">
        <v>6974.25</v>
      </c>
      <c r="F1748" s="49">
        <f t="shared" si="167"/>
        <v>0.85945399393326583</v>
      </c>
      <c r="G1748" s="49">
        <f t="shared" si="168"/>
        <v>0.74028600317781312</v>
      </c>
      <c r="H1748" s="49">
        <f t="shared" si="169"/>
        <v>0.86134453781512621</v>
      </c>
      <c r="I1748" s="49">
        <f t="shared" si="164"/>
        <v>2</v>
      </c>
      <c r="J1748" s="49">
        <f t="shared" si="165"/>
        <v>9</v>
      </c>
      <c r="K1748" s="49">
        <f t="shared" si="166"/>
        <v>3</v>
      </c>
    </row>
    <row r="1749" spans="1:11" x14ac:dyDescent="0.25">
      <c r="A1749" s="1">
        <v>43122</v>
      </c>
      <c r="B1749" s="42">
        <v>6844.5</v>
      </c>
      <c r="C1749" s="42">
        <v>6918.5</v>
      </c>
      <c r="D1749" s="42">
        <v>6834.25</v>
      </c>
      <c r="E1749" s="42">
        <v>6918.5</v>
      </c>
      <c r="F1749" s="49">
        <f t="shared" si="167"/>
        <v>1.230915333479436</v>
      </c>
      <c r="G1749" s="49">
        <f t="shared" si="168"/>
        <v>1.0811600555190299</v>
      </c>
      <c r="H1749" s="49">
        <f t="shared" si="169"/>
        <v>0.87833827893175076</v>
      </c>
      <c r="I1749" s="49">
        <f t="shared" si="164"/>
        <v>4</v>
      </c>
      <c r="J1749" s="49">
        <f t="shared" si="165"/>
        <v>9</v>
      </c>
      <c r="K1749" s="49">
        <f t="shared" si="166"/>
        <v>3</v>
      </c>
    </row>
    <row r="1750" spans="1:11" x14ac:dyDescent="0.25">
      <c r="A1750" s="1">
        <v>43119</v>
      </c>
      <c r="B1750" s="42">
        <v>6849.25</v>
      </c>
      <c r="C1750" s="42">
        <v>6857</v>
      </c>
      <c r="D1750" s="42">
        <v>6810.75</v>
      </c>
      <c r="E1750" s="42">
        <v>6845</v>
      </c>
      <c r="F1750" s="49">
        <f t="shared" si="167"/>
        <v>0.67525641493594191</v>
      </c>
      <c r="G1750" s="49">
        <f t="shared" si="168"/>
        <v>-6.205058948060007E-2</v>
      </c>
      <c r="H1750" s="49">
        <f t="shared" si="169"/>
        <v>9.1891891891891897E-2</v>
      </c>
      <c r="I1750" s="49">
        <f t="shared" si="164"/>
        <v>1</v>
      </c>
      <c r="J1750" s="49">
        <f t="shared" si="165"/>
        <v>1</v>
      </c>
      <c r="K1750" s="49">
        <f t="shared" si="166"/>
        <v>2</v>
      </c>
    </row>
    <row r="1751" spans="1:11" x14ac:dyDescent="0.25">
      <c r="A1751" s="1">
        <v>43118</v>
      </c>
      <c r="B1751" s="42">
        <v>6819.5</v>
      </c>
      <c r="C1751" s="42">
        <v>6838</v>
      </c>
      <c r="D1751" s="42">
        <v>6796</v>
      </c>
      <c r="E1751" s="42">
        <v>6823</v>
      </c>
      <c r="F1751" s="49">
        <f t="shared" si="167"/>
        <v>0.6158809296869272</v>
      </c>
      <c r="G1751" s="49">
        <f t="shared" si="168"/>
        <v>5.1323410807243931E-2</v>
      </c>
      <c r="H1751" s="49">
        <f t="shared" si="169"/>
        <v>8.3333333333333329E-2</v>
      </c>
      <c r="I1751" s="49">
        <f t="shared" si="164"/>
        <v>1</v>
      </c>
      <c r="J1751" s="49">
        <f t="shared" si="165"/>
        <v>1</v>
      </c>
      <c r="K1751" s="49">
        <f t="shared" si="166"/>
        <v>2</v>
      </c>
    </row>
    <row r="1752" spans="1:11" x14ac:dyDescent="0.25">
      <c r="A1752" s="1">
        <v>43117</v>
      </c>
      <c r="B1752" s="42">
        <v>6790.25</v>
      </c>
      <c r="C1752" s="42">
        <v>6834.25</v>
      </c>
      <c r="D1752" s="42">
        <v>6751.5</v>
      </c>
      <c r="E1752" s="42">
        <v>6823.25</v>
      </c>
      <c r="F1752" s="49">
        <f t="shared" si="167"/>
        <v>1.218659106807555</v>
      </c>
      <c r="G1752" s="49">
        <f t="shared" si="168"/>
        <v>0.4859909428960642</v>
      </c>
      <c r="H1752" s="49">
        <f t="shared" si="169"/>
        <v>0.3987915407854985</v>
      </c>
      <c r="I1752" s="49">
        <f t="shared" si="164"/>
        <v>3</v>
      </c>
      <c r="J1752" s="49">
        <f t="shared" si="165"/>
        <v>4</v>
      </c>
      <c r="K1752" s="49">
        <f t="shared" si="166"/>
        <v>2</v>
      </c>
    </row>
    <row r="1753" spans="1:11" x14ac:dyDescent="0.25">
      <c r="A1753" s="1">
        <v>43116</v>
      </c>
      <c r="B1753" s="42">
        <v>6817</v>
      </c>
      <c r="C1753" s="42">
        <v>6845.75</v>
      </c>
      <c r="D1753" s="42">
        <v>6729.25</v>
      </c>
      <c r="E1753" s="42">
        <v>6748.25</v>
      </c>
      <c r="F1753" s="49">
        <f t="shared" si="167"/>
        <v>1.7089628869003961</v>
      </c>
      <c r="G1753" s="49">
        <f t="shared" si="168"/>
        <v>-1.0085081414111778</v>
      </c>
      <c r="H1753" s="49">
        <f t="shared" si="169"/>
        <v>0.5901287553648068</v>
      </c>
      <c r="I1753" s="49">
        <f t="shared" si="164"/>
        <v>5</v>
      </c>
      <c r="J1753" s="49">
        <f t="shared" si="165"/>
        <v>6</v>
      </c>
      <c r="K1753" s="49">
        <f t="shared" si="166"/>
        <v>2</v>
      </c>
    </row>
    <row r="1754" spans="1:11" x14ac:dyDescent="0.25">
      <c r="A1754" s="1">
        <v>43112</v>
      </c>
      <c r="B1754" s="42">
        <v>6734.5</v>
      </c>
      <c r="C1754" s="42">
        <v>6774</v>
      </c>
      <c r="D1754" s="42">
        <v>6703.25</v>
      </c>
      <c r="E1754" s="42">
        <v>6765.5</v>
      </c>
      <c r="F1754" s="49">
        <f t="shared" si="167"/>
        <v>1.0505605464399734</v>
      </c>
      <c r="G1754" s="49">
        <f t="shared" si="168"/>
        <v>0.46031628183235573</v>
      </c>
      <c r="H1754" s="49">
        <f t="shared" si="169"/>
        <v>0.4381625441696112</v>
      </c>
      <c r="I1754" s="49">
        <f t="shared" si="164"/>
        <v>2</v>
      </c>
      <c r="J1754" s="49">
        <f t="shared" si="165"/>
        <v>5</v>
      </c>
      <c r="K1754" s="49">
        <f t="shared" si="166"/>
        <v>2</v>
      </c>
    </row>
    <row r="1755" spans="1:11" x14ac:dyDescent="0.25">
      <c r="A1755" s="1">
        <v>43111</v>
      </c>
      <c r="B1755" s="42">
        <v>6682.5</v>
      </c>
      <c r="C1755" s="42">
        <v>6717.25</v>
      </c>
      <c r="D1755" s="42">
        <v>6672.25</v>
      </c>
      <c r="E1755" s="42">
        <v>6717.25</v>
      </c>
      <c r="F1755" s="49">
        <f t="shared" si="167"/>
        <v>0.67340067340067333</v>
      </c>
      <c r="G1755" s="49">
        <f t="shared" si="168"/>
        <v>0.52001496445940898</v>
      </c>
      <c r="H1755" s="49">
        <f t="shared" si="169"/>
        <v>0.77222222222222237</v>
      </c>
      <c r="I1755" s="49">
        <f t="shared" si="164"/>
        <v>1</v>
      </c>
      <c r="J1755" s="49">
        <f t="shared" si="165"/>
        <v>8</v>
      </c>
      <c r="K1755" s="49">
        <f t="shared" si="166"/>
        <v>3</v>
      </c>
    </row>
    <row r="1756" spans="1:11" x14ac:dyDescent="0.25">
      <c r="A1756" s="1">
        <v>43110</v>
      </c>
      <c r="B1756" s="42">
        <v>6652.75</v>
      </c>
      <c r="C1756" s="42">
        <v>6674.25</v>
      </c>
      <c r="D1756" s="42">
        <v>6628.25</v>
      </c>
      <c r="E1756" s="42">
        <v>6672.75</v>
      </c>
      <c r="F1756" s="49">
        <f t="shared" si="167"/>
        <v>0.69144338807260153</v>
      </c>
      <c r="G1756" s="49">
        <f t="shared" si="168"/>
        <v>0.30062756003156588</v>
      </c>
      <c r="H1756" s="49">
        <f t="shared" si="169"/>
        <v>0.43478260869565216</v>
      </c>
      <c r="I1756" s="49">
        <f t="shared" si="164"/>
        <v>1</v>
      </c>
      <c r="J1756" s="49">
        <f t="shared" si="165"/>
        <v>5</v>
      </c>
      <c r="K1756" s="49">
        <f t="shared" si="166"/>
        <v>2</v>
      </c>
    </row>
    <row r="1757" spans="1:11" x14ac:dyDescent="0.25">
      <c r="A1757" s="1">
        <v>43109</v>
      </c>
      <c r="B1757" s="42">
        <v>6692</v>
      </c>
      <c r="C1757" s="42">
        <v>6707.25</v>
      </c>
      <c r="D1757" s="42">
        <v>6667.25</v>
      </c>
      <c r="E1757" s="42">
        <v>6689</v>
      </c>
      <c r="F1757" s="49">
        <f t="shared" si="167"/>
        <v>0.5977286312014346</v>
      </c>
      <c r="G1757" s="49">
        <f t="shared" si="168"/>
        <v>-4.4829647340107595E-2</v>
      </c>
      <c r="H1757" s="49">
        <f t="shared" si="169"/>
        <v>7.4999999999999997E-2</v>
      </c>
      <c r="I1757" s="49">
        <f t="shared" si="164"/>
        <v>1</v>
      </c>
      <c r="J1757" s="49">
        <f t="shared" si="165"/>
        <v>1</v>
      </c>
      <c r="K1757" s="49">
        <f t="shared" si="166"/>
        <v>2</v>
      </c>
    </row>
    <row r="1758" spans="1:11" x14ac:dyDescent="0.25">
      <c r="A1758" s="1">
        <v>43108</v>
      </c>
      <c r="B1758" s="42">
        <v>6668.75</v>
      </c>
      <c r="C1758" s="42">
        <v>6690.75</v>
      </c>
      <c r="D1758" s="42">
        <v>6653.25</v>
      </c>
      <c r="E1758" s="42">
        <v>6685.75</v>
      </c>
      <c r="F1758" s="49">
        <f t="shared" si="167"/>
        <v>0.5623242736644799</v>
      </c>
      <c r="G1758" s="49">
        <f t="shared" si="168"/>
        <v>0.25492033739456421</v>
      </c>
      <c r="H1758" s="49">
        <f t="shared" si="169"/>
        <v>0.45333333333333331</v>
      </c>
      <c r="I1758" s="49">
        <f t="shared" si="164"/>
        <v>1</v>
      </c>
      <c r="J1758" s="49">
        <f t="shared" si="165"/>
        <v>5</v>
      </c>
      <c r="K1758" s="49">
        <f t="shared" si="166"/>
        <v>2</v>
      </c>
    </row>
    <row r="1759" spans="1:11" x14ac:dyDescent="0.25">
      <c r="A1759" s="1">
        <v>43105</v>
      </c>
      <c r="B1759" s="42">
        <v>6627.75</v>
      </c>
      <c r="C1759" s="42">
        <v>6667</v>
      </c>
      <c r="D1759" s="42">
        <v>6614.25</v>
      </c>
      <c r="E1759" s="42">
        <v>6660.75</v>
      </c>
      <c r="F1759" s="49">
        <f t="shared" si="167"/>
        <v>0.79589604315189921</v>
      </c>
      <c r="G1759" s="49">
        <f t="shared" si="168"/>
        <v>0.49790652936516921</v>
      </c>
      <c r="H1759" s="49">
        <f t="shared" si="169"/>
        <v>0.62559241706161139</v>
      </c>
      <c r="I1759" s="49">
        <f t="shared" si="164"/>
        <v>1</v>
      </c>
      <c r="J1759" s="49">
        <f t="shared" si="165"/>
        <v>7</v>
      </c>
      <c r="K1759" s="49">
        <f t="shared" si="166"/>
        <v>3</v>
      </c>
    </row>
    <row r="1760" spans="1:11" x14ac:dyDescent="0.25">
      <c r="A1760" s="1">
        <v>43104</v>
      </c>
      <c r="B1760" s="42">
        <v>6597.75</v>
      </c>
      <c r="C1760" s="42">
        <v>6617.5</v>
      </c>
      <c r="D1760" s="42">
        <v>6586.5</v>
      </c>
      <c r="E1760" s="42">
        <v>6596</v>
      </c>
      <c r="F1760" s="49">
        <f t="shared" si="167"/>
        <v>0.46985714827024366</v>
      </c>
      <c r="G1760" s="49">
        <f t="shared" si="168"/>
        <v>-2.6524193853965365E-2</v>
      </c>
      <c r="H1760" s="49">
        <f t="shared" si="169"/>
        <v>5.6451612903225798E-2</v>
      </c>
      <c r="I1760" s="49">
        <f t="shared" si="164"/>
        <v>1</v>
      </c>
      <c r="J1760" s="49">
        <f t="shared" si="165"/>
        <v>1</v>
      </c>
      <c r="K1760" s="49">
        <f t="shared" si="166"/>
        <v>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FB5F-F08D-417B-B9C0-CECB84066423}">
  <dimension ref="A1:V5054"/>
  <sheetViews>
    <sheetView zoomScale="80" zoomScaleNormal="80" workbookViewId="0">
      <selection activeCell="C4" sqref="C4"/>
    </sheetView>
  </sheetViews>
  <sheetFormatPr defaultRowHeight="16.5" x14ac:dyDescent="0.25"/>
  <cols>
    <col min="1" max="1" width="15.625" style="2" customWidth="1"/>
    <col min="2" max="2" width="18.5" style="9" customWidth="1"/>
    <col min="3" max="3" width="24.75" style="9" customWidth="1"/>
    <col min="4" max="4" width="17.5" style="31" customWidth="1"/>
    <col min="5" max="6" width="17.25" style="31" customWidth="1"/>
    <col min="7" max="8" width="17.25" style="66" customWidth="1"/>
    <col min="9" max="9" width="20.625" style="40" customWidth="1"/>
    <col min="10" max="10" width="14.75" style="2" customWidth="1"/>
    <col min="11" max="11" width="13.875" style="2" customWidth="1"/>
    <col min="12" max="13" width="9" style="2"/>
    <col min="14" max="14" width="13.875" style="3" bestFit="1" customWidth="1"/>
    <col min="15" max="15" width="12.625" style="3" bestFit="1" customWidth="1"/>
    <col min="16" max="16" width="11.75" style="3" bestFit="1" customWidth="1"/>
    <col min="17" max="18" width="11.25" style="3" bestFit="1" customWidth="1"/>
    <col min="19" max="19" width="21.375" style="3" bestFit="1" customWidth="1"/>
    <col min="20" max="16384" width="9" style="6"/>
  </cols>
  <sheetData>
    <row r="1" spans="1:22" x14ac:dyDescent="0.25">
      <c r="A1" s="15"/>
      <c r="B1" s="15" t="s">
        <v>55</v>
      </c>
      <c r="C1" s="9" t="s">
        <v>66</v>
      </c>
      <c r="D1" s="31" t="s">
        <v>65</v>
      </c>
      <c r="E1" s="31" t="s">
        <v>54</v>
      </c>
      <c r="F1" s="31" t="s">
        <v>32</v>
      </c>
      <c r="G1" s="66" t="s">
        <v>56</v>
      </c>
      <c r="H1" s="66" t="s">
        <v>57</v>
      </c>
      <c r="I1" s="41" t="s">
        <v>31</v>
      </c>
    </row>
    <row r="2" spans="1:22" x14ac:dyDescent="0.25">
      <c r="A2" s="17" t="s">
        <v>22</v>
      </c>
      <c r="B2" s="9" t="s">
        <v>23</v>
      </c>
      <c r="C2" s="31" t="s">
        <v>23</v>
      </c>
      <c r="D2" s="31" t="s">
        <v>23</v>
      </c>
      <c r="E2" s="31" t="s">
        <v>23</v>
      </c>
      <c r="F2" s="31" t="s">
        <v>23</v>
      </c>
      <c r="G2" s="66" t="s">
        <v>23</v>
      </c>
      <c r="H2" s="66" t="s">
        <v>23</v>
      </c>
      <c r="I2" s="40" t="s">
        <v>23</v>
      </c>
      <c r="J2" s="2" t="s">
        <v>9</v>
      </c>
      <c r="K2" s="2" t="s">
        <v>10</v>
      </c>
      <c r="L2" s="2" t="s">
        <v>11</v>
      </c>
    </row>
    <row r="3" spans="1:22" x14ac:dyDescent="0.25">
      <c r="A3" s="32">
        <v>45660</v>
      </c>
      <c r="B3" s="9">
        <f>_xlfn.IFNA(VLOOKUP(A3,'Bolling Strategy'!$A$1:$B$2000,2,FALSE),0)</f>
        <v>-6015</v>
      </c>
      <c r="C3" s="31">
        <f>_xlfn.IFNA(VLOOKUP(A3,'NQ0002 Strategy'!$A$2:$B$2000,2,FALSE),0)</f>
        <v>-5790</v>
      </c>
      <c r="D3" s="31">
        <f>_xlfn.IFNA(VLOOKUP(A3,'NQ0001 Strategy'!$A$2:$B$2000,2,FALSE),0)</f>
        <v>21080</v>
      </c>
      <c r="E3" s="31">
        <f>_xlfn.IFNA(VLOOKUP(A3,'BBI Strategy'!$A$2:$B$2000,2,FALSE),0)</f>
        <v>19675</v>
      </c>
      <c r="F3" s="31">
        <f>_xlfn.IFNA(VLOOKUP(A3,'NQ0003 Strategy'!$A$2:$B$1000,2,FALSE),0)</f>
        <v>0</v>
      </c>
      <c r="G3" s="66">
        <f>_xlfn.IFNA(VLOOKUP(A3,'NQ0006 Strategy'!$A$2:$B$2000,2,FALSE),0)</f>
        <v>-5520</v>
      </c>
      <c r="H3" s="66">
        <f>_xlfn.IFNA(VLOOKUP(A3,'NQ0007 Strategy'!$A$2:$B$2000,2,FALSE),0)</f>
        <v>8275</v>
      </c>
      <c r="I3" s="85">
        <f>(B3+C3+D3+E3+F3+G3+H3)/7</f>
        <v>4529.2857142857147</v>
      </c>
      <c r="J3" s="2">
        <f>VLOOKUP($A3,級距!$A:$K,9,FALSE)</f>
        <v>5</v>
      </c>
      <c r="K3" s="2">
        <f>VLOOKUP($A3,級距!$A:$K,10,FALSE)</f>
        <v>8</v>
      </c>
      <c r="L3" s="2">
        <f>VLOOKUP($A3,級距!$A:$K,11,FALSE)</f>
        <v>3</v>
      </c>
      <c r="M3" s="2">
        <f>_xlfn.IFNA(1,0)</f>
        <v>1</v>
      </c>
      <c r="N3" s="21" t="s">
        <v>12</v>
      </c>
      <c r="O3" s="4">
        <f>MAX(I:I)</f>
        <v>27692.142857142859</v>
      </c>
      <c r="P3" s="35">
        <f>ABS(O3/O4)</f>
        <v>2.9829191351850426</v>
      </c>
      <c r="Q3" s="21"/>
      <c r="R3" s="21"/>
      <c r="V3" s="7"/>
    </row>
    <row r="4" spans="1:22" x14ac:dyDescent="0.25">
      <c r="A4" s="32">
        <v>45659</v>
      </c>
      <c r="B4" s="66">
        <f>_xlfn.IFNA(VLOOKUP(A4,'Bolling Strategy'!$A$1:$B$2000,2,FALSE),0)</f>
        <v>9680</v>
      </c>
      <c r="C4" s="66">
        <f>_xlfn.IFNA(VLOOKUP(A4,'NQ0002 Strategy'!$A$2:$B$2000,2,FALSE),0)</f>
        <v>-16320</v>
      </c>
      <c r="D4" s="66">
        <f>_xlfn.IFNA(VLOOKUP(A4,'NQ0001 Strategy'!$A$2:$B$2000,2,FALSE),0)</f>
        <v>21835</v>
      </c>
      <c r="E4" s="66">
        <f>_xlfn.IFNA(VLOOKUP(A4,'BBI Strategy'!$A$2:$B$2000,2,FALSE),0)</f>
        <v>-2515</v>
      </c>
      <c r="F4" s="66">
        <f>_xlfn.IFNA(VLOOKUP(A4,'NQ0003 Strategy'!$A$2:$B$1000,2,FALSE),0)</f>
        <v>0</v>
      </c>
      <c r="G4" s="66">
        <f>_xlfn.IFNA(VLOOKUP(A4,'NQ0006 Strategy'!$A$2:$B$2000,2,FALSE),0)</f>
        <v>0</v>
      </c>
      <c r="H4" s="66">
        <f>_xlfn.IFNA(VLOOKUP(A4,'NQ0007 Strategy'!$A$2:$B$2000,2,FALSE),0)</f>
        <v>-5680</v>
      </c>
      <c r="I4" s="85">
        <f t="shared" ref="I4:I67" si="0">(B4+C4+D4+E4+F4+G4+H4)/7</f>
        <v>1000</v>
      </c>
      <c r="J4" s="50">
        <f>VLOOKUP($A4,級距!$A:$K,9,FALSE)</f>
        <v>8</v>
      </c>
      <c r="K4" s="50">
        <f>VLOOKUP($A4,級距!$A:$K,10,FALSE)</f>
        <v>6</v>
      </c>
      <c r="L4" s="50">
        <f>VLOOKUP($A4,級距!$A:$K,11,FALSE)</f>
        <v>1</v>
      </c>
      <c r="M4" s="50">
        <f t="shared" ref="M4:M67" si="1">_xlfn.IFNA(1,0)</f>
        <v>1</v>
      </c>
      <c r="N4" s="21" t="s">
        <v>13</v>
      </c>
      <c r="O4" s="4">
        <f>MIN(I:I)</f>
        <v>-9283.5714285714294</v>
      </c>
      <c r="P4" s="21"/>
      <c r="Q4" s="21"/>
      <c r="R4" s="21"/>
    </row>
    <row r="5" spans="1:22" x14ac:dyDescent="0.25">
      <c r="A5" s="32">
        <v>45657</v>
      </c>
      <c r="B5" s="66">
        <f>_xlfn.IFNA(VLOOKUP(A5,'Bolling Strategy'!$A$1:$B$2000,2,FALSE),0)</f>
        <v>-6060</v>
      </c>
      <c r="C5" s="66">
        <f>_xlfn.IFNA(VLOOKUP(A5,'NQ0002 Strategy'!$A$2:$B$2000,2,FALSE),0)</f>
        <v>-12580</v>
      </c>
      <c r="D5" s="66">
        <f>_xlfn.IFNA(VLOOKUP(A5,'NQ0001 Strategy'!$A$2:$B$2000,2,FALSE),0)</f>
        <v>-14365</v>
      </c>
      <c r="E5" s="66">
        <f>_xlfn.IFNA(VLOOKUP(A5,'BBI Strategy'!$A$2:$B$2000,2,FALSE),0)</f>
        <v>5240</v>
      </c>
      <c r="F5" s="66">
        <f>_xlfn.IFNA(VLOOKUP(A5,'NQ0003 Strategy'!$A$2:$B$1000,2,FALSE),0)</f>
        <v>0</v>
      </c>
      <c r="G5" s="66">
        <f>_xlfn.IFNA(VLOOKUP(A5,'NQ0006 Strategy'!$A$2:$B$2000,2,FALSE),0)</f>
        <v>0</v>
      </c>
      <c r="H5" s="66">
        <f>_xlfn.IFNA(VLOOKUP(A5,'NQ0007 Strategy'!$A$2:$B$2000,2,FALSE),0)</f>
        <v>5890</v>
      </c>
      <c r="I5" s="85">
        <f t="shared" si="0"/>
        <v>-3125</v>
      </c>
      <c r="J5" s="50">
        <f>VLOOKUP($A5,級距!$A:$K,9,FALSE)</f>
        <v>5</v>
      </c>
      <c r="K5" s="50">
        <f>VLOOKUP($A5,級距!$A:$K,10,FALSE)</f>
        <v>9</v>
      </c>
      <c r="L5" s="50">
        <f>VLOOKUP($A5,級距!$A:$K,11,FALSE)</f>
        <v>3</v>
      </c>
      <c r="M5" s="50">
        <f t="shared" si="1"/>
        <v>1</v>
      </c>
      <c r="N5" s="21" t="s">
        <v>11</v>
      </c>
      <c r="O5" s="21">
        <v>1</v>
      </c>
      <c r="P5" s="21">
        <v>2</v>
      </c>
      <c r="Q5" s="21">
        <v>3</v>
      </c>
      <c r="R5" s="21">
        <v>4</v>
      </c>
      <c r="S5" s="19" t="s">
        <v>20</v>
      </c>
    </row>
    <row r="6" spans="1:22" x14ac:dyDescent="0.25">
      <c r="A6" s="32">
        <v>45656</v>
      </c>
      <c r="B6" s="66">
        <f>_xlfn.IFNA(VLOOKUP(A6,'Bolling Strategy'!$A$1:$B$2000,2,FALSE),0)</f>
        <v>-15060</v>
      </c>
      <c r="C6" s="66">
        <f>_xlfn.IFNA(VLOOKUP(A6,'NQ0002 Strategy'!$A$2:$B$2000,2,FALSE),0)</f>
        <v>19935</v>
      </c>
      <c r="D6" s="66">
        <f>_xlfn.IFNA(VLOOKUP(A6,'NQ0001 Strategy'!$A$2:$B$2000,2,FALSE),0)</f>
        <v>-13590</v>
      </c>
      <c r="E6" s="66">
        <f>_xlfn.IFNA(VLOOKUP(A6,'BBI Strategy'!$A$2:$B$2000,2,FALSE),0)</f>
        <v>-1280</v>
      </c>
      <c r="F6" s="66">
        <f>_xlfn.IFNA(VLOOKUP(A6,'NQ0003 Strategy'!$A$2:$B$1000,2,FALSE),0)</f>
        <v>-3275</v>
      </c>
      <c r="G6" s="66">
        <f>_xlfn.IFNA(VLOOKUP(A6,'NQ0006 Strategy'!$A$2:$B$2000,2,FALSE),0)</f>
        <v>-10230</v>
      </c>
      <c r="H6" s="66">
        <f>_xlfn.IFNA(VLOOKUP(A6,'NQ0007 Strategy'!$A$2:$B$2000,2,FALSE),0)</f>
        <v>-5745</v>
      </c>
      <c r="I6" s="85">
        <f t="shared" si="0"/>
        <v>-4177.8571428571431</v>
      </c>
      <c r="J6" s="50">
        <f>VLOOKUP($A6,級距!$A:$K,9,FALSE)</f>
        <v>6</v>
      </c>
      <c r="K6" s="50">
        <f>VLOOKUP($A6,級距!$A:$K,10,FALSE)</f>
        <v>7</v>
      </c>
      <c r="L6" s="50">
        <f>VLOOKUP($A6,級距!$A:$K,11,FALSE)</f>
        <v>4</v>
      </c>
      <c r="M6" s="50">
        <f t="shared" si="1"/>
        <v>1</v>
      </c>
      <c r="N6" s="21" t="s">
        <v>14</v>
      </c>
      <c r="O6" s="22">
        <f>COUNTIFS($L$3:$L$1750,O$5,$I$3:$I$1750,"&lt;&gt;0")/COUNTIF(I3:I1750,"&lt;&gt;0")</f>
        <v>0.18135011441647597</v>
      </c>
      <c r="P6" s="55">
        <f t="shared" ref="P6:R6" si="2">COUNTIFS($L$3:$L$1750,P$5,$I$3:$I$1750,"&lt;&gt;0")/COUNTIF(J3:J1750,"&lt;&gt;0")</f>
        <v>0.45537757437070936</v>
      </c>
      <c r="Q6" s="55">
        <f t="shared" si="2"/>
        <v>0.18020594965675057</v>
      </c>
      <c r="R6" s="55">
        <f t="shared" si="2"/>
        <v>0.17848970251716248</v>
      </c>
    </row>
    <row r="7" spans="1:22" x14ac:dyDescent="0.25">
      <c r="A7" s="32">
        <v>45653</v>
      </c>
      <c r="B7" s="66">
        <f>_xlfn.IFNA(VLOOKUP(A7,'Bolling Strategy'!$A$1:$B$2000,2,FALSE),0)</f>
        <v>-8040</v>
      </c>
      <c r="C7" s="66">
        <f>_xlfn.IFNA(VLOOKUP(A7,'NQ0002 Strategy'!$A$2:$B$2000,2,FALSE),0)</f>
        <v>0</v>
      </c>
      <c r="D7" s="66">
        <f>_xlfn.IFNA(VLOOKUP(A7,'NQ0001 Strategy'!$A$2:$B$2000,2,FALSE),0)</f>
        <v>810</v>
      </c>
      <c r="E7" s="66">
        <f>_xlfn.IFNA(VLOOKUP(A7,'BBI Strategy'!$A$2:$B$2000,2,FALSE),0)</f>
        <v>-20160</v>
      </c>
      <c r="F7" s="66">
        <f>_xlfn.IFNA(VLOOKUP(A7,'NQ0003 Strategy'!$A$2:$B$1000,2,FALSE),0)</f>
        <v>0</v>
      </c>
      <c r="G7" s="66">
        <f>_xlfn.IFNA(VLOOKUP(A7,'NQ0006 Strategy'!$A$2:$B$2000,2,FALSE),0)</f>
        <v>0</v>
      </c>
      <c r="H7" s="66">
        <f>_xlfn.IFNA(VLOOKUP(A7,'NQ0007 Strategy'!$A$2:$B$2000,2,FALSE),0)</f>
        <v>0</v>
      </c>
      <c r="I7" s="85">
        <f t="shared" si="0"/>
        <v>-3912.8571428571427</v>
      </c>
      <c r="J7" s="50">
        <f>VLOOKUP($A7,級距!$A:$K,9,FALSE)</f>
        <v>7</v>
      </c>
      <c r="K7" s="50">
        <f>VLOOKUP($A7,級距!$A:$K,10,FALSE)</f>
        <v>5</v>
      </c>
      <c r="L7" s="50">
        <f>VLOOKUP($A7,級距!$A:$K,11,FALSE)</f>
        <v>1</v>
      </c>
      <c r="M7" s="50">
        <f t="shared" si="1"/>
        <v>1</v>
      </c>
      <c r="N7" s="21" t="s">
        <v>15</v>
      </c>
      <c r="O7" s="4">
        <f>SUMIF($L$3:$L$2020,O$5,$I$3:$I$2020)</f>
        <v>-150311.66666666651</v>
      </c>
      <c r="P7" s="4">
        <f t="shared" ref="P7:R7" si="3">SUMIF($L$3:$L$2020,P$5,$I$3:$I$2020)</f>
        <v>-250460.23809523828</v>
      </c>
      <c r="Q7" s="4">
        <f t="shared" si="3"/>
        <v>373562.38095238066</v>
      </c>
      <c r="R7" s="4">
        <f t="shared" si="3"/>
        <v>926203.21428571455</v>
      </c>
      <c r="S7" s="8">
        <f>SUM(O7:R7)</f>
        <v>898993.69047619042</v>
      </c>
    </row>
    <row r="8" spans="1:22" x14ac:dyDescent="0.25">
      <c r="A8" s="32">
        <v>45652</v>
      </c>
      <c r="B8" s="66">
        <f>_xlfn.IFNA(VLOOKUP(A8,'Bolling Strategy'!$A$1:$B$2000,2,FALSE),0)</f>
        <v>0</v>
      </c>
      <c r="C8" s="66">
        <f>_xlfn.IFNA(VLOOKUP(A8,'NQ0002 Strategy'!$A$2:$B$2000,2,FALSE),0)</f>
        <v>-3355</v>
      </c>
      <c r="D8" s="66">
        <f>_xlfn.IFNA(VLOOKUP(A8,'NQ0001 Strategy'!$A$2:$B$2000,2,FALSE),0)</f>
        <v>0</v>
      </c>
      <c r="E8" s="66">
        <f>_xlfn.IFNA(VLOOKUP(A8,'BBI Strategy'!$A$2:$B$2000,2,FALSE),0)</f>
        <v>11195</v>
      </c>
      <c r="F8" s="66">
        <f>_xlfn.IFNA(VLOOKUP(A8,'NQ0003 Strategy'!$A$2:$B$1000,2,FALSE),0)</f>
        <v>0</v>
      </c>
      <c r="G8" s="66">
        <f>_xlfn.IFNA(VLOOKUP(A8,'NQ0006 Strategy'!$A$2:$B$2000,2,FALSE),0)</f>
        <v>0</v>
      </c>
      <c r="H8" s="66">
        <f>_xlfn.IFNA(VLOOKUP(A8,'NQ0007 Strategy'!$A$2:$B$2000,2,FALSE),0)</f>
        <v>-7495</v>
      </c>
      <c r="I8" s="85">
        <f t="shared" si="0"/>
        <v>49.285714285714285</v>
      </c>
      <c r="J8" s="50">
        <f>VLOOKUP($A8,級距!$A:$K,9,FALSE)</f>
        <v>2</v>
      </c>
      <c r="K8" s="50">
        <f>VLOOKUP($A8,級距!$A:$K,10,FALSE)</f>
        <v>3</v>
      </c>
      <c r="L8" s="50">
        <f>VLOOKUP($A8,級距!$A:$K,11,FALSE)</f>
        <v>2</v>
      </c>
      <c r="M8" s="50">
        <f t="shared" si="1"/>
        <v>1</v>
      </c>
      <c r="N8" s="23" t="s">
        <v>16</v>
      </c>
      <c r="O8" s="24">
        <f>COUNTIFS($I$3:$I$2020,"&gt;0",$L$3:$L$2020,O$5)/COUNTIFS($L$3:$L$2020,O$5,I3:I2020,"&lt;&gt;0")</f>
        <v>0.38485804416403785</v>
      </c>
      <c r="P8" s="57">
        <f t="shared" ref="P8:R8" si="4">COUNTIFS($I$3:$I$2020,"&gt;0",$L$3:$L$2020,P$5)/COUNTIFS($L$3:$L$2020,P$5,J3:J2020,"&lt;&gt;0")</f>
        <v>0.42713567839195982</v>
      </c>
      <c r="Q8" s="57">
        <f t="shared" si="4"/>
        <v>0.62857142857142856</v>
      </c>
      <c r="R8" s="57">
        <f t="shared" si="4"/>
        <v>0.66987179487179482</v>
      </c>
      <c r="S8" s="28" cm="1">
        <f t="array" ref="S8">COUNTIFS($I$3:$I$2020,"&gt;0")/SUM(COUNTIFS(I$3:$I$2020,{"&gt;0","&lt;0"}))</f>
        <v>0.50057142857142856</v>
      </c>
    </row>
    <row r="9" spans="1:22" x14ac:dyDescent="0.25">
      <c r="A9" s="32">
        <v>45649</v>
      </c>
      <c r="B9" s="66">
        <f>_xlfn.IFNA(VLOOKUP(A9,'Bolling Strategy'!$A$1:$B$2000,2,FALSE),0)</f>
        <v>0</v>
      </c>
      <c r="C9" s="66">
        <f>_xlfn.IFNA(VLOOKUP(A9,'NQ0002 Strategy'!$A$2:$B$2000,2,FALSE),0)</f>
        <v>-6780</v>
      </c>
      <c r="D9" s="66">
        <f>_xlfn.IFNA(VLOOKUP(A9,'NQ0001 Strategy'!$A$2:$B$2000,2,FALSE),0)</f>
        <v>-2915</v>
      </c>
      <c r="E9" s="66">
        <f>_xlfn.IFNA(VLOOKUP(A9,'BBI Strategy'!$A$2:$B$2000,2,FALSE),0)</f>
        <v>-10960</v>
      </c>
      <c r="F9" s="66">
        <f>_xlfn.IFNA(VLOOKUP(A9,'NQ0003 Strategy'!$A$2:$B$1000,2,FALSE),0)</f>
        <v>0</v>
      </c>
      <c r="G9" s="66">
        <f>_xlfn.IFNA(VLOOKUP(A9,'NQ0006 Strategy'!$A$2:$B$2000,2,FALSE),0)</f>
        <v>0</v>
      </c>
      <c r="H9" s="66">
        <f>_xlfn.IFNA(VLOOKUP(A9,'NQ0007 Strategy'!$A$2:$B$2000,2,FALSE),0)</f>
        <v>-1065</v>
      </c>
      <c r="I9" s="85">
        <f t="shared" si="0"/>
        <v>-3102.8571428571427</v>
      </c>
      <c r="J9" s="50">
        <f>VLOOKUP($A9,級距!$A:$K,9,FALSE)</f>
        <v>4</v>
      </c>
      <c r="K9" s="50">
        <f>VLOOKUP($A9,級距!$A:$K,10,FALSE)</f>
        <v>6</v>
      </c>
      <c r="L9" s="50">
        <f>VLOOKUP($A9,級距!$A:$K,11,FALSE)</f>
        <v>2</v>
      </c>
      <c r="M9" s="50">
        <f t="shared" si="1"/>
        <v>1</v>
      </c>
      <c r="N9" s="23" t="s">
        <v>17</v>
      </c>
      <c r="O9" s="25">
        <f>AVERAGEIFS($I$3:$I$2020,$I$3:$I$2020,"&gt;0",$L$3:$L$2020,O$5)/MAX(1,-AVERAGEIFS($I$3:$I$2020,$I$3:$I$2020,"&lt;0",$L$3:$L$2020,O$5))</f>
        <v>1.1445506563546914</v>
      </c>
      <c r="P9" s="58">
        <f t="shared" ref="P9:R9" si="5">AVERAGEIFS($I$3:$I$2020,$I$3:$I$2020,"&gt;0",$L$3:$L$2020,P$5)/MAX(1,-AVERAGEIFS($I$3:$I$2020,$I$3:$I$2020,"&lt;0",$L$3:$L$2020,P$5))</f>
        <v>0.85051298258650987</v>
      </c>
      <c r="Q9" s="58">
        <f t="shared" si="5"/>
        <v>1.5509216711109373</v>
      </c>
      <c r="R9" s="58">
        <f t="shared" si="5"/>
        <v>2.4061346618452544</v>
      </c>
      <c r="S9" s="29">
        <f>AVERAGEIFS($I$3:$I$2020,$I$3:$I$2020,"&gt;0")/MAX(2,-AVERAGEIFS($I$3:$I$2020,$I$3:$I$2020,"&lt;0"))</f>
        <v>1.5597543462231538</v>
      </c>
    </row>
    <row r="10" spans="1:22" x14ac:dyDescent="0.25">
      <c r="A10" s="32">
        <v>45646</v>
      </c>
      <c r="B10" s="66">
        <f>_xlfn.IFNA(VLOOKUP(A10,'Bolling Strategy'!$A$1:$B$2000,2,FALSE),0)</f>
        <v>-9800</v>
      </c>
      <c r="C10" s="66">
        <f>_xlfn.IFNA(VLOOKUP(A10,'NQ0002 Strategy'!$A$2:$B$2000,2,FALSE),0)</f>
        <v>91590</v>
      </c>
      <c r="D10" s="66">
        <f>_xlfn.IFNA(VLOOKUP(A10,'NQ0001 Strategy'!$A$2:$B$2000,2,FALSE),0)</f>
        <v>23770</v>
      </c>
      <c r="E10" s="66">
        <f>_xlfn.IFNA(VLOOKUP(A10,'BBI Strategy'!$A$2:$B$2000,2,FALSE),0)</f>
        <v>22625</v>
      </c>
      <c r="F10" s="66">
        <f>_xlfn.IFNA(VLOOKUP(A10,'NQ0003 Strategy'!$A$2:$B$1000,2,FALSE),0)</f>
        <v>0</v>
      </c>
      <c r="G10" s="66">
        <f>_xlfn.IFNA(VLOOKUP(A10,'NQ0006 Strategy'!$A$2:$B$2000,2,FALSE),0)</f>
        <v>27370</v>
      </c>
      <c r="H10" s="66">
        <f>_xlfn.IFNA(VLOOKUP(A10,'NQ0007 Strategy'!$A$2:$B$2000,2,FALSE),0)</f>
        <v>9365</v>
      </c>
      <c r="I10" s="85">
        <f t="shared" si="0"/>
        <v>23560</v>
      </c>
      <c r="J10" s="50">
        <f>VLOOKUP($A10,級距!$A:$K,9,FALSE)</f>
        <v>10</v>
      </c>
      <c r="K10" s="50">
        <f>VLOOKUP($A10,級距!$A:$K,10,FALSE)</f>
        <v>6</v>
      </c>
      <c r="L10" s="50">
        <f>VLOOKUP($A10,級距!$A:$K,11,FALSE)</f>
        <v>1</v>
      </c>
      <c r="M10" s="50">
        <f t="shared" si="1"/>
        <v>1</v>
      </c>
      <c r="N10" s="23" t="s">
        <v>18</v>
      </c>
      <c r="O10" s="5">
        <f>O9*O8-(1-O8)</f>
        <v>-0.17465242878462978</v>
      </c>
      <c r="P10" s="5">
        <f t="shared" ref="P10:R10" si="6">P9*P8-(1-P8)</f>
        <v>-0.20957988180978226</v>
      </c>
      <c r="Q10" s="5">
        <f t="shared" si="6"/>
        <v>0.60343647898401764</v>
      </c>
      <c r="R10" s="5">
        <f t="shared" si="6"/>
        <v>1.2816735395053143</v>
      </c>
      <c r="S10" s="30">
        <f>S9*S8-(1-S8)</f>
        <v>0.28133988988084724</v>
      </c>
    </row>
    <row r="11" spans="1:22" x14ac:dyDescent="0.25">
      <c r="A11" s="32">
        <v>45645</v>
      </c>
      <c r="B11" s="66">
        <f>_xlfn.IFNA(VLOOKUP(A11,'Bolling Strategy'!$A$1:$B$2000,2,FALSE),0)</f>
        <v>20730</v>
      </c>
      <c r="C11" s="66">
        <f>_xlfn.IFNA(VLOOKUP(A11,'NQ0002 Strategy'!$A$2:$B$2000,2,FALSE),0)</f>
        <v>-9230</v>
      </c>
      <c r="D11" s="66">
        <f>_xlfn.IFNA(VLOOKUP(A11,'NQ0001 Strategy'!$A$2:$B$2000,2,FALSE),0)</f>
        <v>-6795</v>
      </c>
      <c r="E11" s="66">
        <f>_xlfn.IFNA(VLOOKUP(A11,'BBI Strategy'!$A$2:$B$2000,2,FALSE),0)</f>
        <v>4210</v>
      </c>
      <c r="F11" s="66">
        <f>_xlfn.IFNA(VLOOKUP(A11,'NQ0003 Strategy'!$A$2:$B$1000,2,FALSE),0)</f>
        <v>-12385</v>
      </c>
      <c r="G11" s="66">
        <f>_xlfn.IFNA(VLOOKUP(A11,'NQ0006 Strategy'!$A$2:$B$2000,2,FALSE),0)</f>
        <v>0</v>
      </c>
      <c r="H11" s="66">
        <f>_xlfn.IFNA(VLOOKUP(A11,'NQ0007 Strategy'!$A$2:$B$2000,2,FALSE),0)</f>
        <v>760</v>
      </c>
      <c r="I11" s="85">
        <f t="shared" si="0"/>
        <v>-387.14285714285717</v>
      </c>
      <c r="J11" s="50">
        <f>VLOOKUP($A11,級距!$A:$K,9,FALSE)</f>
        <v>5</v>
      </c>
      <c r="K11" s="50">
        <f>VLOOKUP($A11,級距!$A:$K,10,FALSE)</f>
        <v>6</v>
      </c>
      <c r="L11" s="50">
        <f>VLOOKUP($A11,級距!$A:$K,11,FALSE)</f>
        <v>2</v>
      </c>
      <c r="M11" s="50">
        <f t="shared" si="1"/>
        <v>1</v>
      </c>
      <c r="N11" s="26" t="s">
        <v>19</v>
      </c>
      <c r="O11" s="38">
        <f>COUNTIF(I3:I2020,"&lt;&gt;0")/COUNTIF(M3:M2020,"&lt;&gt;0")</f>
        <v>1</v>
      </c>
      <c r="P11" s="21"/>
      <c r="Q11" s="21"/>
      <c r="R11" s="21"/>
    </row>
    <row r="12" spans="1:22" x14ac:dyDescent="0.25">
      <c r="A12" s="32">
        <v>45644</v>
      </c>
      <c r="B12" s="66">
        <f>_xlfn.IFNA(VLOOKUP(A12,'Bolling Strategy'!$A$1:$B$2000,2,FALSE),0)</f>
        <v>-10160</v>
      </c>
      <c r="C12" s="66">
        <f>_xlfn.IFNA(VLOOKUP(A12,'NQ0002 Strategy'!$A$2:$B$2000,2,FALSE),0)</f>
        <v>24790</v>
      </c>
      <c r="D12" s="66">
        <f>_xlfn.IFNA(VLOOKUP(A12,'NQ0001 Strategy'!$A$2:$B$2000,2,FALSE),0)</f>
        <v>19785</v>
      </c>
      <c r="E12" s="66">
        <f>_xlfn.IFNA(VLOOKUP(A12,'BBI Strategy'!$A$2:$B$2000,2,FALSE),0)</f>
        <v>86905</v>
      </c>
      <c r="F12" s="66">
        <f>_xlfn.IFNA(VLOOKUP(A12,'NQ0003 Strategy'!$A$2:$B$1000,2,FALSE),0)</f>
        <v>0</v>
      </c>
      <c r="G12" s="66">
        <f>_xlfn.IFNA(VLOOKUP(A12,'NQ0006 Strategy'!$A$2:$B$2000,2,FALSE),0)</f>
        <v>0</v>
      </c>
      <c r="H12" s="66">
        <f>_xlfn.IFNA(VLOOKUP(A12,'NQ0007 Strategy'!$A$2:$B$2000,2,FALSE),0)</f>
        <v>12635</v>
      </c>
      <c r="I12" s="85">
        <f t="shared" si="0"/>
        <v>19136.428571428572</v>
      </c>
      <c r="J12" s="50">
        <f>VLOOKUP($A12,級距!$A:$K,9,FALSE)</f>
        <v>10</v>
      </c>
      <c r="K12" s="50">
        <f>VLOOKUP($A12,級距!$A:$K,10,FALSE)</f>
        <v>10</v>
      </c>
      <c r="L12" s="50">
        <f>VLOOKUP($A12,級距!$A:$K,11,FALSE)</f>
        <v>4</v>
      </c>
      <c r="M12" s="50">
        <f t="shared" si="1"/>
        <v>1</v>
      </c>
      <c r="N12" s="36" t="s">
        <v>24</v>
      </c>
      <c r="O12" s="30">
        <f>AVERAGEIF($I$3:$I$1310,"&lt;0")</f>
        <v>-2158.1847968545248</v>
      </c>
      <c r="P12" s="19"/>
      <c r="Q12" s="19"/>
      <c r="R12" s="19"/>
    </row>
    <row r="13" spans="1:22" x14ac:dyDescent="0.25">
      <c r="A13" s="32">
        <v>45643</v>
      </c>
      <c r="B13" s="66">
        <f>_xlfn.IFNA(VLOOKUP(A13,'Bolling Strategy'!$A$1:$B$2000,2,FALSE),0)</f>
        <v>2920</v>
      </c>
      <c r="C13" s="66">
        <f>_xlfn.IFNA(VLOOKUP(A13,'NQ0002 Strategy'!$A$2:$B$2000,2,FALSE),0)</f>
        <v>-8160</v>
      </c>
      <c r="D13" s="66">
        <f>_xlfn.IFNA(VLOOKUP(A13,'NQ0001 Strategy'!$A$2:$B$2000,2,FALSE),0)</f>
        <v>3045</v>
      </c>
      <c r="E13" s="66">
        <f>_xlfn.IFNA(VLOOKUP(A13,'BBI Strategy'!$A$2:$B$2000,2,FALSE),0)</f>
        <v>2875</v>
      </c>
      <c r="F13" s="66">
        <f>_xlfn.IFNA(VLOOKUP(A13,'NQ0003 Strategy'!$A$2:$B$1000,2,FALSE),0)</f>
        <v>0</v>
      </c>
      <c r="G13" s="66">
        <f>_xlfn.IFNA(VLOOKUP(A13,'NQ0006 Strategy'!$A$2:$B$2000,2,FALSE),0)</f>
        <v>0</v>
      </c>
      <c r="H13" s="66">
        <f>_xlfn.IFNA(VLOOKUP(A13,'NQ0007 Strategy'!$A$2:$B$2000,2,FALSE),0)</f>
        <v>-3845</v>
      </c>
      <c r="I13" s="85">
        <f t="shared" si="0"/>
        <v>-452.14285714285717</v>
      </c>
      <c r="J13" s="50">
        <f>VLOOKUP($A13,級距!$A:$K,9,FALSE)</f>
        <v>1</v>
      </c>
      <c r="K13" s="50">
        <f>VLOOKUP($A13,級距!$A:$K,10,FALSE)</f>
        <v>5</v>
      </c>
      <c r="L13" s="50">
        <f>VLOOKUP($A13,級距!$A:$K,11,FALSE)</f>
        <v>2</v>
      </c>
      <c r="M13" s="50">
        <f t="shared" si="1"/>
        <v>1</v>
      </c>
      <c r="N13" s="36" t="s">
        <v>25</v>
      </c>
      <c r="O13" s="37">
        <f>AVERAGEIF($I$3:$I$1750,"&gt;0")</f>
        <v>3010.1122371145248</v>
      </c>
      <c r="P13" s="39">
        <f>O13/ABS(O12)</f>
        <v>1.3947425825173325</v>
      </c>
      <c r="Q13" s="19"/>
      <c r="R13" s="19"/>
    </row>
    <row r="14" spans="1:22" x14ac:dyDescent="0.25">
      <c r="A14" s="32">
        <v>45642</v>
      </c>
      <c r="B14" s="66">
        <f>_xlfn.IFNA(VLOOKUP(A14,'Bolling Strategy'!$A$1:$B$2000,2,FALSE),0)</f>
        <v>8040</v>
      </c>
      <c r="C14" s="66">
        <f>_xlfn.IFNA(VLOOKUP(A14,'NQ0002 Strategy'!$A$2:$B$2000,2,FALSE),0)</f>
        <v>0</v>
      </c>
      <c r="D14" s="66">
        <f>_xlfn.IFNA(VLOOKUP(A14,'NQ0001 Strategy'!$A$2:$B$2000,2,FALSE),0)</f>
        <v>-8760</v>
      </c>
      <c r="E14" s="66">
        <f>_xlfn.IFNA(VLOOKUP(A14,'BBI Strategy'!$A$2:$B$2000,2,FALSE),0)</f>
        <v>11250</v>
      </c>
      <c r="F14" s="66">
        <f>_xlfn.IFNA(VLOOKUP(A14,'NQ0003 Strategy'!$A$2:$B$1000,2,FALSE),0)</f>
        <v>17420</v>
      </c>
      <c r="G14" s="66">
        <f>_xlfn.IFNA(VLOOKUP(A14,'NQ0006 Strategy'!$A$2:$B$2000,2,FALSE),0)</f>
        <v>22270</v>
      </c>
      <c r="H14" s="66">
        <f>_xlfn.IFNA(VLOOKUP(A14,'NQ0007 Strategy'!$A$2:$B$2000,2,FALSE),0)</f>
        <v>7395</v>
      </c>
      <c r="I14" s="85">
        <f t="shared" si="0"/>
        <v>8230.7142857142862</v>
      </c>
      <c r="J14" s="50">
        <f>VLOOKUP($A14,級距!$A:$K,9,FALSE)</f>
        <v>4</v>
      </c>
      <c r="K14" s="50">
        <f>VLOOKUP($A14,級距!$A:$K,10,FALSE)</f>
        <v>9</v>
      </c>
      <c r="L14" s="50">
        <f>VLOOKUP($A14,級距!$A:$K,11,FALSE)</f>
        <v>3</v>
      </c>
      <c r="M14" s="50">
        <f t="shared" si="1"/>
        <v>1</v>
      </c>
      <c r="N14" s="3" t="s">
        <v>26</v>
      </c>
      <c r="O14" s="20">
        <f xml:space="preserve"> COUNTIF(I:I,"&lt;-20000")/COUNTIF(I:I,"&lt;&gt;0")</f>
        <v>0</v>
      </c>
    </row>
    <row r="15" spans="1:22" x14ac:dyDescent="0.25">
      <c r="A15" s="32">
        <v>45639</v>
      </c>
      <c r="B15" s="66">
        <f>_xlfn.IFNA(VLOOKUP(A15,'Bolling Strategy'!$A$1:$B$2000,2,FALSE),0)</f>
        <v>-835</v>
      </c>
      <c r="C15" s="66">
        <f>_xlfn.IFNA(VLOOKUP(A15,'NQ0002 Strategy'!$A$2:$B$2000,2,FALSE),0)</f>
        <v>-15145</v>
      </c>
      <c r="D15" s="66">
        <f>_xlfn.IFNA(VLOOKUP(A15,'NQ0001 Strategy'!$A$2:$B$2000,2,FALSE),0)</f>
        <v>-6805</v>
      </c>
      <c r="E15" s="66">
        <f>_xlfn.IFNA(VLOOKUP(A15,'BBI Strategy'!$A$2:$B$2000,2,FALSE),0)</f>
        <v>-11660</v>
      </c>
      <c r="F15" s="66">
        <f>_xlfn.IFNA(VLOOKUP(A15,'NQ0003 Strategy'!$A$2:$B$1000,2,FALSE),0)</f>
        <v>0</v>
      </c>
      <c r="G15" s="66">
        <f>_xlfn.IFNA(VLOOKUP(A15,'NQ0006 Strategy'!$A$2:$B$2000,2,FALSE),0)</f>
        <v>-10300</v>
      </c>
      <c r="H15" s="66">
        <f>_xlfn.IFNA(VLOOKUP(A15,'NQ0007 Strategy'!$A$2:$B$2000,2,FALSE),0)</f>
        <v>-4085</v>
      </c>
      <c r="I15" s="85">
        <f t="shared" si="0"/>
        <v>-6975.7142857142853</v>
      </c>
      <c r="J15" s="50">
        <f>VLOOKUP($A15,級距!$A:$K,9,FALSE)</f>
        <v>3</v>
      </c>
      <c r="K15" s="50">
        <f>VLOOKUP($A15,級距!$A:$K,10,FALSE)</f>
        <v>1</v>
      </c>
      <c r="L15" s="50">
        <f>VLOOKUP($A15,級距!$A:$K,11,FALSE)</f>
        <v>2</v>
      </c>
      <c r="M15" s="50">
        <f t="shared" si="1"/>
        <v>1</v>
      </c>
    </row>
    <row r="16" spans="1:22" x14ac:dyDescent="0.25">
      <c r="A16" s="32">
        <v>45638</v>
      </c>
      <c r="B16" s="66">
        <f>_xlfn.IFNA(VLOOKUP(A16,'Bolling Strategy'!$A$1:$B$2000,2,FALSE),0)</f>
        <v>-4720</v>
      </c>
      <c r="C16" s="66">
        <f>_xlfn.IFNA(VLOOKUP(A16,'NQ0002 Strategy'!$A$2:$B$2000,2,FALSE),0)</f>
        <v>-8120</v>
      </c>
      <c r="D16" s="66">
        <f>_xlfn.IFNA(VLOOKUP(A16,'NQ0001 Strategy'!$A$2:$B$2000,2,FALSE),0)</f>
        <v>-2355</v>
      </c>
      <c r="E16" s="66">
        <f>_xlfn.IFNA(VLOOKUP(A16,'BBI Strategy'!$A$2:$B$2000,2,FALSE),0)</f>
        <v>-2475</v>
      </c>
      <c r="F16" s="66">
        <f>_xlfn.IFNA(VLOOKUP(A16,'NQ0003 Strategy'!$A$2:$B$1000,2,FALSE),0)</f>
        <v>-6790</v>
      </c>
      <c r="G16" s="66">
        <f>_xlfn.IFNA(VLOOKUP(A16,'NQ0006 Strategy'!$A$2:$B$2000,2,FALSE),0)</f>
        <v>0</v>
      </c>
      <c r="H16" s="66">
        <f>_xlfn.IFNA(VLOOKUP(A16,'NQ0007 Strategy'!$A$2:$B$2000,2,FALSE),0)</f>
        <v>-6895</v>
      </c>
      <c r="I16" s="85">
        <f t="shared" si="0"/>
        <v>-4479.2857142857147</v>
      </c>
      <c r="J16" s="50">
        <f>VLOOKUP($A16,級距!$A:$K,9,FALSE)</f>
        <v>1</v>
      </c>
      <c r="K16" s="50">
        <f>VLOOKUP($A16,級距!$A:$K,10,FALSE)</f>
        <v>8</v>
      </c>
      <c r="L16" s="50">
        <f>VLOOKUP($A16,級距!$A:$K,11,FALSE)</f>
        <v>3</v>
      </c>
      <c r="M16" s="50">
        <f t="shared" si="1"/>
        <v>1</v>
      </c>
    </row>
    <row r="17" spans="1:18" x14ac:dyDescent="0.25">
      <c r="A17" s="32">
        <v>45637</v>
      </c>
      <c r="B17" s="66">
        <f>_xlfn.IFNA(VLOOKUP(A17,'Bolling Strategy'!$A$1:$B$2000,2,FALSE),0)</f>
        <v>17110</v>
      </c>
      <c r="C17" s="66">
        <f>_xlfn.IFNA(VLOOKUP(A17,'NQ0002 Strategy'!$A$2:$B$2000,2,FALSE),0)</f>
        <v>-4820</v>
      </c>
      <c r="D17" s="66">
        <f>_xlfn.IFNA(VLOOKUP(A17,'NQ0001 Strategy'!$A$2:$B$2000,2,FALSE),0)</f>
        <v>31540</v>
      </c>
      <c r="E17" s="66">
        <f>_xlfn.IFNA(VLOOKUP(A17,'BBI Strategy'!$A$2:$B$2000,2,FALSE),0)</f>
        <v>-6845</v>
      </c>
      <c r="F17" s="66">
        <f>_xlfn.IFNA(VLOOKUP(A17,'NQ0003 Strategy'!$A$2:$B$1000,2,FALSE),0)</f>
        <v>0</v>
      </c>
      <c r="G17" s="66">
        <f>_xlfn.IFNA(VLOOKUP(A17,'NQ0006 Strategy'!$A$2:$B$2000,2,FALSE),0)</f>
        <v>27080</v>
      </c>
      <c r="H17" s="66">
        <f>_xlfn.IFNA(VLOOKUP(A17,'NQ0007 Strategy'!$A$2:$B$2000,2,FALSE),0)</f>
        <v>3865</v>
      </c>
      <c r="I17" s="85">
        <f t="shared" si="0"/>
        <v>9704.2857142857138</v>
      </c>
      <c r="J17" s="50">
        <f>VLOOKUP($A17,級距!$A:$K,9,FALSE)</f>
        <v>6</v>
      </c>
      <c r="K17" s="50">
        <f>VLOOKUP($A17,級距!$A:$K,10,FALSE)</f>
        <v>9</v>
      </c>
      <c r="L17" s="50">
        <f>VLOOKUP($A17,級距!$A:$K,11,FALSE)</f>
        <v>4</v>
      </c>
      <c r="M17" s="50">
        <f t="shared" si="1"/>
        <v>1</v>
      </c>
    </row>
    <row r="18" spans="1:18" x14ac:dyDescent="0.25">
      <c r="A18" s="32">
        <v>45636</v>
      </c>
      <c r="B18" s="66">
        <f>_xlfn.IFNA(VLOOKUP(A18,'Bolling Strategy'!$A$1:$B$2000,2,FALSE),0)</f>
        <v>13595</v>
      </c>
      <c r="C18" s="66">
        <f>_xlfn.IFNA(VLOOKUP(A18,'NQ0002 Strategy'!$A$2:$B$2000,2,FALSE),0)</f>
        <v>-9250</v>
      </c>
      <c r="D18" s="66">
        <f>_xlfn.IFNA(VLOOKUP(A18,'NQ0001 Strategy'!$A$2:$B$2000,2,FALSE),0)</f>
        <v>-4720</v>
      </c>
      <c r="E18" s="66">
        <f>_xlfn.IFNA(VLOOKUP(A18,'BBI Strategy'!$A$2:$B$2000,2,FALSE),0)</f>
        <v>-6475</v>
      </c>
      <c r="F18" s="66">
        <f>_xlfn.IFNA(VLOOKUP(A18,'NQ0003 Strategy'!$A$2:$B$1000,2,FALSE),0)</f>
        <v>0</v>
      </c>
      <c r="G18" s="66">
        <f>_xlfn.IFNA(VLOOKUP(A18,'NQ0006 Strategy'!$A$2:$B$2000,2,FALSE),0)</f>
        <v>-10270</v>
      </c>
      <c r="H18" s="66">
        <f>_xlfn.IFNA(VLOOKUP(A18,'NQ0007 Strategy'!$A$2:$B$2000,2,FALSE),0)</f>
        <v>-5200</v>
      </c>
      <c r="I18" s="85">
        <f t="shared" si="0"/>
        <v>-3188.5714285714284</v>
      </c>
      <c r="J18" s="50">
        <f>VLOOKUP($A18,級距!$A:$K,9,FALSE)</f>
        <v>3</v>
      </c>
      <c r="K18" s="50">
        <f>VLOOKUP($A18,級距!$A:$K,10,FALSE)</f>
        <v>5</v>
      </c>
      <c r="L18" s="50">
        <f>VLOOKUP($A18,級距!$A:$K,11,FALSE)</f>
        <v>2</v>
      </c>
      <c r="M18" s="50">
        <f t="shared" si="1"/>
        <v>1</v>
      </c>
      <c r="N18" s="74"/>
      <c r="O18" s="74"/>
      <c r="P18" s="74"/>
      <c r="Q18" s="74"/>
      <c r="R18" s="74"/>
    </row>
    <row r="19" spans="1:18" x14ac:dyDescent="0.25">
      <c r="A19" s="32">
        <v>45635</v>
      </c>
      <c r="B19" s="66">
        <f>_xlfn.IFNA(VLOOKUP(A19,'Bolling Strategy'!$A$1:$B$2000,2,FALSE),0)</f>
        <v>-4780</v>
      </c>
      <c r="C19" s="66">
        <f>_xlfn.IFNA(VLOOKUP(A19,'NQ0002 Strategy'!$A$2:$B$2000,2,FALSE),0)</f>
        <v>4660</v>
      </c>
      <c r="D19" s="66">
        <f>_xlfn.IFNA(VLOOKUP(A19,'NQ0001 Strategy'!$A$2:$B$2000,2,FALSE),0)</f>
        <v>1215</v>
      </c>
      <c r="E19" s="66">
        <f>_xlfn.IFNA(VLOOKUP(A19,'BBI Strategy'!$A$2:$B$2000,2,FALSE),0)</f>
        <v>-7900</v>
      </c>
      <c r="F19" s="66">
        <f>_xlfn.IFNA(VLOOKUP(A19,'NQ0003 Strategy'!$A$2:$B$1000,2,FALSE),0)</f>
        <v>0</v>
      </c>
      <c r="G19" s="66">
        <f>_xlfn.IFNA(VLOOKUP(A19,'NQ0006 Strategy'!$A$2:$B$2000,2,FALSE),0)</f>
        <v>0</v>
      </c>
      <c r="H19" s="66">
        <f>_xlfn.IFNA(VLOOKUP(A19,'NQ0007 Strategy'!$A$2:$B$2000,2,FALSE),0)</f>
        <v>-2640</v>
      </c>
      <c r="I19" s="85">
        <f t="shared" si="0"/>
        <v>-1349.2857142857142</v>
      </c>
      <c r="J19" s="50">
        <f>VLOOKUP($A19,級距!$A:$K,9,FALSE)</f>
        <v>2</v>
      </c>
      <c r="K19" s="50">
        <f>VLOOKUP($A19,級距!$A:$K,10,FALSE)</f>
        <v>6</v>
      </c>
      <c r="L19" s="50">
        <f>VLOOKUP($A19,級距!$A:$K,11,FALSE)</f>
        <v>2</v>
      </c>
      <c r="M19" s="50">
        <f t="shared" si="1"/>
        <v>1</v>
      </c>
      <c r="N19" s="74"/>
      <c r="O19" s="84"/>
      <c r="P19" s="69"/>
      <c r="Q19" s="69"/>
      <c r="R19" s="69"/>
    </row>
    <row r="20" spans="1:18" x14ac:dyDescent="0.25">
      <c r="A20" s="32">
        <v>45632</v>
      </c>
      <c r="B20" s="66">
        <f>_xlfn.IFNA(VLOOKUP(A20,'Bolling Strategy'!$A$1:$B$2000,2,FALSE),0)</f>
        <v>0</v>
      </c>
      <c r="C20" s="66">
        <f>_xlfn.IFNA(VLOOKUP(A20,'NQ0002 Strategy'!$A$2:$B$2000,2,FALSE),0)</f>
        <v>-5320</v>
      </c>
      <c r="D20" s="66">
        <f>_xlfn.IFNA(VLOOKUP(A20,'NQ0001 Strategy'!$A$2:$B$2000,2,FALSE),0)</f>
        <v>1350</v>
      </c>
      <c r="E20" s="66">
        <f>_xlfn.IFNA(VLOOKUP(A20,'BBI Strategy'!$A$2:$B$2000,2,FALSE),0)</f>
        <v>11180</v>
      </c>
      <c r="F20" s="66">
        <f>_xlfn.IFNA(VLOOKUP(A20,'NQ0003 Strategy'!$A$2:$B$1000,2,FALSE),0)</f>
        <v>0</v>
      </c>
      <c r="G20" s="66">
        <f>_xlfn.IFNA(VLOOKUP(A20,'NQ0006 Strategy'!$A$2:$B$2000,2,FALSE),0)</f>
        <v>100</v>
      </c>
      <c r="H20" s="66">
        <f>_xlfn.IFNA(VLOOKUP(A20,'NQ0007 Strategy'!$A$2:$B$2000,2,FALSE),0)</f>
        <v>7705</v>
      </c>
      <c r="I20" s="85">
        <f t="shared" si="0"/>
        <v>2145</v>
      </c>
      <c r="J20" s="50">
        <f>VLOOKUP($A20,級距!$A:$K,9,FALSE)</f>
        <v>2</v>
      </c>
      <c r="K20" s="50">
        <f>VLOOKUP($A20,級距!$A:$K,10,FALSE)</f>
        <v>10</v>
      </c>
      <c r="L20" s="50">
        <f>VLOOKUP($A20,級距!$A:$K,11,FALSE)</f>
        <v>3</v>
      </c>
      <c r="M20" s="50">
        <f t="shared" si="1"/>
        <v>1</v>
      </c>
      <c r="N20" s="74"/>
      <c r="O20" s="86"/>
      <c r="P20" s="69"/>
      <c r="Q20" s="69"/>
      <c r="R20" s="69"/>
    </row>
    <row r="21" spans="1:18" x14ac:dyDescent="0.25">
      <c r="A21" s="32">
        <v>45631</v>
      </c>
      <c r="B21" s="66">
        <f>_xlfn.IFNA(VLOOKUP(A21,'Bolling Strategy'!$A$1:$B$2000,2,FALSE),0)</f>
        <v>0</v>
      </c>
      <c r="C21" s="66">
        <f>_xlfn.IFNA(VLOOKUP(A21,'NQ0002 Strategy'!$A$2:$B$2000,2,FALSE),0)</f>
        <v>-1185</v>
      </c>
      <c r="D21" s="66">
        <f>_xlfn.IFNA(VLOOKUP(A21,'NQ0001 Strategy'!$A$2:$B$2000,2,FALSE),0)</f>
        <v>0</v>
      </c>
      <c r="E21" s="66">
        <f>_xlfn.IFNA(VLOOKUP(A21,'BBI Strategy'!$A$2:$B$2000,2,FALSE),0)</f>
        <v>-1535</v>
      </c>
      <c r="F21" s="66">
        <f>_xlfn.IFNA(VLOOKUP(A21,'NQ0003 Strategy'!$A$2:$B$1000,2,FALSE),0)</f>
        <v>0</v>
      </c>
      <c r="G21" s="66">
        <f>_xlfn.IFNA(VLOOKUP(A21,'NQ0006 Strategy'!$A$2:$B$2000,2,FALSE),0)</f>
        <v>0</v>
      </c>
      <c r="H21" s="66">
        <f>_xlfn.IFNA(VLOOKUP(A21,'NQ0007 Strategy'!$A$2:$B$2000,2,FALSE),0)</f>
        <v>-6850</v>
      </c>
      <c r="I21" s="85">
        <f t="shared" si="0"/>
        <v>-1367.1428571428571</v>
      </c>
      <c r="J21" s="50">
        <f>VLOOKUP($A21,級距!$A:$K,9,FALSE)</f>
        <v>1</v>
      </c>
      <c r="K21" s="50">
        <f>VLOOKUP($A21,級距!$A:$K,10,FALSE)</f>
        <v>5</v>
      </c>
      <c r="L21" s="50">
        <f>VLOOKUP($A21,級距!$A:$K,11,FALSE)</f>
        <v>2</v>
      </c>
      <c r="M21" s="50">
        <f t="shared" si="1"/>
        <v>1</v>
      </c>
      <c r="N21" s="74"/>
      <c r="O21" s="86"/>
      <c r="P21" s="69"/>
      <c r="Q21" s="69"/>
      <c r="R21" s="69"/>
    </row>
    <row r="22" spans="1:18" x14ac:dyDescent="0.25">
      <c r="A22" s="32">
        <v>45630</v>
      </c>
      <c r="B22" s="66">
        <f>_xlfn.IFNA(VLOOKUP(A22,'Bolling Strategy'!$A$1:$B$2000,2,FALSE),0)</f>
        <v>0</v>
      </c>
      <c r="C22" s="66">
        <f>_xlfn.IFNA(VLOOKUP(A22,'NQ0002 Strategy'!$A$2:$B$2000,2,FALSE),0)</f>
        <v>-3995</v>
      </c>
      <c r="D22" s="66">
        <f>_xlfn.IFNA(VLOOKUP(A22,'NQ0001 Strategy'!$A$2:$B$2000,2,FALSE),0)</f>
        <v>0</v>
      </c>
      <c r="E22" s="66">
        <f>_xlfn.IFNA(VLOOKUP(A22,'BBI Strategy'!$A$2:$B$2000,2,FALSE),0)</f>
        <v>8975</v>
      </c>
      <c r="F22" s="66">
        <f>_xlfn.IFNA(VLOOKUP(A22,'NQ0003 Strategy'!$A$2:$B$1000,2,FALSE),0)</f>
        <v>0</v>
      </c>
      <c r="G22" s="66">
        <f>_xlfn.IFNA(VLOOKUP(A22,'NQ0006 Strategy'!$A$2:$B$2000,2,FALSE),0)</f>
        <v>12150</v>
      </c>
      <c r="H22" s="66">
        <f>_xlfn.IFNA(VLOOKUP(A22,'NQ0007 Strategy'!$A$2:$B$2000,2,FALSE),0)</f>
        <v>-1050</v>
      </c>
      <c r="I22" s="85">
        <f t="shared" si="0"/>
        <v>2297.1428571428573</v>
      </c>
      <c r="J22" s="50">
        <f>VLOOKUP($A22,級距!$A:$K,9,FALSE)</f>
        <v>1</v>
      </c>
      <c r="K22" s="50">
        <f>VLOOKUP($A22,級距!$A:$K,10,FALSE)</f>
        <v>8</v>
      </c>
      <c r="L22" s="50">
        <f>VLOOKUP($A22,級距!$A:$K,11,FALSE)</f>
        <v>3</v>
      </c>
      <c r="M22" s="50">
        <f t="shared" si="1"/>
        <v>1</v>
      </c>
      <c r="N22" s="74"/>
      <c r="O22" s="69"/>
      <c r="P22" s="69"/>
      <c r="Q22" s="69"/>
      <c r="R22" s="69"/>
    </row>
    <row r="23" spans="1:18" x14ac:dyDescent="0.25">
      <c r="A23" s="32">
        <v>45629</v>
      </c>
      <c r="B23" s="66">
        <f>_xlfn.IFNA(VLOOKUP(A23,'Bolling Strategy'!$A$1:$B$2000,2,FALSE),0)</f>
        <v>9620</v>
      </c>
      <c r="C23" s="66">
        <f>_xlfn.IFNA(VLOOKUP(A23,'NQ0002 Strategy'!$A$2:$B$2000,2,FALSE),0)</f>
        <v>-585</v>
      </c>
      <c r="D23" s="66">
        <f>_xlfn.IFNA(VLOOKUP(A23,'NQ0001 Strategy'!$A$2:$B$2000,2,FALSE),0)</f>
        <v>5070</v>
      </c>
      <c r="E23" s="66">
        <f>_xlfn.IFNA(VLOOKUP(A23,'BBI Strategy'!$A$2:$B$2000,2,FALSE),0)</f>
        <v>5650</v>
      </c>
      <c r="F23" s="66">
        <f>_xlfn.IFNA(VLOOKUP(A23,'NQ0003 Strategy'!$A$2:$B$1000,2,FALSE),0)</f>
        <v>0</v>
      </c>
      <c r="G23" s="66">
        <f>_xlfn.IFNA(VLOOKUP(A23,'NQ0006 Strategy'!$A$2:$B$2000,2,FALSE),0)</f>
        <v>0</v>
      </c>
      <c r="H23" s="66">
        <f>_xlfn.IFNA(VLOOKUP(A23,'NQ0007 Strategy'!$A$2:$B$2000,2,FALSE),0)</f>
        <v>14000</v>
      </c>
      <c r="I23" s="85">
        <f t="shared" si="0"/>
        <v>4822.1428571428569</v>
      </c>
      <c r="J23" s="50">
        <f>VLOOKUP($A23,級距!$A:$K,9,FALSE)</f>
        <v>1</v>
      </c>
      <c r="K23" s="50">
        <f>VLOOKUP($A23,級距!$A:$K,10,FALSE)</f>
        <v>6</v>
      </c>
      <c r="L23" s="50">
        <f>VLOOKUP($A23,級距!$A:$K,11,FALSE)</f>
        <v>2</v>
      </c>
      <c r="M23" s="50">
        <f t="shared" si="1"/>
        <v>1</v>
      </c>
      <c r="N23" s="74"/>
      <c r="O23" s="69"/>
      <c r="P23" s="69"/>
      <c r="Q23" s="69"/>
      <c r="R23" s="69"/>
    </row>
    <row r="24" spans="1:18" x14ac:dyDescent="0.25">
      <c r="A24" s="32">
        <v>45628</v>
      </c>
      <c r="B24" s="66">
        <f>_xlfn.IFNA(VLOOKUP(A24,'Bolling Strategy'!$A$1:$B$2000,2,FALSE),0)</f>
        <v>7650</v>
      </c>
      <c r="C24" s="66">
        <f>_xlfn.IFNA(VLOOKUP(A24,'NQ0002 Strategy'!$A$2:$B$2000,2,FALSE),0)</f>
        <v>20315</v>
      </c>
      <c r="D24" s="66">
        <f>_xlfn.IFNA(VLOOKUP(A24,'NQ0001 Strategy'!$A$2:$B$2000,2,FALSE),0)</f>
        <v>11940</v>
      </c>
      <c r="E24" s="66">
        <f>_xlfn.IFNA(VLOOKUP(A24,'BBI Strategy'!$A$2:$B$2000,2,FALSE),0)</f>
        <v>-685</v>
      </c>
      <c r="F24" s="66">
        <f>_xlfn.IFNA(VLOOKUP(A24,'NQ0003 Strategy'!$A$2:$B$1000,2,FALSE),0)</f>
        <v>0</v>
      </c>
      <c r="G24" s="66">
        <f>_xlfn.IFNA(VLOOKUP(A24,'NQ0006 Strategy'!$A$2:$B$2000,2,FALSE),0)</f>
        <v>24755</v>
      </c>
      <c r="H24" s="66">
        <f>_xlfn.IFNA(VLOOKUP(A24,'NQ0007 Strategy'!$A$2:$B$2000,2,FALSE),0)</f>
        <v>17505</v>
      </c>
      <c r="I24" s="85">
        <f t="shared" si="0"/>
        <v>11640</v>
      </c>
      <c r="J24" s="50">
        <f>VLOOKUP($A24,級距!$A:$K,9,FALSE)</f>
        <v>5</v>
      </c>
      <c r="K24" s="50">
        <f>VLOOKUP($A24,級距!$A:$K,10,FALSE)</f>
        <v>9</v>
      </c>
      <c r="L24" s="50">
        <f>VLOOKUP($A24,級距!$A:$K,11,FALSE)</f>
        <v>3</v>
      </c>
      <c r="M24" s="50">
        <f t="shared" si="1"/>
        <v>1</v>
      </c>
      <c r="N24" s="74"/>
      <c r="O24" s="69"/>
      <c r="P24" s="69"/>
      <c r="Q24" s="69"/>
      <c r="R24" s="69"/>
    </row>
    <row r="25" spans="1:18" x14ac:dyDescent="0.25">
      <c r="A25" s="32">
        <v>45623</v>
      </c>
      <c r="B25" s="66">
        <f>_xlfn.IFNA(VLOOKUP(A25,'Bolling Strategy'!$A$1:$B$2000,2,FALSE),0)</f>
        <v>-12200</v>
      </c>
      <c r="C25" s="66">
        <f>_xlfn.IFNA(VLOOKUP(A25,'NQ0002 Strategy'!$A$2:$B$2000,2,FALSE),0)</f>
        <v>0</v>
      </c>
      <c r="D25" s="66">
        <f>_xlfn.IFNA(VLOOKUP(A25,'NQ0001 Strategy'!$A$2:$B$2000,2,FALSE),0)</f>
        <v>465</v>
      </c>
      <c r="E25" s="66">
        <f>_xlfn.IFNA(VLOOKUP(A25,'BBI Strategy'!$A$2:$B$2000,2,FALSE),0)</f>
        <v>-18100</v>
      </c>
      <c r="F25" s="66">
        <f>_xlfn.IFNA(VLOOKUP(A25,'NQ0003 Strategy'!$A$2:$B$1000,2,FALSE),0)</f>
        <v>0</v>
      </c>
      <c r="G25" s="66">
        <f>_xlfn.IFNA(VLOOKUP(A25,'NQ0006 Strategy'!$A$2:$B$2000,2,FALSE),0)</f>
        <v>0</v>
      </c>
      <c r="H25" s="66">
        <f>_xlfn.IFNA(VLOOKUP(A25,'NQ0007 Strategy'!$A$2:$B$2000,2,FALSE),0)</f>
        <v>9215</v>
      </c>
      <c r="I25" s="85">
        <f t="shared" si="0"/>
        <v>-2945.7142857142858</v>
      </c>
      <c r="J25" s="50">
        <f>VLOOKUP($A25,級距!$A:$K,9,FALSE)</f>
        <v>5</v>
      </c>
      <c r="K25" s="50">
        <f>VLOOKUP($A25,級距!$A:$K,10,FALSE)</f>
        <v>4</v>
      </c>
      <c r="L25" s="50">
        <f>VLOOKUP($A25,級距!$A:$K,11,FALSE)</f>
        <v>2</v>
      </c>
      <c r="M25" s="50">
        <f t="shared" si="1"/>
        <v>1</v>
      </c>
    </row>
    <row r="26" spans="1:18" x14ac:dyDescent="0.25">
      <c r="A26" s="32">
        <v>45622</v>
      </c>
      <c r="B26" s="66">
        <f>_xlfn.IFNA(VLOOKUP(A26,'Bolling Strategy'!$A$1:$B$2000,2,FALSE),0)</f>
        <v>0</v>
      </c>
      <c r="C26" s="66">
        <f>_xlfn.IFNA(VLOOKUP(A26,'NQ0002 Strategy'!$A$2:$B$2000,2,FALSE),0)</f>
        <v>600</v>
      </c>
      <c r="D26" s="66">
        <f>_xlfn.IFNA(VLOOKUP(A26,'NQ0001 Strategy'!$A$2:$B$2000,2,FALSE),0)</f>
        <v>2520</v>
      </c>
      <c r="E26" s="66">
        <f>_xlfn.IFNA(VLOOKUP(A26,'BBI Strategy'!$A$2:$B$2000,2,FALSE),0)</f>
        <v>4480</v>
      </c>
      <c r="F26" s="66">
        <f>_xlfn.IFNA(VLOOKUP(A26,'NQ0003 Strategy'!$A$2:$B$1000,2,FALSE),0)</f>
        <v>0</v>
      </c>
      <c r="G26" s="66">
        <f>_xlfn.IFNA(VLOOKUP(A26,'NQ0006 Strategy'!$A$2:$B$2000,2,FALSE),0)</f>
        <v>-5250</v>
      </c>
      <c r="H26" s="66">
        <f>_xlfn.IFNA(VLOOKUP(A26,'NQ0007 Strategy'!$A$2:$B$2000,2,FALSE),0)</f>
        <v>1825</v>
      </c>
      <c r="I26" s="85">
        <f t="shared" si="0"/>
        <v>596.42857142857144</v>
      </c>
      <c r="J26" s="50">
        <f>VLOOKUP($A26,級距!$A:$K,9,FALSE)</f>
        <v>1</v>
      </c>
      <c r="K26" s="50">
        <f>VLOOKUP($A26,級距!$A:$K,10,FALSE)</f>
        <v>7</v>
      </c>
      <c r="L26" s="50">
        <f>VLOOKUP($A26,級距!$A:$K,11,FALSE)</f>
        <v>3</v>
      </c>
      <c r="M26" s="50">
        <f t="shared" si="1"/>
        <v>1</v>
      </c>
    </row>
    <row r="27" spans="1:18" x14ac:dyDescent="0.25">
      <c r="A27" s="32">
        <v>45621</v>
      </c>
      <c r="B27" s="66">
        <f>_xlfn.IFNA(VLOOKUP(A27,'Bolling Strategy'!$A$1:$B$2000,2,FALSE),0)</f>
        <v>6595</v>
      </c>
      <c r="C27" s="66">
        <f>_xlfn.IFNA(VLOOKUP(A27,'NQ0002 Strategy'!$A$2:$B$2000,2,FALSE),0)</f>
        <v>-4735</v>
      </c>
      <c r="D27" s="66">
        <f>_xlfn.IFNA(VLOOKUP(A27,'NQ0001 Strategy'!$A$2:$B$2000,2,FALSE),0)</f>
        <v>-7865</v>
      </c>
      <c r="E27" s="66">
        <f>_xlfn.IFNA(VLOOKUP(A27,'BBI Strategy'!$A$2:$B$2000,2,FALSE),0)</f>
        <v>-1280</v>
      </c>
      <c r="F27" s="66">
        <f>_xlfn.IFNA(VLOOKUP(A27,'NQ0003 Strategy'!$A$2:$B$1000,2,FALSE),0)</f>
        <v>0</v>
      </c>
      <c r="G27" s="66">
        <f>_xlfn.IFNA(VLOOKUP(A27,'NQ0006 Strategy'!$A$2:$B$2000,2,FALSE),0)</f>
        <v>0</v>
      </c>
      <c r="H27" s="66">
        <f>_xlfn.IFNA(VLOOKUP(A27,'NQ0007 Strategy'!$A$2:$B$2000,2,FALSE),0)</f>
        <v>-4060</v>
      </c>
      <c r="I27" s="85">
        <f t="shared" si="0"/>
        <v>-1620.7142857142858</v>
      </c>
      <c r="J27" s="50">
        <f>VLOOKUP($A27,級距!$A:$K,9,FALSE)</f>
        <v>5</v>
      </c>
      <c r="K27" s="50">
        <f>VLOOKUP($A27,級距!$A:$K,10,FALSE)</f>
        <v>3</v>
      </c>
      <c r="L27" s="50">
        <f>VLOOKUP($A27,級距!$A:$K,11,FALSE)</f>
        <v>2</v>
      </c>
      <c r="M27" s="50">
        <f t="shared" si="1"/>
        <v>1</v>
      </c>
      <c r="P27" s="3" t="s">
        <v>30</v>
      </c>
    </row>
    <row r="28" spans="1:18" x14ac:dyDescent="0.25">
      <c r="A28" s="32">
        <v>45618</v>
      </c>
      <c r="B28" s="66">
        <f>_xlfn.IFNA(VLOOKUP(A28,'Bolling Strategy'!$A$1:$B$2000,2,FALSE),0)</f>
        <v>0</v>
      </c>
      <c r="C28" s="66">
        <f>_xlfn.IFNA(VLOOKUP(A28,'NQ0002 Strategy'!$A$2:$B$2000,2,FALSE),0)</f>
        <v>-4150</v>
      </c>
      <c r="D28" s="66">
        <f>_xlfn.IFNA(VLOOKUP(A28,'NQ0001 Strategy'!$A$2:$B$2000,2,FALSE),0)</f>
        <v>0</v>
      </c>
      <c r="E28" s="66">
        <f>_xlfn.IFNA(VLOOKUP(A28,'BBI Strategy'!$A$2:$B$2000,2,FALSE),0)</f>
        <v>-10245</v>
      </c>
      <c r="F28" s="66">
        <f>_xlfn.IFNA(VLOOKUP(A28,'NQ0003 Strategy'!$A$2:$B$1000,2,FALSE),0)</f>
        <v>0</v>
      </c>
      <c r="G28" s="66">
        <f>_xlfn.IFNA(VLOOKUP(A28,'NQ0006 Strategy'!$A$2:$B$2000,2,FALSE),0)</f>
        <v>0</v>
      </c>
      <c r="H28" s="66">
        <f>_xlfn.IFNA(VLOOKUP(A28,'NQ0007 Strategy'!$A$2:$B$2000,2,FALSE),0)</f>
        <v>3055</v>
      </c>
      <c r="I28" s="85">
        <f t="shared" si="0"/>
        <v>-1620</v>
      </c>
      <c r="J28" s="50">
        <f>VLOOKUP($A28,級距!$A:$K,9,FALSE)</f>
        <v>1</v>
      </c>
      <c r="K28" s="50">
        <f>VLOOKUP($A28,級距!$A:$K,10,FALSE)</f>
        <v>7</v>
      </c>
      <c r="L28" s="50">
        <f>VLOOKUP($A28,級距!$A:$K,11,FALSE)</f>
        <v>3</v>
      </c>
      <c r="M28" s="50">
        <f t="shared" si="1"/>
        <v>1</v>
      </c>
    </row>
    <row r="29" spans="1:18" x14ac:dyDescent="0.25">
      <c r="A29" s="32">
        <v>45617</v>
      </c>
      <c r="B29" s="66">
        <f>_xlfn.IFNA(VLOOKUP(A29,'Bolling Strategy'!$A$1:$B$2000,2,FALSE),0)</f>
        <v>14260</v>
      </c>
      <c r="C29" s="66">
        <f>_xlfn.IFNA(VLOOKUP(A29,'NQ0002 Strategy'!$A$2:$B$2000,2,FALSE),0)</f>
        <v>-3110</v>
      </c>
      <c r="D29" s="66">
        <f>_xlfn.IFNA(VLOOKUP(A29,'NQ0001 Strategy'!$A$2:$B$2000,2,FALSE),0)</f>
        <v>-8565</v>
      </c>
      <c r="E29" s="66">
        <f>_xlfn.IFNA(VLOOKUP(A29,'BBI Strategy'!$A$2:$B$2000,2,FALSE),0)</f>
        <v>-20160</v>
      </c>
      <c r="F29" s="66">
        <f>_xlfn.IFNA(VLOOKUP(A29,'NQ0003 Strategy'!$A$2:$B$1000,2,FALSE),0)</f>
        <v>0</v>
      </c>
      <c r="G29" s="66">
        <f>_xlfn.IFNA(VLOOKUP(A29,'NQ0006 Strategy'!$A$2:$B$2000,2,FALSE),0)</f>
        <v>-14505</v>
      </c>
      <c r="H29" s="66">
        <f>_xlfn.IFNA(VLOOKUP(A29,'NQ0007 Strategy'!$A$2:$B$2000,2,FALSE),0)</f>
        <v>4185</v>
      </c>
      <c r="I29" s="85">
        <f t="shared" si="0"/>
        <v>-3985</v>
      </c>
      <c r="J29" s="50">
        <f>VLOOKUP($A29,級距!$A:$K,9,FALSE)</f>
        <v>6</v>
      </c>
      <c r="K29" s="50">
        <f>VLOOKUP($A29,級距!$A:$K,10,FALSE)</f>
        <v>3</v>
      </c>
      <c r="L29" s="50">
        <f>VLOOKUP($A29,級距!$A:$K,11,FALSE)</f>
        <v>1</v>
      </c>
      <c r="M29" s="50">
        <f t="shared" si="1"/>
        <v>1</v>
      </c>
    </row>
    <row r="30" spans="1:18" x14ac:dyDescent="0.25">
      <c r="A30" s="32">
        <v>45616</v>
      </c>
      <c r="B30" s="66">
        <f>_xlfn.IFNA(VLOOKUP(A30,'Bolling Strategy'!$A$1:$B$2000,2,FALSE),0)</f>
        <v>-16260</v>
      </c>
      <c r="C30" s="66">
        <f>_xlfn.IFNA(VLOOKUP(A30,'NQ0002 Strategy'!$A$2:$B$2000,2,FALSE),0)</f>
        <v>21490</v>
      </c>
      <c r="D30" s="66">
        <f>_xlfn.IFNA(VLOOKUP(A30,'NQ0001 Strategy'!$A$2:$B$2000,2,FALSE),0)</f>
        <v>0</v>
      </c>
      <c r="E30" s="66">
        <f>_xlfn.IFNA(VLOOKUP(A30,'BBI Strategy'!$A$2:$B$2000,2,FALSE),0)</f>
        <v>-5335</v>
      </c>
      <c r="F30" s="66">
        <f>_xlfn.IFNA(VLOOKUP(A30,'NQ0003 Strategy'!$A$2:$B$1000,2,FALSE),0)</f>
        <v>0</v>
      </c>
      <c r="G30" s="66">
        <f>_xlfn.IFNA(VLOOKUP(A30,'NQ0006 Strategy'!$A$2:$B$2000,2,FALSE),0)</f>
        <v>0</v>
      </c>
      <c r="H30" s="66">
        <f>_xlfn.IFNA(VLOOKUP(A30,'NQ0007 Strategy'!$A$2:$B$2000,2,FALSE),0)</f>
        <v>-4265</v>
      </c>
      <c r="I30" s="85">
        <f t="shared" si="0"/>
        <v>-624.28571428571433</v>
      </c>
      <c r="J30" s="50">
        <f>VLOOKUP($A30,級距!$A:$K,9,FALSE)</f>
        <v>5</v>
      </c>
      <c r="K30" s="50">
        <f>VLOOKUP($A30,級距!$A:$K,10,FALSE)</f>
        <v>2</v>
      </c>
      <c r="L30" s="50">
        <f>VLOOKUP($A30,級距!$A:$K,11,FALSE)</f>
        <v>2</v>
      </c>
      <c r="M30" s="50">
        <f t="shared" si="1"/>
        <v>1</v>
      </c>
    </row>
    <row r="31" spans="1:18" x14ac:dyDescent="0.25">
      <c r="A31" s="32">
        <v>45615</v>
      </c>
      <c r="B31" s="66">
        <f>_xlfn.IFNA(VLOOKUP(A31,'Bolling Strategy'!$A$1:$B$2000,2,FALSE),0)</f>
        <v>27580</v>
      </c>
      <c r="C31" s="66">
        <f>_xlfn.IFNA(VLOOKUP(A31,'NQ0002 Strategy'!$A$2:$B$2000,2,FALSE),0)</f>
        <v>19695</v>
      </c>
      <c r="D31" s="66">
        <f>_xlfn.IFNA(VLOOKUP(A31,'NQ0001 Strategy'!$A$2:$B$2000,2,FALSE),0)</f>
        <v>8355</v>
      </c>
      <c r="E31" s="66">
        <f>_xlfn.IFNA(VLOOKUP(A31,'BBI Strategy'!$A$2:$B$2000,2,FALSE),0)</f>
        <v>5440</v>
      </c>
      <c r="F31" s="66">
        <f>_xlfn.IFNA(VLOOKUP(A31,'NQ0003 Strategy'!$A$2:$B$1000,2,FALSE),0)</f>
        <v>7120</v>
      </c>
      <c r="G31" s="66">
        <f>_xlfn.IFNA(VLOOKUP(A31,'NQ0006 Strategy'!$A$2:$B$2000,2,FALSE),0)</f>
        <v>0</v>
      </c>
      <c r="H31" s="66">
        <f>_xlfn.IFNA(VLOOKUP(A31,'NQ0007 Strategy'!$A$2:$B$2000,2,FALSE),0)</f>
        <v>17185</v>
      </c>
      <c r="I31" s="85">
        <f t="shared" si="0"/>
        <v>12196.428571428571</v>
      </c>
      <c r="J31" s="50">
        <f>VLOOKUP($A31,級距!$A:$K,9,FALSE)</f>
        <v>7</v>
      </c>
      <c r="K31" s="50">
        <f>VLOOKUP($A31,級距!$A:$K,10,FALSE)</f>
        <v>5</v>
      </c>
      <c r="L31" s="50">
        <f>VLOOKUP($A31,級距!$A:$K,11,FALSE)</f>
        <v>1</v>
      </c>
      <c r="M31" s="50">
        <f t="shared" si="1"/>
        <v>1</v>
      </c>
    </row>
    <row r="32" spans="1:18" x14ac:dyDescent="0.25">
      <c r="A32" s="32">
        <v>45614</v>
      </c>
      <c r="B32" s="66">
        <f>_xlfn.IFNA(VLOOKUP(A32,'Bolling Strategy'!$A$1:$B$2000,2,FALSE),0)</f>
        <v>10820</v>
      </c>
      <c r="C32" s="66">
        <f>_xlfn.IFNA(VLOOKUP(A32,'NQ0002 Strategy'!$A$2:$B$2000,2,FALSE),0)</f>
        <v>-8635</v>
      </c>
      <c r="D32" s="66">
        <f>_xlfn.IFNA(VLOOKUP(A32,'NQ0001 Strategy'!$A$2:$B$2000,2,FALSE),0)</f>
        <v>-2960</v>
      </c>
      <c r="E32" s="66">
        <f>_xlfn.IFNA(VLOOKUP(A32,'BBI Strategy'!$A$2:$B$2000,2,FALSE),0)</f>
        <v>7785</v>
      </c>
      <c r="F32" s="66">
        <f>_xlfn.IFNA(VLOOKUP(A32,'NQ0003 Strategy'!$A$2:$B$1000,2,FALSE),0)</f>
        <v>0</v>
      </c>
      <c r="G32" s="66">
        <f>_xlfn.IFNA(VLOOKUP(A32,'NQ0006 Strategy'!$A$2:$B$2000,2,FALSE),0)</f>
        <v>0</v>
      </c>
      <c r="H32" s="66">
        <f>_xlfn.IFNA(VLOOKUP(A32,'NQ0007 Strategy'!$A$2:$B$2000,2,FALSE),0)</f>
        <v>3280</v>
      </c>
      <c r="I32" s="85">
        <f t="shared" si="0"/>
        <v>1470</v>
      </c>
      <c r="J32" s="50">
        <f>VLOOKUP($A32,級距!$A:$K,9,FALSE)</f>
        <v>3</v>
      </c>
      <c r="K32" s="50">
        <f>VLOOKUP($A32,級距!$A:$K,10,FALSE)</f>
        <v>3</v>
      </c>
      <c r="L32" s="50">
        <f>VLOOKUP($A32,級距!$A:$K,11,FALSE)</f>
        <v>2</v>
      </c>
      <c r="M32" s="50">
        <f t="shared" si="1"/>
        <v>1</v>
      </c>
    </row>
    <row r="33" spans="1:13" x14ac:dyDescent="0.25">
      <c r="A33" s="32">
        <v>45611</v>
      </c>
      <c r="B33" s="66">
        <f>_xlfn.IFNA(VLOOKUP(A33,'Bolling Strategy'!$A$1:$B$2000,2,FALSE),0)</f>
        <v>-2400</v>
      </c>
      <c r="C33" s="66">
        <f>_xlfn.IFNA(VLOOKUP(A33,'NQ0002 Strategy'!$A$2:$B$2000,2,FALSE),0)</f>
        <v>5020</v>
      </c>
      <c r="D33" s="66">
        <f>_xlfn.IFNA(VLOOKUP(A33,'NQ0001 Strategy'!$A$2:$B$2000,2,FALSE),0)</f>
        <v>9155</v>
      </c>
      <c r="E33" s="66">
        <f>_xlfn.IFNA(VLOOKUP(A33,'BBI Strategy'!$A$2:$B$2000,2,FALSE),0)</f>
        <v>-11660</v>
      </c>
      <c r="F33" s="66">
        <f>_xlfn.IFNA(VLOOKUP(A33,'NQ0003 Strategy'!$A$2:$B$1000,2,FALSE),0)</f>
        <v>0</v>
      </c>
      <c r="G33" s="66">
        <f>_xlfn.IFNA(VLOOKUP(A33,'NQ0006 Strategy'!$A$2:$B$2000,2,FALSE),0)</f>
        <v>0</v>
      </c>
      <c r="H33" s="66">
        <f>_xlfn.IFNA(VLOOKUP(A33,'NQ0007 Strategy'!$A$2:$B$2000,2,FALSE),0)</f>
        <v>0</v>
      </c>
      <c r="I33" s="85">
        <f t="shared" si="0"/>
        <v>16.428571428571427</v>
      </c>
      <c r="J33" s="50">
        <f>VLOOKUP($A33,級距!$A:$K,9,FALSE)</f>
        <v>7</v>
      </c>
      <c r="K33" s="50">
        <f>VLOOKUP($A33,級距!$A:$K,10,FALSE)</f>
        <v>8</v>
      </c>
      <c r="L33" s="50">
        <f>VLOOKUP($A33,級距!$A:$K,11,FALSE)</f>
        <v>4</v>
      </c>
      <c r="M33" s="50">
        <f t="shared" si="1"/>
        <v>1</v>
      </c>
    </row>
    <row r="34" spans="1:13" x14ac:dyDescent="0.25">
      <c r="A34" s="32">
        <v>45610</v>
      </c>
      <c r="B34" s="66">
        <f>_xlfn.IFNA(VLOOKUP(A34,'Bolling Strategy'!$A$1:$B$2000,2,FALSE),0)</f>
        <v>-6720</v>
      </c>
      <c r="C34" s="66">
        <f>_xlfn.IFNA(VLOOKUP(A34,'NQ0002 Strategy'!$A$2:$B$2000,2,FALSE),0)</f>
        <v>5145</v>
      </c>
      <c r="D34" s="66">
        <f>_xlfn.IFNA(VLOOKUP(A34,'NQ0001 Strategy'!$A$2:$B$2000,2,FALSE),0)</f>
        <v>-6795</v>
      </c>
      <c r="E34" s="66">
        <f>_xlfn.IFNA(VLOOKUP(A34,'BBI Strategy'!$A$2:$B$2000,2,FALSE),0)</f>
        <v>-2880</v>
      </c>
      <c r="F34" s="66">
        <f>_xlfn.IFNA(VLOOKUP(A34,'NQ0003 Strategy'!$A$2:$B$1000,2,FALSE),0)</f>
        <v>0</v>
      </c>
      <c r="G34" s="66">
        <f>_xlfn.IFNA(VLOOKUP(A34,'NQ0006 Strategy'!$A$2:$B$2000,2,FALSE),0)</f>
        <v>26540</v>
      </c>
      <c r="H34" s="66">
        <f>_xlfn.IFNA(VLOOKUP(A34,'NQ0007 Strategy'!$A$2:$B$2000,2,FALSE),0)</f>
        <v>-9610</v>
      </c>
      <c r="I34" s="85">
        <f t="shared" si="0"/>
        <v>811.42857142857144</v>
      </c>
      <c r="J34" s="50">
        <f>VLOOKUP($A34,級距!$A:$K,9,FALSE)</f>
        <v>2</v>
      </c>
      <c r="K34" s="50">
        <f>VLOOKUP($A34,級距!$A:$K,10,FALSE)</f>
        <v>8</v>
      </c>
      <c r="L34" s="50">
        <f>VLOOKUP($A34,級距!$A:$K,11,FALSE)</f>
        <v>3</v>
      </c>
      <c r="M34" s="50">
        <f t="shared" si="1"/>
        <v>1</v>
      </c>
    </row>
    <row r="35" spans="1:13" x14ac:dyDescent="0.25">
      <c r="A35" s="32">
        <v>45609</v>
      </c>
      <c r="B35" s="66">
        <f>_xlfn.IFNA(VLOOKUP(A35,'Bolling Strategy'!$A$1:$B$2000,2,FALSE),0)</f>
        <v>1675</v>
      </c>
      <c r="C35" s="66">
        <f>_xlfn.IFNA(VLOOKUP(A35,'NQ0002 Strategy'!$A$2:$B$2000,2,FALSE),0)</f>
        <v>0</v>
      </c>
      <c r="D35" s="66">
        <f>_xlfn.IFNA(VLOOKUP(A35,'NQ0001 Strategy'!$A$2:$B$2000,2,FALSE),0)</f>
        <v>-4125</v>
      </c>
      <c r="E35" s="66">
        <f>_xlfn.IFNA(VLOOKUP(A35,'BBI Strategy'!$A$2:$B$2000,2,FALSE),0)</f>
        <v>-10195</v>
      </c>
      <c r="F35" s="66">
        <f>_xlfn.IFNA(VLOOKUP(A35,'NQ0003 Strategy'!$A$2:$B$1000,2,FALSE),0)</f>
        <v>0</v>
      </c>
      <c r="G35" s="66">
        <f>_xlfn.IFNA(VLOOKUP(A35,'NQ0006 Strategy'!$A$2:$B$2000,2,FALSE),0)</f>
        <v>0</v>
      </c>
      <c r="H35" s="66">
        <f>_xlfn.IFNA(VLOOKUP(A35,'NQ0007 Strategy'!$A$2:$B$2000,2,FALSE),0)</f>
        <v>-5955</v>
      </c>
      <c r="I35" s="85">
        <f t="shared" si="0"/>
        <v>-2657.1428571428573</v>
      </c>
      <c r="J35" s="50">
        <f>VLOOKUP($A35,級距!$A:$K,9,FALSE)</f>
        <v>2</v>
      </c>
      <c r="K35" s="50">
        <f>VLOOKUP($A35,級距!$A:$K,10,FALSE)</f>
        <v>2</v>
      </c>
      <c r="L35" s="50">
        <f>VLOOKUP($A35,級距!$A:$K,11,FALSE)</f>
        <v>2</v>
      </c>
      <c r="M35" s="50">
        <f t="shared" si="1"/>
        <v>1</v>
      </c>
    </row>
    <row r="36" spans="1:13" x14ac:dyDescent="0.25">
      <c r="A36" s="32">
        <v>45608</v>
      </c>
      <c r="B36" s="66">
        <f>_xlfn.IFNA(VLOOKUP(A36,'Bolling Strategy'!$A$1:$B$2000,2,FALSE),0)</f>
        <v>0</v>
      </c>
      <c r="C36" s="66">
        <f>_xlfn.IFNA(VLOOKUP(A36,'NQ0002 Strategy'!$A$2:$B$2000,2,FALSE),0)</f>
        <v>1395</v>
      </c>
      <c r="D36" s="66">
        <f>_xlfn.IFNA(VLOOKUP(A36,'NQ0001 Strategy'!$A$2:$B$2000,2,FALSE),0)</f>
        <v>6255</v>
      </c>
      <c r="E36" s="66">
        <f>_xlfn.IFNA(VLOOKUP(A36,'BBI Strategy'!$A$2:$B$2000,2,FALSE),0)</f>
        <v>1225</v>
      </c>
      <c r="F36" s="66">
        <f>_xlfn.IFNA(VLOOKUP(A36,'NQ0003 Strategy'!$A$2:$B$1000,2,FALSE),0)</f>
        <v>0</v>
      </c>
      <c r="G36" s="66">
        <f>_xlfn.IFNA(VLOOKUP(A36,'NQ0006 Strategy'!$A$2:$B$2000,2,FALSE),0)</f>
        <v>0</v>
      </c>
      <c r="H36" s="66">
        <f>_xlfn.IFNA(VLOOKUP(A36,'NQ0007 Strategy'!$A$2:$B$2000,2,FALSE),0)</f>
        <v>-2585</v>
      </c>
      <c r="I36" s="85">
        <f t="shared" si="0"/>
        <v>898.57142857142856</v>
      </c>
      <c r="J36" s="50">
        <f>VLOOKUP($A36,級距!$A:$K,9,FALSE)</f>
        <v>2</v>
      </c>
      <c r="K36" s="50">
        <f>VLOOKUP($A36,級距!$A:$K,10,FALSE)</f>
        <v>1</v>
      </c>
      <c r="L36" s="50">
        <f>VLOOKUP($A36,級距!$A:$K,11,FALSE)</f>
        <v>2</v>
      </c>
      <c r="M36" s="50">
        <f t="shared" si="1"/>
        <v>1</v>
      </c>
    </row>
    <row r="37" spans="1:13" x14ac:dyDescent="0.25">
      <c r="A37" s="32">
        <v>45607</v>
      </c>
      <c r="B37" s="66">
        <f>_xlfn.IFNA(VLOOKUP(A37,'Bolling Strategy'!$A$1:$B$2000,2,FALSE),0)</f>
        <v>3740</v>
      </c>
      <c r="C37" s="66">
        <f>_xlfn.IFNA(VLOOKUP(A37,'NQ0002 Strategy'!$A$2:$B$2000,2,FALSE),0)</f>
        <v>-8160</v>
      </c>
      <c r="D37" s="66">
        <f>_xlfn.IFNA(VLOOKUP(A37,'NQ0001 Strategy'!$A$2:$B$2000,2,FALSE),0)</f>
        <v>0</v>
      </c>
      <c r="E37" s="66">
        <f>_xlfn.IFNA(VLOOKUP(A37,'BBI Strategy'!$A$2:$B$2000,2,FALSE),0)</f>
        <v>-9200</v>
      </c>
      <c r="F37" s="66">
        <f>_xlfn.IFNA(VLOOKUP(A37,'NQ0003 Strategy'!$A$2:$B$1000,2,FALSE),0)</f>
        <v>0</v>
      </c>
      <c r="G37" s="66">
        <f>_xlfn.IFNA(VLOOKUP(A37,'NQ0006 Strategy'!$A$2:$B$2000,2,FALSE),0)</f>
        <v>0</v>
      </c>
      <c r="H37" s="66">
        <f>_xlfn.IFNA(VLOOKUP(A37,'NQ0007 Strategy'!$A$2:$B$2000,2,FALSE),0)</f>
        <v>0</v>
      </c>
      <c r="I37" s="85">
        <f t="shared" si="0"/>
        <v>-1945.7142857142858</v>
      </c>
      <c r="J37" s="50">
        <f>VLOOKUP($A37,級距!$A:$K,9,FALSE)</f>
        <v>3</v>
      </c>
      <c r="K37" s="50">
        <f>VLOOKUP($A37,級距!$A:$K,10,FALSE)</f>
        <v>3</v>
      </c>
      <c r="L37" s="50">
        <f>VLOOKUP($A37,級距!$A:$K,11,FALSE)</f>
        <v>2</v>
      </c>
      <c r="M37" s="50">
        <f t="shared" si="1"/>
        <v>1</v>
      </c>
    </row>
    <row r="38" spans="1:13" x14ac:dyDescent="0.25">
      <c r="A38" s="32">
        <v>45604</v>
      </c>
      <c r="B38" s="66">
        <f>_xlfn.IFNA(VLOOKUP(A38,'Bolling Strategy'!$A$1:$B$2000,2,FALSE),0)</f>
        <v>0</v>
      </c>
      <c r="C38" s="66">
        <f>_xlfn.IFNA(VLOOKUP(A38,'NQ0002 Strategy'!$A$2:$B$2000,2,FALSE),0)</f>
        <v>-2570</v>
      </c>
      <c r="D38" s="66">
        <f>_xlfn.IFNA(VLOOKUP(A38,'NQ0001 Strategy'!$A$2:$B$2000,2,FALSE),0)</f>
        <v>-1940</v>
      </c>
      <c r="E38" s="66">
        <f>_xlfn.IFNA(VLOOKUP(A38,'BBI Strategy'!$A$2:$B$2000,2,FALSE),0)</f>
        <v>4935</v>
      </c>
      <c r="F38" s="66">
        <f>_xlfn.IFNA(VLOOKUP(A38,'NQ0003 Strategy'!$A$2:$B$1000,2,FALSE),0)</f>
        <v>0</v>
      </c>
      <c r="G38" s="66">
        <f>_xlfn.IFNA(VLOOKUP(A38,'NQ0006 Strategy'!$A$2:$B$2000,2,FALSE),0)</f>
        <v>-12415</v>
      </c>
      <c r="H38" s="66">
        <f>_xlfn.IFNA(VLOOKUP(A38,'NQ0007 Strategy'!$A$2:$B$2000,2,FALSE),0)</f>
        <v>825</v>
      </c>
      <c r="I38" s="85">
        <f t="shared" si="0"/>
        <v>-1595</v>
      </c>
      <c r="J38" s="50">
        <f>VLOOKUP($A38,級距!$A:$K,9,FALSE)</f>
        <v>1</v>
      </c>
      <c r="K38" s="50">
        <f>VLOOKUP($A38,級距!$A:$K,10,FALSE)</f>
        <v>7</v>
      </c>
      <c r="L38" s="50">
        <f>VLOOKUP($A38,級距!$A:$K,11,FALSE)</f>
        <v>3</v>
      </c>
      <c r="M38" s="50">
        <f t="shared" si="1"/>
        <v>1</v>
      </c>
    </row>
    <row r="39" spans="1:13" x14ac:dyDescent="0.25">
      <c r="A39" s="32">
        <v>45603</v>
      </c>
      <c r="B39" s="66">
        <f>_xlfn.IFNA(VLOOKUP(A39,'Bolling Strategy'!$A$1:$B$2000,2,FALSE),0)</f>
        <v>6110</v>
      </c>
      <c r="C39" s="66">
        <f>_xlfn.IFNA(VLOOKUP(A39,'NQ0002 Strategy'!$A$2:$B$2000,2,FALSE),0)</f>
        <v>0</v>
      </c>
      <c r="D39" s="66">
        <f>_xlfn.IFNA(VLOOKUP(A39,'NQ0001 Strategy'!$A$2:$B$2000,2,FALSE),0)</f>
        <v>6570</v>
      </c>
      <c r="E39" s="66">
        <f>_xlfn.IFNA(VLOOKUP(A39,'BBI Strategy'!$A$2:$B$2000,2,FALSE),0)</f>
        <v>5100</v>
      </c>
      <c r="F39" s="66">
        <f>_xlfn.IFNA(VLOOKUP(A39,'NQ0003 Strategy'!$A$2:$B$1000,2,FALSE),0)</f>
        <v>0</v>
      </c>
      <c r="G39" s="66">
        <f>_xlfn.IFNA(VLOOKUP(A39,'NQ0006 Strategy'!$A$2:$B$2000,2,FALSE),0)</f>
        <v>8140</v>
      </c>
      <c r="H39" s="66">
        <f>_xlfn.IFNA(VLOOKUP(A39,'NQ0007 Strategy'!$A$2:$B$2000,2,FALSE),0)</f>
        <v>12915</v>
      </c>
      <c r="I39" s="85">
        <f t="shared" si="0"/>
        <v>5547.8571428571431</v>
      </c>
      <c r="J39" s="50">
        <f>VLOOKUP($A39,級距!$A:$K,9,FALSE)</f>
        <v>5</v>
      </c>
      <c r="K39" s="50">
        <f>VLOOKUP($A39,級距!$A:$K,10,FALSE)</f>
        <v>9</v>
      </c>
      <c r="L39" s="50">
        <f>VLOOKUP($A39,級距!$A:$K,11,FALSE)</f>
        <v>3</v>
      </c>
      <c r="M39" s="50">
        <f t="shared" si="1"/>
        <v>1</v>
      </c>
    </row>
    <row r="40" spans="1:13" x14ac:dyDescent="0.25">
      <c r="A40" s="32">
        <v>45602</v>
      </c>
      <c r="B40" s="66">
        <f>_xlfn.IFNA(VLOOKUP(A40,'Bolling Strategy'!$A$1:$B$2000,2,FALSE),0)</f>
        <v>0</v>
      </c>
      <c r="C40" s="66">
        <f>_xlfn.IFNA(VLOOKUP(A40,'NQ0002 Strategy'!$A$2:$B$2000,2,FALSE),0)</f>
        <v>-3965</v>
      </c>
      <c r="D40" s="66">
        <f>_xlfn.IFNA(VLOOKUP(A40,'NQ0001 Strategy'!$A$2:$B$2000,2,FALSE),0)</f>
        <v>24490</v>
      </c>
      <c r="E40" s="66">
        <f>_xlfn.IFNA(VLOOKUP(A40,'BBI Strategy'!$A$2:$B$2000,2,FALSE),0)</f>
        <v>-10280</v>
      </c>
      <c r="F40" s="66">
        <f>_xlfn.IFNA(VLOOKUP(A40,'NQ0003 Strategy'!$A$2:$B$1000,2,FALSE),0)</f>
        <v>0</v>
      </c>
      <c r="G40" s="66">
        <f>_xlfn.IFNA(VLOOKUP(A40,'NQ0006 Strategy'!$A$2:$B$2000,2,FALSE),0)</f>
        <v>2370</v>
      </c>
      <c r="H40" s="66">
        <f>_xlfn.IFNA(VLOOKUP(A40,'NQ0007 Strategy'!$A$2:$B$2000,2,FALSE),0)</f>
        <v>11920</v>
      </c>
      <c r="I40" s="85">
        <f t="shared" si="0"/>
        <v>3505</v>
      </c>
      <c r="J40" s="50">
        <f>VLOOKUP($A40,級距!$A:$K,9,FALSE)</f>
        <v>5</v>
      </c>
      <c r="K40" s="50">
        <f>VLOOKUP($A40,級距!$A:$K,10,FALSE)</f>
        <v>7</v>
      </c>
      <c r="L40" s="50">
        <f>VLOOKUP($A40,級距!$A:$K,11,FALSE)</f>
        <v>3</v>
      </c>
      <c r="M40" s="50">
        <f t="shared" si="1"/>
        <v>1</v>
      </c>
    </row>
    <row r="41" spans="1:13" x14ac:dyDescent="0.25">
      <c r="A41" s="32">
        <v>45601</v>
      </c>
      <c r="B41" s="66">
        <f>_xlfn.IFNA(VLOOKUP(A41,'Bolling Strategy'!$A$1:$B$2000,2,FALSE),0)</f>
        <v>-2205</v>
      </c>
      <c r="C41" s="66">
        <f>_xlfn.IFNA(VLOOKUP(A41,'NQ0002 Strategy'!$A$2:$B$2000,2,FALSE),0)</f>
        <v>0</v>
      </c>
      <c r="D41" s="66">
        <f>_xlfn.IFNA(VLOOKUP(A41,'NQ0001 Strategy'!$A$2:$B$2000,2,FALSE),0)</f>
        <v>11790</v>
      </c>
      <c r="E41" s="66">
        <f>_xlfn.IFNA(VLOOKUP(A41,'BBI Strategy'!$A$2:$B$2000,2,FALSE),0)</f>
        <v>3860</v>
      </c>
      <c r="F41" s="66">
        <f>_xlfn.IFNA(VLOOKUP(A41,'NQ0003 Strategy'!$A$2:$B$1000,2,FALSE),0)</f>
        <v>0</v>
      </c>
      <c r="G41" s="66">
        <f>_xlfn.IFNA(VLOOKUP(A41,'NQ0006 Strategy'!$A$2:$B$2000,2,FALSE),0)</f>
        <v>0</v>
      </c>
      <c r="H41" s="66">
        <f>_xlfn.IFNA(VLOOKUP(A41,'NQ0007 Strategy'!$A$2:$B$2000,2,FALSE),0)</f>
        <v>10690</v>
      </c>
      <c r="I41" s="85">
        <f t="shared" si="0"/>
        <v>3447.8571428571427</v>
      </c>
      <c r="J41" s="50">
        <f>VLOOKUP($A41,級距!$A:$K,9,FALSE)</f>
        <v>4</v>
      </c>
      <c r="K41" s="50">
        <f>VLOOKUP($A41,級距!$A:$K,10,FALSE)</f>
        <v>7</v>
      </c>
      <c r="L41" s="50">
        <f>VLOOKUP($A41,級距!$A:$K,11,FALSE)</f>
        <v>3</v>
      </c>
      <c r="M41" s="50">
        <f t="shared" si="1"/>
        <v>1</v>
      </c>
    </row>
    <row r="42" spans="1:13" x14ac:dyDescent="0.25">
      <c r="A42" s="32">
        <v>45600</v>
      </c>
      <c r="B42" s="66">
        <f>_xlfn.IFNA(VLOOKUP(A42,'Bolling Strategy'!$A$1:$B$2000,2,FALSE),0)</f>
        <v>-2860</v>
      </c>
      <c r="C42" s="66">
        <f>_xlfn.IFNA(VLOOKUP(A42,'NQ0002 Strategy'!$A$2:$B$2000,2,FALSE),0)</f>
        <v>-14040</v>
      </c>
      <c r="D42" s="66">
        <f>_xlfn.IFNA(VLOOKUP(A42,'NQ0001 Strategy'!$A$2:$B$2000,2,FALSE),0)</f>
        <v>-620</v>
      </c>
      <c r="E42" s="66">
        <f>_xlfn.IFNA(VLOOKUP(A42,'BBI Strategy'!$A$2:$B$2000,2,FALSE),0)</f>
        <v>-5345</v>
      </c>
      <c r="F42" s="66">
        <f>_xlfn.IFNA(VLOOKUP(A42,'NQ0003 Strategy'!$A$2:$B$1000,2,FALSE),0)</f>
        <v>3910</v>
      </c>
      <c r="G42" s="66">
        <f>_xlfn.IFNA(VLOOKUP(A42,'NQ0006 Strategy'!$A$2:$B$2000,2,FALSE),0)</f>
        <v>0</v>
      </c>
      <c r="H42" s="66">
        <f>_xlfn.IFNA(VLOOKUP(A42,'NQ0007 Strategy'!$A$2:$B$2000,2,FALSE),0)</f>
        <v>-8585</v>
      </c>
      <c r="I42" s="85">
        <f t="shared" si="0"/>
        <v>-3934.2857142857142</v>
      </c>
      <c r="J42" s="50">
        <f>VLOOKUP($A42,級距!$A:$K,9,FALSE)</f>
        <v>2</v>
      </c>
      <c r="K42" s="50">
        <f>VLOOKUP($A42,級距!$A:$K,10,FALSE)</f>
        <v>5</v>
      </c>
      <c r="L42" s="50">
        <f>VLOOKUP($A42,級距!$A:$K,11,FALSE)</f>
        <v>2</v>
      </c>
      <c r="M42" s="50">
        <f t="shared" si="1"/>
        <v>1</v>
      </c>
    </row>
    <row r="43" spans="1:13" x14ac:dyDescent="0.25">
      <c r="A43" s="32">
        <v>45597</v>
      </c>
      <c r="B43" s="66">
        <f>_xlfn.IFNA(VLOOKUP(A43,'Bolling Strategy'!$A$1:$B$2000,2,FALSE),0)</f>
        <v>0</v>
      </c>
      <c r="C43" s="66">
        <f>_xlfn.IFNA(VLOOKUP(A43,'NQ0002 Strategy'!$A$2:$B$2000,2,FALSE),0)</f>
        <v>-1330</v>
      </c>
      <c r="D43" s="66">
        <f>_xlfn.IFNA(VLOOKUP(A43,'NQ0001 Strategy'!$A$2:$B$2000,2,FALSE),0)</f>
        <v>2310</v>
      </c>
      <c r="E43" s="66">
        <f>_xlfn.IFNA(VLOOKUP(A43,'BBI Strategy'!$A$2:$B$2000,2,FALSE),0)</f>
        <v>-10115</v>
      </c>
      <c r="F43" s="66">
        <f>_xlfn.IFNA(VLOOKUP(A43,'NQ0003 Strategy'!$A$2:$B$1000,2,FALSE),0)</f>
        <v>5</v>
      </c>
      <c r="G43" s="66">
        <f>_xlfn.IFNA(VLOOKUP(A43,'NQ0006 Strategy'!$A$2:$B$2000,2,FALSE),0)</f>
        <v>0</v>
      </c>
      <c r="H43" s="66">
        <f>_xlfn.IFNA(VLOOKUP(A43,'NQ0007 Strategy'!$A$2:$B$2000,2,FALSE),0)</f>
        <v>-6920</v>
      </c>
      <c r="I43" s="85">
        <f t="shared" si="0"/>
        <v>-2292.8571428571427</v>
      </c>
      <c r="J43" s="50">
        <f>VLOOKUP($A43,級距!$A:$K,9,FALSE)</f>
        <v>3</v>
      </c>
      <c r="K43" s="50">
        <f>VLOOKUP($A43,級距!$A:$K,10,FALSE)</f>
        <v>2</v>
      </c>
      <c r="L43" s="50">
        <f>VLOOKUP($A43,級距!$A:$K,11,FALSE)</f>
        <v>2</v>
      </c>
      <c r="M43" s="50">
        <f t="shared" si="1"/>
        <v>1</v>
      </c>
    </row>
    <row r="44" spans="1:13" x14ac:dyDescent="0.25">
      <c r="A44" s="32">
        <v>45596</v>
      </c>
      <c r="B44" s="66">
        <f>_xlfn.IFNA(VLOOKUP(A44,'Bolling Strategy'!$A$1:$B$2000,2,FALSE),0)</f>
        <v>3910</v>
      </c>
      <c r="C44" s="66">
        <f>_xlfn.IFNA(VLOOKUP(A44,'NQ0002 Strategy'!$A$2:$B$2000,2,FALSE),0)</f>
        <v>13545</v>
      </c>
      <c r="D44" s="66">
        <f>_xlfn.IFNA(VLOOKUP(A44,'NQ0001 Strategy'!$A$2:$B$2000,2,FALSE),0)</f>
        <v>16130</v>
      </c>
      <c r="E44" s="66">
        <f>_xlfn.IFNA(VLOOKUP(A44,'BBI Strategy'!$A$2:$B$2000,2,FALSE),0)</f>
        <v>-7320</v>
      </c>
      <c r="F44" s="66">
        <f>_xlfn.IFNA(VLOOKUP(A44,'NQ0003 Strategy'!$A$2:$B$1000,2,FALSE),0)</f>
        <v>0</v>
      </c>
      <c r="G44" s="66">
        <f>_xlfn.IFNA(VLOOKUP(A44,'NQ0006 Strategy'!$A$2:$B$2000,2,FALSE),0)</f>
        <v>0</v>
      </c>
      <c r="H44" s="66">
        <f>_xlfn.IFNA(VLOOKUP(A44,'NQ0007 Strategy'!$A$2:$B$2000,2,FALSE),0)</f>
        <v>6925</v>
      </c>
      <c r="I44" s="85">
        <f t="shared" si="0"/>
        <v>4741.4285714285716</v>
      </c>
      <c r="J44" s="50">
        <f>VLOOKUP($A44,級距!$A:$K,9,FALSE)</f>
        <v>7</v>
      </c>
      <c r="K44" s="50">
        <f>VLOOKUP($A44,級距!$A:$K,10,FALSE)</f>
        <v>8</v>
      </c>
      <c r="L44" s="50">
        <f>VLOOKUP($A44,級距!$A:$K,11,FALSE)</f>
        <v>4</v>
      </c>
      <c r="M44" s="50">
        <f t="shared" si="1"/>
        <v>1</v>
      </c>
    </row>
    <row r="45" spans="1:13" x14ac:dyDescent="0.25">
      <c r="A45" s="32">
        <v>45595</v>
      </c>
      <c r="B45" s="66">
        <f>_xlfn.IFNA(VLOOKUP(A45,'Bolling Strategy'!$A$1:$B$2000,2,FALSE),0)</f>
        <v>-10160</v>
      </c>
      <c r="C45" s="66">
        <f>_xlfn.IFNA(VLOOKUP(A45,'NQ0002 Strategy'!$A$2:$B$2000,2,FALSE),0)</f>
        <v>-17395</v>
      </c>
      <c r="D45" s="66">
        <f>_xlfn.IFNA(VLOOKUP(A45,'NQ0001 Strategy'!$A$2:$B$2000,2,FALSE),0)</f>
        <v>-12075</v>
      </c>
      <c r="E45" s="66">
        <f>_xlfn.IFNA(VLOOKUP(A45,'BBI Strategy'!$A$2:$B$2000,2,FALSE),0)</f>
        <v>4145</v>
      </c>
      <c r="F45" s="66">
        <f>_xlfn.IFNA(VLOOKUP(A45,'NQ0003 Strategy'!$A$2:$B$1000,2,FALSE),0)</f>
        <v>0</v>
      </c>
      <c r="G45" s="66">
        <f>_xlfn.IFNA(VLOOKUP(A45,'NQ0006 Strategy'!$A$2:$B$2000,2,FALSE),0)</f>
        <v>0</v>
      </c>
      <c r="H45" s="66">
        <f>_xlfn.IFNA(VLOOKUP(A45,'NQ0007 Strategy'!$A$2:$B$2000,2,FALSE),0)</f>
        <v>155</v>
      </c>
      <c r="I45" s="85">
        <f t="shared" si="0"/>
        <v>-5047.1428571428569</v>
      </c>
      <c r="J45" s="50">
        <f>VLOOKUP($A45,級距!$A:$K,9,FALSE)</f>
        <v>3</v>
      </c>
      <c r="K45" s="50">
        <f>VLOOKUP($A45,級距!$A:$K,10,FALSE)</f>
        <v>9</v>
      </c>
      <c r="L45" s="50">
        <f>VLOOKUP($A45,級距!$A:$K,11,FALSE)</f>
        <v>3</v>
      </c>
      <c r="M45" s="50">
        <f t="shared" si="1"/>
        <v>1</v>
      </c>
    </row>
    <row r="46" spans="1:13" x14ac:dyDescent="0.25">
      <c r="A46" s="32">
        <v>45594</v>
      </c>
      <c r="B46" s="66">
        <f>_xlfn.IFNA(VLOOKUP(A46,'Bolling Strategy'!$A$1:$B$2000,2,FALSE),0)</f>
        <v>0</v>
      </c>
      <c r="C46" s="66">
        <f>_xlfn.IFNA(VLOOKUP(A46,'NQ0002 Strategy'!$A$2:$B$2000,2,FALSE),0)</f>
        <v>-5760</v>
      </c>
      <c r="D46" s="66">
        <f>_xlfn.IFNA(VLOOKUP(A46,'NQ0001 Strategy'!$A$2:$B$2000,2,FALSE),0)</f>
        <v>17340</v>
      </c>
      <c r="E46" s="66">
        <f>_xlfn.IFNA(VLOOKUP(A46,'BBI Strategy'!$A$2:$B$2000,2,FALSE),0)</f>
        <v>21185</v>
      </c>
      <c r="F46" s="66">
        <f>_xlfn.IFNA(VLOOKUP(A46,'NQ0003 Strategy'!$A$2:$B$1000,2,FALSE),0)</f>
        <v>0</v>
      </c>
      <c r="G46" s="66">
        <f>_xlfn.IFNA(VLOOKUP(A46,'NQ0006 Strategy'!$A$2:$B$2000,2,FALSE),0)</f>
        <v>2760</v>
      </c>
      <c r="H46" s="66">
        <f>_xlfn.IFNA(VLOOKUP(A46,'NQ0007 Strategy'!$A$2:$B$2000,2,FALSE),0)</f>
        <v>-6740</v>
      </c>
      <c r="I46" s="85">
        <f t="shared" si="0"/>
        <v>4112.1428571428569</v>
      </c>
      <c r="J46" s="50">
        <f>VLOOKUP($A46,級距!$A:$K,9,FALSE)</f>
        <v>5</v>
      </c>
      <c r="K46" s="50">
        <f>VLOOKUP($A46,級距!$A:$K,10,FALSE)</f>
        <v>6</v>
      </c>
      <c r="L46" s="50">
        <f>VLOOKUP($A46,級距!$A:$K,11,FALSE)</f>
        <v>2</v>
      </c>
      <c r="M46" s="50">
        <f t="shared" si="1"/>
        <v>1</v>
      </c>
    </row>
    <row r="47" spans="1:13" x14ac:dyDescent="0.25">
      <c r="A47" s="32">
        <v>45593</v>
      </c>
      <c r="B47" s="66">
        <f>_xlfn.IFNA(VLOOKUP(A47,'Bolling Strategy'!$A$1:$B$2000,2,FALSE),0)</f>
        <v>-4560</v>
      </c>
      <c r="C47" s="66">
        <f>_xlfn.IFNA(VLOOKUP(A47,'NQ0002 Strategy'!$A$2:$B$2000,2,FALSE),0)</f>
        <v>0</v>
      </c>
      <c r="D47" s="66">
        <f>_xlfn.IFNA(VLOOKUP(A47,'NQ0001 Strategy'!$A$2:$B$2000,2,FALSE),0)</f>
        <v>-6470</v>
      </c>
      <c r="E47" s="66">
        <f>_xlfn.IFNA(VLOOKUP(A47,'BBI Strategy'!$A$2:$B$2000,2,FALSE),0)</f>
        <v>-9280</v>
      </c>
      <c r="F47" s="66">
        <f>_xlfn.IFNA(VLOOKUP(A47,'NQ0003 Strategy'!$A$2:$B$1000,2,FALSE),0)</f>
        <v>0</v>
      </c>
      <c r="G47" s="66">
        <f>_xlfn.IFNA(VLOOKUP(A47,'NQ0006 Strategy'!$A$2:$B$2000,2,FALSE),0)</f>
        <v>0</v>
      </c>
      <c r="H47" s="66">
        <f>_xlfn.IFNA(VLOOKUP(A47,'NQ0007 Strategy'!$A$2:$B$2000,2,FALSE),0)</f>
        <v>0</v>
      </c>
      <c r="I47" s="85">
        <f t="shared" si="0"/>
        <v>-2901.4285714285716</v>
      </c>
      <c r="J47" s="50">
        <f>VLOOKUP($A47,級距!$A:$K,9,FALSE)</f>
        <v>2</v>
      </c>
      <c r="K47" s="50">
        <f>VLOOKUP($A47,級距!$A:$K,10,FALSE)</f>
        <v>9</v>
      </c>
      <c r="L47" s="50">
        <f>VLOOKUP($A47,級距!$A:$K,11,FALSE)</f>
        <v>3</v>
      </c>
      <c r="M47" s="50">
        <f t="shared" si="1"/>
        <v>1</v>
      </c>
    </row>
    <row r="48" spans="1:13" x14ac:dyDescent="0.25">
      <c r="A48" s="32">
        <v>45590</v>
      </c>
      <c r="B48" s="66">
        <f>_xlfn.IFNA(VLOOKUP(A48,'Bolling Strategy'!$A$1:$B$2000,2,FALSE),0)</f>
        <v>-15160</v>
      </c>
      <c r="C48" s="66">
        <f>_xlfn.IFNA(VLOOKUP(A48,'NQ0002 Strategy'!$A$2:$B$2000,2,FALSE),0)</f>
        <v>14785</v>
      </c>
      <c r="D48" s="66">
        <f>_xlfn.IFNA(VLOOKUP(A48,'NQ0001 Strategy'!$A$2:$B$2000,2,FALSE),0)</f>
        <v>-505</v>
      </c>
      <c r="E48" s="66">
        <f>_xlfn.IFNA(VLOOKUP(A48,'BBI Strategy'!$A$2:$B$2000,2,FALSE),0)</f>
        <v>2420</v>
      </c>
      <c r="F48" s="66">
        <f>_xlfn.IFNA(VLOOKUP(A48,'NQ0003 Strategy'!$A$2:$B$1000,2,FALSE),0)</f>
        <v>0</v>
      </c>
      <c r="G48" s="66">
        <f>_xlfn.IFNA(VLOOKUP(A48,'NQ0006 Strategy'!$A$2:$B$2000,2,FALSE),0)</f>
        <v>-10230</v>
      </c>
      <c r="H48" s="66">
        <f>_xlfn.IFNA(VLOOKUP(A48,'NQ0007 Strategy'!$A$2:$B$2000,2,FALSE),0)</f>
        <v>-4630</v>
      </c>
      <c r="I48" s="85">
        <f t="shared" si="0"/>
        <v>-1902.8571428571429</v>
      </c>
      <c r="J48" s="50">
        <f>VLOOKUP($A48,級距!$A:$K,9,FALSE)</f>
        <v>5</v>
      </c>
      <c r="K48" s="50">
        <f>VLOOKUP($A48,級距!$A:$K,10,FALSE)</f>
        <v>2</v>
      </c>
      <c r="L48" s="50">
        <f>VLOOKUP($A48,級距!$A:$K,11,FALSE)</f>
        <v>2</v>
      </c>
      <c r="M48" s="50">
        <f t="shared" si="1"/>
        <v>1</v>
      </c>
    </row>
    <row r="49" spans="1:13" x14ac:dyDescent="0.25">
      <c r="A49" s="32">
        <v>45589</v>
      </c>
      <c r="B49" s="66">
        <f>_xlfn.IFNA(VLOOKUP(A49,'Bolling Strategy'!$A$1:$B$2000,2,FALSE),0)</f>
        <v>-2825</v>
      </c>
      <c r="C49" s="66">
        <f>_xlfn.IFNA(VLOOKUP(A49,'NQ0002 Strategy'!$A$2:$B$2000,2,FALSE),0)</f>
        <v>0</v>
      </c>
      <c r="D49" s="66">
        <f>_xlfn.IFNA(VLOOKUP(A49,'NQ0001 Strategy'!$A$2:$B$2000,2,FALSE),0)</f>
        <v>3060</v>
      </c>
      <c r="E49" s="66">
        <f>_xlfn.IFNA(VLOOKUP(A49,'BBI Strategy'!$A$2:$B$2000,2,FALSE),0)</f>
        <v>-235</v>
      </c>
      <c r="F49" s="66">
        <f>_xlfn.IFNA(VLOOKUP(A49,'NQ0003 Strategy'!$A$2:$B$1000,2,FALSE),0)</f>
        <v>-13840</v>
      </c>
      <c r="G49" s="66">
        <f>_xlfn.IFNA(VLOOKUP(A49,'NQ0006 Strategy'!$A$2:$B$2000,2,FALSE),0)</f>
        <v>0</v>
      </c>
      <c r="H49" s="66">
        <f>_xlfn.IFNA(VLOOKUP(A49,'NQ0007 Strategy'!$A$2:$B$2000,2,FALSE),0)</f>
        <v>-8340</v>
      </c>
      <c r="I49" s="85">
        <f t="shared" si="0"/>
        <v>-3168.5714285714284</v>
      </c>
      <c r="J49" s="50">
        <f>VLOOKUP($A49,級距!$A:$K,9,FALSE)</f>
        <v>1</v>
      </c>
      <c r="K49" s="50">
        <f>VLOOKUP($A49,級距!$A:$K,10,FALSE)</f>
        <v>1</v>
      </c>
      <c r="L49" s="50">
        <f>VLOOKUP($A49,級距!$A:$K,11,FALSE)</f>
        <v>2</v>
      </c>
      <c r="M49" s="50">
        <f t="shared" si="1"/>
        <v>1</v>
      </c>
    </row>
    <row r="50" spans="1:13" x14ac:dyDescent="0.25">
      <c r="A50" s="32">
        <v>45588</v>
      </c>
      <c r="B50" s="66">
        <f>_xlfn.IFNA(VLOOKUP(A50,'Bolling Strategy'!$A$1:$B$2000,2,FALSE),0)</f>
        <v>-2960</v>
      </c>
      <c r="C50" s="66">
        <f>_xlfn.IFNA(VLOOKUP(A50,'NQ0002 Strategy'!$A$2:$B$2000,2,FALSE),0)</f>
        <v>-8160</v>
      </c>
      <c r="D50" s="66">
        <f>_xlfn.IFNA(VLOOKUP(A50,'NQ0001 Strategy'!$A$2:$B$2000,2,FALSE),0)</f>
        <v>3700</v>
      </c>
      <c r="E50" s="66">
        <f>_xlfn.IFNA(VLOOKUP(A50,'BBI Strategy'!$A$2:$B$2000,2,FALSE),0)</f>
        <v>13210</v>
      </c>
      <c r="F50" s="66">
        <f>_xlfn.IFNA(VLOOKUP(A50,'NQ0003 Strategy'!$A$2:$B$1000,2,FALSE),0)</f>
        <v>0</v>
      </c>
      <c r="G50" s="66">
        <f>_xlfn.IFNA(VLOOKUP(A50,'NQ0006 Strategy'!$A$2:$B$2000,2,FALSE),0)</f>
        <v>0</v>
      </c>
      <c r="H50" s="66">
        <f>_xlfn.IFNA(VLOOKUP(A50,'NQ0007 Strategy'!$A$2:$B$2000,2,FALSE),0)</f>
        <v>5640</v>
      </c>
      <c r="I50" s="85">
        <f t="shared" si="0"/>
        <v>1632.8571428571429</v>
      </c>
      <c r="J50" s="50">
        <f>VLOOKUP($A50,級距!$A:$K,9,FALSE)</f>
        <v>7</v>
      </c>
      <c r="K50" s="50">
        <f>VLOOKUP($A50,級距!$A:$K,10,FALSE)</f>
        <v>6</v>
      </c>
      <c r="L50" s="50">
        <f>VLOOKUP($A50,級距!$A:$K,11,FALSE)</f>
        <v>1</v>
      </c>
      <c r="M50" s="50">
        <f t="shared" si="1"/>
        <v>1</v>
      </c>
    </row>
    <row r="51" spans="1:13" x14ac:dyDescent="0.25">
      <c r="A51" s="32">
        <v>45587</v>
      </c>
      <c r="B51" s="66">
        <f>_xlfn.IFNA(VLOOKUP(A51,'Bolling Strategy'!$A$1:$B$2000,2,FALSE),0)</f>
        <v>0</v>
      </c>
      <c r="C51" s="66">
        <f>_xlfn.IFNA(VLOOKUP(A51,'NQ0002 Strategy'!$A$2:$B$2000,2,FALSE),0)</f>
        <v>-2580</v>
      </c>
      <c r="D51" s="66">
        <f>_xlfn.IFNA(VLOOKUP(A51,'NQ0001 Strategy'!$A$2:$B$2000,2,FALSE),0)</f>
        <v>-720</v>
      </c>
      <c r="E51" s="66">
        <f>_xlfn.IFNA(VLOOKUP(A51,'BBI Strategy'!$A$2:$B$2000,2,FALSE),0)</f>
        <v>-10170</v>
      </c>
      <c r="F51" s="66">
        <f>_xlfn.IFNA(VLOOKUP(A51,'NQ0003 Strategy'!$A$2:$B$1000,2,FALSE),0)</f>
        <v>0</v>
      </c>
      <c r="G51" s="66">
        <f>_xlfn.IFNA(VLOOKUP(A51,'NQ0006 Strategy'!$A$2:$B$2000,2,FALSE),0)</f>
        <v>0</v>
      </c>
      <c r="H51" s="66">
        <f>_xlfn.IFNA(VLOOKUP(A51,'NQ0007 Strategy'!$A$2:$B$2000,2,FALSE),0)</f>
        <v>3560</v>
      </c>
      <c r="I51" s="85">
        <f t="shared" si="0"/>
        <v>-1415.7142857142858</v>
      </c>
      <c r="J51" s="50">
        <f>VLOOKUP($A51,級距!$A:$K,9,FALSE)</f>
        <v>3</v>
      </c>
      <c r="K51" s="50">
        <f>VLOOKUP($A51,級距!$A:$K,10,FALSE)</f>
        <v>6</v>
      </c>
      <c r="L51" s="50">
        <f>VLOOKUP($A51,級距!$A:$K,11,FALSE)</f>
        <v>2</v>
      </c>
      <c r="M51" s="50">
        <f t="shared" si="1"/>
        <v>1</v>
      </c>
    </row>
    <row r="52" spans="1:13" x14ac:dyDescent="0.25">
      <c r="A52" s="32">
        <v>45586</v>
      </c>
      <c r="B52" s="66">
        <f>_xlfn.IFNA(VLOOKUP(A52,'Bolling Strategy'!$A$1:$B$2000,2,FALSE),0)</f>
        <v>-2560</v>
      </c>
      <c r="C52" s="66">
        <f>_xlfn.IFNA(VLOOKUP(A52,'NQ0002 Strategy'!$A$2:$B$2000,2,FALSE),0)</f>
        <v>13520</v>
      </c>
      <c r="D52" s="66">
        <f>_xlfn.IFNA(VLOOKUP(A52,'NQ0001 Strategy'!$A$2:$B$2000,2,FALSE),0)</f>
        <v>-5740</v>
      </c>
      <c r="E52" s="66">
        <f>_xlfn.IFNA(VLOOKUP(A52,'BBI Strategy'!$A$2:$B$2000,2,FALSE),0)</f>
        <v>-6750</v>
      </c>
      <c r="F52" s="66">
        <f>_xlfn.IFNA(VLOOKUP(A52,'NQ0003 Strategy'!$A$2:$B$1000,2,FALSE),0)</f>
        <v>0</v>
      </c>
      <c r="G52" s="66">
        <f>_xlfn.IFNA(VLOOKUP(A52,'NQ0006 Strategy'!$A$2:$B$2000,2,FALSE),0)</f>
        <v>-10230</v>
      </c>
      <c r="H52" s="66">
        <f>_xlfn.IFNA(VLOOKUP(A52,'NQ0007 Strategy'!$A$2:$B$2000,2,FALSE),0)</f>
        <v>15</v>
      </c>
      <c r="I52" s="85">
        <f t="shared" si="0"/>
        <v>-1677.8571428571429</v>
      </c>
      <c r="J52" s="50">
        <f>VLOOKUP($A52,級距!$A:$K,9,FALSE)</f>
        <v>2</v>
      </c>
      <c r="K52" s="50">
        <f>VLOOKUP($A52,級距!$A:$K,10,FALSE)</f>
        <v>6</v>
      </c>
      <c r="L52" s="50">
        <f>VLOOKUP($A52,級距!$A:$K,11,FALSE)</f>
        <v>2</v>
      </c>
      <c r="M52" s="50">
        <f t="shared" si="1"/>
        <v>1</v>
      </c>
    </row>
    <row r="53" spans="1:13" x14ac:dyDescent="0.25">
      <c r="A53" s="32">
        <v>45583</v>
      </c>
      <c r="B53" s="66">
        <f>_xlfn.IFNA(VLOOKUP(A53,'Bolling Strategy'!$A$1:$B$2000,2,FALSE),0)</f>
        <v>-965</v>
      </c>
      <c r="C53" s="66">
        <f>_xlfn.IFNA(VLOOKUP(A53,'NQ0002 Strategy'!$A$2:$B$2000,2,FALSE),0)</f>
        <v>-1855</v>
      </c>
      <c r="D53" s="66">
        <f>_xlfn.IFNA(VLOOKUP(A53,'NQ0001 Strategy'!$A$2:$B$2000,2,FALSE),0)</f>
        <v>0</v>
      </c>
      <c r="E53" s="66">
        <f>_xlfn.IFNA(VLOOKUP(A53,'BBI Strategy'!$A$2:$B$2000,2,FALSE),0)</f>
        <v>1720</v>
      </c>
      <c r="F53" s="66">
        <f>_xlfn.IFNA(VLOOKUP(A53,'NQ0003 Strategy'!$A$2:$B$1000,2,FALSE),0)</f>
        <v>0</v>
      </c>
      <c r="G53" s="66">
        <f>_xlfn.IFNA(VLOOKUP(A53,'NQ0006 Strategy'!$A$2:$B$2000,2,FALSE),0)</f>
        <v>2160</v>
      </c>
      <c r="H53" s="66">
        <f>_xlfn.IFNA(VLOOKUP(A53,'NQ0007 Strategy'!$A$2:$B$2000,2,FALSE),0)</f>
        <v>-2410</v>
      </c>
      <c r="I53" s="85">
        <f t="shared" si="0"/>
        <v>-192.85714285714286</v>
      </c>
      <c r="J53" s="50">
        <f>VLOOKUP($A53,級距!$A:$K,9,FALSE)</f>
        <v>1</v>
      </c>
      <c r="K53" s="50">
        <f>VLOOKUP($A53,級距!$A:$K,10,FALSE)</f>
        <v>4</v>
      </c>
      <c r="L53" s="50">
        <f>VLOOKUP($A53,級距!$A:$K,11,FALSE)</f>
        <v>2</v>
      </c>
      <c r="M53" s="50">
        <f t="shared" si="1"/>
        <v>1</v>
      </c>
    </row>
    <row r="54" spans="1:13" x14ac:dyDescent="0.25">
      <c r="A54" s="32">
        <v>45582</v>
      </c>
      <c r="B54" s="66">
        <f>_xlfn.IFNA(VLOOKUP(A54,'Bolling Strategy'!$A$1:$B$2000,2,FALSE),0)</f>
        <v>14135</v>
      </c>
      <c r="C54" s="66">
        <f>_xlfn.IFNA(VLOOKUP(A54,'NQ0002 Strategy'!$A$2:$B$2000,2,FALSE),0)</f>
        <v>0</v>
      </c>
      <c r="D54" s="66">
        <f>_xlfn.IFNA(VLOOKUP(A54,'NQ0001 Strategy'!$A$2:$B$2000,2,FALSE),0)</f>
        <v>2335</v>
      </c>
      <c r="E54" s="66">
        <f>_xlfn.IFNA(VLOOKUP(A54,'BBI Strategy'!$A$2:$B$2000,2,FALSE),0)</f>
        <v>-3150</v>
      </c>
      <c r="F54" s="66">
        <f>_xlfn.IFNA(VLOOKUP(A54,'NQ0003 Strategy'!$A$2:$B$1000,2,FALSE),0)</f>
        <v>0</v>
      </c>
      <c r="G54" s="66">
        <f>_xlfn.IFNA(VLOOKUP(A54,'NQ0006 Strategy'!$A$2:$B$2000,2,FALSE),0)</f>
        <v>-10290</v>
      </c>
      <c r="H54" s="66">
        <f>_xlfn.IFNA(VLOOKUP(A54,'NQ0007 Strategy'!$A$2:$B$2000,2,FALSE),0)</f>
        <v>6340</v>
      </c>
      <c r="I54" s="85">
        <f t="shared" si="0"/>
        <v>1338.5714285714287</v>
      </c>
      <c r="J54" s="50">
        <f>VLOOKUP($A54,級距!$A:$K,9,FALSE)</f>
        <v>3</v>
      </c>
      <c r="K54" s="50">
        <f>VLOOKUP($A54,級距!$A:$K,10,FALSE)</f>
        <v>7</v>
      </c>
      <c r="L54" s="50">
        <f>VLOOKUP($A54,級距!$A:$K,11,FALSE)</f>
        <v>3</v>
      </c>
      <c r="M54" s="50">
        <f t="shared" si="1"/>
        <v>1</v>
      </c>
    </row>
    <row r="55" spans="1:13" x14ac:dyDescent="0.25">
      <c r="A55" s="32">
        <v>45581</v>
      </c>
      <c r="B55" s="66">
        <f>_xlfn.IFNA(VLOOKUP(A55,'Bolling Strategy'!$A$1:$B$2000,2,FALSE),0)</f>
        <v>9740</v>
      </c>
      <c r="C55" s="66">
        <f>_xlfn.IFNA(VLOOKUP(A55,'NQ0002 Strategy'!$A$2:$B$2000,2,FALSE),0)</f>
        <v>-1910</v>
      </c>
      <c r="D55" s="66">
        <f>_xlfn.IFNA(VLOOKUP(A55,'NQ0001 Strategy'!$A$2:$B$2000,2,FALSE),0)</f>
        <v>0</v>
      </c>
      <c r="E55" s="66">
        <f>_xlfn.IFNA(VLOOKUP(A55,'BBI Strategy'!$A$2:$B$2000,2,FALSE),0)</f>
        <v>3880</v>
      </c>
      <c r="F55" s="66">
        <f>_xlfn.IFNA(VLOOKUP(A55,'NQ0003 Strategy'!$A$2:$B$1000,2,FALSE),0)</f>
        <v>0</v>
      </c>
      <c r="G55" s="66">
        <f>_xlfn.IFNA(VLOOKUP(A55,'NQ0006 Strategy'!$A$2:$B$2000,2,FALSE),0)</f>
        <v>0</v>
      </c>
      <c r="H55" s="66">
        <f>_xlfn.IFNA(VLOOKUP(A55,'NQ0007 Strategy'!$A$2:$B$2000,2,FALSE),0)</f>
        <v>-9770</v>
      </c>
      <c r="I55" s="85">
        <f t="shared" si="0"/>
        <v>277.14285714285717</v>
      </c>
      <c r="J55" s="50">
        <f>VLOOKUP($A55,級距!$A:$K,9,FALSE)</f>
        <v>2</v>
      </c>
      <c r="K55" s="50">
        <f>VLOOKUP($A55,級距!$A:$K,10,FALSE)</f>
        <v>1</v>
      </c>
      <c r="L55" s="50">
        <f>VLOOKUP($A55,級距!$A:$K,11,FALSE)</f>
        <v>2</v>
      </c>
      <c r="M55" s="50">
        <f t="shared" si="1"/>
        <v>1</v>
      </c>
    </row>
    <row r="56" spans="1:13" x14ac:dyDescent="0.25">
      <c r="A56" s="32">
        <v>45580</v>
      </c>
      <c r="B56" s="66">
        <f>_xlfn.IFNA(VLOOKUP(A56,'Bolling Strategy'!$A$1:$B$2000,2,FALSE),0)</f>
        <v>-20160</v>
      </c>
      <c r="C56" s="66">
        <f>_xlfn.IFNA(VLOOKUP(A56,'NQ0002 Strategy'!$A$2:$B$2000,2,FALSE),0)</f>
        <v>16495</v>
      </c>
      <c r="D56" s="66">
        <f>_xlfn.IFNA(VLOOKUP(A56,'NQ0001 Strategy'!$A$2:$B$2000,2,FALSE),0)</f>
        <v>0</v>
      </c>
      <c r="E56" s="66">
        <f>_xlfn.IFNA(VLOOKUP(A56,'BBI Strategy'!$A$2:$B$2000,2,FALSE),0)</f>
        <v>-5845</v>
      </c>
      <c r="F56" s="66">
        <f>_xlfn.IFNA(VLOOKUP(A56,'NQ0003 Strategy'!$A$2:$B$1000,2,FALSE),0)</f>
        <v>0</v>
      </c>
      <c r="G56" s="66">
        <f>_xlfn.IFNA(VLOOKUP(A56,'NQ0006 Strategy'!$A$2:$B$2000,2,FALSE),0)</f>
        <v>5040</v>
      </c>
      <c r="H56" s="66">
        <f>_xlfn.IFNA(VLOOKUP(A56,'NQ0007 Strategy'!$A$2:$B$2000,2,FALSE),0)</f>
        <v>9060</v>
      </c>
      <c r="I56" s="85">
        <f t="shared" si="0"/>
        <v>655.71428571428567</v>
      </c>
      <c r="J56" s="50">
        <f>VLOOKUP($A56,級距!$A:$K,9,FALSE)</f>
        <v>7</v>
      </c>
      <c r="K56" s="50">
        <f>VLOOKUP($A56,級距!$A:$K,10,FALSE)</f>
        <v>7</v>
      </c>
      <c r="L56" s="50">
        <f>VLOOKUP($A56,級距!$A:$K,11,FALSE)</f>
        <v>4</v>
      </c>
      <c r="M56" s="50">
        <f t="shared" si="1"/>
        <v>1</v>
      </c>
    </row>
    <row r="57" spans="1:13" x14ac:dyDescent="0.25">
      <c r="A57" s="32">
        <v>45579</v>
      </c>
      <c r="B57" s="66">
        <f>_xlfn.IFNA(VLOOKUP(A57,'Bolling Strategy'!$A$1:$B$2000,2,FALSE),0)</f>
        <v>-1090</v>
      </c>
      <c r="C57" s="66">
        <f>_xlfn.IFNA(VLOOKUP(A57,'NQ0002 Strategy'!$A$2:$B$2000,2,FALSE),0)</f>
        <v>-285</v>
      </c>
      <c r="D57" s="66">
        <f>_xlfn.IFNA(VLOOKUP(A57,'NQ0001 Strategy'!$A$2:$B$2000,2,FALSE),0)</f>
        <v>-460</v>
      </c>
      <c r="E57" s="66">
        <f>_xlfn.IFNA(VLOOKUP(A57,'BBI Strategy'!$A$2:$B$2000,2,FALSE),0)</f>
        <v>-2350</v>
      </c>
      <c r="F57" s="66">
        <f>_xlfn.IFNA(VLOOKUP(A57,'NQ0003 Strategy'!$A$2:$B$1000,2,FALSE),0)</f>
        <v>0</v>
      </c>
      <c r="G57" s="66">
        <f>_xlfn.IFNA(VLOOKUP(A57,'NQ0006 Strategy'!$A$2:$B$2000,2,FALSE),0)</f>
        <v>16440</v>
      </c>
      <c r="H57" s="66">
        <f>_xlfn.IFNA(VLOOKUP(A57,'NQ0007 Strategy'!$A$2:$B$2000,2,FALSE),0)</f>
        <v>4410</v>
      </c>
      <c r="I57" s="85">
        <f t="shared" si="0"/>
        <v>2380.7142857142858</v>
      </c>
      <c r="J57" s="50">
        <f>VLOOKUP($A57,級距!$A:$K,9,FALSE)</f>
        <v>2</v>
      </c>
      <c r="K57" s="50">
        <f>VLOOKUP($A57,級距!$A:$K,10,FALSE)</f>
        <v>6</v>
      </c>
      <c r="L57" s="50">
        <f>VLOOKUP($A57,級距!$A:$K,11,FALSE)</f>
        <v>2</v>
      </c>
      <c r="M57" s="50">
        <f t="shared" si="1"/>
        <v>1</v>
      </c>
    </row>
    <row r="58" spans="1:13" x14ac:dyDescent="0.25">
      <c r="A58" s="32">
        <v>45576</v>
      </c>
      <c r="B58" s="66">
        <f>_xlfn.IFNA(VLOOKUP(A58,'Bolling Strategy'!$A$1:$B$2000,2,FALSE),0)</f>
        <v>7620</v>
      </c>
      <c r="C58" s="66">
        <f>_xlfn.IFNA(VLOOKUP(A58,'NQ0002 Strategy'!$A$2:$B$2000,2,FALSE),0)</f>
        <v>1000</v>
      </c>
      <c r="D58" s="66">
        <f>_xlfn.IFNA(VLOOKUP(A58,'NQ0001 Strategy'!$A$2:$B$2000,2,FALSE),0)</f>
        <v>5460</v>
      </c>
      <c r="E58" s="66">
        <f>_xlfn.IFNA(VLOOKUP(A58,'BBI Strategy'!$A$2:$B$2000,2,FALSE),0)</f>
        <v>5080</v>
      </c>
      <c r="F58" s="66">
        <f>_xlfn.IFNA(VLOOKUP(A58,'NQ0003 Strategy'!$A$2:$B$1000,2,FALSE),0)</f>
        <v>0</v>
      </c>
      <c r="G58" s="66">
        <f>_xlfn.IFNA(VLOOKUP(A58,'NQ0006 Strategy'!$A$2:$B$2000,2,FALSE),0)</f>
        <v>0</v>
      </c>
      <c r="H58" s="66">
        <f>_xlfn.IFNA(VLOOKUP(A58,'NQ0007 Strategy'!$A$2:$B$2000,2,FALSE),0)</f>
        <v>7925</v>
      </c>
      <c r="I58" s="85">
        <f t="shared" si="0"/>
        <v>3869.2857142857142</v>
      </c>
      <c r="J58" s="50">
        <f>VLOOKUP($A58,級距!$A:$K,9,FALSE)</f>
        <v>2</v>
      </c>
      <c r="K58" s="50">
        <f>VLOOKUP($A58,級距!$A:$K,10,FALSE)</f>
        <v>4</v>
      </c>
      <c r="L58" s="50">
        <f>VLOOKUP($A58,級距!$A:$K,11,FALSE)</f>
        <v>2</v>
      </c>
      <c r="M58" s="50">
        <f t="shared" si="1"/>
        <v>1</v>
      </c>
    </row>
    <row r="59" spans="1:13" x14ac:dyDescent="0.25">
      <c r="A59" s="32">
        <v>45575</v>
      </c>
      <c r="B59" s="66">
        <f>_xlfn.IFNA(VLOOKUP(A59,'Bolling Strategy'!$A$1:$B$2000,2,FALSE),0)</f>
        <v>3520</v>
      </c>
      <c r="C59" s="66">
        <f>_xlfn.IFNA(VLOOKUP(A59,'NQ0002 Strategy'!$A$2:$B$2000,2,FALSE),0)</f>
        <v>-1360</v>
      </c>
      <c r="D59" s="66">
        <f>_xlfn.IFNA(VLOOKUP(A59,'NQ0001 Strategy'!$A$2:$B$2000,2,FALSE),0)</f>
        <v>2070</v>
      </c>
      <c r="E59" s="66">
        <f>_xlfn.IFNA(VLOOKUP(A59,'BBI Strategy'!$A$2:$B$2000,2,FALSE),0)</f>
        <v>-2885</v>
      </c>
      <c r="F59" s="66">
        <f>_xlfn.IFNA(VLOOKUP(A59,'NQ0003 Strategy'!$A$2:$B$1000,2,FALSE),0)</f>
        <v>0</v>
      </c>
      <c r="G59" s="66">
        <f>_xlfn.IFNA(VLOOKUP(A59,'NQ0006 Strategy'!$A$2:$B$2000,2,FALSE),0)</f>
        <v>0</v>
      </c>
      <c r="H59" s="66">
        <f>_xlfn.IFNA(VLOOKUP(A59,'NQ0007 Strategy'!$A$2:$B$2000,2,FALSE),0)</f>
        <v>6165</v>
      </c>
      <c r="I59" s="85">
        <f t="shared" si="0"/>
        <v>1072.8571428571429</v>
      </c>
      <c r="J59" s="50">
        <f>VLOOKUP($A59,級距!$A:$K,9,FALSE)</f>
        <v>2</v>
      </c>
      <c r="K59" s="50">
        <f>VLOOKUP($A59,級距!$A:$K,10,FALSE)</f>
        <v>1</v>
      </c>
      <c r="L59" s="50">
        <f>VLOOKUP($A59,級距!$A:$K,11,FALSE)</f>
        <v>2</v>
      </c>
      <c r="M59" s="50">
        <f t="shared" si="1"/>
        <v>1</v>
      </c>
    </row>
    <row r="60" spans="1:13" x14ac:dyDescent="0.25">
      <c r="A60" s="32">
        <v>45574</v>
      </c>
      <c r="B60" s="66">
        <f>_xlfn.IFNA(VLOOKUP(A60,'Bolling Strategy'!$A$1:$B$2000,2,FALSE),0)</f>
        <v>-2430</v>
      </c>
      <c r="C60" s="66">
        <f>_xlfn.IFNA(VLOOKUP(A60,'NQ0002 Strategy'!$A$2:$B$2000,2,FALSE),0)</f>
        <v>-8615</v>
      </c>
      <c r="D60" s="66">
        <f>_xlfn.IFNA(VLOOKUP(A60,'NQ0001 Strategy'!$A$2:$B$2000,2,FALSE),0)</f>
        <v>-1590</v>
      </c>
      <c r="E60" s="66">
        <f>_xlfn.IFNA(VLOOKUP(A60,'BBI Strategy'!$A$2:$B$2000,2,FALSE),0)</f>
        <v>11760</v>
      </c>
      <c r="F60" s="66">
        <f>_xlfn.IFNA(VLOOKUP(A60,'NQ0003 Strategy'!$A$2:$B$1000,2,FALSE),0)</f>
        <v>0</v>
      </c>
      <c r="G60" s="66">
        <f>_xlfn.IFNA(VLOOKUP(A60,'NQ0006 Strategy'!$A$2:$B$2000,2,FALSE),0)</f>
        <v>0</v>
      </c>
      <c r="H60" s="66">
        <f>_xlfn.IFNA(VLOOKUP(A60,'NQ0007 Strategy'!$A$2:$B$2000,2,FALSE),0)</f>
        <v>-6740</v>
      </c>
      <c r="I60" s="85">
        <f t="shared" si="0"/>
        <v>-1087.8571428571429</v>
      </c>
      <c r="J60" s="50">
        <f>VLOOKUP($A60,級距!$A:$K,9,FALSE)</f>
        <v>3</v>
      </c>
      <c r="K60" s="50">
        <f>VLOOKUP($A60,級距!$A:$K,10,FALSE)</f>
        <v>8</v>
      </c>
      <c r="L60" s="50">
        <f>VLOOKUP($A60,級距!$A:$K,11,FALSE)</f>
        <v>3</v>
      </c>
      <c r="M60" s="50">
        <f t="shared" si="1"/>
        <v>1</v>
      </c>
    </row>
    <row r="61" spans="1:13" x14ac:dyDescent="0.25">
      <c r="A61" s="32">
        <v>45573</v>
      </c>
      <c r="B61" s="66">
        <f>_xlfn.IFNA(VLOOKUP(A61,'Bolling Strategy'!$A$1:$B$2000,2,FALSE),0)</f>
        <v>4910</v>
      </c>
      <c r="C61" s="66">
        <f>_xlfn.IFNA(VLOOKUP(A61,'NQ0002 Strategy'!$A$2:$B$2000,2,FALSE),0)</f>
        <v>-8625</v>
      </c>
      <c r="D61" s="66">
        <f>_xlfn.IFNA(VLOOKUP(A61,'NQ0001 Strategy'!$A$2:$B$2000,2,FALSE),0)</f>
        <v>16940</v>
      </c>
      <c r="E61" s="66">
        <f>_xlfn.IFNA(VLOOKUP(A61,'BBI Strategy'!$A$2:$B$2000,2,FALSE),0)</f>
        <v>6595</v>
      </c>
      <c r="F61" s="66">
        <f>_xlfn.IFNA(VLOOKUP(A61,'NQ0003 Strategy'!$A$2:$B$1000,2,FALSE),0)</f>
        <v>0</v>
      </c>
      <c r="G61" s="66">
        <f>_xlfn.IFNA(VLOOKUP(A61,'NQ0006 Strategy'!$A$2:$B$2000,2,FALSE),0)</f>
        <v>0</v>
      </c>
      <c r="H61" s="66">
        <f>_xlfn.IFNA(VLOOKUP(A61,'NQ0007 Strategy'!$A$2:$B$2000,2,FALSE),0)</f>
        <v>9250</v>
      </c>
      <c r="I61" s="85">
        <f t="shared" si="0"/>
        <v>4152.8571428571431</v>
      </c>
      <c r="J61" s="50">
        <f>VLOOKUP($A61,級距!$A:$K,9,FALSE)</f>
        <v>4</v>
      </c>
      <c r="K61" s="50">
        <f>VLOOKUP($A61,級距!$A:$K,10,FALSE)</f>
        <v>9</v>
      </c>
      <c r="L61" s="50">
        <f>VLOOKUP($A61,級距!$A:$K,11,FALSE)</f>
        <v>3</v>
      </c>
      <c r="M61" s="50">
        <f t="shared" si="1"/>
        <v>1</v>
      </c>
    </row>
    <row r="62" spans="1:13" x14ac:dyDescent="0.25">
      <c r="A62" s="32">
        <v>45572</v>
      </c>
      <c r="B62" s="66">
        <f>_xlfn.IFNA(VLOOKUP(A62,'Bolling Strategy'!$A$1:$B$2000,2,FALSE),0)</f>
        <v>0</v>
      </c>
      <c r="C62" s="66">
        <f>_xlfn.IFNA(VLOOKUP(A62,'NQ0002 Strategy'!$A$2:$B$2000,2,FALSE),0)</f>
        <v>0</v>
      </c>
      <c r="D62" s="66">
        <f>_xlfn.IFNA(VLOOKUP(A62,'NQ0001 Strategy'!$A$2:$B$2000,2,FALSE),0)</f>
        <v>0</v>
      </c>
      <c r="E62" s="66">
        <f>_xlfn.IFNA(VLOOKUP(A62,'BBI Strategy'!$A$2:$B$2000,2,FALSE),0)</f>
        <v>-1565</v>
      </c>
      <c r="F62" s="66">
        <f>_xlfn.IFNA(VLOOKUP(A62,'NQ0003 Strategy'!$A$2:$B$1000,2,FALSE),0)</f>
        <v>-7365</v>
      </c>
      <c r="G62" s="66">
        <f>_xlfn.IFNA(VLOOKUP(A62,'NQ0006 Strategy'!$A$2:$B$2000,2,FALSE),0)</f>
        <v>0</v>
      </c>
      <c r="H62" s="66">
        <f>_xlfn.IFNA(VLOOKUP(A62,'NQ0007 Strategy'!$A$2:$B$2000,2,FALSE),0)</f>
        <v>-12430</v>
      </c>
      <c r="I62" s="85">
        <f t="shared" si="0"/>
        <v>-3051.4285714285716</v>
      </c>
      <c r="J62" s="50">
        <f>VLOOKUP($A62,級距!$A:$K,9,FALSE)</f>
        <v>3</v>
      </c>
      <c r="K62" s="50">
        <f>VLOOKUP($A62,級距!$A:$K,10,FALSE)</f>
        <v>5</v>
      </c>
      <c r="L62" s="50">
        <f>VLOOKUP($A62,級距!$A:$K,11,FALSE)</f>
        <v>2</v>
      </c>
      <c r="M62" s="50">
        <f t="shared" si="1"/>
        <v>1</v>
      </c>
    </row>
    <row r="63" spans="1:13" x14ac:dyDescent="0.25">
      <c r="A63" s="32">
        <v>45569</v>
      </c>
      <c r="B63" s="66">
        <f>_xlfn.IFNA(VLOOKUP(A63,'Bolling Strategy'!$A$1:$B$2000,2,FALSE),0)</f>
        <v>-3055</v>
      </c>
      <c r="C63" s="66">
        <f>_xlfn.IFNA(VLOOKUP(A63,'NQ0002 Strategy'!$A$2:$B$2000,2,FALSE),0)</f>
        <v>-4235</v>
      </c>
      <c r="D63" s="66">
        <f>_xlfn.IFNA(VLOOKUP(A63,'NQ0001 Strategy'!$A$2:$B$2000,2,FALSE),0)</f>
        <v>-1740</v>
      </c>
      <c r="E63" s="66">
        <f>_xlfn.IFNA(VLOOKUP(A63,'BBI Strategy'!$A$2:$B$2000,2,FALSE),0)</f>
        <v>-6750</v>
      </c>
      <c r="F63" s="66">
        <f>_xlfn.IFNA(VLOOKUP(A63,'NQ0003 Strategy'!$A$2:$B$1000,2,FALSE),0)</f>
        <v>0</v>
      </c>
      <c r="G63" s="66">
        <f>_xlfn.IFNA(VLOOKUP(A63,'NQ0006 Strategy'!$A$2:$B$2000,2,FALSE),0)</f>
        <v>0</v>
      </c>
      <c r="H63" s="66">
        <f>_xlfn.IFNA(VLOOKUP(A63,'NQ0007 Strategy'!$A$2:$B$2000,2,FALSE),0)</f>
        <v>-5960</v>
      </c>
      <c r="I63" s="85">
        <f t="shared" si="0"/>
        <v>-3105.7142857142858</v>
      </c>
      <c r="J63" s="50">
        <f>VLOOKUP($A63,級距!$A:$K,9,FALSE)</f>
        <v>4</v>
      </c>
      <c r="K63" s="50">
        <f>VLOOKUP($A63,級距!$A:$K,10,FALSE)</f>
        <v>7</v>
      </c>
      <c r="L63" s="50">
        <f>VLOOKUP($A63,級距!$A:$K,11,FALSE)</f>
        <v>3</v>
      </c>
      <c r="M63" s="50">
        <f t="shared" si="1"/>
        <v>1</v>
      </c>
    </row>
    <row r="64" spans="1:13" x14ac:dyDescent="0.25">
      <c r="A64" s="32">
        <v>45568</v>
      </c>
      <c r="B64" s="66">
        <f>_xlfn.IFNA(VLOOKUP(A64,'Bolling Strategy'!$A$1:$B$2000,2,FALSE),0)</f>
        <v>0</v>
      </c>
      <c r="C64" s="66">
        <f>_xlfn.IFNA(VLOOKUP(A64,'NQ0002 Strategy'!$A$2:$B$2000,2,FALSE),0)</f>
        <v>4320</v>
      </c>
      <c r="D64" s="66">
        <f>_xlfn.IFNA(VLOOKUP(A64,'NQ0001 Strategy'!$A$2:$B$2000,2,FALSE),0)</f>
        <v>0</v>
      </c>
      <c r="E64" s="66">
        <f>_xlfn.IFNA(VLOOKUP(A64,'BBI Strategy'!$A$2:$B$2000,2,FALSE),0)</f>
        <v>6000</v>
      </c>
      <c r="F64" s="66">
        <f>_xlfn.IFNA(VLOOKUP(A64,'NQ0003 Strategy'!$A$2:$B$1000,2,FALSE),0)</f>
        <v>0</v>
      </c>
      <c r="G64" s="66">
        <f>_xlfn.IFNA(VLOOKUP(A64,'NQ0006 Strategy'!$A$2:$B$2000,2,FALSE),0)</f>
        <v>0</v>
      </c>
      <c r="H64" s="66">
        <f>_xlfn.IFNA(VLOOKUP(A64,'NQ0007 Strategy'!$A$2:$B$2000,2,FALSE),0)</f>
        <v>5645</v>
      </c>
      <c r="I64" s="85">
        <f t="shared" si="0"/>
        <v>2280.7142857142858</v>
      </c>
      <c r="J64" s="50">
        <f>VLOOKUP($A64,級距!$A:$K,9,FALSE)</f>
        <v>3</v>
      </c>
      <c r="K64" s="50">
        <f>VLOOKUP($A64,級距!$A:$K,10,FALSE)</f>
        <v>3</v>
      </c>
      <c r="L64" s="50">
        <f>VLOOKUP($A64,級距!$A:$K,11,FALSE)</f>
        <v>2</v>
      </c>
      <c r="M64" s="50">
        <f t="shared" si="1"/>
        <v>1</v>
      </c>
    </row>
    <row r="65" spans="1:13" x14ac:dyDescent="0.25">
      <c r="A65" s="32">
        <v>45567</v>
      </c>
      <c r="B65" s="66">
        <f>_xlfn.IFNA(VLOOKUP(A65,'Bolling Strategy'!$A$1:$B$2000,2,FALSE),0)</f>
        <v>0</v>
      </c>
      <c r="C65" s="66">
        <f>_xlfn.IFNA(VLOOKUP(A65,'NQ0002 Strategy'!$A$2:$B$2000,2,FALSE),0)</f>
        <v>0</v>
      </c>
      <c r="D65" s="66">
        <f>_xlfn.IFNA(VLOOKUP(A65,'NQ0001 Strategy'!$A$2:$B$2000,2,FALSE),0)</f>
        <v>3520</v>
      </c>
      <c r="E65" s="66">
        <f>_xlfn.IFNA(VLOOKUP(A65,'BBI Strategy'!$A$2:$B$2000,2,FALSE),0)</f>
        <v>18960</v>
      </c>
      <c r="F65" s="66">
        <f>_xlfn.IFNA(VLOOKUP(A65,'NQ0003 Strategy'!$A$2:$B$1000,2,FALSE),0)</f>
        <v>0</v>
      </c>
      <c r="G65" s="66">
        <f>_xlfn.IFNA(VLOOKUP(A65,'NQ0006 Strategy'!$A$2:$B$2000,2,FALSE),0)</f>
        <v>0</v>
      </c>
      <c r="H65" s="66">
        <f>_xlfn.IFNA(VLOOKUP(A65,'NQ0007 Strategy'!$A$2:$B$2000,2,FALSE),0)</f>
        <v>-1805</v>
      </c>
      <c r="I65" s="85">
        <f t="shared" si="0"/>
        <v>2953.5714285714284</v>
      </c>
      <c r="J65" s="50">
        <f>VLOOKUP($A65,級距!$A:$K,9,FALSE)</f>
        <v>4</v>
      </c>
      <c r="K65" s="50">
        <f>VLOOKUP($A65,級距!$A:$K,10,FALSE)</f>
        <v>3</v>
      </c>
      <c r="L65" s="50">
        <f>VLOOKUP($A65,級距!$A:$K,11,FALSE)</f>
        <v>2</v>
      </c>
      <c r="M65" s="50">
        <f t="shared" si="1"/>
        <v>1</v>
      </c>
    </row>
    <row r="66" spans="1:13" x14ac:dyDescent="0.25">
      <c r="A66" s="32">
        <v>45566</v>
      </c>
      <c r="B66" s="66">
        <f>_xlfn.IFNA(VLOOKUP(A66,'Bolling Strategy'!$A$1:$B$2000,2,FALSE),0)</f>
        <v>-14480</v>
      </c>
      <c r="C66" s="66">
        <f>_xlfn.IFNA(VLOOKUP(A66,'NQ0002 Strategy'!$A$2:$B$2000,2,FALSE),0)</f>
        <v>22200</v>
      </c>
      <c r="D66" s="66">
        <f>_xlfn.IFNA(VLOOKUP(A66,'NQ0001 Strategy'!$A$2:$B$2000,2,FALSE),0)</f>
        <v>-4305</v>
      </c>
      <c r="E66" s="66">
        <f>_xlfn.IFNA(VLOOKUP(A66,'BBI Strategy'!$A$2:$B$2000,2,FALSE),0)</f>
        <v>18690</v>
      </c>
      <c r="F66" s="66">
        <f>_xlfn.IFNA(VLOOKUP(A66,'NQ0003 Strategy'!$A$2:$B$1000,2,FALSE),0)</f>
        <v>0</v>
      </c>
      <c r="G66" s="66">
        <f>_xlfn.IFNA(VLOOKUP(A66,'NQ0006 Strategy'!$A$2:$B$2000,2,FALSE),0)</f>
        <v>0</v>
      </c>
      <c r="H66" s="66">
        <f>_xlfn.IFNA(VLOOKUP(A66,'NQ0007 Strategy'!$A$2:$B$2000,2,FALSE),0)</f>
        <v>8480</v>
      </c>
      <c r="I66" s="85">
        <f t="shared" si="0"/>
        <v>4369.2857142857147</v>
      </c>
      <c r="J66" s="50">
        <f>VLOOKUP($A66,級距!$A:$K,9,FALSE)</f>
        <v>8</v>
      </c>
      <c r="K66" s="50">
        <f>VLOOKUP($A66,級距!$A:$K,10,FALSE)</f>
        <v>7</v>
      </c>
      <c r="L66" s="50">
        <f>VLOOKUP($A66,級距!$A:$K,11,FALSE)</f>
        <v>4</v>
      </c>
      <c r="M66" s="50">
        <f t="shared" si="1"/>
        <v>1</v>
      </c>
    </row>
    <row r="67" spans="1:13" x14ac:dyDescent="0.25">
      <c r="A67" s="32">
        <v>45565</v>
      </c>
      <c r="B67" s="66">
        <f>_xlfn.IFNA(VLOOKUP(A67,'Bolling Strategy'!$A$1:$B$2000,2,FALSE),0)</f>
        <v>-10240</v>
      </c>
      <c r="C67" s="66">
        <f>_xlfn.IFNA(VLOOKUP(A67,'NQ0002 Strategy'!$A$2:$B$2000,2,FALSE),0)</f>
        <v>-9235</v>
      </c>
      <c r="D67" s="66">
        <f>_xlfn.IFNA(VLOOKUP(A67,'NQ0001 Strategy'!$A$2:$B$2000,2,FALSE),0)</f>
        <v>-2460</v>
      </c>
      <c r="E67" s="66">
        <f>_xlfn.IFNA(VLOOKUP(A67,'BBI Strategy'!$A$2:$B$2000,2,FALSE),0)</f>
        <v>4860</v>
      </c>
      <c r="F67" s="66">
        <f>_xlfn.IFNA(VLOOKUP(A67,'NQ0003 Strategy'!$A$2:$B$1000,2,FALSE),0)</f>
        <v>0</v>
      </c>
      <c r="G67" s="66">
        <f>_xlfn.IFNA(VLOOKUP(A67,'NQ0006 Strategy'!$A$2:$B$2000,2,FALSE),0)</f>
        <v>0</v>
      </c>
      <c r="H67" s="66">
        <f>_xlfn.IFNA(VLOOKUP(A67,'NQ0007 Strategy'!$A$2:$B$2000,2,FALSE),0)</f>
        <v>-5245</v>
      </c>
      <c r="I67" s="85">
        <f t="shared" si="0"/>
        <v>-3188.5714285714284</v>
      </c>
      <c r="J67" s="50">
        <f>VLOOKUP($A67,級距!$A:$K,9,FALSE)</f>
        <v>3</v>
      </c>
      <c r="K67" s="50">
        <f>VLOOKUP($A67,級距!$A:$K,10,FALSE)</f>
        <v>4</v>
      </c>
      <c r="L67" s="50">
        <f>VLOOKUP($A67,級距!$A:$K,11,FALSE)</f>
        <v>2</v>
      </c>
      <c r="M67" s="50">
        <f t="shared" si="1"/>
        <v>1</v>
      </c>
    </row>
    <row r="68" spans="1:13" x14ac:dyDescent="0.25">
      <c r="A68" s="32">
        <v>45562</v>
      </c>
      <c r="B68" s="66">
        <f>_xlfn.IFNA(VLOOKUP(A68,'Bolling Strategy'!$A$1:$B$2000,2,FALSE),0)</f>
        <v>9300</v>
      </c>
      <c r="C68" s="66">
        <f>_xlfn.IFNA(VLOOKUP(A68,'NQ0002 Strategy'!$A$2:$B$2000,2,FALSE),0)</f>
        <v>-8160</v>
      </c>
      <c r="D68" s="66">
        <f>_xlfn.IFNA(VLOOKUP(A68,'NQ0001 Strategy'!$A$2:$B$2000,2,FALSE),0)</f>
        <v>-7290</v>
      </c>
      <c r="E68" s="66">
        <f>_xlfn.IFNA(VLOOKUP(A68,'BBI Strategy'!$A$2:$B$2000,2,FALSE),0)</f>
        <v>6390</v>
      </c>
      <c r="F68" s="66">
        <f>_xlfn.IFNA(VLOOKUP(A68,'NQ0003 Strategy'!$A$2:$B$1000,2,FALSE),0)</f>
        <v>0</v>
      </c>
      <c r="G68" s="66">
        <f>_xlfn.IFNA(VLOOKUP(A68,'NQ0006 Strategy'!$A$2:$B$2000,2,FALSE),0)</f>
        <v>0</v>
      </c>
      <c r="H68" s="66">
        <f>_xlfn.IFNA(VLOOKUP(A68,'NQ0007 Strategy'!$A$2:$B$2000,2,FALSE),0)</f>
        <v>0</v>
      </c>
      <c r="I68" s="85">
        <f t="shared" ref="I68:I131" si="7">(B68+C68+D68+E68+F68+G68+H68)/7</f>
        <v>34.285714285714285</v>
      </c>
      <c r="J68" s="50">
        <f>VLOOKUP($A68,級距!$A:$K,9,FALSE)</f>
        <v>3</v>
      </c>
      <c r="K68" s="50">
        <f>VLOOKUP($A68,級距!$A:$K,10,FALSE)</f>
        <v>3</v>
      </c>
      <c r="L68" s="50">
        <f>VLOOKUP($A68,級距!$A:$K,11,FALSE)</f>
        <v>2</v>
      </c>
      <c r="M68" s="50">
        <f t="shared" ref="M68:M131" si="8">_xlfn.IFNA(1,0)</f>
        <v>1</v>
      </c>
    </row>
    <row r="69" spans="1:13" x14ac:dyDescent="0.25">
      <c r="A69" s="32">
        <v>45561</v>
      </c>
      <c r="B69" s="66">
        <f>_xlfn.IFNA(VLOOKUP(A69,'Bolling Strategy'!$A$1:$B$2000,2,FALSE),0)</f>
        <v>-15260</v>
      </c>
      <c r="C69" s="66">
        <f>_xlfn.IFNA(VLOOKUP(A69,'NQ0002 Strategy'!$A$2:$B$2000,2,FALSE),0)</f>
        <v>0</v>
      </c>
      <c r="D69" s="66">
        <f>_xlfn.IFNA(VLOOKUP(A69,'NQ0001 Strategy'!$A$2:$B$2000,2,FALSE),0)</f>
        <v>-1570</v>
      </c>
      <c r="E69" s="66">
        <f>_xlfn.IFNA(VLOOKUP(A69,'BBI Strategy'!$A$2:$B$2000,2,FALSE),0)</f>
        <v>-12710</v>
      </c>
      <c r="F69" s="66">
        <f>_xlfn.IFNA(VLOOKUP(A69,'NQ0003 Strategy'!$A$2:$B$1000,2,FALSE),0)</f>
        <v>0</v>
      </c>
      <c r="G69" s="66">
        <f>_xlfn.IFNA(VLOOKUP(A69,'NQ0006 Strategy'!$A$2:$B$2000,2,FALSE),0)</f>
        <v>0</v>
      </c>
      <c r="H69" s="66">
        <f>_xlfn.IFNA(VLOOKUP(A69,'NQ0007 Strategy'!$A$2:$B$2000,2,FALSE),0)</f>
        <v>8380</v>
      </c>
      <c r="I69" s="85">
        <f t="shared" si="7"/>
        <v>-3022.8571428571427</v>
      </c>
      <c r="J69" s="50">
        <f>VLOOKUP($A69,級距!$A:$K,9,FALSE)</f>
        <v>5</v>
      </c>
      <c r="K69" s="50">
        <f>VLOOKUP($A69,級距!$A:$K,10,FALSE)</f>
        <v>5</v>
      </c>
      <c r="L69" s="50">
        <f>VLOOKUP($A69,級距!$A:$K,11,FALSE)</f>
        <v>2</v>
      </c>
      <c r="M69" s="50">
        <f t="shared" si="8"/>
        <v>1</v>
      </c>
    </row>
    <row r="70" spans="1:13" x14ac:dyDescent="0.25">
      <c r="A70" s="32">
        <v>45560</v>
      </c>
      <c r="B70" s="66">
        <f>_xlfn.IFNA(VLOOKUP(A70,'Bolling Strategy'!$A$1:$B$2000,2,FALSE),0)</f>
        <v>0</v>
      </c>
      <c r="C70" s="66">
        <f>_xlfn.IFNA(VLOOKUP(A70,'NQ0002 Strategy'!$A$2:$B$2000,2,FALSE),0)</f>
        <v>-2410</v>
      </c>
      <c r="D70" s="66">
        <f>_xlfn.IFNA(VLOOKUP(A70,'NQ0001 Strategy'!$A$2:$B$2000,2,FALSE),0)</f>
        <v>-1995</v>
      </c>
      <c r="E70" s="66">
        <f>_xlfn.IFNA(VLOOKUP(A70,'BBI Strategy'!$A$2:$B$2000,2,FALSE),0)</f>
        <v>200</v>
      </c>
      <c r="F70" s="66">
        <f>_xlfn.IFNA(VLOOKUP(A70,'NQ0003 Strategy'!$A$2:$B$1000,2,FALSE),0)</f>
        <v>0</v>
      </c>
      <c r="G70" s="66">
        <f>_xlfn.IFNA(VLOOKUP(A70,'NQ0006 Strategy'!$A$2:$B$2000,2,FALSE),0)</f>
        <v>0</v>
      </c>
      <c r="H70" s="66">
        <f>_xlfn.IFNA(VLOOKUP(A70,'NQ0007 Strategy'!$A$2:$B$2000,2,FALSE),0)</f>
        <v>9560</v>
      </c>
      <c r="I70" s="85">
        <f t="shared" si="7"/>
        <v>765</v>
      </c>
      <c r="J70" s="50">
        <f>VLOOKUP($A70,級距!$A:$K,9,FALSE)</f>
        <v>1</v>
      </c>
      <c r="K70" s="50">
        <f>VLOOKUP($A70,級距!$A:$K,10,FALSE)</f>
        <v>5</v>
      </c>
      <c r="L70" s="50">
        <f>VLOOKUP($A70,級距!$A:$K,11,FALSE)</f>
        <v>2</v>
      </c>
      <c r="M70" s="50">
        <f t="shared" si="8"/>
        <v>1</v>
      </c>
    </row>
    <row r="71" spans="1:13" x14ac:dyDescent="0.25">
      <c r="A71" s="32">
        <v>45559</v>
      </c>
      <c r="B71" s="66">
        <f>_xlfn.IFNA(VLOOKUP(A71,'Bolling Strategy'!$A$1:$B$2000,2,FALSE),0)</f>
        <v>13100</v>
      </c>
      <c r="C71" s="66">
        <f>_xlfn.IFNA(VLOOKUP(A71,'NQ0002 Strategy'!$A$2:$B$2000,2,FALSE),0)</f>
        <v>1755</v>
      </c>
      <c r="D71" s="66">
        <f>_xlfn.IFNA(VLOOKUP(A71,'NQ0001 Strategy'!$A$2:$B$2000,2,FALSE),0)</f>
        <v>-4050</v>
      </c>
      <c r="E71" s="66">
        <f>_xlfn.IFNA(VLOOKUP(A71,'BBI Strategy'!$A$2:$B$2000,2,FALSE),0)</f>
        <v>2105</v>
      </c>
      <c r="F71" s="66">
        <f>_xlfn.IFNA(VLOOKUP(A71,'NQ0003 Strategy'!$A$2:$B$1000,2,FALSE),0)</f>
        <v>0</v>
      </c>
      <c r="G71" s="66">
        <f>_xlfn.IFNA(VLOOKUP(A71,'NQ0006 Strategy'!$A$2:$B$2000,2,FALSE),0)</f>
        <v>0</v>
      </c>
      <c r="H71" s="66">
        <f>_xlfn.IFNA(VLOOKUP(A71,'NQ0007 Strategy'!$A$2:$B$2000,2,FALSE),0)</f>
        <v>5630</v>
      </c>
      <c r="I71" s="85">
        <f t="shared" si="7"/>
        <v>2648.5714285714284</v>
      </c>
      <c r="J71" s="50">
        <f>VLOOKUP($A71,級距!$A:$K,9,FALSE)</f>
        <v>4</v>
      </c>
      <c r="K71" s="50">
        <f>VLOOKUP($A71,級距!$A:$K,10,FALSE)</f>
        <v>1</v>
      </c>
      <c r="L71" s="50">
        <f>VLOOKUP($A71,級距!$A:$K,11,FALSE)</f>
        <v>2</v>
      </c>
      <c r="M71" s="50">
        <f t="shared" si="8"/>
        <v>1</v>
      </c>
    </row>
    <row r="72" spans="1:13" x14ac:dyDescent="0.25">
      <c r="A72" s="32">
        <v>45558</v>
      </c>
      <c r="B72" s="66">
        <f>_xlfn.IFNA(VLOOKUP(A72,'Bolling Strategy'!$A$1:$B$2000,2,FALSE),0)</f>
        <v>0</v>
      </c>
      <c r="C72" s="66">
        <f>_xlfn.IFNA(VLOOKUP(A72,'NQ0002 Strategy'!$A$2:$B$2000,2,FALSE),0)</f>
        <v>-265</v>
      </c>
      <c r="D72" s="66">
        <f>_xlfn.IFNA(VLOOKUP(A72,'NQ0001 Strategy'!$A$2:$B$2000,2,FALSE),0)</f>
        <v>-1470</v>
      </c>
      <c r="E72" s="66">
        <f>_xlfn.IFNA(VLOOKUP(A72,'BBI Strategy'!$A$2:$B$2000,2,FALSE),0)</f>
        <v>620</v>
      </c>
      <c r="F72" s="66">
        <f>_xlfn.IFNA(VLOOKUP(A72,'NQ0003 Strategy'!$A$2:$B$1000,2,FALSE),0)</f>
        <v>0</v>
      </c>
      <c r="G72" s="66">
        <f>_xlfn.IFNA(VLOOKUP(A72,'NQ0006 Strategy'!$A$2:$B$2000,2,FALSE),0)</f>
        <v>0</v>
      </c>
      <c r="H72" s="66">
        <f>_xlfn.IFNA(VLOOKUP(A72,'NQ0007 Strategy'!$A$2:$B$2000,2,FALSE),0)</f>
        <v>-3440</v>
      </c>
      <c r="I72" s="85">
        <f t="shared" si="7"/>
        <v>-650.71428571428567</v>
      </c>
      <c r="J72" s="50">
        <f>VLOOKUP($A72,級距!$A:$K,9,FALSE)</f>
        <v>1</v>
      </c>
      <c r="K72" s="50">
        <f>VLOOKUP($A72,級距!$A:$K,10,FALSE)</f>
        <v>1</v>
      </c>
      <c r="L72" s="50">
        <f>VLOOKUP($A72,級距!$A:$K,11,FALSE)</f>
        <v>2</v>
      </c>
      <c r="M72" s="50">
        <f t="shared" si="8"/>
        <v>1</v>
      </c>
    </row>
    <row r="73" spans="1:13" x14ac:dyDescent="0.25">
      <c r="A73" s="32">
        <v>45555</v>
      </c>
      <c r="B73" s="66">
        <f>_xlfn.IFNA(VLOOKUP(A73,'Bolling Strategy'!$A$1:$B$2000,2,FALSE),0)</f>
        <v>10960</v>
      </c>
      <c r="C73" s="66">
        <f>_xlfn.IFNA(VLOOKUP(A73,'NQ0002 Strategy'!$A$2:$B$2000,2,FALSE),0)</f>
        <v>-8745</v>
      </c>
      <c r="D73" s="66">
        <f>_xlfn.IFNA(VLOOKUP(A73,'NQ0001 Strategy'!$A$2:$B$2000,2,FALSE),0)</f>
        <v>-1250</v>
      </c>
      <c r="E73" s="66">
        <f>_xlfn.IFNA(VLOOKUP(A73,'BBI Strategy'!$A$2:$B$2000,2,FALSE),0)</f>
        <v>-1700</v>
      </c>
      <c r="F73" s="66">
        <f>_xlfn.IFNA(VLOOKUP(A73,'NQ0003 Strategy'!$A$2:$B$1000,2,FALSE),0)</f>
        <v>0</v>
      </c>
      <c r="G73" s="66">
        <f>_xlfn.IFNA(VLOOKUP(A73,'NQ0006 Strategy'!$A$2:$B$2000,2,FALSE),0)</f>
        <v>0</v>
      </c>
      <c r="H73" s="66">
        <f>_xlfn.IFNA(VLOOKUP(A73,'NQ0007 Strategy'!$A$2:$B$2000,2,FALSE),0)</f>
        <v>-8115</v>
      </c>
      <c r="I73" s="85">
        <f t="shared" si="7"/>
        <v>-1264.2857142857142</v>
      </c>
      <c r="J73" s="50">
        <f>VLOOKUP($A73,級距!$A:$K,9,FALSE)</f>
        <v>3</v>
      </c>
      <c r="K73" s="50">
        <f>VLOOKUP($A73,級距!$A:$K,10,FALSE)</f>
        <v>2</v>
      </c>
      <c r="L73" s="50">
        <f>VLOOKUP($A73,級距!$A:$K,11,FALSE)</f>
        <v>2</v>
      </c>
      <c r="M73" s="50">
        <f t="shared" si="8"/>
        <v>1</v>
      </c>
    </row>
    <row r="74" spans="1:13" x14ac:dyDescent="0.25">
      <c r="A74" s="32">
        <v>45554</v>
      </c>
      <c r="B74" s="66">
        <f>_xlfn.IFNA(VLOOKUP(A74,'Bolling Strategy'!$A$1:$B$2000,2,FALSE),0)</f>
        <v>0</v>
      </c>
      <c r="C74" s="66">
        <f>_xlfn.IFNA(VLOOKUP(A74,'NQ0002 Strategy'!$A$2:$B$2000,2,FALSE),0)</f>
        <v>-2210</v>
      </c>
      <c r="D74" s="66">
        <f>_xlfn.IFNA(VLOOKUP(A74,'NQ0001 Strategy'!$A$2:$B$2000,2,FALSE),0)</f>
        <v>12160</v>
      </c>
      <c r="E74" s="66">
        <f>_xlfn.IFNA(VLOOKUP(A74,'BBI Strategy'!$A$2:$B$2000,2,FALSE),0)</f>
        <v>7695</v>
      </c>
      <c r="F74" s="66">
        <f>_xlfn.IFNA(VLOOKUP(A74,'NQ0003 Strategy'!$A$2:$B$1000,2,FALSE),0)</f>
        <v>0</v>
      </c>
      <c r="G74" s="66">
        <f>_xlfn.IFNA(VLOOKUP(A74,'NQ0006 Strategy'!$A$2:$B$2000,2,FALSE),0)</f>
        <v>-10230</v>
      </c>
      <c r="H74" s="66">
        <f>_xlfn.IFNA(VLOOKUP(A74,'NQ0007 Strategy'!$A$2:$B$2000,2,FALSE),0)</f>
        <v>-6145</v>
      </c>
      <c r="I74" s="85">
        <f t="shared" si="7"/>
        <v>181.42857142857142</v>
      </c>
      <c r="J74" s="50">
        <f>VLOOKUP($A74,級距!$A:$K,9,FALSE)</f>
        <v>3</v>
      </c>
      <c r="K74" s="50">
        <f>VLOOKUP($A74,級距!$A:$K,10,FALSE)</f>
        <v>4</v>
      </c>
      <c r="L74" s="50">
        <f>VLOOKUP($A74,級距!$A:$K,11,FALSE)</f>
        <v>2</v>
      </c>
      <c r="M74" s="50">
        <f t="shared" si="8"/>
        <v>1</v>
      </c>
    </row>
    <row r="75" spans="1:13" x14ac:dyDescent="0.25">
      <c r="A75" s="32">
        <v>45553</v>
      </c>
      <c r="B75" s="66">
        <f>_xlfn.IFNA(VLOOKUP(A75,'Bolling Strategy'!$A$1:$B$2000,2,FALSE),0)</f>
        <v>6940</v>
      </c>
      <c r="C75" s="66">
        <f>_xlfn.IFNA(VLOOKUP(A75,'NQ0002 Strategy'!$A$2:$B$2000,2,FALSE),0)</f>
        <v>-20260</v>
      </c>
      <c r="D75" s="66">
        <f>_xlfn.IFNA(VLOOKUP(A75,'NQ0001 Strategy'!$A$2:$B$2000,2,FALSE),0)</f>
        <v>-5170</v>
      </c>
      <c r="E75" s="66">
        <f>_xlfn.IFNA(VLOOKUP(A75,'BBI Strategy'!$A$2:$B$2000,2,FALSE),0)</f>
        <v>-4115</v>
      </c>
      <c r="F75" s="66">
        <f>_xlfn.IFNA(VLOOKUP(A75,'NQ0003 Strategy'!$A$2:$B$1000,2,FALSE),0)</f>
        <v>0</v>
      </c>
      <c r="G75" s="66">
        <f>_xlfn.IFNA(VLOOKUP(A75,'NQ0006 Strategy'!$A$2:$B$2000,2,FALSE),0)</f>
        <v>0</v>
      </c>
      <c r="H75" s="66">
        <f>_xlfn.IFNA(VLOOKUP(A75,'NQ0007 Strategy'!$A$2:$B$2000,2,FALSE),0)</f>
        <v>-7150</v>
      </c>
      <c r="I75" s="85">
        <f t="shared" si="7"/>
        <v>-4250.7142857142853</v>
      </c>
      <c r="J75" s="50">
        <f>VLOOKUP($A75,級距!$A:$K,9,FALSE)</f>
        <v>5</v>
      </c>
      <c r="K75" s="50">
        <f>VLOOKUP($A75,級距!$A:$K,10,FALSE)</f>
        <v>4</v>
      </c>
      <c r="L75" s="50">
        <f>VLOOKUP($A75,級距!$A:$K,11,FALSE)</f>
        <v>2</v>
      </c>
      <c r="M75" s="50">
        <f t="shared" si="8"/>
        <v>1</v>
      </c>
    </row>
    <row r="76" spans="1:13" x14ac:dyDescent="0.25">
      <c r="A76" s="32">
        <v>45552</v>
      </c>
      <c r="B76" s="66">
        <f>_xlfn.IFNA(VLOOKUP(A76,'Bolling Strategy'!$A$1:$B$2000,2,FALSE),0)</f>
        <v>2020</v>
      </c>
      <c r="C76" s="66">
        <f>_xlfn.IFNA(VLOOKUP(A76,'NQ0002 Strategy'!$A$2:$B$2000,2,FALSE),0)</f>
        <v>0</v>
      </c>
      <c r="D76" s="66">
        <f>_xlfn.IFNA(VLOOKUP(A76,'NQ0001 Strategy'!$A$2:$B$2000,2,FALSE),0)</f>
        <v>-2730</v>
      </c>
      <c r="E76" s="66">
        <f>_xlfn.IFNA(VLOOKUP(A76,'BBI Strategy'!$A$2:$B$2000,2,FALSE),0)</f>
        <v>6095</v>
      </c>
      <c r="F76" s="66">
        <f>_xlfn.IFNA(VLOOKUP(A76,'NQ0003 Strategy'!$A$2:$B$1000,2,FALSE),0)</f>
        <v>0</v>
      </c>
      <c r="G76" s="66">
        <f>_xlfn.IFNA(VLOOKUP(A76,'NQ0006 Strategy'!$A$2:$B$2000,2,FALSE),0)</f>
        <v>-12820</v>
      </c>
      <c r="H76" s="66">
        <f>_xlfn.IFNA(VLOOKUP(A76,'NQ0007 Strategy'!$A$2:$B$2000,2,FALSE),0)</f>
        <v>-6825</v>
      </c>
      <c r="I76" s="85">
        <f t="shared" si="7"/>
        <v>-2037.1428571428571</v>
      </c>
      <c r="J76" s="50">
        <f>VLOOKUP($A76,級距!$A:$K,9,FALSE)</f>
        <v>5</v>
      </c>
      <c r="K76" s="50">
        <f>VLOOKUP($A76,級距!$A:$K,10,FALSE)</f>
        <v>4</v>
      </c>
      <c r="L76" s="50">
        <f>VLOOKUP($A76,級距!$A:$K,11,FALSE)</f>
        <v>2</v>
      </c>
      <c r="M76" s="50">
        <f t="shared" si="8"/>
        <v>1</v>
      </c>
    </row>
    <row r="77" spans="1:13" x14ac:dyDescent="0.25">
      <c r="A77" s="32">
        <v>45551</v>
      </c>
      <c r="B77" s="66">
        <f>_xlfn.IFNA(VLOOKUP(A77,'Bolling Strategy'!$A$1:$B$2000,2,FALSE),0)</f>
        <v>6680</v>
      </c>
      <c r="C77" s="66">
        <f>_xlfn.IFNA(VLOOKUP(A77,'NQ0002 Strategy'!$A$2:$B$2000,2,FALSE),0)</f>
        <v>-8160</v>
      </c>
      <c r="D77" s="66">
        <f>_xlfn.IFNA(VLOOKUP(A77,'NQ0001 Strategy'!$A$2:$B$2000,2,FALSE),0)</f>
        <v>220</v>
      </c>
      <c r="E77" s="66">
        <f>_xlfn.IFNA(VLOOKUP(A77,'BBI Strategy'!$A$2:$B$2000,2,FALSE),0)</f>
        <v>-2165</v>
      </c>
      <c r="F77" s="66">
        <f>_xlfn.IFNA(VLOOKUP(A77,'NQ0003 Strategy'!$A$2:$B$1000,2,FALSE),0)</f>
        <v>0</v>
      </c>
      <c r="G77" s="66">
        <f>_xlfn.IFNA(VLOOKUP(A77,'NQ0006 Strategy'!$A$2:$B$2000,2,FALSE),0)</f>
        <v>0</v>
      </c>
      <c r="H77" s="66">
        <f>_xlfn.IFNA(VLOOKUP(A77,'NQ0007 Strategy'!$A$2:$B$2000,2,FALSE),0)</f>
        <v>-2675</v>
      </c>
      <c r="I77" s="85">
        <f t="shared" si="7"/>
        <v>-871.42857142857144</v>
      </c>
      <c r="J77" s="50">
        <f>VLOOKUP($A77,級距!$A:$K,9,FALSE)</f>
        <v>2</v>
      </c>
      <c r="K77" s="50">
        <f>VLOOKUP($A77,級距!$A:$K,10,FALSE)</f>
        <v>3</v>
      </c>
      <c r="L77" s="50">
        <f>VLOOKUP($A77,級距!$A:$K,11,FALSE)</f>
        <v>2</v>
      </c>
      <c r="M77" s="50">
        <f t="shared" si="8"/>
        <v>1</v>
      </c>
    </row>
    <row r="78" spans="1:13" x14ac:dyDescent="0.25">
      <c r="A78" s="32">
        <v>45548</v>
      </c>
      <c r="B78" s="66">
        <f>_xlfn.IFNA(VLOOKUP(A78,'Bolling Strategy'!$A$1:$B$2000,2,FALSE),0)</f>
        <v>0</v>
      </c>
      <c r="C78" s="66">
        <f>_xlfn.IFNA(VLOOKUP(A78,'NQ0002 Strategy'!$A$2:$B$2000,2,FALSE),0)</f>
        <v>-4490</v>
      </c>
      <c r="D78" s="66">
        <f>_xlfn.IFNA(VLOOKUP(A78,'NQ0001 Strategy'!$A$2:$B$2000,2,FALSE),0)</f>
        <v>4950</v>
      </c>
      <c r="E78" s="66">
        <f>_xlfn.IFNA(VLOOKUP(A78,'BBI Strategy'!$A$2:$B$2000,2,FALSE),0)</f>
        <v>-4210</v>
      </c>
      <c r="F78" s="66">
        <f>_xlfn.IFNA(VLOOKUP(A78,'NQ0003 Strategy'!$A$2:$B$1000,2,FALSE),0)</f>
        <v>-13655</v>
      </c>
      <c r="G78" s="66">
        <f>_xlfn.IFNA(VLOOKUP(A78,'NQ0006 Strategy'!$A$2:$B$2000,2,FALSE),0)</f>
        <v>1470</v>
      </c>
      <c r="H78" s="66">
        <f>_xlfn.IFNA(VLOOKUP(A78,'NQ0007 Strategy'!$A$2:$B$2000,2,FALSE),0)</f>
        <v>5155</v>
      </c>
      <c r="I78" s="85">
        <f t="shared" si="7"/>
        <v>-1540</v>
      </c>
      <c r="J78" s="50">
        <f>VLOOKUP($A78,級距!$A:$K,9,FALSE)</f>
        <v>2</v>
      </c>
      <c r="K78" s="50">
        <f>VLOOKUP($A78,級距!$A:$K,10,FALSE)</f>
        <v>4</v>
      </c>
      <c r="L78" s="50">
        <f>VLOOKUP($A78,級距!$A:$K,11,FALSE)</f>
        <v>2</v>
      </c>
      <c r="M78" s="50">
        <f t="shared" si="8"/>
        <v>1</v>
      </c>
    </row>
    <row r="79" spans="1:13" x14ac:dyDescent="0.25">
      <c r="A79" s="32">
        <v>45547</v>
      </c>
      <c r="B79" s="66">
        <f>_xlfn.IFNA(VLOOKUP(A79,'Bolling Strategy'!$A$1:$B$2000,2,FALSE),0)</f>
        <v>0</v>
      </c>
      <c r="C79" s="66">
        <f>_xlfn.IFNA(VLOOKUP(A79,'NQ0002 Strategy'!$A$2:$B$2000,2,FALSE),0)</f>
        <v>-215</v>
      </c>
      <c r="D79" s="66">
        <f>_xlfn.IFNA(VLOOKUP(A79,'NQ0001 Strategy'!$A$2:$B$2000,2,FALSE),0)</f>
        <v>-210</v>
      </c>
      <c r="E79" s="66">
        <f>_xlfn.IFNA(VLOOKUP(A79,'BBI Strategy'!$A$2:$B$2000,2,FALSE),0)</f>
        <v>10100</v>
      </c>
      <c r="F79" s="66">
        <f>_xlfn.IFNA(VLOOKUP(A79,'NQ0003 Strategy'!$A$2:$B$1000,2,FALSE),0)</f>
        <v>0</v>
      </c>
      <c r="G79" s="66">
        <f>_xlfn.IFNA(VLOOKUP(A79,'NQ0006 Strategy'!$A$2:$B$2000,2,FALSE),0)</f>
        <v>0</v>
      </c>
      <c r="H79" s="66">
        <f>_xlfn.IFNA(VLOOKUP(A79,'NQ0007 Strategy'!$A$2:$B$2000,2,FALSE),0)</f>
        <v>8010</v>
      </c>
      <c r="I79" s="85">
        <f t="shared" si="7"/>
        <v>2526.4285714285716</v>
      </c>
      <c r="J79" s="50">
        <f>VLOOKUP($A79,級距!$A:$K,9,FALSE)</f>
        <v>5</v>
      </c>
      <c r="K79" s="50">
        <f>VLOOKUP($A79,級距!$A:$K,10,FALSE)</f>
        <v>5</v>
      </c>
      <c r="L79" s="50">
        <f>VLOOKUP($A79,級距!$A:$K,11,FALSE)</f>
        <v>2</v>
      </c>
      <c r="M79" s="50">
        <f t="shared" si="8"/>
        <v>1</v>
      </c>
    </row>
    <row r="80" spans="1:13" x14ac:dyDescent="0.25">
      <c r="A80" s="32">
        <v>45546</v>
      </c>
      <c r="B80" s="66">
        <f>_xlfn.IFNA(VLOOKUP(A80,'Bolling Strategy'!$A$1:$B$2000,2,FALSE),0)</f>
        <v>58560</v>
      </c>
      <c r="C80" s="66">
        <f>_xlfn.IFNA(VLOOKUP(A80,'NQ0002 Strategy'!$A$2:$B$2000,2,FALSE),0)</f>
        <v>-7390</v>
      </c>
      <c r="D80" s="66">
        <f>_xlfn.IFNA(VLOOKUP(A80,'NQ0001 Strategy'!$A$2:$B$2000,2,FALSE),0)</f>
        <v>27930</v>
      </c>
      <c r="E80" s="66">
        <f>_xlfn.IFNA(VLOOKUP(A80,'BBI Strategy'!$A$2:$B$2000,2,FALSE),0)</f>
        <v>-8575</v>
      </c>
      <c r="F80" s="66">
        <f>_xlfn.IFNA(VLOOKUP(A80,'NQ0003 Strategy'!$A$2:$B$1000,2,FALSE),0)</f>
        <v>69790</v>
      </c>
      <c r="G80" s="66">
        <f>_xlfn.IFNA(VLOOKUP(A80,'NQ0006 Strategy'!$A$2:$B$2000,2,FALSE),0)</f>
        <v>16365</v>
      </c>
      <c r="H80" s="66">
        <f>_xlfn.IFNA(VLOOKUP(A80,'NQ0007 Strategy'!$A$2:$B$2000,2,FALSE),0)</f>
        <v>33425</v>
      </c>
      <c r="I80" s="85">
        <f t="shared" si="7"/>
        <v>27157.857142857141</v>
      </c>
      <c r="J80" s="50">
        <f>VLOOKUP($A80,級距!$A:$K,9,FALSE)</f>
        <v>10</v>
      </c>
      <c r="K80" s="50">
        <f>VLOOKUP($A80,級距!$A:$K,10,FALSE)</f>
        <v>7</v>
      </c>
      <c r="L80" s="50">
        <f>VLOOKUP($A80,級距!$A:$K,11,FALSE)</f>
        <v>4</v>
      </c>
      <c r="M80" s="50">
        <f t="shared" si="8"/>
        <v>1</v>
      </c>
    </row>
    <row r="81" spans="1:13" x14ac:dyDescent="0.25">
      <c r="A81" s="32">
        <v>45545</v>
      </c>
      <c r="B81" s="66">
        <f>_xlfn.IFNA(VLOOKUP(A81,'Bolling Strategy'!$A$1:$B$2000,2,FALSE),0)</f>
        <v>0</v>
      </c>
      <c r="C81" s="66">
        <f>_xlfn.IFNA(VLOOKUP(A81,'NQ0002 Strategy'!$A$2:$B$2000,2,FALSE),0)</f>
        <v>-5650</v>
      </c>
      <c r="D81" s="66">
        <f>_xlfn.IFNA(VLOOKUP(A81,'NQ0001 Strategy'!$A$2:$B$2000,2,FALSE),0)</f>
        <v>10015</v>
      </c>
      <c r="E81" s="66">
        <f>_xlfn.IFNA(VLOOKUP(A81,'BBI Strategy'!$A$2:$B$2000,2,FALSE),0)</f>
        <v>8675</v>
      </c>
      <c r="F81" s="66">
        <f>_xlfn.IFNA(VLOOKUP(A81,'NQ0003 Strategy'!$A$2:$B$1000,2,FALSE),0)</f>
        <v>0</v>
      </c>
      <c r="G81" s="66">
        <f>_xlfn.IFNA(VLOOKUP(A81,'NQ0006 Strategy'!$A$2:$B$2000,2,FALSE),0)</f>
        <v>-10230</v>
      </c>
      <c r="H81" s="66">
        <f>_xlfn.IFNA(VLOOKUP(A81,'NQ0007 Strategy'!$A$2:$B$2000,2,FALSE),0)</f>
        <v>-4540</v>
      </c>
      <c r="I81" s="85">
        <f t="shared" si="7"/>
        <v>-247.14285714285714</v>
      </c>
      <c r="J81" s="50">
        <f>VLOOKUP($A81,級距!$A:$K,9,FALSE)</f>
        <v>5</v>
      </c>
      <c r="K81" s="50">
        <f>VLOOKUP($A81,級距!$A:$K,10,FALSE)</f>
        <v>7</v>
      </c>
      <c r="L81" s="50">
        <f>VLOOKUP($A81,級距!$A:$K,11,FALSE)</f>
        <v>3</v>
      </c>
      <c r="M81" s="50">
        <f t="shared" si="8"/>
        <v>1</v>
      </c>
    </row>
    <row r="82" spans="1:13" x14ac:dyDescent="0.25">
      <c r="A82" s="32">
        <v>45544</v>
      </c>
      <c r="B82" s="66">
        <f>_xlfn.IFNA(VLOOKUP(A82,'Bolling Strategy'!$A$1:$B$2000,2,FALSE),0)</f>
        <v>14360</v>
      </c>
      <c r="C82" s="66">
        <f>_xlfn.IFNA(VLOOKUP(A82,'NQ0002 Strategy'!$A$2:$B$2000,2,FALSE),0)</f>
        <v>-335</v>
      </c>
      <c r="D82" s="66">
        <f>_xlfn.IFNA(VLOOKUP(A82,'NQ0001 Strategy'!$A$2:$B$2000,2,FALSE),0)</f>
        <v>675</v>
      </c>
      <c r="E82" s="66">
        <f>_xlfn.IFNA(VLOOKUP(A82,'BBI Strategy'!$A$2:$B$2000,2,FALSE),0)</f>
        <v>6900</v>
      </c>
      <c r="F82" s="66">
        <f>_xlfn.IFNA(VLOOKUP(A82,'NQ0003 Strategy'!$A$2:$B$1000,2,FALSE),0)</f>
        <v>-8815</v>
      </c>
      <c r="G82" s="66">
        <f>_xlfn.IFNA(VLOOKUP(A82,'NQ0006 Strategy'!$A$2:$B$2000,2,FALSE),0)</f>
        <v>0</v>
      </c>
      <c r="H82" s="66">
        <f>_xlfn.IFNA(VLOOKUP(A82,'NQ0007 Strategy'!$A$2:$B$2000,2,FALSE),0)</f>
        <v>2950</v>
      </c>
      <c r="I82" s="85">
        <f t="shared" si="7"/>
        <v>2247.8571428571427</v>
      </c>
      <c r="J82" s="50">
        <f>VLOOKUP($A82,級距!$A:$K,9,FALSE)</f>
        <v>4</v>
      </c>
      <c r="K82" s="50">
        <f>VLOOKUP($A82,級距!$A:$K,10,FALSE)</f>
        <v>4</v>
      </c>
      <c r="L82" s="50">
        <f>VLOOKUP($A82,級距!$A:$K,11,FALSE)</f>
        <v>2</v>
      </c>
      <c r="M82" s="50">
        <f t="shared" si="8"/>
        <v>1</v>
      </c>
    </row>
    <row r="83" spans="1:13" x14ac:dyDescent="0.25">
      <c r="A83" s="32">
        <v>45541</v>
      </c>
      <c r="B83" s="66">
        <f>_xlfn.IFNA(VLOOKUP(A83,'Bolling Strategy'!$A$1:$B$2000,2,FALSE),0)</f>
        <v>18745</v>
      </c>
      <c r="C83" s="66">
        <f>_xlfn.IFNA(VLOOKUP(A83,'NQ0002 Strategy'!$A$2:$B$2000,2,FALSE),0)</f>
        <v>-1780</v>
      </c>
      <c r="D83" s="66">
        <f>_xlfn.IFNA(VLOOKUP(A83,'NQ0001 Strategy'!$A$2:$B$2000,2,FALSE),0)</f>
        <v>-7050</v>
      </c>
      <c r="E83" s="66">
        <f>_xlfn.IFNA(VLOOKUP(A83,'BBI Strategy'!$A$2:$B$2000,2,FALSE),0)</f>
        <v>-6080</v>
      </c>
      <c r="F83" s="66">
        <f>_xlfn.IFNA(VLOOKUP(A83,'NQ0003 Strategy'!$A$2:$B$1000,2,FALSE),0)</f>
        <v>0</v>
      </c>
      <c r="G83" s="66">
        <f>_xlfn.IFNA(VLOOKUP(A83,'NQ0006 Strategy'!$A$2:$B$2000,2,FALSE),0)</f>
        <v>-10230</v>
      </c>
      <c r="H83" s="66">
        <f>_xlfn.IFNA(VLOOKUP(A83,'NQ0007 Strategy'!$A$2:$B$2000,2,FALSE),0)</f>
        <v>0</v>
      </c>
      <c r="I83" s="85">
        <f t="shared" si="7"/>
        <v>-913.57142857142856</v>
      </c>
      <c r="J83" s="50">
        <f>VLOOKUP($A83,級距!$A:$K,9,FALSE)</f>
        <v>9</v>
      </c>
      <c r="K83" s="50">
        <f>VLOOKUP($A83,級距!$A:$K,10,FALSE)</f>
        <v>6</v>
      </c>
      <c r="L83" s="50">
        <f>VLOOKUP($A83,級距!$A:$K,11,FALSE)</f>
        <v>1</v>
      </c>
      <c r="M83" s="50">
        <f t="shared" si="8"/>
        <v>1</v>
      </c>
    </row>
    <row r="84" spans="1:13" x14ac:dyDescent="0.25">
      <c r="A84" s="32">
        <v>45540</v>
      </c>
      <c r="B84" s="66">
        <f>_xlfn.IFNA(VLOOKUP(A84,'Bolling Strategy'!$A$1:$B$2000,2,FALSE),0)</f>
        <v>2670</v>
      </c>
      <c r="C84" s="66">
        <f>_xlfn.IFNA(VLOOKUP(A84,'NQ0002 Strategy'!$A$2:$B$2000,2,FALSE),0)</f>
        <v>-1680</v>
      </c>
      <c r="D84" s="66">
        <f>_xlfn.IFNA(VLOOKUP(A84,'NQ0001 Strategy'!$A$2:$B$2000,2,FALSE),0)</f>
        <v>-1805</v>
      </c>
      <c r="E84" s="66">
        <f>_xlfn.IFNA(VLOOKUP(A84,'BBI Strategy'!$A$2:$B$2000,2,FALSE),0)</f>
        <v>-20205</v>
      </c>
      <c r="F84" s="66">
        <f>_xlfn.IFNA(VLOOKUP(A84,'NQ0003 Strategy'!$A$2:$B$1000,2,FALSE),0)</f>
        <v>0</v>
      </c>
      <c r="G84" s="66">
        <f>_xlfn.IFNA(VLOOKUP(A84,'NQ0006 Strategy'!$A$2:$B$2000,2,FALSE),0)</f>
        <v>0</v>
      </c>
      <c r="H84" s="66">
        <f>_xlfn.IFNA(VLOOKUP(A84,'NQ0007 Strategy'!$A$2:$B$2000,2,FALSE),0)</f>
        <v>-3140</v>
      </c>
      <c r="I84" s="85">
        <f t="shared" si="7"/>
        <v>-3451.4285714285716</v>
      </c>
      <c r="J84" s="50">
        <f>VLOOKUP($A84,級距!$A:$K,9,FALSE)</f>
        <v>5</v>
      </c>
      <c r="K84" s="50">
        <f>VLOOKUP($A84,級距!$A:$K,10,FALSE)</f>
        <v>1</v>
      </c>
      <c r="L84" s="50">
        <f>VLOOKUP($A84,級距!$A:$K,11,FALSE)</f>
        <v>2</v>
      </c>
      <c r="M84" s="50">
        <f t="shared" si="8"/>
        <v>1</v>
      </c>
    </row>
    <row r="85" spans="1:13" x14ac:dyDescent="0.25">
      <c r="A85" s="32">
        <v>45539</v>
      </c>
      <c r="B85" s="66">
        <f>_xlfn.IFNA(VLOOKUP(A85,'Bolling Strategy'!$A$1:$B$2000,2,FALSE),0)</f>
        <v>5350</v>
      </c>
      <c r="C85" s="66">
        <f>_xlfn.IFNA(VLOOKUP(A85,'NQ0002 Strategy'!$A$2:$B$2000,2,FALSE),0)</f>
        <v>0</v>
      </c>
      <c r="D85" s="66">
        <f>_xlfn.IFNA(VLOOKUP(A85,'NQ0001 Strategy'!$A$2:$B$2000,2,FALSE),0)</f>
        <v>-785</v>
      </c>
      <c r="E85" s="66">
        <f>_xlfn.IFNA(VLOOKUP(A85,'BBI Strategy'!$A$2:$B$2000,2,FALSE),0)</f>
        <v>6760</v>
      </c>
      <c r="F85" s="66">
        <f>_xlfn.IFNA(VLOOKUP(A85,'NQ0003 Strategy'!$A$2:$B$1000,2,FALSE),0)</f>
        <v>0</v>
      </c>
      <c r="G85" s="66">
        <f>_xlfn.IFNA(VLOOKUP(A85,'NQ0006 Strategy'!$A$2:$B$2000,2,FALSE),0)</f>
        <v>-3360</v>
      </c>
      <c r="H85" s="66">
        <f>_xlfn.IFNA(VLOOKUP(A85,'NQ0007 Strategy'!$A$2:$B$2000,2,FALSE),0)</f>
        <v>-3885</v>
      </c>
      <c r="I85" s="85">
        <f t="shared" si="7"/>
        <v>582.85714285714289</v>
      </c>
      <c r="J85" s="50">
        <f>VLOOKUP($A85,級距!$A:$K,9,FALSE)</f>
        <v>5</v>
      </c>
      <c r="K85" s="50">
        <f>VLOOKUP($A85,級距!$A:$K,10,FALSE)</f>
        <v>3</v>
      </c>
      <c r="L85" s="50">
        <f>VLOOKUP($A85,級距!$A:$K,11,FALSE)</f>
        <v>2</v>
      </c>
      <c r="M85" s="50">
        <f t="shared" si="8"/>
        <v>1</v>
      </c>
    </row>
    <row r="86" spans="1:13" x14ac:dyDescent="0.25">
      <c r="A86" s="32">
        <v>45538</v>
      </c>
      <c r="B86" s="66">
        <f>_xlfn.IFNA(VLOOKUP(A86,'Bolling Strategy'!$A$1:$B$2000,2,FALSE),0)</f>
        <v>6760</v>
      </c>
      <c r="C86" s="66">
        <f>_xlfn.IFNA(VLOOKUP(A86,'NQ0002 Strategy'!$A$2:$B$2000,2,FALSE),0)</f>
        <v>15855</v>
      </c>
      <c r="D86" s="66">
        <f>_xlfn.IFNA(VLOOKUP(A86,'NQ0001 Strategy'!$A$2:$B$2000,2,FALSE),0)</f>
        <v>1700</v>
      </c>
      <c r="E86" s="66">
        <f>_xlfn.IFNA(VLOOKUP(A86,'BBI Strategy'!$A$2:$B$2000,2,FALSE),0)</f>
        <v>2080</v>
      </c>
      <c r="F86" s="66">
        <f>_xlfn.IFNA(VLOOKUP(A86,'NQ0003 Strategy'!$A$2:$B$1000,2,FALSE),0)</f>
        <v>11730</v>
      </c>
      <c r="G86" s="66">
        <f>_xlfn.IFNA(VLOOKUP(A86,'NQ0006 Strategy'!$A$2:$B$2000,2,FALSE),0)</f>
        <v>0</v>
      </c>
      <c r="H86" s="66">
        <f>_xlfn.IFNA(VLOOKUP(A86,'NQ0007 Strategy'!$A$2:$B$2000,2,FALSE),0)</f>
        <v>9505</v>
      </c>
      <c r="I86" s="85">
        <f t="shared" si="7"/>
        <v>6804.2857142857147</v>
      </c>
      <c r="J86" s="50">
        <f>VLOOKUP($A86,級距!$A:$K,9,FALSE)</f>
        <v>10</v>
      </c>
      <c r="K86" s="50">
        <f>VLOOKUP($A86,級距!$A:$K,10,FALSE)</f>
        <v>8</v>
      </c>
      <c r="L86" s="50">
        <f>VLOOKUP($A86,級距!$A:$K,11,FALSE)</f>
        <v>4</v>
      </c>
      <c r="M86" s="50">
        <f t="shared" si="8"/>
        <v>1</v>
      </c>
    </row>
    <row r="87" spans="1:13" x14ac:dyDescent="0.25">
      <c r="A87" s="32">
        <v>45534</v>
      </c>
      <c r="B87" s="66">
        <f>_xlfn.IFNA(VLOOKUP(A87,'Bolling Strategy'!$A$1:$B$2000,2,FALSE),0)</f>
        <v>16660</v>
      </c>
      <c r="C87" s="66">
        <f>_xlfn.IFNA(VLOOKUP(A87,'NQ0002 Strategy'!$A$2:$B$2000,2,FALSE),0)</f>
        <v>-8835</v>
      </c>
      <c r="D87" s="66">
        <f>_xlfn.IFNA(VLOOKUP(A87,'NQ0001 Strategy'!$A$2:$B$2000,2,FALSE),0)</f>
        <v>11760</v>
      </c>
      <c r="E87" s="66">
        <f>_xlfn.IFNA(VLOOKUP(A87,'BBI Strategy'!$A$2:$B$2000,2,FALSE),0)</f>
        <v>4655</v>
      </c>
      <c r="F87" s="66">
        <f>_xlfn.IFNA(VLOOKUP(A87,'NQ0003 Strategy'!$A$2:$B$1000,2,FALSE),0)</f>
        <v>0</v>
      </c>
      <c r="G87" s="66">
        <f>_xlfn.IFNA(VLOOKUP(A87,'NQ0006 Strategy'!$A$2:$B$2000,2,FALSE),0)</f>
        <v>0</v>
      </c>
      <c r="H87" s="66">
        <f>_xlfn.IFNA(VLOOKUP(A87,'NQ0007 Strategy'!$A$2:$B$2000,2,FALSE),0)</f>
        <v>-3005</v>
      </c>
      <c r="I87" s="85">
        <f t="shared" si="7"/>
        <v>3033.5714285714284</v>
      </c>
      <c r="J87" s="50">
        <f>VLOOKUP($A87,級距!$A:$K,9,FALSE)</f>
        <v>4</v>
      </c>
      <c r="K87" s="50">
        <f>VLOOKUP($A87,級距!$A:$K,10,FALSE)</f>
        <v>4</v>
      </c>
      <c r="L87" s="50">
        <f>VLOOKUP($A87,級距!$A:$K,11,FALSE)</f>
        <v>2</v>
      </c>
      <c r="M87" s="50">
        <f t="shared" si="8"/>
        <v>1</v>
      </c>
    </row>
    <row r="88" spans="1:13" x14ac:dyDescent="0.25">
      <c r="A88" s="32">
        <v>45533</v>
      </c>
      <c r="B88" s="66">
        <f>_xlfn.IFNA(VLOOKUP(A88,'Bolling Strategy'!$A$1:$B$2000,2,FALSE),0)</f>
        <v>3660</v>
      </c>
      <c r="C88" s="66">
        <f>_xlfn.IFNA(VLOOKUP(A88,'NQ0002 Strategy'!$A$2:$B$2000,2,FALSE),0)</f>
        <v>-380</v>
      </c>
      <c r="D88" s="66">
        <f>_xlfn.IFNA(VLOOKUP(A88,'NQ0001 Strategy'!$A$2:$B$2000,2,FALSE),0)</f>
        <v>3145</v>
      </c>
      <c r="E88" s="66">
        <f>_xlfn.IFNA(VLOOKUP(A88,'BBI Strategy'!$A$2:$B$2000,2,FALSE),0)</f>
        <v>-10160</v>
      </c>
      <c r="F88" s="66">
        <f>_xlfn.IFNA(VLOOKUP(A88,'NQ0003 Strategy'!$A$2:$B$1000,2,FALSE),0)</f>
        <v>0</v>
      </c>
      <c r="G88" s="66">
        <f>_xlfn.IFNA(VLOOKUP(A88,'NQ0006 Strategy'!$A$2:$B$2000,2,FALSE),0)</f>
        <v>33720</v>
      </c>
      <c r="H88" s="66">
        <f>_xlfn.IFNA(VLOOKUP(A88,'NQ0007 Strategy'!$A$2:$B$2000,2,FALSE),0)</f>
        <v>1050</v>
      </c>
      <c r="I88" s="85">
        <f t="shared" si="7"/>
        <v>4433.5714285714284</v>
      </c>
      <c r="J88" s="50">
        <f>VLOOKUP($A88,級距!$A:$K,9,FALSE)</f>
        <v>6</v>
      </c>
      <c r="K88" s="50">
        <f>VLOOKUP($A88,級距!$A:$K,10,FALSE)</f>
        <v>2</v>
      </c>
      <c r="L88" s="50">
        <f>VLOOKUP($A88,級距!$A:$K,11,FALSE)</f>
        <v>1</v>
      </c>
      <c r="M88" s="50">
        <f t="shared" si="8"/>
        <v>1</v>
      </c>
    </row>
    <row r="89" spans="1:13" x14ac:dyDescent="0.25">
      <c r="A89" s="32">
        <v>45532</v>
      </c>
      <c r="B89" s="66">
        <f>_xlfn.IFNA(VLOOKUP(A89,'Bolling Strategy'!$A$1:$B$2000,2,FALSE),0)</f>
        <v>-8340</v>
      </c>
      <c r="C89" s="66">
        <f>_xlfn.IFNA(VLOOKUP(A89,'NQ0002 Strategy'!$A$2:$B$2000,2,FALSE),0)</f>
        <v>-8160</v>
      </c>
      <c r="D89" s="66">
        <f>_xlfn.IFNA(VLOOKUP(A89,'NQ0001 Strategy'!$A$2:$B$2000,2,FALSE),0)</f>
        <v>6260</v>
      </c>
      <c r="E89" s="66">
        <f>_xlfn.IFNA(VLOOKUP(A89,'BBI Strategy'!$A$2:$B$2000,2,FALSE),0)</f>
        <v>-10220</v>
      </c>
      <c r="F89" s="66">
        <f>_xlfn.IFNA(VLOOKUP(A89,'NQ0003 Strategy'!$A$2:$B$1000,2,FALSE),0)</f>
        <v>0</v>
      </c>
      <c r="G89" s="66">
        <f>_xlfn.IFNA(VLOOKUP(A89,'NQ0006 Strategy'!$A$2:$B$2000,2,FALSE),0)</f>
        <v>0</v>
      </c>
      <c r="H89" s="66">
        <f>_xlfn.IFNA(VLOOKUP(A89,'NQ0007 Strategy'!$A$2:$B$2000,2,FALSE),0)</f>
        <v>-4220</v>
      </c>
      <c r="I89" s="85">
        <f t="shared" si="7"/>
        <v>-3525.7142857142858</v>
      </c>
      <c r="J89" s="50">
        <f>VLOOKUP($A89,級距!$A:$K,9,FALSE)</f>
        <v>7</v>
      </c>
      <c r="K89" s="50">
        <f>VLOOKUP($A89,級距!$A:$K,10,FALSE)</f>
        <v>7</v>
      </c>
      <c r="L89" s="50">
        <f>VLOOKUP($A89,級距!$A:$K,11,FALSE)</f>
        <v>4</v>
      </c>
      <c r="M89" s="50">
        <f t="shared" si="8"/>
        <v>1</v>
      </c>
    </row>
    <row r="90" spans="1:13" x14ac:dyDescent="0.25">
      <c r="A90" s="32">
        <v>45531</v>
      </c>
      <c r="B90" s="66">
        <f>_xlfn.IFNA(VLOOKUP(A90,'Bolling Strategy'!$A$1:$B$2000,2,FALSE),0)</f>
        <v>11020</v>
      </c>
      <c r="C90" s="66">
        <f>_xlfn.IFNA(VLOOKUP(A90,'NQ0002 Strategy'!$A$2:$B$2000,2,FALSE),0)</f>
        <v>2885</v>
      </c>
      <c r="D90" s="66">
        <f>_xlfn.IFNA(VLOOKUP(A90,'NQ0001 Strategy'!$A$2:$B$2000,2,FALSE),0)</f>
        <v>-5515</v>
      </c>
      <c r="E90" s="66">
        <f>_xlfn.IFNA(VLOOKUP(A90,'BBI Strategy'!$A$2:$B$2000,2,FALSE),0)</f>
        <v>-3340</v>
      </c>
      <c r="F90" s="66">
        <f>_xlfn.IFNA(VLOOKUP(A90,'NQ0003 Strategy'!$A$2:$B$1000,2,FALSE),0)</f>
        <v>0</v>
      </c>
      <c r="G90" s="66">
        <f>_xlfn.IFNA(VLOOKUP(A90,'NQ0006 Strategy'!$A$2:$B$2000,2,FALSE),0)</f>
        <v>0</v>
      </c>
      <c r="H90" s="66">
        <f>_xlfn.IFNA(VLOOKUP(A90,'NQ0007 Strategy'!$A$2:$B$2000,2,FALSE),0)</f>
        <v>-9595</v>
      </c>
      <c r="I90" s="85">
        <f t="shared" si="7"/>
        <v>-649.28571428571433</v>
      </c>
      <c r="J90" s="50">
        <f>VLOOKUP($A90,級距!$A:$K,9,FALSE)</f>
        <v>4</v>
      </c>
      <c r="K90" s="50">
        <f>VLOOKUP($A90,級距!$A:$K,10,FALSE)</f>
        <v>3</v>
      </c>
      <c r="L90" s="50">
        <f>VLOOKUP($A90,級距!$A:$K,11,FALSE)</f>
        <v>2</v>
      </c>
      <c r="M90" s="50">
        <f t="shared" si="8"/>
        <v>1</v>
      </c>
    </row>
    <row r="91" spans="1:13" x14ac:dyDescent="0.25">
      <c r="A91" s="32">
        <v>45530</v>
      </c>
      <c r="B91" s="66">
        <f>_xlfn.IFNA(VLOOKUP(A91,'Bolling Strategy'!$A$1:$B$2000,2,FALSE),0)</f>
        <v>-1960</v>
      </c>
      <c r="C91" s="66">
        <f>_xlfn.IFNA(VLOOKUP(A91,'NQ0002 Strategy'!$A$2:$B$2000,2,FALSE),0)</f>
        <v>0</v>
      </c>
      <c r="D91" s="66">
        <f>_xlfn.IFNA(VLOOKUP(A91,'NQ0001 Strategy'!$A$2:$B$2000,2,FALSE),0)</f>
        <v>6685</v>
      </c>
      <c r="E91" s="66">
        <f>_xlfn.IFNA(VLOOKUP(A91,'BBI Strategy'!$A$2:$B$2000,2,FALSE),0)</f>
        <v>8435</v>
      </c>
      <c r="F91" s="66">
        <f>_xlfn.IFNA(VLOOKUP(A91,'NQ0003 Strategy'!$A$2:$B$1000,2,FALSE),0)</f>
        <v>5340</v>
      </c>
      <c r="G91" s="66">
        <f>_xlfn.IFNA(VLOOKUP(A91,'NQ0006 Strategy'!$A$2:$B$2000,2,FALSE),0)</f>
        <v>0</v>
      </c>
      <c r="H91" s="66">
        <f>_xlfn.IFNA(VLOOKUP(A91,'NQ0007 Strategy'!$A$2:$B$2000,2,FALSE),0)</f>
        <v>0</v>
      </c>
      <c r="I91" s="85">
        <f t="shared" si="7"/>
        <v>2642.8571428571427</v>
      </c>
      <c r="J91" s="50">
        <f>VLOOKUP($A91,級距!$A:$K,9,FALSE)</f>
        <v>5</v>
      </c>
      <c r="K91" s="50">
        <f>VLOOKUP($A91,級距!$A:$K,10,FALSE)</f>
        <v>7</v>
      </c>
      <c r="L91" s="50">
        <f>VLOOKUP($A91,級距!$A:$K,11,FALSE)</f>
        <v>3</v>
      </c>
      <c r="M91" s="50">
        <f t="shared" si="8"/>
        <v>1</v>
      </c>
    </row>
    <row r="92" spans="1:13" x14ac:dyDescent="0.25">
      <c r="A92" s="32">
        <v>45527</v>
      </c>
      <c r="B92" s="66">
        <f>_xlfn.IFNA(VLOOKUP(A92,'Bolling Strategy'!$A$1:$B$2000,2,FALSE),0)</f>
        <v>-1675</v>
      </c>
      <c r="C92" s="66">
        <f>_xlfn.IFNA(VLOOKUP(A92,'NQ0002 Strategy'!$A$2:$B$2000,2,FALSE),0)</f>
        <v>-3020</v>
      </c>
      <c r="D92" s="66">
        <f>_xlfn.IFNA(VLOOKUP(A92,'NQ0001 Strategy'!$A$2:$B$2000,2,FALSE),0)</f>
        <v>0</v>
      </c>
      <c r="E92" s="66">
        <f>_xlfn.IFNA(VLOOKUP(A92,'BBI Strategy'!$A$2:$B$2000,2,FALSE),0)</f>
        <v>6560</v>
      </c>
      <c r="F92" s="66">
        <f>_xlfn.IFNA(VLOOKUP(A92,'NQ0003 Strategy'!$A$2:$B$1000,2,FALSE),0)</f>
        <v>0</v>
      </c>
      <c r="G92" s="66">
        <f>_xlfn.IFNA(VLOOKUP(A92,'NQ0006 Strategy'!$A$2:$B$2000,2,FALSE),0)</f>
        <v>0</v>
      </c>
      <c r="H92" s="66">
        <f>_xlfn.IFNA(VLOOKUP(A92,'NQ0007 Strategy'!$A$2:$B$2000,2,FALSE),0)</f>
        <v>-4425</v>
      </c>
      <c r="I92" s="85">
        <f t="shared" si="7"/>
        <v>-365.71428571428572</v>
      </c>
      <c r="J92" s="50">
        <f>VLOOKUP($A92,級距!$A:$K,9,FALSE)</f>
        <v>5</v>
      </c>
      <c r="K92" s="50">
        <f>VLOOKUP($A92,級距!$A:$K,10,FALSE)</f>
        <v>2</v>
      </c>
      <c r="L92" s="50">
        <f>VLOOKUP($A92,級距!$A:$K,11,FALSE)</f>
        <v>2</v>
      </c>
      <c r="M92" s="50">
        <f t="shared" si="8"/>
        <v>1</v>
      </c>
    </row>
    <row r="93" spans="1:13" x14ac:dyDescent="0.25">
      <c r="A93" s="32">
        <v>45526</v>
      </c>
      <c r="B93" s="66">
        <f>_xlfn.IFNA(VLOOKUP(A93,'Bolling Strategy'!$A$1:$B$2000,2,FALSE),0)</f>
        <v>-320</v>
      </c>
      <c r="C93" s="66">
        <f>_xlfn.IFNA(VLOOKUP(A93,'NQ0002 Strategy'!$A$2:$B$2000,2,FALSE),0)</f>
        <v>-8690</v>
      </c>
      <c r="D93" s="66">
        <f>_xlfn.IFNA(VLOOKUP(A93,'NQ0001 Strategy'!$A$2:$B$2000,2,FALSE),0)</f>
        <v>20950</v>
      </c>
      <c r="E93" s="66">
        <f>_xlfn.IFNA(VLOOKUP(A93,'BBI Strategy'!$A$2:$B$2000,2,FALSE),0)</f>
        <v>-5100</v>
      </c>
      <c r="F93" s="66">
        <f>_xlfn.IFNA(VLOOKUP(A93,'NQ0003 Strategy'!$A$2:$B$1000,2,FALSE),0)</f>
        <v>0</v>
      </c>
      <c r="G93" s="66">
        <f>_xlfn.IFNA(VLOOKUP(A93,'NQ0006 Strategy'!$A$2:$B$2000,2,FALSE),0)</f>
        <v>0</v>
      </c>
      <c r="H93" s="66">
        <f>_xlfn.IFNA(VLOOKUP(A93,'NQ0007 Strategy'!$A$2:$B$2000,2,FALSE),0)</f>
        <v>19695</v>
      </c>
      <c r="I93" s="85">
        <f t="shared" si="7"/>
        <v>3790.7142857142858</v>
      </c>
      <c r="J93" s="50">
        <f>VLOOKUP($A93,級距!$A:$K,9,FALSE)</f>
        <v>8</v>
      </c>
      <c r="K93" s="50">
        <f>VLOOKUP($A93,級距!$A:$K,10,FALSE)</f>
        <v>8</v>
      </c>
      <c r="L93" s="50">
        <f>VLOOKUP($A93,級距!$A:$K,11,FALSE)</f>
        <v>4</v>
      </c>
      <c r="M93" s="50">
        <f t="shared" si="8"/>
        <v>1</v>
      </c>
    </row>
    <row r="94" spans="1:13" x14ac:dyDescent="0.25">
      <c r="A94" s="32">
        <v>45525</v>
      </c>
      <c r="B94" s="66">
        <f>_xlfn.IFNA(VLOOKUP(A94,'Bolling Strategy'!$A$1:$B$2000,2,FALSE),0)</f>
        <v>430</v>
      </c>
      <c r="C94" s="66">
        <f>_xlfn.IFNA(VLOOKUP(A94,'NQ0002 Strategy'!$A$2:$B$2000,2,FALSE),0)</f>
        <v>-9240</v>
      </c>
      <c r="D94" s="66">
        <f>_xlfn.IFNA(VLOOKUP(A94,'NQ0001 Strategy'!$A$2:$B$2000,2,FALSE),0)</f>
        <v>0</v>
      </c>
      <c r="E94" s="66">
        <f>_xlfn.IFNA(VLOOKUP(A94,'BBI Strategy'!$A$2:$B$2000,2,FALSE),0)</f>
        <v>9840</v>
      </c>
      <c r="F94" s="66">
        <f>_xlfn.IFNA(VLOOKUP(A94,'NQ0003 Strategy'!$A$2:$B$1000,2,FALSE),0)</f>
        <v>-1605</v>
      </c>
      <c r="G94" s="66">
        <f>_xlfn.IFNA(VLOOKUP(A94,'NQ0006 Strategy'!$A$2:$B$2000,2,FALSE),0)</f>
        <v>0</v>
      </c>
      <c r="H94" s="66">
        <f>_xlfn.IFNA(VLOOKUP(A94,'NQ0007 Strategy'!$A$2:$B$2000,2,FALSE),0)</f>
        <v>-5290</v>
      </c>
      <c r="I94" s="85">
        <f t="shared" si="7"/>
        <v>-837.85714285714289</v>
      </c>
      <c r="J94" s="50">
        <f>VLOOKUP($A94,級距!$A:$K,9,FALSE)</f>
        <v>2</v>
      </c>
      <c r="K94" s="50">
        <f>VLOOKUP($A94,級距!$A:$K,10,FALSE)</f>
        <v>4</v>
      </c>
      <c r="L94" s="50">
        <f>VLOOKUP($A94,級距!$A:$K,11,FALSE)</f>
        <v>2</v>
      </c>
      <c r="M94" s="50">
        <f t="shared" si="8"/>
        <v>1</v>
      </c>
    </row>
    <row r="95" spans="1:13" x14ac:dyDescent="0.25">
      <c r="A95" s="32">
        <v>45524</v>
      </c>
      <c r="B95" s="66">
        <f>_xlfn.IFNA(VLOOKUP(A95,'Bolling Strategy'!$A$1:$B$2000,2,FALSE),0)</f>
        <v>-3080</v>
      </c>
      <c r="C95" s="66">
        <f>_xlfn.IFNA(VLOOKUP(A95,'NQ0002 Strategy'!$A$2:$B$2000,2,FALSE),0)</f>
        <v>-6195</v>
      </c>
      <c r="D95" s="66">
        <f>_xlfn.IFNA(VLOOKUP(A95,'NQ0001 Strategy'!$A$2:$B$2000,2,FALSE),0)</f>
        <v>4220</v>
      </c>
      <c r="E95" s="66">
        <f>_xlfn.IFNA(VLOOKUP(A95,'BBI Strategy'!$A$2:$B$2000,2,FALSE),0)</f>
        <v>-3410</v>
      </c>
      <c r="F95" s="66">
        <f>_xlfn.IFNA(VLOOKUP(A95,'NQ0003 Strategy'!$A$2:$B$1000,2,FALSE),0)</f>
        <v>0</v>
      </c>
      <c r="G95" s="66">
        <f>_xlfn.IFNA(VLOOKUP(A95,'NQ0006 Strategy'!$A$2:$B$2000,2,FALSE),0)</f>
        <v>0</v>
      </c>
      <c r="H95" s="66">
        <f>_xlfn.IFNA(VLOOKUP(A95,'NQ0007 Strategy'!$A$2:$B$2000,2,FALSE),0)</f>
        <v>-11270</v>
      </c>
      <c r="I95" s="85">
        <f t="shared" si="7"/>
        <v>-2819.2857142857142</v>
      </c>
      <c r="J95" s="50">
        <f>VLOOKUP($A95,級距!$A:$K,9,FALSE)</f>
        <v>2</v>
      </c>
      <c r="K95" s="50">
        <f>VLOOKUP($A95,級距!$A:$K,10,FALSE)</f>
        <v>5</v>
      </c>
      <c r="L95" s="50">
        <f>VLOOKUP($A95,級距!$A:$K,11,FALSE)</f>
        <v>2</v>
      </c>
      <c r="M95" s="50">
        <f t="shared" si="8"/>
        <v>1</v>
      </c>
    </row>
    <row r="96" spans="1:13" x14ac:dyDescent="0.25">
      <c r="A96" s="32">
        <v>45523</v>
      </c>
      <c r="B96" s="66">
        <f>_xlfn.IFNA(VLOOKUP(A96,'Bolling Strategy'!$A$1:$B$2000,2,FALSE),0)</f>
        <v>0</v>
      </c>
      <c r="C96" s="66">
        <f>_xlfn.IFNA(VLOOKUP(A96,'NQ0002 Strategy'!$A$2:$B$2000,2,FALSE),0)</f>
        <v>10420</v>
      </c>
      <c r="D96" s="66">
        <f>_xlfn.IFNA(VLOOKUP(A96,'NQ0001 Strategy'!$A$2:$B$2000,2,FALSE),0)</f>
        <v>0</v>
      </c>
      <c r="E96" s="66">
        <f>_xlfn.IFNA(VLOOKUP(A96,'BBI Strategy'!$A$2:$B$2000,2,FALSE),0)</f>
        <v>10240</v>
      </c>
      <c r="F96" s="66">
        <f>_xlfn.IFNA(VLOOKUP(A96,'NQ0003 Strategy'!$A$2:$B$1000,2,FALSE),0)</f>
        <v>0</v>
      </c>
      <c r="G96" s="66">
        <f>_xlfn.IFNA(VLOOKUP(A96,'NQ0006 Strategy'!$A$2:$B$2000,2,FALSE),0)</f>
        <v>0</v>
      </c>
      <c r="H96" s="66">
        <f>_xlfn.IFNA(VLOOKUP(A96,'NQ0007 Strategy'!$A$2:$B$2000,2,FALSE),0)</f>
        <v>19845</v>
      </c>
      <c r="I96" s="85">
        <f t="shared" si="7"/>
        <v>5786.4285714285716</v>
      </c>
      <c r="J96" s="50">
        <f>VLOOKUP($A96,級距!$A:$K,9,FALSE)</f>
        <v>5</v>
      </c>
      <c r="K96" s="50">
        <f>VLOOKUP($A96,級距!$A:$K,10,FALSE)</f>
        <v>9</v>
      </c>
      <c r="L96" s="50">
        <f>VLOOKUP($A96,級距!$A:$K,11,FALSE)</f>
        <v>3</v>
      </c>
      <c r="M96" s="50">
        <f t="shared" si="8"/>
        <v>1</v>
      </c>
    </row>
    <row r="97" spans="1:13" x14ac:dyDescent="0.25">
      <c r="A97" s="32">
        <v>45520</v>
      </c>
      <c r="B97" s="66">
        <f>_xlfn.IFNA(VLOOKUP(A97,'Bolling Strategy'!$A$1:$B$2000,2,FALSE),0)</f>
        <v>5080</v>
      </c>
      <c r="C97" s="66">
        <f>_xlfn.IFNA(VLOOKUP(A97,'NQ0002 Strategy'!$A$2:$B$2000,2,FALSE),0)</f>
        <v>0</v>
      </c>
      <c r="D97" s="66">
        <f>_xlfn.IFNA(VLOOKUP(A97,'NQ0001 Strategy'!$A$2:$B$2000,2,FALSE),0)</f>
        <v>-13450</v>
      </c>
      <c r="E97" s="66">
        <f>_xlfn.IFNA(VLOOKUP(A97,'BBI Strategy'!$A$2:$B$2000,2,FALSE),0)</f>
        <v>-10180</v>
      </c>
      <c r="F97" s="66">
        <f>_xlfn.IFNA(VLOOKUP(A97,'NQ0003 Strategy'!$A$2:$B$1000,2,FALSE),0)</f>
        <v>0</v>
      </c>
      <c r="G97" s="66">
        <f>_xlfn.IFNA(VLOOKUP(A97,'NQ0006 Strategy'!$A$2:$B$2000,2,FALSE),0)</f>
        <v>0</v>
      </c>
      <c r="H97" s="66">
        <f>_xlfn.IFNA(VLOOKUP(A97,'NQ0007 Strategy'!$A$2:$B$2000,2,FALSE),0)</f>
        <v>3170</v>
      </c>
      <c r="I97" s="85">
        <f t="shared" si="7"/>
        <v>-2197.1428571428573</v>
      </c>
      <c r="J97" s="50">
        <f>VLOOKUP($A97,級距!$A:$K,9,FALSE)</f>
        <v>3</v>
      </c>
      <c r="K97" s="50">
        <f>VLOOKUP($A97,級距!$A:$K,10,FALSE)</f>
        <v>1</v>
      </c>
      <c r="L97" s="50">
        <f>VLOOKUP($A97,級距!$A:$K,11,FALSE)</f>
        <v>2</v>
      </c>
      <c r="M97" s="50">
        <f t="shared" si="8"/>
        <v>1</v>
      </c>
    </row>
    <row r="98" spans="1:13" x14ac:dyDescent="0.25">
      <c r="A98" s="32">
        <v>45519</v>
      </c>
      <c r="B98" s="66">
        <f>_xlfn.IFNA(VLOOKUP(A98,'Bolling Strategy'!$A$1:$B$2000,2,FALSE),0)</f>
        <v>24120</v>
      </c>
      <c r="C98" s="66">
        <f>_xlfn.IFNA(VLOOKUP(A98,'NQ0002 Strategy'!$A$2:$B$2000,2,FALSE),0)</f>
        <v>0</v>
      </c>
      <c r="D98" s="66">
        <f>_xlfn.IFNA(VLOOKUP(A98,'NQ0001 Strategy'!$A$2:$B$2000,2,FALSE),0)</f>
        <v>15545</v>
      </c>
      <c r="E98" s="66">
        <f>_xlfn.IFNA(VLOOKUP(A98,'BBI Strategy'!$A$2:$B$2000,2,FALSE),0)</f>
        <v>-6750</v>
      </c>
      <c r="F98" s="66">
        <f>_xlfn.IFNA(VLOOKUP(A98,'NQ0003 Strategy'!$A$2:$B$1000,2,FALSE),0)</f>
        <v>15025</v>
      </c>
      <c r="G98" s="66">
        <f>_xlfn.IFNA(VLOOKUP(A98,'NQ0006 Strategy'!$A$2:$B$2000,2,FALSE),0)</f>
        <v>15070</v>
      </c>
      <c r="H98" s="66">
        <f>_xlfn.IFNA(VLOOKUP(A98,'NQ0007 Strategy'!$A$2:$B$2000,2,FALSE),0)</f>
        <v>18085</v>
      </c>
      <c r="I98" s="85">
        <f t="shared" si="7"/>
        <v>11585</v>
      </c>
      <c r="J98" s="50">
        <f>VLOOKUP($A98,級距!$A:$K,9,FALSE)</f>
        <v>8</v>
      </c>
      <c r="K98" s="50">
        <f>VLOOKUP($A98,級距!$A:$K,10,FALSE)</f>
        <v>10</v>
      </c>
      <c r="L98" s="50">
        <f>VLOOKUP($A98,級距!$A:$K,11,FALSE)</f>
        <v>4</v>
      </c>
      <c r="M98" s="50">
        <f t="shared" si="8"/>
        <v>1</v>
      </c>
    </row>
    <row r="99" spans="1:13" x14ac:dyDescent="0.25">
      <c r="A99" s="32">
        <v>45518</v>
      </c>
      <c r="B99" s="66">
        <f>_xlfn.IFNA(VLOOKUP(A99,'Bolling Strategy'!$A$1:$B$2000,2,FALSE),0)</f>
        <v>2680</v>
      </c>
      <c r="C99" s="66">
        <f>_xlfn.IFNA(VLOOKUP(A99,'NQ0002 Strategy'!$A$2:$B$2000,2,FALSE),0)</f>
        <v>2000</v>
      </c>
      <c r="D99" s="66">
        <f>_xlfn.IFNA(VLOOKUP(A99,'NQ0001 Strategy'!$A$2:$B$2000,2,FALSE),0)</f>
        <v>-8865</v>
      </c>
      <c r="E99" s="66">
        <f>_xlfn.IFNA(VLOOKUP(A99,'BBI Strategy'!$A$2:$B$2000,2,FALSE),0)</f>
        <v>-12720</v>
      </c>
      <c r="F99" s="66">
        <f>_xlfn.IFNA(VLOOKUP(A99,'NQ0003 Strategy'!$A$2:$B$1000,2,FALSE),0)</f>
        <v>-7260</v>
      </c>
      <c r="G99" s="66">
        <f>_xlfn.IFNA(VLOOKUP(A99,'NQ0006 Strategy'!$A$2:$B$2000,2,FALSE),0)</f>
        <v>0</v>
      </c>
      <c r="H99" s="66">
        <f>_xlfn.IFNA(VLOOKUP(A99,'NQ0007 Strategy'!$A$2:$B$2000,2,FALSE),0)</f>
        <v>-6370</v>
      </c>
      <c r="I99" s="85">
        <f t="shared" si="7"/>
        <v>-4362.1428571428569</v>
      </c>
      <c r="J99" s="50">
        <f>VLOOKUP($A99,級距!$A:$K,9,FALSE)</f>
        <v>5</v>
      </c>
      <c r="K99" s="50">
        <f>VLOOKUP($A99,級距!$A:$K,10,FALSE)</f>
        <v>1</v>
      </c>
      <c r="L99" s="50">
        <f>VLOOKUP($A99,級距!$A:$K,11,FALSE)</f>
        <v>2</v>
      </c>
      <c r="M99" s="50">
        <f t="shared" si="8"/>
        <v>1</v>
      </c>
    </row>
    <row r="100" spans="1:13" x14ac:dyDescent="0.25">
      <c r="A100" s="32">
        <v>45517</v>
      </c>
      <c r="B100" s="66">
        <f>_xlfn.IFNA(VLOOKUP(A100,'Bolling Strategy'!$A$1:$B$2000,2,FALSE),0)</f>
        <v>-9570</v>
      </c>
      <c r="C100" s="66">
        <f>_xlfn.IFNA(VLOOKUP(A100,'NQ0002 Strategy'!$A$2:$B$2000,2,FALSE),0)</f>
        <v>0</v>
      </c>
      <c r="D100" s="66">
        <f>_xlfn.IFNA(VLOOKUP(A100,'NQ0001 Strategy'!$A$2:$B$2000,2,FALSE),0)</f>
        <v>-17080</v>
      </c>
      <c r="E100" s="66">
        <f>_xlfn.IFNA(VLOOKUP(A100,'BBI Strategy'!$A$2:$B$2000,2,FALSE),0)</f>
        <v>-6750</v>
      </c>
      <c r="F100" s="66">
        <f>_xlfn.IFNA(VLOOKUP(A100,'NQ0003 Strategy'!$A$2:$B$1000,2,FALSE),0)</f>
        <v>0</v>
      </c>
      <c r="G100" s="66">
        <f>_xlfn.IFNA(VLOOKUP(A100,'NQ0006 Strategy'!$A$2:$B$2000,2,FALSE),0)</f>
        <v>32110</v>
      </c>
      <c r="H100" s="66">
        <f>_xlfn.IFNA(VLOOKUP(A100,'NQ0007 Strategy'!$A$2:$B$2000,2,FALSE),0)</f>
        <v>15020</v>
      </c>
      <c r="I100" s="85">
        <f t="shared" si="7"/>
        <v>1961.4285714285713</v>
      </c>
      <c r="J100" s="50">
        <f>VLOOKUP($A100,級距!$A:$K,9,FALSE)</f>
        <v>8</v>
      </c>
      <c r="K100" s="50">
        <f>VLOOKUP($A100,級距!$A:$K,10,FALSE)</f>
        <v>10</v>
      </c>
      <c r="L100" s="50">
        <f>VLOOKUP($A100,級距!$A:$K,11,FALSE)</f>
        <v>4</v>
      </c>
      <c r="M100" s="50">
        <f t="shared" si="8"/>
        <v>1</v>
      </c>
    </row>
    <row r="101" spans="1:13" x14ac:dyDescent="0.25">
      <c r="A101" s="32">
        <v>45516</v>
      </c>
      <c r="B101" s="66">
        <f>_xlfn.IFNA(VLOOKUP(A101,'Bolling Strategy'!$A$1:$B$2000,2,FALSE),0)</f>
        <v>8300</v>
      </c>
      <c r="C101" s="66">
        <f>_xlfn.IFNA(VLOOKUP(A101,'NQ0002 Strategy'!$A$2:$B$2000,2,FALSE),0)</f>
        <v>-725</v>
      </c>
      <c r="D101" s="66">
        <f>_xlfn.IFNA(VLOOKUP(A101,'NQ0001 Strategy'!$A$2:$B$2000,2,FALSE),0)</f>
        <v>-6795</v>
      </c>
      <c r="E101" s="66">
        <f>_xlfn.IFNA(VLOOKUP(A101,'BBI Strategy'!$A$2:$B$2000,2,FALSE),0)</f>
        <v>3075</v>
      </c>
      <c r="F101" s="66">
        <f>_xlfn.IFNA(VLOOKUP(A101,'NQ0003 Strategy'!$A$2:$B$1000,2,FALSE),0)</f>
        <v>0</v>
      </c>
      <c r="G101" s="66">
        <f>_xlfn.IFNA(VLOOKUP(A101,'NQ0006 Strategy'!$A$2:$B$2000,2,FALSE),0)</f>
        <v>-3390</v>
      </c>
      <c r="H101" s="66">
        <f>_xlfn.IFNA(VLOOKUP(A101,'NQ0007 Strategy'!$A$2:$B$2000,2,FALSE),0)</f>
        <v>-6910</v>
      </c>
      <c r="I101" s="85">
        <f t="shared" si="7"/>
        <v>-920.71428571428567</v>
      </c>
      <c r="J101" s="50">
        <f>VLOOKUP($A101,級距!$A:$K,9,FALSE)</f>
        <v>4</v>
      </c>
      <c r="K101" s="50">
        <f>VLOOKUP($A101,級距!$A:$K,10,FALSE)</f>
        <v>1</v>
      </c>
      <c r="L101" s="50">
        <f>VLOOKUP($A101,級距!$A:$K,11,FALSE)</f>
        <v>2</v>
      </c>
      <c r="M101" s="50">
        <f t="shared" si="8"/>
        <v>1</v>
      </c>
    </row>
    <row r="102" spans="1:13" x14ac:dyDescent="0.25">
      <c r="A102" s="32">
        <v>45513</v>
      </c>
      <c r="B102" s="66">
        <f>_xlfn.IFNA(VLOOKUP(A102,'Bolling Strategy'!$A$1:$B$2000,2,FALSE),0)</f>
        <v>7380</v>
      </c>
      <c r="C102" s="66">
        <f>_xlfn.IFNA(VLOOKUP(A102,'NQ0002 Strategy'!$A$2:$B$2000,2,FALSE),0)</f>
        <v>13460</v>
      </c>
      <c r="D102" s="66">
        <f>_xlfn.IFNA(VLOOKUP(A102,'NQ0001 Strategy'!$A$2:$B$2000,2,FALSE),0)</f>
        <v>-6830</v>
      </c>
      <c r="E102" s="66">
        <f>_xlfn.IFNA(VLOOKUP(A102,'BBI Strategy'!$A$2:$B$2000,2,FALSE),0)</f>
        <v>-20160</v>
      </c>
      <c r="F102" s="66">
        <f>_xlfn.IFNA(VLOOKUP(A102,'NQ0003 Strategy'!$A$2:$B$1000,2,FALSE),0)</f>
        <v>0</v>
      </c>
      <c r="G102" s="66">
        <f>_xlfn.IFNA(VLOOKUP(A102,'NQ0006 Strategy'!$A$2:$B$2000,2,FALSE),0)</f>
        <v>0</v>
      </c>
      <c r="H102" s="66">
        <f>_xlfn.IFNA(VLOOKUP(A102,'NQ0007 Strategy'!$A$2:$B$2000,2,FALSE),0)</f>
        <v>10455</v>
      </c>
      <c r="I102" s="85">
        <f t="shared" si="7"/>
        <v>615</v>
      </c>
      <c r="J102" s="50">
        <f>VLOOKUP($A102,級距!$A:$K,9,FALSE)</f>
        <v>5</v>
      </c>
      <c r="K102" s="50">
        <f>VLOOKUP($A102,級距!$A:$K,10,FALSE)</f>
        <v>2</v>
      </c>
      <c r="L102" s="50">
        <f>VLOOKUP($A102,級距!$A:$K,11,FALSE)</f>
        <v>2</v>
      </c>
      <c r="M102" s="50">
        <f t="shared" si="8"/>
        <v>1</v>
      </c>
    </row>
    <row r="103" spans="1:13" x14ac:dyDescent="0.25">
      <c r="A103" s="32">
        <v>45512</v>
      </c>
      <c r="B103" s="66">
        <f>_xlfn.IFNA(VLOOKUP(A103,'Bolling Strategy'!$A$1:$B$2000,2,FALSE),0)</f>
        <v>7470</v>
      </c>
      <c r="C103" s="66">
        <f>_xlfn.IFNA(VLOOKUP(A103,'NQ0002 Strategy'!$A$2:$B$2000,2,FALSE),0)</f>
        <v>29805</v>
      </c>
      <c r="D103" s="66">
        <f>_xlfn.IFNA(VLOOKUP(A103,'NQ0001 Strategy'!$A$2:$B$2000,2,FALSE),0)</f>
        <v>-13450</v>
      </c>
      <c r="E103" s="66">
        <f>_xlfn.IFNA(VLOOKUP(A103,'BBI Strategy'!$A$2:$B$2000,2,FALSE),0)</f>
        <v>22795</v>
      </c>
      <c r="F103" s="66">
        <f>_xlfn.IFNA(VLOOKUP(A103,'NQ0003 Strategy'!$A$2:$B$1000,2,FALSE),0)</f>
        <v>0</v>
      </c>
      <c r="G103" s="66">
        <f>_xlfn.IFNA(VLOOKUP(A103,'NQ0006 Strategy'!$A$2:$B$2000,2,FALSE),0)</f>
        <v>0</v>
      </c>
      <c r="H103" s="66">
        <f>_xlfn.IFNA(VLOOKUP(A103,'NQ0007 Strategy'!$A$2:$B$2000,2,FALSE),0)</f>
        <v>16295</v>
      </c>
      <c r="I103" s="85">
        <f t="shared" si="7"/>
        <v>8987.8571428571431</v>
      </c>
      <c r="J103" s="50">
        <f>VLOOKUP($A103,級距!$A:$K,9,FALSE)</f>
        <v>10</v>
      </c>
      <c r="K103" s="50">
        <f>VLOOKUP($A103,級距!$A:$K,10,FALSE)</f>
        <v>9</v>
      </c>
      <c r="L103" s="50">
        <f>VLOOKUP($A103,級距!$A:$K,11,FALSE)</f>
        <v>4</v>
      </c>
      <c r="M103" s="50">
        <f t="shared" si="8"/>
        <v>1</v>
      </c>
    </row>
    <row r="104" spans="1:13" x14ac:dyDescent="0.25">
      <c r="A104" s="32">
        <v>45511</v>
      </c>
      <c r="B104" s="66">
        <f>_xlfn.IFNA(VLOOKUP(A104,'Bolling Strategy'!$A$1:$B$2000,2,FALSE),0)</f>
        <v>-10160</v>
      </c>
      <c r="C104" s="66">
        <f>_xlfn.IFNA(VLOOKUP(A104,'NQ0002 Strategy'!$A$2:$B$2000,2,FALSE),0)</f>
        <v>24490</v>
      </c>
      <c r="D104" s="66">
        <f>_xlfn.IFNA(VLOOKUP(A104,'NQ0001 Strategy'!$A$2:$B$2000,2,FALSE),0)</f>
        <v>-14680</v>
      </c>
      <c r="E104" s="66">
        <f>_xlfn.IFNA(VLOOKUP(A104,'BBI Strategy'!$A$2:$B$2000,2,FALSE),0)</f>
        <v>1350</v>
      </c>
      <c r="F104" s="66">
        <f>_xlfn.IFNA(VLOOKUP(A104,'NQ0003 Strategy'!$A$2:$B$1000,2,FALSE),0)</f>
        <v>0</v>
      </c>
      <c r="G104" s="66">
        <f>_xlfn.IFNA(VLOOKUP(A104,'NQ0006 Strategy'!$A$2:$B$2000,2,FALSE),0)</f>
        <v>31400</v>
      </c>
      <c r="H104" s="66">
        <f>_xlfn.IFNA(VLOOKUP(A104,'NQ0007 Strategy'!$A$2:$B$2000,2,FALSE),0)</f>
        <v>-6785</v>
      </c>
      <c r="I104" s="85">
        <f t="shared" si="7"/>
        <v>3659.2857142857142</v>
      </c>
      <c r="J104" s="50">
        <f>VLOOKUP($A104,級距!$A:$K,9,FALSE)</f>
        <v>10</v>
      </c>
      <c r="K104" s="50">
        <f>VLOOKUP($A104,級距!$A:$K,10,FALSE)</f>
        <v>8</v>
      </c>
      <c r="L104" s="50">
        <f>VLOOKUP($A104,級距!$A:$K,11,FALSE)</f>
        <v>4</v>
      </c>
      <c r="M104" s="50">
        <f t="shared" si="8"/>
        <v>1</v>
      </c>
    </row>
    <row r="105" spans="1:13" x14ac:dyDescent="0.25">
      <c r="A105" s="32">
        <v>45510</v>
      </c>
      <c r="B105" s="66">
        <f>_xlfn.IFNA(VLOOKUP(A105,'Bolling Strategy'!$A$1:$B$2000,2,FALSE),0)</f>
        <v>0</v>
      </c>
      <c r="C105" s="66">
        <f>_xlfn.IFNA(VLOOKUP(A105,'NQ0002 Strategy'!$A$2:$B$2000,2,FALSE),0)</f>
        <v>0</v>
      </c>
      <c r="D105" s="66">
        <f>_xlfn.IFNA(VLOOKUP(A105,'NQ0001 Strategy'!$A$2:$B$2000,2,FALSE),0)</f>
        <v>-6795</v>
      </c>
      <c r="E105" s="66">
        <f>_xlfn.IFNA(VLOOKUP(A105,'BBI Strategy'!$A$2:$B$2000,2,FALSE),0)</f>
        <v>-20160</v>
      </c>
      <c r="F105" s="66">
        <f>_xlfn.IFNA(VLOOKUP(A105,'NQ0003 Strategy'!$A$2:$B$1000,2,FALSE),0)</f>
        <v>0</v>
      </c>
      <c r="G105" s="66">
        <f>_xlfn.IFNA(VLOOKUP(A105,'NQ0006 Strategy'!$A$2:$B$2000,2,FALSE),0)</f>
        <v>0</v>
      </c>
      <c r="H105" s="66">
        <f>_xlfn.IFNA(VLOOKUP(A105,'NQ0007 Strategy'!$A$2:$B$2000,2,FALSE),0)</f>
        <v>-7590</v>
      </c>
      <c r="I105" s="85">
        <f t="shared" si="7"/>
        <v>-4935</v>
      </c>
      <c r="J105" s="50">
        <f>VLOOKUP($A105,級距!$A:$K,9,FALSE)</f>
        <v>9</v>
      </c>
      <c r="K105" s="50">
        <f>VLOOKUP($A105,級距!$A:$K,10,FALSE)</f>
        <v>1</v>
      </c>
      <c r="L105" s="50">
        <f>VLOOKUP($A105,級距!$A:$K,11,FALSE)</f>
        <v>1</v>
      </c>
      <c r="M105" s="50">
        <f t="shared" si="8"/>
        <v>1</v>
      </c>
    </row>
    <row r="106" spans="1:13" x14ac:dyDescent="0.25">
      <c r="A106" s="32">
        <v>45509</v>
      </c>
      <c r="B106" s="66">
        <f>_xlfn.IFNA(VLOOKUP(A106,'Bolling Strategy'!$A$1:$B$2000,2,FALSE),0)</f>
        <v>0</v>
      </c>
      <c r="C106" s="66">
        <f>_xlfn.IFNA(VLOOKUP(A106,'NQ0002 Strategy'!$A$2:$B$2000,2,FALSE),0)</f>
        <v>-5520</v>
      </c>
      <c r="D106" s="66">
        <f>_xlfn.IFNA(VLOOKUP(A106,'NQ0001 Strategy'!$A$2:$B$2000,2,FALSE),0)</f>
        <v>31225</v>
      </c>
      <c r="E106" s="66">
        <f>_xlfn.IFNA(VLOOKUP(A106,'BBI Strategy'!$A$2:$B$2000,2,FALSE),0)</f>
        <v>-20160</v>
      </c>
      <c r="F106" s="66">
        <f>_xlfn.IFNA(VLOOKUP(A106,'NQ0003 Strategy'!$A$2:$B$1000,2,FALSE),0)</f>
        <v>0</v>
      </c>
      <c r="G106" s="66">
        <f>_xlfn.IFNA(VLOOKUP(A106,'NQ0006 Strategy'!$A$2:$B$2000,2,FALSE),0)</f>
        <v>-10260</v>
      </c>
      <c r="H106" s="66">
        <f>_xlfn.IFNA(VLOOKUP(A106,'NQ0007 Strategy'!$A$2:$B$2000,2,FALSE),0)</f>
        <v>18405</v>
      </c>
      <c r="I106" s="85">
        <f t="shared" si="7"/>
        <v>1955.7142857142858</v>
      </c>
      <c r="J106" s="50">
        <f>VLOOKUP($A106,級距!$A:$K,9,FALSE)</f>
        <v>10</v>
      </c>
      <c r="K106" s="50">
        <f>VLOOKUP($A106,級距!$A:$K,10,FALSE)</f>
        <v>4</v>
      </c>
      <c r="L106" s="50">
        <f>VLOOKUP($A106,級距!$A:$K,11,FALSE)</f>
        <v>1</v>
      </c>
      <c r="M106" s="50">
        <f t="shared" si="8"/>
        <v>1</v>
      </c>
    </row>
    <row r="107" spans="1:13" x14ac:dyDescent="0.25">
      <c r="A107" s="32">
        <v>45506</v>
      </c>
      <c r="B107" s="66">
        <f>_xlfn.IFNA(VLOOKUP(A107,'Bolling Strategy'!$A$1:$B$2000,2,FALSE),0)</f>
        <v>12960</v>
      </c>
      <c r="C107" s="66">
        <f>_xlfn.IFNA(VLOOKUP(A107,'NQ0002 Strategy'!$A$2:$B$2000,2,FALSE),0)</f>
        <v>5160</v>
      </c>
      <c r="D107" s="66">
        <f>_xlfn.IFNA(VLOOKUP(A107,'NQ0001 Strategy'!$A$2:$B$2000,2,FALSE),0)</f>
        <v>-6795</v>
      </c>
      <c r="E107" s="66">
        <f>_xlfn.IFNA(VLOOKUP(A107,'BBI Strategy'!$A$2:$B$2000,2,FALSE),0)</f>
        <v>-20160</v>
      </c>
      <c r="F107" s="66">
        <f>_xlfn.IFNA(VLOOKUP(A107,'NQ0003 Strategy'!$A$2:$B$1000,2,FALSE),0)</f>
        <v>-13700</v>
      </c>
      <c r="G107" s="66">
        <f>_xlfn.IFNA(VLOOKUP(A107,'NQ0006 Strategy'!$A$2:$B$2000,2,FALSE),0)</f>
        <v>0</v>
      </c>
      <c r="H107" s="66">
        <f>_xlfn.IFNA(VLOOKUP(A107,'NQ0007 Strategy'!$A$2:$B$2000,2,FALSE),0)</f>
        <v>-13220</v>
      </c>
      <c r="I107" s="85">
        <f t="shared" si="7"/>
        <v>-5107.8571428571431</v>
      </c>
      <c r="J107" s="50">
        <f>VLOOKUP($A107,級距!$A:$K,9,FALSE)</f>
        <v>7</v>
      </c>
      <c r="K107" s="50">
        <f>VLOOKUP($A107,級距!$A:$K,10,FALSE)</f>
        <v>5</v>
      </c>
      <c r="L107" s="50">
        <f>VLOOKUP($A107,級距!$A:$K,11,FALSE)</f>
        <v>1</v>
      </c>
      <c r="M107" s="50">
        <f t="shared" si="8"/>
        <v>1</v>
      </c>
    </row>
    <row r="108" spans="1:13" x14ac:dyDescent="0.25">
      <c r="A108" s="32">
        <v>45505</v>
      </c>
      <c r="B108" s="66">
        <f>_xlfn.IFNA(VLOOKUP(A108,'Bolling Strategy'!$A$1:$B$2000,2,FALSE),0)</f>
        <v>9600</v>
      </c>
      <c r="C108" s="66">
        <f>_xlfn.IFNA(VLOOKUP(A108,'NQ0002 Strategy'!$A$2:$B$2000,2,FALSE),0)</f>
        <v>-8160</v>
      </c>
      <c r="D108" s="66">
        <f>_xlfn.IFNA(VLOOKUP(A108,'NQ0001 Strategy'!$A$2:$B$2000,2,FALSE),0)</f>
        <v>-6795</v>
      </c>
      <c r="E108" s="66">
        <f>_xlfn.IFNA(VLOOKUP(A108,'BBI Strategy'!$A$2:$B$2000,2,FALSE),0)</f>
        <v>-20160</v>
      </c>
      <c r="F108" s="66">
        <f>_xlfn.IFNA(VLOOKUP(A108,'NQ0003 Strategy'!$A$2:$B$1000,2,FALSE),0)</f>
        <v>0</v>
      </c>
      <c r="G108" s="66">
        <f>_xlfn.IFNA(VLOOKUP(A108,'NQ0006 Strategy'!$A$2:$B$2000,2,FALSE),0)</f>
        <v>0</v>
      </c>
      <c r="H108" s="66">
        <f>_xlfn.IFNA(VLOOKUP(A108,'NQ0007 Strategy'!$A$2:$B$2000,2,FALSE),0)</f>
        <v>-5690</v>
      </c>
      <c r="I108" s="85">
        <f t="shared" si="7"/>
        <v>-4457.8571428571431</v>
      </c>
      <c r="J108" s="50">
        <f>VLOOKUP($A108,級距!$A:$K,9,FALSE)</f>
        <v>10</v>
      </c>
      <c r="K108" s="50">
        <f>VLOOKUP($A108,級距!$A:$K,10,FALSE)</f>
        <v>7</v>
      </c>
      <c r="L108" s="50">
        <f>VLOOKUP($A108,級距!$A:$K,11,FALSE)</f>
        <v>4</v>
      </c>
      <c r="M108" s="50">
        <f t="shared" si="8"/>
        <v>1</v>
      </c>
    </row>
    <row r="109" spans="1:13" x14ac:dyDescent="0.25">
      <c r="A109" s="32">
        <v>45504</v>
      </c>
      <c r="B109" s="66">
        <f>_xlfn.IFNA(VLOOKUP(A109,'Bolling Strategy'!$A$1:$B$2000,2,FALSE),0)</f>
        <v>-12820</v>
      </c>
      <c r="C109" s="66">
        <f>_xlfn.IFNA(VLOOKUP(A109,'NQ0002 Strategy'!$A$2:$B$2000,2,FALSE),0)</f>
        <v>-8080</v>
      </c>
      <c r="D109" s="66">
        <f>_xlfn.IFNA(VLOOKUP(A109,'NQ0001 Strategy'!$A$2:$B$2000,2,FALSE),0)</f>
        <v>-5500</v>
      </c>
      <c r="E109" s="66">
        <f>_xlfn.IFNA(VLOOKUP(A109,'BBI Strategy'!$A$2:$B$2000,2,FALSE),0)</f>
        <v>1110</v>
      </c>
      <c r="F109" s="66">
        <f>_xlfn.IFNA(VLOOKUP(A109,'NQ0003 Strategy'!$A$2:$B$1000,2,FALSE),0)</f>
        <v>0</v>
      </c>
      <c r="G109" s="66">
        <f>_xlfn.IFNA(VLOOKUP(A109,'NQ0006 Strategy'!$A$2:$B$2000,2,FALSE),0)</f>
        <v>9230</v>
      </c>
      <c r="H109" s="66">
        <f>_xlfn.IFNA(VLOOKUP(A109,'NQ0007 Strategy'!$A$2:$B$2000,2,FALSE),0)</f>
        <v>-17950</v>
      </c>
      <c r="I109" s="85">
        <f t="shared" si="7"/>
        <v>-4858.5714285714284</v>
      </c>
      <c r="J109" s="50">
        <f>VLOOKUP($A109,級距!$A:$K,9,FALSE)</f>
        <v>6</v>
      </c>
      <c r="K109" s="50">
        <f>VLOOKUP($A109,級距!$A:$K,10,FALSE)</f>
        <v>8</v>
      </c>
      <c r="L109" s="50">
        <f>VLOOKUP($A109,級距!$A:$K,11,FALSE)</f>
        <v>4</v>
      </c>
      <c r="M109" s="50">
        <f t="shared" si="8"/>
        <v>1</v>
      </c>
    </row>
    <row r="110" spans="1:13" x14ac:dyDescent="0.25">
      <c r="A110" s="32">
        <v>45503</v>
      </c>
      <c r="B110" s="66">
        <f>_xlfn.IFNA(VLOOKUP(A110,'Bolling Strategy'!$A$1:$B$2000,2,FALSE),0)</f>
        <v>-6500</v>
      </c>
      <c r="C110" s="66">
        <f>_xlfn.IFNA(VLOOKUP(A110,'NQ0002 Strategy'!$A$2:$B$2000,2,FALSE),0)</f>
        <v>11030</v>
      </c>
      <c r="D110" s="66">
        <f>_xlfn.IFNA(VLOOKUP(A110,'NQ0001 Strategy'!$A$2:$B$2000,2,FALSE),0)</f>
        <v>0</v>
      </c>
      <c r="E110" s="66">
        <f>_xlfn.IFNA(VLOOKUP(A110,'BBI Strategy'!$A$2:$B$2000,2,FALSE),0)</f>
        <v>-10440</v>
      </c>
      <c r="F110" s="66">
        <f>_xlfn.IFNA(VLOOKUP(A110,'NQ0003 Strategy'!$A$2:$B$1000,2,FALSE),0)</f>
        <v>30655</v>
      </c>
      <c r="G110" s="66">
        <f>_xlfn.IFNA(VLOOKUP(A110,'NQ0006 Strategy'!$A$2:$B$2000,2,FALSE),0)</f>
        <v>0</v>
      </c>
      <c r="H110" s="66">
        <f>_xlfn.IFNA(VLOOKUP(A110,'NQ0007 Strategy'!$A$2:$B$2000,2,FALSE),0)</f>
        <v>-4860</v>
      </c>
      <c r="I110" s="85">
        <f t="shared" si="7"/>
        <v>2840.7142857142858</v>
      </c>
      <c r="J110" s="50">
        <f>VLOOKUP($A110,級距!$A:$K,9,FALSE)</f>
        <v>8</v>
      </c>
      <c r="K110" s="50">
        <f>VLOOKUP($A110,級距!$A:$K,10,FALSE)</f>
        <v>6</v>
      </c>
      <c r="L110" s="50">
        <f>VLOOKUP($A110,級距!$A:$K,11,FALSE)</f>
        <v>1</v>
      </c>
      <c r="M110" s="50">
        <f t="shared" si="8"/>
        <v>1</v>
      </c>
    </row>
    <row r="111" spans="1:13" x14ac:dyDescent="0.25">
      <c r="A111" s="32">
        <v>45502</v>
      </c>
      <c r="B111" s="66">
        <f>_xlfn.IFNA(VLOOKUP(A111,'Bolling Strategy'!$A$1:$B$2000,2,FALSE),0)</f>
        <v>0</v>
      </c>
      <c r="C111" s="66">
        <f>_xlfn.IFNA(VLOOKUP(A111,'NQ0002 Strategy'!$A$2:$B$2000,2,FALSE),0)</f>
        <v>-14350</v>
      </c>
      <c r="D111" s="66">
        <f>_xlfn.IFNA(VLOOKUP(A111,'NQ0001 Strategy'!$A$2:$B$2000,2,FALSE),0)</f>
        <v>-880</v>
      </c>
      <c r="E111" s="66">
        <f>_xlfn.IFNA(VLOOKUP(A111,'BBI Strategy'!$A$2:$B$2000,2,FALSE),0)</f>
        <v>4930</v>
      </c>
      <c r="F111" s="66">
        <f>_xlfn.IFNA(VLOOKUP(A111,'NQ0003 Strategy'!$A$2:$B$1000,2,FALSE),0)</f>
        <v>0</v>
      </c>
      <c r="G111" s="66">
        <f>_xlfn.IFNA(VLOOKUP(A111,'NQ0006 Strategy'!$A$2:$B$2000,2,FALSE),0)</f>
        <v>0</v>
      </c>
      <c r="H111" s="66">
        <f>_xlfn.IFNA(VLOOKUP(A111,'NQ0007 Strategy'!$A$2:$B$2000,2,FALSE),0)</f>
        <v>-1970</v>
      </c>
      <c r="I111" s="85">
        <f t="shared" si="7"/>
        <v>-1752.8571428571429</v>
      </c>
      <c r="J111" s="50">
        <f>VLOOKUP($A111,級距!$A:$K,9,FALSE)</f>
        <v>4</v>
      </c>
      <c r="K111" s="50">
        <f>VLOOKUP($A111,級距!$A:$K,10,FALSE)</f>
        <v>3</v>
      </c>
      <c r="L111" s="50">
        <f>VLOOKUP($A111,級距!$A:$K,11,FALSE)</f>
        <v>2</v>
      </c>
      <c r="M111" s="50">
        <f t="shared" si="8"/>
        <v>1</v>
      </c>
    </row>
    <row r="112" spans="1:13" x14ac:dyDescent="0.25">
      <c r="A112" s="32">
        <v>45499</v>
      </c>
      <c r="B112" s="66">
        <f>_xlfn.IFNA(VLOOKUP(A112,'Bolling Strategy'!$A$1:$B$2000,2,FALSE),0)</f>
        <v>-10320</v>
      </c>
      <c r="C112" s="66">
        <f>_xlfn.IFNA(VLOOKUP(A112,'NQ0002 Strategy'!$A$2:$B$2000,2,FALSE),0)</f>
        <v>4870</v>
      </c>
      <c r="D112" s="66">
        <f>_xlfn.IFNA(VLOOKUP(A112,'NQ0001 Strategy'!$A$2:$B$2000,2,FALSE),0)</f>
        <v>560</v>
      </c>
      <c r="E112" s="66">
        <f>_xlfn.IFNA(VLOOKUP(A112,'BBI Strategy'!$A$2:$B$2000,2,FALSE),0)</f>
        <v>3155</v>
      </c>
      <c r="F112" s="66">
        <f>_xlfn.IFNA(VLOOKUP(A112,'NQ0003 Strategy'!$A$2:$B$1000,2,FALSE),0)</f>
        <v>-3630</v>
      </c>
      <c r="G112" s="66">
        <f>_xlfn.IFNA(VLOOKUP(A112,'NQ0006 Strategy'!$A$2:$B$2000,2,FALSE),0)</f>
        <v>-10230</v>
      </c>
      <c r="H112" s="66">
        <f>_xlfn.IFNA(VLOOKUP(A112,'NQ0007 Strategy'!$A$2:$B$2000,2,FALSE),0)</f>
        <v>-13240</v>
      </c>
      <c r="I112" s="85">
        <f t="shared" si="7"/>
        <v>-4119.2857142857147</v>
      </c>
      <c r="J112" s="50">
        <f>VLOOKUP($A112,級距!$A:$K,9,FALSE)</f>
        <v>4</v>
      </c>
      <c r="K112" s="50">
        <f>VLOOKUP($A112,級距!$A:$K,10,FALSE)</f>
        <v>1</v>
      </c>
      <c r="L112" s="50">
        <f>VLOOKUP($A112,級距!$A:$K,11,FALSE)</f>
        <v>2</v>
      </c>
      <c r="M112" s="50">
        <f t="shared" si="8"/>
        <v>1</v>
      </c>
    </row>
    <row r="113" spans="1:13" x14ac:dyDescent="0.25">
      <c r="A113" s="32">
        <v>45498</v>
      </c>
      <c r="B113" s="66">
        <f>_xlfn.IFNA(VLOOKUP(A113,'Bolling Strategy'!$A$1:$B$2000,2,FALSE),0)</f>
        <v>17710</v>
      </c>
      <c r="C113" s="66">
        <f>_xlfn.IFNA(VLOOKUP(A113,'NQ0002 Strategy'!$A$2:$B$2000,2,FALSE),0)</f>
        <v>-1725</v>
      </c>
      <c r="D113" s="66">
        <f>_xlfn.IFNA(VLOOKUP(A113,'NQ0001 Strategy'!$A$2:$B$2000,2,FALSE),0)</f>
        <v>-2270</v>
      </c>
      <c r="E113" s="66">
        <f>_xlfn.IFNA(VLOOKUP(A113,'BBI Strategy'!$A$2:$B$2000,2,FALSE),0)</f>
        <v>-20160</v>
      </c>
      <c r="F113" s="66">
        <f>_xlfn.IFNA(VLOOKUP(A113,'NQ0003 Strategy'!$A$2:$B$1000,2,FALSE),0)</f>
        <v>0</v>
      </c>
      <c r="G113" s="66">
        <f>_xlfn.IFNA(VLOOKUP(A113,'NQ0006 Strategy'!$A$2:$B$2000,2,FALSE),0)</f>
        <v>0</v>
      </c>
      <c r="H113" s="66">
        <f>_xlfn.IFNA(VLOOKUP(A113,'NQ0007 Strategy'!$A$2:$B$2000,2,FALSE),0)</f>
        <v>-2450</v>
      </c>
      <c r="I113" s="85">
        <f t="shared" si="7"/>
        <v>-1270.7142857142858</v>
      </c>
      <c r="J113" s="50">
        <f>VLOOKUP($A113,級距!$A:$K,9,FALSE)</f>
        <v>8</v>
      </c>
      <c r="K113" s="50">
        <f>VLOOKUP($A113,級距!$A:$K,10,FALSE)</f>
        <v>3</v>
      </c>
      <c r="L113" s="50">
        <f>VLOOKUP($A113,級距!$A:$K,11,FALSE)</f>
        <v>1</v>
      </c>
      <c r="M113" s="50">
        <f t="shared" si="8"/>
        <v>1</v>
      </c>
    </row>
    <row r="114" spans="1:13" x14ac:dyDescent="0.25">
      <c r="A114" s="32">
        <v>45497</v>
      </c>
      <c r="B114" s="66">
        <f>_xlfn.IFNA(VLOOKUP(A114,'Bolling Strategy'!$A$1:$B$2000,2,FALSE),0)</f>
        <v>14100</v>
      </c>
      <c r="C114" s="66">
        <f>_xlfn.IFNA(VLOOKUP(A114,'NQ0002 Strategy'!$A$2:$B$2000,2,FALSE),0)</f>
        <v>22915</v>
      </c>
      <c r="D114" s="66">
        <f>_xlfn.IFNA(VLOOKUP(A114,'NQ0001 Strategy'!$A$2:$B$2000,2,FALSE),0)</f>
        <v>29075</v>
      </c>
      <c r="E114" s="66">
        <f>_xlfn.IFNA(VLOOKUP(A114,'BBI Strategy'!$A$2:$B$2000,2,FALSE),0)</f>
        <v>-280</v>
      </c>
      <c r="F114" s="66">
        <f>_xlfn.IFNA(VLOOKUP(A114,'NQ0003 Strategy'!$A$2:$B$1000,2,FALSE),0)</f>
        <v>0</v>
      </c>
      <c r="G114" s="66">
        <f>_xlfn.IFNA(VLOOKUP(A114,'NQ0006 Strategy'!$A$2:$B$2000,2,FALSE),0)</f>
        <v>0</v>
      </c>
      <c r="H114" s="66">
        <f>_xlfn.IFNA(VLOOKUP(A114,'NQ0007 Strategy'!$A$2:$B$2000,2,FALSE),0)</f>
        <v>9775</v>
      </c>
      <c r="I114" s="85">
        <f t="shared" si="7"/>
        <v>10797.857142857143</v>
      </c>
      <c r="J114" s="50">
        <f>VLOOKUP($A114,級距!$A:$K,9,FALSE)</f>
        <v>9</v>
      </c>
      <c r="K114" s="50">
        <f>VLOOKUP($A114,級距!$A:$K,10,FALSE)</f>
        <v>10</v>
      </c>
      <c r="L114" s="50">
        <f>VLOOKUP($A114,級距!$A:$K,11,FALSE)</f>
        <v>4</v>
      </c>
      <c r="M114" s="50">
        <f t="shared" si="8"/>
        <v>1</v>
      </c>
    </row>
    <row r="115" spans="1:13" x14ac:dyDescent="0.25">
      <c r="A115" s="32">
        <v>45496</v>
      </c>
      <c r="B115" s="66">
        <f>_xlfn.IFNA(VLOOKUP(A115,'Bolling Strategy'!$A$1:$B$2000,2,FALSE),0)</f>
        <v>0</v>
      </c>
      <c r="C115" s="66">
        <f>_xlfn.IFNA(VLOOKUP(A115,'NQ0002 Strategy'!$A$2:$B$2000,2,FALSE),0)</f>
        <v>-2065</v>
      </c>
      <c r="D115" s="66">
        <f>_xlfn.IFNA(VLOOKUP(A115,'NQ0001 Strategy'!$A$2:$B$2000,2,FALSE),0)</f>
        <v>-4430</v>
      </c>
      <c r="E115" s="66">
        <f>_xlfn.IFNA(VLOOKUP(A115,'BBI Strategy'!$A$2:$B$2000,2,FALSE),0)</f>
        <v>-1845</v>
      </c>
      <c r="F115" s="66">
        <f>_xlfn.IFNA(VLOOKUP(A115,'NQ0003 Strategy'!$A$2:$B$1000,2,FALSE),0)</f>
        <v>0</v>
      </c>
      <c r="G115" s="66">
        <f>_xlfn.IFNA(VLOOKUP(A115,'NQ0006 Strategy'!$A$2:$B$2000,2,FALSE),0)</f>
        <v>0</v>
      </c>
      <c r="H115" s="66">
        <f>_xlfn.IFNA(VLOOKUP(A115,'NQ0007 Strategy'!$A$2:$B$2000,2,FALSE),0)</f>
        <v>-17450</v>
      </c>
      <c r="I115" s="85">
        <f t="shared" si="7"/>
        <v>-3684.2857142857142</v>
      </c>
      <c r="J115" s="50">
        <f>VLOOKUP($A115,級距!$A:$K,9,FALSE)</f>
        <v>2</v>
      </c>
      <c r="K115" s="50">
        <f>VLOOKUP($A115,級距!$A:$K,10,FALSE)</f>
        <v>3</v>
      </c>
      <c r="L115" s="50">
        <f>VLOOKUP($A115,級距!$A:$K,11,FALSE)</f>
        <v>2</v>
      </c>
      <c r="M115" s="50">
        <f t="shared" si="8"/>
        <v>1</v>
      </c>
    </row>
    <row r="116" spans="1:13" x14ac:dyDescent="0.25">
      <c r="A116" s="32">
        <v>45495</v>
      </c>
      <c r="B116" s="66">
        <f>_xlfn.IFNA(VLOOKUP(A116,'Bolling Strategy'!$A$1:$B$2000,2,FALSE),0)</f>
        <v>1620</v>
      </c>
      <c r="C116" s="66">
        <f>_xlfn.IFNA(VLOOKUP(A116,'NQ0002 Strategy'!$A$2:$B$2000,2,FALSE),0)</f>
        <v>-8705</v>
      </c>
      <c r="D116" s="66">
        <f>_xlfn.IFNA(VLOOKUP(A116,'NQ0001 Strategy'!$A$2:$B$2000,2,FALSE),0)</f>
        <v>-6195</v>
      </c>
      <c r="E116" s="66">
        <f>_xlfn.IFNA(VLOOKUP(A116,'BBI Strategy'!$A$2:$B$2000,2,FALSE),0)</f>
        <v>9105</v>
      </c>
      <c r="F116" s="66">
        <f>_xlfn.IFNA(VLOOKUP(A116,'NQ0003 Strategy'!$A$2:$B$1000,2,FALSE),0)</f>
        <v>0</v>
      </c>
      <c r="G116" s="66">
        <f>_xlfn.IFNA(VLOOKUP(A116,'NQ0006 Strategy'!$A$2:$B$2000,2,FALSE),0)</f>
        <v>-20120</v>
      </c>
      <c r="H116" s="66">
        <f>_xlfn.IFNA(VLOOKUP(A116,'NQ0007 Strategy'!$A$2:$B$2000,2,FALSE),0)</f>
        <v>-6635</v>
      </c>
      <c r="I116" s="85">
        <f t="shared" si="7"/>
        <v>-4418.5714285714284</v>
      </c>
      <c r="J116" s="50">
        <f>VLOOKUP($A116,級距!$A:$K,9,FALSE)</f>
        <v>3</v>
      </c>
      <c r="K116" s="50">
        <f>VLOOKUP($A116,級距!$A:$K,10,FALSE)</f>
        <v>5</v>
      </c>
      <c r="L116" s="50">
        <f>VLOOKUP($A116,級距!$A:$K,11,FALSE)</f>
        <v>2</v>
      </c>
      <c r="M116" s="50">
        <f t="shared" si="8"/>
        <v>1</v>
      </c>
    </row>
    <row r="117" spans="1:13" x14ac:dyDescent="0.25">
      <c r="A117" s="32">
        <v>45492</v>
      </c>
      <c r="B117" s="66">
        <f>_xlfn.IFNA(VLOOKUP(A117,'Bolling Strategy'!$A$1:$B$2000,2,FALSE),0)</f>
        <v>-5240</v>
      </c>
      <c r="C117" s="66">
        <f>_xlfn.IFNA(VLOOKUP(A117,'NQ0002 Strategy'!$A$2:$B$2000,2,FALSE),0)</f>
        <v>10915</v>
      </c>
      <c r="D117" s="66">
        <f>_xlfn.IFNA(VLOOKUP(A117,'NQ0001 Strategy'!$A$2:$B$2000,2,FALSE),0)</f>
        <v>-5100</v>
      </c>
      <c r="E117" s="66">
        <f>_xlfn.IFNA(VLOOKUP(A117,'BBI Strategy'!$A$2:$B$2000,2,FALSE),0)</f>
        <v>135</v>
      </c>
      <c r="F117" s="66">
        <f>_xlfn.IFNA(VLOOKUP(A117,'NQ0003 Strategy'!$A$2:$B$1000,2,FALSE),0)</f>
        <v>3915</v>
      </c>
      <c r="G117" s="66">
        <f>_xlfn.IFNA(VLOOKUP(A117,'NQ0006 Strategy'!$A$2:$B$2000,2,FALSE),0)</f>
        <v>0</v>
      </c>
      <c r="H117" s="66">
        <f>_xlfn.IFNA(VLOOKUP(A117,'NQ0007 Strategy'!$A$2:$B$2000,2,FALSE),0)</f>
        <v>-7150</v>
      </c>
      <c r="I117" s="85">
        <f t="shared" si="7"/>
        <v>-360.71428571428572</v>
      </c>
      <c r="J117" s="50">
        <f>VLOOKUP($A117,級距!$A:$K,9,FALSE)</f>
        <v>5</v>
      </c>
      <c r="K117" s="50">
        <f>VLOOKUP($A117,級距!$A:$K,10,FALSE)</f>
        <v>6</v>
      </c>
      <c r="L117" s="50">
        <f>VLOOKUP($A117,級距!$A:$K,11,FALSE)</f>
        <v>2</v>
      </c>
      <c r="M117" s="50">
        <f t="shared" si="8"/>
        <v>1</v>
      </c>
    </row>
    <row r="118" spans="1:13" x14ac:dyDescent="0.25">
      <c r="A118" s="32">
        <v>45491</v>
      </c>
      <c r="B118" s="66">
        <f>_xlfn.IFNA(VLOOKUP(A118,'Bolling Strategy'!$A$1:$B$2000,2,FALSE),0)</f>
        <v>2480</v>
      </c>
      <c r="C118" s="66">
        <f>_xlfn.IFNA(VLOOKUP(A118,'NQ0002 Strategy'!$A$2:$B$2000,2,FALSE),0)</f>
        <v>0</v>
      </c>
      <c r="D118" s="66">
        <f>_xlfn.IFNA(VLOOKUP(A118,'NQ0001 Strategy'!$A$2:$B$2000,2,FALSE),0)</f>
        <v>11295</v>
      </c>
      <c r="E118" s="66">
        <f>_xlfn.IFNA(VLOOKUP(A118,'BBI Strategy'!$A$2:$B$2000,2,FALSE),0)</f>
        <v>2060</v>
      </c>
      <c r="F118" s="66">
        <f>_xlfn.IFNA(VLOOKUP(A118,'NQ0003 Strategy'!$A$2:$B$1000,2,FALSE),0)</f>
        <v>0</v>
      </c>
      <c r="G118" s="66">
        <f>_xlfn.IFNA(VLOOKUP(A118,'NQ0006 Strategy'!$A$2:$B$2000,2,FALSE),0)</f>
        <v>0</v>
      </c>
      <c r="H118" s="66">
        <f>_xlfn.IFNA(VLOOKUP(A118,'NQ0007 Strategy'!$A$2:$B$2000,2,FALSE),0)</f>
        <v>4530</v>
      </c>
      <c r="I118" s="85">
        <f t="shared" si="7"/>
        <v>2909.2857142857142</v>
      </c>
      <c r="J118" s="50">
        <f>VLOOKUP($A118,級距!$A:$K,9,FALSE)</f>
        <v>7</v>
      </c>
      <c r="K118" s="50">
        <f>VLOOKUP($A118,級距!$A:$K,10,FALSE)</f>
        <v>5</v>
      </c>
      <c r="L118" s="50">
        <f>VLOOKUP($A118,級距!$A:$K,11,FALSE)</f>
        <v>1</v>
      </c>
      <c r="M118" s="50">
        <f t="shared" si="8"/>
        <v>1</v>
      </c>
    </row>
    <row r="119" spans="1:13" x14ac:dyDescent="0.25">
      <c r="A119" s="32">
        <v>45490</v>
      </c>
      <c r="B119" s="66">
        <f>_xlfn.IFNA(VLOOKUP(A119,'Bolling Strategy'!$A$1:$B$2000,2,FALSE),0)</f>
        <v>-8200</v>
      </c>
      <c r="C119" s="66">
        <f>_xlfn.IFNA(VLOOKUP(A119,'NQ0002 Strategy'!$A$2:$B$2000,2,FALSE),0)</f>
        <v>-5700</v>
      </c>
      <c r="D119" s="66">
        <f>_xlfn.IFNA(VLOOKUP(A119,'NQ0001 Strategy'!$A$2:$B$2000,2,FALSE),0)</f>
        <v>11065</v>
      </c>
      <c r="E119" s="66">
        <f>_xlfn.IFNA(VLOOKUP(A119,'BBI Strategy'!$A$2:$B$2000,2,FALSE),0)</f>
        <v>-140</v>
      </c>
      <c r="F119" s="66">
        <f>_xlfn.IFNA(VLOOKUP(A119,'NQ0003 Strategy'!$A$2:$B$1000,2,FALSE),0)</f>
        <v>0</v>
      </c>
      <c r="G119" s="66">
        <f>_xlfn.IFNA(VLOOKUP(A119,'NQ0006 Strategy'!$A$2:$B$2000,2,FALSE),0)</f>
        <v>28385</v>
      </c>
      <c r="H119" s="66">
        <f>_xlfn.IFNA(VLOOKUP(A119,'NQ0007 Strategy'!$A$2:$B$2000,2,FALSE),0)</f>
        <v>9460</v>
      </c>
      <c r="I119" s="85">
        <f t="shared" si="7"/>
        <v>4981.4285714285716</v>
      </c>
      <c r="J119" s="50">
        <f>VLOOKUP($A119,級距!$A:$K,9,FALSE)</f>
        <v>6</v>
      </c>
      <c r="K119" s="50">
        <f>VLOOKUP($A119,級距!$A:$K,10,FALSE)</f>
        <v>10</v>
      </c>
      <c r="L119" s="50">
        <f>VLOOKUP($A119,級距!$A:$K,11,FALSE)</f>
        <v>4</v>
      </c>
      <c r="M119" s="50">
        <f t="shared" si="8"/>
        <v>1</v>
      </c>
    </row>
    <row r="120" spans="1:13" x14ac:dyDescent="0.25">
      <c r="A120" s="32">
        <v>45489</v>
      </c>
      <c r="B120" s="66">
        <f>_xlfn.IFNA(VLOOKUP(A120,'Bolling Strategy'!$A$1:$B$2000,2,FALSE),0)</f>
        <v>7740</v>
      </c>
      <c r="C120" s="66">
        <f>_xlfn.IFNA(VLOOKUP(A120,'NQ0002 Strategy'!$A$2:$B$2000,2,FALSE),0)</f>
        <v>-3195</v>
      </c>
      <c r="D120" s="66">
        <f>_xlfn.IFNA(VLOOKUP(A120,'NQ0001 Strategy'!$A$2:$B$2000,2,FALSE),0)</f>
        <v>-8040</v>
      </c>
      <c r="E120" s="66">
        <f>_xlfn.IFNA(VLOOKUP(A120,'BBI Strategy'!$A$2:$B$2000,2,FALSE),0)</f>
        <v>465</v>
      </c>
      <c r="F120" s="66">
        <f>_xlfn.IFNA(VLOOKUP(A120,'NQ0003 Strategy'!$A$2:$B$1000,2,FALSE),0)</f>
        <v>0</v>
      </c>
      <c r="G120" s="66">
        <f>_xlfn.IFNA(VLOOKUP(A120,'NQ0006 Strategy'!$A$2:$B$2000,2,FALSE),0)</f>
        <v>0</v>
      </c>
      <c r="H120" s="66">
        <f>_xlfn.IFNA(VLOOKUP(A120,'NQ0007 Strategy'!$A$2:$B$2000,2,FALSE),0)</f>
        <v>-3530</v>
      </c>
      <c r="I120" s="85">
        <f t="shared" si="7"/>
        <v>-937.14285714285711</v>
      </c>
      <c r="J120" s="50">
        <f>VLOOKUP($A120,級距!$A:$K,9,FALSE)</f>
        <v>2</v>
      </c>
      <c r="K120" s="50">
        <f>VLOOKUP($A120,級距!$A:$K,10,FALSE)</f>
        <v>2</v>
      </c>
      <c r="L120" s="50">
        <f>VLOOKUP($A120,級距!$A:$K,11,FALSE)</f>
        <v>2</v>
      </c>
      <c r="M120" s="50">
        <f t="shared" si="8"/>
        <v>1</v>
      </c>
    </row>
    <row r="121" spans="1:13" x14ac:dyDescent="0.25">
      <c r="A121" s="32">
        <v>45488</v>
      </c>
      <c r="B121" s="66">
        <f>_xlfn.IFNA(VLOOKUP(A121,'Bolling Strategy'!$A$1:$B$2000,2,FALSE),0)</f>
        <v>5265</v>
      </c>
      <c r="C121" s="66">
        <f>_xlfn.IFNA(VLOOKUP(A121,'NQ0002 Strategy'!$A$2:$B$2000,2,FALSE),0)</f>
        <v>0</v>
      </c>
      <c r="D121" s="66">
        <f>_xlfn.IFNA(VLOOKUP(A121,'NQ0001 Strategy'!$A$2:$B$2000,2,FALSE),0)</f>
        <v>-6235</v>
      </c>
      <c r="E121" s="66">
        <f>_xlfn.IFNA(VLOOKUP(A121,'BBI Strategy'!$A$2:$B$2000,2,FALSE),0)</f>
        <v>2245</v>
      </c>
      <c r="F121" s="66">
        <f>_xlfn.IFNA(VLOOKUP(A121,'NQ0003 Strategy'!$A$2:$B$1000,2,FALSE),0)</f>
        <v>0</v>
      </c>
      <c r="G121" s="66">
        <f>_xlfn.IFNA(VLOOKUP(A121,'NQ0006 Strategy'!$A$2:$B$2000,2,FALSE),0)</f>
        <v>0</v>
      </c>
      <c r="H121" s="66">
        <f>_xlfn.IFNA(VLOOKUP(A121,'NQ0007 Strategy'!$A$2:$B$2000,2,FALSE),0)</f>
        <v>-5490</v>
      </c>
      <c r="I121" s="85">
        <f t="shared" si="7"/>
        <v>-602.14285714285711</v>
      </c>
      <c r="J121" s="50">
        <f>VLOOKUP($A121,級距!$A:$K,9,FALSE)</f>
        <v>5</v>
      </c>
      <c r="K121" s="50">
        <f>VLOOKUP($A121,級距!$A:$K,10,FALSE)</f>
        <v>2</v>
      </c>
      <c r="L121" s="50">
        <f>VLOOKUP($A121,級距!$A:$K,11,FALSE)</f>
        <v>2</v>
      </c>
      <c r="M121" s="50">
        <f t="shared" si="8"/>
        <v>1</v>
      </c>
    </row>
    <row r="122" spans="1:13" x14ac:dyDescent="0.25">
      <c r="A122" s="32">
        <v>45485</v>
      </c>
      <c r="B122" s="66">
        <f>_xlfn.IFNA(VLOOKUP(A122,'Bolling Strategy'!$A$1:$B$2000,2,FALSE),0)</f>
        <v>-14040</v>
      </c>
      <c r="C122" s="66">
        <f>_xlfn.IFNA(VLOOKUP(A122,'NQ0002 Strategy'!$A$2:$B$2000,2,FALSE),0)</f>
        <v>0</v>
      </c>
      <c r="D122" s="66">
        <f>_xlfn.IFNA(VLOOKUP(A122,'NQ0001 Strategy'!$A$2:$B$2000,2,FALSE),0)</f>
        <v>-9385</v>
      </c>
      <c r="E122" s="66">
        <f>_xlfn.IFNA(VLOOKUP(A122,'BBI Strategy'!$A$2:$B$2000,2,FALSE),0)</f>
        <v>-1880</v>
      </c>
      <c r="F122" s="66">
        <f>_xlfn.IFNA(VLOOKUP(A122,'NQ0003 Strategy'!$A$2:$B$1000,2,FALSE),0)</f>
        <v>13225</v>
      </c>
      <c r="G122" s="66">
        <f>_xlfn.IFNA(VLOOKUP(A122,'NQ0006 Strategy'!$A$2:$B$2000,2,FALSE),0)</f>
        <v>0</v>
      </c>
      <c r="H122" s="66">
        <f>_xlfn.IFNA(VLOOKUP(A122,'NQ0007 Strategy'!$A$2:$B$2000,2,FALSE),0)</f>
        <v>-3645</v>
      </c>
      <c r="I122" s="85">
        <f t="shared" si="7"/>
        <v>-2246.4285714285716</v>
      </c>
      <c r="J122" s="50">
        <f>VLOOKUP($A122,級距!$A:$K,9,FALSE)</f>
        <v>7</v>
      </c>
      <c r="K122" s="50">
        <f>VLOOKUP($A122,級距!$A:$K,10,FALSE)</f>
        <v>3</v>
      </c>
      <c r="L122" s="50">
        <f>VLOOKUP($A122,級距!$A:$K,11,FALSE)</f>
        <v>1</v>
      </c>
      <c r="M122" s="50">
        <f t="shared" si="8"/>
        <v>1</v>
      </c>
    </row>
    <row r="123" spans="1:13" x14ac:dyDescent="0.25">
      <c r="A123" s="32">
        <v>45484</v>
      </c>
      <c r="B123" s="66">
        <f>_xlfn.IFNA(VLOOKUP(A123,'Bolling Strategy'!$A$1:$B$2000,2,FALSE),0)</f>
        <v>13510</v>
      </c>
      <c r="C123" s="66">
        <f>_xlfn.IFNA(VLOOKUP(A123,'NQ0002 Strategy'!$A$2:$B$2000,2,FALSE),0)</f>
        <v>33030</v>
      </c>
      <c r="D123" s="66">
        <f>_xlfn.IFNA(VLOOKUP(A123,'NQ0001 Strategy'!$A$2:$B$2000,2,FALSE),0)</f>
        <v>0</v>
      </c>
      <c r="E123" s="66">
        <f>_xlfn.IFNA(VLOOKUP(A123,'BBI Strategy'!$A$2:$B$2000,2,FALSE),0)</f>
        <v>-5255</v>
      </c>
      <c r="F123" s="66">
        <f>_xlfn.IFNA(VLOOKUP(A123,'NQ0003 Strategy'!$A$2:$B$1000,2,FALSE),0)</f>
        <v>0</v>
      </c>
      <c r="G123" s="66">
        <f>_xlfn.IFNA(VLOOKUP(A123,'NQ0006 Strategy'!$A$2:$B$2000,2,FALSE),0)</f>
        <v>23710</v>
      </c>
      <c r="H123" s="66">
        <f>_xlfn.IFNA(VLOOKUP(A123,'NQ0007 Strategy'!$A$2:$B$2000,2,FALSE),0)</f>
        <v>15300</v>
      </c>
      <c r="I123" s="85">
        <f t="shared" si="7"/>
        <v>11470.714285714286</v>
      </c>
      <c r="J123" s="50">
        <f>VLOOKUP($A123,級距!$A:$K,9,FALSE)</f>
        <v>9</v>
      </c>
      <c r="K123" s="50">
        <f>VLOOKUP($A123,級距!$A:$K,10,FALSE)</f>
        <v>8</v>
      </c>
      <c r="L123" s="50">
        <f>VLOOKUP($A123,級距!$A:$K,11,FALSE)</f>
        <v>4</v>
      </c>
      <c r="M123" s="50">
        <f t="shared" si="8"/>
        <v>1</v>
      </c>
    </row>
    <row r="124" spans="1:13" x14ac:dyDescent="0.25">
      <c r="A124" s="32">
        <v>45483</v>
      </c>
      <c r="B124" s="66">
        <f>_xlfn.IFNA(VLOOKUP(A124,'Bolling Strategy'!$A$1:$B$2000,2,FALSE),0)</f>
        <v>11945</v>
      </c>
      <c r="C124" s="66">
        <f>_xlfn.IFNA(VLOOKUP(A124,'NQ0002 Strategy'!$A$2:$B$2000,2,FALSE),0)</f>
        <v>0</v>
      </c>
      <c r="D124" s="66">
        <f>_xlfn.IFNA(VLOOKUP(A124,'NQ0001 Strategy'!$A$2:$B$2000,2,FALSE),0)</f>
        <v>2370</v>
      </c>
      <c r="E124" s="66">
        <f>_xlfn.IFNA(VLOOKUP(A124,'BBI Strategy'!$A$2:$B$2000,2,FALSE),0)</f>
        <v>7820</v>
      </c>
      <c r="F124" s="66">
        <f>_xlfn.IFNA(VLOOKUP(A124,'NQ0003 Strategy'!$A$2:$B$1000,2,FALSE),0)</f>
        <v>0</v>
      </c>
      <c r="G124" s="66">
        <f>_xlfn.IFNA(VLOOKUP(A124,'NQ0006 Strategy'!$A$2:$B$2000,2,FALSE),0)</f>
        <v>-1710</v>
      </c>
      <c r="H124" s="66">
        <f>_xlfn.IFNA(VLOOKUP(A124,'NQ0007 Strategy'!$A$2:$B$2000,2,FALSE),0)</f>
        <v>-6785</v>
      </c>
      <c r="I124" s="85">
        <f t="shared" si="7"/>
        <v>1948.5714285714287</v>
      </c>
      <c r="J124" s="50">
        <f>VLOOKUP($A124,級距!$A:$K,9,FALSE)</f>
        <v>2</v>
      </c>
      <c r="K124" s="50">
        <f>VLOOKUP($A124,級距!$A:$K,10,FALSE)</f>
        <v>8</v>
      </c>
      <c r="L124" s="50">
        <f>VLOOKUP($A124,級距!$A:$K,11,FALSE)</f>
        <v>3</v>
      </c>
      <c r="M124" s="50">
        <f t="shared" si="8"/>
        <v>1</v>
      </c>
    </row>
    <row r="125" spans="1:13" x14ac:dyDescent="0.25">
      <c r="A125" s="32">
        <v>45482</v>
      </c>
      <c r="B125" s="66">
        <f>_xlfn.IFNA(VLOOKUP(A125,'Bolling Strategy'!$A$1:$B$2000,2,FALSE),0)</f>
        <v>-10240</v>
      </c>
      <c r="C125" s="66">
        <f>_xlfn.IFNA(VLOOKUP(A125,'NQ0002 Strategy'!$A$2:$B$2000,2,FALSE),0)</f>
        <v>3855</v>
      </c>
      <c r="D125" s="66">
        <f>_xlfn.IFNA(VLOOKUP(A125,'NQ0001 Strategy'!$A$2:$B$2000,2,FALSE),0)</f>
        <v>-2850</v>
      </c>
      <c r="E125" s="66">
        <f>_xlfn.IFNA(VLOOKUP(A125,'BBI Strategy'!$A$2:$B$2000,2,FALSE),0)</f>
        <v>-4260</v>
      </c>
      <c r="F125" s="66">
        <f>_xlfn.IFNA(VLOOKUP(A125,'NQ0003 Strategy'!$A$2:$B$1000,2,FALSE),0)</f>
        <v>0</v>
      </c>
      <c r="G125" s="66">
        <f>_xlfn.IFNA(VLOOKUP(A125,'NQ0006 Strategy'!$A$2:$B$2000,2,FALSE),0)</f>
        <v>0</v>
      </c>
      <c r="H125" s="66">
        <f>_xlfn.IFNA(VLOOKUP(A125,'NQ0007 Strategy'!$A$2:$B$2000,2,FALSE),0)</f>
        <v>-6210</v>
      </c>
      <c r="I125" s="85">
        <f t="shared" si="7"/>
        <v>-2815</v>
      </c>
      <c r="J125" s="50">
        <f>VLOOKUP($A125,級距!$A:$K,9,FALSE)</f>
        <v>1</v>
      </c>
      <c r="K125" s="50">
        <f>VLOOKUP($A125,級距!$A:$K,10,FALSE)</f>
        <v>4</v>
      </c>
      <c r="L125" s="50">
        <f>VLOOKUP($A125,級距!$A:$K,11,FALSE)</f>
        <v>2</v>
      </c>
      <c r="M125" s="50">
        <f t="shared" si="8"/>
        <v>1</v>
      </c>
    </row>
    <row r="126" spans="1:13" x14ac:dyDescent="0.25">
      <c r="A126" s="32">
        <v>45481</v>
      </c>
      <c r="B126" s="66">
        <f>_xlfn.IFNA(VLOOKUP(A126,'Bolling Strategy'!$A$1:$B$2000,2,FALSE),0)</f>
        <v>0</v>
      </c>
      <c r="C126" s="66">
        <f>_xlfn.IFNA(VLOOKUP(A126,'NQ0002 Strategy'!$A$2:$B$2000,2,FALSE),0)</f>
        <v>-2950</v>
      </c>
      <c r="D126" s="66">
        <f>_xlfn.IFNA(VLOOKUP(A126,'NQ0001 Strategy'!$A$2:$B$2000,2,FALSE),0)</f>
        <v>0</v>
      </c>
      <c r="E126" s="66">
        <f>_xlfn.IFNA(VLOOKUP(A126,'BBI Strategy'!$A$2:$B$2000,2,FALSE),0)</f>
        <v>2970</v>
      </c>
      <c r="F126" s="66">
        <f>_xlfn.IFNA(VLOOKUP(A126,'NQ0003 Strategy'!$A$2:$B$1000,2,FALSE),0)</f>
        <v>0</v>
      </c>
      <c r="G126" s="66">
        <f>_xlfn.IFNA(VLOOKUP(A126,'NQ0006 Strategy'!$A$2:$B$2000,2,FALSE),0)</f>
        <v>13810</v>
      </c>
      <c r="H126" s="66">
        <f>_xlfn.IFNA(VLOOKUP(A126,'NQ0007 Strategy'!$A$2:$B$2000,2,FALSE),0)</f>
        <v>7820</v>
      </c>
      <c r="I126" s="85">
        <f t="shared" si="7"/>
        <v>3092.8571428571427</v>
      </c>
      <c r="J126" s="50">
        <f>VLOOKUP($A126,級距!$A:$K,9,FALSE)</f>
        <v>1</v>
      </c>
      <c r="K126" s="50">
        <f>VLOOKUP($A126,級距!$A:$K,10,FALSE)</f>
        <v>6</v>
      </c>
      <c r="L126" s="50">
        <f>VLOOKUP($A126,級距!$A:$K,11,FALSE)</f>
        <v>2</v>
      </c>
      <c r="M126" s="50">
        <f t="shared" si="8"/>
        <v>1</v>
      </c>
    </row>
    <row r="127" spans="1:13" x14ac:dyDescent="0.25">
      <c r="A127" s="32">
        <v>45478</v>
      </c>
      <c r="B127" s="66">
        <f>_xlfn.IFNA(VLOOKUP(A127,'Bolling Strategy'!$A$1:$B$2000,2,FALSE),0)</f>
        <v>-2410</v>
      </c>
      <c r="C127" s="66">
        <f>_xlfn.IFNA(VLOOKUP(A127,'NQ0002 Strategy'!$A$2:$B$2000,2,FALSE),0)</f>
        <v>9265</v>
      </c>
      <c r="D127" s="66">
        <f>_xlfn.IFNA(VLOOKUP(A127,'NQ0001 Strategy'!$A$2:$B$2000,2,FALSE),0)</f>
        <v>2925</v>
      </c>
      <c r="E127" s="66">
        <f>_xlfn.IFNA(VLOOKUP(A127,'BBI Strategy'!$A$2:$B$2000,2,FALSE),0)</f>
        <v>11410</v>
      </c>
      <c r="F127" s="66">
        <f>_xlfn.IFNA(VLOOKUP(A127,'NQ0003 Strategy'!$A$2:$B$1000,2,FALSE),0)</f>
        <v>0</v>
      </c>
      <c r="G127" s="66">
        <f>_xlfn.IFNA(VLOOKUP(A127,'NQ0006 Strategy'!$A$2:$B$2000,2,FALSE),0)</f>
        <v>-1930</v>
      </c>
      <c r="H127" s="66">
        <f>_xlfn.IFNA(VLOOKUP(A127,'NQ0007 Strategy'!$A$2:$B$2000,2,FALSE),0)</f>
        <v>11270</v>
      </c>
      <c r="I127" s="85">
        <f t="shared" si="7"/>
        <v>4361.4285714285716</v>
      </c>
      <c r="J127" s="50">
        <f>VLOOKUP($A127,級距!$A:$K,9,FALSE)</f>
        <v>4</v>
      </c>
      <c r="K127" s="50">
        <f>VLOOKUP($A127,級距!$A:$K,10,FALSE)</f>
        <v>7</v>
      </c>
      <c r="L127" s="50">
        <f>VLOOKUP($A127,級距!$A:$K,11,FALSE)</f>
        <v>3</v>
      </c>
      <c r="M127" s="50">
        <f t="shared" si="8"/>
        <v>1</v>
      </c>
    </row>
    <row r="128" spans="1:13" x14ac:dyDescent="0.25">
      <c r="A128" s="32">
        <v>45475</v>
      </c>
      <c r="B128" s="66">
        <f>_xlfn.IFNA(VLOOKUP(A128,'Bolling Strategy'!$A$1:$B$2000,2,FALSE),0)</f>
        <v>19580</v>
      </c>
      <c r="C128" s="66">
        <f>_xlfn.IFNA(VLOOKUP(A128,'NQ0002 Strategy'!$A$2:$B$2000,2,FALSE),0)</f>
        <v>24395</v>
      </c>
      <c r="D128" s="66">
        <f>_xlfn.IFNA(VLOOKUP(A128,'NQ0001 Strategy'!$A$2:$B$2000,2,FALSE),0)</f>
        <v>31170</v>
      </c>
      <c r="E128" s="66">
        <f>_xlfn.IFNA(VLOOKUP(A128,'BBI Strategy'!$A$2:$B$2000,2,FALSE),0)</f>
        <v>13905</v>
      </c>
      <c r="F128" s="66">
        <f>_xlfn.IFNA(VLOOKUP(A128,'NQ0003 Strategy'!$A$2:$B$1000,2,FALSE),0)</f>
        <v>0</v>
      </c>
      <c r="G128" s="66">
        <f>_xlfn.IFNA(VLOOKUP(A128,'NQ0006 Strategy'!$A$2:$B$2000,2,FALSE),0)</f>
        <v>16200</v>
      </c>
      <c r="H128" s="66">
        <f>_xlfn.IFNA(VLOOKUP(A128,'NQ0007 Strategy'!$A$2:$B$2000,2,FALSE),0)</f>
        <v>15935</v>
      </c>
      <c r="I128" s="85">
        <f t="shared" si="7"/>
        <v>17312.142857142859</v>
      </c>
      <c r="J128" s="50">
        <f>VLOOKUP($A128,級距!$A:$K,9,FALSE)</f>
        <v>5</v>
      </c>
      <c r="K128" s="50">
        <f>VLOOKUP($A128,級距!$A:$K,10,FALSE)</f>
        <v>9</v>
      </c>
      <c r="L128" s="50">
        <f>VLOOKUP($A128,級距!$A:$K,11,FALSE)</f>
        <v>3</v>
      </c>
      <c r="M128" s="50">
        <f t="shared" si="8"/>
        <v>1</v>
      </c>
    </row>
    <row r="129" spans="1:13" x14ac:dyDescent="0.25">
      <c r="A129" s="32">
        <v>45474</v>
      </c>
      <c r="B129" s="66">
        <f>_xlfn.IFNA(VLOOKUP(A129,'Bolling Strategy'!$A$1:$B$2000,2,FALSE),0)</f>
        <v>31000</v>
      </c>
      <c r="C129" s="66">
        <f>_xlfn.IFNA(VLOOKUP(A129,'NQ0002 Strategy'!$A$2:$B$2000,2,FALSE),0)</f>
        <v>-6715</v>
      </c>
      <c r="D129" s="66">
        <f>_xlfn.IFNA(VLOOKUP(A129,'NQ0001 Strategy'!$A$2:$B$2000,2,FALSE),0)</f>
        <v>-7930</v>
      </c>
      <c r="E129" s="66">
        <f>_xlfn.IFNA(VLOOKUP(A129,'BBI Strategy'!$A$2:$B$2000,2,FALSE),0)</f>
        <v>-20160</v>
      </c>
      <c r="F129" s="66">
        <f>_xlfn.IFNA(VLOOKUP(A129,'NQ0003 Strategy'!$A$2:$B$1000,2,FALSE),0)</f>
        <v>0</v>
      </c>
      <c r="G129" s="66">
        <f>_xlfn.IFNA(VLOOKUP(A129,'NQ0006 Strategy'!$A$2:$B$2000,2,FALSE),0)</f>
        <v>-12240</v>
      </c>
      <c r="H129" s="66">
        <f>_xlfn.IFNA(VLOOKUP(A129,'NQ0007 Strategy'!$A$2:$B$2000,2,FALSE),0)</f>
        <v>175</v>
      </c>
      <c r="I129" s="85">
        <f t="shared" si="7"/>
        <v>-2267.1428571428573</v>
      </c>
      <c r="J129" s="50">
        <f>VLOOKUP($A129,級距!$A:$K,9,FALSE)</f>
        <v>4</v>
      </c>
      <c r="K129" s="50">
        <f>VLOOKUP($A129,級距!$A:$K,10,FALSE)</f>
        <v>5</v>
      </c>
      <c r="L129" s="50">
        <f>VLOOKUP($A129,級距!$A:$K,11,FALSE)</f>
        <v>2</v>
      </c>
      <c r="M129" s="50">
        <f t="shared" si="8"/>
        <v>1</v>
      </c>
    </row>
    <row r="130" spans="1:13" x14ac:dyDescent="0.25">
      <c r="A130" s="32">
        <v>45471</v>
      </c>
      <c r="B130" s="66">
        <f>_xlfn.IFNA(VLOOKUP(A130,'Bolling Strategy'!$A$1:$B$2000,2,FALSE),0)</f>
        <v>10835</v>
      </c>
      <c r="C130" s="66">
        <f>_xlfn.IFNA(VLOOKUP(A130,'NQ0002 Strategy'!$A$2:$B$2000,2,FALSE),0)</f>
        <v>-6065</v>
      </c>
      <c r="D130" s="66">
        <f>_xlfn.IFNA(VLOOKUP(A130,'NQ0001 Strategy'!$A$2:$B$2000,2,FALSE),0)</f>
        <v>13150</v>
      </c>
      <c r="E130" s="66">
        <f>_xlfn.IFNA(VLOOKUP(A130,'BBI Strategy'!$A$2:$B$2000,2,FALSE),0)</f>
        <v>-7625</v>
      </c>
      <c r="F130" s="66">
        <f>_xlfn.IFNA(VLOOKUP(A130,'NQ0003 Strategy'!$A$2:$B$1000,2,FALSE),0)</f>
        <v>0</v>
      </c>
      <c r="G130" s="66">
        <f>_xlfn.IFNA(VLOOKUP(A130,'NQ0006 Strategy'!$A$2:$B$2000,2,FALSE),0)</f>
        <v>0</v>
      </c>
      <c r="H130" s="66">
        <f>_xlfn.IFNA(VLOOKUP(A130,'NQ0007 Strategy'!$A$2:$B$2000,2,FALSE),0)</f>
        <v>-6275</v>
      </c>
      <c r="I130" s="85">
        <f t="shared" si="7"/>
        <v>574.28571428571433</v>
      </c>
      <c r="J130" s="50">
        <f>VLOOKUP($A130,級距!$A:$K,9,FALSE)</f>
        <v>6</v>
      </c>
      <c r="K130" s="50">
        <f>VLOOKUP($A130,級距!$A:$K,10,FALSE)</f>
        <v>6</v>
      </c>
      <c r="L130" s="50">
        <f>VLOOKUP($A130,級距!$A:$K,11,FALSE)</f>
        <v>1</v>
      </c>
      <c r="M130" s="50">
        <f t="shared" si="8"/>
        <v>1</v>
      </c>
    </row>
    <row r="131" spans="1:13" x14ac:dyDescent="0.25">
      <c r="A131" s="32">
        <v>45470</v>
      </c>
      <c r="B131" s="66">
        <f>_xlfn.IFNA(VLOOKUP(A131,'Bolling Strategy'!$A$1:$B$2000,2,FALSE),0)</f>
        <v>105</v>
      </c>
      <c r="C131" s="66">
        <f>_xlfn.IFNA(VLOOKUP(A131,'NQ0002 Strategy'!$A$2:$B$2000,2,FALSE),0)</f>
        <v>7475</v>
      </c>
      <c r="D131" s="66">
        <f>_xlfn.IFNA(VLOOKUP(A131,'NQ0001 Strategy'!$A$2:$B$2000,2,FALSE),0)</f>
        <v>-585</v>
      </c>
      <c r="E131" s="66">
        <f>_xlfn.IFNA(VLOOKUP(A131,'BBI Strategy'!$A$2:$B$2000,2,FALSE),0)</f>
        <v>10995</v>
      </c>
      <c r="F131" s="66">
        <f>_xlfn.IFNA(VLOOKUP(A131,'NQ0003 Strategy'!$A$2:$B$1000,2,FALSE),0)</f>
        <v>0</v>
      </c>
      <c r="G131" s="66">
        <f>_xlfn.IFNA(VLOOKUP(A131,'NQ0006 Strategy'!$A$2:$B$2000,2,FALSE),0)</f>
        <v>0</v>
      </c>
      <c r="H131" s="66">
        <f>_xlfn.IFNA(VLOOKUP(A131,'NQ0007 Strategy'!$A$2:$B$2000,2,FALSE),0)</f>
        <v>7265</v>
      </c>
      <c r="I131" s="85">
        <f t="shared" si="7"/>
        <v>3607.8571428571427</v>
      </c>
      <c r="J131" s="50">
        <f>VLOOKUP($A131,級距!$A:$K,9,FALSE)</f>
        <v>1</v>
      </c>
      <c r="K131" s="50">
        <f>VLOOKUP($A131,級距!$A:$K,10,FALSE)</f>
        <v>4</v>
      </c>
      <c r="L131" s="50">
        <f>VLOOKUP($A131,級距!$A:$K,11,FALSE)</f>
        <v>2</v>
      </c>
      <c r="M131" s="50">
        <f t="shared" si="8"/>
        <v>1</v>
      </c>
    </row>
    <row r="132" spans="1:13" x14ac:dyDescent="0.25">
      <c r="A132" s="32">
        <v>45469</v>
      </c>
      <c r="B132" s="66">
        <f>_xlfn.IFNA(VLOOKUP(A132,'Bolling Strategy'!$A$1:$B$2000,2,FALSE),0)</f>
        <v>5580</v>
      </c>
      <c r="C132" s="66">
        <f>_xlfn.IFNA(VLOOKUP(A132,'NQ0002 Strategy'!$A$2:$B$2000,2,FALSE),0)</f>
        <v>3175</v>
      </c>
      <c r="D132" s="66">
        <f>_xlfn.IFNA(VLOOKUP(A132,'NQ0001 Strategy'!$A$2:$B$2000,2,FALSE),0)</f>
        <v>-1955</v>
      </c>
      <c r="E132" s="66">
        <f>_xlfn.IFNA(VLOOKUP(A132,'BBI Strategy'!$A$2:$B$2000,2,FALSE),0)</f>
        <v>-1730</v>
      </c>
      <c r="F132" s="66">
        <f>_xlfn.IFNA(VLOOKUP(A132,'NQ0003 Strategy'!$A$2:$B$1000,2,FALSE),0)</f>
        <v>0</v>
      </c>
      <c r="G132" s="66">
        <f>_xlfn.IFNA(VLOOKUP(A132,'NQ0006 Strategy'!$A$2:$B$2000,2,FALSE),0)</f>
        <v>0</v>
      </c>
      <c r="H132" s="66">
        <f>_xlfn.IFNA(VLOOKUP(A132,'NQ0007 Strategy'!$A$2:$B$2000,2,FALSE),0)</f>
        <v>-6925</v>
      </c>
      <c r="I132" s="85">
        <f t="shared" ref="I132:I195" si="9">(B132+C132+D132+E132+F132+G132+H132)/7</f>
        <v>-265</v>
      </c>
      <c r="J132" s="50">
        <f>VLOOKUP($A132,級距!$A:$K,9,FALSE)</f>
        <v>1</v>
      </c>
      <c r="K132" s="50">
        <f>VLOOKUP($A132,級距!$A:$K,10,FALSE)</f>
        <v>1</v>
      </c>
      <c r="L132" s="50">
        <f>VLOOKUP($A132,級距!$A:$K,11,FALSE)</f>
        <v>2</v>
      </c>
      <c r="M132" s="50">
        <f t="shared" ref="M132:M195" si="10">_xlfn.IFNA(1,0)</f>
        <v>1</v>
      </c>
    </row>
    <row r="133" spans="1:13" x14ac:dyDescent="0.25">
      <c r="A133" s="32">
        <v>45468</v>
      </c>
      <c r="B133" s="66">
        <f>_xlfn.IFNA(VLOOKUP(A133,'Bolling Strategy'!$A$1:$B$2000,2,FALSE),0)</f>
        <v>10</v>
      </c>
      <c r="C133" s="66">
        <f>_xlfn.IFNA(VLOOKUP(A133,'NQ0002 Strategy'!$A$2:$B$2000,2,FALSE),0)</f>
        <v>0</v>
      </c>
      <c r="D133" s="66">
        <f>_xlfn.IFNA(VLOOKUP(A133,'NQ0001 Strategy'!$A$2:$B$2000,2,FALSE),0)</f>
        <v>2705</v>
      </c>
      <c r="E133" s="66">
        <f>_xlfn.IFNA(VLOOKUP(A133,'BBI Strategy'!$A$2:$B$2000,2,FALSE),0)</f>
        <v>10020</v>
      </c>
      <c r="F133" s="66">
        <f>_xlfn.IFNA(VLOOKUP(A133,'NQ0003 Strategy'!$A$2:$B$1000,2,FALSE),0)</f>
        <v>0</v>
      </c>
      <c r="G133" s="66">
        <f>_xlfn.IFNA(VLOOKUP(A133,'NQ0006 Strategy'!$A$2:$B$2000,2,FALSE),0)</f>
        <v>27630</v>
      </c>
      <c r="H133" s="66">
        <f>_xlfn.IFNA(VLOOKUP(A133,'NQ0007 Strategy'!$A$2:$B$2000,2,FALSE),0)</f>
        <v>1670</v>
      </c>
      <c r="I133" s="85">
        <f t="shared" si="9"/>
        <v>6005</v>
      </c>
      <c r="J133" s="50">
        <f>VLOOKUP($A133,級距!$A:$K,9,FALSE)</f>
        <v>2</v>
      </c>
      <c r="K133" s="50">
        <f>VLOOKUP($A133,級距!$A:$K,10,FALSE)</f>
        <v>8</v>
      </c>
      <c r="L133" s="50">
        <f>VLOOKUP($A133,級距!$A:$K,11,FALSE)</f>
        <v>3</v>
      </c>
      <c r="M133" s="50">
        <f t="shared" si="10"/>
        <v>1</v>
      </c>
    </row>
    <row r="134" spans="1:13" x14ac:dyDescent="0.25">
      <c r="A134" s="32">
        <v>45467</v>
      </c>
      <c r="B134" s="66">
        <f>_xlfn.IFNA(VLOOKUP(A134,'Bolling Strategy'!$A$1:$B$2000,2,FALSE),0)</f>
        <v>0</v>
      </c>
      <c r="C134" s="66">
        <f>_xlfn.IFNA(VLOOKUP(A134,'NQ0002 Strategy'!$A$2:$B$2000,2,FALSE),0)</f>
        <v>2150</v>
      </c>
      <c r="D134" s="66">
        <f>_xlfn.IFNA(VLOOKUP(A134,'NQ0001 Strategy'!$A$2:$B$2000,2,FALSE),0)</f>
        <v>-13590</v>
      </c>
      <c r="E134" s="66">
        <f>_xlfn.IFNA(VLOOKUP(A134,'BBI Strategy'!$A$2:$B$2000,2,FALSE),0)</f>
        <v>9575</v>
      </c>
      <c r="F134" s="66">
        <f>_xlfn.IFNA(VLOOKUP(A134,'NQ0003 Strategy'!$A$2:$B$1000,2,FALSE),0)</f>
        <v>0</v>
      </c>
      <c r="G134" s="66">
        <f>_xlfn.IFNA(VLOOKUP(A134,'NQ0006 Strategy'!$A$2:$B$2000,2,FALSE),0)</f>
        <v>0</v>
      </c>
      <c r="H134" s="66">
        <f>_xlfn.IFNA(VLOOKUP(A134,'NQ0007 Strategy'!$A$2:$B$2000,2,FALSE),0)</f>
        <v>-9365</v>
      </c>
      <c r="I134" s="85">
        <f t="shared" si="9"/>
        <v>-1604.2857142857142</v>
      </c>
      <c r="J134" s="50">
        <f>VLOOKUP($A134,級距!$A:$K,9,FALSE)</f>
        <v>4</v>
      </c>
      <c r="K134" s="50">
        <f>VLOOKUP($A134,級距!$A:$K,10,FALSE)</f>
        <v>9</v>
      </c>
      <c r="L134" s="50">
        <f>VLOOKUP($A134,級距!$A:$K,11,FALSE)</f>
        <v>3</v>
      </c>
      <c r="M134" s="50">
        <f t="shared" si="10"/>
        <v>1</v>
      </c>
    </row>
    <row r="135" spans="1:13" x14ac:dyDescent="0.25">
      <c r="A135" s="32">
        <v>45464</v>
      </c>
      <c r="B135" s="66">
        <f>_xlfn.IFNA(VLOOKUP(A135,'Bolling Strategy'!$A$1:$B$2000,2,FALSE),0)</f>
        <v>1660</v>
      </c>
      <c r="C135" s="66">
        <f>_xlfn.IFNA(VLOOKUP(A135,'NQ0002 Strategy'!$A$2:$B$2000,2,FALSE),0)</f>
        <v>-745</v>
      </c>
      <c r="D135" s="66">
        <f>_xlfn.IFNA(VLOOKUP(A135,'NQ0001 Strategy'!$A$2:$B$2000,2,FALSE),0)</f>
        <v>970</v>
      </c>
      <c r="E135" s="66">
        <f>_xlfn.IFNA(VLOOKUP(A135,'BBI Strategy'!$A$2:$B$2000,2,FALSE),0)</f>
        <v>485</v>
      </c>
      <c r="F135" s="66">
        <f>_xlfn.IFNA(VLOOKUP(A135,'NQ0003 Strategy'!$A$2:$B$1000,2,FALSE),0)</f>
        <v>-2880</v>
      </c>
      <c r="G135" s="66">
        <f>_xlfn.IFNA(VLOOKUP(A135,'NQ0006 Strategy'!$A$2:$B$2000,2,FALSE),0)</f>
        <v>0</v>
      </c>
      <c r="H135" s="66">
        <f>_xlfn.IFNA(VLOOKUP(A135,'NQ0007 Strategy'!$A$2:$B$2000,2,FALSE),0)</f>
        <v>-4890</v>
      </c>
      <c r="I135" s="85">
        <f t="shared" si="9"/>
        <v>-771.42857142857144</v>
      </c>
      <c r="J135" s="50">
        <f>VLOOKUP($A135,級距!$A:$K,9,FALSE)</f>
        <v>1</v>
      </c>
      <c r="K135" s="50">
        <f>VLOOKUP($A135,級距!$A:$K,10,FALSE)</f>
        <v>3</v>
      </c>
      <c r="L135" s="50">
        <f>VLOOKUP($A135,級距!$A:$K,11,FALSE)</f>
        <v>2</v>
      </c>
      <c r="M135" s="50">
        <f t="shared" si="10"/>
        <v>1</v>
      </c>
    </row>
    <row r="136" spans="1:13" x14ac:dyDescent="0.25">
      <c r="A136" s="32">
        <v>45463</v>
      </c>
      <c r="B136" s="66">
        <f>_xlfn.IFNA(VLOOKUP(A136,'Bolling Strategy'!$A$1:$B$2000,2,FALSE),0)</f>
        <v>-760</v>
      </c>
      <c r="C136" s="66">
        <f>_xlfn.IFNA(VLOOKUP(A136,'NQ0002 Strategy'!$A$2:$B$2000,2,FALSE),0)</f>
        <v>0</v>
      </c>
      <c r="D136" s="66">
        <f>_xlfn.IFNA(VLOOKUP(A136,'NQ0001 Strategy'!$A$2:$B$2000,2,FALSE),0)</f>
        <v>-1065</v>
      </c>
      <c r="E136" s="66">
        <f>_xlfn.IFNA(VLOOKUP(A136,'BBI Strategy'!$A$2:$B$2000,2,FALSE),0)</f>
        <v>2400</v>
      </c>
      <c r="F136" s="66">
        <f>_xlfn.IFNA(VLOOKUP(A136,'NQ0003 Strategy'!$A$2:$B$1000,2,FALSE),0)</f>
        <v>0</v>
      </c>
      <c r="G136" s="66">
        <f>_xlfn.IFNA(VLOOKUP(A136,'NQ0006 Strategy'!$A$2:$B$2000,2,FALSE),0)</f>
        <v>42890</v>
      </c>
      <c r="H136" s="66">
        <f>_xlfn.IFNA(VLOOKUP(A136,'NQ0007 Strategy'!$A$2:$B$2000,2,FALSE),0)</f>
        <v>2055</v>
      </c>
      <c r="I136" s="85">
        <f t="shared" si="9"/>
        <v>6502.8571428571431</v>
      </c>
      <c r="J136" s="50">
        <f>VLOOKUP($A136,級距!$A:$K,9,FALSE)</f>
        <v>6</v>
      </c>
      <c r="K136" s="50">
        <f>VLOOKUP($A136,級距!$A:$K,10,FALSE)</f>
        <v>8</v>
      </c>
      <c r="L136" s="50">
        <f>VLOOKUP($A136,級距!$A:$K,11,FALSE)</f>
        <v>4</v>
      </c>
      <c r="M136" s="50">
        <f t="shared" si="10"/>
        <v>1</v>
      </c>
    </row>
    <row r="137" spans="1:13" x14ac:dyDescent="0.25">
      <c r="A137" s="32">
        <v>45461</v>
      </c>
      <c r="B137" s="66">
        <f>_xlfn.IFNA(VLOOKUP(A137,'Bolling Strategy'!$A$1:$B$2000,2,FALSE),0)</f>
        <v>0</v>
      </c>
      <c r="C137" s="66">
        <f>_xlfn.IFNA(VLOOKUP(A137,'NQ0002 Strategy'!$A$2:$B$2000,2,FALSE),0)</f>
        <v>-1600</v>
      </c>
      <c r="D137" s="66">
        <f>_xlfn.IFNA(VLOOKUP(A137,'NQ0001 Strategy'!$A$2:$B$2000,2,FALSE),0)</f>
        <v>-1735</v>
      </c>
      <c r="E137" s="66">
        <f>_xlfn.IFNA(VLOOKUP(A137,'BBI Strategy'!$A$2:$B$2000,2,FALSE),0)</f>
        <v>-14455</v>
      </c>
      <c r="F137" s="66">
        <f>_xlfn.IFNA(VLOOKUP(A137,'NQ0003 Strategy'!$A$2:$B$1000,2,FALSE),0)</f>
        <v>0</v>
      </c>
      <c r="G137" s="66">
        <f>_xlfn.IFNA(VLOOKUP(A137,'NQ0006 Strategy'!$A$2:$B$2000,2,FALSE),0)</f>
        <v>-10310</v>
      </c>
      <c r="H137" s="66">
        <f>_xlfn.IFNA(VLOOKUP(A137,'NQ0007 Strategy'!$A$2:$B$2000,2,FALSE),0)</f>
        <v>3290</v>
      </c>
      <c r="I137" s="85">
        <f t="shared" si="9"/>
        <v>-3544.2857142857142</v>
      </c>
      <c r="J137" s="50">
        <f>VLOOKUP($A137,級距!$A:$K,9,FALSE)</f>
        <v>1</v>
      </c>
      <c r="K137" s="50">
        <f>VLOOKUP($A137,級距!$A:$K,10,FALSE)</f>
        <v>3</v>
      </c>
      <c r="L137" s="50">
        <f>VLOOKUP($A137,級距!$A:$K,11,FALSE)</f>
        <v>2</v>
      </c>
      <c r="M137" s="50">
        <f t="shared" si="10"/>
        <v>1</v>
      </c>
    </row>
    <row r="138" spans="1:13" x14ac:dyDescent="0.25">
      <c r="A138" s="32">
        <v>45460</v>
      </c>
      <c r="B138" s="66">
        <f>_xlfn.IFNA(VLOOKUP(A138,'Bolling Strategy'!$A$1:$B$2000,2,FALSE),0)</f>
        <v>4100</v>
      </c>
      <c r="C138" s="66">
        <f>_xlfn.IFNA(VLOOKUP(A138,'NQ0002 Strategy'!$A$2:$B$2000,2,FALSE),0)</f>
        <v>-8945</v>
      </c>
      <c r="D138" s="66">
        <f>_xlfn.IFNA(VLOOKUP(A138,'NQ0001 Strategy'!$A$2:$B$2000,2,FALSE),0)</f>
        <v>33230</v>
      </c>
      <c r="E138" s="66">
        <f>_xlfn.IFNA(VLOOKUP(A138,'BBI Strategy'!$A$2:$B$2000,2,FALSE),0)</f>
        <v>7080</v>
      </c>
      <c r="F138" s="66">
        <f>_xlfn.IFNA(VLOOKUP(A138,'NQ0003 Strategy'!$A$2:$B$1000,2,FALSE),0)</f>
        <v>0</v>
      </c>
      <c r="G138" s="66">
        <f>_xlfn.IFNA(VLOOKUP(A138,'NQ0006 Strategy'!$A$2:$B$2000,2,FALSE),0)</f>
        <v>18305</v>
      </c>
      <c r="H138" s="66">
        <f>_xlfn.IFNA(VLOOKUP(A138,'NQ0007 Strategy'!$A$2:$B$2000,2,FALSE),0)</f>
        <v>13860</v>
      </c>
      <c r="I138" s="85">
        <f t="shared" si="9"/>
        <v>9661.4285714285706</v>
      </c>
      <c r="J138" s="50">
        <f>VLOOKUP($A138,級距!$A:$K,9,FALSE)</f>
        <v>6</v>
      </c>
      <c r="K138" s="50">
        <f>VLOOKUP($A138,級距!$A:$K,10,FALSE)</f>
        <v>7</v>
      </c>
      <c r="L138" s="50">
        <f>VLOOKUP($A138,級距!$A:$K,11,FALSE)</f>
        <v>4</v>
      </c>
      <c r="M138" s="50">
        <f t="shared" si="10"/>
        <v>1</v>
      </c>
    </row>
    <row r="139" spans="1:13" x14ac:dyDescent="0.25">
      <c r="A139" s="32">
        <v>45457</v>
      </c>
      <c r="B139" s="66">
        <f>_xlfn.IFNA(VLOOKUP(A139,'Bolling Strategy'!$A$1:$B$2000,2,FALSE),0)</f>
        <v>-4610</v>
      </c>
      <c r="C139" s="66">
        <f>_xlfn.IFNA(VLOOKUP(A139,'NQ0002 Strategy'!$A$2:$B$2000,2,FALSE),0)</f>
        <v>-3220</v>
      </c>
      <c r="D139" s="66">
        <f>_xlfn.IFNA(VLOOKUP(A139,'NQ0001 Strategy'!$A$2:$B$2000,2,FALSE),0)</f>
        <v>3735</v>
      </c>
      <c r="E139" s="66">
        <f>_xlfn.IFNA(VLOOKUP(A139,'BBI Strategy'!$A$2:$B$2000,2,FALSE),0)</f>
        <v>-10235</v>
      </c>
      <c r="F139" s="66">
        <f>_xlfn.IFNA(VLOOKUP(A139,'NQ0003 Strategy'!$A$2:$B$1000,2,FALSE),0)</f>
        <v>0</v>
      </c>
      <c r="G139" s="66">
        <f>_xlfn.IFNA(VLOOKUP(A139,'NQ0006 Strategy'!$A$2:$B$2000,2,FALSE),0)</f>
        <v>0</v>
      </c>
      <c r="H139" s="66">
        <f>_xlfn.IFNA(VLOOKUP(A139,'NQ0007 Strategy'!$A$2:$B$2000,2,FALSE),0)</f>
        <v>3585</v>
      </c>
      <c r="I139" s="85">
        <f t="shared" si="9"/>
        <v>-1535</v>
      </c>
      <c r="J139" s="50">
        <f>VLOOKUP($A139,級距!$A:$K,9,FALSE)</f>
        <v>2</v>
      </c>
      <c r="K139" s="50">
        <f>VLOOKUP($A139,級距!$A:$K,10,FALSE)</f>
        <v>8</v>
      </c>
      <c r="L139" s="50">
        <f>VLOOKUP($A139,級距!$A:$K,11,FALSE)</f>
        <v>3</v>
      </c>
      <c r="M139" s="50">
        <f t="shared" si="10"/>
        <v>1</v>
      </c>
    </row>
    <row r="140" spans="1:13" x14ac:dyDescent="0.25">
      <c r="A140" s="32">
        <v>45456</v>
      </c>
      <c r="B140" s="66">
        <f>_xlfn.IFNA(VLOOKUP(A140,'Bolling Strategy'!$A$1:$B$2000,2,FALSE),0)</f>
        <v>1360</v>
      </c>
      <c r="C140" s="66">
        <f>_xlfn.IFNA(VLOOKUP(A140,'NQ0002 Strategy'!$A$2:$B$2000,2,FALSE),0)</f>
        <v>-195</v>
      </c>
      <c r="D140" s="66">
        <f>_xlfn.IFNA(VLOOKUP(A140,'NQ0001 Strategy'!$A$2:$B$2000,2,FALSE),0)</f>
        <v>0</v>
      </c>
      <c r="E140" s="66">
        <f>_xlfn.IFNA(VLOOKUP(A140,'BBI Strategy'!$A$2:$B$2000,2,FALSE),0)</f>
        <v>-1180</v>
      </c>
      <c r="F140" s="66">
        <f>_xlfn.IFNA(VLOOKUP(A140,'NQ0003 Strategy'!$A$2:$B$1000,2,FALSE),0)</f>
        <v>0</v>
      </c>
      <c r="G140" s="66">
        <f>_xlfn.IFNA(VLOOKUP(A140,'NQ0006 Strategy'!$A$2:$B$2000,2,FALSE),0)</f>
        <v>0</v>
      </c>
      <c r="H140" s="66">
        <f>_xlfn.IFNA(VLOOKUP(A140,'NQ0007 Strategy'!$A$2:$B$2000,2,FALSE),0)</f>
        <v>-3970</v>
      </c>
      <c r="I140" s="85">
        <f t="shared" si="9"/>
        <v>-569.28571428571433</v>
      </c>
      <c r="J140" s="50">
        <f>VLOOKUP($A140,級距!$A:$K,9,FALSE)</f>
        <v>2</v>
      </c>
      <c r="K140" s="50">
        <f>VLOOKUP($A140,級距!$A:$K,10,FALSE)</f>
        <v>1</v>
      </c>
      <c r="L140" s="50">
        <f>VLOOKUP($A140,級距!$A:$K,11,FALSE)</f>
        <v>2</v>
      </c>
      <c r="M140" s="50">
        <f t="shared" si="10"/>
        <v>1</v>
      </c>
    </row>
    <row r="141" spans="1:13" x14ac:dyDescent="0.25">
      <c r="A141" s="32">
        <v>45455</v>
      </c>
      <c r="B141" s="66">
        <f>_xlfn.IFNA(VLOOKUP(A141,'Bolling Strategy'!$A$1:$B$2000,2,FALSE),0)</f>
        <v>-13750</v>
      </c>
      <c r="C141" s="66">
        <f>_xlfn.IFNA(VLOOKUP(A141,'NQ0002 Strategy'!$A$2:$B$2000,2,FALSE),0)</f>
        <v>-18360</v>
      </c>
      <c r="D141" s="66">
        <f>_xlfn.IFNA(VLOOKUP(A141,'NQ0001 Strategy'!$A$2:$B$2000,2,FALSE),0)</f>
        <v>4560</v>
      </c>
      <c r="E141" s="66">
        <f>_xlfn.IFNA(VLOOKUP(A141,'BBI Strategy'!$A$2:$B$2000,2,FALSE),0)</f>
        <v>16725</v>
      </c>
      <c r="F141" s="66">
        <f>_xlfn.IFNA(VLOOKUP(A141,'NQ0003 Strategy'!$A$2:$B$1000,2,FALSE),0)</f>
        <v>0</v>
      </c>
      <c r="G141" s="66">
        <f>_xlfn.IFNA(VLOOKUP(A141,'NQ0006 Strategy'!$A$2:$B$2000,2,FALSE),0)</f>
        <v>30010</v>
      </c>
      <c r="H141" s="66">
        <f>_xlfn.IFNA(VLOOKUP(A141,'NQ0007 Strategy'!$A$2:$B$2000,2,FALSE),0)</f>
        <v>16200</v>
      </c>
      <c r="I141" s="85">
        <f t="shared" si="9"/>
        <v>5055</v>
      </c>
      <c r="J141" s="50">
        <f>VLOOKUP($A141,級距!$A:$K,9,FALSE)</f>
        <v>5</v>
      </c>
      <c r="K141" s="50">
        <f>VLOOKUP($A141,級距!$A:$K,10,FALSE)</f>
        <v>7</v>
      </c>
      <c r="L141" s="50">
        <f>VLOOKUP($A141,級距!$A:$K,11,FALSE)</f>
        <v>3</v>
      </c>
      <c r="M141" s="50">
        <f t="shared" si="10"/>
        <v>1</v>
      </c>
    </row>
    <row r="142" spans="1:13" x14ac:dyDescent="0.25">
      <c r="A142" s="32">
        <v>45454</v>
      </c>
      <c r="B142" s="66">
        <f>_xlfn.IFNA(VLOOKUP(A142,'Bolling Strategy'!$A$1:$B$2000,2,FALSE),0)</f>
        <v>-7685</v>
      </c>
      <c r="C142" s="66">
        <f>_xlfn.IFNA(VLOOKUP(A142,'NQ0002 Strategy'!$A$2:$B$2000,2,FALSE),0)</f>
        <v>-9055</v>
      </c>
      <c r="D142" s="66">
        <f>_xlfn.IFNA(VLOOKUP(A142,'NQ0001 Strategy'!$A$2:$B$2000,2,FALSE),0)</f>
        <v>1875</v>
      </c>
      <c r="E142" s="66">
        <f>_xlfn.IFNA(VLOOKUP(A142,'BBI Strategy'!$A$2:$B$2000,2,FALSE),0)</f>
        <v>17360</v>
      </c>
      <c r="F142" s="66">
        <f>_xlfn.IFNA(VLOOKUP(A142,'NQ0003 Strategy'!$A$2:$B$1000,2,FALSE),0)</f>
        <v>0</v>
      </c>
      <c r="G142" s="66">
        <f>_xlfn.IFNA(VLOOKUP(A142,'NQ0006 Strategy'!$A$2:$B$2000,2,FALSE),0)</f>
        <v>-30</v>
      </c>
      <c r="H142" s="66">
        <f>_xlfn.IFNA(VLOOKUP(A142,'NQ0007 Strategy'!$A$2:$B$2000,2,FALSE),0)</f>
        <v>18555</v>
      </c>
      <c r="I142" s="85">
        <f t="shared" si="9"/>
        <v>3002.8571428571427</v>
      </c>
      <c r="J142" s="50">
        <f>VLOOKUP($A142,級距!$A:$K,9,FALSE)</f>
        <v>4</v>
      </c>
      <c r="K142" s="50">
        <f>VLOOKUP($A142,級距!$A:$K,10,FALSE)</f>
        <v>8</v>
      </c>
      <c r="L142" s="50">
        <f>VLOOKUP($A142,級距!$A:$K,11,FALSE)</f>
        <v>3</v>
      </c>
      <c r="M142" s="50">
        <f t="shared" si="10"/>
        <v>1</v>
      </c>
    </row>
    <row r="143" spans="1:13" x14ac:dyDescent="0.25">
      <c r="A143" s="32">
        <v>45453</v>
      </c>
      <c r="B143" s="66">
        <f>_xlfn.IFNA(VLOOKUP(A143,'Bolling Strategy'!$A$1:$B$2000,2,FALSE),0)</f>
        <v>0</v>
      </c>
      <c r="C143" s="66">
        <f>_xlfn.IFNA(VLOOKUP(A143,'NQ0002 Strategy'!$A$2:$B$2000,2,FALSE),0)</f>
        <v>-4205</v>
      </c>
      <c r="D143" s="66">
        <f>_xlfn.IFNA(VLOOKUP(A143,'NQ0001 Strategy'!$A$2:$B$2000,2,FALSE),0)</f>
        <v>1410</v>
      </c>
      <c r="E143" s="66">
        <f>_xlfn.IFNA(VLOOKUP(A143,'BBI Strategy'!$A$2:$B$2000,2,FALSE),0)</f>
        <v>5480</v>
      </c>
      <c r="F143" s="66">
        <f>_xlfn.IFNA(VLOOKUP(A143,'NQ0003 Strategy'!$A$2:$B$1000,2,FALSE),0)</f>
        <v>0</v>
      </c>
      <c r="G143" s="66">
        <f>_xlfn.IFNA(VLOOKUP(A143,'NQ0006 Strategy'!$A$2:$B$2000,2,FALSE),0)</f>
        <v>-2190</v>
      </c>
      <c r="H143" s="66">
        <f>_xlfn.IFNA(VLOOKUP(A143,'NQ0007 Strategy'!$A$2:$B$2000,2,FALSE),0)</f>
        <v>1805</v>
      </c>
      <c r="I143" s="85">
        <f t="shared" si="9"/>
        <v>328.57142857142856</v>
      </c>
      <c r="J143" s="50">
        <f>VLOOKUP($A143,級距!$A:$K,9,FALSE)</f>
        <v>1</v>
      </c>
      <c r="K143" s="50">
        <f>VLOOKUP($A143,級距!$A:$K,10,FALSE)</f>
        <v>6</v>
      </c>
      <c r="L143" s="50">
        <f>VLOOKUP($A143,級距!$A:$K,11,FALSE)</f>
        <v>2</v>
      </c>
      <c r="M143" s="50">
        <f t="shared" si="10"/>
        <v>1</v>
      </c>
    </row>
    <row r="144" spans="1:13" x14ac:dyDescent="0.25">
      <c r="A144" s="32">
        <v>45450</v>
      </c>
      <c r="B144" s="66">
        <f>_xlfn.IFNA(VLOOKUP(A144,'Bolling Strategy'!$A$1:$B$2000,2,FALSE),0)</f>
        <v>4560</v>
      </c>
      <c r="C144" s="66">
        <f>_xlfn.IFNA(VLOOKUP(A144,'NQ0002 Strategy'!$A$2:$B$2000,2,FALSE),0)</f>
        <v>-2325</v>
      </c>
      <c r="D144" s="66">
        <f>_xlfn.IFNA(VLOOKUP(A144,'NQ0001 Strategy'!$A$2:$B$2000,2,FALSE),0)</f>
        <v>-7880</v>
      </c>
      <c r="E144" s="66">
        <f>_xlfn.IFNA(VLOOKUP(A144,'BBI Strategy'!$A$2:$B$2000,2,FALSE),0)</f>
        <v>-750</v>
      </c>
      <c r="F144" s="66">
        <f>_xlfn.IFNA(VLOOKUP(A144,'NQ0003 Strategy'!$A$2:$B$1000,2,FALSE),0)</f>
        <v>0</v>
      </c>
      <c r="G144" s="66">
        <f>_xlfn.IFNA(VLOOKUP(A144,'NQ0006 Strategy'!$A$2:$B$2000,2,FALSE),0)</f>
        <v>0</v>
      </c>
      <c r="H144" s="66">
        <f>_xlfn.IFNA(VLOOKUP(A144,'NQ0007 Strategy'!$A$2:$B$2000,2,FALSE),0)</f>
        <v>-8025</v>
      </c>
      <c r="I144" s="85">
        <f t="shared" si="9"/>
        <v>-2060</v>
      </c>
      <c r="J144" s="50">
        <f>VLOOKUP($A144,級距!$A:$K,9,FALSE)</f>
        <v>3</v>
      </c>
      <c r="K144" s="50">
        <f>VLOOKUP($A144,級距!$A:$K,10,FALSE)</f>
        <v>2</v>
      </c>
      <c r="L144" s="50">
        <f>VLOOKUP($A144,級距!$A:$K,11,FALSE)</f>
        <v>2</v>
      </c>
      <c r="M144" s="50">
        <f t="shared" si="10"/>
        <v>1</v>
      </c>
    </row>
    <row r="145" spans="1:13" x14ac:dyDescent="0.25">
      <c r="A145" s="32">
        <v>45449</v>
      </c>
      <c r="B145" s="66">
        <f>_xlfn.IFNA(VLOOKUP(A145,'Bolling Strategy'!$A$1:$B$2000,2,FALSE),0)</f>
        <v>0</v>
      </c>
      <c r="C145" s="66">
        <f>_xlfn.IFNA(VLOOKUP(A145,'NQ0002 Strategy'!$A$2:$B$2000,2,FALSE),0)</f>
        <v>530</v>
      </c>
      <c r="D145" s="66">
        <f>_xlfn.IFNA(VLOOKUP(A145,'NQ0001 Strategy'!$A$2:$B$2000,2,FALSE),0)</f>
        <v>0</v>
      </c>
      <c r="E145" s="66">
        <f>_xlfn.IFNA(VLOOKUP(A145,'BBI Strategy'!$A$2:$B$2000,2,FALSE),0)</f>
        <v>1825</v>
      </c>
      <c r="F145" s="66">
        <f>_xlfn.IFNA(VLOOKUP(A145,'NQ0003 Strategy'!$A$2:$B$1000,2,FALSE),0)</f>
        <v>0</v>
      </c>
      <c r="G145" s="66">
        <f>_xlfn.IFNA(VLOOKUP(A145,'NQ0006 Strategy'!$A$2:$B$2000,2,FALSE),0)</f>
        <v>0</v>
      </c>
      <c r="H145" s="66">
        <f>_xlfn.IFNA(VLOOKUP(A145,'NQ0007 Strategy'!$A$2:$B$2000,2,FALSE),0)</f>
        <v>-405</v>
      </c>
      <c r="I145" s="85">
        <f t="shared" si="9"/>
        <v>278.57142857142856</v>
      </c>
      <c r="J145" s="50">
        <f>VLOOKUP($A145,級距!$A:$K,9,FALSE)</f>
        <v>1</v>
      </c>
      <c r="K145" s="50">
        <f>VLOOKUP($A145,級距!$A:$K,10,FALSE)</f>
        <v>3</v>
      </c>
      <c r="L145" s="50">
        <f>VLOOKUP($A145,級距!$A:$K,11,FALSE)</f>
        <v>2</v>
      </c>
      <c r="M145" s="50">
        <f t="shared" si="10"/>
        <v>1</v>
      </c>
    </row>
    <row r="146" spans="1:13" x14ac:dyDescent="0.25">
      <c r="A146" s="32">
        <v>45448</v>
      </c>
      <c r="B146" s="66">
        <f>_xlfn.IFNA(VLOOKUP(A146,'Bolling Strategy'!$A$1:$B$2000,2,FALSE),0)</f>
        <v>13605</v>
      </c>
      <c r="C146" s="66">
        <f>_xlfn.IFNA(VLOOKUP(A146,'NQ0002 Strategy'!$A$2:$B$2000,2,FALSE),0)</f>
        <v>14370</v>
      </c>
      <c r="D146" s="66">
        <f>_xlfn.IFNA(VLOOKUP(A146,'NQ0001 Strategy'!$A$2:$B$2000,2,FALSE),0)</f>
        <v>6210</v>
      </c>
      <c r="E146" s="66">
        <f>_xlfn.IFNA(VLOOKUP(A146,'BBI Strategy'!$A$2:$B$2000,2,FALSE),0)</f>
        <v>14080</v>
      </c>
      <c r="F146" s="66">
        <f>_xlfn.IFNA(VLOOKUP(A146,'NQ0003 Strategy'!$A$2:$B$1000,2,FALSE),0)</f>
        <v>0</v>
      </c>
      <c r="G146" s="66">
        <f>_xlfn.IFNA(VLOOKUP(A146,'NQ0006 Strategy'!$A$2:$B$2000,2,FALSE),0)</f>
        <v>16650</v>
      </c>
      <c r="H146" s="66">
        <f>_xlfn.IFNA(VLOOKUP(A146,'NQ0007 Strategy'!$A$2:$B$2000,2,FALSE),0)</f>
        <v>9745</v>
      </c>
      <c r="I146" s="85">
        <f t="shared" si="9"/>
        <v>10665.714285714286</v>
      </c>
      <c r="J146" s="50">
        <f>VLOOKUP($A146,級距!$A:$K,9,FALSE)</f>
        <v>5</v>
      </c>
      <c r="K146" s="50">
        <f>VLOOKUP($A146,級距!$A:$K,10,FALSE)</f>
        <v>10</v>
      </c>
      <c r="L146" s="50">
        <f>VLOOKUP($A146,級距!$A:$K,11,FALSE)</f>
        <v>3</v>
      </c>
      <c r="M146" s="50">
        <f t="shared" si="10"/>
        <v>1</v>
      </c>
    </row>
    <row r="147" spans="1:13" x14ac:dyDescent="0.25">
      <c r="A147" s="32">
        <v>45447</v>
      </c>
      <c r="B147" s="66">
        <f>_xlfn.IFNA(VLOOKUP(A147,'Bolling Strategy'!$A$1:$B$2000,2,FALSE),0)</f>
        <v>0</v>
      </c>
      <c r="C147" s="66">
        <f>_xlfn.IFNA(VLOOKUP(A147,'NQ0002 Strategy'!$A$2:$B$2000,2,FALSE),0)</f>
        <v>2940</v>
      </c>
      <c r="D147" s="66">
        <f>_xlfn.IFNA(VLOOKUP(A147,'NQ0001 Strategy'!$A$2:$B$2000,2,FALSE),0)</f>
        <v>-615</v>
      </c>
      <c r="E147" s="66">
        <f>_xlfn.IFNA(VLOOKUP(A147,'BBI Strategy'!$A$2:$B$2000,2,FALSE),0)</f>
        <v>9060</v>
      </c>
      <c r="F147" s="66">
        <f>_xlfn.IFNA(VLOOKUP(A147,'NQ0003 Strategy'!$A$2:$B$1000,2,FALSE),0)</f>
        <v>0</v>
      </c>
      <c r="G147" s="66">
        <f>_xlfn.IFNA(VLOOKUP(A147,'NQ0006 Strategy'!$A$2:$B$2000,2,FALSE),0)</f>
        <v>0</v>
      </c>
      <c r="H147" s="66">
        <f>_xlfn.IFNA(VLOOKUP(A147,'NQ0007 Strategy'!$A$2:$B$2000,2,FALSE),0)</f>
        <v>5355</v>
      </c>
      <c r="I147" s="85">
        <f t="shared" si="9"/>
        <v>2391.4285714285716</v>
      </c>
      <c r="J147" s="50">
        <f>VLOOKUP($A147,級距!$A:$K,9,FALSE)</f>
        <v>3</v>
      </c>
      <c r="K147" s="50">
        <f>VLOOKUP($A147,級距!$A:$K,10,FALSE)</f>
        <v>8</v>
      </c>
      <c r="L147" s="50">
        <f>VLOOKUP($A147,級距!$A:$K,11,FALSE)</f>
        <v>3</v>
      </c>
      <c r="M147" s="50">
        <f t="shared" si="10"/>
        <v>1</v>
      </c>
    </row>
    <row r="148" spans="1:13" x14ac:dyDescent="0.25">
      <c r="A148" s="32">
        <v>45446</v>
      </c>
      <c r="B148" s="66">
        <f>_xlfn.IFNA(VLOOKUP(A148,'Bolling Strategy'!$A$1:$B$2000,2,FALSE),0)</f>
        <v>-10160</v>
      </c>
      <c r="C148" s="66">
        <f>_xlfn.IFNA(VLOOKUP(A148,'NQ0002 Strategy'!$A$2:$B$2000,2,FALSE),0)</f>
        <v>-8160</v>
      </c>
      <c r="D148" s="66">
        <f>_xlfn.IFNA(VLOOKUP(A148,'NQ0001 Strategy'!$A$2:$B$2000,2,FALSE),0)</f>
        <v>-5300</v>
      </c>
      <c r="E148" s="66">
        <f>_xlfn.IFNA(VLOOKUP(A148,'BBI Strategy'!$A$2:$B$2000,2,FALSE),0)</f>
        <v>-13260</v>
      </c>
      <c r="F148" s="66">
        <f>_xlfn.IFNA(VLOOKUP(A148,'NQ0003 Strategy'!$A$2:$B$1000,2,FALSE),0)</f>
        <v>0</v>
      </c>
      <c r="G148" s="66">
        <f>_xlfn.IFNA(VLOOKUP(A148,'NQ0006 Strategy'!$A$2:$B$2000,2,FALSE),0)</f>
        <v>0</v>
      </c>
      <c r="H148" s="66">
        <f>_xlfn.IFNA(VLOOKUP(A148,'NQ0007 Strategy'!$A$2:$B$2000,2,FALSE),0)</f>
        <v>3790</v>
      </c>
      <c r="I148" s="85">
        <f t="shared" si="9"/>
        <v>-4727.1428571428569</v>
      </c>
      <c r="J148" s="50">
        <f>VLOOKUP($A148,級距!$A:$K,9,FALSE)</f>
        <v>5</v>
      </c>
      <c r="K148" s="50">
        <f>VLOOKUP($A148,級距!$A:$K,10,FALSE)</f>
        <v>1</v>
      </c>
      <c r="L148" s="50">
        <f>VLOOKUP($A148,級距!$A:$K,11,FALSE)</f>
        <v>2</v>
      </c>
      <c r="M148" s="50">
        <f t="shared" si="10"/>
        <v>1</v>
      </c>
    </row>
    <row r="149" spans="1:13" x14ac:dyDescent="0.25">
      <c r="A149" s="32">
        <v>45443</v>
      </c>
      <c r="B149" s="66">
        <f>_xlfn.IFNA(VLOOKUP(A149,'Bolling Strategy'!$A$1:$B$2000,2,FALSE),0)</f>
        <v>31420</v>
      </c>
      <c r="C149" s="66">
        <f>_xlfn.IFNA(VLOOKUP(A149,'NQ0002 Strategy'!$A$2:$B$2000,2,FALSE),0)</f>
        <v>40570</v>
      </c>
      <c r="D149" s="66">
        <f>_xlfn.IFNA(VLOOKUP(A149,'NQ0001 Strategy'!$A$2:$B$2000,2,FALSE),0)</f>
        <v>-6795</v>
      </c>
      <c r="E149" s="66">
        <f>_xlfn.IFNA(VLOOKUP(A149,'BBI Strategy'!$A$2:$B$2000,2,FALSE),0)</f>
        <v>-3415</v>
      </c>
      <c r="F149" s="66">
        <f>_xlfn.IFNA(VLOOKUP(A149,'NQ0003 Strategy'!$A$2:$B$1000,2,FALSE),0)</f>
        <v>0</v>
      </c>
      <c r="G149" s="66">
        <f>_xlfn.IFNA(VLOOKUP(A149,'NQ0006 Strategy'!$A$2:$B$2000,2,FALSE),0)</f>
        <v>-2070</v>
      </c>
      <c r="H149" s="66">
        <f>_xlfn.IFNA(VLOOKUP(A149,'NQ0007 Strategy'!$A$2:$B$2000,2,FALSE),0)</f>
        <v>-3560</v>
      </c>
      <c r="I149" s="85">
        <f t="shared" si="9"/>
        <v>8021.4285714285716</v>
      </c>
      <c r="J149" s="50">
        <f>VLOOKUP($A149,級距!$A:$K,9,FALSE)</f>
        <v>8</v>
      </c>
      <c r="K149" s="50">
        <f>VLOOKUP($A149,級距!$A:$K,10,FALSE)</f>
        <v>2</v>
      </c>
      <c r="L149" s="50">
        <f>VLOOKUP($A149,級距!$A:$K,11,FALSE)</f>
        <v>1</v>
      </c>
      <c r="M149" s="50">
        <f t="shared" si="10"/>
        <v>1</v>
      </c>
    </row>
    <row r="150" spans="1:13" x14ac:dyDescent="0.25">
      <c r="A150" s="32">
        <v>45442</v>
      </c>
      <c r="B150" s="66">
        <f>_xlfn.IFNA(VLOOKUP(A150,'Bolling Strategy'!$A$1:$B$2000,2,FALSE),0)</f>
        <v>-4400</v>
      </c>
      <c r="C150" s="66">
        <f>_xlfn.IFNA(VLOOKUP(A150,'NQ0002 Strategy'!$A$2:$B$2000,2,FALSE),0)</f>
        <v>11810</v>
      </c>
      <c r="D150" s="66">
        <f>_xlfn.IFNA(VLOOKUP(A150,'NQ0001 Strategy'!$A$2:$B$2000,2,FALSE),0)</f>
        <v>1620</v>
      </c>
      <c r="E150" s="66">
        <f>_xlfn.IFNA(VLOOKUP(A150,'BBI Strategy'!$A$2:$B$2000,2,FALSE),0)</f>
        <v>-10160</v>
      </c>
      <c r="F150" s="66">
        <f>_xlfn.IFNA(VLOOKUP(A150,'NQ0003 Strategy'!$A$2:$B$1000,2,FALSE),0)</f>
        <v>0</v>
      </c>
      <c r="G150" s="66">
        <f>_xlfn.IFNA(VLOOKUP(A150,'NQ0006 Strategy'!$A$2:$B$2000,2,FALSE),0)</f>
        <v>1070</v>
      </c>
      <c r="H150" s="66">
        <f>_xlfn.IFNA(VLOOKUP(A150,'NQ0007 Strategy'!$A$2:$B$2000,2,FALSE),0)</f>
        <v>1775</v>
      </c>
      <c r="I150" s="85">
        <f t="shared" si="9"/>
        <v>245</v>
      </c>
      <c r="J150" s="50">
        <f>VLOOKUP($A150,級距!$A:$K,9,FALSE)</f>
        <v>4</v>
      </c>
      <c r="K150" s="50">
        <f>VLOOKUP($A150,級距!$A:$K,10,FALSE)</f>
        <v>7</v>
      </c>
      <c r="L150" s="50">
        <f>VLOOKUP($A150,級距!$A:$K,11,FALSE)</f>
        <v>3</v>
      </c>
      <c r="M150" s="50">
        <f t="shared" si="10"/>
        <v>1</v>
      </c>
    </row>
    <row r="151" spans="1:13" x14ac:dyDescent="0.25">
      <c r="A151" s="32">
        <v>45441</v>
      </c>
      <c r="B151" s="66">
        <f>_xlfn.IFNA(VLOOKUP(A151,'Bolling Strategy'!$A$1:$B$2000,2,FALSE),0)</f>
        <v>20</v>
      </c>
      <c r="C151" s="66">
        <f>_xlfn.IFNA(VLOOKUP(A151,'NQ0002 Strategy'!$A$2:$B$2000,2,FALSE),0)</f>
        <v>-1440</v>
      </c>
      <c r="D151" s="66">
        <f>_xlfn.IFNA(VLOOKUP(A151,'NQ0001 Strategy'!$A$2:$B$2000,2,FALSE),0)</f>
        <v>-800</v>
      </c>
      <c r="E151" s="66">
        <f>_xlfn.IFNA(VLOOKUP(A151,'BBI Strategy'!$A$2:$B$2000,2,FALSE),0)</f>
        <v>1150</v>
      </c>
      <c r="F151" s="66">
        <f>_xlfn.IFNA(VLOOKUP(A151,'NQ0003 Strategy'!$A$2:$B$1000,2,FALSE),0)</f>
        <v>0</v>
      </c>
      <c r="G151" s="66">
        <f>_xlfn.IFNA(VLOOKUP(A151,'NQ0006 Strategy'!$A$2:$B$2000,2,FALSE),0)</f>
        <v>0</v>
      </c>
      <c r="H151" s="66">
        <f>_xlfn.IFNA(VLOOKUP(A151,'NQ0007 Strategy'!$A$2:$B$2000,2,FALSE),0)</f>
        <v>-5120</v>
      </c>
      <c r="I151" s="85">
        <f t="shared" si="9"/>
        <v>-884.28571428571433</v>
      </c>
      <c r="J151" s="50">
        <f>VLOOKUP($A151,級距!$A:$K,9,FALSE)</f>
        <v>1</v>
      </c>
      <c r="K151" s="50">
        <f>VLOOKUP($A151,級距!$A:$K,10,FALSE)</f>
        <v>1</v>
      </c>
      <c r="L151" s="50">
        <f>VLOOKUP($A151,級距!$A:$K,11,FALSE)</f>
        <v>2</v>
      </c>
      <c r="M151" s="50">
        <f t="shared" si="10"/>
        <v>1</v>
      </c>
    </row>
    <row r="152" spans="1:13" x14ac:dyDescent="0.25">
      <c r="A152" s="32">
        <v>45440</v>
      </c>
      <c r="B152" s="66">
        <f>_xlfn.IFNA(VLOOKUP(A152,'Bolling Strategy'!$A$1:$B$2000,2,FALSE),0)</f>
        <v>6220</v>
      </c>
      <c r="C152" s="66">
        <f>_xlfn.IFNA(VLOOKUP(A152,'NQ0002 Strategy'!$A$2:$B$2000,2,FALSE),0)</f>
        <v>6915</v>
      </c>
      <c r="D152" s="66">
        <f>_xlfn.IFNA(VLOOKUP(A152,'NQ0001 Strategy'!$A$2:$B$2000,2,FALSE),0)</f>
        <v>3495</v>
      </c>
      <c r="E152" s="66">
        <f>_xlfn.IFNA(VLOOKUP(A152,'BBI Strategy'!$A$2:$B$2000,2,FALSE),0)</f>
        <v>-2600</v>
      </c>
      <c r="F152" s="66">
        <f>_xlfn.IFNA(VLOOKUP(A152,'NQ0003 Strategy'!$A$2:$B$1000,2,FALSE),0)</f>
        <v>0</v>
      </c>
      <c r="G152" s="66">
        <f>_xlfn.IFNA(VLOOKUP(A152,'NQ0006 Strategy'!$A$2:$B$2000,2,FALSE),0)</f>
        <v>0</v>
      </c>
      <c r="H152" s="66">
        <f>_xlfn.IFNA(VLOOKUP(A152,'NQ0007 Strategy'!$A$2:$B$2000,2,FALSE),0)</f>
        <v>3385</v>
      </c>
      <c r="I152" s="85">
        <f t="shared" si="9"/>
        <v>2487.8571428571427</v>
      </c>
      <c r="J152" s="50">
        <f>VLOOKUP($A152,級距!$A:$K,9,FALSE)</f>
        <v>1</v>
      </c>
      <c r="K152" s="50">
        <f>VLOOKUP($A152,級距!$A:$K,10,FALSE)</f>
        <v>2</v>
      </c>
      <c r="L152" s="50">
        <f>VLOOKUP($A152,級距!$A:$K,11,FALSE)</f>
        <v>2</v>
      </c>
      <c r="M152" s="50">
        <f t="shared" si="10"/>
        <v>1</v>
      </c>
    </row>
    <row r="153" spans="1:13" x14ac:dyDescent="0.25">
      <c r="A153" s="32">
        <v>45436</v>
      </c>
      <c r="B153" s="66">
        <f>_xlfn.IFNA(VLOOKUP(A153,'Bolling Strategy'!$A$1:$B$2000,2,FALSE),0)</f>
        <v>-850</v>
      </c>
      <c r="C153" s="66">
        <f>_xlfn.IFNA(VLOOKUP(A153,'NQ0002 Strategy'!$A$2:$B$2000,2,FALSE),0)</f>
        <v>-2515</v>
      </c>
      <c r="D153" s="66">
        <f>_xlfn.IFNA(VLOOKUP(A153,'NQ0001 Strategy'!$A$2:$B$2000,2,FALSE),0)</f>
        <v>-855</v>
      </c>
      <c r="E153" s="66">
        <f>_xlfn.IFNA(VLOOKUP(A153,'BBI Strategy'!$A$2:$B$2000,2,FALSE),0)</f>
        <v>7415</v>
      </c>
      <c r="F153" s="66">
        <f>_xlfn.IFNA(VLOOKUP(A153,'NQ0003 Strategy'!$A$2:$B$1000,2,FALSE),0)</f>
        <v>0</v>
      </c>
      <c r="G153" s="66">
        <f>_xlfn.IFNA(VLOOKUP(A153,'NQ0006 Strategy'!$A$2:$B$2000,2,FALSE),0)</f>
        <v>-5610</v>
      </c>
      <c r="H153" s="66">
        <f>_xlfn.IFNA(VLOOKUP(A153,'NQ0007 Strategy'!$A$2:$B$2000,2,FALSE),0)</f>
        <v>1635</v>
      </c>
      <c r="I153" s="85">
        <f t="shared" si="9"/>
        <v>-111.42857142857143</v>
      </c>
      <c r="J153" s="50">
        <f>VLOOKUP($A153,級距!$A:$K,9,FALSE)</f>
        <v>3</v>
      </c>
      <c r="K153" s="50">
        <f>VLOOKUP($A153,級距!$A:$K,10,FALSE)</f>
        <v>7</v>
      </c>
      <c r="L153" s="50">
        <f>VLOOKUP($A153,級距!$A:$K,11,FALSE)</f>
        <v>3</v>
      </c>
      <c r="M153" s="50">
        <f t="shared" si="10"/>
        <v>1</v>
      </c>
    </row>
    <row r="154" spans="1:13" x14ac:dyDescent="0.25">
      <c r="A154" s="32">
        <v>45435</v>
      </c>
      <c r="B154" s="66">
        <f>_xlfn.IFNA(VLOOKUP(A154,'Bolling Strategy'!$A$1:$B$2000,2,FALSE),0)</f>
        <v>940</v>
      </c>
      <c r="C154" s="66">
        <f>_xlfn.IFNA(VLOOKUP(A154,'NQ0002 Strategy'!$A$2:$B$2000,2,FALSE),0)</f>
        <v>-8160</v>
      </c>
      <c r="D154" s="66">
        <f>_xlfn.IFNA(VLOOKUP(A154,'NQ0001 Strategy'!$A$2:$B$2000,2,FALSE),0)</f>
        <v>14440</v>
      </c>
      <c r="E154" s="66">
        <f>_xlfn.IFNA(VLOOKUP(A154,'BBI Strategy'!$A$2:$B$2000,2,FALSE),0)</f>
        <v>12180</v>
      </c>
      <c r="F154" s="66">
        <f>_xlfn.IFNA(VLOOKUP(A154,'NQ0003 Strategy'!$A$2:$B$1000,2,FALSE),0)</f>
        <v>0</v>
      </c>
      <c r="G154" s="66">
        <f>_xlfn.IFNA(VLOOKUP(A154,'NQ0006 Strategy'!$A$2:$B$2000,2,FALSE),0)</f>
        <v>-10230</v>
      </c>
      <c r="H154" s="66">
        <f>_xlfn.IFNA(VLOOKUP(A154,'NQ0007 Strategy'!$A$2:$B$2000,2,FALSE),0)</f>
        <v>5810</v>
      </c>
      <c r="I154" s="85">
        <f t="shared" si="9"/>
        <v>2140</v>
      </c>
      <c r="J154" s="50">
        <f>VLOOKUP($A154,級距!$A:$K,9,FALSE)</f>
        <v>7</v>
      </c>
      <c r="K154" s="50">
        <f>VLOOKUP($A154,級距!$A:$K,10,FALSE)</f>
        <v>7</v>
      </c>
      <c r="L154" s="50">
        <f>VLOOKUP($A154,級距!$A:$K,11,FALSE)</f>
        <v>4</v>
      </c>
      <c r="M154" s="50">
        <f t="shared" si="10"/>
        <v>1</v>
      </c>
    </row>
    <row r="155" spans="1:13" x14ac:dyDescent="0.25">
      <c r="A155" s="32">
        <v>45434</v>
      </c>
      <c r="B155" s="66">
        <f>_xlfn.IFNA(VLOOKUP(A155,'Bolling Strategy'!$A$1:$B$2000,2,FALSE),0)</f>
        <v>0</v>
      </c>
      <c r="C155" s="66">
        <f>_xlfn.IFNA(VLOOKUP(A155,'NQ0002 Strategy'!$A$2:$B$2000,2,FALSE),0)</f>
        <v>3180</v>
      </c>
      <c r="D155" s="66">
        <f>_xlfn.IFNA(VLOOKUP(A155,'NQ0001 Strategy'!$A$2:$B$2000,2,FALSE),0)</f>
        <v>-11760</v>
      </c>
      <c r="E155" s="66">
        <f>_xlfn.IFNA(VLOOKUP(A155,'BBI Strategy'!$A$2:$B$2000,2,FALSE),0)</f>
        <v>20</v>
      </c>
      <c r="F155" s="66">
        <f>_xlfn.IFNA(VLOOKUP(A155,'NQ0003 Strategy'!$A$2:$B$1000,2,FALSE),0)</f>
        <v>0</v>
      </c>
      <c r="G155" s="66">
        <f>_xlfn.IFNA(VLOOKUP(A155,'NQ0006 Strategy'!$A$2:$B$2000,2,FALSE),0)</f>
        <v>0</v>
      </c>
      <c r="H155" s="66">
        <f>_xlfn.IFNA(VLOOKUP(A155,'NQ0007 Strategy'!$A$2:$B$2000,2,FALSE),0)</f>
        <v>-4630</v>
      </c>
      <c r="I155" s="85">
        <f t="shared" si="9"/>
        <v>-1884.2857142857142</v>
      </c>
      <c r="J155" s="50">
        <f>VLOOKUP($A155,級距!$A:$K,9,FALSE)</f>
        <v>1</v>
      </c>
      <c r="K155" s="50">
        <f>VLOOKUP($A155,級距!$A:$K,10,FALSE)</f>
        <v>2</v>
      </c>
      <c r="L155" s="50">
        <f>VLOOKUP($A155,級距!$A:$K,11,FALSE)</f>
        <v>2</v>
      </c>
      <c r="M155" s="50">
        <f t="shared" si="10"/>
        <v>1</v>
      </c>
    </row>
    <row r="156" spans="1:13" x14ac:dyDescent="0.25">
      <c r="A156" s="32">
        <v>45433</v>
      </c>
      <c r="B156" s="66">
        <f>_xlfn.IFNA(VLOOKUP(A156,'Bolling Strategy'!$A$1:$B$2000,2,FALSE),0)</f>
        <v>6500</v>
      </c>
      <c r="C156" s="66">
        <f>_xlfn.IFNA(VLOOKUP(A156,'NQ0002 Strategy'!$A$2:$B$2000,2,FALSE),0)</f>
        <v>0</v>
      </c>
      <c r="D156" s="66">
        <f>_xlfn.IFNA(VLOOKUP(A156,'NQ0001 Strategy'!$A$2:$B$2000,2,FALSE),0)</f>
        <v>0</v>
      </c>
      <c r="E156" s="66">
        <f>_xlfn.IFNA(VLOOKUP(A156,'BBI Strategy'!$A$2:$B$2000,2,FALSE),0)</f>
        <v>3335</v>
      </c>
      <c r="F156" s="66">
        <f>_xlfn.IFNA(VLOOKUP(A156,'NQ0003 Strategy'!$A$2:$B$1000,2,FALSE),0)</f>
        <v>0</v>
      </c>
      <c r="G156" s="66">
        <f>_xlfn.IFNA(VLOOKUP(A156,'NQ0006 Strategy'!$A$2:$B$2000,2,FALSE),0)</f>
        <v>0</v>
      </c>
      <c r="H156" s="66">
        <f>_xlfn.IFNA(VLOOKUP(A156,'NQ0007 Strategy'!$A$2:$B$2000,2,FALSE),0)</f>
        <v>7505</v>
      </c>
      <c r="I156" s="85">
        <f t="shared" si="9"/>
        <v>2477.1428571428573</v>
      </c>
      <c r="J156" s="50">
        <f>VLOOKUP($A156,級距!$A:$K,9,FALSE)</f>
        <v>1</v>
      </c>
      <c r="K156" s="50">
        <f>VLOOKUP($A156,級距!$A:$K,10,FALSE)</f>
        <v>4</v>
      </c>
      <c r="L156" s="50">
        <f>VLOOKUP($A156,級距!$A:$K,11,FALSE)</f>
        <v>2</v>
      </c>
      <c r="M156" s="50">
        <f t="shared" si="10"/>
        <v>1</v>
      </c>
    </row>
    <row r="157" spans="1:13" x14ac:dyDescent="0.25">
      <c r="A157" s="32">
        <v>45432</v>
      </c>
      <c r="B157" s="66">
        <f>_xlfn.IFNA(VLOOKUP(A157,'Bolling Strategy'!$A$1:$B$2000,2,FALSE),0)</f>
        <v>0</v>
      </c>
      <c r="C157" s="66">
        <f>_xlfn.IFNA(VLOOKUP(A157,'NQ0002 Strategy'!$A$2:$B$2000,2,FALSE),0)</f>
        <v>5955</v>
      </c>
      <c r="D157" s="66">
        <f>_xlfn.IFNA(VLOOKUP(A157,'NQ0001 Strategy'!$A$2:$B$2000,2,FALSE),0)</f>
        <v>1095</v>
      </c>
      <c r="E157" s="66">
        <f>_xlfn.IFNA(VLOOKUP(A157,'BBI Strategy'!$A$2:$B$2000,2,FALSE),0)</f>
        <v>6395</v>
      </c>
      <c r="F157" s="66">
        <f>_xlfn.IFNA(VLOOKUP(A157,'NQ0003 Strategy'!$A$2:$B$1000,2,FALSE),0)</f>
        <v>0</v>
      </c>
      <c r="G157" s="66">
        <f>_xlfn.IFNA(VLOOKUP(A157,'NQ0006 Strategy'!$A$2:$B$2000,2,FALSE),0)</f>
        <v>270</v>
      </c>
      <c r="H157" s="66">
        <f>_xlfn.IFNA(VLOOKUP(A157,'NQ0007 Strategy'!$A$2:$B$2000,2,FALSE),0)</f>
        <v>3255</v>
      </c>
      <c r="I157" s="85">
        <f t="shared" si="9"/>
        <v>2424.2857142857142</v>
      </c>
      <c r="J157" s="50">
        <f>VLOOKUP($A157,級距!$A:$K,9,FALSE)</f>
        <v>2</v>
      </c>
      <c r="K157" s="50">
        <f>VLOOKUP($A157,級距!$A:$K,10,FALSE)</f>
        <v>6</v>
      </c>
      <c r="L157" s="50">
        <f>VLOOKUP($A157,級距!$A:$K,11,FALSE)</f>
        <v>2</v>
      </c>
      <c r="M157" s="50">
        <f t="shared" si="10"/>
        <v>1</v>
      </c>
    </row>
    <row r="158" spans="1:13" x14ac:dyDescent="0.25">
      <c r="A158" s="32">
        <v>45429</v>
      </c>
      <c r="B158" s="66">
        <f>_xlfn.IFNA(VLOOKUP(A158,'Bolling Strategy'!$A$1:$B$2000,2,FALSE),0)</f>
        <v>0</v>
      </c>
      <c r="C158" s="66">
        <f>_xlfn.IFNA(VLOOKUP(A158,'NQ0002 Strategy'!$A$2:$B$2000,2,FALSE),0)</f>
        <v>-6410</v>
      </c>
      <c r="D158" s="66">
        <f>_xlfn.IFNA(VLOOKUP(A158,'NQ0001 Strategy'!$A$2:$B$2000,2,FALSE),0)</f>
        <v>0</v>
      </c>
      <c r="E158" s="66">
        <f>_xlfn.IFNA(VLOOKUP(A158,'BBI Strategy'!$A$2:$B$2000,2,FALSE),0)</f>
        <v>-1860</v>
      </c>
      <c r="F158" s="66">
        <f>_xlfn.IFNA(VLOOKUP(A158,'NQ0003 Strategy'!$A$2:$B$1000,2,FALSE),0)</f>
        <v>0</v>
      </c>
      <c r="G158" s="66">
        <f>_xlfn.IFNA(VLOOKUP(A158,'NQ0006 Strategy'!$A$2:$B$2000,2,FALSE),0)</f>
        <v>-4755</v>
      </c>
      <c r="H158" s="66">
        <f>_xlfn.IFNA(VLOOKUP(A158,'NQ0007 Strategy'!$A$2:$B$2000,2,FALSE),0)</f>
        <v>-4715</v>
      </c>
      <c r="I158" s="85">
        <f t="shared" si="9"/>
        <v>-2534.2857142857142</v>
      </c>
      <c r="J158" s="50">
        <f>VLOOKUP($A158,級距!$A:$K,9,FALSE)</f>
        <v>1</v>
      </c>
      <c r="K158" s="50">
        <f>VLOOKUP($A158,級距!$A:$K,10,FALSE)</f>
        <v>2</v>
      </c>
      <c r="L158" s="50">
        <f>VLOOKUP($A158,級距!$A:$K,11,FALSE)</f>
        <v>2</v>
      </c>
      <c r="M158" s="50">
        <f t="shared" si="10"/>
        <v>1</v>
      </c>
    </row>
    <row r="159" spans="1:13" x14ac:dyDescent="0.25">
      <c r="A159" s="32">
        <v>45428</v>
      </c>
      <c r="B159" s="66">
        <f>_xlfn.IFNA(VLOOKUP(A159,'Bolling Strategy'!$A$1:$B$2000,2,FALSE),0)</f>
        <v>-7550</v>
      </c>
      <c r="C159" s="66">
        <f>_xlfn.IFNA(VLOOKUP(A159,'NQ0002 Strategy'!$A$2:$B$2000,2,FALSE),0)</f>
        <v>-2750</v>
      </c>
      <c r="D159" s="66">
        <f>_xlfn.IFNA(VLOOKUP(A159,'NQ0001 Strategy'!$A$2:$B$2000,2,FALSE),0)</f>
        <v>-3905</v>
      </c>
      <c r="E159" s="66">
        <f>_xlfn.IFNA(VLOOKUP(A159,'BBI Strategy'!$A$2:$B$2000,2,FALSE),0)</f>
        <v>-2615</v>
      </c>
      <c r="F159" s="66">
        <f>_xlfn.IFNA(VLOOKUP(A159,'NQ0003 Strategy'!$A$2:$B$1000,2,FALSE),0)</f>
        <v>0</v>
      </c>
      <c r="G159" s="66">
        <f>_xlfn.IFNA(VLOOKUP(A159,'NQ0006 Strategy'!$A$2:$B$2000,2,FALSE),0)</f>
        <v>0</v>
      </c>
      <c r="H159" s="66">
        <f>_xlfn.IFNA(VLOOKUP(A159,'NQ0007 Strategy'!$A$2:$B$2000,2,FALSE),0)</f>
        <v>1910</v>
      </c>
      <c r="I159" s="85">
        <f t="shared" si="9"/>
        <v>-2130</v>
      </c>
      <c r="J159" s="50">
        <f>VLOOKUP($A159,級距!$A:$K,9,FALSE)</f>
        <v>1</v>
      </c>
      <c r="K159" s="50">
        <f>VLOOKUP($A159,級距!$A:$K,10,FALSE)</f>
        <v>7</v>
      </c>
      <c r="L159" s="50">
        <f>VLOOKUP($A159,級距!$A:$K,11,FALSE)</f>
        <v>3</v>
      </c>
      <c r="M159" s="50">
        <f t="shared" si="10"/>
        <v>1</v>
      </c>
    </row>
    <row r="160" spans="1:13" x14ac:dyDescent="0.25">
      <c r="A160" s="32">
        <v>45427</v>
      </c>
      <c r="B160" s="66">
        <f>_xlfn.IFNA(VLOOKUP(A160,'Bolling Strategy'!$A$1:$B$2000,2,FALSE),0)</f>
        <v>-10125</v>
      </c>
      <c r="C160" s="66">
        <f>_xlfn.IFNA(VLOOKUP(A160,'NQ0002 Strategy'!$A$2:$B$2000,2,FALSE),0)</f>
        <v>0</v>
      </c>
      <c r="D160" s="66">
        <f>_xlfn.IFNA(VLOOKUP(A160,'NQ0001 Strategy'!$A$2:$B$2000,2,FALSE),0)</f>
        <v>11490</v>
      </c>
      <c r="E160" s="66">
        <f>_xlfn.IFNA(VLOOKUP(A160,'BBI Strategy'!$A$2:$B$2000,2,FALSE),0)</f>
        <v>11080</v>
      </c>
      <c r="F160" s="66">
        <f>_xlfn.IFNA(VLOOKUP(A160,'NQ0003 Strategy'!$A$2:$B$1000,2,FALSE),0)</f>
        <v>0</v>
      </c>
      <c r="G160" s="66">
        <f>_xlfn.IFNA(VLOOKUP(A160,'NQ0006 Strategy'!$A$2:$B$2000,2,FALSE),0)</f>
        <v>14580</v>
      </c>
      <c r="H160" s="66">
        <f>_xlfn.IFNA(VLOOKUP(A160,'NQ0007 Strategy'!$A$2:$B$2000,2,FALSE),0)</f>
        <v>15425</v>
      </c>
      <c r="I160" s="85">
        <f t="shared" si="9"/>
        <v>6064.2857142857147</v>
      </c>
      <c r="J160" s="50">
        <f>VLOOKUP($A160,級距!$A:$K,9,FALSE)</f>
        <v>5</v>
      </c>
      <c r="K160" s="50">
        <f>VLOOKUP($A160,級距!$A:$K,10,FALSE)</f>
        <v>10</v>
      </c>
      <c r="L160" s="50">
        <f>VLOOKUP($A160,級距!$A:$K,11,FALSE)</f>
        <v>3</v>
      </c>
      <c r="M160" s="50">
        <f t="shared" si="10"/>
        <v>1</v>
      </c>
    </row>
    <row r="161" spans="1:13" x14ac:dyDescent="0.25">
      <c r="A161" s="32">
        <v>45426</v>
      </c>
      <c r="B161" s="66">
        <f>_xlfn.IFNA(VLOOKUP(A161,'Bolling Strategy'!$A$1:$B$2000,2,FALSE),0)</f>
        <v>0</v>
      </c>
      <c r="C161" s="66">
        <f>_xlfn.IFNA(VLOOKUP(A161,'NQ0002 Strategy'!$A$2:$B$2000,2,FALSE),0)</f>
        <v>0</v>
      </c>
      <c r="D161" s="66">
        <f>_xlfn.IFNA(VLOOKUP(A161,'NQ0001 Strategy'!$A$2:$B$2000,2,FALSE),0)</f>
        <v>3400</v>
      </c>
      <c r="E161" s="66">
        <f>_xlfn.IFNA(VLOOKUP(A161,'BBI Strategy'!$A$2:$B$2000,2,FALSE),0)</f>
        <v>6280</v>
      </c>
      <c r="F161" s="66">
        <f>_xlfn.IFNA(VLOOKUP(A161,'NQ0003 Strategy'!$A$2:$B$1000,2,FALSE),0)</f>
        <v>9360</v>
      </c>
      <c r="G161" s="66">
        <f>_xlfn.IFNA(VLOOKUP(A161,'NQ0006 Strategy'!$A$2:$B$2000,2,FALSE),0)</f>
        <v>-2400</v>
      </c>
      <c r="H161" s="66">
        <f>_xlfn.IFNA(VLOOKUP(A161,'NQ0007 Strategy'!$A$2:$B$2000,2,FALSE),0)</f>
        <v>13180</v>
      </c>
      <c r="I161" s="85">
        <f t="shared" si="9"/>
        <v>4260</v>
      </c>
      <c r="J161" s="50">
        <f>VLOOKUP($A161,級距!$A:$K,9,FALSE)</f>
        <v>5</v>
      </c>
      <c r="K161" s="50">
        <f>VLOOKUP($A161,級距!$A:$K,10,FALSE)</f>
        <v>5</v>
      </c>
      <c r="L161" s="50">
        <f>VLOOKUP($A161,級距!$A:$K,11,FALSE)</f>
        <v>2</v>
      </c>
      <c r="M161" s="50">
        <f t="shared" si="10"/>
        <v>1</v>
      </c>
    </row>
    <row r="162" spans="1:13" x14ac:dyDescent="0.25">
      <c r="A162" s="32">
        <v>45425</v>
      </c>
      <c r="B162" s="66">
        <f>_xlfn.IFNA(VLOOKUP(A162,'Bolling Strategy'!$A$1:$B$2000,2,FALSE),0)</f>
        <v>0</v>
      </c>
      <c r="C162" s="66">
        <f>_xlfn.IFNA(VLOOKUP(A162,'NQ0002 Strategy'!$A$2:$B$2000,2,FALSE),0)</f>
        <v>-5250</v>
      </c>
      <c r="D162" s="66">
        <f>_xlfn.IFNA(VLOOKUP(A162,'NQ0001 Strategy'!$A$2:$B$2000,2,FALSE),0)</f>
        <v>645</v>
      </c>
      <c r="E162" s="66">
        <f>_xlfn.IFNA(VLOOKUP(A162,'BBI Strategy'!$A$2:$B$2000,2,FALSE),0)</f>
        <v>280</v>
      </c>
      <c r="F162" s="66">
        <f>_xlfn.IFNA(VLOOKUP(A162,'NQ0003 Strategy'!$A$2:$B$1000,2,FALSE),0)</f>
        <v>0</v>
      </c>
      <c r="G162" s="66">
        <f>_xlfn.IFNA(VLOOKUP(A162,'NQ0006 Strategy'!$A$2:$B$2000,2,FALSE),0)</f>
        <v>0</v>
      </c>
      <c r="H162" s="66">
        <f>_xlfn.IFNA(VLOOKUP(A162,'NQ0007 Strategy'!$A$2:$B$2000,2,FALSE),0)</f>
        <v>880</v>
      </c>
      <c r="I162" s="85">
        <f t="shared" si="9"/>
        <v>-492.14285714285717</v>
      </c>
      <c r="J162" s="50">
        <f>VLOOKUP($A162,級距!$A:$K,9,FALSE)</f>
        <v>1</v>
      </c>
      <c r="K162" s="50">
        <f>VLOOKUP($A162,級距!$A:$K,10,FALSE)</f>
        <v>1</v>
      </c>
      <c r="L162" s="50">
        <f>VLOOKUP($A162,級距!$A:$K,11,FALSE)</f>
        <v>2</v>
      </c>
      <c r="M162" s="50">
        <f t="shared" si="10"/>
        <v>1</v>
      </c>
    </row>
    <row r="163" spans="1:13" x14ac:dyDescent="0.25">
      <c r="A163" s="32">
        <v>45422</v>
      </c>
      <c r="B163" s="66">
        <f>_xlfn.IFNA(VLOOKUP(A163,'Bolling Strategy'!$A$1:$B$2000,2,FALSE),0)</f>
        <v>0</v>
      </c>
      <c r="C163" s="66">
        <f>_xlfn.IFNA(VLOOKUP(A163,'NQ0002 Strategy'!$A$2:$B$2000,2,FALSE),0)</f>
        <v>685</v>
      </c>
      <c r="D163" s="66">
        <f>_xlfn.IFNA(VLOOKUP(A163,'NQ0001 Strategy'!$A$2:$B$2000,2,FALSE),0)</f>
        <v>-2255</v>
      </c>
      <c r="E163" s="66">
        <f>_xlfn.IFNA(VLOOKUP(A163,'BBI Strategy'!$A$2:$B$2000,2,FALSE),0)</f>
        <v>-1720</v>
      </c>
      <c r="F163" s="66">
        <f>_xlfn.IFNA(VLOOKUP(A163,'NQ0003 Strategy'!$A$2:$B$1000,2,FALSE),0)</f>
        <v>0</v>
      </c>
      <c r="G163" s="66">
        <f>_xlfn.IFNA(VLOOKUP(A163,'NQ0006 Strategy'!$A$2:$B$2000,2,FALSE),0)</f>
        <v>-10230</v>
      </c>
      <c r="H163" s="66">
        <f>_xlfn.IFNA(VLOOKUP(A163,'NQ0007 Strategy'!$A$2:$B$2000,2,FALSE),0)</f>
        <v>-4730</v>
      </c>
      <c r="I163" s="85">
        <f t="shared" si="9"/>
        <v>-2607.1428571428573</v>
      </c>
      <c r="J163" s="50">
        <f>VLOOKUP($A163,級距!$A:$K,9,FALSE)</f>
        <v>2</v>
      </c>
      <c r="K163" s="50">
        <f>VLOOKUP($A163,級距!$A:$K,10,FALSE)</f>
        <v>3</v>
      </c>
      <c r="L163" s="50">
        <f>VLOOKUP($A163,級距!$A:$K,11,FALSE)</f>
        <v>2</v>
      </c>
      <c r="M163" s="50">
        <f t="shared" si="10"/>
        <v>1</v>
      </c>
    </row>
    <row r="164" spans="1:13" x14ac:dyDescent="0.25">
      <c r="A164" s="32">
        <v>45421</v>
      </c>
      <c r="B164" s="66">
        <f>_xlfn.IFNA(VLOOKUP(A164,'Bolling Strategy'!$A$1:$B$2000,2,FALSE),0)</f>
        <v>0</v>
      </c>
      <c r="C164" s="66">
        <f>_xlfn.IFNA(VLOOKUP(A164,'NQ0002 Strategy'!$A$2:$B$2000,2,FALSE),0)</f>
        <v>4240</v>
      </c>
      <c r="D164" s="66">
        <f>_xlfn.IFNA(VLOOKUP(A164,'NQ0001 Strategy'!$A$2:$B$2000,2,FALSE),0)</f>
        <v>0</v>
      </c>
      <c r="E164" s="66">
        <f>_xlfn.IFNA(VLOOKUP(A164,'BBI Strategy'!$A$2:$B$2000,2,FALSE),0)</f>
        <v>3225</v>
      </c>
      <c r="F164" s="66">
        <f>_xlfn.IFNA(VLOOKUP(A164,'NQ0003 Strategy'!$A$2:$B$1000,2,FALSE),0)</f>
        <v>0</v>
      </c>
      <c r="G164" s="66">
        <f>_xlfn.IFNA(VLOOKUP(A164,'NQ0006 Strategy'!$A$2:$B$2000,2,FALSE),0)</f>
        <v>0</v>
      </c>
      <c r="H164" s="66">
        <f>_xlfn.IFNA(VLOOKUP(A164,'NQ0007 Strategy'!$A$2:$B$2000,2,FALSE),0)</f>
        <v>1835</v>
      </c>
      <c r="I164" s="85">
        <f t="shared" si="9"/>
        <v>1328.5714285714287</v>
      </c>
      <c r="J164" s="50">
        <f>VLOOKUP($A164,級距!$A:$K,9,FALSE)</f>
        <v>1</v>
      </c>
      <c r="K164" s="50">
        <f>VLOOKUP($A164,級距!$A:$K,10,FALSE)</f>
        <v>6</v>
      </c>
      <c r="L164" s="50">
        <f>VLOOKUP($A164,級距!$A:$K,11,FALSE)</f>
        <v>2</v>
      </c>
      <c r="M164" s="50">
        <f t="shared" si="10"/>
        <v>1</v>
      </c>
    </row>
    <row r="165" spans="1:13" x14ac:dyDescent="0.25">
      <c r="A165" s="32">
        <v>45420</v>
      </c>
      <c r="B165" s="66">
        <f>_xlfn.IFNA(VLOOKUP(A165,'Bolling Strategy'!$A$1:$B$2000,2,FALSE),0)</f>
        <v>430</v>
      </c>
      <c r="C165" s="66">
        <f>_xlfn.IFNA(VLOOKUP(A165,'NQ0002 Strategy'!$A$2:$B$2000,2,FALSE),0)</f>
        <v>-3840</v>
      </c>
      <c r="D165" s="66">
        <f>_xlfn.IFNA(VLOOKUP(A165,'NQ0001 Strategy'!$A$2:$B$2000,2,FALSE),0)</f>
        <v>-3840</v>
      </c>
      <c r="E165" s="66">
        <f>_xlfn.IFNA(VLOOKUP(A165,'BBI Strategy'!$A$2:$B$2000,2,FALSE),0)</f>
        <v>295</v>
      </c>
      <c r="F165" s="66">
        <f>_xlfn.IFNA(VLOOKUP(A165,'NQ0003 Strategy'!$A$2:$B$1000,2,FALSE),0)</f>
        <v>0</v>
      </c>
      <c r="G165" s="66">
        <f>_xlfn.IFNA(VLOOKUP(A165,'NQ0006 Strategy'!$A$2:$B$2000,2,FALSE),0)</f>
        <v>-7110</v>
      </c>
      <c r="H165" s="66">
        <f>_xlfn.IFNA(VLOOKUP(A165,'NQ0007 Strategy'!$A$2:$B$2000,2,FALSE),0)</f>
        <v>740</v>
      </c>
      <c r="I165" s="85">
        <f t="shared" si="9"/>
        <v>-1903.5714285714287</v>
      </c>
      <c r="J165" s="50">
        <f>VLOOKUP($A165,級距!$A:$K,9,FALSE)</f>
        <v>2</v>
      </c>
      <c r="K165" s="50">
        <f>VLOOKUP($A165,級距!$A:$K,10,FALSE)</f>
        <v>1</v>
      </c>
      <c r="L165" s="50">
        <f>VLOOKUP($A165,級距!$A:$K,11,FALSE)</f>
        <v>2</v>
      </c>
      <c r="M165" s="50">
        <f t="shared" si="10"/>
        <v>1</v>
      </c>
    </row>
    <row r="166" spans="1:13" x14ac:dyDescent="0.25">
      <c r="A166" s="32">
        <v>45419</v>
      </c>
      <c r="B166" s="66">
        <f>_xlfn.IFNA(VLOOKUP(A166,'Bolling Strategy'!$A$1:$B$2000,2,FALSE),0)</f>
        <v>0</v>
      </c>
      <c r="C166" s="66">
        <f>_xlfn.IFNA(VLOOKUP(A166,'NQ0002 Strategy'!$A$2:$B$2000,2,FALSE),0)</f>
        <v>0</v>
      </c>
      <c r="D166" s="66">
        <f>_xlfn.IFNA(VLOOKUP(A166,'NQ0001 Strategy'!$A$2:$B$2000,2,FALSE),0)</f>
        <v>-310</v>
      </c>
      <c r="E166" s="66">
        <f>_xlfn.IFNA(VLOOKUP(A166,'BBI Strategy'!$A$2:$B$2000,2,FALSE),0)</f>
        <v>2220</v>
      </c>
      <c r="F166" s="66">
        <f>_xlfn.IFNA(VLOOKUP(A166,'NQ0003 Strategy'!$A$2:$B$1000,2,FALSE),0)</f>
        <v>0</v>
      </c>
      <c r="G166" s="66">
        <f>_xlfn.IFNA(VLOOKUP(A166,'NQ0006 Strategy'!$A$2:$B$2000,2,FALSE),0)</f>
        <v>0</v>
      </c>
      <c r="H166" s="66">
        <f>_xlfn.IFNA(VLOOKUP(A166,'NQ0007 Strategy'!$A$2:$B$2000,2,FALSE),0)</f>
        <v>-6655</v>
      </c>
      <c r="I166" s="85">
        <f t="shared" si="9"/>
        <v>-677.85714285714289</v>
      </c>
      <c r="J166" s="50">
        <f>VLOOKUP($A166,級距!$A:$K,9,FALSE)</f>
        <v>1</v>
      </c>
      <c r="K166" s="50">
        <f>VLOOKUP($A166,級距!$A:$K,10,FALSE)</f>
        <v>3</v>
      </c>
      <c r="L166" s="50">
        <f>VLOOKUP($A166,級距!$A:$K,11,FALSE)</f>
        <v>2</v>
      </c>
      <c r="M166" s="50">
        <f t="shared" si="10"/>
        <v>1</v>
      </c>
    </row>
    <row r="167" spans="1:13" x14ac:dyDescent="0.25">
      <c r="A167" s="32">
        <v>45418</v>
      </c>
      <c r="B167" s="66">
        <f>_xlfn.IFNA(VLOOKUP(A167,'Bolling Strategy'!$A$1:$B$2000,2,FALSE),0)</f>
        <v>-7685</v>
      </c>
      <c r="C167" s="66">
        <f>_xlfn.IFNA(VLOOKUP(A167,'NQ0002 Strategy'!$A$2:$B$2000,2,FALSE),0)</f>
        <v>-6150</v>
      </c>
      <c r="D167" s="66">
        <f>_xlfn.IFNA(VLOOKUP(A167,'NQ0001 Strategy'!$A$2:$B$2000,2,FALSE),0)</f>
        <v>0</v>
      </c>
      <c r="E167" s="66">
        <f>_xlfn.IFNA(VLOOKUP(A167,'BBI Strategy'!$A$2:$B$2000,2,FALSE),0)</f>
        <v>8430</v>
      </c>
      <c r="F167" s="66">
        <f>_xlfn.IFNA(VLOOKUP(A167,'NQ0003 Strategy'!$A$2:$B$1000,2,FALSE),0)</f>
        <v>0</v>
      </c>
      <c r="G167" s="66">
        <f>_xlfn.IFNA(VLOOKUP(A167,'NQ0006 Strategy'!$A$2:$B$2000,2,FALSE),0)</f>
        <v>9090</v>
      </c>
      <c r="H167" s="66">
        <f>_xlfn.IFNA(VLOOKUP(A167,'NQ0007 Strategy'!$A$2:$B$2000,2,FALSE),0)</f>
        <v>10110</v>
      </c>
      <c r="I167" s="85">
        <f t="shared" si="9"/>
        <v>1970.7142857142858</v>
      </c>
      <c r="J167" s="50">
        <f>VLOOKUP($A167,級距!$A:$K,9,FALSE)</f>
        <v>2</v>
      </c>
      <c r="K167" s="50">
        <f>VLOOKUP($A167,級距!$A:$K,10,FALSE)</f>
        <v>10</v>
      </c>
      <c r="L167" s="50">
        <f>VLOOKUP($A167,級距!$A:$K,11,FALSE)</f>
        <v>3</v>
      </c>
      <c r="M167" s="50">
        <f t="shared" si="10"/>
        <v>1</v>
      </c>
    </row>
    <row r="168" spans="1:13" x14ac:dyDescent="0.25">
      <c r="A168" s="32">
        <v>45415</v>
      </c>
      <c r="B168" s="66">
        <f>_xlfn.IFNA(VLOOKUP(A168,'Bolling Strategy'!$A$1:$B$2000,2,FALSE),0)</f>
        <v>610</v>
      </c>
      <c r="C168" s="66">
        <f>_xlfn.IFNA(VLOOKUP(A168,'NQ0002 Strategy'!$A$2:$B$2000,2,FALSE),0)</f>
        <v>5180</v>
      </c>
      <c r="D168" s="66">
        <f>_xlfn.IFNA(VLOOKUP(A168,'NQ0001 Strategy'!$A$2:$B$2000,2,FALSE),0)</f>
        <v>3990</v>
      </c>
      <c r="E168" s="66">
        <f>_xlfn.IFNA(VLOOKUP(A168,'BBI Strategy'!$A$2:$B$2000,2,FALSE),0)</f>
        <v>17265</v>
      </c>
      <c r="F168" s="66">
        <f>_xlfn.IFNA(VLOOKUP(A168,'NQ0003 Strategy'!$A$2:$B$1000,2,FALSE),0)</f>
        <v>0</v>
      </c>
      <c r="G168" s="66">
        <f>_xlfn.IFNA(VLOOKUP(A168,'NQ0006 Strategy'!$A$2:$B$2000,2,FALSE),0)</f>
        <v>10790</v>
      </c>
      <c r="H168" s="66">
        <f>_xlfn.IFNA(VLOOKUP(A168,'NQ0007 Strategy'!$A$2:$B$2000,2,FALSE),0)</f>
        <v>2850</v>
      </c>
      <c r="I168" s="85">
        <f t="shared" si="9"/>
        <v>5812.1428571428569</v>
      </c>
      <c r="J168" s="50">
        <f>VLOOKUP($A168,級距!$A:$K,9,FALSE)</f>
        <v>5</v>
      </c>
      <c r="K168" s="50">
        <f>VLOOKUP($A168,級距!$A:$K,10,FALSE)</f>
        <v>8</v>
      </c>
      <c r="L168" s="50">
        <f>VLOOKUP($A168,級距!$A:$K,11,FALSE)</f>
        <v>3</v>
      </c>
      <c r="M168" s="50">
        <f t="shared" si="10"/>
        <v>1</v>
      </c>
    </row>
    <row r="169" spans="1:13" x14ac:dyDescent="0.25">
      <c r="A169" s="32">
        <v>45414</v>
      </c>
      <c r="B169" s="66">
        <f>_xlfn.IFNA(VLOOKUP(A169,'Bolling Strategy'!$A$1:$B$2000,2,FALSE),0)</f>
        <v>11030</v>
      </c>
      <c r="C169" s="66">
        <f>_xlfn.IFNA(VLOOKUP(A169,'NQ0002 Strategy'!$A$2:$B$2000,2,FALSE),0)</f>
        <v>-5980</v>
      </c>
      <c r="D169" s="66">
        <f>_xlfn.IFNA(VLOOKUP(A169,'NQ0001 Strategy'!$A$2:$B$2000,2,FALSE),0)</f>
        <v>-9500</v>
      </c>
      <c r="E169" s="66">
        <f>_xlfn.IFNA(VLOOKUP(A169,'BBI Strategy'!$A$2:$B$2000,2,FALSE),0)</f>
        <v>-20305</v>
      </c>
      <c r="F169" s="66">
        <f>_xlfn.IFNA(VLOOKUP(A169,'NQ0003 Strategy'!$A$2:$B$1000,2,FALSE),0)</f>
        <v>3750</v>
      </c>
      <c r="G169" s="66">
        <f>_xlfn.IFNA(VLOOKUP(A169,'NQ0006 Strategy'!$A$2:$B$2000,2,FALSE),0)</f>
        <v>0</v>
      </c>
      <c r="H169" s="66">
        <f>_xlfn.IFNA(VLOOKUP(A169,'NQ0007 Strategy'!$A$2:$B$2000,2,FALSE),0)</f>
        <v>2790</v>
      </c>
      <c r="I169" s="85">
        <f t="shared" si="9"/>
        <v>-2602.1428571428573</v>
      </c>
      <c r="J169" s="50">
        <f>VLOOKUP($A169,級距!$A:$K,9,FALSE)</f>
        <v>5</v>
      </c>
      <c r="K169" s="50">
        <f>VLOOKUP($A169,級距!$A:$K,10,FALSE)</f>
        <v>2</v>
      </c>
      <c r="L169" s="50">
        <f>VLOOKUP($A169,級距!$A:$K,11,FALSE)</f>
        <v>2</v>
      </c>
      <c r="M169" s="50">
        <f t="shared" si="10"/>
        <v>1</v>
      </c>
    </row>
    <row r="170" spans="1:13" x14ac:dyDescent="0.25">
      <c r="A170" s="32">
        <v>45413</v>
      </c>
      <c r="B170" s="66">
        <f>_xlfn.IFNA(VLOOKUP(A170,'Bolling Strategy'!$A$1:$B$2000,2,FALSE),0)</f>
        <v>0</v>
      </c>
      <c r="C170" s="66">
        <f>_xlfn.IFNA(VLOOKUP(A170,'NQ0002 Strategy'!$A$2:$B$2000,2,FALSE),0)</f>
        <v>-8695</v>
      </c>
      <c r="D170" s="66">
        <f>_xlfn.IFNA(VLOOKUP(A170,'NQ0001 Strategy'!$A$2:$B$2000,2,FALSE),0)</f>
        <v>-18655</v>
      </c>
      <c r="E170" s="66">
        <f>_xlfn.IFNA(VLOOKUP(A170,'BBI Strategy'!$A$2:$B$2000,2,FALSE),0)</f>
        <v>1715</v>
      </c>
      <c r="F170" s="66">
        <f>_xlfn.IFNA(VLOOKUP(A170,'NQ0003 Strategy'!$A$2:$B$1000,2,FALSE),0)</f>
        <v>0</v>
      </c>
      <c r="G170" s="66">
        <f>_xlfn.IFNA(VLOOKUP(A170,'NQ0006 Strategy'!$A$2:$B$2000,2,FALSE),0)</f>
        <v>-10260</v>
      </c>
      <c r="H170" s="66">
        <f>_xlfn.IFNA(VLOOKUP(A170,'NQ0007 Strategy'!$A$2:$B$2000,2,FALSE),0)</f>
        <v>-2235</v>
      </c>
      <c r="I170" s="85">
        <f t="shared" si="9"/>
        <v>-5447.1428571428569</v>
      </c>
      <c r="J170" s="50">
        <f>VLOOKUP($A170,級距!$A:$K,9,FALSE)</f>
        <v>7</v>
      </c>
      <c r="K170" s="50">
        <f>VLOOKUP($A170,級距!$A:$K,10,FALSE)</f>
        <v>1</v>
      </c>
      <c r="L170" s="50">
        <f>VLOOKUP($A170,級距!$A:$K,11,FALSE)</f>
        <v>1</v>
      </c>
      <c r="M170" s="50">
        <f t="shared" si="10"/>
        <v>1</v>
      </c>
    </row>
    <row r="171" spans="1:13" x14ac:dyDescent="0.25">
      <c r="A171" s="32">
        <v>45412</v>
      </c>
      <c r="B171" s="66">
        <f>_xlfn.IFNA(VLOOKUP(A171,'Bolling Strategy'!$A$1:$B$2000,2,FALSE),0)</f>
        <v>40</v>
      </c>
      <c r="C171" s="66">
        <f>_xlfn.IFNA(VLOOKUP(A171,'NQ0002 Strategy'!$A$2:$B$2000,2,FALSE),0)</f>
        <v>22880</v>
      </c>
      <c r="D171" s="66">
        <f>_xlfn.IFNA(VLOOKUP(A171,'NQ0001 Strategy'!$A$2:$B$2000,2,FALSE),0)</f>
        <v>11785</v>
      </c>
      <c r="E171" s="66">
        <f>_xlfn.IFNA(VLOOKUP(A171,'BBI Strategy'!$A$2:$B$2000,2,FALSE),0)</f>
        <v>14685</v>
      </c>
      <c r="F171" s="66">
        <f>_xlfn.IFNA(VLOOKUP(A171,'NQ0003 Strategy'!$A$2:$B$1000,2,FALSE),0)</f>
        <v>0</v>
      </c>
      <c r="G171" s="66">
        <f>_xlfn.IFNA(VLOOKUP(A171,'NQ0006 Strategy'!$A$2:$B$2000,2,FALSE),0)</f>
        <v>0</v>
      </c>
      <c r="H171" s="66">
        <f>_xlfn.IFNA(VLOOKUP(A171,'NQ0007 Strategy'!$A$2:$B$2000,2,FALSE),0)</f>
        <v>-5750</v>
      </c>
      <c r="I171" s="85">
        <f t="shared" si="9"/>
        <v>6234.2857142857147</v>
      </c>
      <c r="J171" s="50">
        <f>VLOOKUP($A171,級距!$A:$K,9,FALSE)</f>
        <v>6</v>
      </c>
      <c r="K171" s="50">
        <f>VLOOKUP($A171,級距!$A:$K,10,FALSE)</f>
        <v>10</v>
      </c>
      <c r="L171" s="50">
        <f>VLOOKUP($A171,級距!$A:$K,11,FALSE)</f>
        <v>4</v>
      </c>
      <c r="M171" s="50">
        <f t="shared" si="10"/>
        <v>1</v>
      </c>
    </row>
    <row r="172" spans="1:13" x14ac:dyDescent="0.25">
      <c r="A172" s="32">
        <v>45411</v>
      </c>
      <c r="B172" s="66">
        <f>_xlfn.IFNA(VLOOKUP(A172,'Bolling Strategy'!$A$1:$B$2000,2,FALSE),0)</f>
        <v>0</v>
      </c>
      <c r="C172" s="66">
        <f>_xlfn.IFNA(VLOOKUP(A172,'NQ0002 Strategy'!$A$2:$B$2000,2,FALSE),0)</f>
        <v>-170</v>
      </c>
      <c r="D172" s="66">
        <f>_xlfn.IFNA(VLOOKUP(A172,'NQ0001 Strategy'!$A$2:$B$2000,2,FALSE),0)</f>
        <v>0</v>
      </c>
      <c r="E172" s="66">
        <f>_xlfn.IFNA(VLOOKUP(A172,'BBI Strategy'!$A$2:$B$2000,2,FALSE),0)</f>
        <v>-10320</v>
      </c>
      <c r="F172" s="66">
        <f>_xlfn.IFNA(VLOOKUP(A172,'NQ0003 Strategy'!$A$2:$B$1000,2,FALSE),0)</f>
        <v>0</v>
      </c>
      <c r="G172" s="66">
        <f>_xlfn.IFNA(VLOOKUP(A172,'NQ0006 Strategy'!$A$2:$B$2000,2,FALSE),0)</f>
        <v>0</v>
      </c>
      <c r="H172" s="66">
        <f>_xlfn.IFNA(VLOOKUP(A172,'NQ0007 Strategy'!$A$2:$B$2000,2,FALSE),0)</f>
        <v>-11050</v>
      </c>
      <c r="I172" s="85">
        <f t="shared" si="9"/>
        <v>-3077.1428571428573</v>
      </c>
      <c r="J172" s="50">
        <f>VLOOKUP($A172,級距!$A:$K,9,FALSE)</f>
        <v>2</v>
      </c>
      <c r="K172" s="50">
        <f>VLOOKUP($A172,級距!$A:$K,10,FALSE)</f>
        <v>1</v>
      </c>
      <c r="L172" s="50">
        <f>VLOOKUP($A172,級距!$A:$K,11,FALSE)</f>
        <v>2</v>
      </c>
      <c r="M172" s="50">
        <f t="shared" si="10"/>
        <v>1</v>
      </c>
    </row>
    <row r="173" spans="1:13" x14ac:dyDescent="0.25">
      <c r="A173" s="32">
        <v>45408</v>
      </c>
      <c r="B173" s="66">
        <f>_xlfn.IFNA(VLOOKUP(A173,'Bolling Strategy'!$A$1:$B$2000,2,FALSE),0)</f>
        <v>0</v>
      </c>
      <c r="C173" s="66">
        <f>_xlfn.IFNA(VLOOKUP(A173,'NQ0002 Strategy'!$A$2:$B$2000,2,FALSE),0)</f>
        <v>20</v>
      </c>
      <c r="D173" s="66">
        <f>_xlfn.IFNA(VLOOKUP(A173,'NQ0001 Strategy'!$A$2:$B$2000,2,FALSE),0)</f>
        <v>-795</v>
      </c>
      <c r="E173" s="66">
        <f>_xlfn.IFNA(VLOOKUP(A173,'BBI Strategy'!$A$2:$B$2000,2,FALSE),0)</f>
        <v>9720</v>
      </c>
      <c r="F173" s="66">
        <f>_xlfn.IFNA(VLOOKUP(A173,'NQ0003 Strategy'!$A$2:$B$1000,2,FALSE),0)</f>
        <v>0</v>
      </c>
      <c r="G173" s="66">
        <f>_xlfn.IFNA(VLOOKUP(A173,'NQ0006 Strategy'!$A$2:$B$2000,2,FALSE),0)</f>
        <v>-6600</v>
      </c>
      <c r="H173" s="66">
        <f>_xlfn.IFNA(VLOOKUP(A173,'NQ0007 Strategy'!$A$2:$B$2000,2,FALSE),0)</f>
        <v>5105</v>
      </c>
      <c r="I173" s="85">
        <f t="shared" si="9"/>
        <v>1064.2857142857142</v>
      </c>
      <c r="J173" s="50">
        <f>VLOOKUP($A173,級距!$A:$K,9,FALSE)</f>
        <v>4</v>
      </c>
      <c r="K173" s="50">
        <f>VLOOKUP($A173,級距!$A:$K,10,FALSE)</f>
        <v>5</v>
      </c>
      <c r="L173" s="50">
        <f>VLOOKUP($A173,級距!$A:$K,11,FALSE)</f>
        <v>2</v>
      </c>
      <c r="M173" s="50">
        <f t="shared" si="10"/>
        <v>1</v>
      </c>
    </row>
    <row r="174" spans="1:13" x14ac:dyDescent="0.25">
      <c r="A174" s="32">
        <v>45407</v>
      </c>
      <c r="B174" s="66">
        <f>_xlfn.IFNA(VLOOKUP(A174,'Bolling Strategy'!$A$1:$B$2000,2,FALSE),0)</f>
        <v>16120</v>
      </c>
      <c r="C174" s="66">
        <f>_xlfn.IFNA(VLOOKUP(A174,'NQ0002 Strategy'!$A$2:$B$2000,2,FALSE),0)</f>
        <v>-10085</v>
      </c>
      <c r="D174" s="66">
        <f>_xlfn.IFNA(VLOOKUP(A174,'NQ0001 Strategy'!$A$2:$B$2000,2,FALSE),0)</f>
        <v>-510</v>
      </c>
      <c r="E174" s="66">
        <f>_xlfn.IFNA(VLOOKUP(A174,'BBI Strategy'!$A$2:$B$2000,2,FALSE),0)</f>
        <v>-20160</v>
      </c>
      <c r="F174" s="66">
        <f>_xlfn.IFNA(VLOOKUP(A174,'NQ0003 Strategy'!$A$2:$B$1000,2,FALSE),0)</f>
        <v>0</v>
      </c>
      <c r="G174" s="66">
        <f>_xlfn.IFNA(VLOOKUP(A174,'NQ0006 Strategy'!$A$2:$B$2000,2,FALSE),0)</f>
        <v>0</v>
      </c>
      <c r="H174" s="66">
        <f>_xlfn.IFNA(VLOOKUP(A174,'NQ0007 Strategy'!$A$2:$B$2000,2,FALSE),0)</f>
        <v>30800</v>
      </c>
      <c r="I174" s="85">
        <f t="shared" si="9"/>
        <v>2309.2857142857142</v>
      </c>
      <c r="J174" s="50">
        <f>VLOOKUP($A174,級距!$A:$K,9,FALSE)</f>
        <v>5</v>
      </c>
      <c r="K174" s="50">
        <f>VLOOKUP($A174,級距!$A:$K,10,FALSE)</f>
        <v>3</v>
      </c>
      <c r="L174" s="50">
        <f>VLOOKUP($A174,級距!$A:$K,11,FALSE)</f>
        <v>2</v>
      </c>
      <c r="M174" s="50">
        <f t="shared" si="10"/>
        <v>1</v>
      </c>
    </row>
    <row r="175" spans="1:13" x14ac:dyDescent="0.25">
      <c r="A175" s="32">
        <v>45406</v>
      </c>
      <c r="B175" s="66">
        <f>_xlfn.IFNA(VLOOKUP(A175,'Bolling Strategy'!$A$1:$B$2000,2,FALSE),0)</f>
        <v>4020</v>
      </c>
      <c r="C175" s="66">
        <f>_xlfn.IFNA(VLOOKUP(A175,'NQ0002 Strategy'!$A$2:$B$2000,2,FALSE),0)</f>
        <v>-9240</v>
      </c>
      <c r="D175" s="66">
        <f>_xlfn.IFNA(VLOOKUP(A175,'NQ0001 Strategy'!$A$2:$B$2000,2,FALSE),0)</f>
        <v>1965</v>
      </c>
      <c r="E175" s="66">
        <f>_xlfn.IFNA(VLOOKUP(A175,'BBI Strategy'!$A$2:$B$2000,2,FALSE),0)</f>
        <v>-1850</v>
      </c>
      <c r="F175" s="66">
        <f>_xlfn.IFNA(VLOOKUP(A175,'NQ0003 Strategy'!$A$2:$B$1000,2,FALSE),0)</f>
        <v>0</v>
      </c>
      <c r="G175" s="66">
        <f>_xlfn.IFNA(VLOOKUP(A175,'NQ0006 Strategy'!$A$2:$B$2000,2,FALSE),0)</f>
        <v>-20115</v>
      </c>
      <c r="H175" s="66">
        <f>_xlfn.IFNA(VLOOKUP(A175,'NQ0007 Strategy'!$A$2:$B$2000,2,FALSE),0)</f>
        <v>-9200</v>
      </c>
      <c r="I175" s="85">
        <f t="shared" si="9"/>
        <v>-4917.1428571428569</v>
      </c>
      <c r="J175" s="50">
        <f>VLOOKUP($A175,級距!$A:$K,9,FALSE)</f>
        <v>4</v>
      </c>
      <c r="K175" s="50">
        <f>VLOOKUP($A175,級距!$A:$K,10,FALSE)</f>
        <v>2</v>
      </c>
      <c r="L175" s="50">
        <f>VLOOKUP($A175,級距!$A:$K,11,FALSE)</f>
        <v>2</v>
      </c>
      <c r="M175" s="50">
        <f t="shared" si="10"/>
        <v>1</v>
      </c>
    </row>
    <row r="176" spans="1:13" x14ac:dyDescent="0.25">
      <c r="A176" s="32">
        <v>45405</v>
      </c>
      <c r="B176" s="66">
        <f>_xlfn.IFNA(VLOOKUP(A176,'Bolling Strategy'!$A$1:$B$2000,2,FALSE),0)</f>
        <v>-1080</v>
      </c>
      <c r="C176" s="66">
        <f>_xlfn.IFNA(VLOOKUP(A176,'NQ0002 Strategy'!$A$2:$B$2000,2,FALSE),0)</f>
        <v>20525</v>
      </c>
      <c r="D176" s="66">
        <f>_xlfn.IFNA(VLOOKUP(A176,'NQ0001 Strategy'!$A$2:$B$2000,2,FALSE),0)</f>
        <v>2475</v>
      </c>
      <c r="E176" s="66">
        <f>_xlfn.IFNA(VLOOKUP(A176,'BBI Strategy'!$A$2:$B$2000,2,FALSE),0)</f>
        <v>27140</v>
      </c>
      <c r="F176" s="66">
        <f>_xlfn.IFNA(VLOOKUP(A176,'NQ0003 Strategy'!$A$2:$B$1000,2,FALSE),0)</f>
        <v>0</v>
      </c>
      <c r="G176" s="66">
        <f>_xlfn.IFNA(VLOOKUP(A176,'NQ0006 Strategy'!$A$2:$B$2000,2,FALSE),0)</f>
        <v>31870</v>
      </c>
      <c r="H176" s="66">
        <f>_xlfn.IFNA(VLOOKUP(A176,'NQ0007 Strategy'!$A$2:$B$2000,2,FALSE),0)</f>
        <v>17705</v>
      </c>
      <c r="I176" s="85">
        <f t="shared" si="9"/>
        <v>14090.714285714286</v>
      </c>
      <c r="J176" s="50">
        <f>VLOOKUP($A176,級距!$A:$K,9,FALSE)</f>
        <v>5</v>
      </c>
      <c r="K176" s="50">
        <f>VLOOKUP($A176,級距!$A:$K,10,FALSE)</f>
        <v>7</v>
      </c>
      <c r="L176" s="50">
        <f>VLOOKUP($A176,級距!$A:$K,11,FALSE)</f>
        <v>3</v>
      </c>
      <c r="M176" s="50">
        <f t="shared" si="10"/>
        <v>1</v>
      </c>
    </row>
    <row r="177" spans="1:13" x14ac:dyDescent="0.25">
      <c r="A177" s="32">
        <v>45404</v>
      </c>
      <c r="B177" s="66">
        <f>_xlfn.IFNA(VLOOKUP(A177,'Bolling Strategy'!$A$1:$B$2000,2,FALSE),0)</f>
        <v>6450</v>
      </c>
      <c r="C177" s="66">
        <f>_xlfn.IFNA(VLOOKUP(A177,'NQ0002 Strategy'!$A$2:$B$2000,2,FALSE),0)</f>
        <v>8940</v>
      </c>
      <c r="D177" s="66">
        <f>_xlfn.IFNA(VLOOKUP(A177,'NQ0001 Strategy'!$A$2:$B$2000,2,FALSE),0)</f>
        <v>-3995</v>
      </c>
      <c r="E177" s="66">
        <f>_xlfn.IFNA(VLOOKUP(A177,'BBI Strategy'!$A$2:$B$2000,2,FALSE),0)</f>
        <v>-10195</v>
      </c>
      <c r="F177" s="66">
        <f>_xlfn.IFNA(VLOOKUP(A177,'NQ0003 Strategy'!$A$2:$B$1000,2,FALSE),0)</f>
        <v>0</v>
      </c>
      <c r="G177" s="66">
        <f>_xlfn.IFNA(VLOOKUP(A177,'NQ0006 Strategy'!$A$2:$B$2000,2,FALSE),0)</f>
        <v>0</v>
      </c>
      <c r="H177" s="66">
        <f>_xlfn.IFNA(VLOOKUP(A177,'NQ0007 Strategy'!$A$2:$B$2000,2,FALSE),0)</f>
        <v>-2480</v>
      </c>
      <c r="I177" s="85">
        <f t="shared" si="9"/>
        <v>-182.85714285714286</v>
      </c>
      <c r="J177" s="50">
        <f>VLOOKUP($A177,級距!$A:$K,9,FALSE)</f>
        <v>5</v>
      </c>
      <c r="K177" s="50">
        <f>VLOOKUP($A177,級距!$A:$K,10,FALSE)</f>
        <v>3</v>
      </c>
      <c r="L177" s="50">
        <f>VLOOKUP($A177,級距!$A:$K,11,FALSE)</f>
        <v>2</v>
      </c>
      <c r="M177" s="50">
        <f t="shared" si="10"/>
        <v>1</v>
      </c>
    </row>
    <row r="178" spans="1:13" x14ac:dyDescent="0.25">
      <c r="A178" s="32">
        <v>45401</v>
      </c>
      <c r="B178" s="66">
        <f>_xlfn.IFNA(VLOOKUP(A178,'Bolling Strategy'!$A$1:$B$2000,2,FALSE),0)</f>
        <v>-6700</v>
      </c>
      <c r="C178" s="66">
        <f>_xlfn.IFNA(VLOOKUP(A178,'NQ0002 Strategy'!$A$2:$B$2000,2,FALSE),0)</f>
        <v>-9235</v>
      </c>
      <c r="D178" s="66">
        <f>_xlfn.IFNA(VLOOKUP(A178,'NQ0001 Strategy'!$A$2:$B$2000,2,FALSE),0)</f>
        <v>4680</v>
      </c>
      <c r="E178" s="66">
        <f>_xlfn.IFNA(VLOOKUP(A178,'BBI Strategy'!$A$2:$B$2000,2,FALSE),0)</f>
        <v>-1660</v>
      </c>
      <c r="F178" s="66">
        <f>_xlfn.IFNA(VLOOKUP(A178,'NQ0003 Strategy'!$A$2:$B$1000,2,FALSE),0)</f>
        <v>0</v>
      </c>
      <c r="G178" s="66">
        <f>_xlfn.IFNA(VLOOKUP(A178,'NQ0006 Strategy'!$A$2:$B$2000,2,FALSE),0)</f>
        <v>0</v>
      </c>
      <c r="H178" s="66">
        <f>_xlfn.IFNA(VLOOKUP(A178,'NQ0007 Strategy'!$A$2:$B$2000,2,FALSE),0)</f>
        <v>-2160</v>
      </c>
      <c r="I178" s="85">
        <f t="shared" si="9"/>
        <v>-2153.5714285714284</v>
      </c>
      <c r="J178" s="50">
        <f>VLOOKUP($A178,級距!$A:$K,9,FALSE)</f>
        <v>8</v>
      </c>
      <c r="K178" s="50">
        <f>VLOOKUP($A178,級距!$A:$K,10,FALSE)</f>
        <v>6</v>
      </c>
      <c r="L178" s="50">
        <f>VLOOKUP($A178,級距!$A:$K,11,FALSE)</f>
        <v>1</v>
      </c>
      <c r="M178" s="50">
        <f t="shared" si="10"/>
        <v>1</v>
      </c>
    </row>
    <row r="179" spans="1:13" x14ac:dyDescent="0.25">
      <c r="A179" s="32">
        <v>45400</v>
      </c>
      <c r="B179" s="66">
        <f>_xlfn.IFNA(VLOOKUP(A179,'Bolling Strategy'!$A$1:$B$2000,2,FALSE),0)</f>
        <v>-5260</v>
      </c>
      <c r="C179" s="66">
        <f>_xlfn.IFNA(VLOOKUP(A179,'NQ0002 Strategy'!$A$2:$B$2000,2,FALSE),0)</f>
        <v>700</v>
      </c>
      <c r="D179" s="66">
        <f>_xlfn.IFNA(VLOOKUP(A179,'NQ0001 Strategy'!$A$2:$B$2000,2,FALSE),0)</f>
        <v>-5935</v>
      </c>
      <c r="E179" s="66">
        <f>_xlfn.IFNA(VLOOKUP(A179,'BBI Strategy'!$A$2:$B$2000,2,FALSE),0)</f>
        <v>1665</v>
      </c>
      <c r="F179" s="66">
        <f>_xlfn.IFNA(VLOOKUP(A179,'NQ0003 Strategy'!$A$2:$B$1000,2,FALSE),0)</f>
        <v>0</v>
      </c>
      <c r="G179" s="66">
        <f>_xlfn.IFNA(VLOOKUP(A179,'NQ0006 Strategy'!$A$2:$B$2000,2,FALSE),0)</f>
        <v>34700</v>
      </c>
      <c r="H179" s="66">
        <f>_xlfn.IFNA(VLOOKUP(A179,'NQ0007 Strategy'!$A$2:$B$2000,2,FALSE),0)</f>
        <v>180</v>
      </c>
      <c r="I179" s="85">
        <f t="shared" si="9"/>
        <v>3721.4285714285716</v>
      </c>
      <c r="J179" s="50">
        <f>VLOOKUP($A179,級距!$A:$K,9,FALSE)</f>
        <v>4</v>
      </c>
      <c r="K179" s="50">
        <f>VLOOKUP($A179,級距!$A:$K,10,FALSE)</f>
        <v>8</v>
      </c>
      <c r="L179" s="50">
        <f>VLOOKUP($A179,級距!$A:$K,11,FALSE)</f>
        <v>3</v>
      </c>
      <c r="M179" s="50">
        <f t="shared" si="10"/>
        <v>1</v>
      </c>
    </row>
    <row r="180" spans="1:13" x14ac:dyDescent="0.25">
      <c r="A180" s="32">
        <v>45399</v>
      </c>
      <c r="B180" s="66">
        <f>_xlfn.IFNA(VLOOKUP(A180,'Bolling Strategy'!$A$1:$B$2000,2,FALSE),0)</f>
        <v>-16580</v>
      </c>
      <c r="C180" s="66">
        <f>_xlfn.IFNA(VLOOKUP(A180,'NQ0002 Strategy'!$A$2:$B$2000,2,FALSE),0)</f>
        <v>0</v>
      </c>
      <c r="D180" s="66">
        <f>_xlfn.IFNA(VLOOKUP(A180,'NQ0001 Strategy'!$A$2:$B$2000,2,FALSE),0)</f>
        <v>9095</v>
      </c>
      <c r="E180" s="66">
        <f>_xlfn.IFNA(VLOOKUP(A180,'BBI Strategy'!$A$2:$B$2000,2,FALSE),0)</f>
        <v>-5455</v>
      </c>
      <c r="F180" s="66">
        <f>_xlfn.IFNA(VLOOKUP(A180,'NQ0003 Strategy'!$A$2:$B$1000,2,FALSE),0)</f>
        <v>0</v>
      </c>
      <c r="G180" s="66">
        <f>_xlfn.IFNA(VLOOKUP(A180,'NQ0006 Strategy'!$A$2:$B$2000,2,FALSE),0)</f>
        <v>13000</v>
      </c>
      <c r="H180" s="66">
        <f>_xlfn.IFNA(VLOOKUP(A180,'NQ0007 Strategy'!$A$2:$B$2000,2,FALSE),0)</f>
        <v>6020</v>
      </c>
      <c r="I180" s="85">
        <f t="shared" si="9"/>
        <v>868.57142857142856</v>
      </c>
      <c r="J180" s="50">
        <f>VLOOKUP($A180,級距!$A:$K,9,FALSE)</f>
        <v>7</v>
      </c>
      <c r="K180" s="50">
        <f>VLOOKUP($A180,級距!$A:$K,10,FALSE)</f>
        <v>9</v>
      </c>
      <c r="L180" s="50">
        <f>VLOOKUP($A180,級距!$A:$K,11,FALSE)</f>
        <v>4</v>
      </c>
      <c r="M180" s="50">
        <f t="shared" si="10"/>
        <v>1</v>
      </c>
    </row>
    <row r="181" spans="1:13" x14ac:dyDescent="0.25">
      <c r="A181" s="32">
        <v>45398</v>
      </c>
      <c r="B181" s="66">
        <f>_xlfn.IFNA(VLOOKUP(A181,'Bolling Strategy'!$A$1:$B$2000,2,FALSE),0)</f>
        <v>0</v>
      </c>
      <c r="C181" s="66">
        <f>_xlfn.IFNA(VLOOKUP(A181,'NQ0002 Strategy'!$A$2:$B$2000,2,FALSE),0)</f>
        <v>-50</v>
      </c>
      <c r="D181" s="66">
        <f>_xlfn.IFNA(VLOOKUP(A181,'NQ0001 Strategy'!$A$2:$B$2000,2,FALSE),0)</f>
        <v>0</v>
      </c>
      <c r="E181" s="66">
        <f>_xlfn.IFNA(VLOOKUP(A181,'BBI Strategy'!$A$2:$B$2000,2,FALSE),0)</f>
        <v>4275</v>
      </c>
      <c r="F181" s="66">
        <f>_xlfn.IFNA(VLOOKUP(A181,'NQ0003 Strategy'!$A$2:$B$1000,2,FALSE),0)</f>
        <v>0</v>
      </c>
      <c r="G181" s="66">
        <f>_xlfn.IFNA(VLOOKUP(A181,'NQ0006 Strategy'!$A$2:$B$2000,2,FALSE),0)</f>
        <v>0</v>
      </c>
      <c r="H181" s="66">
        <f>_xlfn.IFNA(VLOOKUP(A181,'NQ0007 Strategy'!$A$2:$B$2000,2,FALSE),0)</f>
        <v>-7335</v>
      </c>
      <c r="I181" s="85">
        <f t="shared" si="9"/>
        <v>-444.28571428571428</v>
      </c>
      <c r="J181" s="50">
        <f>VLOOKUP($A181,級距!$A:$K,9,FALSE)</f>
        <v>2</v>
      </c>
      <c r="K181" s="50">
        <f>VLOOKUP($A181,級距!$A:$K,10,FALSE)</f>
        <v>2</v>
      </c>
      <c r="L181" s="50">
        <f>VLOOKUP($A181,級距!$A:$K,11,FALSE)</f>
        <v>2</v>
      </c>
      <c r="M181" s="50">
        <f t="shared" si="10"/>
        <v>1</v>
      </c>
    </row>
    <row r="182" spans="1:13" x14ac:dyDescent="0.25">
      <c r="A182" s="32">
        <v>45397</v>
      </c>
      <c r="B182" s="66">
        <f>_xlfn.IFNA(VLOOKUP(A182,'Bolling Strategy'!$A$1:$B$2000,2,FALSE),0)</f>
        <v>-1540</v>
      </c>
      <c r="C182" s="66">
        <f>_xlfn.IFNA(VLOOKUP(A182,'NQ0002 Strategy'!$A$2:$B$2000,2,FALSE),0)</f>
        <v>685</v>
      </c>
      <c r="D182" s="66">
        <f>_xlfn.IFNA(VLOOKUP(A182,'NQ0001 Strategy'!$A$2:$B$2000,2,FALSE),0)</f>
        <v>16550</v>
      </c>
      <c r="E182" s="66">
        <f>_xlfn.IFNA(VLOOKUP(A182,'BBI Strategy'!$A$2:$B$2000,2,FALSE),0)</f>
        <v>-10160</v>
      </c>
      <c r="F182" s="66">
        <f>_xlfn.IFNA(VLOOKUP(A182,'NQ0003 Strategy'!$A$2:$B$1000,2,FALSE),0)</f>
        <v>0</v>
      </c>
      <c r="G182" s="66">
        <f>_xlfn.IFNA(VLOOKUP(A182,'NQ0006 Strategy'!$A$2:$B$2000,2,FALSE),0)</f>
        <v>30820</v>
      </c>
      <c r="H182" s="66">
        <f>_xlfn.IFNA(VLOOKUP(A182,'NQ0007 Strategy'!$A$2:$B$2000,2,FALSE),0)</f>
        <v>0</v>
      </c>
      <c r="I182" s="85">
        <f t="shared" si="9"/>
        <v>5193.5714285714284</v>
      </c>
      <c r="J182" s="50">
        <f>VLOOKUP($A182,級距!$A:$K,9,FALSE)</f>
        <v>9</v>
      </c>
      <c r="K182" s="50">
        <f>VLOOKUP($A182,級距!$A:$K,10,FALSE)</f>
        <v>8</v>
      </c>
      <c r="L182" s="50">
        <f>VLOOKUP($A182,級距!$A:$K,11,FALSE)</f>
        <v>4</v>
      </c>
      <c r="M182" s="50">
        <f t="shared" si="10"/>
        <v>1</v>
      </c>
    </row>
    <row r="183" spans="1:13" x14ac:dyDescent="0.25">
      <c r="A183" s="32">
        <v>45394</v>
      </c>
      <c r="B183" s="66">
        <f>_xlfn.IFNA(VLOOKUP(A183,'Bolling Strategy'!$A$1:$B$2000,2,FALSE),0)</f>
        <v>-8860</v>
      </c>
      <c r="C183" s="66">
        <f>_xlfn.IFNA(VLOOKUP(A183,'NQ0002 Strategy'!$A$2:$B$2000,2,FALSE),0)</f>
        <v>-14700</v>
      </c>
      <c r="D183" s="66">
        <f>_xlfn.IFNA(VLOOKUP(A183,'NQ0001 Strategy'!$A$2:$B$2000,2,FALSE),0)</f>
        <v>10120</v>
      </c>
      <c r="E183" s="66">
        <f>_xlfn.IFNA(VLOOKUP(A183,'BBI Strategy'!$A$2:$B$2000,2,FALSE),0)</f>
        <v>13835</v>
      </c>
      <c r="F183" s="66">
        <f>_xlfn.IFNA(VLOOKUP(A183,'NQ0003 Strategy'!$A$2:$B$1000,2,FALSE),0)</f>
        <v>0</v>
      </c>
      <c r="G183" s="66">
        <f>_xlfn.IFNA(VLOOKUP(A183,'NQ0006 Strategy'!$A$2:$B$2000,2,FALSE),0)</f>
        <v>0</v>
      </c>
      <c r="H183" s="66">
        <f>_xlfn.IFNA(VLOOKUP(A183,'NQ0007 Strategy'!$A$2:$B$2000,2,FALSE),0)</f>
        <v>-7500</v>
      </c>
      <c r="I183" s="85">
        <f t="shared" si="9"/>
        <v>-1015</v>
      </c>
      <c r="J183" s="50">
        <f>VLOOKUP($A183,級距!$A:$K,9,FALSE)</f>
        <v>5</v>
      </c>
      <c r="K183" s="50">
        <f>VLOOKUP($A183,級距!$A:$K,10,FALSE)</f>
        <v>8</v>
      </c>
      <c r="L183" s="50">
        <f>VLOOKUP($A183,級距!$A:$K,11,FALSE)</f>
        <v>3</v>
      </c>
      <c r="M183" s="50">
        <f t="shared" si="10"/>
        <v>1</v>
      </c>
    </row>
    <row r="184" spans="1:13" x14ac:dyDescent="0.25">
      <c r="A184" s="32">
        <v>45393</v>
      </c>
      <c r="B184" s="66">
        <f>_xlfn.IFNA(VLOOKUP(A184,'Bolling Strategy'!$A$1:$B$2000,2,FALSE),0)</f>
        <v>0</v>
      </c>
      <c r="C184" s="66">
        <f>_xlfn.IFNA(VLOOKUP(A184,'NQ0002 Strategy'!$A$2:$B$2000,2,FALSE),0)</f>
        <v>25470</v>
      </c>
      <c r="D184" s="66">
        <f>_xlfn.IFNA(VLOOKUP(A184,'NQ0001 Strategy'!$A$2:$B$2000,2,FALSE),0)</f>
        <v>26870</v>
      </c>
      <c r="E184" s="66">
        <f>_xlfn.IFNA(VLOOKUP(A184,'BBI Strategy'!$A$2:$B$2000,2,FALSE),0)</f>
        <v>20150</v>
      </c>
      <c r="F184" s="66">
        <f>_xlfn.IFNA(VLOOKUP(A184,'NQ0003 Strategy'!$A$2:$B$1000,2,FALSE),0)</f>
        <v>0</v>
      </c>
      <c r="G184" s="66">
        <f>_xlfn.IFNA(VLOOKUP(A184,'NQ0006 Strategy'!$A$2:$B$2000,2,FALSE),0)</f>
        <v>6430</v>
      </c>
      <c r="H184" s="66">
        <f>_xlfn.IFNA(VLOOKUP(A184,'NQ0007 Strategy'!$A$2:$B$2000,2,FALSE),0)</f>
        <v>-6815</v>
      </c>
      <c r="I184" s="85">
        <f t="shared" si="9"/>
        <v>10300.714285714286</v>
      </c>
      <c r="J184" s="50">
        <f>VLOOKUP($A184,級距!$A:$K,9,FALSE)</f>
        <v>8</v>
      </c>
      <c r="K184" s="50">
        <f>VLOOKUP($A184,級距!$A:$K,10,FALSE)</f>
        <v>8</v>
      </c>
      <c r="L184" s="50">
        <f>VLOOKUP($A184,級距!$A:$K,11,FALSE)</f>
        <v>4</v>
      </c>
      <c r="M184" s="50">
        <f t="shared" si="10"/>
        <v>1</v>
      </c>
    </row>
    <row r="185" spans="1:13" x14ac:dyDescent="0.25">
      <c r="A185" s="32">
        <v>45392</v>
      </c>
      <c r="B185" s="66">
        <f>_xlfn.IFNA(VLOOKUP(A185,'Bolling Strategy'!$A$1:$B$2000,2,FALSE),0)</f>
        <v>6640</v>
      </c>
      <c r="C185" s="66">
        <f>_xlfn.IFNA(VLOOKUP(A185,'NQ0002 Strategy'!$A$2:$B$2000,2,FALSE),0)</f>
        <v>-1525</v>
      </c>
      <c r="D185" s="66">
        <f>_xlfn.IFNA(VLOOKUP(A185,'NQ0001 Strategy'!$A$2:$B$2000,2,FALSE),0)</f>
        <v>4595</v>
      </c>
      <c r="E185" s="66">
        <f>_xlfn.IFNA(VLOOKUP(A185,'BBI Strategy'!$A$2:$B$2000,2,FALSE),0)</f>
        <v>4090</v>
      </c>
      <c r="F185" s="66">
        <f>_xlfn.IFNA(VLOOKUP(A185,'NQ0003 Strategy'!$A$2:$B$1000,2,FALSE),0)</f>
        <v>0</v>
      </c>
      <c r="G185" s="66">
        <f>_xlfn.IFNA(VLOOKUP(A185,'NQ0006 Strategy'!$A$2:$B$2000,2,FALSE),0)</f>
        <v>0</v>
      </c>
      <c r="H185" s="66">
        <f>_xlfn.IFNA(VLOOKUP(A185,'NQ0007 Strategy'!$A$2:$B$2000,2,FALSE),0)</f>
        <v>-2525</v>
      </c>
      <c r="I185" s="85">
        <f t="shared" si="9"/>
        <v>1610.7142857142858</v>
      </c>
      <c r="J185" s="50">
        <f>VLOOKUP($A185,級距!$A:$K,9,FALSE)</f>
        <v>8</v>
      </c>
      <c r="K185" s="50">
        <f>VLOOKUP($A185,級距!$A:$K,10,FALSE)</f>
        <v>4</v>
      </c>
      <c r="L185" s="50">
        <f>VLOOKUP($A185,級距!$A:$K,11,FALSE)</f>
        <v>1</v>
      </c>
      <c r="M185" s="50">
        <f t="shared" si="10"/>
        <v>1</v>
      </c>
    </row>
    <row r="186" spans="1:13" x14ac:dyDescent="0.25">
      <c r="A186" s="32">
        <v>45391</v>
      </c>
      <c r="B186" s="66">
        <f>_xlfn.IFNA(VLOOKUP(A186,'Bolling Strategy'!$A$1:$B$2000,2,FALSE),0)</f>
        <v>13900</v>
      </c>
      <c r="C186" s="66">
        <f>_xlfn.IFNA(VLOOKUP(A186,'NQ0002 Strategy'!$A$2:$B$2000,2,FALSE),0)</f>
        <v>0</v>
      </c>
      <c r="D186" s="66">
        <f>_xlfn.IFNA(VLOOKUP(A186,'NQ0001 Strategy'!$A$2:$B$2000,2,FALSE),0)</f>
        <v>-9930</v>
      </c>
      <c r="E186" s="66">
        <f>_xlfn.IFNA(VLOOKUP(A186,'BBI Strategy'!$A$2:$B$2000,2,FALSE),0)</f>
        <v>-5195</v>
      </c>
      <c r="F186" s="66">
        <f>_xlfn.IFNA(VLOOKUP(A186,'NQ0003 Strategy'!$A$2:$B$1000,2,FALSE),0)</f>
        <v>0</v>
      </c>
      <c r="G186" s="66">
        <f>_xlfn.IFNA(VLOOKUP(A186,'NQ0006 Strategy'!$A$2:$B$2000,2,FALSE),0)</f>
        <v>0</v>
      </c>
      <c r="H186" s="66">
        <f>_xlfn.IFNA(VLOOKUP(A186,'NQ0007 Strategy'!$A$2:$B$2000,2,FALSE),0)</f>
        <v>-4420</v>
      </c>
      <c r="I186" s="85">
        <f t="shared" si="9"/>
        <v>-806.42857142857144</v>
      </c>
      <c r="J186" s="50">
        <f>VLOOKUP($A186,級距!$A:$K,9,FALSE)</f>
        <v>4</v>
      </c>
      <c r="K186" s="50">
        <f>VLOOKUP($A186,級距!$A:$K,10,FALSE)</f>
        <v>5</v>
      </c>
      <c r="L186" s="50">
        <f>VLOOKUP($A186,級距!$A:$K,11,FALSE)</f>
        <v>2</v>
      </c>
      <c r="M186" s="50">
        <f t="shared" si="10"/>
        <v>1</v>
      </c>
    </row>
    <row r="187" spans="1:13" x14ac:dyDescent="0.25">
      <c r="A187" s="32">
        <v>45390</v>
      </c>
      <c r="B187" s="66">
        <f>_xlfn.IFNA(VLOOKUP(A187,'Bolling Strategy'!$A$1:$B$2000,2,FALSE),0)</f>
        <v>0</v>
      </c>
      <c r="C187" s="66">
        <f>_xlfn.IFNA(VLOOKUP(A187,'NQ0002 Strategy'!$A$2:$B$2000,2,FALSE),0)</f>
        <v>0</v>
      </c>
      <c r="D187" s="66">
        <f>_xlfn.IFNA(VLOOKUP(A187,'NQ0001 Strategy'!$A$2:$B$2000,2,FALSE),0)</f>
        <v>0</v>
      </c>
      <c r="E187" s="66">
        <f>_xlfn.IFNA(VLOOKUP(A187,'BBI Strategy'!$A$2:$B$2000,2,FALSE),0)</f>
        <v>1955</v>
      </c>
      <c r="F187" s="66">
        <f>_xlfn.IFNA(VLOOKUP(A187,'NQ0003 Strategy'!$A$2:$B$1000,2,FALSE),0)</f>
        <v>0</v>
      </c>
      <c r="G187" s="66">
        <f>_xlfn.IFNA(VLOOKUP(A187,'NQ0006 Strategy'!$A$2:$B$2000,2,FALSE),0)</f>
        <v>0</v>
      </c>
      <c r="H187" s="66">
        <f>_xlfn.IFNA(VLOOKUP(A187,'NQ0007 Strategy'!$A$2:$B$2000,2,FALSE),0)</f>
        <v>-5130</v>
      </c>
      <c r="I187" s="85">
        <f t="shared" si="9"/>
        <v>-453.57142857142856</v>
      </c>
      <c r="J187" s="50">
        <f>VLOOKUP($A187,級距!$A:$K,9,FALSE)</f>
        <v>1</v>
      </c>
      <c r="K187" s="50">
        <f>VLOOKUP($A187,級距!$A:$K,10,FALSE)</f>
        <v>1</v>
      </c>
      <c r="L187" s="50">
        <f>VLOOKUP($A187,級距!$A:$K,11,FALSE)</f>
        <v>2</v>
      </c>
      <c r="M187" s="50">
        <f t="shared" si="10"/>
        <v>1</v>
      </c>
    </row>
    <row r="188" spans="1:13" x14ac:dyDescent="0.25">
      <c r="A188" s="32">
        <v>45387</v>
      </c>
      <c r="B188" s="66">
        <f>_xlfn.IFNA(VLOOKUP(A188,'Bolling Strategy'!$A$1:$B$2000,2,FALSE),0)</f>
        <v>225</v>
      </c>
      <c r="C188" s="66">
        <f>_xlfn.IFNA(VLOOKUP(A188,'NQ0002 Strategy'!$A$2:$B$2000,2,FALSE),0)</f>
        <v>-9160</v>
      </c>
      <c r="D188" s="66">
        <f>_xlfn.IFNA(VLOOKUP(A188,'NQ0001 Strategy'!$A$2:$B$2000,2,FALSE),0)</f>
        <v>-770</v>
      </c>
      <c r="E188" s="66">
        <f>_xlfn.IFNA(VLOOKUP(A188,'BBI Strategy'!$A$2:$B$2000,2,FALSE),0)</f>
        <v>13265</v>
      </c>
      <c r="F188" s="66">
        <f>_xlfn.IFNA(VLOOKUP(A188,'NQ0003 Strategy'!$A$2:$B$1000,2,FALSE),0)</f>
        <v>0</v>
      </c>
      <c r="G188" s="66">
        <f>_xlfn.IFNA(VLOOKUP(A188,'NQ0006 Strategy'!$A$2:$B$2000,2,FALSE),0)</f>
        <v>-10230</v>
      </c>
      <c r="H188" s="66">
        <f>_xlfn.IFNA(VLOOKUP(A188,'NQ0007 Strategy'!$A$2:$B$2000,2,FALSE),0)</f>
        <v>6380</v>
      </c>
      <c r="I188" s="85">
        <f t="shared" si="9"/>
        <v>-41.428571428571431</v>
      </c>
      <c r="J188" s="50">
        <f>VLOOKUP($A188,級距!$A:$K,9,FALSE)</f>
        <v>7</v>
      </c>
      <c r="K188" s="50">
        <f>VLOOKUP($A188,級距!$A:$K,10,FALSE)</f>
        <v>5</v>
      </c>
      <c r="L188" s="50">
        <f>VLOOKUP($A188,級距!$A:$K,11,FALSE)</f>
        <v>1</v>
      </c>
      <c r="M188" s="50">
        <f t="shared" si="10"/>
        <v>1</v>
      </c>
    </row>
    <row r="189" spans="1:13" x14ac:dyDescent="0.25">
      <c r="A189" s="32">
        <v>45386</v>
      </c>
      <c r="B189" s="66">
        <f>_xlfn.IFNA(VLOOKUP(A189,'Bolling Strategy'!$A$1:$B$2000,2,FALSE),0)</f>
        <v>6720</v>
      </c>
      <c r="C189" s="66">
        <f>_xlfn.IFNA(VLOOKUP(A189,'NQ0002 Strategy'!$A$2:$B$2000,2,FALSE),0)</f>
        <v>-2150</v>
      </c>
      <c r="D189" s="66">
        <f>_xlfn.IFNA(VLOOKUP(A189,'NQ0001 Strategy'!$A$2:$B$2000,2,FALSE),0)</f>
        <v>-7860</v>
      </c>
      <c r="E189" s="66">
        <f>_xlfn.IFNA(VLOOKUP(A189,'BBI Strategy'!$A$2:$B$2000,2,FALSE),0)</f>
        <v>10420</v>
      </c>
      <c r="F189" s="66">
        <f>_xlfn.IFNA(VLOOKUP(A189,'NQ0003 Strategy'!$A$2:$B$1000,2,FALSE),0)</f>
        <v>0</v>
      </c>
      <c r="G189" s="66">
        <f>_xlfn.IFNA(VLOOKUP(A189,'NQ0006 Strategy'!$A$2:$B$2000,2,FALSE),0)</f>
        <v>0</v>
      </c>
      <c r="H189" s="66">
        <f>_xlfn.IFNA(VLOOKUP(A189,'NQ0007 Strategy'!$A$2:$B$2000,2,FALSE),0)</f>
        <v>-6765</v>
      </c>
      <c r="I189" s="85">
        <f t="shared" si="9"/>
        <v>52.142857142857146</v>
      </c>
      <c r="J189" s="50">
        <f>VLOOKUP($A189,級距!$A:$K,9,FALSE)</f>
        <v>8</v>
      </c>
      <c r="K189" s="50">
        <f>VLOOKUP($A189,級距!$A:$K,10,FALSE)</f>
        <v>8</v>
      </c>
      <c r="L189" s="50">
        <f>VLOOKUP($A189,級距!$A:$K,11,FALSE)</f>
        <v>4</v>
      </c>
      <c r="M189" s="50">
        <f t="shared" si="10"/>
        <v>1</v>
      </c>
    </row>
    <row r="190" spans="1:13" x14ac:dyDescent="0.25">
      <c r="A190" s="32">
        <v>45385</v>
      </c>
      <c r="B190" s="66">
        <f>_xlfn.IFNA(VLOOKUP(A190,'Bolling Strategy'!$A$1:$B$2000,2,FALSE),0)</f>
        <v>3440</v>
      </c>
      <c r="C190" s="66">
        <f>_xlfn.IFNA(VLOOKUP(A190,'NQ0002 Strategy'!$A$2:$B$2000,2,FALSE),0)</f>
        <v>6195</v>
      </c>
      <c r="D190" s="66">
        <f>_xlfn.IFNA(VLOOKUP(A190,'NQ0001 Strategy'!$A$2:$B$2000,2,FALSE),0)</f>
        <v>-2695</v>
      </c>
      <c r="E190" s="66">
        <f>_xlfn.IFNA(VLOOKUP(A190,'BBI Strategy'!$A$2:$B$2000,2,FALSE),0)</f>
        <v>10065</v>
      </c>
      <c r="F190" s="66">
        <f>_xlfn.IFNA(VLOOKUP(A190,'NQ0003 Strategy'!$A$2:$B$1000,2,FALSE),0)</f>
        <v>0</v>
      </c>
      <c r="G190" s="66">
        <f>_xlfn.IFNA(VLOOKUP(A190,'NQ0006 Strategy'!$A$2:$B$2000,2,FALSE),0)</f>
        <v>0</v>
      </c>
      <c r="H190" s="66">
        <f>_xlfn.IFNA(VLOOKUP(A190,'NQ0007 Strategy'!$A$2:$B$2000,2,FALSE),0)</f>
        <v>-3870</v>
      </c>
      <c r="I190" s="85">
        <f t="shared" si="9"/>
        <v>1876.4285714285713</v>
      </c>
      <c r="J190" s="50">
        <f>VLOOKUP($A190,級距!$A:$K,9,FALSE)</f>
        <v>3</v>
      </c>
      <c r="K190" s="50">
        <f>VLOOKUP($A190,級距!$A:$K,10,FALSE)</f>
        <v>5</v>
      </c>
      <c r="L190" s="50">
        <f>VLOOKUP($A190,級距!$A:$K,11,FALSE)</f>
        <v>2</v>
      </c>
      <c r="M190" s="50">
        <f t="shared" si="10"/>
        <v>1</v>
      </c>
    </row>
    <row r="191" spans="1:13" x14ac:dyDescent="0.25">
      <c r="A191" s="32">
        <v>45384</v>
      </c>
      <c r="B191" s="66">
        <f>_xlfn.IFNA(VLOOKUP(A191,'Bolling Strategy'!$A$1:$B$2000,2,FALSE),0)</f>
        <v>-16180</v>
      </c>
      <c r="C191" s="66">
        <f>_xlfn.IFNA(VLOOKUP(A191,'NQ0002 Strategy'!$A$2:$B$2000,2,FALSE),0)</f>
        <v>-3875</v>
      </c>
      <c r="D191" s="66">
        <f>_xlfn.IFNA(VLOOKUP(A191,'NQ0001 Strategy'!$A$2:$B$2000,2,FALSE),0)</f>
        <v>0</v>
      </c>
      <c r="E191" s="66">
        <f>_xlfn.IFNA(VLOOKUP(A191,'BBI Strategy'!$A$2:$B$2000,2,FALSE),0)</f>
        <v>1295</v>
      </c>
      <c r="F191" s="66">
        <f>_xlfn.IFNA(VLOOKUP(A191,'NQ0003 Strategy'!$A$2:$B$1000,2,FALSE),0)</f>
        <v>0</v>
      </c>
      <c r="G191" s="66">
        <f>_xlfn.IFNA(VLOOKUP(A191,'NQ0006 Strategy'!$A$2:$B$2000,2,FALSE),0)</f>
        <v>0</v>
      </c>
      <c r="H191" s="66">
        <f>_xlfn.IFNA(VLOOKUP(A191,'NQ0007 Strategy'!$A$2:$B$2000,2,FALSE),0)</f>
        <v>5060</v>
      </c>
      <c r="I191" s="85">
        <f t="shared" si="9"/>
        <v>-1957.1428571428571</v>
      </c>
      <c r="J191" s="50">
        <f>VLOOKUP($A191,級距!$A:$K,9,FALSE)</f>
        <v>4</v>
      </c>
      <c r="K191" s="50">
        <f>VLOOKUP($A191,級距!$A:$K,10,FALSE)</f>
        <v>5</v>
      </c>
      <c r="L191" s="50">
        <f>VLOOKUP($A191,級距!$A:$K,11,FALSE)</f>
        <v>2</v>
      </c>
      <c r="M191" s="50">
        <f t="shared" si="10"/>
        <v>1</v>
      </c>
    </row>
    <row r="192" spans="1:13" x14ac:dyDescent="0.25">
      <c r="A192" s="32">
        <v>45383</v>
      </c>
      <c r="B192" s="66">
        <f>_xlfn.IFNA(VLOOKUP(A192,'Bolling Strategy'!$A$1:$B$2000,2,FALSE),0)</f>
        <v>-3460</v>
      </c>
      <c r="C192" s="66">
        <f>_xlfn.IFNA(VLOOKUP(A192,'NQ0002 Strategy'!$A$2:$B$2000,2,FALSE),0)</f>
        <v>-9230</v>
      </c>
      <c r="D192" s="66">
        <f>_xlfn.IFNA(VLOOKUP(A192,'NQ0001 Strategy'!$A$2:$B$2000,2,FALSE),0)</f>
        <v>-560</v>
      </c>
      <c r="E192" s="66">
        <f>_xlfn.IFNA(VLOOKUP(A192,'BBI Strategy'!$A$2:$B$2000,2,FALSE),0)</f>
        <v>200</v>
      </c>
      <c r="F192" s="66">
        <f>_xlfn.IFNA(VLOOKUP(A192,'NQ0003 Strategy'!$A$2:$B$1000,2,FALSE),0)</f>
        <v>0</v>
      </c>
      <c r="G192" s="66">
        <f>_xlfn.IFNA(VLOOKUP(A192,'NQ0006 Strategy'!$A$2:$B$2000,2,FALSE),0)</f>
        <v>0</v>
      </c>
      <c r="H192" s="66">
        <f>_xlfn.IFNA(VLOOKUP(A192,'NQ0007 Strategy'!$A$2:$B$2000,2,FALSE),0)</f>
        <v>-5805</v>
      </c>
      <c r="I192" s="85">
        <f t="shared" si="9"/>
        <v>-2693.5714285714284</v>
      </c>
      <c r="J192" s="50">
        <f>VLOOKUP($A192,級距!$A:$K,9,FALSE)</f>
        <v>2</v>
      </c>
      <c r="K192" s="50">
        <f>VLOOKUP($A192,級距!$A:$K,10,FALSE)</f>
        <v>5</v>
      </c>
      <c r="L192" s="50">
        <f>VLOOKUP($A192,級距!$A:$K,11,FALSE)</f>
        <v>2</v>
      </c>
      <c r="M192" s="50">
        <f t="shared" si="10"/>
        <v>1</v>
      </c>
    </row>
    <row r="193" spans="1:13" x14ac:dyDescent="0.25">
      <c r="A193" s="32">
        <v>45379</v>
      </c>
      <c r="B193" s="66">
        <f>_xlfn.IFNA(VLOOKUP(A193,'Bolling Strategy'!$A$1:$B$2000,2,FALSE),0)</f>
        <v>0</v>
      </c>
      <c r="C193" s="66">
        <f>_xlfn.IFNA(VLOOKUP(A193,'NQ0002 Strategy'!$A$2:$B$2000,2,FALSE),0)</f>
        <v>-2540</v>
      </c>
      <c r="D193" s="66">
        <f>_xlfn.IFNA(VLOOKUP(A193,'NQ0001 Strategy'!$A$2:$B$2000,2,FALSE),0)</f>
        <v>0</v>
      </c>
      <c r="E193" s="66">
        <f>_xlfn.IFNA(VLOOKUP(A193,'BBI Strategy'!$A$2:$B$2000,2,FALSE),0)</f>
        <v>-1520</v>
      </c>
      <c r="F193" s="66">
        <f>_xlfn.IFNA(VLOOKUP(A193,'NQ0003 Strategy'!$A$2:$B$1000,2,FALSE),0)</f>
        <v>0</v>
      </c>
      <c r="G193" s="66">
        <f>_xlfn.IFNA(VLOOKUP(A193,'NQ0006 Strategy'!$A$2:$B$2000,2,FALSE),0)</f>
        <v>0</v>
      </c>
      <c r="H193" s="66">
        <f>_xlfn.IFNA(VLOOKUP(A193,'NQ0007 Strategy'!$A$2:$B$2000,2,FALSE),0)</f>
        <v>80</v>
      </c>
      <c r="I193" s="85">
        <f t="shared" si="9"/>
        <v>-568.57142857142856</v>
      </c>
      <c r="J193" s="50">
        <f>VLOOKUP($A193,級距!$A:$K,9,FALSE)</f>
        <v>1</v>
      </c>
      <c r="K193" s="50">
        <f>VLOOKUP($A193,級距!$A:$K,10,FALSE)</f>
        <v>4</v>
      </c>
      <c r="L193" s="50">
        <f>VLOOKUP($A193,級距!$A:$K,11,FALSE)</f>
        <v>2</v>
      </c>
      <c r="M193" s="50">
        <f t="shared" si="10"/>
        <v>1</v>
      </c>
    </row>
    <row r="194" spans="1:13" x14ac:dyDescent="0.25">
      <c r="A194" s="32">
        <v>45378</v>
      </c>
      <c r="B194" s="66">
        <f>_xlfn.IFNA(VLOOKUP(A194,'Bolling Strategy'!$A$1:$B$2000,2,FALSE),0)</f>
        <v>-970</v>
      </c>
      <c r="C194" s="66">
        <f>_xlfn.IFNA(VLOOKUP(A194,'NQ0002 Strategy'!$A$2:$B$2000,2,FALSE),0)</f>
        <v>0</v>
      </c>
      <c r="D194" s="66">
        <f>_xlfn.IFNA(VLOOKUP(A194,'NQ0001 Strategy'!$A$2:$B$2000,2,FALSE),0)</f>
        <v>-7200</v>
      </c>
      <c r="E194" s="66">
        <f>_xlfn.IFNA(VLOOKUP(A194,'BBI Strategy'!$A$2:$B$2000,2,FALSE),0)</f>
        <v>-18000</v>
      </c>
      <c r="F194" s="66">
        <f>_xlfn.IFNA(VLOOKUP(A194,'NQ0003 Strategy'!$A$2:$B$1000,2,FALSE),0)</f>
        <v>0</v>
      </c>
      <c r="G194" s="66">
        <f>_xlfn.IFNA(VLOOKUP(A194,'NQ0006 Strategy'!$A$2:$B$2000,2,FALSE),0)</f>
        <v>0</v>
      </c>
      <c r="H194" s="66">
        <f>_xlfn.IFNA(VLOOKUP(A194,'NQ0007 Strategy'!$A$2:$B$2000,2,FALSE),0)</f>
        <v>4605</v>
      </c>
      <c r="I194" s="85">
        <f t="shared" si="9"/>
        <v>-3080.7142857142858</v>
      </c>
      <c r="J194" s="50">
        <f>VLOOKUP($A194,級距!$A:$K,9,FALSE)</f>
        <v>2</v>
      </c>
      <c r="K194" s="50">
        <f>VLOOKUP($A194,級距!$A:$K,10,FALSE)</f>
        <v>2</v>
      </c>
      <c r="L194" s="50">
        <f>VLOOKUP($A194,級距!$A:$K,11,FALSE)</f>
        <v>2</v>
      </c>
      <c r="M194" s="50">
        <f t="shared" si="10"/>
        <v>1</v>
      </c>
    </row>
    <row r="195" spans="1:13" x14ac:dyDescent="0.25">
      <c r="A195" s="32">
        <v>45377</v>
      </c>
      <c r="B195" s="66">
        <f>_xlfn.IFNA(VLOOKUP(A195,'Bolling Strategy'!$A$1:$B$2000,2,FALSE),0)</f>
        <v>0</v>
      </c>
      <c r="C195" s="66">
        <f>_xlfn.IFNA(VLOOKUP(A195,'NQ0002 Strategy'!$A$2:$B$2000,2,FALSE),0)</f>
        <v>8100</v>
      </c>
      <c r="D195" s="66">
        <f>_xlfn.IFNA(VLOOKUP(A195,'NQ0001 Strategy'!$A$2:$B$2000,2,FALSE),0)</f>
        <v>0</v>
      </c>
      <c r="E195" s="66">
        <f>_xlfn.IFNA(VLOOKUP(A195,'BBI Strategy'!$A$2:$B$2000,2,FALSE),0)</f>
        <v>-10160</v>
      </c>
      <c r="F195" s="66">
        <f>_xlfn.IFNA(VLOOKUP(A195,'NQ0003 Strategy'!$A$2:$B$1000,2,FALSE),0)</f>
        <v>0</v>
      </c>
      <c r="G195" s="66">
        <f>_xlfn.IFNA(VLOOKUP(A195,'NQ0006 Strategy'!$A$2:$B$2000,2,FALSE),0)</f>
        <v>0</v>
      </c>
      <c r="H195" s="66">
        <f>_xlfn.IFNA(VLOOKUP(A195,'NQ0007 Strategy'!$A$2:$B$2000,2,FALSE),0)</f>
        <v>-6890</v>
      </c>
      <c r="I195" s="85">
        <f t="shared" si="9"/>
        <v>-1278.5714285714287</v>
      </c>
      <c r="J195" s="50">
        <f>VLOOKUP($A195,級距!$A:$K,9,FALSE)</f>
        <v>2</v>
      </c>
      <c r="K195" s="50">
        <f>VLOOKUP($A195,級距!$A:$K,10,FALSE)</f>
        <v>9</v>
      </c>
      <c r="L195" s="50">
        <f>VLOOKUP($A195,級距!$A:$K,11,FALSE)</f>
        <v>3</v>
      </c>
      <c r="M195" s="50">
        <f t="shared" si="10"/>
        <v>1</v>
      </c>
    </row>
    <row r="196" spans="1:13" x14ac:dyDescent="0.25">
      <c r="A196" s="32">
        <v>45376</v>
      </c>
      <c r="B196" s="66">
        <f>_xlfn.IFNA(VLOOKUP(A196,'Bolling Strategy'!$A$1:$B$2000,2,FALSE),0)</f>
        <v>1620</v>
      </c>
      <c r="C196" s="66">
        <f>_xlfn.IFNA(VLOOKUP(A196,'NQ0002 Strategy'!$A$2:$B$2000,2,FALSE),0)</f>
        <v>-2040</v>
      </c>
      <c r="D196" s="66">
        <f>_xlfn.IFNA(VLOOKUP(A196,'NQ0001 Strategy'!$A$2:$B$2000,2,FALSE),0)</f>
        <v>2970</v>
      </c>
      <c r="E196" s="66">
        <f>_xlfn.IFNA(VLOOKUP(A196,'BBI Strategy'!$A$2:$B$2000,2,FALSE),0)</f>
        <v>550</v>
      </c>
      <c r="F196" s="66">
        <f>_xlfn.IFNA(VLOOKUP(A196,'NQ0003 Strategy'!$A$2:$B$1000,2,FALSE),0)</f>
        <v>0</v>
      </c>
      <c r="G196" s="66">
        <f>_xlfn.IFNA(VLOOKUP(A196,'NQ0006 Strategy'!$A$2:$B$2000,2,FALSE),0)</f>
        <v>0</v>
      </c>
      <c r="H196" s="66">
        <f>_xlfn.IFNA(VLOOKUP(A196,'NQ0007 Strategy'!$A$2:$B$2000,2,FALSE),0)</f>
        <v>2475</v>
      </c>
      <c r="I196" s="85">
        <f t="shared" ref="I196:I259" si="11">(B196+C196+D196+E196+F196+G196+H196)/7</f>
        <v>796.42857142857144</v>
      </c>
      <c r="J196" s="50">
        <f>VLOOKUP($A196,級距!$A:$K,9,FALSE)</f>
        <v>2</v>
      </c>
      <c r="K196" s="50">
        <f>VLOOKUP($A196,級距!$A:$K,10,FALSE)</f>
        <v>1</v>
      </c>
      <c r="L196" s="50">
        <f>VLOOKUP($A196,級距!$A:$K,11,FALSE)</f>
        <v>2</v>
      </c>
      <c r="M196" s="50">
        <f t="shared" ref="M196:M259" si="12">_xlfn.IFNA(1,0)</f>
        <v>1</v>
      </c>
    </row>
    <row r="197" spans="1:13" x14ac:dyDescent="0.25">
      <c r="A197" s="32">
        <v>45373</v>
      </c>
      <c r="B197" s="66">
        <f>_xlfn.IFNA(VLOOKUP(A197,'Bolling Strategy'!$A$1:$B$2000,2,FALSE),0)</f>
        <v>5570</v>
      </c>
      <c r="C197" s="66">
        <f>_xlfn.IFNA(VLOOKUP(A197,'NQ0002 Strategy'!$A$2:$B$2000,2,FALSE),0)</f>
        <v>1755</v>
      </c>
      <c r="D197" s="66">
        <f>_xlfn.IFNA(VLOOKUP(A197,'NQ0001 Strategy'!$A$2:$B$2000,2,FALSE),0)</f>
        <v>-1450</v>
      </c>
      <c r="E197" s="66">
        <f>_xlfn.IFNA(VLOOKUP(A197,'BBI Strategy'!$A$2:$B$2000,2,FALSE),0)</f>
        <v>2190</v>
      </c>
      <c r="F197" s="66">
        <f>_xlfn.IFNA(VLOOKUP(A197,'NQ0003 Strategy'!$A$2:$B$1000,2,FALSE),0)</f>
        <v>0</v>
      </c>
      <c r="G197" s="66">
        <f>_xlfn.IFNA(VLOOKUP(A197,'NQ0006 Strategy'!$A$2:$B$2000,2,FALSE),0)</f>
        <v>0</v>
      </c>
      <c r="H197" s="66">
        <f>_xlfn.IFNA(VLOOKUP(A197,'NQ0007 Strategy'!$A$2:$B$2000,2,FALSE),0)</f>
        <v>3240</v>
      </c>
      <c r="I197" s="85">
        <f t="shared" si="11"/>
        <v>1615</v>
      </c>
      <c r="J197" s="50">
        <f>VLOOKUP($A197,級距!$A:$K,9,FALSE)</f>
        <v>1</v>
      </c>
      <c r="K197" s="50">
        <f>VLOOKUP($A197,級距!$A:$K,10,FALSE)</f>
        <v>1</v>
      </c>
      <c r="L197" s="50">
        <f>VLOOKUP($A197,級距!$A:$K,11,FALSE)</f>
        <v>2</v>
      </c>
      <c r="M197" s="50">
        <f t="shared" si="12"/>
        <v>1</v>
      </c>
    </row>
    <row r="198" spans="1:13" x14ac:dyDescent="0.25">
      <c r="A198" s="32">
        <v>45372</v>
      </c>
      <c r="B198" s="66">
        <f>_xlfn.IFNA(VLOOKUP(A198,'Bolling Strategy'!$A$1:$B$2000,2,FALSE),0)</f>
        <v>0</v>
      </c>
      <c r="C198" s="66">
        <f>_xlfn.IFNA(VLOOKUP(A198,'NQ0002 Strategy'!$A$2:$B$2000,2,FALSE),0)</f>
        <v>3005</v>
      </c>
      <c r="D198" s="66">
        <f>_xlfn.IFNA(VLOOKUP(A198,'NQ0001 Strategy'!$A$2:$B$2000,2,FALSE),0)</f>
        <v>2570</v>
      </c>
      <c r="E198" s="66">
        <f>_xlfn.IFNA(VLOOKUP(A198,'BBI Strategy'!$A$2:$B$2000,2,FALSE),0)</f>
        <v>1185</v>
      </c>
      <c r="F198" s="66">
        <f>_xlfn.IFNA(VLOOKUP(A198,'NQ0003 Strategy'!$A$2:$B$1000,2,FALSE),0)</f>
        <v>0</v>
      </c>
      <c r="G198" s="66">
        <f>_xlfn.IFNA(VLOOKUP(A198,'NQ0006 Strategy'!$A$2:$B$2000,2,FALSE),0)</f>
        <v>-16485</v>
      </c>
      <c r="H198" s="66">
        <f>_xlfn.IFNA(VLOOKUP(A198,'NQ0007 Strategy'!$A$2:$B$2000,2,FALSE),0)</f>
        <v>2065</v>
      </c>
      <c r="I198" s="85">
        <f t="shared" si="11"/>
        <v>-1094.2857142857142</v>
      </c>
      <c r="J198" s="50">
        <f>VLOOKUP($A198,級距!$A:$K,9,FALSE)</f>
        <v>2</v>
      </c>
      <c r="K198" s="50">
        <f>VLOOKUP($A198,級距!$A:$K,10,FALSE)</f>
        <v>3</v>
      </c>
      <c r="L198" s="50">
        <f>VLOOKUP($A198,級距!$A:$K,11,FALSE)</f>
        <v>2</v>
      </c>
      <c r="M198" s="50">
        <f t="shared" si="12"/>
        <v>1</v>
      </c>
    </row>
    <row r="199" spans="1:13" x14ac:dyDescent="0.25">
      <c r="A199" s="32">
        <v>45371</v>
      </c>
      <c r="B199" s="66">
        <f>_xlfn.IFNA(VLOOKUP(A199,'Bolling Strategy'!$A$1:$B$2000,2,FALSE),0)</f>
        <v>-9185</v>
      </c>
      <c r="C199" s="66">
        <f>_xlfn.IFNA(VLOOKUP(A199,'NQ0002 Strategy'!$A$2:$B$2000,2,FALSE),0)</f>
        <v>-1540</v>
      </c>
      <c r="D199" s="66">
        <f>_xlfn.IFNA(VLOOKUP(A199,'NQ0001 Strategy'!$A$2:$B$2000,2,FALSE),0)</f>
        <v>-9165</v>
      </c>
      <c r="E199" s="66">
        <f>_xlfn.IFNA(VLOOKUP(A199,'BBI Strategy'!$A$2:$B$2000,2,FALSE),0)</f>
        <v>9800</v>
      </c>
      <c r="F199" s="66">
        <f>_xlfn.IFNA(VLOOKUP(A199,'NQ0003 Strategy'!$A$2:$B$1000,2,FALSE),0)</f>
        <v>0</v>
      </c>
      <c r="G199" s="66">
        <f>_xlfn.IFNA(VLOOKUP(A199,'NQ0006 Strategy'!$A$2:$B$2000,2,FALSE),0)</f>
        <v>3060</v>
      </c>
      <c r="H199" s="66">
        <f>_xlfn.IFNA(VLOOKUP(A199,'NQ0007 Strategy'!$A$2:$B$2000,2,FALSE),0)</f>
        <v>29865</v>
      </c>
      <c r="I199" s="85">
        <f t="shared" si="11"/>
        <v>3262.1428571428573</v>
      </c>
      <c r="J199" s="50">
        <f>VLOOKUP($A199,級距!$A:$K,9,FALSE)</f>
        <v>4</v>
      </c>
      <c r="K199" s="50">
        <f>VLOOKUP($A199,級距!$A:$K,10,FALSE)</f>
        <v>8</v>
      </c>
      <c r="L199" s="50">
        <f>VLOOKUP($A199,級距!$A:$K,11,FALSE)</f>
        <v>3</v>
      </c>
      <c r="M199" s="50">
        <f t="shared" si="12"/>
        <v>1</v>
      </c>
    </row>
    <row r="200" spans="1:13" x14ac:dyDescent="0.25">
      <c r="A200" s="32">
        <v>45370</v>
      </c>
      <c r="B200" s="66">
        <f>_xlfn.IFNA(VLOOKUP(A200,'Bolling Strategy'!$A$1:$B$2000,2,FALSE),0)</f>
        <v>11190</v>
      </c>
      <c r="C200" s="66">
        <f>_xlfn.IFNA(VLOOKUP(A200,'NQ0002 Strategy'!$A$2:$B$2000,2,FALSE),0)</f>
        <v>19460</v>
      </c>
      <c r="D200" s="66">
        <f>_xlfn.IFNA(VLOOKUP(A200,'NQ0001 Strategy'!$A$2:$B$2000,2,FALSE),0)</f>
        <v>-5685</v>
      </c>
      <c r="E200" s="66">
        <f>_xlfn.IFNA(VLOOKUP(A200,'BBI Strategy'!$A$2:$B$2000,2,FALSE),0)</f>
        <v>8010</v>
      </c>
      <c r="F200" s="66">
        <f>_xlfn.IFNA(VLOOKUP(A200,'NQ0003 Strategy'!$A$2:$B$1000,2,FALSE),0)</f>
        <v>-10755</v>
      </c>
      <c r="G200" s="66">
        <f>_xlfn.IFNA(VLOOKUP(A200,'NQ0006 Strategy'!$A$2:$B$2000,2,FALSE),0)</f>
        <v>-1680</v>
      </c>
      <c r="H200" s="66">
        <f>_xlfn.IFNA(VLOOKUP(A200,'NQ0007 Strategy'!$A$2:$B$2000,2,FALSE),0)</f>
        <v>10360</v>
      </c>
      <c r="I200" s="85">
        <f t="shared" si="11"/>
        <v>4414.2857142857147</v>
      </c>
      <c r="J200" s="50">
        <f>VLOOKUP($A200,級距!$A:$K,9,FALSE)</f>
        <v>4</v>
      </c>
      <c r="K200" s="50">
        <f>VLOOKUP($A200,級距!$A:$K,10,FALSE)</f>
        <v>4</v>
      </c>
      <c r="L200" s="50">
        <f>VLOOKUP($A200,級距!$A:$K,11,FALSE)</f>
        <v>2</v>
      </c>
      <c r="M200" s="50">
        <f t="shared" si="12"/>
        <v>1</v>
      </c>
    </row>
    <row r="201" spans="1:13" x14ac:dyDescent="0.25">
      <c r="A201" s="32">
        <v>45369</v>
      </c>
      <c r="B201" s="66">
        <f>_xlfn.IFNA(VLOOKUP(A201,'Bolling Strategy'!$A$1:$B$2000,2,FALSE),0)</f>
        <v>-11190</v>
      </c>
      <c r="C201" s="66">
        <f>_xlfn.IFNA(VLOOKUP(A201,'NQ0002 Strategy'!$A$2:$B$2000,2,FALSE),0)</f>
        <v>0</v>
      </c>
      <c r="D201" s="66">
        <f>_xlfn.IFNA(VLOOKUP(A201,'NQ0001 Strategy'!$A$2:$B$2000,2,FALSE),0)</f>
        <v>-3415</v>
      </c>
      <c r="E201" s="66">
        <f>_xlfn.IFNA(VLOOKUP(A201,'BBI Strategy'!$A$2:$B$2000,2,FALSE),0)</f>
        <v>1090</v>
      </c>
      <c r="F201" s="66">
        <f>_xlfn.IFNA(VLOOKUP(A201,'NQ0003 Strategy'!$A$2:$B$1000,2,FALSE),0)</f>
        <v>0</v>
      </c>
      <c r="G201" s="66">
        <f>_xlfn.IFNA(VLOOKUP(A201,'NQ0006 Strategy'!$A$2:$B$2000,2,FALSE),0)</f>
        <v>16650</v>
      </c>
      <c r="H201" s="66">
        <f>_xlfn.IFNA(VLOOKUP(A201,'NQ0007 Strategy'!$A$2:$B$2000,2,FALSE),0)</f>
        <v>-11510</v>
      </c>
      <c r="I201" s="85">
        <f t="shared" si="11"/>
        <v>-1196.4285714285713</v>
      </c>
      <c r="J201" s="50">
        <f>VLOOKUP($A201,級距!$A:$K,9,FALSE)</f>
        <v>2</v>
      </c>
      <c r="K201" s="50">
        <f>VLOOKUP($A201,級距!$A:$K,10,FALSE)</f>
        <v>2</v>
      </c>
      <c r="L201" s="50">
        <f>VLOOKUP($A201,級距!$A:$K,11,FALSE)</f>
        <v>2</v>
      </c>
      <c r="M201" s="50">
        <f t="shared" si="12"/>
        <v>1</v>
      </c>
    </row>
    <row r="202" spans="1:13" x14ac:dyDescent="0.25">
      <c r="A202" s="32">
        <v>45366</v>
      </c>
      <c r="B202" s="66">
        <f>_xlfn.IFNA(VLOOKUP(A202,'Bolling Strategy'!$A$1:$B$2000,2,FALSE),0)</f>
        <v>-11880</v>
      </c>
      <c r="C202" s="66">
        <f>_xlfn.IFNA(VLOOKUP(A202,'NQ0002 Strategy'!$A$2:$B$2000,2,FALSE),0)</f>
        <v>355</v>
      </c>
      <c r="D202" s="66">
        <f>_xlfn.IFNA(VLOOKUP(A202,'NQ0001 Strategy'!$A$2:$B$2000,2,FALSE),0)</f>
        <v>-6350</v>
      </c>
      <c r="E202" s="66">
        <f>_xlfn.IFNA(VLOOKUP(A202,'BBI Strategy'!$A$2:$B$2000,2,FALSE),0)</f>
        <v>-5560</v>
      </c>
      <c r="F202" s="66">
        <f>_xlfn.IFNA(VLOOKUP(A202,'NQ0003 Strategy'!$A$2:$B$1000,2,FALSE),0)</f>
        <v>0</v>
      </c>
      <c r="G202" s="66">
        <f>_xlfn.IFNA(VLOOKUP(A202,'NQ0006 Strategy'!$A$2:$B$2000,2,FALSE),0)</f>
        <v>-10335</v>
      </c>
      <c r="H202" s="66">
        <f>_xlfn.IFNA(VLOOKUP(A202,'NQ0007 Strategy'!$A$2:$B$2000,2,FALSE),0)</f>
        <v>-3060</v>
      </c>
      <c r="I202" s="85">
        <f t="shared" si="11"/>
        <v>-5261.4285714285716</v>
      </c>
      <c r="J202" s="50">
        <f>VLOOKUP($A202,級距!$A:$K,9,FALSE)</f>
        <v>5</v>
      </c>
      <c r="K202" s="50">
        <f>VLOOKUP($A202,級距!$A:$K,10,FALSE)</f>
        <v>9</v>
      </c>
      <c r="L202" s="50">
        <f>VLOOKUP($A202,級距!$A:$K,11,FALSE)</f>
        <v>3</v>
      </c>
      <c r="M202" s="50">
        <f t="shared" si="12"/>
        <v>1</v>
      </c>
    </row>
    <row r="203" spans="1:13" x14ac:dyDescent="0.25">
      <c r="A203" s="32">
        <v>45365</v>
      </c>
      <c r="B203" s="66">
        <f>_xlfn.IFNA(VLOOKUP(A203,'Bolling Strategy'!$A$1:$B$2000,2,FALSE),0)</f>
        <v>-14700</v>
      </c>
      <c r="C203" s="66">
        <f>_xlfn.IFNA(VLOOKUP(A203,'NQ0002 Strategy'!$A$2:$B$2000,2,FALSE),0)</f>
        <v>-3460</v>
      </c>
      <c r="D203" s="66">
        <f>_xlfn.IFNA(VLOOKUP(A203,'NQ0001 Strategy'!$A$2:$B$2000,2,FALSE),0)</f>
        <v>3075</v>
      </c>
      <c r="E203" s="66">
        <f>_xlfn.IFNA(VLOOKUP(A203,'BBI Strategy'!$A$2:$B$2000,2,FALSE),0)</f>
        <v>-7295</v>
      </c>
      <c r="F203" s="66">
        <f>_xlfn.IFNA(VLOOKUP(A203,'NQ0003 Strategy'!$A$2:$B$1000,2,FALSE),0)</f>
        <v>0</v>
      </c>
      <c r="G203" s="66">
        <f>_xlfn.IFNA(VLOOKUP(A203,'NQ0006 Strategy'!$A$2:$B$2000,2,FALSE),0)</f>
        <v>0</v>
      </c>
      <c r="H203" s="66">
        <f>_xlfn.IFNA(VLOOKUP(A203,'NQ0007 Strategy'!$A$2:$B$2000,2,FALSE),0)</f>
        <v>-5800</v>
      </c>
      <c r="I203" s="85">
        <f t="shared" si="11"/>
        <v>-4025.7142857142858</v>
      </c>
      <c r="J203" s="50">
        <f>VLOOKUP($A203,級距!$A:$K,9,FALSE)</f>
        <v>5</v>
      </c>
      <c r="K203" s="50">
        <f>VLOOKUP($A203,級距!$A:$K,10,FALSE)</f>
        <v>6</v>
      </c>
      <c r="L203" s="50">
        <f>VLOOKUP($A203,級距!$A:$K,11,FALSE)</f>
        <v>2</v>
      </c>
      <c r="M203" s="50">
        <f t="shared" si="12"/>
        <v>1</v>
      </c>
    </row>
    <row r="204" spans="1:13" x14ac:dyDescent="0.25">
      <c r="A204" s="32">
        <v>45364</v>
      </c>
      <c r="B204" s="66">
        <f>_xlfn.IFNA(VLOOKUP(A204,'Bolling Strategy'!$A$1:$B$2000,2,FALSE),0)</f>
        <v>-10160</v>
      </c>
      <c r="C204" s="66">
        <f>_xlfn.IFNA(VLOOKUP(A204,'NQ0002 Strategy'!$A$2:$B$2000,2,FALSE),0)</f>
        <v>-3305</v>
      </c>
      <c r="D204" s="66">
        <f>_xlfn.IFNA(VLOOKUP(A204,'NQ0001 Strategy'!$A$2:$B$2000,2,FALSE),0)</f>
        <v>-4885</v>
      </c>
      <c r="E204" s="66">
        <f>_xlfn.IFNA(VLOOKUP(A204,'BBI Strategy'!$A$2:$B$2000,2,FALSE),0)</f>
        <v>-9275</v>
      </c>
      <c r="F204" s="66">
        <f>_xlfn.IFNA(VLOOKUP(A204,'NQ0003 Strategy'!$A$2:$B$1000,2,FALSE),0)</f>
        <v>0</v>
      </c>
      <c r="G204" s="66">
        <f>_xlfn.IFNA(VLOOKUP(A204,'NQ0006 Strategy'!$A$2:$B$2000,2,FALSE),0)</f>
        <v>0</v>
      </c>
      <c r="H204" s="66">
        <f>_xlfn.IFNA(VLOOKUP(A204,'NQ0007 Strategy'!$A$2:$B$2000,2,FALSE),0)</f>
        <v>670</v>
      </c>
      <c r="I204" s="85">
        <f t="shared" si="11"/>
        <v>-3850.7142857142858</v>
      </c>
      <c r="J204" s="50">
        <f>VLOOKUP($A204,級距!$A:$K,9,FALSE)</f>
        <v>3</v>
      </c>
      <c r="K204" s="50">
        <f>VLOOKUP($A204,級距!$A:$K,10,FALSE)</f>
        <v>7</v>
      </c>
      <c r="L204" s="50">
        <f>VLOOKUP($A204,級距!$A:$K,11,FALSE)</f>
        <v>3</v>
      </c>
      <c r="M204" s="50">
        <f t="shared" si="12"/>
        <v>1</v>
      </c>
    </row>
    <row r="205" spans="1:13" x14ac:dyDescent="0.25">
      <c r="A205" s="32">
        <v>45363</v>
      </c>
      <c r="B205" s="66">
        <f>_xlfn.IFNA(VLOOKUP(A205,'Bolling Strategy'!$A$1:$B$2000,2,FALSE),0)</f>
        <v>-7635</v>
      </c>
      <c r="C205" s="66">
        <f>_xlfn.IFNA(VLOOKUP(A205,'NQ0002 Strategy'!$A$2:$B$2000,2,FALSE),0)</f>
        <v>-7350</v>
      </c>
      <c r="D205" s="66">
        <f>_xlfn.IFNA(VLOOKUP(A205,'NQ0001 Strategy'!$A$2:$B$2000,2,FALSE),0)</f>
        <v>13805</v>
      </c>
      <c r="E205" s="66">
        <f>_xlfn.IFNA(VLOOKUP(A205,'BBI Strategy'!$A$2:$B$2000,2,FALSE),0)</f>
        <v>11850</v>
      </c>
      <c r="F205" s="66">
        <f>_xlfn.IFNA(VLOOKUP(A205,'NQ0003 Strategy'!$A$2:$B$1000,2,FALSE),0)</f>
        <v>0</v>
      </c>
      <c r="G205" s="66">
        <f>_xlfn.IFNA(VLOOKUP(A205,'NQ0006 Strategy'!$A$2:$B$2000,2,FALSE),0)</f>
        <v>0</v>
      </c>
      <c r="H205" s="66">
        <f>_xlfn.IFNA(VLOOKUP(A205,'NQ0007 Strategy'!$A$2:$B$2000,2,FALSE),0)</f>
        <v>3235</v>
      </c>
      <c r="I205" s="85">
        <f t="shared" si="11"/>
        <v>1986.4285714285713</v>
      </c>
      <c r="J205" s="50">
        <f>VLOOKUP($A205,級距!$A:$K,9,FALSE)</f>
        <v>5</v>
      </c>
      <c r="K205" s="50">
        <f>VLOOKUP($A205,級距!$A:$K,10,FALSE)</f>
        <v>6</v>
      </c>
      <c r="L205" s="50">
        <f>VLOOKUP($A205,級距!$A:$K,11,FALSE)</f>
        <v>2</v>
      </c>
      <c r="M205" s="50">
        <f t="shared" si="12"/>
        <v>1</v>
      </c>
    </row>
    <row r="206" spans="1:13" x14ac:dyDescent="0.25">
      <c r="A206" s="32">
        <v>45362</v>
      </c>
      <c r="B206" s="66">
        <f>_xlfn.IFNA(VLOOKUP(A206,'Bolling Strategy'!$A$1:$B$2000,2,FALSE),0)</f>
        <v>2060</v>
      </c>
      <c r="C206" s="66">
        <f>_xlfn.IFNA(VLOOKUP(A206,'NQ0002 Strategy'!$A$2:$B$2000,2,FALSE),0)</f>
        <v>-1285</v>
      </c>
      <c r="D206" s="66">
        <f>_xlfn.IFNA(VLOOKUP(A206,'NQ0001 Strategy'!$A$2:$B$2000,2,FALSE),0)</f>
        <v>-2305</v>
      </c>
      <c r="E206" s="66">
        <f>_xlfn.IFNA(VLOOKUP(A206,'BBI Strategy'!$A$2:$B$2000,2,FALSE),0)</f>
        <v>415</v>
      </c>
      <c r="F206" s="66">
        <f>_xlfn.IFNA(VLOOKUP(A206,'NQ0003 Strategy'!$A$2:$B$1000,2,FALSE),0)</f>
        <v>0</v>
      </c>
      <c r="G206" s="66">
        <f>_xlfn.IFNA(VLOOKUP(A206,'NQ0006 Strategy'!$A$2:$B$2000,2,FALSE),0)</f>
        <v>0</v>
      </c>
      <c r="H206" s="66">
        <f>_xlfn.IFNA(VLOOKUP(A206,'NQ0007 Strategy'!$A$2:$B$2000,2,FALSE),0)</f>
        <v>5010</v>
      </c>
      <c r="I206" s="85">
        <f t="shared" si="11"/>
        <v>556.42857142857144</v>
      </c>
      <c r="J206" s="50">
        <f>VLOOKUP($A206,級距!$A:$K,9,FALSE)</f>
        <v>2</v>
      </c>
      <c r="K206" s="50">
        <f>VLOOKUP($A206,級距!$A:$K,10,FALSE)</f>
        <v>5</v>
      </c>
      <c r="L206" s="50">
        <f>VLOOKUP($A206,級距!$A:$K,11,FALSE)</f>
        <v>2</v>
      </c>
      <c r="M206" s="50">
        <f t="shared" si="12"/>
        <v>1</v>
      </c>
    </row>
    <row r="207" spans="1:13" x14ac:dyDescent="0.25">
      <c r="A207" s="32">
        <v>45359</v>
      </c>
      <c r="B207" s="66">
        <f>_xlfn.IFNA(VLOOKUP(A207,'Bolling Strategy'!$A$1:$B$2000,2,FALSE),0)</f>
        <v>3080</v>
      </c>
      <c r="C207" s="66">
        <f>_xlfn.IFNA(VLOOKUP(A207,'NQ0002 Strategy'!$A$2:$B$2000,2,FALSE),0)</f>
        <v>-7250</v>
      </c>
      <c r="D207" s="66">
        <f>_xlfn.IFNA(VLOOKUP(A207,'NQ0001 Strategy'!$A$2:$B$2000,2,FALSE),0)</f>
        <v>-7880</v>
      </c>
      <c r="E207" s="66">
        <f>_xlfn.IFNA(VLOOKUP(A207,'BBI Strategy'!$A$2:$B$2000,2,FALSE),0)</f>
        <v>23195</v>
      </c>
      <c r="F207" s="66">
        <f>_xlfn.IFNA(VLOOKUP(A207,'NQ0003 Strategy'!$A$2:$B$1000,2,FALSE),0)</f>
        <v>-14725</v>
      </c>
      <c r="G207" s="66">
        <f>_xlfn.IFNA(VLOOKUP(A207,'NQ0006 Strategy'!$A$2:$B$2000,2,FALSE),0)</f>
        <v>0</v>
      </c>
      <c r="H207" s="66">
        <f>_xlfn.IFNA(VLOOKUP(A207,'NQ0007 Strategy'!$A$2:$B$2000,2,FALSE),0)</f>
        <v>-6775</v>
      </c>
      <c r="I207" s="85">
        <f t="shared" si="11"/>
        <v>-1479.2857142857142</v>
      </c>
      <c r="J207" s="50">
        <f>VLOOKUP($A207,級距!$A:$K,9,FALSE)</f>
        <v>8</v>
      </c>
      <c r="K207" s="50">
        <f>VLOOKUP($A207,級距!$A:$K,10,FALSE)</f>
        <v>6</v>
      </c>
      <c r="L207" s="50">
        <f>VLOOKUP($A207,級距!$A:$K,11,FALSE)</f>
        <v>1</v>
      </c>
      <c r="M207" s="50">
        <f t="shared" si="12"/>
        <v>1</v>
      </c>
    </row>
    <row r="208" spans="1:13" x14ac:dyDescent="0.25">
      <c r="A208" s="32">
        <v>45358</v>
      </c>
      <c r="B208" s="66">
        <f>_xlfn.IFNA(VLOOKUP(A208,'Bolling Strategy'!$A$1:$B$2000,2,FALSE),0)</f>
        <v>6410</v>
      </c>
      <c r="C208" s="66">
        <f>_xlfn.IFNA(VLOOKUP(A208,'NQ0002 Strategy'!$A$2:$B$2000,2,FALSE),0)</f>
        <v>0</v>
      </c>
      <c r="D208" s="66">
        <f>_xlfn.IFNA(VLOOKUP(A208,'NQ0001 Strategy'!$A$2:$B$2000,2,FALSE),0)</f>
        <v>3450</v>
      </c>
      <c r="E208" s="66">
        <f>_xlfn.IFNA(VLOOKUP(A208,'BBI Strategy'!$A$2:$B$2000,2,FALSE),0)</f>
        <v>-1500</v>
      </c>
      <c r="F208" s="66">
        <f>_xlfn.IFNA(VLOOKUP(A208,'NQ0003 Strategy'!$A$2:$B$1000,2,FALSE),0)</f>
        <v>18525</v>
      </c>
      <c r="G208" s="66">
        <f>_xlfn.IFNA(VLOOKUP(A208,'NQ0006 Strategy'!$A$2:$B$2000,2,FALSE),0)</f>
        <v>23020</v>
      </c>
      <c r="H208" s="66">
        <f>_xlfn.IFNA(VLOOKUP(A208,'NQ0007 Strategy'!$A$2:$B$2000,2,FALSE),0)</f>
        <v>-6900</v>
      </c>
      <c r="I208" s="85">
        <f t="shared" si="11"/>
        <v>6143.5714285714284</v>
      </c>
      <c r="J208" s="50">
        <f>VLOOKUP($A208,級距!$A:$K,9,FALSE)</f>
        <v>5</v>
      </c>
      <c r="K208" s="50">
        <f>VLOOKUP($A208,級距!$A:$K,10,FALSE)</f>
        <v>8</v>
      </c>
      <c r="L208" s="50">
        <f>VLOOKUP($A208,級距!$A:$K,11,FALSE)</f>
        <v>3</v>
      </c>
      <c r="M208" s="50">
        <f t="shared" si="12"/>
        <v>1</v>
      </c>
    </row>
    <row r="209" spans="1:13" x14ac:dyDescent="0.25">
      <c r="A209" s="32">
        <v>45357</v>
      </c>
      <c r="B209" s="66">
        <f>_xlfn.IFNA(VLOOKUP(A209,'Bolling Strategy'!$A$1:$B$2000,2,FALSE),0)</f>
        <v>-1220</v>
      </c>
      <c r="C209" s="66">
        <f>_xlfn.IFNA(VLOOKUP(A209,'NQ0002 Strategy'!$A$2:$B$2000,2,FALSE),0)</f>
        <v>1730</v>
      </c>
      <c r="D209" s="66">
        <f>_xlfn.IFNA(VLOOKUP(A209,'NQ0001 Strategy'!$A$2:$B$2000,2,FALSE),0)</f>
        <v>-6795</v>
      </c>
      <c r="E209" s="66">
        <f>_xlfn.IFNA(VLOOKUP(A209,'BBI Strategy'!$A$2:$B$2000,2,FALSE),0)</f>
        <v>3370</v>
      </c>
      <c r="F209" s="66">
        <f>_xlfn.IFNA(VLOOKUP(A209,'NQ0003 Strategy'!$A$2:$B$1000,2,FALSE),0)</f>
        <v>0</v>
      </c>
      <c r="G209" s="66">
        <f>_xlfn.IFNA(VLOOKUP(A209,'NQ0006 Strategy'!$A$2:$B$2000,2,FALSE),0)</f>
        <v>0</v>
      </c>
      <c r="H209" s="66">
        <f>_xlfn.IFNA(VLOOKUP(A209,'NQ0007 Strategy'!$A$2:$B$2000,2,FALSE),0)</f>
        <v>-11730</v>
      </c>
      <c r="I209" s="85">
        <f t="shared" si="11"/>
        <v>-2092.1428571428573</v>
      </c>
      <c r="J209" s="50">
        <f>VLOOKUP($A209,級距!$A:$K,9,FALSE)</f>
        <v>3</v>
      </c>
      <c r="K209" s="50">
        <f>VLOOKUP($A209,級距!$A:$K,10,FALSE)</f>
        <v>1</v>
      </c>
      <c r="L209" s="50">
        <f>VLOOKUP($A209,級距!$A:$K,11,FALSE)</f>
        <v>2</v>
      </c>
      <c r="M209" s="50">
        <f t="shared" si="12"/>
        <v>1</v>
      </c>
    </row>
    <row r="210" spans="1:13" x14ac:dyDescent="0.25">
      <c r="A210" s="32">
        <v>45356</v>
      </c>
      <c r="B210" s="66">
        <f>_xlfn.IFNA(VLOOKUP(A210,'Bolling Strategy'!$A$1:$B$2000,2,FALSE),0)</f>
        <v>-9520</v>
      </c>
      <c r="C210" s="66">
        <f>_xlfn.IFNA(VLOOKUP(A210,'NQ0002 Strategy'!$A$2:$B$2000,2,FALSE),0)</f>
        <v>0</v>
      </c>
      <c r="D210" s="66">
        <f>_xlfn.IFNA(VLOOKUP(A210,'NQ0001 Strategy'!$A$2:$B$2000,2,FALSE),0)</f>
        <v>2100</v>
      </c>
      <c r="E210" s="66">
        <f>_xlfn.IFNA(VLOOKUP(A210,'BBI Strategy'!$A$2:$B$2000,2,FALSE),0)</f>
        <v>5290</v>
      </c>
      <c r="F210" s="66">
        <f>_xlfn.IFNA(VLOOKUP(A210,'NQ0003 Strategy'!$A$2:$B$1000,2,FALSE),0)</f>
        <v>0</v>
      </c>
      <c r="G210" s="66">
        <f>_xlfn.IFNA(VLOOKUP(A210,'NQ0006 Strategy'!$A$2:$B$2000,2,FALSE),0)</f>
        <v>0</v>
      </c>
      <c r="H210" s="66">
        <f>_xlfn.IFNA(VLOOKUP(A210,'NQ0007 Strategy'!$A$2:$B$2000,2,FALSE),0)</f>
        <v>4460</v>
      </c>
      <c r="I210" s="85">
        <f t="shared" si="11"/>
        <v>332.85714285714283</v>
      </c>
      <c r="J210" s="50">
        <f>VLOOKUP($A210,級距!$A:$K,9,FALSE)</f>
        <v>7</v>
      </c>
      <c r="K210" s="50">
        <f>VLOOKUP($A210,級距!$A:$K,10,FALSE)</f>
        <v>7</v>
      </c>
      <c r="L210" s="50">
        <f>VLOOKUP($A210,級距!$A:$K,11,FALSE)</f>
        <v>4</v>
      </c>
      <c r="M210" s="50">
        <f t="shared" si="12"/>
        <v>1</v>
      </c>
    </row>
    <row r="211" spans="1:13" x14ac:dyDescent="0.25">
      <c r="A211" s="32">
        <v>45355</v>
      </c>
      <c r="B211" s="66">
        <f>_xlfn.IFNA(VLOOKUP(A211,'Bolling Strategy'!$A$1:$B$2000,2,FALSE),0)</f>
        <v>-3080</v>
      </c>
      <c r="C211" s="66">
        <f>_xlfn.IFNA(VLOOKUP(A211,'NQ0002 Strategy'!$A$2:$B$2000,2,FALSE),0)</f>
        <v>-155</v>
      </c>
      <c r="D211" s="66">
        <f>_xlfn.IFNA(VLOOKUP(A211,'NQ0001 Strategy'!$A$2:$B$2000,2,FALSE),0)</f>
        <v>0</v>
      </c>
      <c r="E211" s="66">
        <f>_xlfn.IFNA(VLOOKUP(A211,'BBI Strategy'!$A$2:$B$2000,2,FALSE),0)</f>
        <v>-4165</v>
      </c>
      <c r="F211" s="66">
        <f>_xlfn.IFNA(VLOOKUP(A211,'NQ0003 Strategy'!$A$2:$B$1000,2,FALSE),0)</f>
        <v>0</v>
      </c>
      <c r="G211" s="66">
        <f>_xlfn.IFNA(VLOOKUP(A211,'NQ0006 Strategy'!$A$2:$B$2000,2,FALSE),0)</f>
        <v>0</v>
      </c>
      <c r="H211" s="66">
        <f>_xlfn.IFNA(VLOOKUP(A211,'NQ0007 Strategy'!$A$2:$B$2000,2,FALSE),0)</f>
        <v>-6895</v>
      </c>
      <c r="I211" s="85">
        <f t="shared" si="11"/>
        <v>-2042.1428571428571</v>
      </c>
      <c r="J211" s="50">
        <f>VLOOKUP($A211,級距!$A:$K,9,FALSE)</f>
        <v>1</v>
      </c>
      <c r="K211" s="50">
        <f>VLOOKUP($A211,級距!$A:$K,10,FALSE)</f>
        <v>7</v>
      </c>
      <c r="L211" s="50">
        <f>VLOOKUP($A211,級距!$A:$K,11,FALSE)</f>
        <v>3</v>
      </c>
      <c r="M211" s="50">
        <f t="shared" si="12"/>
        <v>1</v>
      </c>
    </row>
    <row r="212" spans="1:13" x14ac:dyDescent="0.25">
      <c r="A212" s="32">
        <v>45352</v>
      </c>
      <c r="B212" s="66">
        <f>_xlfn.IFNA(VLOOKUP(A212,'Bolling Strategy'!$A$1:$B$2000,2,FALSE),0)</f>
        <v>13370</v>
      </c>
      <c r="C212" s="66">
        <f>_xlfn.IFNA(VLOOKUP(A212,'NQ0002 Strategy'!$A$2:$B$2000,2,FALSE),0)</f>
        <v>0</v>
      </c>
      <c r="D212" s="66">
        <f>_xlfn.IFNA(VLOOKUP(A212,'NQ0001 Strategy'!$A$2:$B$2000,2,FALSE),0)</f>
        <v>6255</v>
      </c>
      <c r="E212" s="66">
        <f>_xlfn.IFNA(VLOOKUP(A212,'BBI Strategy'!$A$2:$B$2000,2,FALSE),0)</f>
        <v>14650</v>
      </c>
      <c r="F212" s="66">
        <f>_xlfn.IFNA(VLOOKUP(A212,'NQ0003 Strategy'!$A$2:$B$1000,2,FALSE),0)</f>
        <v>0</v>
      </c>
      <c r="G212" s="66">
        <f>_xlfn.IFNA(VLOOKUP(A212,'NQ0006 Strategy'!$A$2:$B$2000,2,FALSE),0)</f>
        <v>16770</v>
      </c>
      <c r="H212" s="66">
        <f>_xlfn.IFNA(VLOOKUP(A212,'NQ0007 Strategy'!$A$2:$B$2000,2,FALSE),0)</f>
        <v>10460</v>
      </c>
      <c r="I212" s="85">
        <f t="shared" si="11"/>
        <v>8786.4285714285706</v>
      </c>
      <c r="J212" s="50">
        <f>VLOOKUP($A212,級距!$A:$K,9,FALSE)</f>
        <v>5</v>
      </c>
      <c r="K212" s="50">
        <f>VLOOKUP($A212,級距!$A:$K,10,FALSE)</f>
        <v>9</v>
      </c>
      <c r="L212" s="50">
        <f>VLOOKUP($A212,級距!$A:$K,11,FALSE)</f>
        <v>3</v>
      </c>
      <c r="M212" s="50">
        <f t="shared" si="12"/>
        <v>1</v>
      </c>
    </row>
    <row r="213" spans="1:13" x14ac:dyDescent="0.25">
      <c r="A213" s="32">
        <v>45351</v>
      </c>
      <c r="B213" s="66">
        <f>_xlfn.IFNA(VLOOKUP(A213,'Bolling Strategy'!$A$1:$B$2000,2,FALSE),0)</f>
        <v>-11480</v>
      </c>
      <c r="C213" s="66">
        <f>_xlfn.IFNA(VLOOKUP(A213,'NQ0002 Strategy'!$A$2:$B$2000,2,FALSE),0)</f>
        <v>0</v>
      </c>
      <c r="D213" s="66">
        <f>_xlfn.IFNA(VLOOKUP(A213,'NQ0001 Strategy'!$A$2:$B$2000,2,FALSE),0)</f>
        <v>-6795</v>
      </c>
      <c r="E213" s="66">
        <f>_xlfn.IFNA(VLOOKUP(A213,'BBI Strategy'!$A$2:$B$2000,2,FALSE),0)</f>
        <v>14235</v>
      </c>
      <c r="F213" s="66">
        <f>_xlfn.IFNA(VLOOKUP(A213,'NQ0003 Strategy'!$A$2:$B$1000,2,FALSE),0)</f>
        <v>0</v>
      </c>
      <c r="G213" s="66">
        <f>_xlfn.IFNA(VLOOKUP(A213,'NQ0006 Strategy'!$A$2:$B$2000,2,FALSE),0)</f>
        <v>-10230</v>
      </c>
      <c r="H213" s="66">
        <f>_xlfn.IFNA(VLOOKUP(A213,'NQ0007 Strategy'!$A$2:$B$2000,2,FALSE),0)</f>
        <v>-2155</v>
      </c>
      <c r="I213" s="85">
        <f t="shared" si="11"/>
        <v>-2346.4285714285716</v>
      </c>
      <c r="J213" s="50">
        <f>VLOOKUP($A213,級距!$A:$K,9,FALSE)</f>
        <v>5</v>
      </c>
      <c r="K213" s="50">
        <f>VLOOKUP($A213,級距!$A:$K,10,FALSE)</f>
        <v>8</v>
      </c>
      <c r="L213" s="50">
        <f>VLOOKUP($A213,級距!$A:$K,11,FALSE)</f>
        <v>3</v>
      </c>
      <c r="M213" s="50">
        <f t="shared" si="12"/>
        <v>1</v>
      </c>
    </row>
    <row r="214" spans="1:13" x14ac:dyDescent="0.25">
      <c r="A214" s="32">
        <v>45350</v>
      </c>
      <c r="B214" s="66">
        <f>_xlfn.IFNA(VLOOKUP(A214,'Bolling Strategy'!$A$1:$B$2000,2,FALSE),0)</f>
        <v>0</v>
      </c>
      <c r="C214" s="66">
        <f>_xlfn.IFNA(VLOOKUP(A214,'NQ0002 Strategy'!$A$2:$B$2000,2,FALSE),0)</f>
        <v>595</v>
      </c>
      <c r="D214" s="66">
        <f>_xlfn.IFNA(VLOOKUP(A214,'NQ0001 Strategy'!$A$2:$B$2000,2,FALSE),0)</f>
        <v>-2520</v>
      </c>
      <c r="E214" s="66">
        <f>_xlfn.IFNA(VLOOKUP(A214,'BBI Strategy'!$A$2:$B$2000,2,FALSE),0)</f>
        <v>265</v>
      </c>
      <c r="F214" s="66">
        <f>_xlfn.IFNA(VLOOKUP(A214,'NQ0003 Strategy'!$A$2:$B$1000,2,FALSE),0)</f>
        <v>0</v>
      </c>
      <c r="G214" s="66">
        <f>_xlfn.IFNA(VLOOKUP(A214,'NQ0006 Strategy'!$A$2:$B$2000,2,FALSE),0)</f>
        <v>0</v>
      </c>
      <c r="H214" s="66">
        <f>_xlfn.IFNA(VLOOKUP(A214,'NQ0007 Strategy'!$A$2:$B$2000,2,FALSE),0)</f>
        <v>-1695</v>
      </c>
      <c r="I214" s="85">
        <f t="shared" si="11"/>
        <v>-479.28571428571428</v>
      </c>
      <c r="J214" s="50">
        <f>VLOOKUP($A214,級距!$A:$K,9,FALSE)</f>
        <v>1</v>
      </c>
      <c r="K214" s="50">
        <f>VLOOKUP($A214,級距!$A:$K,10,FALSE)</f>
        <v>4</v>
      </c>
      <c r="L214" s="50">
        <f>VLOOKUP($A214,級距!$A:$K,11,FALSE)</f>
        <v>2</v>
      </c>
      <c r="M214" s="50">
        <f t="shared" si="12"/>
        <v>1</v>
      </c>
    </row>
    <row r="215" spans="1:13" x14ac:dyDescent="0.25">
      <c r="A215" s="32">
        <v>45349</v>
      </c>
      <c r="B215" s="66">
        <f>_xlfn.IFNA(VLOOKUP(A215,'Bolling Strategy'!$A$1:$B$2000,2,FALSE),0)</f>
        <v>0</v>
      </c>
      <c r="C215" s="66">
        <f>_xlfn.IFNA(VLOOKUP(A215,'NQ0002 Strategy'!$A$2:$B$2000,2,FALSE),0)</f>
        <v>0</v>
      </c>
      <c r="D215" s="66">
        <f>_xlfn.IFNA(VLOOKUP(A215,'NQ0001 Strategy'!$A$2:$B$2000,2,FALSE),0)</f>
        <v>4555</v>
      </c>
      <c r="E215" s="66">
        <f>_xlfn.IFNA(VLOOKUP(A215,'BBI Strategy'!$A$2:$B$2000,2,FALSE),0)</f>
        <v>-60</v>
      </c>
      <c r="F215" s="66">
        <f>_xlfn.IFNA(VLOOKUP(A215,'NQ0003 Strategy'!$A$2:$B$1000,2,FALSE),0)</f>
        <v>0</v>
      </c>
      <c r="G215" s="66">
        <f>_xlfn.IFNA(VLOOKUP(A215,'NQ0006 Strategy'!$A$2:$B$2000,2,FALSE),0)</f>
        <v>0</v>
      </c>
      <c r="H215" s="66">
        <f>_xlfn.IFNA(VLOOKUP(A215,'NQ0007 Strategy'!$A$2:$B$2000,2,FALSE),0)</f>
        <v>2890</v>
      </c>
      <c r="I215" s="85">
        <f t="shared" si="11"/>
        <v>1055</v>
      </c>
      <c r="J215" s="50">
        <f>VLOOKUP($A215,級距!$A:$K,9,FALSE)</f>
        <v>1</v>
      </c>
      <c r="K215" s="50">
        <f>VLOOKUP($A215,級距!$A:$K,10,FALSE)</f>
        <v>1</v>
      </c>
      <c r="L215" s="50">
        <f>VLOOKUP($A215,級距!$A:$K,11,FALSE)</f>
        <v>2</v>
      </c>
      <c r="M215" s="50">
        <f t="shared" si="12"/>
        <v>1</v>
      </c>
    </row>
    <row r="216" spans="1:13" x14ac:dyDescent="0.25">
      <c r="A216" s="32">
        <v>45348</v>
      </c>
      <c r="B216" s="66">
        <f>_xlfn.IFNA(VLOOKUP(A216,'Bolling Strategy'!$A$1:$B$2000,2,FALSE),0)</f>
        <v>0</v>
      </c>
      <c r="C216" s="66">
        <f>_xlfn.IFNA(VLOOKUP(A216,'NQ0002 Strategy'!$A$2:$B$2000,2,FALSE),0)</f>
        <v>1675</v>
      </c>
      <c r="D216" s="66">
        <f>_xlfn.IFNA(VLOOKUP(A216,'NQ0001 Strategy'!$A$2:$B$2000,2,FALSE),0)</f>
        <v>-1335</v>
      </c>
      <c r="E216" s="66">
        <f>_xlfn.IFNA(VLOOKUP(A216,'BBI Strategy'!$A$2:$B$2000,2,FALSE),0)</f>
        <v>730</v>
      </c>
      <c r="F216" s="66">
        <f>_xlfn.IFNA(VLOOKUP(A216,'NQ0003 Strategy'!$A$2:$B$1000,2,FALSE),0)</f>
        <v>0</v>
      </c>
      <c r="G216" s="66">
        <f>_xlfn.IFNA(VLOOKUP(A216,'NQ0006 Strategy'!$A$2:$B$2000,2,FALSE),0)</f>
        <v>0</v>
      </c>
      <c r="H216" s="66">
        <f>_xlfn.IFNA(VLOOKUP(A216,'NQ0007 Strategy'!$A$2:$B$2000,2,FALSE),0)</f>
        <v>-6920</v>
      </c>
      <c r="I216" s="85">
        <f t="shared" si="11"/>
        <v>-835.71428571428567</v>
      </c>
      <c r="J216" s="50">
        <f>VLOOKUP($A216,級距!$A:$K,9,FALSE)</f>
        <v>1</v>
      </c>
      <c r="K216" s="50">
        <f>VLOOKUP($A216,級距!$A:$K,10,FALSE)</f>
        <v>3</v>
      </c>
      <c r="L216" s="50">
        <f>VLOOKUP($A216,級距!$A:$K,11,FALSE)</f>
        <v>2</v>
      </c>
      <c r="M216" s="50">
        <f t="shared" si="12"/>
        <v>1</v>
      </c>
    </row>
    <row r="217" spans="1:13" x14ac:dyDescent="0.25">
      <c r="A217" s="32">
        <v>45345</v>
      </c>
      <c r="B217" s="66">
        <f>_xlfn.IFNA(VLOOKUP(A217,'Bolling Strategy'!$A$1:$B$2000,2,FALSE),0)</f>
        <v>7635</v>
      </c>
      <c r="C217" s="66">
        <f>_xlfn.IFNA(VLOOKUP(A217,'NQ0002 Strategy'!$A$2:$B$2000,2,FALSE),0)</f>
        <v>-560</v>
      </c>
      <c r="D217" s="66">
        <f>_xlfn.IFNA(VLOOKUP(A217,'NQ0001 Strategy'!$A$2:$B$2000,2,FALSE),0)</f>
        <v>6080</v>
      </c>
      <c r="E217" s="66">
        <f>_xlfn.IFNA(VLOOKUP(A217,'BBI Strategy'!$A$2:$B$2000,2,FALSE),0)</f>
        <v>2905</v>
      </c>
      <c r="F217" s="66">
        <f>_xlfn.IFNA(VLOOKUP(A217,'NQ0003 Strategy'!$A$2:$B$1000,2,FALSE),0)</f>
        <v>0</v>
      </c>
      <c r="G217" s="66">
        <f>_xlfn.IFNA(VLOOKUP(A217,'NQ0006 Strategy'!$A$2:$B$2000,2,FALSE),0)</f>
        <v>-10230</v>
      </c>
      <c r="H217" s="66">
        <f>_xlfn.IFNA(VLOOKUP(A217,'NQ0007 Strategy'!$A$2:$B$2000,2,FALSE),0)</f>
        <v>-4340</v>
      </c>
      <c r="I217" s="85">
        <f t="shared" si="11"/>
        <v>212.85714285714286</v>
      </c>
      <c r="J217" s="50">
        <f>VLOOKUP($A217,級距!$A:$K,9,FALSE)</f>
        <v>3</v>
      </c>
      <c r="K217" s="50">
        <f>VLOOKUP($A217,級距!$A:$K,10,FALSE)</f>
        <v>3</v>
      </c>
      <c r="L217" s="50">
        <f>VLOOKUP($A217,級距!$A:$K,11,FALSE)</f>
        <v>2</v>
      </c>
      <c r="M217" s="50">
        <f t="shared" si="12"/>
        <v>1</v>
      </c>
    </row>
    <row r="218" spans="1:13" x14ac:dyDescent="0.25">
      <c r="A218" s="32">
        <v>45344</v>
      </c>
      <c r="B218" s="66">
        <f>_xlfn.IFNA(VLOOKUP(A218,'Bolling Strategy'!$A$1:$B$2000,2,FALSE),0)</f>
        <v>-10160</v>
      </c>
      <c r="C218" s="66">
        <f>_xlfn.IFNA(VLOOKUP(A218,'NQ0002 Strategy'!$A$2:$B$2000,2,FALSE),0)</f>
        <v>-9155</v>
      </c>
      <c r="D218" s="66">
        <f>_xlfn.IFNA(VLOOKUP(A218,'NQ0001 Strategy'!$A$2:$B$2000,2,FALSE),0)</f>
        <v>330</v>
      </c>
      <c r="E218" s="66">
        <f>_xlfn.IFNA(VLOOKUP(A218,'BBI Strategy'!$A$2:$B$2000,2,FALSE),0)</f>
        <v>7155</v>
      </c>
      <c r="F218" s="66">
        <f>_xlfn.IFNA(VLOOKUP(A218,'NQ0003 Strategy'!$A$2:$B$1000,2,FALSE),0)</f>
        <v>0</v>
      </c>
      <c r="G218" s="66">
        <f>_xlfn.IFNA(VLOOKUP(A218,'NQ0006 Strategy'!$A$2:$B$2000,2,FALSE),0)</f>
        <v>-5670</v>
      </c>
      <c r="H218" s="66">
        <f>_xlfn.IFNA(VLOOKUP(A218,'NQ0007 Strategy'!$A$2:$B$2000,2,FALSE),0)</f>
        <v>685</v>
      </c>
      <c r="I218" s="85">
        <f t="shared" si="11"/>
        <v>-2402.1428571428573</v>
      </c>
      <c r="J218" s="50">
        <f>VLOOKUP($A218,級距!$A:$K,9,FALSE)</f>
        <v>4</v>
      </c>
      <c r="K218" s="50">
        <f>VLOOKUP($A218,級距!$A:$K,10,FALSE)</f>
        <v>6</v>
      </c>
      <c r="L218" s="50">
        <f>VLOOKUP($A218,級距!$A:$K,11,FALSE)</f>
        <v>2</v>
      </c>
      <c r="M218" s="50">
        <f t="shared" si="12"/>
        <v>1</v>
      </c>
    </row>
    <row r="219" spans="1:13" x14ac:dyDescent="0.25">
      <c r="A219" s="32">
        <v>45343</v>
      </c>
      <c r="B219" s="66">
        <f>_xlfn.IFNA(VLOOKUP(A219,'Bolling Strategy'!$A$1:$B$2000,2,FALSE),0)</f>
        <v>3840</v>
      </c>
      <c r="C219" s="66">
        <f>_xlfn.IFNA(VLOOKUP(A219,'NQ0002 Strategy'!$A$2:$B$2000,2,FALSE),0)</f>
        <v>-8160</v>
      </c>
      <c r="D219" s="66">
        <f>_xlfn.IFNA(VLOOKUP(A219,'NQ0001 Strategy'!$A$2:$B$2000,2,FALSE),0)</f>
        <v>1020</v>
      </c>
      <c r="E219" s="66">
        <f>_xlfn.IFNA(VLOOKUP(A219,'BBI Strategy'!$A$2:$B$2000,2,FALSE),0)</f>
        <v>-4595</v>
      </c>
      <c r="F219" s="66">
        <f>_xlfn.IFNA(VLOOKUP(A219,'NQ0003 Strategy'!$A$2:$B$1000,2,FALSE),0)</f>
        <v>0</v>
      </c>
      <c r="G219" s="66">
        <f>_xlfn.IFNA(VLOOKUP(A219,'NQ0006 Strategy'!$A$2:$B$2000,2,FALSE),0)</f>
        <v>0</v>
      </c>
      <c r="H219" s="66">
        <f>_xlfn.IFNA(VLOOKUP(A219,'NQ0007 Strategy'!$A$2:$B$2000,2,FALSE),0)</f>
        <v>13120</v>
      </c>
      <c r="I219" s="85">
        <f t="shared" si="11"/>
        <v>746.42857142857144</v>
      </c>
      <c r="J219" s="50">
        <f>VLOOKUP($A219,級距!$A:$K,9,FALSE)</f>
        <v>2</v>
      </c>
      <c r="K219" s="50">
        <f>VLOOKUP($A219,級距!$A:$K,10,FALSE)</f>
        <v>2</v>
      </c>
      <c r="L219" s="50">
        <f>VLOOKUP($A219,級距!$A:$K,11,FALSE)</f>
        <v>2</v>
      </c>
      <c r="M219" s="50">
        <f t="shared" si="12"/>
        <v>1</v>
      </c>
    </row>
    <row r="220" spans="1:13" x14ac:dyDescent="0.25">
      <c r="A220" s="32">
        <v>45342</v>
      </c>
      <c r="B220" s="66">
        <f>_xlfn.IFNA(VLOOKUP(A220,'Bolling Strategy'!$A$1:$B$2000,2,FALSE),0)</f>
        <v>3900</v>
      </c>
      <c r="C220" s="66">
        <f>_xlfn.IFNA(VLOOKUP(A220,'NQ0002 Strategy'!$A$2:$B$2000,2,FALSE),0)</f>
        <v>-8160</v>
      </c>
      <c r="D220" s="66">
        <f>_xlfn.IFNA(VLOOKUP(A220,'NQ0001 Strategy'!$A$2:$B$2000,2,FALSE),0)</f>
        <v>0</v>
      </c>
      <c r="E220" s="66">
        <f>_xlfn.IFNA(VLOOKUP(A220,'BBI Strategy'!$A$2:$B$2000,2,FALSE),0)</f>
        <v>-13440</v>
      </c>
      <c r="F220" s="66">
        <f>_xlfn.IFNA(VLOOKUP(A220,'NQ0003 Strategy'!$A$2:$B$1000,2,FALSE),0)</f>
        <v>0</v>
      </c>
      <c r="G220" s="66">
        <f>_xlfn.IFNA(VLOOKUP(A220,'NQ0006 Strategy'!$A$2:$B$2000,2,FALSE),0)</f>
        <v>0</v>
      </c>
      <c r="H220" s="66">
        <f>_xlfn.IFNA(VLOOKUP(A220,'NQ0007 Strategy'!$A$2:$B$2000,2,FALSE),0)</f>
        <v>-5280</v>
      </c>
      <c r="I220" s="85">
        <f t="shared" si="11"/>
        <v>-3282.8571428571427</v>
      </c>
      <c r="J220" s="50">
        <f>VLOOKUP($A220,級距!$A:$K,9,FALSE)</f>
        <v>5</v>
      </c>
      <c r="K220" s="50">
        <f>VLOOKUP($A220,級距!$A:$K,10,FALSE)</f>
        <v>2</v>
      </c>
      <c r="L220" s="50">
        <f>VLOOKUP($A220,級距!$A:$K,11,FALSE)</f>
        <v>2</v>
      </c>
      <c r="M220" s="50">
        <f t="shared" si="12"/>
        <v>1</v>
      </c>
    </row>
    <row r="221" spans="1:13" x14ac:dyDescent="0.25">
      <c r="A221" s="32">
        <v>45338</v>
      </c>
      <c r="B221" s="66">
        <f>_xlfn.IFNA(VLOOKUP(A221,'Bolling Strategy'!$A$1:$B$2000,2,FALSE),0)</f>
        <v>-20160</v>
      </c>
      <c r="C221" s="66">
        <f>_xlfn.IFNA(VLOOKUP(A221,'NQ0002 Strategy'!$A$2:$B$2000,2,FALSE),0)</f>
        <v>4060</v>
      </c>
      <c r="D221" s="66">
        <f>_xlfn.IFNA(VLOOKUP(A221,'NQ0001 Strategy'!$A$2:$B$2000,2,FALSE),0)</f>
        <v>-6795</v>
      </c>
      <c r="E221" s="66">
        <f>_xlfn.IFNA(VLOOKUP(A221,'BBI Strategy'!$A$2:$B$2000,2,FALSE),0)</f>
        <v>705</v>
      </c>
      <c r="F221" s="66">
        <f>_xlfn.IFNA(VLOOKUP(A221,'NQ0003 Strategy'!$A$2:$B$1000,2,FALSE),0)</f>
        <v>0</v>
      </c>
      <c r="G221" s="66">
        <f>_xlfn.IFNA(VLOOKUP(A221,'NQ0006 Strategy'!$A$2:$B$2000,2,FALSE),0)</f>
        <v>0</v>
      </c>
      <c r="H221" s="66">
        <f>_xlfn.IFNA(VLOOKUP(A221,'NQ0007 Strategy'!$A$2:$B$2000,2,FALSE),0)</f>
        <v>0</v>
      </c>
      <c r="I221" s="85">
        <f t="shared" si="11"/>
        <v>-3170</v>
      </c>
      <c r="J221" s="50">
        <f>VLOOKUP($A221,級距!$A:$K,9,FALSE)</f>
        <v>5</v>
      </c>
      <c r="K221" s="50">
        <f>VLOOKUP($A221,級距!$A:$K,10,FALSE)</f>
        <v>9</v>
      </c>
      <c r="L221" s="50">
        <f>VLOOKUP($A221,級距!$A:$K,11,FALSE)</f>
        <v>3</v>
      </c>
      <c r="M221" s="50">
        <f t="shared" si="12"/>
        <v>1</v>
      </c>
    </row>
    <row r="222" spans="1:13" x14ac:dyDescent="0.25">
      <c r="A222" s="32">
        <v>45337</v>
      </c>
      <c r="B222" s="66">
        <f>_xlfn.IFNA(VLOOKUP(A222,'Bolling Strategy'!$A$1:$B$2000,2,FALSE),0)</f>
        <v>7740</v>
      </c>
      <c r="C222" s="66">
        <f>_xlfn.IFNA(VLOOKUP(A222,'NQ0002 Strategy'!$A$2:$B$2000,2,FALSE),0)</f>
        <v>1195</v>
      </c>
      <c r="D222" s="66">
        <f>_xlfn.IFNA(VLOOKUP(A222,'NQ0001 Strategy'!$A$2:$B$2000,2,FALSE),0)</f>
        <v>555</v>
      </c>
      <c r="E222" s="66">
        <f>_xlfn.IFNA(VLOOKUP(A222,'BBI Strategy'!$A$2:$B$2000,2,FALSE),0)</f>
        <v>-1680</v>
      </c>
      <c r="F222" s="66">
        <f>_xlfn.IFNA(VLOOKUP(A222,'NQ0003 Strategy'!$A$2:$B$1000,2,FALSE),0)</f>
        <v>0</v>
      </c>
      <c r="G222" s="66">
        <f>_xlfn.IFNA(VLOOKUP(A222,'NQ0006 Strategy'!$A$2:$B$2000,2,FALSE),0)</f>
        <v>0</v>
      </c>
      <c r="H222" s="66">
        <f>_xlfn.IFNA(VLOOKUP(A222,'NQ0007 Strategy'!$A$2:$B$2000,2,FALSE),0)</f>
        <v>3715</v>
      </c>
      <c r="I222" s="85">
        <f t="shared" si="11"/>
        <v>1646.4285714285713</v>
      </c>
      <c r="J222" s="50">
        <f>VLOOKUP($A222,級距!$A:$K,9,FALSE)</f>
        <v>2</v>
      </c>
      <c r="K222" s="50">
        <f>VLOOKUP($A222,級距!$A:$K,10,FALSE)</f>
        <v>1</v>
      </c>
      <c r="L222" s="50">
        <f>VLOOKUP($A222,級距!$A:$K,11,FALSE)</f>
        <v>2</v>
      </c>
      <c r="M222" s="50">
        <f t="shared" si="12"/>
        <v>1</v>
      </c>
    </row>
    <row r="223" spans="1:13" x14ac:dyDescent="0.25">
      <c r="A223" s="32">
        <v>45336</v>
      </c>
      <c r="B223" s="66">
        <f>_xlfn.IFNA(VLOOKUP(A223,'Bolling Strategy'!$A$1:$B$2000,2,FALSE),0)</f>
        <v>0</v>
      </c>
      <c r="C223" s="66">
        <f>_xlfn.IFNA(VLOOKUP(A223,'NQ0002 Strategy'!$A$2:$B$2000,2,FALSE),0)</f>
        <v>0</v>
      </c>
      <c r="D223" s="66">
        <f>_xlfn.IFNA(VLOOKUP(A223,'NQ0001 Strategy'!$A$2:$B$2000,2,FALSE),0)</f>
        <v>10145</v>
      </c>
      <c r="E223" s="66">
        <f>_xlfn.IFNA(VLOOKUP(A223,'BBI Strategy'!$A$2:$B$2000,2,FALSE),0)</f>
        <v>13985</v>
      </c>
      <c r="F223" s="66">
        <f>_xlfn.IFNA(VLOOKUP(A223,'NQ0003 Strategy'!$A$2:$B$1000,2,FALSE),0)</f>
        <v>0</v>
      </c>
      <c r="G223" s="66">
        <f>_xlfn.IFNA(VLOOKUP(A223,'NQ0006 Strategy'!$A$2:$B$2000,2,FALSE),0)</f>
        <v>-10250</v>
      </c>
      <c r="H223" s="66">
        <f>_xlfn.IFNA(VLOOKUP(A223,'NQ0007 Strategy'!$A$2:$B$2000,2,FALSE),0)</f>
        <v>8485</v>
      </c>
      <c r="I223" s="85">
        <f t="shared" si="11"/>
        <v>3195</v>
      </c>
      <c r="J223" s="50">
        <f>VLOOKUP($A223,級距!$A:$K,9,FALSE)</f>
        <v>3</v>
      </c>
      <c r="K223" s="50">
        <f>VLOOKUP($A223,級距!$A:$K,10,FALSE)</f>
        <v>6</v>
      </c>
      <c r="L223" s="50">
        <f>VLOOKUP($A223,級距!$A:$K,11,FALSE)</f>
        <v>2</v>
      </c>
      <c r="M223" s="50">
        <f t="shared" si="12"/>
        <v>1</v>
      </c>
    </row>
    <row r="224" spans="1:13" x14ac:dyDescent="0.25">
      <c r="A224" s="32">
        <v>45335</v>
      </c>
      <c r="B224" s="66">
        <f>_xlfn.IFNA(VLOOKUP(A224,'Bolling Strategy'!$A$1:$B$2000,2,FALSE),0)</f>
        <v>1380</v>
      </c>
      <c r="C224" s="66">
        <f>_xlfn.IFNA(VLOOKUP(A224,'NQ0002 Strategy'!$A$2:$B$2000,2,FALSE),0)</f>
        <v>-8710</v>
      </c>
      <c r="D224" s="66">
        <f>_xlfn.IFNA(VLOOKUP(A224,'NQ0001 Strategy'!$A$2:$B$2000,2,FALSE),0)</f>
        <v>-5185</v>
      </c>
      <c r="E224" s="66">
        <f>_xlfn.IFNA(VLOOKUP(A224,'BBI Strategy'!$A$2:$B$2000,2,FALSE),0)</f>
        <v>6035</v>
      </c>
      <c r="F224" s="66">
        <f>_xlfn.IFNA(VLOOKUP(A224,'NQ0003 Strategy'!$A$2:$B$1000,2,FALSE),0)</f>
        <v>0</v>
      </c>
      <c r="G224" s="66">
        <f>_xlfn.IFNA(VLOOKUP(A224,'NQ0006 Strategy'!$A$2:$B$2000,2,FALSE),0)</f>
        <v>0</v>
      </c>
      <c r="H224" s="66">
        <f>_xlfn.IFNA(VLOOKUP(A224,'NQ0007 Strategy'!$A$2:$B$2000,2,FALSE),0)</f>
        <v>-11665</v>
      </c>
      <c r="I224" s="85">
        <f t="shared" si="11"/>
        <v>-2592.1428571428573</v>
      </c>
      <c r="J224" s="50">
        <f>VLOOKUP($A224,級距!$A:$K,9,FALSE)</f>
        <v>6</v>
      </c>
      <c r="K224" s="50">
        <f>VLOOKUP($A224,級距!$A:$K,10,FALSE)</f>
        <v>6</v>
      </c>
      <c r="L224" s="50">
        <f>VLOOKUP($A224,級距!$A:$K,11,FALSE)</f>
        <v>1</v>
      </c>
      <c r="M224" s="50">
        <f t="shared" si="12"/>
        <v>1</v>
      </c>
    </row>
    <row r="225" spans="1:13" x14ac:dyDescent="0.25">
      <c r="A225" s="32">
        <v>45334</v>
      </c>
      <c r="B225" s="66">
        <f>_xlfn.IFNA(VLOOKUP(A225,'Bolling Strategy'!$A$1:$B$2000,2,FALSE),0)</f>
        <v>0</v>
      </c>
      <c r="C225" s="66">
        <f>_xlfn.IFNA(VLOOKUP(A225,'NQ0002 Strategy'!$A$2:$B$2000,2,FALSE),0)</f>
        <v>-6970</v>
      </c>
      <c r="D225" s="66">
        <f>_xlfn.IFNA(VLOOKUP(A225,'NQ0001 Strategy'!$A$2:$B$2000,2,FALSE),0)</f>
        <v>-7305</v>
      </c>
      <c r="E225" s="66">
        <f>_xlfn.IFNA(VLOOKUP(A225,'BBI Strategy'!$A$2:$B$2000,2,FALSE),0)</f>
        <v>-1320</v>
      </c>
      <c r="F225" s="66">
        <f>_xlfn.IFNA(VLOOKUP(A225,'NQ0003 Strategy'!$A$2:$B$1000,2,FALSE),0)</f>
        <v>11725</v>
      </c>
      <c r="G225" s="66">
        <f>_xlfn.IFNA(VLOOKUP(A225,'NQ0006 Strategy'!$A$2:$B$2000,2,FALSE),0)</f>
        <v>-10230</v>
      </c>
      <c r="H225" s="66">
        <f>_xlfn.IFNA(VLOOKUP(A225,'NQ0007 Strategy'!$A$2:$B$2000,2,FALSE),0)</f>
        <v>-6820</v>
      </c>
      <c r="I225" s="85">
        <f t="shared" si="11"/>
        <v>-2988.5714285714284</v>
      </c>
      <c r="J225" s="50">
        <f>VLOOKUP($A225,級距!$A:$K,9,FALSE)</f>
        <v>2</v>
      </c>
      <c r="K225" s="50">
        <f>VLOOKUP($A225,級距!$A:$K,10,FALSE)</f>
        <v>5</v>
      </c>
      <c r="L225" s="50">
        <f>VLOOKUP($A225,級距!$A:$K,11,FALSE)</f>
        <v>2</v>
      </c>
      <c r="M225" s="50">
        <f t="shared" si="12"/>
        <v>1</v>
      </c>
    </row>
    <row r="226" spans="1:13" x14ac:dyDescent="0.25">
      <c r="A226" s="32">
        <v>45331</v>
      </c>
      <c r="B226" s="66">
        <f>_xlfn.IFNA(VLOOKUP(A226,'Bolling Strategy'!$A$1:$B$2000,2,FALSE),0)</f>
        <v>-2550</v>
      </c>
      <c r="C226" s="66">
        <f>_xlfn.IFNA(VLOOKUP(A226,'NQ0002 Strategy'!$A$2:$B$2000,2,FALSE),0)</f>
        <v>13300</v>
      </c>
      <c r="D226" s="66">
        <f>_xlfn.IFNA(VLOOKUP(A226,'NQ0001 Strategy'!$A$2:$B$2000,2,FALSE),0)</f>
        <v>9770</v>
      </c>
      <c r="E226" s="66">
        <f>_xlfn.IFNA(VLOOKUP(A226,'BBI Strategy'!$A$2:$B$2000,2,FALSE),0)</f>
        <v>6510</v>
      </c>
      <c r="F226" s="66">
        <f>_xlfn.IFNA(VLOOKUP(A226,'NQ0003 Strategy'!$A$2:$B$1000,2,FALSE),0)</f>
        <v>0</v>
      </c>
      <c r="G226" s="66">
        <f>_xlfn.IFNA(VLOOKUP(A226,'NQ0006 Strategy'!$A$2:$B$2000,2,FALSE),0)</f>
        <v>0</v>
      </c>
      <c r="H226" s="66">
        <f>_xlfn.IFNA(VLOOKUP(A226,'NQ0007 Strategy'!$A$2:$B$2000,2,FALSE),0)</f>
        <v>7550</v>
      </c>
      <c r="I226" s="85">
        <f t="shared" si="11"/>
        <v>4940</v>
      </c>
      <c r="J226" s="50">
        <f>VLOOKUP($A226,級距!$A:$K,9,FALSE)</f>
        <v>3</v>
      </c>
      <c r="K226" s="50">
        <f>VLOOKUP($A226,級距!$A:$K,10,FALSE)</f>
        <v>7</v>
      </c>
      <c r="L226" s="50">
        <f>VLOOKUP($A226,級距!$A:$K,11,FALSE)</f>
        <v>3</v>
      </c>
      <c r="M226" s="50">
        <f t="shared" si="12"/>
        <v>1</v>
      </c>
    </row>
    <row r="227" spans="1:13" x14ac:dyDescent="0.25">
      <c r="A227" s="32">
        <v>45330</v>
      </c>
      <c r="B227" s="66">
        <f>_xlfn.IFNA(VLOOKUP(A227,'Bolling Strategy'!$A$1:$B$2000,2,FALSE),0)</f>
        <v>0</v>
      </c>
      <c r="C227" s="66">
        <f>_xlfn.IFNA(VLOOKUP(A227,'NQ0002 Strategy'!$A$2:$B$2000,2,FALSE),0)</f>
        <v>5575</v>
      </c>
      <c r="D227" s="66">
        <f>_xlfn.IFNA(VLOOKUP(A227,'NQ0001 Strategy'!$A$2:$B$2000,2,FALSE),0)</f>
        <v>1440</v>
      </c>
      <c r="E227" s="66">
        <f>_xlfn.IFNA(VLOOKUP(A227,'BBI Strategy'!$A$2:$B$2000,2,FALSE),0)</f>
        <v>-865</v>
      </c>
      <c r="F227" s="66">
        <f>_xlfn.IFNA(VLOOKUP(A227,'NQ0003 Strategy'!$A$2:$B$1000,2,FALSE),0)</f>
        <v>0</v>
      </c>
      <c r="G227" s="66">
        <f>_xlfn.IFNA(VLOOKUP(A227,'NQ0006 Strategy'!$A$2:$B$2000,2,FALSE),0)</f>
        <v>360</v>
      </c>
      <c r="H227" s="66">
        <f>_xlfn.IFNA(VLOOKUP(A227,'NQ0007 Strategy'!$A$2:$B$2000,2,FALSE),0)</f>
        <v>610</v>
      </c>
      <c r="I227" s="85">
        <f t="shared" si="11"/>
        <v>1017.1428571428571</v>
      </c>
      <c r="J227" s="50">
        <f>VLOOKUP($A227,級距!$A:$K,9,FALSE)</f>
        <v>1</v>
      </c>
      <c r="K227" s="50">
        <f>VLOOKUP($A227,級距!$A:$K,10,FALSE)</f>
        <v>5</v>
      </c>
      <c r="L227" s="50">
        <f>VLOOKUP($A227,級距!$A:$K,11,FALSE)</f>
        <v>2</v>
      </c>
      <c r="M227" s="50">
        <f t="shared" si="12"/>
        <v>1</v>
      </c>
    </row>
    <row r="228" spans="1:13" x14ac:dyDescent="0.25">
      <c r="A228" s="32">
        <v>45329</v>
      </c>
      <c r="B228" s="66">
        <f>_xlfn.IFNA(VLOOKUP(A228,'Bolling Strategy'!$A$1:$B$2000,2,FALSE),0)</f>
        <v>-7260</v>
      </c>
      <c r="C228" s="66">
        <f>_xlfn.IFNA(VLOOKUP(A228,'NQ0002 Strategy'!$A$2:$B$2000,2,FALSE),0)</f>
        <v>6000</v>
      </c>
      <c r="D228" s="66">
        <f>_xlfn.IFNA(VLOOKUP(A228,'NQ0001 Strategy'!$A$2:$B$2000,2,FALSE),0)</f>
        <v>6285</v>
      </c>
      <c r="E228" s="66">
        <f>_xlfn.IFNA(VLOOKUP(A228,'BBI Strategy'!$A$2:$B$2000,2,FALSE),0)</f>
        <v>10895</v>
      </c>
      <c r="F228" s="66">
        <f>_xlfn.IFNA(VLOOKUP(A228,'NQ0003 Strategy'!$A$2:$B$1000,2,FALSE),0)</f>
        <v>0</v>
      </c>
      <c r="G228" s="66">
        <f>_xlfn.IFNA(VLOOKUP(A228,'NQ0006 Strategy'!$A$2:$B$2000,2,FALSE),0)</f>
        <v>9200</v>
      </c>
      <c r="H228" s="66">
        <f>_xlfn.IFNA(VLOOKUP(A228,'NQ0007 Strategy'!$A$2:$B$2000,2,FALSE),0)</f>
        <v>-2355</v>
      </c>
      <c r="I228" s="85">
        <f t="shared" si="11"/>
        <v>3252.1428571428573</v>
      </c>
      <c r="J228" s="50">
        <f>VLOOKUP($A228,級距!$A:$K,9,FALSE)</f>
        <v>4</v>
      </c>
      <c r="K228" s="50">
        <f>VLOOKUP($A228,級距!$A:$K,10,FALSE)</f>
        <v>8</v>
      </c>
      <c r="L228" s="50">
        <f>VLOOKUP($A228,級距!$A:$K,11,FALSE)</f>
        <v>3</v>
      </c>
      <c r="M228" s="50">
        <f t="shared" si="12"/>
        <v>1</v>
      </c>
    </row>
    <row r="229" spans="1:13" x14ac:dyDescent="0.25">
      <c r="A229" s="32">
        <v>45328</v>
      </c>
      <c r="B229" s="66">
        <f>_xlfn.IFNA(VLOOKUP(A229,'Bolling Strategy'!$A$1:$B$2000,2,FALSE),0)</f>
        <v>2440</v>
      </c>
      <c r="C229" s="66">
        <f>_xlfn.IFNA(VLOOKUP(A229,'NQ0002 Strategy'!$A$2:$B$2000,2,FALSE),0)</f>
        <v>-9240</v>
      </c>
      <c r="D229" s="66">
        <f>_xlfn.IFNA(VLOOKUP(A229,'NQ0001 Strategy'!$A$2:$B$2000,2,FALSE),0)</f>
        <v>-660</v>
      </c>
      <c r="E229" s="66">
        <f>_xlfn.IFNA(VLOOKUP(A229,'BBI Strategy'!$A$2:$B$2000,2,FALSE),0)</f>
        <v>-1530</v>
      </c>
      <c r="F229" s="66">
        <f>_xlfn.IFNA(VLOOKUP(A229,'NQ0003 Strategy'!$A$2:$B$1000,2,FALSE),0)</f>
        <v>0</v>
      </c>
      <c r="G229" s="66">
        <f>_xlfn.IFNA(VLOOKUP(A229,'NQ0006 Strategy'!$A$2:$B$2000,2,FALSE),0)</f>
        <v>0</v>
      </c>
      <c r="H229" s="66">
        <f>_xlfn.IFNA(VLOOKUP(A229,'NQ0007 Strategy'!$A$2:$B$2000,2,FALSE),0)</f>
        <v>2650</v>
      </c>
      <c r="I229" s="85">
        <f t="shared" si="11"/>
        <v>-905.71428571428567</v>
      </c>
      <c r="J229" s="50">
        <f>VLOOKUP($A229,級距!$A:$K,9,FALSE)</f>
        <v>3</v>
      </c>
      <c r="K229" s="50">
        <f>VLOOKUP($A229,級距!$A:$K,10,FALSE)</f>
        <v>1</v>
      </c>
      <c r="L229" s="50">
        <f>VLOOKUP($A229,級距!$A:$K,11,FALSE)</f>
        <v>2</v>
      </c>
      <c r="M229" s="50">
        <f t="shared" si="12"/>
        <v>1</v>
      </c>
    </row>
    <row r="230" spans="1:13" x14ac:dyDescent="0.25">
      <c r="A230" s="32">
        <v>45327</v>
      </c>
      <c r="B230" s="66">
        <f>_xlfn.IFNA(VLOOKUP(A230,'Bolling Strategy'!$A$1:$B$2000,2,FALSE),0)</f>
        <v>5600</v>
      </c>
      <c r="C230" s="66">
        <f>_xlfn.IFNA(VLOOKUP(A230,'NQ0002 Strategy'!$A$2:$B$2000,2,FALSE),0)</f>
        <v>6165</v>
      </c>
      <c r="D230" s="66">
        <f>_xlfn.IFNA(VLOOKUP(A230,'NQ0001 Strategy'!$A$2:$B$2000,2,FALSE),0)</f>
        <v>-11005</v>
      </c>
      <c r="E230" s="66">
        <f>_xlfn.IFNA(VLOOKUP(A230,'BBI Strategy'!$A$2:$B$2000,2,FALSE),0)</f>
        <v>-10320</v>
      </c>
      <c r="F230" s="66">
        <f>_xlfn.IFNA(VLOOKUP(A230,'NQ0003 Strategy'!$A$2:$B$1000,2,FALSE),0)</f>
        <v>670</v>
      </c>
      <c r="G230" s="66">
        <f>_xlfn.IFNA(VLOOKUP(A230,'NQ0006 Strategy'!$A$2:$B$2000,2,FALSE),0)</f>
        <v>0</v>
      </c>
      <c r="H230" s="66">
        <f>_xlfn.IFNA(VLOOKUP(A230,'NQ0007 Strategy'!$A$2:$B$2000,2,FALSE),0)</f>
        <v>-3715</v>
      </c>
      <c r="I230" s="85">
        <f t="shared" si="11"/>
        <v>-1800.7142857142858</v>
      </c>
      <c r="J230" s="50">
        <f>VLOOKUP($A230,級距!$A:$K,9,FALSE)</f>
        <v>3</v>
      </c>
      <c r="K230" s="50">
        <f>VLOOKUP($A230,級距!$A:$K,10,FALSE)</f>
        <v>1</v>
      </c>
      <c r="L230" s="50">
        <f>VLOOKUP($A230,級距!$A:$K,11,FALSE)</f>
        <v>2</v>
      </c>
      <c r="M230" s="50">
        <f t="shared" si="12"/>
        <v>1</v>
      </c>
    </row>
    <row r="231" spans="1:13" x14ac:dyDescent="0.25">
      <c r="A231" s="32">
        <v>45324</v>
      </c>
      <c r="B231" s="66">
        <f>_xlfn.IFNA(VLOOKUP(A231,'Bolling Strategy'!$A$1:$B$2000,2,FALSE),0)</f>
        <v>20490</v>
      </c>
      <c r="C231" s="66">
        <f>_xlfn.IFNA(VLOOKUP(A231,'NQ0002 Strategy'!$A$2:$B$2000,2,FALSE),0)</f>
        <v>16610</v>
      </c>
      <c r="D231" s="66">
        <f>_xlfn.IFNA(VLOOKUP(A231,'NQ0001 Strategy'!$A$2:$B$2000,2,FALSE),0)</f>
        <v>-8710</v>
      </c>
      <c r="E231" s="66">
        <f>_xlfn.IFNA(VLOOKUP(A231,'BBI Strategy'!$A$2:$B$2000,2,FALSE),0)</f>
        <v>-20160</v>
      </c>
      <c r="F231" s="66">
        <f>_xlfn.IFNA(VLOOKUP(A231,'NQ0003 Strategy'!$A$2:$B$1000,2,FALSE),0)</f>
        <v>0</v>
      </c>
      <c r="G231" s="66">
        <f>_xlfn.IFNA(VLOOKUP(A231,'NQ0006 Strategy'!$A$2:$B$2000,2,FALSE),0)</f>
        <v>0</v>
      </c>
      <c r="H231" s="66">
        <f>_xlfn.IFNA(VLOOKUP(A231,'NQ0007 Strategy'!$A$2:$B$2000,2,FALSE),0)</f>
        <v>14255</v>
      </c>
      <c r="I231" s="85">
        <f t="shared" si="11"/>
        <v>3212.1428571428573</v>
      </c>
      <c r="J231" s="50">
        <f>VLOOKUP($A231,級距!$A:$K,9,FALSE)</f>
        <v>5</v>
      </c>
      <c r="K231" s="50">
        <f>VLOOKUP($A231,級距!$A:$K,10,FALSE)</f>
        <v>4</v>
      </c>
      <c r="L231" s="50">
        <f>VLOOKUP($A231,級距!$A:$K,11,FALSE)</f>
        <v>2</v>
      </c>
      <c r="M231" s="50">
        <f t="shared" si="12"/>
        <v>1</v>
      </c>
    </row>
    <row r="232" spans="1:13" x14ac:dyDescent="0.25">
      <c r="A232" s="32">
        <v>45323</v>
      </c>
      <c r="B232" s="66">
        <f>_xlfn.IFNA(VLOOKUP(A232,'Bolling Strategy'!$A$1:$B$2000,2,FALSE),0)</f>
        <v>0</v>
      </c>
      <c r="C232" s="66">
        <f>_xlfn.IFNA(VLOOKUP(A232,'NQ0002 Strategy'!$A$2:$B$2000,2,FALSE),0)</f>
        <v>5850</v>
      </c>
      <c r="D232" s="66">
        <f>_xlfn.IFNA(VLOOKUP(A232,'NQ0001 Strategy'!$A$2:$B$2000,2,FALSE),0)</f>
        <v>9325</v>
      </c>
      <c r="E232" s="66">
        <f>_xlfn.IFNA(VLOOKUP(A232,'BBI Strategy'!$A$2:$B$2000,2,FALSE),0)</f>
        <v>-6845</v>
      </c>
      <c r="F232" s="66">
        <f>_xlfn.IFNA(VLOOKUP(A232,'NQ0003 Strategy'!$A$2:$B$1000,2,FALSE),0)</f>
        <v>0</v>
      </c>
      <c r="G232" s="66">
        <f>_xlfn.IFNA(VLOOKUP(A232,'NQ0006 Strategy'!$A$2:$B$2000,2,FALSE),0)</f>
        <v>3750</v>
      </c>
      <c r="H232" s="66">
        <f>_xlfn.IFNA(VLOOKUP(A232,'NQ0007 Strategy'!$A$2:$B$2000,2,FALSE),0)</f>
        <v>-13520</v>
      </c>
      <c r="I232" s="85">
        <f t="shared" si="11"/>
        <v>-205.71428571428572</v>
      </c>
      <c r="J232" s="50">
        <f>VLOOKUP($A232,級距!$A:$K,9,FALSE)</f>
        <v>3</v>
      </c>
      <c r="K232" s="50">
        <f>VLOOKUP($A232,級距!$A:$K,10,FALSE)</f>
        <v>6</v>
      </c>
      <c r="L232" s="50">
        <f>VLOOKUP($A232,級距!$A:$K,11,FALSE)</f>
        <v>2</v>
      </c>
      <c r="M232" s="50">
        <f t="shared" si="12"/>
        <v>1</v>
      </c>
    </row>
    <row r="233" spans="1:13" x14ac:dyDescent="0.25">
      <c r="A233" s="32">
        <v>45322</v>
      </c>
      <c r="B233" s="66">
        <f>_xlfn.IFNA(VLOOKUP(A233,'Bolling Strategy'!$A$1:$B$2000,2,FALSE),0)</f>
        <v>-10250</v>
      </c>
      <c r="C233" s="66">
        <f>_xlfn.IFNA(VLOOKUP(A233,'NQ0002 Strategy'!$A$2:$B$2000,2,FALSE),0)</f>
        <v>915</v>
      </c>
      <c r="D233" s="66">
        <f>_xlfn.IFNA(VLOOKUP(A233,'NQ0001 Strategy'!$A$2:$B$2000,2,FALSE),0)</f>
        <v>8760</v>
      </c>
      <c r="E233" s="66">
        <f>_xlfn.IFNA(VLOOKUP(A233,'BBI Strategy'!$A$2:$B$2000,2,FALSE),0)</f>
        <v>-8225</v>
      </c>
      <c r="F233" s="66">
        <f>_xlfn.IFNA(VLOOKUP(A233,'NQ0003 Strategy'!$A$2:$B$1000,2,FALSE),0)</f>
        <v>0</v>
      </c>
      <c r="G233" s="66">
        <f>_xlfn.IFNA(VLOOKUP(A233,'NQ0006 Strategy'!$A$2:$B$2000,2,FALSE),0)</f>
        <v>0</v>
      </c>
      <c r="H233" s="66">
        <f>_xlfn.IFNA(VLOOKUP(A233,'NQ0007 Strategy'!$A$2:$B$2000,2,FALSE),0)</f>
        <v>-9840</v>
      </c>
      <c r="I233" s="85">
        <f t="shared" si="11"/>
        <v>-2662.8571428571427</v>
      </c>
      <c r="J233" s="50">
        <f>VLOOKUP($A233,級距!$A:$K,9,FALSE)</f>
        <v>5</v>
      </c>
      <c r="K233" s="50">
        <f>VLOOKUP($A233,級距!$A:$K,10,FALSE)</f>
        <v>6</v>
      </c>
      <c r="L233" s="50">
        <f>VLOOKUP($A233,級距!$A:$K,11,FALSE)</f>
        <v>2</v>
      </c>
      <c r="M233" s="50">
        <f t="shared" si="12"/>
        <v>1</v>
      </c>
    </row>
    <row r="234" spans="1:13" x14ac:dyDescent="0.25">
      <c r="A234" s="32">
        <v>45321</v>
      </c>
      <c r="B234" s="66">
        <f>_xlfn.IFNA(VLOOKUP(A234,'Bolling Strategy'!$A$1:$B$2000,2,FALSE),0)</f>
        <v>-12320</v>
      </c>
      <c r="C234" s="66">
        <f>_xlfn.IFNA(VLOOKUP(A234,'NQ0002 Strategy'!$A$2:$B$2000,2,FALSE),0)</f>
        <v>0</v>
      </c>
      <c r="D234" s="66">
        <f>_xlfn.IFNA(VLOOKUP(A234,'NQ0001 Strategy'!$A$2:$B$2000,2,FALSE),0)</f>
        <v>-3305</v>
      </c>
      <c r="E234" s="66">
        <f>_xlfn.IFNA(VLOOKUP(A234,'BBI Strategy'!$A$2:$B$2000,2,FALSE),0)</f>
        <v>-9900</v>
      </c>
      <c r="F234" s="66">
        <f>_xlfn.IFNA(VLOOKUP(A234,'NQ0003 Strategy'!$A$2:$B$1000,2,FALSE),0)</f>
        <v>-8370</v>
      </c>
      <c r="G234" s="66">
        <f>_xlfn.IFNA(VLOOKUP(A234,'NQ0006 Strategy'!$A$2:$B$2000,2,FALSE),0)</f>
        <v>-2280</v>
      </c>
      <c r="H234" s="66">
        <f>_xlfn.IFNA(VLOOKUP(A234,'NQ0007 Strategy'!$A$2:$B$2000,2,FALSE),0)</f>
        <v>-5745</v>
      </c>
      <c r="I234" s="85">
        <f t="shared" si="11"/>
        <v>-5988.5714285714284</v>
      </c>
      <c r="J234" s="50">
        <f>VLOOKUP($A234,級距!$A:$K,9,FALSE)</f>
        <v>2</v>
      </c>
      <c r="K234" s="50">
        <f>VLOOKUP($A234,級距!$A:$K,10,FALSE)</f>
        <v>8</v>
      </c>
      <c r="L234" s="50">
        <f>VLOOKUP($A234,級距!$A:$K,11,FALSE)</f>
        <v>3</v>
      </c>
      <c r="M234" s="50">
        <f t="shared" si="12"/>
        <v>1</v>
      </c>
    </row>
    <row r="235" spans="1:13" x14ac:dyDescent="0.25">
      <c r="A235" s="32">
        <v>45320</v>
      </c>
      <c r="B235" s="66">
        <f>_xlfn.IFNA(VLOOKUP(A235,'Bolling Strategy'!$A$1:$B$2000,2,FALSE),0)</f>
        <v>0</v>
      </c>
      <c r="C235" s="66">
        <f>_xlfn.IFNA(VLOOKUP(A235,'NQ0002 Strategy'!$A$2:$B$2000,2,FALSE),0)</f>
        <v>-8625</v>
      </c>
      <c r="D235" s="66">
        <f>_xlfn.IFNA(VLOOKUP(A235,'NQ0001 Strategy'!$A$2:$B$2000,2,FALSE),0)</f>
        <v>0</v>
      </c>
      <c r="E235" s="66">
        <f>_xlfn.IFNA(VLOOKUP(A235,'BBI Strategy'!$A$2:$B$2000,2,FALSE),0)</f>
        <v>-8880</v>
      </c>
      <c r="F235" s="66">
        <f>_xlfn.IFNA(VLOOKUP(A235,'NQ0003 Strategy'!$A$2:$B$1000,2,FALSE),0)</f>
        <v>0</v>
      </c>
      <c r="G235" s="66">
        <f>_xlfn.IFNA(VLOOKUP(A235,'NQ0006 Strategy'!$A$2:$B$2000,2,FALSE),0)</f>
        <v>780</v>
      </c>
      <c r="H235" s="66">
        <f>_xlfn.IFNA(VLOOKUP(A235,'NQ0007 Strategy'!$A$2:$B$2000,2,FALSE),0)</f>
        <v>17385</v>
      </c>
      <c r="I235" s="85">
        <f t="shared" si="11"/>
        <v>94.285714285714292</v>
      </c>
      <c r="J235" s="50">
        <f>VLOOKUP($A235,級距!$A:$K,9,FALSE)</f>
        <v>3</v>
      </c>
      <c r="K235" s="50">
        <f>VLOOKUP($A235,級距!$A:$K,10,FALSE)</f>
        <v>8</v>
      </c>
      <c r="L235" s="50">
        <f>VLOOKUP($A235,級距!$A:$K,11,FALSE)</f>
        <v>3</v>
      </c>
      <c r="M235" s="50">
        <f t="shared" si="12"/>
        <v>1</v>
      </c>
    </row>
    <row r="236" spans="1:13" x14ac:dyDescent="0.25">
      <c r="A236" s="32">
        <v>45317</v>
      </c>
      <c r="B236" s="66">
        <f>_xlfn.IFNA(VLOOKUP(A236,'Bolling Strategy'!$A$1:$B$2000,2,FALSE),0)</f>
        <v>0</v>
      </c>
      <c r="C236" s="66">
        <f>_xlfn.IFNA(VLOOKUP(A236,'NQ0002 Strategy'!$A$2:$B$2000,2,FALSE),0)</f>
        <v>-7010</v>
      </c>
      <c r="D236" s="66">
        <f>_xlfn.IFNA(VLOOKUP(A236,'NQ0001 Strategy'!$A$2:$B$2000,2,FALSE),0)</f>
        <v>300</v>
      </c>
      <c r="E236" s="66">
        <f>_xlfn.IFNA(VLOOKUP(A236,'BBI Strategy'!$A$2:$B$2000,2,FALSE),0)</f>
        <v>480</v>
      </c>
      <c r="F236" s="66">
        <f>_xlfn.IFNA(VLOOKUP(A236,'NQ0003 Strategy'!$A$2:$B$1000,2,FALSE),0)</f>
        <v>0</v>
      </c>
      <c r="G236" s="66">
        <f>_xlfn.IFNA(VLOOKUP(A236,'NQ0006 Strategy'!$A$2:$B$2000,2,FALSE),0)</f>
        <v>0</v>
      </c>
      <c r="H236" s="66">
        <f>_xlfn.IFNA(VLOOKUP(A236,'NQ0007 Strategy'!$A$2:$B$2000,2,FALSE),0)</f>
        <v>-4685</v>
      </c>
      <c r="I236" s="85">
        <f t="shared" si="11"/>
        <v>-1559.2857142857142</v>
      </c>
      <c r="J236" s="50">
        <f>VLOOKUP($A236,級距!$A:$K,9,FALSE)</f>
        <v>1</v>
      </c>
      <c r="K236" s="50">
        <f>VLOOKUP($A236,級距!$A:$K,10,FALSE)</f>
        <v>1</v>
      </c>
      <c r="L236" s="50">
        <f>VLOOKUP($A236,級距!$A:$K,11,FALSE)</f>
        <v>2</v>
      </c>
      <c r="M236" s="50">
        <f t="shared" si="12"/>
        <v>1</v>
      </c>
    </row>
    <row r="237" spans="1:13" x14ac:dyDescent="0.25">
      <c r="A237" s="32">
        <v>45316</v>
      </c>
      <c r="B237" s="66">
        <f>_xlfn.IFNA(VLOOKUP(A237,'Bolling Strategy'!$A$1:$B$2000,2,FALSE),0)</f>
        <v>1435</v>
      </c>
      <c r="C237" s="66">
        <f>_xlfn.IFNA(VLOOKUP(A237,'NQ0002 Strategy'!$A$2:$B$2000,2,FALSE),0)</f>
        <v>3445</v>
      </c>
      <c r="D237" s="66">
        <f>_xlfn.IFNA(VLOOKUP(A237,'NQ0001 Strategy'!$A$2:$B$2000,2,FALSE),0)</f>
        <v>2555</v>
      </c>
      <c r="E237" s="66">
        <f>_xlfn.IFNA(VLOOKUP(A237,'BBI Strategy'!$A$2:$B$2000,2,FALSE),0)</f>
        <v>-14200</v>
      </c>
      <c r="F237" s="66">
        <f>_xlfn.IFNA(VLOOKUP(A237,'NQ0003 Strategy'!$A$2:$B$1000,2,FALSE),0)</f>
        <v>0</v>
      </c>
      <c r="G237" s="66">
        <f>_xlfn.IFNA(VLOOKUP(A237,'NQ0006 Strategy'!$A$2:$B$2000,2,FALSE),0)</f>
        <v>-10230</v>
      </c>
      <c r="H237" s="66">
        <f>_xlfn.IFNA(VLOOKUP(A237,'NQ0007 Strategy'!$A$2:$B$2000,2,FALSE),0)</f>
        <v>1015</v>
      </c>
      <c r="I237" s="85">
        <f t="shared" si="11"/>
        <v>-2282.8571428571427</v>
      </c>
      <c r="J237" s="50">
        <f>VLOOKUP($A237,級距!$A:$K,9,FALSE)</f>
        <v>3</v>
      </c>
      <c r="K237" s="50">
        <f>VLOOKUP($A237,級距!$A:$K,10,FALSE)</f>
        <v>1</v>
      </c>
      <c r="L237" s="50">
        <f>VLOOKUP($A237,級距!$A:$K,11,FALSE)</f>
        <v>2</v>
      </c>
      <c r="M237" s="50">
        <f t="shared" si="12"/>
        <v>1</v>
      </c>
    </row>
    <row r="238" spans="1:13" x14ac:dyDescent="0.25">
      <c r="A238" s="32">
        <v>45315</v>
      </c>
      <c r="B238" s="66">
        <f>_xlfn.IFNA(VLOOKUP(A238,'Bolling Strategy'!$A$1:$B$2000,2,FALSE),0)</f>
        <v>2735</v>
      </c>
      <c r="C238" s="66">
        <f>_xlfn.IFNA(VLOOKUP(A238,'NQ0002 Strategy'!$A$2:$B$2000,2,FALSE),0)</f>
        <v>-540</v>
      </c>
      <c r="D238" s="66">
        <f>_xlfn.IFNA(VLOOKUP(A238,'NQ0001 Strategy'!$A$2:$B$2000,2,FALSE),0)</f>
        <v>1460</v>
      </c>
      <c r="E238" s="66">
        <f>_xlfn.IFNA(VLOOKUP(A238,'BBI Strategy'!$A$2:$B$2000,2,FALSE),0)</f>
        <v>140</v>
      </c>
      <c r="F238" s="66">
        <f>_xlfn.IFNA(VLOOKUP(A238,'NQ0003 Strategy'!$A$2:$B$1000,2,FALSE),0)</f>
        <v>0</v>
      </c>
      <c r="G238" s="66">
        <f>_xlfn.IFNA(VLOOKUP(A238,'NQ0006 Strategy'!$A$2:$B$2000,2,FALSE),0)</f>
        <v>0</v>
      </c>
      <c r="H238" s="66">
        <f>_xlfn.IFNA(VLOOKUP(A238,'NQ0007 Strategy'!$A$2:$B$2000,2,FALSE),0)</f>
        <v>2925</v>
      </c>
      <c r="I238" s="85">
        <f t="shared" si="11"/>
        <v>960</v>
      </c>
      <c r="J238" s="50">
        <f>VLOOKUP($A238,級距!$A:$K,9,FALSE)</f>
        <v>3</v>
      </c>
      <c r="K238" s="50">
        <f>VLOOKUP($A238,級距!$A:$K,10,FALSE)</f>
        <v>2</v>
      </c>
      <c r="L238" s="50">
        <f>VLOOKUP($A238,級距!$A:$K,11,FALSE)</f>
        <v>2</v>
      </c>
      <c r="M238" s="50">
        <f t="shared" si="12"/>
        <v>1</v>
      </c>
    </row>
    <row r="239" spans="1:13" x14ac:dyDescent="0.25">
      <c r="A239" s="32">
        <v>45314</v>
      </c>
      <c r="B239" s="66">
        <f>_xlfn.IFNA(VLOOKUP(A239,'Bolling Strategy'!$A$1:$B$2000,2,FALSE),0)</f>
        <v>-3630</v>
      </c>
      <c r="C239" s="66">
        <f>_xlfn.IFNA(VLOOKUP(A239,'NQ0002 Strategy'!$A$2:$B$2000,2,FALSE),0)</f>
        <v>-1665</v>
      </c>
      <c r="D239" s="66">
        <f>_xlfn.IFNA(VLOOKUP(A239,'NQ0001 Strategy'!$A$2:$B$2000,2,FALSE),0)</f>
        <v>0</v>
      </c>
      <c r="E239" s="66">
        <f>_xlfn.IFNA(VLOOKUP(A239,'BBI Strategy'!$A$2:$B$2000,2,FALSE),0)</f>
        <v>-6455</v>
      </c>
      <c r="F239" s="66">
        <f>_xlfn.IFNA(VLOOKUP(A239,'NQ0003 Strategy'!$A$2:$B$1000,2,FALSE),0)</f>
        <v>0</v>
      </c>
      <c r="G239" s="66">
        <f>_xlfn.IFNA(VLOOKUP(A239,'NQ0006 Strategy'!$A$2:$B$2000,2,FALSE),0)</f>
        <v>3150</v>
      </c>
      <c r="H239" s="66">
        <f>_xlfn.IFNA(VLOOKUP(A239,'NQ0007 Strategy'!$A$2:$B$2000,2,FALSE),0)</f>
        <v>-5820</v>
      </c>
      <c r="I239" s="85">
        <f t="shared" si="11"/>
        <v>-2060</v>
      </c>
      <c r="J239" s="50">
        <f>VLOOKUP($A239,級距!$A:$K,9,FALSE)</f>
        <v>1</v>
      </c>
      <c r="K239" s="50">
        <f>VLOOKUP($A239,級距!$A:$K,10,FALSE)</f>
        <v>5</v>
      </c>
      <c r="L239" s="50">
        <f>VLOOKUP($A239,級距!$A:$K,11,FALSE)</f>
        <v>2</v>
      </c>
      <c r="M239" s="50">
        <f t="shared" si="12"/>
        <v>1</v>
      </c>
    </row>
    <row r="240" spans="1:13" x14ac:dyDescent="0.25">
      <c r="A240" s="32">
        <v>45313</v>
      </c>
      <c r="B240" s="66">
        <f>_xlfn.IFNA(VLOOKUP(A240,'Bolling Strategy'!$A$1:$B$2000,2,FALSE),0)</f>
        <v>0</v>
      </c>
      <c r="C240" s="66">
        <f>_xlfn.IFNA(VLOOKUP(A240,'NQ0002 Strategy'!$A$2:$B$2000,2,FALSE),0)</f>
        <v>-7000</v>
      </c>
      <c r="D240" s="66">
        <f>_xlfn.IFNA(VLOOKUP(A240,'NQ0001 Strategy'!$A$2:$B$2000,2,FALSE),0)</f>
        <v>-1845</v>
      </c>
      <c r="E240" s="66">
        <f>_xlfn.IFNA(VLOOKUP(A240,'BBI Strategy'!$A$2:$B$2000,2,FALSE),0)</f>
        <v>-7060</v>
      </c>
      <c r="F240" s="66">
        <f>_xlfn.IFNA(VLOOKUP(A240,'NQ0003 Strategy'!$A$2:$B$1000,2,FALSE),0)</f>
        <v>0</v>
      </c>
      <c r="G240" s="66">
        <f>_xlfn.IFNA(VLOOKUP(A240,'NQ0006 Strategy'!$A$2:$B$2000,2,FALSE),0)</f>
        <v>0</v>
      </c>
      <c r="H240" s="66">
        <f>_xlfn.IFNA(VLOOKUP(A240,'NQ0007 Strategy'!$A$2:$B$2000,2,FALSE),0)</f>
        <v>-4340</v>
      </c>
      <c r="I240" s="85">
        <f t="shared" si="11"/>
        <v>-2892.1428571428573</v>
      </c>
      <c r="J240" s="50">
        <f>VLOOKUP($A240,級距!$A:$K,9,FALSE)</f>
        <v>2</v>
      </c>
      <c r="K240" s="50">
        <f>VLOOKUP($A240,級距!$A:$K,10,FALSE)</f>
        <v>7</v>
      </c>
      <c r="L240" s="50">
        <f>VLOOKUP($A240,級距!$A:$K,11,FALSE)</f>
        <v>3</v>
      </c>
      <c r="M240" s="50">
        <f t="shared" si="12"/>
        <v>1</v>
      </c>
    </row>
    <row r="241" spans="1:13" x14ac:dyDescent="0.25">
      <c r="A241" s="32">
        <v>45310</v>
      </c>
      <c r="B241" s="66">
        <f>_xlfn.IFNA(VLOOKUP(A241,'Bolling Strategy'!$A$1:$B$2000,2,FALSE),0)</f>
        <v>0</v>
      </c>
      <c r="C241" s="66">
        <f>_xlfn.IFNA(VLOOKUP(A241,'NQ0002 Strategy'!$A$2:$B$2000,2,FALSE),0)</f>
        <v>-12575</v>
      </c>
      <c r="D241" s="66">
        <f>_xlfn.IFNA(VLOOKUP(A241,'NQ0001 Strategy'!$A$2:$B$2000,2,FALSE),0)</f>
        <v>19380</v>
      </c>
      <c r="E241" s="66">
        <f>_xlfn.IFNA(VLOOKUP(A241,'BBI Strategy'!$A$2:$B$2000,2,FALSE),0)</f>
        <v>10390</v>
      </c>
      <c r="F241" s="66">
        <f>_xlfn.IFNA(VLOOKUP(A241,'NQ0003 Strategy'!$A$2:$B$1000,2,FALSE),0)</f>
        <v>0</v>
      </c>
      <c r="G241" s="66">
        <f>_xlfn.IFNA(VLOOKUP(A241,'NQ0006 Strategy'!$A$2:$B$2000,2,FALSE),0)</f>
        <v>10790</v>
      </c>
      <c r="H241" s="66">
        <f>_xlfn.IFNA(VLOOKUP(A241,'NQ0007 Strategy'!$A$2:$B$2000,2,FALSE),0)</f>
        <v>14190</v>
      </c>
      <c r="I241" s="85">
        <f t="shared" si="11"/>
        <v>6025</v>
      </c>
      <c r="J241" s="50">
        <f>VLOOKUP($A241,級距!$A:$K,9,FALSE)</f>
        <v>5</v>
      </c>
      <c r="K241" s="50">
        <f>VLOOKUP($A241,級距!$A:$K,10,FALSE)</f>
        <v>7</v>
      </c>
      <c r="L241" s="50">
        <f>VLOOKUP($A241,級距!$A:$K,11,FALSE)</f>
        <v>3</v>
      </c>
      <c r="M241" s="50">
        <f t="shared" si="12"/>
        <v>1</v>
      </c>
    </row>
    <row r="242" spans="1:13" x14ac:dyDescent="0.25">
      <c r="A242" s="32">
        <v>45309</v>
      </c>
      <c r="B242" s="66">
        <f>_xlfn.IFNA(VLOOKUP(A242,'Bolling Strategy'!$A$1:$B$2000,2,FALSE),0)</f>
        <v>0</v>
      </c>
      <c r="C242" s="66">
        <f>_xlfn.IFNA(VLOOKUP(A242,'NQ0002 Strategy'!$A$2:$B$2000,2,FALSE),0)</f>
        <v>8175</v>
      </c>
      <c r="D242" s="66">
        <f>_xlfn.IFNA(VLOOKUP(A242,'NQ0001 Strategy'!$A$2:$B$2000,2,FALSE),0)</f>
        <v>-12250</v>
      </c>
      <c r="E242" s="66">
        <f>_xlfn.IFNA(VLOOKUP(A242,'BBI Strategy'!$A$2:$B$2000,2,FALSE),0)</f>
        <v>7965</v>
      </c>
      <c r="F242" s="66">
        <f>_xlfn.IFNA(VLOOKUP(A242,'NQ0003 Strategy'!$A$2:$B$1000,2,FALSE),0)</f>
        <v>0</v>
      </c>
      <c r="G242" s="66">
        <f>_xlfn.IFNA(VLOOKUP(A242,'NQ0006 Strategy'!$A$2:$B$2000,2,FALSE),0)</f>
        <v>7650</v>
      </c>
      <c r="H242" s="66">
        <f>_xlfn.IFNA(VLOOKUP(A242,'NQ0007 Strategy'!$A$2:$B$2000,2,FALSE),0)</f>
        <v>1245</v>
      </c>
      <c r="I242" s="85">
        <f t="shared" si="11"/>
        <v>1826.4285714285713</v>
      </c>
      <c r="J242" s="50">
        <f>VLOOKUP($A242,級距!$A:$K,9,FALSE)</f>
        <v>3</v>
      </c>
      <c r="K242" s="50">
        <f>VLOOKUP($A242,級距!$A:$K,10,FALSE)</f>
        <v>7</v>
      </c>
      <c r="L242" s="50">
        <f>VLOOKUP($A242,級距!$A:$K,11,FALSE)</f>
        <v>3</v>
      </c>
      <c r="M242" s="50">
        <f t="shared" si="12"/>
        <v>1</v>
      </c>
    </row>
    <row r="243" spans="1:13" x14ac:dyDescent="0.25">
      <c r="A243" s="32">
        <v>45308</v>
      </c>
      <c r="B243" s="66">
        <f>_xlfn.IFNA(VLOOKUP(A243,'Bolling Strategy'!$A$1:$B$2000,2,FALSE),0)</f>
        <v>-10160</v>
      </c>
      <c r="C243" s="66">
        <f>_xlfn.IFNA(VLOOKUP(A243,'NQ0002 Strategy'!$A$2:$B$2000,2,FALSE),0)</f>
        <v>-2215</v>
      </c>
      <c r="D243" s="66">
        <f>_xlfn.IFNA(VLOOKUP(A243,'NQ0001 Strategy'!$A$2:$B$2000,2,FALSE),0)</f>
        <v>-445</v>
      </c>
      <c r="E243" s="66">
        <f>_xlfn.IFNA(VLOOKUP(A243,'BBI Strategy'!$A$2:$B$2000,2,FALSE),0)</f>
        <v>-16060</v>
      </c>
      <c r="F243" s="66">
        <f>_xlfn.IFNA(VLOOKUP(A243,'NQ0003 Strategy'!$A$2:$B$1000,2,FALSE),0)</f>
        <v>0</v>
      </c>
      <c r="G243" s="66">
        <f>_xlfn.IFNA(VLOOKUP(A243,'NQ0006 Strategy'!$A$2:$B$2000,2,FALSE),0)</f>
        <v>0</v>
      </c>
      <c r="H243" s="66">
        <f>_xlfn.IFNA(VLOOKUP(A243,'NQ0007 Strategy'!$A$2:$B$2000,2,FALSE),0)</f>
        <v>1235</v>
      </c>
      <c r="I243" s="85">
        <f t="shared" si="11"/>
        <v>-3949.2857142857142</v>
      </c>
      <c r="J243" s="50">
        <f>VLOOKUP($A243,級距!$A:$K,9,FALSE)</f>
        <v>4</v>
      </c>
      <c r="K243" s="50">
        <f>VLOOKUP($A243,級距!$A:$K,10,FALSE)</f>
        <v>2</v>
      </c>
      <c r="L243" s="50">
        <f>VLOOKUP($A243,級距!$A:$K,11,FALSE)</f>
        <v>2</v>
      </c>
      <c r="M243" s="50">
        <f t="shared" si="12"/>
        <v>1</v>
      </c>
    </row>
    <row r="244" spans="1:13" x14ac:dyDescent="0.25">
      <c r="A244" s="32">
        <v>45307</v>
      </c>
      <c r="B244" s="66">
        <f>_xlfn.IFNA(VLOOKUP(A244,'Bolling Strategy'!$A$1:$B$2000,2,FALSE),0)</f>
        <v>0</v>
      </c>
      <c r="C244" s="66">
        <f>_xlfn.IFNA(VLOOKUP(A244,'NQ0002 Strategy'!$A$2:$B$2000,2,FALSE),0)</f>
        <v>775</v>
      </c>
      <c r="D244" s="66">
        <f>_xlfn.IFNA(VLOOKUP(A244,'NQ0001 Strategy'!$A$2:$B$2000,2,FALSE),0)</f>
        <v>-2995</v>
      </c>
      <c r="E244" s="66">
        <f>_xlfn.IFNA(VLOOKUP(A244,'BBI Strategy'!$A$2:$B$2000,2,FALSE),0)</f>
        <v>6150</v>
      </c>
      <c r="F244" s="66">
        <f>_xlfn.IFNA(VLOOKUP(A244,'NQ0003 Strategy'!$A$2:$B$1000,2,FALSE),0)</f>
        <v>0</v>
      </c>
      <c r="G244" s="66">
        <f>_xlfn.IFNA(VLOOKUP(A244,'NQ0006 Strategy'!$A$2:$B$2000,2,FALSE),0)</f>
        <v>-10230</v>
      </c>
      <c r="H244" s="66">
        <f>_xlfn.IFNA(VLOOKUP(A244,'NQ0007 Strategy'!$A$2:$B$2000,2,FALSE),0)</f>
        <v>-2955</v>
      </c>
      <c r="I244" s="85">
        <f t="shared" si="11"/>
        <v>-1322.1428571428571</v>
      </c>
      <c r="J244" s="50">
        <f>VLOOKUP($A244,級距!$A:$K,9,FALSE)</f>
        <v>2</v>
      </c>
      <c r="K244" s="50">
        <f>VLOOKUP($A244,級距!$A:$K,10,FALSE)</f>
        <v>7</v>
      </c>
      <c r="L244" s="50">
        <f>VLOOKUP($A244,級距!$A:$K,11,FALSE)</f>
        <v>3</v>
      </c>
      <c r="M244" s="50">
        <f t="shared" si="12"/>
        <v>1</v>
      </c>
    </row>
    <row r="245" spans="1:13" x14ac:dyDescent="0.25">
      <c r="A245" s="32">
        <v>45303</v>
      </c>
      <c r="B245" s="66">
        <f>_xlfn.IFNA(VLOOKUP(A245,'Bolling Strategy'!$A$1:$B$2000,2,FALSE),0)</f>
        <v>-145</v>
      </c>
      <c r="C245" s="66">
        <f>_xlfn.IFNA(VLOOKUP(A245,'NQ0002 Strategy'!$A$2:$B$2000,2,FALSE),0)</f>
        <v>-2640</v>
      </c>
      <c r="D245" s="66">
        <f>_xlfn.IFNA(VLOOKUP(A245,'NQ0001 Strategy'!$A$2:$B$2000,2,FALSE),0)</f>
        <v>-180</v>
      </c>
      <c r="E245" s="66">
        <f>_xlfn.IFNA(VLOOKUP(A245,'BBI Strategy'!$A$2:$B$2000,2,FALSE),0)</f>
        <v>-4525</v>
      </c>
      <c r="F245" s="66">
        <f>_xlfn.IFNA(VLOOKUP(A245,'NQ0003 Strategy'!$A$2:$B$1000,2,FALSE),0)</f>
        <v>0</v>
      </c>
      <c r="G245" s="66">
        <f>_xlfn.IFNA(VLOOKUP(A245,'NQ0006 Strategy'!$A$2:$B$2000,2,FALSE),0)</f>
        <v>0</v>
      </c>
      <c r="H245" s="66">
        <f>_xlfn.IFNA(VLOOKUP(A245,'NQ0007 Strategy'!$A$2:$B$2000,2,FALSE),0)</f>
        <v>-1755</v>
      </c>
      <c r="I245" s="85">
        <f t="shared" si="11"/>
        <v>-1320.7142857142858</v>
      </c>
      <c r="J245" s="50">
        <f>VLOOKUP($A245,級距!$A:$K,9,FALSE)</f>
        <v>2</v>
      </c>
      <c r="K245" s="50">
        <f>VLOOKUP($A245,級距!$A:$K,10,FALSE)</f>
        <v>5</v>
      </c>
      <c r="L245" s="50">
        <f>VLOOKUP($A245,級距!$A:$K,11,FALSE)</f>
        <v>2</v>
      </c>
      <c r="M245" s="50">
        <f t="shared" si="12"/>
        <v>1</v>
      </c>
    </row>
    <row r="246" spans="1:13" x14ac:dyDescent="0.25">
      <c r="A246" s="32">
        <v>45302</v>
      </c>
      <c r="B246" s="66">
        <f>_xlfn.IFNA(VLOOKUP(A246,'Bolling Strategy'!$A$1:$B$2000,2,FALSE),0)</f>
        <v>-10160</v>
      </c>
      <c r="C246" s="66">
        <f>_xlfn.IFNA(VLOOKUP(A246,'NQ0002 Strategy'!$A$2:$B$2000,2,FALSE),0)</f>
        <v>-3345</v>
      </c>
      <c r="D246" s="66">
        <f>_xlfn.IFNA(VLOOKUP(A246,'NQ0001 Strategy'!$A$2:$B$2000,2,FALSE),0)</f>
        <v>345</v>
      </c>
      <c r="E246" s="66">
        <f>_xlfn.IFNA(VLOOKUP(A246,'BBI Strategy'!$A$2:$B$2000,2,FALSE),0)</f>
        <v>-19020</v>
      </c>
      <c r="F246" s="66">
        <f>_xlfn.IFNA(VLOOKUP(A246,'NQ0003 Strategy'!$A$2:$B$1000,2,FALSE),0)</f>
        <v>-13655</v>
      </c>
      <c r="G246" s="66">
        <f>_xlfn.IFNA(VLOOKUP(A246,'NQ0006 Strategy'!$A$2:$B$2000,2,FALSE),0)</f>
        <v>9540</v>
      </c>
      <c r="H246" s="66">
        <f>_xlfn.IFNA(VLOOKUP(A246,'NQ0007 Strategy'!$A$2:$B$2000,2,FALSE),0)</f>
        <v>-6305</v>
      </c>
      <c r="I246" s="85">
        <f t="shared" si="11"/>
        <v>-6085.7142857142853</v>
      </c>
      <c r="J246" s="50">
        <f>VLOOKUP($A246,級距!$A:$K,9,FALSE)</f>
        <v>5</v>
      </c>
      <c r="K246" s="50">
        <f>VLOOKUP($A246,級距!$A:$K,10,FALSE)</f>
        <v>2</v>
      </c>
      <c r="L246" s="50">
        <f>VLOOKUP($A246,級距!$A:$K,11,FALSE)</f>
        <v>2</v>
      </c>
      <c r="M246" s="50">
        <f t="shared" si="12"/>
        <v>1</v>
      </c>
    </row>
    <row r="247" spans="1:13" x14ac:dyDescent="0.25">
      <c r="A247" s="32">
        <v>45301</v>
      </c>
      <c r="B247" s="66">
        <f>_xlfn.IFNA(VLOOKUP(A247,'Bolling Strategy'!$A$1:$B$2000,2,FALSE),0)</f>
        <v>0</v>
      </c>
      <c r="C247" s="66">
        <f>_xlfn.IFNA(VLOOKUP(A247,'NQ0002 Strategy'!$A$2:$B$2000,2,FALSE),0)</f>
        <v>-1235</v>
      </c>
      <c r="D247" s="66">
        <f>_xlfn.IFNA(VLOOKUP(A247,'NQ0001 Strategy'!$A$2:$B$2000,2,FALSE),0)</f>
        <v>0</v>
      </c>
      <c r="E247" s="66">
        <f>_xlfn.IFNA(VLOOKUP(A247,'BBI Strategy'!$A$2:$B$2000,2,FALSE),0)</f>
        <v>-5630</v>
      </c>
      <c r="F247" s="66">
        <f>_xlfn.IFNA(VLOOKUP(A247,'NQ0003 Strategy'!$A$2:$B$1000,2,FALSE),0)</f>
        <v>0</v>
      </c>
      <c r="G247" s="66">
        <f>_xlfn.IFNA(VLOOKUP(A247,'NQ0006 Strategy'!$A$2:$B$2000,2,FALSE),0)</f>
        <v>-10230</v>
      </c>
      <c r="H247" s="66">
        <f>_xlfn.IFNA(VLOOKUP(A247,'NQ0007 Strategy'!$A$2:$B$2000,2,FALSE),0)</f>
        <v>7910</v>
      </c>
      <c r="I247" s="85">
        <f t="shared" si="11"/>
        <v>-1312.1428571428571</v>
      </c>
      <c r="J247" s="50">
        <f>VLOOKUP($A247,級距!$A:$K,9,FALSE)</f>
        <v>3</v>
      </c>
      <c r="K247" s="50">
        <f>VLOOKUP($A247,級距!$A:$K,10,FALSE)</f>
        <v>5</v>
      </c>
      <c r="L247" s="50">
        <f>VLOOKUP($A247,級距!$A:$K,11,FALSE)</f>
        <v>2</v>
      </c>
      <c r="M247" s="50">
        <f t="shared" si="12"/>
        <v>1</v>
      </c>
    </row>
    <row r="248" spans="1:13" x14ac:dyDescent="0.25">
      <c r="A248" s="32">
        <v>45300</v>
      </c>
      <c r="B248" s="66">
        <f>_xlfn.IFNA(VLOOKUP(A248,'Bolling Strategy'!$A$1:$B$2000,2,FALSE),0)</f>
        <v>14690</v>
      </c>
      <c r="C248" s="66">
        <f>_xlfn.IFNA(VLOOKUP(A248,'NQ0002 Strategy'!$A$2:$B$2000,2,FALSE),0)</f>
        <v>0</v>
      </c>
      <c r="D248" s="66">
        <f>_xlfn.IFNA(VLOOKUP(A248,'NQ0001 Strategy'!$A$2:$B$2000,2,FALSE),0)</f>
        <v>-610</v>
      </c>
      <c r="E248" s="66">
        <f>_xlfn.IFNA(VLOOKUP(A248,'BBI Strategy'!$A$2:$B$2000,2,FALSE),0)</f>
        <v>-10165</v>
      </c>
      <c r="F248" s="66">
        <f>_xlfn.IFNA(VLOOKUP(A248,'NQ0003 Strategy'!$A$2:$B$1000,2,FALSE),0)</f>
        <v>0</v>
      </c>
      <c r="G248" s="66">
        <f>_xlfn.IFNA(VLOOKUP(A248,'NQ0006 Strategy'!$A$2:$B$2000,2,FALSE),0)</f>
        <v>60</v>
      </c>
      <c r="H248" s="66">
        <f>_xlfn.IFNA(VLOOKUP(A248,'NQ0007 Strategy'!$A$2:$B$2000,2,FALSE),0)</f>
        <v>10275</v>
      </c>
      <c r="I248" s="85">
        <f t="shared" si="11"/>
        <v>2035.7142857142858</v>
      </c>
      <c r="J248" s="50">
        <f>VLOOKUP($A248,級距!$A:$K,9,FALSE)</f>
        <v>4</v>
      </c>
      <c r="K248" s="50">
        <f>VLOOKUP($A248,級距!$A:$K,10,FALSE)</f>
        <v>7</v>
      </c>
      <c r="L248" s="50">
        <f>VLOOKUP($A248,級距!$A:$K,11,FALSE)</f>
        <v>3</v>
      </c>
      <c r="M248" s="50">
        <f t="shared" si="12"/>
        <v>1</v>
      </c>
    </row>
    <row r="249" spans="1:13" x14ac:dyDescent="0.25">
      <c r="A249" s="32">
        <v>45299</v>
      </c>
      <c r="B249" s="66">
        <f>_xlfn.IFNA(VLOOKUP(A249,'Bolling Strategy'!$A$1:$B$2000,2,FALSE),0)</f>
        <v>23460</v>
      </c>
      <c r="C249" s="66">
        <f>_xlfn.IFNA(VLOOKUP(A249,'NQ0002 Strategy'!$A$2:$B$2000,2,FALSE),0)</f>
        <v>0</v>
      </c>
      <c r="D249" s="66">
        <f>_xlfn.IFNA(VLOOKUP(A249,'NQ0001 Strategy'!$A$2:$B$2000,2,FALSE),0)</f>
        <v>9240</v>
      </c>
      <c r="E249" s="66">
        <f>_xlfn.IFNA(VLOOKUP(A249,'BBI Strategy'!$A$2:$B$2000,2,FALSE),0)</f>
        <v>-6750</v>
      </c>
      <c r="F249" s="66">
        <f>_xlfn.IFNA(VLOOKUP(A249,'NQ0003 Strategy'!$A$2:$B$1000,2,FALSE),0)</f>
        <v>0</v>
      </c>
      <c r="G249" s="66">
        <f>_xlfn.IFNA(VLOOKUP(A249,'NQ0006 Strategy'!$A$2:$B$2000,2,FALSE),0)</f>
        <v>22890</v>
      </c>
      <c r="H249" s="66">
        <f>_xlfn.IFNA(VLOOKUP(A249,'NQ0007 Strategy'!$A$2:$B$2000,2,FALSE),0)</f>
        <v>14530</v>
      </c>
      <c r="I249" s="85">
        <f t="shared" si="11"/>
        <v>9052.8571428571431</v>
      </c>
      <c r="J249" s="50">
        <f>VLOOKUP($A249,級距!$A:$K,9,FALSE)</f>
        <v>7</v>
      </c>
      <c r="K249" s="50">
        <f>VLOOKUP($A249,級距!$A:$K,10,FALSE)</f>
        <v>10</v>
      </c>
      <c r="L249" s="50">
        <f>VLOOKUP($A249,級距!$A:$K,11,FALSE)</f>
        <v>4</v>
      </c>
      <c r="M249" s="50">
        <f t="shared" si="12"/>
        <v>1</v>
      </c>
    </row>
    <row r="250" spans="1:13" x14ac:dyDescent="0.25">
      <c r="A250" s="32">
        <v>45296</v>
      </c>
      <c r="B250" s="66">
        <f>_xlfn.IFNA(VLOOKUP(A250,'Bolling Strategy'!$A$1:$B$2000,2,FALSE),0)</f>
        <v>-11160</v>
      </c>
      <c r="C250" s="66">
        <f>_xlfn.IFNA(VLOOKUP(A250,'NQ0002 Strategy'!$A$2:$B$2000,2,FALSE),0)</f>
        <v>0</v>
      </c>
      <c r="D250" s="66">
        <f>_xlfn.IFNA(VLOOKUP(A250,'NQ0001 Strategy'!$A$2:$B$2000,2,FALSE),0)</f>
        <v>-5330</v>
      </c>
      <c r="E250" s="66">
        <f>_xlfn.IFNA(VLOOKUP(A250,'BBI Strategy'!$A$2:$B$2000,2,FALSE),0)</f>
        <v>10030</v>
      </c>
      <c r="F250" s="66">
        <f>_xlfn.IFNA(VLOOKUP(A250,'NQ0003 Strategy'!$A$2:$B$1000,2,FALSE),0)</f>
        <v>0</v>
      </c>
      <c r="G250" s="66">
        <f>_xlfn.IFNA(VLOOKUP(A250,'NQ0006 Strategy'!$A$2:$B$2000,2,FALSE),0)</f>
        <v>0</v>
      </c>
      <c r="H250" s="66">
        <f>_xlfn.IFNA(VLOOKUP(A250,'NQ0007 Strategy'!$A$2:$B$2000,2,FALSE),0)</f>
        <v>-5745</v>
      </c>
      <c r="I250" s="85">
        <f t="shared" si="11"/>
        <v>-1743.5714285714287</v>
      </c>
      <c r="J250" s="50">
        <f>VLOOKUP($A250,級距!$A:$K,9,FALSE)</f>
        <v>5</v>
      </c>
      <c r="K250" s="50">
        <f>VLOOKUP($A250,級距!$A:$K,10,FALSE)</f>
        <v>4</v>
      </c>
      <c r="L250" s="50">
        <f>VLOOKUP($A250,級距!$A:$K,11,FALSE)</f>
        <v>2</v>
      </c>
      <c r="M250" s="50">
        <f t="shared" si="12"/>
        <v>1</v>
      </c>
    </row>
    <row r="251" spans="1:13" x14ac:dyDescent="0.25">
      <c r="A251" s="32">
        <v>45295</v>
      </c>
      <c r="B251" s="66">
        <f>_xlfn.IFNA(VLOOKUP(A251,'Bolling Strategy'!$A$1:$B$2000,2,FALSE),0)</f>
        <v>-1300</v>
      </c>
      <c r="C251" s="66">
        <f>_xlfn.IFNA(VLOOKUP(A251,'NQ0002 Strategy'!$A$2:$B$2000,2,FALSE),0)</f>
        <v>-6330</v>
      </c>
      <c r="D251" s="66">
        <f>_xlfn.IFNA(VLOOKUP(A251,'NQ0001 Strategy'!$A$2:$B$2000,2,FALSE),0)</f>
        <v>-13345</v>
      </c>
      <c r="E251" s="66">
        <f>_xlfn.IFNA(VLOOKUP(A251,'BBI Strategy'!$A$2:$B$2000,2,FALSE),0)</f>
        <v>4075</v>
      </c>
      <c r="F251" s="66">
        <f>_xlfn.IFNA(VLOOKUP(A251,'NQ0003 Strategy'!$A$2:$B$1000,2,FALSE),0)</f>
        <v>0</v>
      </c>
      <c r="G251" s="66">
        <f>_xlfn.IFNA(VLOOKUP(A251,'NQ0006 Strategy'!$A$2:$B$2000,2,FALSE),0)</f>
        <v>0</v>
      </c>
      <c r="H251" s="66">
        <f>_xlfn.IFNA(VLOOKUP(A251,'NQ0007 Strategy'!$A$2:$B$2000,2,FALSE),0)</f>
        <v>-7600</v>
      </c>
      <c r="I251" s="85">
        <f t="shared" si="11"/>
        <v>-3500</v>
      </c>
      <c r="J251" s="50">
        <f>VLOOKUP($A251,級距!$A:$K,9,FALSE)</f>
        <v>2</v>
      </c>
      <c r="K251" s="50">
        <f>VLOOKUP($A251,級距!$A:$K,10,FALSE)</f>
        <v>7</v>
      </c>
      <c r="L251" s="50">
        <f>VLOOKUP($A251,級距!$A:$K,11,FALSE)</f>
        <v>3</v>
      </c>
      <c r="M251" s="50">
        <f t="shared" si="12"/>
        <v>1</v>
      </c>
    </row>
    <row r="252" spans="1:13" x14ac:dyDescent="0.25">
      <c r="A252" s="32">
        <v>45294</v>
      </c>
      <c r="B252" s="66">
        <f>_xlfn.IFNA(VLOOKUP(A252,'Bolling Strategy'!$A$1:$B$2000,2,FALSE),0)</f>
        <v>0</v>
      </c>
      <c r="C252" s="66">
        <f>_xlfn.IFNA(VLOOKUP(A252,'NQ0002 Strategy'!$A$2:$B$2000,2,FALSE),0)</f>
        <v>-9245</v>
      </c>
      <c r="D252" s="66">
        <f>_xlfn.IFNA(VLOOKUP(A252,'NQ0001 Strategy'!$A$2:$B$2000,2,FALSE),0)</f>
        <v>5610</v>
      </c>
      <c r="E252" s="66">
        <f>_xlfn.IFNA(VLOOKUP(A252,'BBI Strategy'!$A$2:$B$2000,2,FALSE),0)</f>
        <v>-5290</v>
      </c>
      <c r="F252" s="66">
        <f>_xlfn.IFNA(VLOOKUP(A252,'NQ0003 Strategy'!$A$2:$B$1000,2,FALSE),0)</f>
        <v>0</v>
      </c>
      <c r="G252" s="66">
        <f>_xlfn.IFNA(VLOOKUP(A252,'NQ0006 Strategy'!$A$2:$B$2000,2,FALSE),0)</f>
        <v>0</v>
      </c>
      <c r="H252" s="66">
        <f>_xlfn.IFNA(VLOOKUP(A252,'NQ0007 Strategy'!$A$2:$B$2000,2,FALSE),0)</f>
        <v>-9565</v>
      </c>
      <c r="I252" s="85">
        <f t="shared" si="11"/>
        <v>-2641.4285714285716</v>
      </c>
      <c r="J252" s="50">
        <f>VLOOKUP($A252,級距!$A:$K,9,FALSE)</f>
        <v>1</v>
      </c>
      <c r="K252" s="50">
        <f>VLOOKUP($A252,級距!$A:$K,10,FALSE)</f>
        <v>8</v>
      </c>
      <c r="L252" s="50">
        <f>VLOOKUP($A252,級距!$A:$K,11,FALSE)</f>
        <v>3</v>
      </c>
      <c r="M252" s="50">
        <f t="shared" si="12"/>
        <v>1</v>
      </c>
    </row>
    <row r="253" spans="1:13" x14ac:dyDescent="0.25">
      <c r="A253" s="32">
        <v>45293</v>
      </c>
      <c r="B253" s="66">
        <f>_xlfn.IFNA(VLOOKUP(A253,'Bolling Strategy'!$A$1:$B$2000,2,FALSE),0)</f>
        <v>0</v>
      </c>
      <c r="C253" s="66">
        <f>_xlfn.IFNA(VLOOKUP(A253,'NQ0002 Strategy'!$A$2:$B$2000,2,FALSE),0)</f>
        <v>-9240</v>
      </c>
      <c r="D253" s="66">
        <f>_xlfn.IFNA(VLOOKUP(A253,'NQ0001 Strategy'!$A$2:$B$2000,2,FALSE),0)</f>
        <v>2340</v>
      </c>
      <c r="E253" s="66">
        <f>_xlfn.IFNA(VLOOKUP(A253,'BBI Strategy'!$A$2:$B$2000,2,FALSE),0)</f>
        <v>6955</v>
      </c>
      <c r="F253" s="66">
        <f>_xlfn.IFNA(VLOOKUP(A253,'NQ0003 Strategy'!$A$2:$B$1000,2,FALSE),0)</f>
        <v>0</v>
      </c>
      <c r="G253" s="66">
        <f>_xlfn.IFNA(VLOOKUP(A253,'NQ0006 Strategy'!$A$2:$B$2000,2,FALSE),0)</f>
        <v>-1430</v>
      </c>
      <c r="H253" s="66">
        <f>_xlfn.IFNA(VLOOKUP(A253,'NQ0007 Strategy'!$A$2:$B$2000,2,FALSE),0)</f>
        <v>5095</v>
      </c>
      <c r="I253" s="85">
        <f t="shared" si="11"/>
        <v>531.42857142857144</v>
      </c>
      <c r="J253" s="50">
        <f>VLOOKUP($A253,級距!$A:$K,9,FALSE)</f>
        <v>5</v>
      </c>
      <c r="K253" s="50">
        <f>VLOOKUP($A253,級距!$A:$K,10,FALSE)</f>
        <v>6</v>
      </c>
      <c r="L253" s="50">
        <f>VLOOKUP($A253,級距!$A:$K,11,FALSE)</f>
        <v>2</v>
      </c>
      <c r="M253" s="50">
        <f t="shared" si="12"/>
        <v>1</v>
      </c>
    </row>
    <row r="254" spans="1:13" x14ac:dyDescent="0.25">
      <c r="A254" s="32">
        <v>45289</v>
      </c>
      <c r="B254" s="66">
        <f>_xlfn.IFNA(VLOOKUP(A254,'Bolling Strategy'!$A$1:$B$2000,2,FALSE),0)</f>
        <v>-15440</v>
      </c>
      <c r="C254" s="66">
        <f>_xlfn.IFNA(VLOOKUP(A254,'NQ0002 Strategy'!$A$2:$B$2000,2,FALSE),0)</f>
        <v>0</v>
      </c>
      <c r="D254" s="66">
        <f>_xlfn.IFNA(VLOOKUP(A254,'NQ0001 Strategy'!$A$2:$B$2000,2,FALSE),0)</f>
        <v>-1995</v>
      </c>
      <c r="E254" s="66">
        <f>_xlfn.IFNA(VLOOKUP(A254,'BBI Strategy'!$A$2:$B$2000,2,FALSE),0)</f>
        <v>-14060</v>
      </c>
      <c r="F254" s="66">
        <f>_xlfn.IFNA(VLOOKUP(A254,'NQ0003 Strategy'!$A$2:$B$1000,2,FALSE),0)</f>
        <v>0</v>
      </c>
      <c r="G254" s="66">
        <f>_xlfn.IFNA(VLOOKUP(A254,'NQ0006 Strategy'!$A$2:$B$2000,2,FALSE),0)</f>
        <v>0</v>
      </c>
      <c r="H254" s="66">
        <f>_xlfn.IFNA(VLOOKUP(A254,'NQ0007 Strategy'!$A$2:$B$2000,2,FALSE),0)</f>
        <v>-4775</v>
      </c>
      <c r="I254" s="85">
        <f t="shared" si="11"/>
        <v>-5181.4285714285716</v>
      </c>
      <c r="J254" s="50">
        <f>VLOOKUP($A254,級距!$A:$K,9,FALSE)</f>
        <v>2</v>
      </c>
      <c r="K254" s="50">
        <f>VLOOKUP($A254,級距!$A:$K,10,FALSE)</f>
        <v>6</v>
      </c>
      <c r="L254" s="50">
        <f>VLOOKUP($A254,級距!$A:$K,11,FALSE)</f>
        <v>2</v>
      </c>
      <c r="M254" s="50">
        <f t="shared" si="12"/>
        <v>1</v>
      </c>
    </row>
    <row r="255" spans="1:13" x14ac:dyDescent="0.25">
      <c r="A255" s="32">
        <v>45288</v>
      </c>
      <c r="B255" s="66">
        <f>_xlfn.IFNA(VLOOKUP(A255,'Bolling Strategy'!$A$1:$B$2000,2,FALSE),0)</f>
        <v>0</v>
      </c>
      <c r="C255" s="66">
        <f>_xlfn.IFNA(VLOOKUP(A255,'NQ0002 Strategy'!$A$2:$B$2000,2,FALSE),0)</f>
        <v>1555</v>
      </c>
      <c r="D255" s="66">
        <f>_xlfn.IFNA(VLOOKUP(A255,'NQ0001 Strategy'!$A$2:$B$2000,2,FALSE),0)</f>
        <v>-3090</v>
      </c>
      <c r="E255" s="66">
        <f>_xlfn.IFNA(VLOOKUP(A255,'BBI Strategy'!$A$2:$B$2000,2,FALSE),0)</f>
        <v>-4220</v>
      </c>
      <c r="F255" s="66">
        <f>_xlfn.IFNA(VLOOKUP(A255,'NQ0003 Strategy'!$A$2:$B$1000,2,FALSE),0)</f>
        <v>0</v>
      </c>
      <c r="G255" s="66">
        <f>_xlfn.IFNA(VLOOKUP(A255,'NQ0006 Strategy'!$A$2:$B$2000,2,FALSE),0)</f>
        <v>0</v>
      </c>
      <c r="H255" s="66">
        <f>_xlfn.IFNA(VLOOKUP(A255,'NQ0007 Strategy'!$A$2:$B$2000,2,FALSE),0)</f>
        <v>210</v>
      </c>
      <c r="I255" s="85">
        <f t="shared" si="11"/>
        <v>-792.14285714285711</v>
      </c>
      <c r="J255" s="50">
        <f>VLOOKUP($A255,級距!$A:$K,9,FALSE)</f>
        <v>1</v>
      </c>
      <c r="K255" s="50">
        <f>VLOOKUP($A255,級距!$A:$K,10,FALSE)</f>
        <v>7</v>
      </c>
      <c r="L255" s="50">
        <f>VLOOKUP($A255,級距!$A:$K,11,FALSE)</f>
        <v>3</v>
      </c>
      <c r="M255" s="50">
        <f t="shared" si="12"/>
        <v>1</v>
      </c>
    </row>
    <row r="256" spans="1:13" x14ac:dyDescent="0.25">
      <c r="A256" s="32">
        <v>45287</v>
      </c>
      <c r="B256" s="66">
        <f>_xlfn.IFNA(VLOOKUP(A256,'Bolling Strategy'!$A$1:$B$2000,2,FALSE),0)</f>
        <v>0</v>
      </c>
      <c r="C256" s="66">
        <f>_xlfn.IFNA(VLOOKUP(A256,'NQ0002 Strategy'!$A$2:$B$2000,2,FALSE),0)</f>
        <v>-800</v>
      </c>
      <c r="D256" s="66">
        <f>_xlfn.IFNA(VLOOKUP(A256,'NQ0001 Strategy'!$A$2:$B$2000,2,FALSE),0)</f>
        <v>2745</v>
      </c>
      <c r="E256" s="66">
        <f>_xlfn.IFNA(VLOOKUP(A256,'BBI Strategy'!$A$2:$B$2000,2,FALSE),0)</f>
        <v>3815</v>
      </c>
      <c r="F256" s="66">
        <f>_xlfn.IFNA(VLOOKUP(A256,'NQ0003 Strategy'!$A$2:$B$1000,2,FALSE),0)</f>
        <v>0</v>
      </c>
      <c r="G256" s="66">
        <f>_xlfn.IFNA(VLOOKUP(A256,'NQ0006 Strategy'!$A$2:$B$2000,2,FALSE),0)</f>
        <v>0</v>
      </c>
      <c r="H256" s="66">
        <f>_xlfn.IFNA(VLOOKUP(A256,'NQ0007 Strategy'!$A$2:$B$2000,2,FALSE),0)</f>
        <v>3980</v>
      </c>
      <c r="I256" s="85">
        <f t="shared" si="11"/>
        <v>1391.4285714285713</v>
      </c>
      <c r="J256" s="50">
        <f>VLOOKUP($A256,級距!$A:$K,9,FALSE)</f>
        <v>1</v>
      </c>
      <c r="K256" s="50">
        <f>VLOOKUP($A256,級距!$A:$K,10,FALSE)</f>
        <v>5</v>
      </c>
      <c r="L256" s="50">
        <f>VLOOKUP($A256,級距!$A:$K,11,FALSE)</f>
        <v>2</v>
      </c>
      <c r="M256" s="50">
        <f t="shared" si="12"/>
        <v>1</v>
      </c>
    </row>
    <row r="257" spans="1:13" x14ac:dyDescent="0.25">
      <c r="A257" s="32">
        <v>45286</v>
      </c>
      <c r="B257" s="66">
        <f>_xlfn.IFNA(VLOOKUP(A257,'Bolling Strategy'!$A$1:$B$2000,2,FALSE),0)</f>
        <v>0</v>
      </c>
      <c r="C257" s="66">
        <f>_xlfn.IFNA(VLOOKUP(A257,'NQ0002 Strategy'!$A$2:$B$2000,2,FALSE),0)</f>
        <v>1550</v>
      </c>
      <c r="D257" s="66">
        <f>_xlfn.IFNA(VLOOKUP(A257,'NQ0001 Strategy'!$A$2:$B$2000,2,FALSE),0)</f>
        <v>6660</v>
      </c>
      <c r="E257" s="66">
        <f>_xlfn.IFNA(VLOOKUP(A257,'BBI Strategy'!$A$2:$B$2000,2,FALSE),0)</f>
        <v>4020</v>
      </c>
      <c r="F257" s="66">
        <f>_xlfn.IFNA(VLOOKUP(A257,'NQ0003 Strategy'!$A$2:$B$1000,2,FALSE),0)</f>
        <v>0</v>
      </c>
      <c r="G257" s="66">
        <f>_xlfn.IFNA(VLOOKUP(A257,'NQ0006 Strategy'!$A$2:$B$2000,2,FALSE),0)</f>
        <v>0</v>
      </c>
      <c r="H257" s="66">
        <f>_xlfn.IFNA(VLOOKUP(A257,'NQ0007 Strategy'!$A$2:$B$2000,2,FALSE),0)</f>
        <v>4740</v>
      </c>
      <c r="I257" s="85">
        <f t="shared" si="11"/>
        <v>2424.2857142857142</v>
      </c>
      <c r="J257" s="50">
        <f>VLOOKUP($A257,級距!$A:$K,9,FALSE)</f>
        <v>1</v>
      </c>
      <c r="K257" s="50">
        <f>VLOOKUP($A257,級距!$A:$K,10,FALSE)</f>
        <v>6</v>
      </c>
      <c r="L257" s="50">
        <f>VLOOKUP($A257,級距!$A:$K,11,FALSE)</f>
        <v>2</v>
      </c>
      <c r="M257" s="50">
        <f t="shared" si="12"/>
        <v>1</v>
      </c>
    </row>
    <row r="258" spans="1:13" x14ac:dyDescent="0.25">
      <c r="A258" s="32">
        <v>45282</v>
      </c>
      <c r="B258" s="66">
        <f>_xlfn.IFNA(VLOOKUP(A258,'Bolling Strategy'!$A$1:$B$2000,2,FALSE),0)</f>
        <v>-11680</v>
      </c>
      <c r="C258" s="66">
        <f>_xlfn.IFNA(VLOOKUP(A258,'NQ0002 Strategy'!$A$2:$B$2000,2,FALSE),0)</f>
        <v>1825</v>
      </c>
      <c r="D258" s="66">
        <f>_xlfn.IFNA(VLOOKUP(A258,'NQ0001 Strategy'!$A$2:$B$2000,2,FALSE),0)</f>
        <v>1615</v>
      </c>
      <c r="E258" s="66">
        <f>_xlfn.IFNA(VLOOKUP(A258,'BBI Strategy'!$A$2:$B$2000,2,FALSE),0)</f>
        <v>-1540</v>
      </c>
      <c r="F258" s="66">
        <f>_xlfn.IFNA(VLOOKUP(A258,'NQ0003 Strategy'!$A$2:$B$1000,2,FALSE),0)</f>
        <v>0</v>
      </c>
      <c r="G258" s="66">
        <f>_xlfn.IFNA(VLOOKUP(A258,'NQ0006 Strategy'!$A$2:$B$2000,2,FALSE),0)</f>
        <v>-13100</v>
      </c>
      <c r="H258" s="66">
        <f>_xlfn.IFNA(VLOOKUP(A258,'NQ0007 Strategy'!$A$2:$B$2000,2,FALSE),0)</f>
        <v>-6595</v>
      </c>
      <c r="I258" s="85">
        <f t="shared" si="11"/>
        <v>-4210.7142857142853</v>
      </c>
      <c r="J258" s="50">
        <f>VLOOKUP($A258,級距!$A:$K,9,FALSE)</f>
        <v>2</v>
      </c>
      <c r="K258" s="50">
        <f>VLOOKUP($A258,級距!$A:$K,10,FALSE)</f>
        <v>4</v>
      </c>
      <c r="L258" s="50">
        <f>VLOOKUP($A258,級距!$A:$K,11,FALSE)</f>
        <v>2</v>
      </c>
      <c r="M258" s="50">
        <f t="shared" si="12"/>
        <v>1</v>
      </c>
    </row>
    <row r="259" spans="1:13" x14ac:dyDescent="0.25">
      <c r="A259" s="32">
        <v>45281</v>
      </c>
      <c r="B259" s="66">
        <f>_xlfn.IFNA(VLOOKUP(A259,'Bolling Strategy'!$A$1:$B$2000,2,FALSE),0)</f>
        <v>-5835</v>
      </c>
      <c r="C259" s="66">
        <f>_xlfn.IFNA(VLOOKUP(A259,'NQ0002 Strategy'!$A$2:$B$2000,2,FALSE),0)</f>
        <v>220</v>
      </c>
      <c r="D259" s="66">
        <f>_xlfn.IFNA(VLOOKUP(A259,'NQ0001 Strategy'!$A$2:$B$2000,2,FALSE),0)</f>
        <v>-570</v>
      </c>
      <c r="E259" s="66">
        <f>_xlfn.IFNA(VLOOKUP(A259,'BBI Strategy'!$A$2:$B$2000,2,FALSE),0)</f>
        <v>3520</v>
      </c>
      <c r="F259" s="66">
        <f>_xlfn.IFNA(VLOOKUP(A259,'NQ0003 Strategy'!$A$2:$B$1000,2,FALSE),0)</f>
        <v>0</v>
      </c>
      <c r="G259" s="66">
        <f>_xlfn.IFNA(VLOOKUP(A259,'NQ0006 Strategy'!$A$2:$B$2000,2,FALSE),0)</f>
        <v>-12720</v>
      </c>
      <c r="H259" s="66">
        <f>_xlfn.IFNA(VLOOKUP(A259,'NQ0007 Strategy'!$A$2:$B$2000,2,FALSE),0)</f>
        <v>2170</v>
      </c>
      <c r="I259" s="85">
        <f t="shared" si="11"/>
        <v>-1887.8571428571429</v>
      </c>
      <c r="J259" s="50">
        <f>VLOOKUP($A259,級距!$A:$K,9,FALSE)</f>
        <v>2</v>
      </c>
      <c r="K259" s="50">
        <f>VLOOKUP($A259,級距!$A:$K,10,FALSE)</f>
        <v>6</v>
      </c>
      <c r="L259" s="50">
        <f>VLOOKUP($A259,級距!$A:$K,11,FALSE)</f>
        <v>2</v>
      </c>
      <c r="M259" s="50">
        <f t="shared" si="12"/>
        <v>1</v>
      </c>
    </row>
    <row r="260" spans="1:13" x14ac:dyDescent="0.25">
      <c r="A260" s="32">
        <v>45280</v>
      </c>
      <c r="B260" s="66">
        <f>_xlfn.IFNA(VLOOKUP(A260,'Bolling Strategy'!$A$1:$B$2000,2,FALSE),0)</f>
        <v>3120</v>
      </c>
      <c r="C260" s="66">
        <f>_xlfn.IFNA(VLOOKUP(A260,'NQ0002 Strategy'!$A$2:$B$2000,2,FALSE),0)</f>
        <v>9710</v>
      </c>
      <c r="D260" s="66">
        <f>_xlfn.IFNA(VLOOKUP(A260,'NQ0001 Strategy'!$A$2:$B$2000,2,FALSE),0)</f>
        <v>4030</v>
      </c>
      <c r="E260" s="66">
        <f>_xlfn.IFNA(VLOOKUP(A260,'BBI Strategy'!$A$2:$B$2000,2,FALSE),0)</f>
        <v>-10160</v>
      </c>
      <c r="F260" s="66">
        <f>_xlfn.IFNA(VLOOKUP(A260,'NQ0003 Strategy'!$A$2:$B$1000,2,FALSE),0)</f>
        <v>0</v>
      </c>
      <c r="G260" s="66">
        <f>_xlfn.IFNA(VLOOKUP(A260,'NQ0006 Strategy'!$A$2:$B$2000,2,FALSE),0)</f>
        <v>-13095</v>
      </c>
      <c r="H260" s="66">
        <f>_xlfn.IFNA(VLOOKUP(A260,'NQ0007 Strategy'!$A$2:$B$2000,2,FALSE),0)</f>
        <v>-6905</v>
      </c>
      <c r="I260" s="85">
        <f t="shared" ref="I260:I323" si="13">(B260+C260+D260+E260+F260+G260+H260)/7</f>
        <v>-1900</v>
      </c>
      <c r="J260" s="50">
        <f>VLOOKUP($A260,級距!$A:$K,9,FALSE)</f>
        <v>6</v>
      </c>
      <c r="K260" s="50">
        <f>VLOOKUP($A260,級距!$A:$K,10,FALSE)</f>
        <v>7</v>
      </c>
      <c r="L260" s="50">
        <f>VLOOKUP($A260,級距!$A:$K,11,FALSE)</f>
        <v>4</v>
      </c>
      <c r="M260" s="50">
        <f t="shared" ref="M260:M323" si="14">_xlfn.IFNA(1,0)</f>
        <v>1</v>
      </c>
    </row>
    <row r="261" spans="1:13" x14ac:dyDescent="0.25">
      <c r="A261" s="32">
        <v>45279</v>
      </c>
      <c r="B261" s="66">
        <f>_xlfn.IFNA(VLOOKUP(A261,'Bolling Strategy'!$A$1:$B$2000,2,FALSE),0)</f>
        <v>0</v>
      </c>
      <c r="C261" s="66">
        <f>_xlfn.IFNA(VLOOKUP(A261,'NQ0002 Strategy'!$A$2:$B$2000,2,FALSE),0)</f>
        <v>-1160</v>
      </c>
      <c r="D261" s="66">
        <f>_xlfn.IFNA(VLOOKUP(A261,'NQ0001 Strategy'!$A$2:$B$2000,2,FALSE),0)</f>
        <v>0</v>
      </c>
      <c r="E261" s="66">
        <f>_xlfn.IFNA(VLOOKUP(A261,'BBI Strategy'!$A$2:$B$2000,2,FALSE),0)</f>
        <v>5180</v>
      </c>
      <c r="F261" s="66">
        <f>_xlfn.IFNA(VLOOKUP(A261,'NQ0003 Strategy'!$A$2:$B$1000,2,FALSE),0)</f>
        <v>0</v>
      </c>
      <c r="G261" s="66">
        <f>_xlfn.IFNA(VLOOKUP(A261,'NQ0006 Strategy'!$A$2:$B$2000,2,FALSE),0)</f>
        <v>14230</v>
      </c>
      <c r="H261" s="66">
        <f>_xlfn.IFNA(VLOOKUP(A261,'NQ0007 Strategy'!$A$2:$B$2000,2,FALSE),0)</f>
        <v>6475</v>
      </c>
      <c r="I261" s="85">
        <f t="shared" si="13"/>
        <v>3532.1428571428573</v>
      </c>
      <c r="J261" s="50">
        <f>VLOOKUP($A261,級距!$A:$K,9,FALSE)</f>
        <v>1</v>
      </c>
      <c r="K261" s="50">
        <f>VLOOKUP($A261,級距!$A:$K,10,FALSE)</f>
        <v>8</v>
      </c>
      <c r="L261" s="50">
        <f>VLOOKUP($A261,級距!$A:$K,11,FALSE)</f>
        <v>3</v>
      </c>
      <c r="M261" s="50">
        <f t="shared" si="14"/>
        <v>1</v>
      </c>
    </row>
    <row r="262" spans="1:13" x14ac:dyDescent="0.25">
      <c r="A262" s="32">
        <v>45278</v>
      </c>
      <c r="B262" s="66">
        <f>_xlfn.IFNA(VLOOKUP(A262,'Bolling Strategy'!$A$1:$B$2000,2,FALSE),0)</f>
        <v>-2635</v>
      </c>
      <c r="C262" s="66">
        <f>_xlfn.IFNA(VLOOKUP(A262,'NQ0002 Strategy'!$A$2:$B$2000,2,FALSE),0)</f>
        <v>0</v>
      </c>
      <c r="D262" s="66">
        <f>_xlfn.IFNA(VLOOKUP(A262,'NQ0001 Strategy'!$A$2:$B$2000,2,FALSE),0)</f>
        <v>8495</v>
      </c>
      <c r="E262" s="66">
        <f>_xlfn.IFNA(VLOOKUP(A262,'BBI Strategy'!$A$2:$B$2000,2,FALSE),0)</f>
        <v>0</v>
      </c>
      <c r="F262" s="66">
        <f>_xlfn.IFNA(VLOOKUP(A262,'NQ0003 Strategy'!$A$2:$B$1000,2,FALSE),0)</f>
        <v>0</v>
      </c>
      <c r="G262" s="66">
        <f>_xlfn.IFNA(VLOOKUP(A262,'NQ0006 Strategy'!$A$2:$B$2000,2,FALSE),0)</f>
        <v>-6010</v>
      </c>
      <c r="H262" s="66">
        <f>_xlfn.IFNA(VLOOKUP(A262,'NQ0007 Strategy'!$A$2:$B$2000,2,FALSE),0)</f>
        <v>4070</v>
      </c>
      <c r="I262" s="85">
        <f t="shared" si="13"/>
        <v>560</v>
      </c>
      <c r="J262" s="50">
        <f>VLOOKUP($A262,級距!$A:$K,9,FALSE)</f>
        <v>2</v>
      </c>
      <c r="K262" s="50">
        <f>VLOOKUP($A262,級距!$A:$K,10,FALSE)</f>
        <v>8</v>
      </c>
      <c r="L262" s="50">
        <f>VLOOKUP($A262,級距!$A:$K,11,FALSE)</f>
        <v>3</v>
      </c>
      <c r="M262" s="50">
        <f t="shared" si="14"/>
        <v>1</v>
      </c>
    </row>
    <row r="263" spans="1:13" x14ac:dyDescent="0.25">
      <c r="A263" s="32">
        <v>45275</v>
      </c>
      <c r="B263" s="66">
        <f>_xlfn.IFNA(VLOOKUP(A263,'Bolling Strategy'!$A$1:$B$2000,2,FALSE),0)</f>
        <v>0</v>
      </c>
      <c r="C263" s="66">
        <f>_xlfn.IFNA(VLOOKUP(A263,'NQ0002 Strategy'!$A$2:$B$2000,2,FALSE),0)</f>
        <v>7970</v>
      </c>
      <c r="D263" s="66">
        <f>_xlfn.IFNA(VLOOKUP(A263,'NQ0001 Strategy'!$A$2:$B$2000,2,FALSE),0)</f>
        <v>-2155</v>
      </c>
      <c r="E263" s="66">
        <f>_xlfn.IFNA(VLOOKUP(A263,'BBI Strategy'!$A$2:$B$2000,2,FALSE),0)</f>
        <v>995</v>
      </c>
      <c r="F263" s="66">
        <f>_xlfn.IFNA(VLOOKUP(A263,'NQ0003 Strategy'!$A$2:$B$1000,2,FALSE),0)</f>
        <v>0</v>
      </c>
      <c r="G263" s="66">
        <f>_xlfn.IFNA(VLOOKUP(A263,'NQ0006 Strategy'!$A$2:$B$2000,2,FALSE),0)</f>
        <v>0</v>
      </c>
      <c r="H263" s="66">
        <f>_xlfn.IFNA(VLOOKUP(A263,'NQ0007 Strategy'!$A$2:$B$2000,2,FALSE),0)</f>
        <v>-5565</v>
      </c>
      <c r="I263" s="85">
        <f t="shared" si="13"/>
        <v>177.85714285714286</v>
      </c>
      <c r="J263" s="50">
        <f>VLOOKUP($A263,級距!$A:$K,9,FALSE)</f>
        <v>1</v>
      </c>
      <c r="K263" s="50">
        <f>VLOOKUP($A263,級距!$A:$K,10,FALSE)</f>
        <v>2</v>
      </c>
      <c r="L263" s="50">
        <f>VLOOKUP($A263,級距!$A:$K,11,FALSE)</f>
        <v>2</v>
      </c>
      <c r="M263" s="50">
        <f t="shared" si="14"/>
        <v>1</v>
      </c>
    </row>
    <row r="264" spans="1:13" x14ac:dyDescent="0.25">
      <c r="A264" s="32">
        <v>45274</v>
      </c>
      <c r="B264" s="66">
        <f>_xlfn.IFNA(VLOOKUP(A264,'Bolling Strategy'!$A$1:$B$2000,2,FALSE),0)</f>
        <v>-10160</v>
      </c>
      <c r="C264" s="66">
        <f>_xlfn.IFNA(VLOOKUP(A264,'NQ0002 Strategy'!$A$2:$B$2000,2,FALSE),0)</f>
        <v>3540</v>
      </c>
      <c r="D264" s="66">
        <f>_xlfn.IFNA(VLOOKUP(A264,'NQ0001 Strategy'!$A$2:$B$2000,2,FALSE),0)</f>
        <v>-10895</v>
      </c>
      <c r="E264" s="66">
        <f>_xlfn.IFNA(VLOOKUP(A264,'BBI Strategy'!$A$2:$B$2000,2,FALSE),0)</f>
        <v>-10160</v>
      </c>
      <c r="F264" s="66">
        <f>_xlfn.IFNA(VLOOKUP(A264,'NQ0003 Strategy'!$A$2:$B$1000,2,FALSE),0)</f>
        <v>0</v>
      </c>
      <c r="G264" s="66">
        <f>_xlfn.IFNA(VLOOKUP(A264,'NQ0006 Strategy'!$A$2:$B$2000,2,FALSE),0)</f>
        <v>0</v>
      </c>
      <c r="H264" s="66">
        <f>_xlfn.IFNA(VLOOKUP(A264,'NQ0007 Strategy'!$A$2:$B$2000,2,FALSE),0)</f>
        <v>-4300</v>
      </c>
      <c r="I264" s="85">
        <f t="shared" si="13"/>
        <v>-4567.8571428571431</v>
      </c>
      <c r="J264" s="50">
        <f>VLOOKUP($A264,級距!$A:$K,9,FALSE)</f>
        <v>5</v>
      </c>
      <c r="K264" s="50">
        <f>VLOOKUP($A264,級距!$A:$K,10,FALSE)</f>
        <v>4</v>
      </c>
      <c r="L264" s="50">
        <f>VLOOKUP($A264,級距!$A:$K,11,FALSE)</f>
        <v>2</v>
      </c>
      <c r="M264" s="50">
        <f t="shared" si="14"/>
        <v>1</v>
      </c>
    </row>
    <row r="265" spans="1:13" x14ac:dyDescent="0.25">
      <c r="A265" s="32">
        <v>45273</v>
      </c>
      <c r="B265" s="66">
        <f>_xlfn.IFNA(VLOOKUP(A265,'Bolling Strategy'!$A$1:$B$2000,2,FALSE),0)</f>
        <v>0</v>
      </c>
      <c r="C265" s="66">
        <f>_xlfn.IFNA(VLOOKUP(A265,'NQ0002 Strategy'!$A$2:$B$2000,2,FALSE),0)</f>
        <v>23110</v>
      </c>
      <c r="D265" s="66">
        <f>_xlfn.IFNA(VLOOKUP(A265,'NQ0001 Strategy'!$A$2:$B$2000,2,FALSE),0)</f>
        <v>0</v>
      </c>
      <c r="E265" s="66">
        <f>_xlfn.IFNA(VLOOKUP(A265,'BBI Strategy'!$A$2:$B$2000,2,FALSE),0)</f>
        <v>9335</v>
      </c>
      <c r="F265" s="66">
        <f>_xlfn.IFNA(VLOOKUP(A265,'NQ0003 Strategy'!$A$2:$B$1000,2,FALSE),0)</f>
        <v>-10915</v>
      </c>
      <c r="G265" s="66">
        <f>_xlfn.IFNA(VLOOKUP(A265,'NQ0006 Strategy'!$A$2:$B$2000,2,FALSE),0)</f>
        <v>-10230</v>
      </c>
      <c r="H265" s="66">
        <f>_xlfn.IFNA(VLOOKUP(A265,'NQ0007 Strategy'!$A$2:$B$2000,2,FALSE),0)</f>
        <v>25020</v>
      </c>
      <c r="I265" s="85">
        <f t="shared" si="13"/>
        <v>5188.5714285714284</v>
      </c>
      <c r="J265" s="50">
        <f>VLOOKUP($A265,級距!$A:$K,9,FALSE)</f>
        <v>4</v>
      </c>
      <c r="K265" s="50">
        <f>VLOOKUP($A265,級距!$A:$K,10,FALSE)</f>
        <v>8</v>
      </c>
      <c r="L265" s="50">
        <f>VLOOKUP($A265,級距!$A:$K,11,FALSE)</f>
        <v>3</v>
      </c>
      <c r="M265" s="50">
        <f t="shared" si="14"/>
        <v>1</v>
      </c>
    </row>
    <row r="266" spans="1:13" x14ac:dyDescent="0.25">
      <c r="A266" s="32">
        <v>45272</v>
      </c>
      <c r="B266" s="66">
        <f>_xlfn.IFNA(VLOOKUP(A266,'Bolling Strategy'!$A$1:$B$2000,2,FALSE),0)</f>
        <v>-2265</v>
      </c>
      <c r="C266" s="66">
        <f>_xlfn.IFNA(VLOOKUP(A266,'NQ0002 Strategy'!$A$2:$B$2000,2,FALSE),0)</f>
        <v>0</v>
      </c>
      <c r="D266" s="66">
        <f>_xlfn.IFNA(VLOOKUP(A266,'NQ0001 Strategy'!$A$2:$B$2000,2,FALSE),0)</f>
        <v>0</v>
      </c>
      <c r="E266" s="66">
        <f>_xlfn.IFNA(VLOOKUP(A266,'BBI Strategy'!$A$2:$B$2000,2,FALSE),0)</f>
        <v>7150</v>
      </c>
      <c r="F266" s="66">
        <f>_xlfn.IFNA(VLOOKUP(A266,'NQ0003 Strategy'!$A$2:$B$1000,2,FALSE),0)</f>
        <v>0</v>
      </c>
      <c r="G266" s="66">
        <f>_xlfn.IFNA(VLOOKUP(A266,'NQ0006 Strategy'!$A$2:$B$2000,2,FALSE),0)</f>
        <v>690</v>
      </c>
      <c r="H266" s="66">
        <f>_xlfn.IFNA(VLOOKUP(A266,'NQ0007 Strategy'!$A$2:$B$2000,2,FALSE),0)</f>
        <v>-6740</v>
      </c>
      <c r="I266" s="85">
        <f t="shared" si="13"/>
        <v>-166.42857142857142</v>
      </c>
      <c r="J266" s="50">
        <f>VLOOKUP($A266,級距!$A:$K,9,FALSE)</f>
        <v>3</v>
      </c>
      <c r="K266" s="50">
        <f>VLOOKUP($A266,級距!$A:$K,10,FALSE)</f>
        <v>7</v>
      </c>
      <c r="L266" s="50">
        <f>VLOOKUP($A266,級距!$A:$K,11,FALSE)</f>
        <v>3</v>
      </c>
      <c r="M266" s="50">
        <f t="shared" si="14"/>
        <v>1</v>
      </c>
    </row>
    <row r="267" spans="1:13" x14ac:dyDescent="0.25">
      <c r="A267" s="32">
        <v>45271</v>
      </c>
      <c r="B267" s="66">
        <f>_xlfn.IFNA(VLOOKUP(A267,'Bolling Strategy'!$A$1:$B$2000,2,FALSE),0)</f>
        <v>-4100</v>
      </c>
      <c r="C267" s="66">
        <f>_xlfn.IFNA(VLOOKUP(A267,'NQ0002 Strategy'!$A$2:$B$2000,2,FALSE),0)</f>
        <v>-6950</v>
      </c>
      <c r="D267" s="66">
        <f>_xlfn.IFNA(VLOOKUP(A267,'NQ0001 Strategy'!$A$2:$B$2000,2,FALSE),0)</f>
        <v>5585</v>
      </c>
      <c r="E267" s="66">
        <f>_xlfn.IFNA(VLOOKUP(A267,'BBI Strategy'!$A$2:$B$2000,2,FALSE),0)</f>
        <v>11805</v>
      </c>
      <c r="F267" s="66">
        <f>_xlfn.IFNA(VLOOKUP(A267,'NQ0003 Strategy'!$A$2:$B$1000,2,FALSE),0)</f>
        <v>0</v>
      </c>
      <c r="G267" s="66">
        <f>_xlfn.IFNA(VLOOKUP(A267,'NQ0006 Strategy'!$A$2:$B$2000,2,FALSE),0)</f>
        <v>1680</v>
      </c>
      <c r="H267" s="66">
        <f>_xlfn.IFNA(VLOOKUP(A267,'NQ0007 Strategy'!$A$2:$B$2000,2,FALSE),0)</f>
        <v>8150</v>
      </c>
      <c r="I267" s="85">
        <f t="shared" si="13"/>
        <v>2310</v>
      </c>
      <c r="J267" s="50">
        <f>VLOOKUP($A267,級距!$A:$K,9,FALSE)</f>
        <v>3</v>
      </c>
      <c r="K267" s="50">
        <f>VLOOKUP($A267,級距!$A:$K,10,FALSE)</f>
        <v>10</v>
      </c>
      <c r="L267" s="50">
        <f>VLOOKUP($A267,級距!$A:$K,11,FALSE)</f>
        <v>3</v>
      </c>
      <c r="M267" s="50">
        <f t="shared" si="14"/>
        <v>1</v>
      </c>
    </row>
    <row r="268" spans="1:13" x14ac:dyDescent="0.25">
      <c r="A268" s="32">
        <v>45268</v>
      </c>
      <c r="B268" s="66">
        <f>_xlfn.IFNA(VLOOKUP(A268,'Bolling Strategy'!$A$1:$B$2000,2,FALSE),0)</f>
        <v>0</v>
      </c>
      <c r="C268" s="66">
        <f>_xlfn.IFNA(VLOOKUP(A268,'NQ0002 Strategy'!$A$2:$B$2000,2,FALSE),0)</f>
        <v>6130</v>
      </c>
      <c r="D268" s="66">
        <f>_xlfn.IFNA(VLOOKUP(A268,'NQ0001 Strategy'!$A$2:$B$2000,2,FALSE),0)</f>
        <v>-10660</v>
      </c>
      <c r="E268" s="66">
        <f>_xlfn.IFNA(VLOOKUP(A268,'BBI Strategy'!$A$2:$B$2000,2,FALSE),0)</f>
        <v>-2900</v>
      </c>
      <c r="F268" s="66">
        <f>_xlfn.IFNA(VLOOKUP(A268,'NQ0003 Strategy'!$A$2:$B$1000,2,FALSE),0)</f>
        <v>0</v>
      </c>
      <c r="G268" s="66">
        <f>_xlfn.IFNA(VLOOKUP(A268,'NQ0006 Strategy'!$A$2:$B$2000,2,FALSE),0)</f>
        <v>-9640</v>
      </c>
      <c r="H268" s="66">
        <f>_xlfn.IFNA(VLOOKUP(A268,'NQ0007 Strategy'!$A$2:$B$2000,2,FALSE),0)</f>
        <v>8445</v>
      </c>
      <c r="I268" s="85">
        <f t="shared" si="13"/>
        <v>-1232.1428571428571</v>
      </c>
      <c r="J268" s="50">
        <f>VLOOKUP($A268,級距!$A:$K,9,FALSE)</f>
        <v>5</v>
      </c>
      <c r="K268" s="50">
        <f>VLOOKUP($A268,級距!$A:$K,10,FALSE)</f>
        <v>4</v>
      </c>
      <c r="L268" s="50">
        <f>VLOOKUP($A268,級距!$A:$K,11,FALSE)</f>
        <v>2</v>
      </c>
      <c r="M268" s="50">
        <f t="shared" si="14"/>
        <v>1</v>
      </c>
    </row>
    <row r="269" spans="1:13" x14ac:dyDescent="0.25">
      <c r="A269" s="32">
        <v>45267</v>
      </c>
      <c r="B269" s="66">
        <f>_xlfn.IFNA(VLOOKUP(A269,'Bolling Strategy'!$A$1:$B$2000,2,FALSE),0)</f>
        <v>-3380</v>
      </c>
      <c r="C269" s="66">
        <f>_xlfn.IFNA(VLOOKUP(A269,'NQ0002 Strategy'!$A$2:$B$2000,2,FALSE),0)</f>
        <v>16610</v>
      </c>
      <c r="D269" s="66">
        <f>_xlfn.IFNA(VLOOKUP(A269,'NQ0001 Strategy'!$A$2:$B$2000,2,FALSE),0)</f>
        <v>-5360</v>
      </c>
      <c r="E269" s="66">
        <f>_xlfn.IFNA(VLOOKUP(A269,'BBI Strategy'!$A$2:$B$2000,2,FALSE),0)</f>
        <v>10120</v>
      </c>
      <c r="F269" s="66">
        <f>_xlfn.IFNA(VLOOKUP(A269,'NQ0003 Strategy'!$A$2:$B$1000,2,FALSE),0)</f>
        <v>0</v>
      </c>
      <c r="G269" s="66">
        <f>_xlfn.IFNA(VLOOKUP(A269,'NQ0006 Strategy'!$A$2:$B$2000,2,FALSE),0)</f>
        <v>12750</v>
      </c>
      <c r="H269" s="66">
        <f>_xlfn.IFNA(VLOOKUP(A269,'NQ0007 Strategy'!$A$2:$B$2000,2,FALSE),0)</f>
        <v>3430</v>
      </c>
      <c r="I269" s="85">
        <f t="shared" si="13"/>
        <v>4881.4285714285716</v>
      </c>
      <c r="J269" s="50">
        <f>VLOOKUP($A269,級距!$A:$K,9,FALSE)</f>
        <v>5</v>
      </c>
      <c r="K269" s="50">
        <f>VLOOKUP($A269,級距!$A:$K,10,FALSE)</f>
        <v>9</v>
      </c>
      <c r="L269" s="50">
        <f>VLOOKUP($A269,級距!$A:$K,11,FALSE)</f>
        <v>3</v>
      </c>
      <c r="M269" s="50">
        <f t="shared" si="14"/>
        <v>1</v>
      </c>
    </row>
    <row r="270" spans="1:13" x14ac:dyDescent="0.25">
      <c r="A270" s="32">
        <v>45266</v>
      </c>
      <c r="B270" s="66">
        <f>_xlfn.IFNA(VLOOKUP(A270,'Bolling Strategy'!$A$1:$B$2000,2,FALSE),0)</f>
        <v>-3560</v>
      </c>
      <c r="C270" s="66">
        <f>_xlfn.IFNA(VLOOKUP(A270,'NQ0002 Strategy'!$A$2:$B$2000,2,FALSE),0)</f>
        <v>0</v>
      </c>
      <c r="D270" s="66">
        <f>_xlfn.IFNA(VLOOKUP(A270,'NQ0001 Strategy'!$A$2:$B$2000,2,FALSE),0)</f>
        <v>-6795</v>
      </c>
      <c r="E270" s="66">
        <f>_xlfn.IFNA(VLOOKUP(A270,'BBI Strategy'!$A$2:$B$2000,2,FALSE),0)</f>
        <v>11360</v>
      </c>
      <c r="F270" s="66">
        <f>_xlfn.IFNA(VLOOKUP(A270,'NQ0003 Strategy'!$A$2:$B$1000,2,FALSE),0)</f>
        <v>0</v>
      </c>
      <c r="G270" s="66">
        <f>_xlfn.IFNA(VLOOKUP(A270,'NQ0006 Strategy'!$A$2:$B$2000,2,FALSE),0)</f>
        <v>0</v>
      </c>
      <c r="H270" s="66">
        <f>_xlfn.IFNA(VLOOKUP(A270,'NQ0007 Strategy'!$A$2:$B$2000,2,FALSE),0)</f>
        <v>6195</v>
      </c>
      <c r="I270" s="85">
        <f t="shared" si="13"/>
        <v>1028.5714285714287</v>
      </c>
      <c r="J270" s="50">
        <f>VLOOKUP($A270,級距!$A:$K,9,FALSE)</f>
        <v>5</v>
      </c>
      <c r="K270" s="50">
        <f>VLOOKUP($A270,級距!$A:$K,10,FALSE)</f>
        <v>6</v>
      </c>
      <c r="L270" s="50">
        <f>VLOOKUP($A270,級距!$A:$K,11,FALSE)</f>
        <v>2</v>
      </c>
      <c r="M270" s="50">
        <f t="shared" si="14"/>
        <v>1</v>
      </c>
    </row>
    <row r="271" spans="1:13" x14ac:dyDescent="0.25">
      <c r="A271" s="32">
        <v>45265</v>
      </c>
      <c r="B271" s="66">
        <f>_xlfn.IFNA(VLOOKUP(A271,'Bolling Strategy'!$A$1:$B$2000,2,FALSE),0)</f>
        <v>-5360</v>
      </c>
      <c r="C271" s="66">
        <f>_xlfn.IFNA(VLOOKUP(A271,'NQ0002 Strategy'!$A$2:$B$2000,2,FALSE),0)</f>
        <v>0</v>
      </c>
      <c r="D271" s="66">
        <f>_xlfn.IFNA(VLOOKUP(A271,'NQ0001 Strategy'!$A$2:$B$2000,2,FALSE),0)</f>
        <v>-6795</v>
      </c>
      <c r="E271" s="66">
        <f>_xlfn.IFNA(VLOOKUP(A271,'BBI Strategy'!$A$2:$B$2000,2,FALSE),0)</f>
        <v>11245</v>
      </c>
      <c r="F271" s="66">
        <f>_xlfn.IFNA(VLOOKUP(A271,'NQ0003 Strategy'!$A$2:$B$1000,2,FALSE),0)</f>
        <v>-2440</v>
      </c>
      <c r="G271" s="66">
        <f>_xlfn.IFNA(VLOOKUP(A271,'NQ0006 Strategy'!$A$2:$B$2000,2,FALSE),0)</f>
        <v>-10230</v>
      </c>
      <c r="H271" s="66">
        <f>_xlfn.IFNA(VLOOKUP(A271,'NQ0007 Strategy'!$A$2:$B$2000,2,FALSE),0)</f>
        <v>12115</v>
      </c>
      <c r="I271" s="85">
        <f t="shared" si="13"/>
        <v>-209.28571428571428</v>
      </c>
      <c r="J271" s="50">
        <f>VLOOKUP($A271,級距!$A:$K,9,FALSE)</f>
        <v>4</v>
      </c>
      <c r="K271" s="50">
        <f>VLOOKUP($A271,級距!$A:$K,10,FALSE)</f>
        <v>8</v>
      </c>
      <c r="L271" s="50">
        <f>VLOOKUP($A271,級距!$A:$K,11,FALSE)</f>
        <v>3</v>
      </c>
      <c r="M271" s="50">
        <f t="shared" si="14"/>
        <v>1</v>
      </c>
    </row>
    <row r="272" spans="1:13" x14ac:dyDescent="0.25">
      <c r="A272" s="32">
        <v>45264</v>
      </c>
      <c r="B272" s="66">
        <f>_xlfn.IFNA(VLOOKUP(A272,'Bolling Strategy'!$A$1:$B$2000,2,FALSE),0)</f>
        <v>-10460</v>
      </c>
      <c r="C272" s="66">
        <f>_xlfn.IFNA(VLOOKUP(A272,'NQ0002 Strategy'!$A$2:$B$2000,2,FALSE),0)</f>
        <v>7995</v>
      </c>
      <c r="D272" s="66">
        <f>_xlfn.IFNA(VLOOKUP(A272,'NQ0001 Strategy'!$A$2:$B$2000,2,FALSE),0)</f>
        <v>-9740</v>
      </c>
      <c r="E272" s="66">
        <f>_xlfn.IFNA(VLOOKUP(A272,'BBI Strategy'!$A$2:$B$2000,2,FALSE),0)</f>
        <v>1430</v>
      </c>
      <c r="F272" s="66">
        <f>_xlfn.IFNA(VLOOKUP(A272,'NQ0003 Strategy'!$A$2:$B$1000,2,FALSE),0)</f>
        <v>0</v>
      </c>
      <c r="G272" s="66">
        <f>_xlfn.IFNA(VLOOKUP(A272,'NQ0006 Strategy'!$A$2:$B$2000,2,FALSE),0)</f>
        <v>12650</v>
      </c>
      <c r="H272" s="66">
        <f>_xlfn.IFNA(VLOOKUP(A272,'NQ0007 Strategy'!$A$2:$B$2000,2,FALSE),0)</f>
        <v>-4140</v>
      </c>
      <c r="I272" s="85">
        <f t="shared" si="13"/>
        <v>-323.57142857142856</v>
      </c>
      <c r="J272" s="50">
        <f>VLOOKUP($A272,級距!$A:$K,9,FALSE)</f>
        <v>5</v>
      </c>
      <c r="K272" s="50">
        <f>VLOOKUP($A272,級距!$A:$K,10,FALSE)</f>
        <v>4</v>
      </c>
      <c r="L272" s="50">
        <f>VLOOKUP($A272,級距!$A:$K,11,FALSE)</f>
        <v>2</v>
      </c>
      <c r="M272" s="50">
        <f t="shared" si="14"/>
        <v>1</v>
      </c>
    </row>
    <row r="273" spans="1:13" x14ac:dyDescent="0.25">
      <c r="A273" s="32">
        <v>45261</v>
      </c>
      <c r="B273" s="66">
        <f>_xlfn.IFNA(VLOOKUP(A273,'Bolling Strategy'!$A$1:$B$2000,2,FALSE),0)</f>
        <v>0</v>
      </c>
      <c r="C273" s="66">
        <f>_xlfn.IFNA(VLOOKUP(A273,'NQ0002 Strategy'!$A$2:$B$2000,2,FALSE),0)</f>
        <v>-3205</v>
      </c>
      <c r="D273" s="66">
        <f>_xlfn.IFNA(VLOOKUP(A273,'NQ0001 Strategy'!$A$2:$B$2000,2,FALSE),0)</f>
        <v>5935</v>
      </c>
      <c r="E273" s="66">
        <f>_xlfn.IFNA(VLOOKUP(A273,'BBI Strategy'!$A$2:$B$2000,2,FALSE),0)</f>
        <v>5425</v>
      </c>
      <c r="F273" s="66">
        <f>_xlfn.IFNA(VLOOKUP(A273,'NQ0003 Strategy'!$A$2:$B$1000,2,FALSE),0)</f>
        <v>0</v>
      </c>
      <c r="G273" s="66">
        <f>_xlfn.IFNA(VLOOKUP(A273,'NQ0006 Strategy'!$A$2:$B$2000,2,FALSE),0)</f>
        <v>0</v>
      </c>
      <c r="H273" s="66">
        <f>_xlfn.IFNA(VLOOKUP(A273,'NQ0007 Strategy'!$A$2:$B$2000,2,FALSE),0)</f>
        <v>5015</v>
      </c>
      <c r="I273" s="85">
        <f t="shared" si="13"/>
        <v>1881.4285714285713</v>
      </c>
      <c r="J273" s="50">
        <f>VLOOKUP($A273,級距!$A:$K,9,FALSE)</f>
        <v>3</v>
      </c>
      <c r="K273" s="50">
        <f>VLOOKUP($A273,級距!$A:$K,10,FALSE)</f>
        <v>4</v>
      </c>
      <c r="L273" s="50">
        <f>VLOOKUP($A273,級距!$A:$K,11,FALSE)</f>
        <v>2</v>
      </c>
      <c r="M273" s="50">
        <f t="shared" si="14"/>
        <v>1</v>
      </c>
    </row>
    <row r="274" spans="1:13" x14ac:dyDescent="0.25">
      <c r="A274" s="32">
        <v>45260</v>
      </c>
      <c r="B274" s="66">
        <f>_xlfn.IFNA(VLOOKUP(A274,'Bolling Strategy'!$A$1:$B$2000,2,FALSE),0)</f>
        <v>-10080</v>
      </c>
      <c r="C274" s="66">
        <f>_xlfn.IFNA(VLOOKUP(A274,'NQ0002 Strategy'!$A$2:$B$2000,2,FALSE),0)</f>
        <v>0</v>
      </c>
      <c r="D274" s="66">
        <f>_xlfn.IFNA(VLOOKUP(A274,'NQ0001 Strategy'!$A$2:$B$2000,2,FALSE),0)</f>
        <v>-4215</v>
      </c>
      <c r="E274" s="66">
        <f>_xlfn.IFNA(VLOOKUP(A274,'BBI Strategy'!$A$2:$B$2000,2,FALSE),0)</f>
        <v>-17000</v>
      </c>
      <c r="F274" s="66">
        <f>_xlfn.IFNA(VLOOKUP(A274,'NQ0003 Strategy'!$A$2:$B$1000,2,FALSE),0)</f>
        <v>1030</v>
      </c>
      <c r="G274" s="66">
        <f>_xlfn.IFNA(VLOOKUP(A274,'NQ0006 Strategy'!$A$2:$B$2000,2,FALSE),0)</f>
        <v>0</v>
      </c>
      <c r="H274" s="66">
        <f>_xlfn.IFNA(VLOOKUP(A274,'NQ0007 Strategy'!$A$2:$B$2000,2,FALSE),0)</f>
        <v>4025</v>
      </c>
      <c r="I274" s="85">
        <f t="shared" si="13"/>
        <v>-3748.5714285714284</v>
      </c>
      <c r="J274" s="50">
        <f>VLOOKUP($A274,級距!$A:$K,9,FALSE)</f>
        <v>5</v>
      </c>
      <c r="K274" s="50">
        <f>VLOOKUP($A274,級距!$A:$K,10,FALSE)</f>
        <v>4</v>
      </c>
      <c r="L274" s="50">
        <f>VLOOKUP($A274,級距!$A:$K,11,FALSE)</f>
        <v>2</v>
      </c>
      <c r="M274" s="50">
        <f t="shared" si="14"/>
        <v>1</v>
      </c>
    </row>
    <row r="275" spans="1:13" x14ac:dyDescent="0.25">
      <c r="A275" s="32">
        <v>45259</v>
      </c>
      <c r="B275" s="66">
        <f>_xlfn.IFNA(VLOOKUP(A275,'Bolling Strategy'!$A$1:$B$2000,2,FALSE),0)</f>
        <v>9285</v>
      </c>
      <c r="C275" s="66">
        <f>_xlfn.IFNA(VLOOKUP(A275,'NQ0002 Strategy'!$A$2:$B$2000,2,FALSE),0)</f>
        <v>0</v>
      </c>
      <c r="D275" s="66">
        <f>_xlfn.IFNA(VLOOKUP(A275,'NQ0001 Strategy'!$A$2:$B$2000,2,FALSE),0)</f>
        <v>3320</v>
      </c>
      <c r="E275" s="66">
        <f>_xlfn.IFNA(VLOOKUP(A275,'BBI Strategy'!$A$2:$B$2000,2,FALSE),0)</f>
        <v>270</v>
      </c>
      <c r="F275" s="66">
        <f>_xlfn.IFNA(VLOOKUP(A275,'NQ0003 Strategy'!$A$2:$B$1000,2,FALSE),0)</f>
        <v>-2210</v>
      </c>
      <c r="G275" s="66">
        <f>_xlfn.IFNA(VLOOKUP(A275,'NQ0006 Strategy'!$A$2:$B$2000,2,FALSE),0)</f>
        <v>-10290</v>
      </c>
      <c r="H275" s="66">
        <f>_xlfn.IFNA(VLOOKUP(A275,'NQ0007 Strategy'!$A$2:$B$2000,2,FALSE),0)</f>
        <v>-3670</v>
      </c>
      <c r="I275" s="85">
        <f t="shared" si="13"/>
        <v>-470.71428571428572</v>
      </c>
      <c r="J275" s="50">
        <f>VLOOKUP($A275,級距!$A:$K,9,FALSE)</f>
        <v>3</v>
      </c>
      <c r="K275" s="50">
        <f>VLOOKUP($A275,級距!$A:$K,10,FALSE)</f>
        <v>5</v>
      </c>
      <c r="L275" s="50">
        <f>VLOOKUP($A275,級距!$A:$K,11,FALSE)</f>
        <v>2</v>
      </c>
      <c r="M275" s="50">
        <f t="shared" si="14"/>
        <v>1</v>
      </c>
    </row>
    <row r="276" spans="1:13" x14ac:dyDescent="0.25">
      <c r="A276" s="32">
        <v>45258</v>
      </c>
      <c r="B276" s="66">
        <f>_xlfn.IFNA(VLOOKUP(A276,'Bolling Strategy'!$A$1:$B$2000,2,FALSE),0)</f>
        <v>-1530</v>
      </c>
      <c r="C276" s="66">
        <f>_xlfn.IFNA(VLOOKUP(A276,'NQ0002 Strategy'!$A$2:$B$2000,2,FALSE),0)</f>
        <v>4445</v>
      </c>
      <c r="D276" s="66">
        <f>_xlfn.IFNA(VLOOKUP(A276,'NQ0001 Strategy'!$A$2:$B$2000,2,FALSE),0)</f>
        <v>0</v>
      </c>
      <c r="E276" s="66">
        <f>_xlfn.IFNA(VLOOKUP(A276,'BBI Strategy'!$A$2:$B$2000,2,FALSE),0)</f>
        <v>4645</v>
      </c>
      <c r="F276" s="66">
        <f>_xlfn.IFNA(VLOOKUP(A276,'NQ0003 Strategy'!$A$2:$B$1000,2,FALSE),0)</f>
        <v>0</v>
      </c>
      <c r="G276" s="66">
        <f>_xlfn.IFNA(VLOOKUP(A276,'NQ0006 Strategy'!$A$2:$B$2000,2,FALSE),0)</f>
        <v>-4410</v>
      </c>
      <c r="H276" s="66">
        <f>_xlfn.IFNA(VLOOKUP(A276,'NQ0007 Strategy'!$A$2:$B$2000,2,FALSE),0)</f>
        <v>6250</v>
      </c>
      <c r="I276" s="85">
        <f t="shared" si="13"/>
        <v>1342.8571428571429</v>
      </c>
      <c r="J276" s="50">
        <f>VLOOKUP($A276,級距!$A:$K,9,FALSE)</f>
        <v>1</v>
      </c>
      <c r="K276" s="50">
        <f>VLOOKUP($A276,級距!$A:$K,10,FALSE)</f>
        <v>5</v>
      </c>
      <c r="L276" s="50">
        <f>VLOOKUP($A276,級距!$A:$K,11,FALSE)</f>
        <v>2</v>
      </c>
      <c r="M276" s="50">
        <f t="shared" si="14"/>
        <v>1</v>
      </c>
    </row>
    <row r="277" spans="1:13" x14ac:dyDescent="0.25">
      <c r="A277" s="32">
        <v>45257</v>
      </c>
      <c r="B277" s="66">
        <f>_xlfn.IFNA(VLOOKUP(A277,'Bolling Strategy'!$A$1:$B$2000,2,FALSE),0)</f>
        <v>0</v>
      </c>
      <c r="C277" s="66">
        <f>_xlfn.IFNA(VLOOKUP(A277,'NQ0002 Strategy'!$A$2:$B$2000,2,FALSE),0)</f>
        <v>2970</v>
      </c>
      <c r="D277" s="66">
        <f>_xlfn.IFNA(VLOOKUP(A277,'NQ0001 Strategy'!$A$2:$B$2000,2,FALSE),0)</f>
        <v>5605</v>
      </c>
      <c r="E277" s="66">
        <f>_xlfn.IFNA(VLOOKUP(A277,'BBI Strategy'!$A$2:$B$2000,2,FALSE),0)</f>
        <v>-680</v>
      </c>
      <c r="F277" s="66">
        <f>_xlfn.IFNA(VLOOKUP(A277,'NQ0003 Strategy'!$A$2:$B$1000,2,FALSE),0)</f>
        <v>0</v>
      </c>
      <c r="G277" s="66">
        <f>_xlfn.IFNA(VLOOKUP(A277,'NQ0006 Strategy'!$A$2:$B$2000,2,FALSE),0)</f>
        <v>0</v>
      </c>
      <c r="H277" s="66">
        <f>_xlfn.IFNA(VLOOKUP(A277,'NQ0007 Strategy'!$A$2:$B$2000,2,FALSE),0)</f>
        <v>-7595</v>
      </c>
      <c r="I277" s="85">
        <f t="shared" si="13"/>
        <v>42.857142857142854</v>
      </c>
      <c r="J277" s="50">
        <f>VLOOKUP($A277,級距!$A:$K,9,FALSE)</f>
        <v>1</v>
      </c>
      <c r="K277" s="50">
        <f>VLOOKUP($A277,級距!$A:$K,10,FALSE)</f>
        <v>1</v>
      </c>
      <c r="L277" s="50">
        <f>VLOOKUP($A277,級距!$A:$K,11,FALSE)</f>
        <v>2</v>
      </c>
      <c r="M277" s="50">
        <f t="shared" si="14"/>
        <v>1</v>
      </c>
    </row>
    <row r="278" spans="1:13" x14ac:dyDescent="0.25">
      <c r="A278" s="32">
        <v>45252</v>
      </c>
      <c r="B278" s="66">
        <f>_xlfn.IFNA(VLOOKUP(A278,'Bolling Strategy'!$A$1:$B$2000,2,FALSE),0)</f>
        <v>3970</v>
      </c>
      <c r="C278" s="66">
        <f>_xlfn.IFNA(VLOOKUP(A278,'NQ0002 Strategy'!$A$2:$B$2000,2,FALSE),0)</f>
        <v>-545</v>
      </c>
      <c r="D278" s="66">
        <f>_xlfn.IFNA(VLOOKUP(A278,'NQ0001 Strategy'!$A$2:$B$2000,2,FALSE),0)</f>
        <v>1550</v>
      </c>
      <c r="E278" s="66">
        <f>_xlfn.IFNA(VLOOKUP(A278,'BBI Strategy'!$A$2:$B$2000,2,FALSE),0)</f>
        <v>-1490</v>
      </c>
      <c r="F278" s="66">
        <f>_xlfn.IFNA(VLOOKUP(A278,'NQ0003 Strategy'!$A$2:$B$1000,2,FALSE),0)</f>
        <v>0</v>
      </c>
      <c r="G278" s="66">
        <f>_xlfn.IFNA(VLOOKUP(A278,'NQ0006 Strategy'!$A$2:$B$2000,2,FALSE),0)</f>
        <v>-10250</v>
      </c>
      <c r="H278" s="66">
        <f>_xlfn.IFNA(VLOOKUP(A278,'NQ0007 Strategy'!$A$2:$B$2000,2,FALSE),0)</f>
        <v>-7550</v>
      </c>
      <c r="I278" s="85">
        <f t="shared" si="13"/>
        <v>-2045</v>
      </c>
      <c r="J278" s="50">
        <f>VLOOKUP($A278,級距!$A:$K,9,FALSE)</f>
        <v>2</v>
      </c>
      <c r="K278" s="50">
        <f>VLOOKUP($A278,級距!$A:$K,10,FALSE)</f>
        <v>2</v>
      </c>
      <c r="L278" s="50">
        <f>VLOOKUP($A278,級距!$A:$K,11,FALSE)</f>
        <v>2</v>
      </c>
      <c r="M278" s="50">
        <f t="shared" si="14"/>
        <v>1</v>
      </c>
    </row>
    <row r="279" spans="1:13" x14ac:dyDescent="0.25">
      <c r="A279" s="32">
        <v>45251</v>
      </c>
      <c r="B279" s="66">
        <f>_xlfn.IFNA(VLOOKUP(A279,'Bolling Strategy'!$A$1:$B$2000,2,FALSE),0)</f>
        <v>-3880</v>
      </c>
      <c r="C279" s="66">
        <f>_xlfn.IFNA(VLOOKUP(A279,'NQ0002 Strategy'!$A$2:$B$2000,2,FALSE),0)</f>
        <v>0</v>
      </c>
      <c r="D279" s="66">
        <f>_xlfn.IFNA(VLOOKUP(A279,'NQ0001 Strategy'!$A$2:$B$2000,2,FALSE),0)</f>
        <v>-6795</v>
      </c>
      <c r="E279" s="66">
        <f>_xlfn.IFNA(VLOOKUP(A279,'BBI Strategy'!$A$2:$B$2000,2,FALSE),0)</f>
        <v>1530</v>
      </c>
      <c r="F279" s="66">
        <f>_xlfn.IFNA(VLOOKUP(A279,'NQ0003 Strategy'!$A$2:$B$1000,2,FALSE),0)</f>
        <v>0</v>
      </c>
      <c r="G279" s="66">
        <f>_xlfn.IFNA(VLOOKUP(A279,'NQ0006 Strategy'!$A$2:$B$2000,2,FALSE),0)</f>
        <v>0</v>
      </c>
      <c r="H279" s="66">
        <f>_xlfn.IFNA(VLOOKUP(A279,'NQ0007 Strategy'!$A$2:$B$2000,2,FALSE),0)</f>
        <v>1365</v>
      </c>
      <c r="I279" s="85">
        <f t="shared" si="13"/>
        <v>-1111.4285714285713</v>
      </c>
      <c r="J279" s="50">
        <f>VLOOKUP($A279,級距!$A:$K,9,FALSE)</f>
        <v>2</v>
      </c>
      <c r="K279" s="50">
        <f>VLOOKUP($A279,級距!$A:$K,10,FALSE)</f>
        <v>5</v>
      </c>
      <c r="L279" s="50">
        <f>VLOOKUP($A279,級距!$A:$K,11,FALSE)</f>
        <v>2</v>
      </c>
      <c r="M279" s="50">
        <f t="shared" si="14"/>
        <v>1</v>
      </c>
    </row>
    <row r="280" spans="1:13" x14ac:dyDescent="0.25">
      <c r="A280" s="32">
        <v>45250</v>
      </c>
      <c r="B280" s="66">
        <f>_xlfn.IFNA(VLOOKUP(A280,'Bolling Strategy'!$A$1:$B$2000,2,FALSE),0)</f>
        <v>0</v>
      </c>
      <c r="C280" s="66">
        <f>_xlfn.IFNA(VLOOKUP(A280,'NQ0002 Strategy'!$A$2:$B$2000,2,FALSE),0)</f>
        <v>20955</v>
      </c>
      <c r="D280" s="66">
        <f>_xlfn.IFNA(VLOOKUP(A280,'NQ0001 Strategy'!$A$2:$B$2000,2,FALSE),0)</f>
        <v>19020</v>
      </c>
      <c r="E280" s="66">
        <f>_xlfn.IFNA(VLOOKUP(A280,'BBI Strategy'!$A$2:$B$2000,2,FALSE),0)</f>
        <v>13880</v>
      </c>
      <c r="F280" s="66">
        <f>_xlfn.IFNA(VLOOKUP(A280,'NQ0003 Strategy'!$A$2:$B$1000,2,FALSE),0)</f>
        <v>10645</v>
      </c>
      <c r="G280" s="66">
        <f>_xlfn.IFNA(VLOOKUP(A280,'NQ0006 Strategy'!$A$2:$B$2000,2,FALSE),0)</f>
        <v>27090</v>
      </c>
      <c r="H280" s="66">
        <f>_xlfn.IFNA(VLOOKUP(A280,'NQ0007 Strategy'!$A$2:$B$2000,2,FALSE),0)</f>
        <v>10750</v>
      </c>
      <c r="I280" s="85">
        <f t="shared" si="13"/>
        <v>14620</v>
      </c>
      <c r="J280" s="50">
        <f>VLOOKUP($A280,級距!$A:$K,9,FALSE)</f>
        <v>5</v>
      </c>
      <c r="K280" s="50">
        <f>VLOOKUP($A280,級距!$A:$K,10,FALSE)</f>
        <v>8</v>
      </c>
      <c r="L280" s="50">
        <f>VLOOKUP($A280,級距!$A:$K,11,FALSE)</f>
        <v>3</v>
      </c>
      <c r="M280" s="50">
        <f t="shared" si="14"/>
        <v>1</v>
      </c>
    </row>
    <row r="281" spans="1:13" x14ac:dyDescent="0.25">
      <c r="A281" s="32">
        <v>45247</v>
      </c>
      <c r="B281" s="66">
        <f>_xlfn.IFNA(VLOOKUP(A281,'Bolling Strategy'!$A$1:$B$2000,2,FALSE),0)</f>
        <v>4540</v>
      </c>
      <c r="C281" s="66">
        <f>_xlfn.IFNA(VLOOKUP(A281,'NQ0002 Strategy'!$A$2:$B$2000,2,FALSE),0)</f>
        <v>1760</v>
      </c>
      <c r="D281" s="66">
        <f>_xlfn.IFNA(VLOOKUP(A281,'NQ0001 Strategy'!$A$2:$B$2000,2,FALSE),0)</f>
        <v>-6430</v>
      </c>
      <c r="E281" s="66">
        <f>_xlfn.IFNA(VLOOKUP(A281,'BBI Strategy'!$A$2:$B$2000,2,FALSE),0)</f>
        <v>-14850</v>
      </c>
      <c r="F281" s="66">
        <f>_xlfn.IFNA(VLOOKUP(A281,'NQ0003 Strategy'!$A$2:$B$1000,2,FALSE),0)</f>
        <v>0</v>
      </c>
      <c r="G281" s="66">
        <f>_xlfn.IFNA(VLOOKUP(A281,'NQ0006 Strategy'!$A$2:$B$2000,2,FALSE),0)</f>
        <v>0</v>
      </c>
      <c r="H281" s="66">
        <f>_xlfn.IFNA(VLOOKUP(A281,'NQ0007 Strategy'!$A$2:$B$2000,2,FALSE),0)</f>
        <v>495</v>
      </c>
      <c r="I281" s="85">
        <f t="shared" si="13"/>
        <v>-2069.2857142857142</v>
      </c>
      <c r="J281" s="50">
        <f>VLOOKUP($A281,級距!$A:$K,9,FALSE)</f>
        <v>1</v>
      </c>
      <c r="K281" s="50">
        <f>VLOOKUP($A281,級距!$A:$K,10,FALSE)</f>
        <v>2</v>
      </c>
      <c r="L281" s="50">
        <f>VLOOKUP($A281,級距!$A:$K,11,FALSE)</f>
        <v>2</v>
      </c>
      <c r="M281" s="50">
        <f t="shared" si="14"/>
        <v>1</v>
      </c>
    </row>
    <row r="282" spans="1:13" x14ac:dyDescent="0.25">
      <c r="A282" s="32">
        <v>45246</v>
      </c>
      <c r="B282" s="66">
        <f>_xlfn.IFNA(VLOOKUP(A282,'Bolling Strategy'!$A$1:$B$2000,2,FALSE),0)</f>
        <v>0</v>
      </c>
      <c r="C282" s="66">
        <f>_xlfn.IFNA(VLOOKUP(A282,'NQ0002 Strategy'!$A$2:$B$2000,2,FALSE),0)</f>
        <v>-2785</v>
      </c>
      <c r="D282" s="66">
        <f>_xlfn.IFNA(VLOOKUP(A282,'NQ0001 Strategy'!$A$2:$B$2000,2,FALSE),0)</f>
        <v>0</v>
      </c>
      <c r="E282" s="66">
        <f>_xlfn.IFNA(VLOOKUP(A282,'BBI Strategy'!$A$2:$B$2000,2,FALSE),0)</f>
        <v>3290</v>
      </c>
      <c r="F282" s="66">
        <f>_xlfn.IFNA(VLOOKUP(A282,'NQ0003 Strategy'!$A$2:$B$1000,2,FALSE),0)</f>
        <v>0</v>
      </c>
      <c r="G282" s="66">
        <f>_xlfn.IFNA(VLOOKUP(A282,'NQ0006 Strategy'!$A$2:$B$2000,2,FALSE),0)</f>
        <v>0</v>
      </c>
      <c r="H282" s="66">
        <f>_xlfn.IFNA(VLOOKUP(A282,'NQ0007 Strategy'!$A$2:$B$2000,2,FALSE),0)</f>
        <v>-3810</v>
      </c>
      <c r="I282" s="85">
        <f t="shared" si="13"/>
        <v>-472.14285714285717</v>
      </c>
      <c r="J282" s="50">
        <f>VLOOKUP($A282,級距!$A:$K,9,FALSE)</f>
        <v>1</v>
      </c>
      <c r="K282" s="50">
        <f>VLOOKUP($A282,級距!$A:$K,10,FALSE)</f>
        <v>4</v>
      </c>
      <c r="L282" s="50">
        <f>VLOOKUP($A282,級距!$A:$K,11,FALSE)</f>
        <v>2</v>
      </c>
      <c r="M282" s="50">
        <f t="shared" si="14"/>
        <v>1</v>
      </c>
    </row>
    <row r="283" spans="1:13" x14ac:dyDescent="0.25">
      <c r="A283" s="32">
        <v>45245</v>
      </c>
      <c r="B283" s="66">
        <f>_xlfn.IFNA(VLOOKUP(A283,'Bolling Strategy'!$A$1:$B$2000,2,FALSE),0)</f>
        <v>0</v>
      </c>
      <c r="C283" s="66">
        <f>_xlfn.IFNA(VLOOKUP(A283,'NQ0002 Strategy'!$A$2:$B$2000,2,FALSE),0)</f>
        <v>1855</v>
      </c>
      <c r="D283" s="66">
        <f>_xlfn.IFNA(VLOOKUP(A283,'NQ0001 Strategy'!$A$2:$B$2000,2,FALSE),0)</f>
        <v>-800</v>
      </c>
      <c r="E283" s="66">
        <f>_xlfn.IFNA(VLOOKUP(A283,'BBI Strategy'!$A$2:$B$2000,2,FALSE),0)</f>
        <v>-8240</v>
      </c>
      <c r="F283" s="66">
        <f>_xlfn.IFNA(VLOOKUP(A283,'NQ0003 Strategy'!$A$2:$B$1000,2,FALSE),0)</f>
        <v>0</v>
      </c>
      <c r="G283" s="66">
        <f>_xlfn.IFNA(VLOOKUP(A283,'NQ0006 Strategy'!$A$2:$B$2000,2,FALSE),0)</f>
        <v>-10230</v>
      </c>
      <c r="H283" s="66">
        <f>_xlfn.IFNA(VLOOKUP(A283,'NQ0007 Strategy'!$A$2:$B$2000,2,FALSE),0)</f>
        <v>-4340</v>
      </c>
      <c r="I283" s="85">
        <f t="shared" si="13"/>
        <v>-3107.8571428571427</v>
      </c>
      <c r="J283" s="50">
        <f>VLOOKUP($A283,級距!$A:$K,9,FALSE)</f>
        <v>4</v>
      </c>
      <c r="K283" s="50">
        <f>VLOOKUP($A283,級距!$A:$K,10,FALSE)</f>
        <v>4</v>
      </c>
      <c r="L283" s="50">
        <f>VLOOKUP($A283,級距!$A:$K,11,FALSE)</f>
        <v>2</v>
      </c>
      <c r="M283" s="50">
        <f t="shared" si="14"/>
        <v>1</v>
      </c>
    </row>
    <row r="284" spans="1:13" x14ac:dyDescent="0.25">
      <c r="A284" s="32">
        <v>45244</v>
      </c>
      <c r="B284" s="66">
        <f>_xlfn.IFNA(VLOOKUP(A284,'Bolling Strategy'!$A$1:$B$2000,2,FALSE),0)</f>
        <v>-220</v>
      </c>
      <c r="C284" s="66">
        <f>_xlfn.IFNA(VLOOKUP(A284,'NQ0002 Strategy'!$A$2:$B$2000,2,FALSE),0)</f>
        <v>0</v>
      </c>
      <c r="D284" s="66">
        <f>_xlfn.IFNA(VLOOKUP(A284,'NQ0001 Strategy'!$A$2:$B$2000,2,FALSE),0)</f>
        <v>4050</v>
      </c>
      <c r="E284" s="66">
        <f>_xlfn.IFNA(VLOOKUP(A284,'BBI Strategy'!$A$2:$B$2000,2,FALSE),0)</f>
        <v>-2945</v>
      </c>
      <c r="F284" s="66">
        <f>_xlfn.IFNA(VLOOKUP(A284,'NQ0003 Strategy'!$A$2:$B$1000,2,FALSE),0)</f>
        <v>19185</v>
      </c>
      <c r="G284" s="66">
        <f>_xlfn.IFNA(VLOOKUP(A284,'NQ0006 Strategy'!$A$2:$B$2000,2,FALSE),0)</f>
        <v>5900</v>
      </c>
      <c r="H284" s="66">
        <f>_xlfn.IFNA(VLOOKUP(A284,'NQ0007 Strategy'!$A$2:$B$2000,2,FALSE),0)</f>
        <v>4425</v>
      </c>
      <c r="I284" s="85">
        <f t="shared" si="13"/>
        <v>4342.1428571428569</v>
      </c>
      <c r="J284" s="50">
        <f>VLOOKUP($A284,級距!$A:$K,9,FALSE)</f>
        <v>8</v>
      </c>
      <c r="K284" s="50">
        <f>VLOOKUP($A284,級距!$A:$K,10,FALSE)</f>
        <v>9</v>
      </c>
      <c r="L284" s="50">
        <f>VLOOKUP($A284,級距!$A:$K,11,FALSE)</f>
        <v>4</v>
      </c>
      <c r="M284" s="50">
        <f t="shared" si="14"/>
        <v>1</v>
      </c>
    </row>
    <row r="285" spans="1:13" x14ac:dyDescent="0.25">
      <c r="A285" s="32">
        <v>45243</v>
      </c>
      <c r="B285" s="66">
        <f>_xlfn.IFNA(VLOOKUP(A285,'Bolling Strategy'!$A$1:$B$2000,2,FALSE),0)</f>
        <v>4500</v>
      </c>
      <c r="C285" s="66">
        <f>_xlfn.IFNA(VLOOKUP(A285,'NQ0002 Strategy'!$A$2:$B$2000,2,FALSE),0)</f>
        <v>305</v>
      </c>
      <c r="D285" s="66">
        <f>_xlfn.IFNA(VLOOKUP(A285,'NQ0001 Strategy'!$A$2:$B$2000,2,FALSE),0)</f>
        <v>-2120</v>
      </c>
      <c r="E285" s="66">
        <f>_xlfn.IFNA(VLOOKUP(A285,'BBI Strategy'!$A$2:$B$2000,2,FALSE),0)</f>
        <v>755</v>
      </c>
      <c r="F285" s="66">
        <f>_xlfn.IFNA(VLOOKUP(A285,'NQ0003 Strategy'!$A$2:$B$1000,2,FALSE),0)</f>
        <v>0</v>
      </c>
      <c r="G285" s="66">
        <f>_xlfn.IFNA(VLOOKUP(A285,'NQ0006 Strategy'!$A$2:$B$2000,2,FALSE),0)</f>
        <v>0</v>
      </c>
      <c r="H285" s="66">
        <f>_xlfn.IFNA(VLOOKUP(A285,'NQ0007 Strategy'!$A$2:$B$2000,2,FALSE),0)</f>
        <v>370</v>
      </c>
      <c r="I285" s="85">
        <f t="shared" si="13"/>
        <v>544.28571428571433</v>
      </c>
      <c r="J285" s="50">
        <f>VLOOKUP($A285,級距!$A:$K,9,FALSE)</f>
        <v>1</v>
      </c>
      <c r="K285" s="50">
        <f>VLOOKUP($A285,級距!$A:$K,10,FALSE)</f>
        <v>1</v>
      </c>
      <c r="L285" s="50">
        <f>VLOOKUP($A285,級距!$A:$K,11,FALSE)</f>
        <v>2</v>
      </c>
      <c r="M285" s="50">
        <f t="shared" si="14"/>
        <v>1</v>
      </c>
    </row>
    <row r="286" spans="1:13" x14ac:dyDescent="0.25">
      <c r="A286" s="32">
        <v>45240</v>
      </c>
      <c r="B286" s="66">
        <f>_xlfn.IFNA(VLOOKUP(A286,'Bolling Strategy'!$A$1:$B$2000,2,FALSE),0)</f>
        <v>33830</v>
      </c>
      <c r="C286" s="66">
        <f>_xlfn.IFNA(VLOOKUP(A286,'NQ0002 Strategy'!$A$2:$B$2000,2,FALSE),0)</f>
        <v>23465</v>
      </c>
      <c r="D286" s="66">
        <f>_xlfn.IFNA(VLOOKUP(A286,'NQ0001 Strategy'!$A$2:$B$2000,2,FALSE),0)</f>
        <v>16605</v>
      </c>
      <c r="E286" s="66">
        <f>_xlfn.IFNA(VLOOKUP(A286,'BBI Strategy'!$A$2:$B$2000,2,FALSE),0)</f>
        <v>-10120</v>
      </c>
      <c r="F286" s="66">
        <f>_xlfn.IFNA(VLOOKUP(A286,'NQ0003 Strategy'!$A$2:$B$1000,2,FALSE),0)</f>
        <v>0</v>
      </c>
      <c r="G286" s="66">
        <f>_xlfn.IFNA(VLOOKUP(A286,'NQ0006 Strategy'!$A$2:$B$2000,2,FALSE),0)</f>
        <v>31660</v>
      </c>
      <c r="H286" s="66">
        <f>_xlfn.IFNA(VLOOKUP(A286,'NQ0007 Strategy'!$A$2:$B$2000,2,FALSE),0)</f>
        <v>15835</v>
      </c>
      <c r="I286" s="85">
        <f t="shared" si="13"/>
        <v>15896.428571428571</v>
      </c>
      <c r="J286" s="50">
        <f>VLOOKUP($A286,級距!$A:$K,9,FALSE)</f>
        <v>8</v>
      </c>
      <c r="K286" s="50">
        <f>VLOOKUP($A286,級距!$A:$K,10,FALSE)</f>
        <v>10</v>
      </c>
      <c r="L286" s="50">
        <f>VLOOKUP($A286,級距!$A:$K,11,FALSE)</f>
        <v>4</v>
      </c>
      <c r="M286" s="50">
        <f t="shared" si="14"/>
        <v>1</v>
      </c>
    </row>
    <row r="287" spans="1:13" x14ac:dyDescent="0.25">
      <c r="A287" s="32">
        <v>45239</v>
      </c>
      <c r="B287" s="66">
        <f>_xlfn.IFNA(VLOOKUP(A287,'Bolling Strategy'!$A$1:$B$2000,2,FALSE),0)</f>
        <v>0</v>
      </c>
      <c r="C287" s="66">
        <f>_xlfn.IFNA(VLOOKUP(A287,'NQ0002 Strategy'!$A$2:$B$2000,2,FALSE),0)</f>
        <v>-9250</v>
      </c>
      <c r="D287" s="66">
        <f>_xlfn.IFNA(VLOOKUP(A287,'NQ0001 Strategy'!$A$2:$B$2000,2,FALSE),0)</f>
        <v>-7875</v>
      </c>
      <c r="E287" s="66">
        <f>_xlfn.IFNA(VLOOKUP(A287,'BBI Strategy'!$A$2:$B$2000,2,FALSE),0)</f>
        <v>9580</v>
      </c>
      <c r="F287" s="66">
        <f>_xlfn.IFNA(VLOOKUP(A287,'NQ0003 Strategy'!$A$2:$B$1000,2,FALSE),0)</f>
        <v>0</v>
      </c>
      <c r="G287" s="66">
        <f>_xlfn.IFNA(VLOOKUP(A287,'NQ0006 Strategy'!$A$2:$B$2000,2,FALSE),0)</f>
        <v>-90</v>
      </c>
      <c r="H287" s="66">
        <f>_xlfn.IFNA(VLOOKUP(A287,'NQ0007 Strategy'!$A$2:$B$2000,2,FALSE),0)</f>
        <v>-4920</v>
      </c>
      <c r="I287" s="85">
        <f t="shared" si="13"/>
        <v>-1793.5714285714287</v>
      </c>
      <c r="J287" s="50">
        <f>VLOOKUP($A287,級距!$A:$K,9,FALSE)</f>
        <v>5</v>
      </c>
      <c r="K287" s="50">
        <f>VLOOKUP($A287,級距!$A:$K,10,FALSE)</f>
        <v>6</v>
      </c>
      <c r="L287" s="50">
        <f>VLOOKUP($A287,級距!$A:$K,11,FALSE)</f>
        <v>2</v>
      </c>
      <c r="M287" s="50">
        <f t="shared" si="14"/>
        <v>1</v>
      </c>
    </row>
    <row r="288" spans="1:13" x14ac:dyDescent="0.25">
      <c r="A288" s="32">
        <v>45238</v>
      </c>
      <c r="B288" s="66">
        <f>_xlfn.IFNA(VLOOKUP(A288,'Bolling Strategy'!$A$1:$B$2000,2,FALSE),0)</f>
        <v>6000</v>
      </c>
      <c r="C288" s="66">
        <f>_xlfn.IFNA(VLOOKUP(A288,'NQ0002 Strategy'!$A$2:$B$2000,2,FALSE),0)</f>
        <v>0</v>
      </c>
      <c r="D288" s="66">
        <f>_xlfn.IFNA(VLOOKUP(A288,'NQ0001 Strategy'!$A$2:$B$2000,2,FALSE),0)</f>
        <v>4215</v>
      </c>
      <c r="E288" s="66">
        <f>_xlfn.IFNA(VLOOKUP(A288,'BBI Strategy'!$A$2:$B$2000,2,FALSE),0)</f>
        <v>1935</v>
      </c>
      <c r="F288" s="66">
        <f>_xlfn.IFNA(VLOOKUP(A288,'NQ0003 Strategy'!$A$2:$B$1000,2,FALSE),0)</f>
        <v>0</v>
      </c>
      <c r="G288" s="66">
        <f>_xlfn.IFNA(VLOOKUP(A288,'NQ0006 Strategy'!$A$2:$B$2000,2,FALSE),0)</f>
        <v>0</v>
      </c>
      <c r="H288" s="66">
        <f>_xlfn.IFNA(VLOOKUP(A288,'NQ0007 Strategy'!$A$2:$B$2000,2,FALSE),0)</f>
        <v>-4110</v>
      </c>
      <c r="I288" s="85">
        <f t="shared" si="13"/>
        <v>1148.5714285714287</v>
      </c>
      <c r="J288" s="50">
        <f>VLOOKUP($A288,級距!$A:$K,9,FALSE)</f>
        <v>2</v>
      </c>
      <c r="K288" s="50">
        <f>VLOOKUP($A288,級距!$A:$K,10,FALSE)</f>
        <v>2</v>
      </c>
      <c r="L288" s="50">
        <f>VLOOKUP($A288,級距!$A:$K,11,FALSE)</f>
        <v>2</v>
      </c>
      <c r="M288" s="50">
        <f t="shared" si="14"/>
        <v>1</v>
      </c>
    </row>
    <row r="289" spans="1:13" x14ac:dyDescent="0.25">
      <c r="A289" s="32">
        <v>45237</v>
      </c>
      <c r="B289" s="66">
        <f>_xlfn.IFNA(VLOOKUP(A289,'Bolling Strategy'!$A$1:$B$2000,2,FALSE),0)</f>
        <v>-2520</v>
      </c>
      <c r="C289" s="66">
        <f>_xlfn.IFNA(VLOOKUP(A289,'NQ0002 Strategy'!$A$2:$B$2000,2,FALSE),0)</f>
        <v>2210</v>
      </c>
      <c r="D289" s="66">
        <f>_xlfn.IFNA(VLOOKUP(A289,'NQ0001 Strategy'!$A$2:$B$2000,2,FALSE),0)</f>
        <v>-5600</v>
      </c>
      <c r="E289" s="66">
        <f>_xlfn.IFNA(VLOOKUP(A289,'BBI Strategy'!$A$2:$B$2000,2,FALSE),0)</f>
        <v>1330</v>
      </c>
      <c r="F289" s="66">
        <f>_xlfn.IFNA(VLOOKUP(A289,'NQ0003 Strategy'!$A$2:$B$1000,2,FALSE),0)</f>
        <v>0</v>
      </c>
      <c r="G289" s="66">
        <f>_xlfn.IFNA(VLOOKUP(A289,'NQ0006 Strategy'!$A$2:$B$2000,2,FALSE),0)</f>
        <v>-2770</v>
      </c>
      <c r="H289" s="66">
        <f>_xlfn.IFNA(VLOOKUP(A289,'NQ0007 Strategy'!$A$2:$B$2000,2,FALSE),0)</f>
        <v>-870</v>
      </c>
      <c r="I289" s="85">
        <f t="shared" si="13"/>
        <v>-1174.2857142857142</v>
      </c>
      <c r="J289" s="50">
        <f>VLOOKUP($A289,級距!$A:$K,9,FALSE)</f>
        <v>5</v>
      </c>
      <c r="K289" s="50">
        <f>VLOOKUP($A289,級距!$A:$K,10,FALSE)</f>
        <v>9</v>
      </c>
      <c r="L289" s="50">
        <f>VLOOKUP($A289,級距!$A:$K,11,FALSE)</f>
        <v>3</v>
      </c>
      <c r="M289" s="50">
        <f t="shared" si="14"/>
        <v>1</v>
      </c>
    </row>
    <row r="290" spans="1:13" x14ac:dyDescent="0.25">
      <c r="A290" s="32">
        <v>45236</v>
      </c>
      <c r="B290" s="66">
        <f>_xlfn.IFNA(VLOOKUP(A290,'Bolling Strategy'!$A$1:$B$2000,2,FALSE),0)</f>
        <v>0</v>
      </c>
      <c r="C290" s="66">
        <f>_xlfn.IFNA(VLOOKUP(A290,'NQ0002 Strategy'!$A$2:$B$2000,2,FALSE),0)</f>
        <v>-545</v>
      </c>
      <c r="D290" s="66">
        <f>_xlfn.IFNA(VLOOKUP(A290,'NQ0001 Strategy'!$A$2:$B$2000,2,FALSE),0)</f>
        <v>0</v>
      </c>
      <c r="E290" s="66">
        <f>_xlfn.IFNA(VLOOKUP(A290,'BBI Strategy'!$A$2:$B$2000,2,FALSE),0)</f>
        <v>2065</v>
      </c>
      <c r="F290" s="66">
        <f>_xlfn.IFNA(VLOOKUP(A290,'NQ0003 Strategy'!$A$2:$B$1000,2,FALSE),0)</f>
        <v>0</v>
      </c>
      <c r="G290" s="66">
        <f>_xlfn.IFNA(VLOOKUP(A290,'NQ0006 Strategy'!$A$2:$B$2000,2,FALSE),0)</f>
        <v>0</v>
      </c>
      <c r="H290" s="66">
        <f>_xlfn.IFNA(VLOOKUP(A290,'NQ0007 Strategy'!$A$2:$B$2000,2,FALSE),0)</f>
        <v>-6230</v>
      </c>
      <c r="I290" s="85">
        <f t="shared" si="13"/>
        <v>-672.85714285714289</v>
      </c>
      <c r="J290" s="50">
        <f>VLOOKUP($A290,級距!$A:$K,9,FALSE)</f>
        <v>1</v>
      </c>
      <c r="K290" s="50">
        <f>VLOOKUP($A290,級距!$A:$K,10,FALSE)</f>
        <v>2</v>
      </c>
      <c r="L290" s="50">
        <f>VLOOKUP($A290,級距!$A:$K,11,FALSE)</f>
        <v>2</v>
      </c>
      <c r="M290" s="50">
        <f t="shared" si="14"/>
        <v>1</v>
      </c>
    </row>
    <row r="291" spans="1:13" x14ac:dyDescent="0.25">
      <c r="A291" s="32">
        <v>45233</v>
      </c>
      <c r="B291" s="66">
        <f>_xlfn.IFNA(VLOOKUP(A291,'Bolling Strategy'!$A$1:$B$2000,2,FALSE),0)</f>
        <v>8280</v>
      </c>
      <c r="C291" s="66">
        <f>_xlfn.IFNA(VLOOKUP(A291,'NQ0002 Strategy'!$A$2:$B$2000,2,FALSE),0)</f>
        <v>-2870</v>
      </c>
      <c r="D291" s="66">
        <f>_xlfn.IFNA(VLOOKUP(A291,'NQ0001 Strategy'!$A$2:$B$2000,2,FALSE),0)</f>
        <v>9130</v>
      </c>
      <c r="E291" s="66">
        <f>_xlfn.IFNA(VLOOKUP(A291,'BBI Strategy'!$A$2:$B$2000,2,FALSE),0)</f>
        <v>20200</v>
      </c>
      <c r="F291" s="66">
        <f>_xlfn.IFNA(VLOOKUP(A291,'NQ0003 Strategy'!$A$2:$B$1000,2,FALSE),0)</f>
        <v>0</v>
      </c>
      <c r="G291" s="66">
        <f>_xlfn.IFNA(VLOOKUP(A291,'NQ0006 Strategy'!$A$2:$B$2000,2,FALSE),0)</f>
        <v>-710</v>
      </c>
      <c r="H291" s="66">
        <f>_xlfn.IFNA(VLOOKUP(A291,'NQ0007 Strategy'!$A$2:$B$2000,2,FALSE),0)</f>
        <v>5015</v>
      </c>
      <c r="I291" s="85">
        <f t="shared" si="13"/>
        <v>5577.8571428571431</v>
      </c>
      <c r="J291" s="50">
        <f>VLOOKUP($A291,級距!$A:$K,9,FALSE)</f>
        <v>7</v>
      </c>
      <c r="K291" s="50">
        <f>VLOOKUP($A291,級距!$A:$K,10,FALSE)</f>
        <v>8</v>
      </c>
      <c r="L291" s="50">
        <f>VLOOKUP($A291,級距!$A:$K,11,FALSE)</f>
        <v>4</v>
      </c>
      <c r="M291" s="50">
        <f t="shared" si="14"/>
        <v>1</v>
      </c>
    </row>
    <row r="292" spans="1:13" x14ac:dyDescent="0.25">
      <c r="A292" s="32">
        <v>45232</v>
      </c>
      <c r="B292" s="66">
        <f>_xlfn.IFNA(VLOOKUP(A292,'Bolling Strategy'!$A$1:$B$2000,2,FALSE),0)</f>
        <v>5330</v>
      </c>
      <c r="C292" s="66">
        <f>_xlfn.IFNA(VLOOKUP(A292,'NQ0002 Strategy'!$A$2:$B$2000,2,FALSE),0)</f>
        <v>0</v>
      </c>
      <c r="D292" s="66">
        <f>_xlfn.IFNA(VLOOKUP(A292,'NQ0001 Strategy'!$A$2:$B$2000,2,FALSE),0)</f>
        <v>4395</v>
      </c>
      <c r="E292" s="66">
        <f>_xlfn.IFNA(VLOOKUP(A292,'BBI Strategy'!$A$2:$B$2000,2,FALSE),0)</f>
        <v>6710</v>
      </c>
      <c r="F292" s="66">
        <f>_xlfn.IFNA(VLOOKUP(A292,'NQ0003 Strategy'!$A$2:$B$1000,2,FALSE),0)</f>
        <v>0</v>
      </c>
      <c r="G292" s="66">
        <f>_xlfn.IFNA(VLOOKUP(A292,'NQ0006 Strategy'!$A$2:$B$2000,2,FALSE),0)</f>
        <v>-550</v>
      </c>
      <c r="H292" s="66">
        <f>_xlfn.IFNA(VLOOKUP(A292,'NQ0007 Strategy'!$A$2:$B$2000,2,FALSE),0)</f>
        <v>-1925</v>
      </c>
      <c r="I292" s="85">
        <f t="shared" si="13"/>
        <v>1994.2857142857142</v>
      </c>
      <c r="J292" s="50">
        <f>VLOOKUP($A292,級距!$A:$K,9,FALSE)</f>
        <v>2</v>
      </c>
      <c r="K292" s="50">
        <f>VLOOKUP($A292,級距!$A:$K,10,FALSE)</f>
        <v>9</v>
      </c>
      <c r="L292" s="50">
        <f>VLOOKUP($A292,級距!$A:$K,11,FALSE)</f>
        <v>3</v>
      </c>
      <c r="M292" s="50">
        <f t="shared" si="14"/>
        <v>1</v>
      </c>
    </row>
    <row r="293" spans="1:13" x14ac:dyDescent="0.25">
      <c r="A293" s="32">
        <v>45231</v>
      </c>
      <c r="B293" s="66">
        <f>_xlfn.IFNA(VLOOKUP(A293,'Bolling Strategy'!$A$1:$B$2000,2,FALSE),0)</f>
        <v>22530</v>
      </c>
      <c r="C293" s="66">
        <f>_xlfn.IFNA(VLOOKUP(A293,'NQ0002 Strategy'!$A$2:$B$2000,2,FALSE),0)</f>
        <v>-7815</v>
      </c>
      <c r="D293" s="66">
        <f>_xlfn.IFNA(VLOOKUP(A293,'NQ0001 Strategy'!$A$2:$B$2000,2,FALSE),0)</f>
        <v>19245</v>
      </c>
      <c r="E293" s="66">
        <f>_xlfn.IFNA(VLOOKUP(A293,'BBI Strategy'!$A$2:$B$2000,2,FALSE),0)</f>
        <v>17810</v>
      </c>
      <c r="F293" s="66">
        <f>_xlfn.IFNA(VLOOKUP(A293,'NQ0003 Strategy'!$A$2:$B$1000,2,FALSE),0)</f>
        <v>0</v>
      </c>
      <c r="G293" s="66">
        <f>_xlfn.IFNA(VLOOKUP(A293,'NQ0006 Strategy'!$A$2:$B$2000,2,FALSE),0)</f>
        <v>-10230</v>
      </c>
      <c r="H293" s="66">
        <f>_xlfn.IFNA(VLOOKUP(A293,'NQ0007 Strategy'!$A$2:$B$2000,2,FALSE),0)</f>
        <v>25730</v>
      </c>
      <c r="I293" s="85">
        <f t="shared" si="13"/>
        <v>9610</v>
      </c>
      <c r="J293" s="50">
        <f>VLOOKUP($A293,級距!$A:$K,9,FALSE)</f>
        <v>8</v>
      </c>
      <c r="K293" s="50">
        <f>VLOOKUP($A293,級距!$A:$K,10,FALSE)</f>
        <v>9</v>
      </c>
      <c r="L293" s="50">
        <f>VLOOKUP($A293,級距!$A:$K,11,FALSE)</f>
        <v>4</v>
      </c>
      <c r="M293" s="50">
        <f t="shared" si="14"/>
        <v>1</v>
      </c>
    </row>
    <row r="294" spans="1:13" x14ac:dyDescent="0.25">
      <c r="A294" s="32">
        <v>45230</v>
      </c>
      <c r="B294" s="66">
        <f>_xlfn.IFNA(VLOOKUP(A294,'Bolling Strategy'!$A$1:$B$2000,2,FALSE),0)</f>
        <v>11820</v>
      </c>
      <c r="C294" s="66">
        <f>_xlfn.IFNA(VLOOKUP(A294,'NQ0002 Strategy'!$A$2:$B$2000,2,FALSE),0)</f>
        <v>10230</v>
      </c>
      <c r="D294" s="66">
        <f>_xlfn.IFNA(VLOOKUP(A294,'NQ0001 Strategy'!$A$2:$B$2000,2,FALSE),0)</f>
        <v>0</v>
      </c>
      <c r="E294" s="66">
        <f>_xlfn.IFNA(VLOOKUP(A294,'BBI Strategy'!$A$2:$B$2000,2,FALSE),0)</f>
        <v>5945</v>
      </c>
      <c r="F294" s="66">
        <f>_xlfn.IFNA(VLOOKUP(A294,'NQ0003 Strategy'!$A$2:$B$1000,2,FALSE),0)</f>
        <v>0</v>
      </c>
      <c r="G294" s="66">
        <f>_xlfn.IFNA(VLOOKUP(A294,'NQ0006 Strategy'!$A$2:$B$2000,2,FALSE),0)</f>
        <v>-10230</v>
      </c>
      <c r="H294" s="66">
        <f>_xlfn.IFNA(VLOOKUP(A294,'NQ0007 Strategy'!$A$2:$B$2000,2,FALSE),0)</f>
        <v>-3870</v>
      </c>
      <c r="I294" s="85">
        <f t="shared" si="13"/>
        <v>1985</v>
      </c>
      <c r="J294" s="50">
        <f>VLOOKUP($A294,級距!$A:$K,9,FALSE)</f>
        <v>4</v>
      </c>
      <c r="K294" s="50">
        <f>VLOOKUP($A294,級距!$A:$K,10,FALSE)</f>
        <v>4</v>
      </c>
      <c r="L294" s="50">
        <f>VLOOKUP($A294,級距!$A:$K,11,FALSE)</f>
        <v>2</v>
      </c>
      <c r="M294" s="50">
        <f t="shared" si="14"/>
        <v>1</v>
      </c>
    </row>
    <row r="295" spans="1:13" x14ac:dyDescent="0.25">
      <c r="A295" s="32">
        <v>45229</v>
      </c>
      <c r="B295" s="66">
        <f>_xlfn.IFNA(VLOOKUP(A295,'Bolling Strategy'!$A$1:$B$2000,2,FALSE),0)</f>
        <v>-1240</v>
      </c>
      <c r="C295" s="66">
        <f>_xlfn.IFNA(VLOOKUP(A295,'NQ0002 Strategy'!$A$2:$B$2000,2,FALSE),0)</f>
        <v>-7025</v>
      </c>
      <c r="D295" s="66">
        <f>_xlfn.IFNA(VLOOKUP(A295,'NQ0001 Strategy'!$A$2:$B$2000,2,FALSE),0)</f>
        <v>-7870</v>
      </c>
      <c r="E295" s="66">
        <f>_xlfn.IFNA(VLOOKUP(A295,'BBI Strategy'!$A$2:$B$2000,2,FALSE),0)</f>
        <v>5855</v>
      </c>
      <c r="F295" s="66">
        <f>_xlfn.IFNA(VLOOKUP(A295,'NQ0003 Strategy'!$A$2:$B$1000,2,FALSE),0)</f>
        <v>0</v>
      </c>
      <c r="G295" s="66">
        <f>_xlfn.IFNA(VLOOKUP(A295,'NQ0006 Strategy'!$A$2:$B$2000,2,FALSE),0)</f>
        <v>-13590</v>
      </c>
      <c r="H295" s="66">
        <f>_xlfn.IFNA(VLOOKUP(A295,'NQ0007 Strategy'!$A$2:$B$2000,2,FALSE),0)</f>
        <v>2220</v>
      </c>
      <c r="I295" s="85">
        <f t="shared" si="13"/>
        <v>-3092.8571428571427</v>
      </c>
      <c r="J295" s="50">
        <f>VLOOKUP($A295,級距!$A:$K,9,FALSE)</f>
        <v>3</v>
      </c>
      <c r="K295" s="50">
        <f>VLOOKUP($A295,級距!$A:$K,10,FALSE)</f>
        <v>3</v>
      </c>
      <c r="L295" s="50">
        <f>VLOOKUP($A295,級距!$A:$K,11,FALSE)</f>
        <v>2</v>
      </c>
      <c r="M295" s="50">
        <f t="shared" si="14"/>
        <v>1</v>
      </c>
    </row>
    <row r="296" spans="1:13" x14ac:dyDescent="0.25">
      <c r="A296" s="32">
        <v>45226</v>
      </c>
      <c r="B296" s="66">
        <f>_xlfn.IFNA(VLOOKUP(A296,'Bolling Strategy'!$A$1:$B$2000,2,FALSE),0)</f>
        <v>0</v>
      </c>
      <c r="C296" s="66">
        <f>_xlfn.IFNA(VLOOKUP(A296,'NQ0002 Strategy'!$A$2:$B$2000,2,FALSE),0)</f>
        <v>4455</v>
      </c>
      <c r="D296" s="66">
        <f>_xlfn.IFNA(VLOOKUP(A296,'NQ0001 Strategy'!$A$2:$B$2000,2,FALSE),0)</f>
        <v>435</v>
      </c>
      <c r="E296" s="66">
        <f>_xlfn.IFNA(VLOOKUP(A296,'BBI Strategy'!$A$2:$B$2000,2,FALSE),0)</f>
        <v>-1780</v>
      </c>
      <c r="F296" s="66">
        <f>_xlfn.IFNA(VLOOKUP(A296,'NQ0003 Strategy'!$A$2:$B$1000,2,FALSE),0)</f>
        <v>0</v>
      </c>
      <c r="G296" s="66">
        <f>_xlfn.IFNA(VLOOKUP(A296,'NQ0006 Strategy'!$A$2:$B$2000,2,FALSE),0)</f>
        <v>0</v>
      </c>
      <c r="H296" s="66">
        <f>_xlfn.IFNA(VLOOKUP(A296,'NQ0007 Strategy'!$A$2:$B$2000,2,FALSE),0)</f>
        <v>-6860</v>
      </c>
      <c r="I296" s="85">
        <f t="shared" si="13"/>
        <v>-535.71428571428567</v>
      </c>
      <c r="J296" s="50">
        <f>VLOOKUP($A296,級距!$A:$K,9,FALSE)</f>
        <v>4</v>
      </c>
      <c r="K296" s="50">
        <f>VLOOKUP($A296,級距!$A:$K,10,FALSE)</f>
        <v>4</v>
      </c>
      <c r="L296" s="50">
        <f>VLOOKUP($A296,級距!$A:$K,11,FALSE)</f>
        <v>2</v>
      </c>
      <c r="M296" s="50">
        <f t="shared" si="14"/>
        <v>1</v>
      </c>
    </row>
    <row r="297" spans="1:13" x14ac:dyDescent="0.25">
      <c r="A297" s="32">
        <v>45225</v>
      </c>
      <c r="B297" s="66">
        <f>_xlfn.IFNA(VLOOKUP(A297,'Bolling Strategy'!$A$1:$B$2000,2,FALSE),0)</f>
        <v>7115</v>
      </c>
      <c r="C297" s="66">
        <f>_xlfn.IFNA(VLOOKUP(A297,'NQ0002 Strategy'!$A$2:$B$2000,2,FALSE),0)</f>
        <v>-16850</v>
      </c>
      <c r="D297" s="66">
        <f>_xlfn.IFNA(VLOOKUP(A297,'NQ0001 Strategy'!$A$2:$B$2000,2,FALSE),0)</f>
        <v>8585</v>
      </c>
      <c r="E297" s="66">
        <f>_xlfn.IFNA(VLOOKUP(A297,'BBI Strategy'!$A$2:$B$2000,2,FALSE),0)</f>
        <v>-2050</v>
      </c>
      <c r="F297" s="66">
        <f>_xlfn.IFNA(VLOOKUP(A297,'NQ0003 Strategy'!$A$2:$B$1000,2,FALSE),0)</f>
        <v>0</v>
      </c>
      <c r="G297" s="66">
        <f>_xlfn.IFNA(VLOOKUP(A297,'NQ0006 Strategy'!$A$2:$B$2000,2,FALSE),0)</f>
        <v>0</v>
      </c>
      <c r="H297" s="66">
        <f>_xlfn.IFNA(VLOOKUP(A297,'NQ0007 Strategy'!$A$2:$B$2000,2,FALSE),0)</f>
        <v>-3920</v>
      </c>
      <c r="I297" s="85">
        <f t="shared" si="13"/>
        <v>-1017.1428571428571</v>
      </c>
      <c r="J297" s="50">
        <f>VLOOKUP($A297,級距!$A:$K,9,FALSE)</f>
        <v>7</v>
      </c>
      <c r="K297" s="50">
        <f>VLOOKUP($A297,級距!$A:$K,10,FALSE)</f>
        <v>5</v>
      </c>
      <c r="L297" s="50">
        <f>VLOOKUP($A297,級距!$A:$K,11,FALSE)</f>
        <v>1</v>
      </c>
      <c r="M297" s="50">
        <f t="shared" si="14"/>
        <v>1</v>
      </c>
    </row>
    <row r="298" spans="1:13" x14ac:dyDescent="0.25">
      <c r="A298" s="32">
        <v>45224</v>
      </c>
      <c r="B298" s="66">
        <f>_xlfn.IFNA(VLOOKUP(A298,'Bolling Strategy'!$A$1:$B$2000,2,FALSE),0)</f>
        <v>-10160</v>
      </c>
      <c r="C298" s="66">
        <f>_xlfn.IFNA(VLOOKUP(A298,'NQ0002 Strategy'!$A$2:$B$2000,2,FALSE),0)</f>
        <v>-8695</v>
      </c>
      <c r="D298" s="66">
        <f>_xlfn.IFNA(VLOOKUP(A298,'NQ0001 Strategy'!$A$2:$B$2000,2,FALSE),0)</f>
        <v>10455</v>
      </c>
      <c r="E298" s="66">
        <f>_xlfn.IFNA(VLOOKUP(A298,'BBI Strategy'!$A$2:$B$2000,2,FALSE),0)</f>
        <v>2660</v>
      </c>
      <c r="F298" s="66">
        <f>_xlfn.IFNA(VLOOKUP(A298,'NQ0003 Strategy'!$A$2:$B$1000,2,FALSE),0)</f>
        <v>0</v>
      </c>
      <c r="G298" s="66">
        <f>_xlfn.IFNA(VLOOKUP(A298,'NQ0006 Strategy'!$A$2:$B$2000,2,FALSE),0)</f>
        <v>0</v>
      </c>
      <c r="H298" s="66">
        <f>_xlfn.IFNA(VLOOKUP(A298,'NQ0007 Strategy'!$A$2:$B$2000,2,FALSE),0)</f>
        <v>1760</v>
      </c>
      <c r="I298" s="85">
        <f t="shared" si="13"/>
        <v>-568.57142857142856</v>
      </c>
      <c r="J298" s="50">
        <f>VLOOKUP($A298,級距!$A:$K,9,FALSE)</f>
        <v>8</v>
      </c>
      <c r="K298" s="50">
        <f>VLOOKUP($A298,級距!$A:$K,10,FALSE)</f>
        <v>9</v>
      </c>
      <c r="L298" s="50">
        <f>VLOOKUP($A298,級距!$A:$K,11,FALSE)</f>
        <v>4</v>
      </c>
      <c r="M298" s="50">
        <f t="shared" si="14"/>
        <v>1</v>
      </c>
    </row>
    <row r="299" spans="1:13" x14ac:dyDescent="0.25">
      <c r="A299" s="32">
        <v>45223</v>
      </c>
      <c r="B299" s="66">
        <f>_xlfn.IFNA(VLOOKUP(A299,'Bolling Strategy'!$A$1:$B$2000,2,FALSE),0)</f>
        <v>10080</v>
      </c>
      <c r="C299" s="66">
        <f>_xlfn.IFNA(VLOOKUP(A299,'NQ0002 Strategy'!$A$2:$B$2000,2,FALSE),0)</f>
        <v>-7175</v>
      </c>
      <c r="D299" s="66">
        <f>_xlfn.IFNA(VLOOKUP(A299,'NQ0001 Strategy'!$A$2:$B$2000,2,FALSE),0)</f>
        <v>-4150</v>
      </c>
      <c r="E299" s="66">
        <f>_xlfn.IFNA(VLOOKUP(A299,'BBI Strategy'!$A$2:$B$2000,2,FALSE),0)</f>
        <v>3540</v>
      </c>
      <c r="F299" s="66">
        <f>_xlfn.IFNA(VLOOKUP(A299,'NQ0003 Strategy'!$A$2:$B$1000,2,FALSE),0)</f>
        <v>0</v>
      </c>
      <c r="G299" s="66">
        <f>_xlfn.IFNA(VLOOKUP(A299,'NQ0006 Strategy'!$A$2:$B$2000,2,FALSE),0)</f>
        <v>0</v>
      </c>
      <c r="H299" s="66">
        <f>_xlfn.IFNA(VLOOKUP(A299,'NQ0007 Strategy'!$A$2:$B$2000,2,FALSE),0)</f>
        <v>-6715</v>
      </c>
      <c r="I299" s="85">
        <f t="shared" si="13"/>
        <v>-631.42857142857144</v>
      </c>
      <c r="J299" s="50">
        <f>VLOOKUP($A299,級距!$A:$K,9,FALSE)</f>
        <v>3</v>
      </c>
      <c r="K299" s="50">
        <f>VLOOKUP($A299,級距!$A:$K,10,FALSE)</f>
        <v>4</v>
      </c>
      <c r="L299" s="50">
        <f>VLOOKUP($A299,級距!$A:$K,11,FALSE)</f>
        <v>2</v>
      </c>
      <c r="M299" s="50">
        <f t="shared" si="14"/>
        <v>1</v>
      </c>
    </row>
    <row r="300" spans="1:13" x14ac:dyDescent="0.25">
      <c r="A300" s="32">
        <v>45222</v>
      </c>
      <c r="B300" s="66">
        <f>_xlfn.IFNA(VLOOKUP(A300,'Bolling Strategy'!$A$1:$B$2000,2,FALSE),0)</f>
        <v>9025</v>
      </c>
      <c r="C300" s="66">
        <f>_xlfn.IFNA(VLOOKUP(A300,'NQ0002 Strategy'!$A$2:$B$2000,2,FALSE),0)</f>
        <v>0</v>
      </c>
      <c r="D300" s="66">
        <f>_xlfn.IFNA(VLOOKUP(A300,'NQ0001 Strategy'!$A$2:$B$2000,2,FALSE),0)</f>
        <v>-2025</v>
      </c>
      <c r="E300" s="66">
        <f>_xlfn.IFNA(VLOOKUP(A300,'BBI Strategy'!$A$2:$B$2000,2,FALSE),0)</f>
        <v>8220</v>
      </c>
      <c r="F300" s="66">
        <f>_xlfn.IFNA(VLOOKUP(A300,'NQ0003 Strategy'!$A$2:$B$1000,2,FALSE),0)</f>
        <v>0</v>
      </c>
      <c r="G300" s="66">
        <f>_xlfn.IFNA(VLOOKUP(A300,'NQ0006 Strategy'!$A$2:$B$2000,2,FALSE),0)</f>
        <v>0</v>
      </c>
      <c r="H300" s="66">
        <f>_xlfn.IFNA(VLOOKUP(A300,'NQ0007 Strategy'!$A$2:$B$2000,2,FALSE),0)</f>
        <v>5295</v>
      </c>
      <c r="I300" s="85">
        <f t="shared" si="13"/>
        <v>2930.7142857142858</v>
      </c>
      <c r="J300" s="50">
        <f>VLOOKUP($A300,級距!$A:$K,9,FALSE)</f>
        <v>8</v>
      </c>
      <c r="K300" s="50">
        <f>VLOOKUP($A300,級距!$A:$K,10,FALSE)</f>
        <v>5</v>
      </c>
      <c r="L300" s="50">
        <f>VLOOKUP($A300,級距!$A:$K,11,FALSE)</f>
        <v>1</v>
      </c>
      <c r="M300" s="50">
        <f t="shared" si="14"/>
        <v>1</v>
      </c>
    </row>
    <row r="301" spans="1:13" x14ac:dyDescent="0.25">
      <c r="A301" s="32">
        <v>45219</v>
      </c>
      <c r="B301" s="66">
        <f>_xlfn.IFNA(VLOOKUP(A301,'Bolling Strategy'!$A$1:$B$2000,2,FALSE),0)</f>
        <v>-8400</v>
      </c>
      <c r="C301" s="66">
        <f>_xlfn.IFNA(VLOOKUP(A301,'NQ0002 Strategy'!$A$2:$B$2000,2,FALSE),0)</f>
        <v>-6375</v>
      </c>
      <c r="D301" s="66">
        <f>_xlfn.IFNA(VLOOKUP(A301,'NQ0001 Strategy'!$A$2:$B$2000,2,FALSE),0)</f>
        <v>-5275</v>
      </c>
      <c r="E301" s="66">
        <f>_xlfn.IFNA(VLOOKUP(A301,'BBI Strategy'!$A$2:$B$2000,2,FALSE),0)</f>
        <v>16120</v>
      </c>
      <c r="F301" s="66">
        <f>_xlfn.IFNA(VLOOKUP(A301,'NQ0003 Strategy'!$A$2:$B$1000,2,FALSE),0)</f>
        <v>0</v>
      </c>
      <c r="G301" s="66">
        <f>_xlfn.IFNA(VLOOKUP(A301,'NQ0006 Strategy'!$A$2:$B$2000,2,FALSE),0)</f>
        <v>0</v>
      </c>
      <c r="H301" s="66">
        <f>_xlfn.IFNA(VLOOKUP(A301,'NQ0007 Strategy'!$A$2:$B$2000,2,FALSE),0)</f>
        <v>-2380</v>
      </c>
      <c r="I301" s="85">
        <f t="shared" si="13"/>
        <v>-901.42857142857144</v>
      </c>
      <c r="J301" s="50">
        <f>VLOOKUP($A301,級距!$A:$K,9,FALSE)</f>
        <v>5</v>
      </c>
      <c r="K301" s="50">
        <f>VLOOKUP($A301,級距!$A:$K,10,FALSE)</f>
        <v>8</v>
      </c>
      <c r="L301" s="50">
        <f>VLOOKUP($A301,級距!$A:$K,11,FALSE)</f>
        <v>3</v>
      </c>
      <c r="M301" s="50">
        <f t="shared" si="14"/>
        <v>1</v>
      </c>
    </row>
    <row r="302" spans="1:13" x14ac:dyDescent="0.25">
      <c r="A302" s="32">
        <v>45218</v>
      </c>
      <c r="B302" s="66">
        <f>_xlfn.IFNA(VLOOKUP(A302,'Bolling Strategy'!$A$1:$B$2000,2,FALSE),0)</f>
        <v>0</v>
      </c>
      <c r="C302" s="66">
        <f>_xlfn.IFNA(VLOOKUP(A302,'NQ0002 Strategy'!$A$2:$B$2000,2,FALSE),0)</f>
        <v>-9235</v>
      </c>
      <c r="D302" s="66">
        <f>_xlfn.IFNA(VLOOKUP(A302,'NQ0001 Strategy'!$A$2:$B$2000,2,FALSE),0)</f>
        <v>16325</v>
      </c>
      <c r="E302" s="66">
        <f>_xlfn.IFNA(VLOOKUP(A302,'BBI Strategy'!$A$2:$B$2000,2,FALSE),0)</f>
        <v>11230</v>
      </c>
      <c r="F302" s="66">
        <f>_xlfn.IFNA(VLOOKUP(A302,'NQ0003 Strategy'!$A$2:$B$1000,2,FALSE),0)</f>
        <v>0</v>
      </c>
      <c r="G302" s="66">
        <f>_xlfn.IFNA(VLOOKUP(A302,'NQ0006 Strategy'!$A$2:$B$2000,2,FALSE),0)</f>
        <v>0</v>
      </c>
      <c r="H302" s="66">
        <f>_xlfn.IFNA(VLOOKUP(A302,'NQ0007 Strategy'!$A$2:$B$2000,2,FALSE),0)</f>
        <v>-11810</v>
      </c>
      <c r="I302" s="85">
        <f t="shared" si="13"/>
        <v>930</v>
      </c>
      <c r="J302" s="50">
        <f>VLOOKUP($A302,級距!$A:$K,9,FALSE)</f>
        <v>6</v>
      </c>
      <c r="K302" s="50">
        <f>VLOOKUP($A302,級距!$A:$K,10,FALSE)</f>
        <v>7</v>
      </c>
      <c r="L302" s="50">
        <f>VLOOKUP($A302,級距!$A:$K,11,FALSE)</f>
        <v>4</v>
      </c>
      <c r="M302" s="50">
        <f t="shared" si="14"/>
        <v>1</v>
      </c>
    </row>
    <row r="303" spans="1:13" x14ac:dyDescent="0.25">
      <c r="A303" s="32">
        <v>45217</v>
      </c>
      <c r="B303" s="66">
        <f>_xlfn.IFNA(VLOOKUP(A303,'Bolling Strategy'!$A$1:$B$2000,2,FALSE),0)</f>
        <v>-6280</v>
      </c>
      <c r="C303" s="66">
        <f>_xlfn.IFNA(VLOOKUP(A303,'NQ0002 Strategy'!$A$2:$B$2000,2,FALSE),0)</f>
        <v>4420</v>
      </c>
      <c r="D303" s="66">
        <f>_xlfn.IFNA(VLOOKUP(A303,'NQ0001 Strategy'!$A$2:$B$2000,2,FALSE),0)</f>
        <v>8525</v>
      </c>
      <c r="E303" s="66">
        <f>_xlfn.IFNA(VLOOKUP(A303,'BBI Strategy'!$A$2:$B$2000,2,FALSE),0)</f>
        <v>10855</v>
      </c>
      <c r="F303" s="66">
        <f>_xlfn.IFNA(VLOOKUP(A303,'NQ0003 Strategy'!$A$2:$B$1000,2,FALSE),0)</f>
        <v>0</v>
      </c>
      <c r="G303" s="66">
        <f>_xlfn.IFNA(VLOOKUP(A303,'NQ0006 Strategy'!$A$2:$B$2000,2,FALSE),0)</f>
        <v>0</v>
      </c>
      <c r="H303" s="66">
        <f>_xlfn.IFNA(VLOOKUP(A303,'NQ0007 Strategy'!$A$2:$B$2000,2,FALSE),0)</f>
        <v>-9840</v>
      </c>
      <c r="I303" s="85">
        <f t="shared" si="13"/>
        <v>1097.1428571428571</v>
      </c>
      <c r="J303" s="50">
        <f>VLOOKUP($A303,級距!$A:$K,9,FALSE)</f>
        <v>5</v>
      </c>
      <c r="K303" s="50">
        <f>VLOOKUP($A303,級距!$A:$K,10,FALSE)</f>
        <v>6</v>
      </c>
      <c r="L303" s="50">
        <f>VLOOKUP($A303,級距!$A:$K,11,FALSE)</f>
        <v>2</v>
      </c>
      <c r="M303" s="50">
        <f t="shared" si="14"/>
        <v>1</v>
      </c>
    </row>
    <row r="304" spans="1:13" x14ac:dyDescent="0.25">
      <c r="A304" s="32">
        <v>45216</v>
      </c>
      <c r="B304" s="66">
        <f>_xlfn.IFNA(VLOOKUP(A304,'Bolling Strategy'!$A$1:$B$2000,2,FALSE),0)</f>
        <v>3860</v>
      </c>
      <c r="C304" s="66">
        <f>_xlfn.IFNA(VLOOKUP(A304,'NQ0002 Strategy'!$A$2:$B$2000,2,FALSE),0)</f>
        <v>-8080</v>
      </c>
      <c r="D304" s="66">
        <f>_xlfn.IFNA(VLOOKUP(A304,'NQ0001 Strategy'!$A$2:$B$2000,2,FALSE),0)</f>
        <v>-7345</v>
      </c>
      <c r="E304" s="66">
        <f>_xlfn.IFNA(VLOOKUP(A304,'BBI Strategy'!$A$2:$B$2000,2,FALSE),0)</f>
        <v>-11480</v>
      </c>
      <c r="F304" s="66">
        <f>_xlfn.IFNA(VLOOKUP(A304,'NQ0003 Strategy'!$A$2:$B$1000,2,FALSE),0)</f>
        <v>0</v>
      </c>
      <c r="G304" s="66">
        <f>_xlfn.IFNA(VLOOKUP(A304,'NQ0006 Strategy'!$A$2:$B$2000,2,FALSE),0)</f>
        <v>0</v>
      </c>
      <c r="H304" s="66">
        <f>_xlfn.IFNA(VLOOKUP(A304,'NQ0007 Strategy'!$A$2:$B$2000,2,FALSE),0)</f>
        <v>-6325</v>
      </c>
      <c r="I304" s="85">
        <f t="shared" si="13"/>
        <v>-4195.7142857142853</v>
      </c>
      <c r="J304" s="50">
        <f>VLOOKUP($A304,級距!$A:$K,9,FALSE)</f>
        <v>5</v>
      </c>
      <c r="K304" s="50">
        <f>VLOOKUP($A304,級距!$A:$K,10,FALSE)</f>
        <v>1</v>
      </c>
      <c r="L304" s="50">
        <f>VLOOKUP($A304,級距!$A:$K,11,FALSE)</f>
        <v>2</v>
      </c>
      <c r="M304" s="50">
        <f t="shared" si="14"/>
        <v>1</v>
      </c>
    </row>
    <row r="305" spans="1:13" x14ac:dyDescent="0.25">
      <c r="A305" s="32">
        <v>45215</v>
      </c>
      <c r="B305" s="66">
        <f>_xlfn.IFNA(VLOOKUP(A305,'Bolling Strategy'!$A$1:$B$2000,2,FALSE),0)</f>
        <v>-795</v>
      </c>
      <c r="C305" s="66">
        <f>_xlfn.IFNA(VLOOKUP(A305,'NQ0002 Strategy'!$A$2:$B$2000,2,FALSE),0)</f>
        <v>0</v>
      </c>
      <c r="D305" s="66">
        <f>_xlfn.IFNA(VLOOKUP(A305,'NQ0001 Strategy'!$A$2:$B$2000,2,FALSE),0)</f>
        <v>-930</v>
      </c>
      <c r="E305" s="66">
        <f>_xlfn.IFNA(VLOOKUP(A305,'BBI Strategy'!$A$2:$B$2000,2,FALSE),0)</f>
        <v>1840</v>
      </c>
      <c r="F305" s="66">
        <f>_xlfn.IFNA(VLOOKUP(A305,'NQ0003 Strategy'!$A$2:$B$1000,2,FALSE),0)</f>
        <v>0</v>
      </c>
      <c r="G305" s="66">
        <f>_xlfn.IFNA(VLOOKUP(A305,'NQ0006 Strategy'!$A$2:$B$2000,2,FALSE),0)</f>
        <v>320</v>
      </c>
      <c r="H305" s="66">
        <f>_xlfn.IFNA(VLOOKUP(A305,'NQ0007 Strategy'!$A$2:$B$2000,2,FALSE),0)</f>
        <v>2300</v>
      </c>
      <c r="I305" s="85">
        <f t="shared" si="13"/>
        <v>390.71428571428572</v>
      </c>
      <c r="J305" s="50">
        <f>VLOOKUP($A305,級距!$A:$K,9,FALSE)</f>
        <v>5</v>
      </c>
      <c r="K305" s="50">
        <f>VLOOKUP($A305,級距!$A:$K,10,FALSE)</f>
        <v>8</v>
      </c>
      <c r="L305" s="50">
        <f>VLOOKUP($A305,級距!$A:$K,11,FALSE)</f>
        <v>3</v>
      </c>
      <c r="M305" s="50">
        <f t="shared" si="14"/>
        <v>1</v>
      </c>
    </row>
    <row r="306" spans="1:13" x14ac:dyDescent="0.25">
      <c r="A306" s="32">
        <v>45212</v>
      </c>
      <c r="B306" s="66">
        <f>_xlfn.IFNA(VLOOKUP(A306,'Bolling Strategy'!$A$1:$B$2000,2,FALSE),0)</f>
        <v>-3100</v>
      </c>
      <c r="C306" s="66">
        <f>_xlfn.IFNA(VLOOKUP(A306,'NQ0002 Strategy'!$A$2:$B$2000,2,FALSE),0)</f>
        <v>-8705</v>
      </c>
      <c r="D306" s="66">
        <f>_xlfn.IFNA(VLOOKUP(A306,'NQ0001 Strategy'!$A$2:$B$2000,2,FALSE),0)</f>
        <v>9565</v>
      </c>
      <c r="E306" s="66">
        <f>_xlfn.IFNA(VLOOKUP(A306,'BBI Strategy'!$A$2:$B$2000,2,FALSE),0)</f>
        <v>270</v>
      </c>
      <c r="F306" s="66">
        <f>_xlfn.IFNA(VLOOKUP(A306,'NQ0003 Strategy'!$A$2:$B$1000,2,FALSE),0)</f>
        <v>0</v>
      </c>
      <c r="G306" s="66">
        <f>_xlfn.IFNA(VLOOKUP(A306,'NQ0006 Strategy'!$A$2:$B$2000,2,FALSE),0)</f>
        <v>0</v>
      </c>
      <c r="H306" s="66">
        <f>_xlfn.IFNA(VLOOKUP(A306,'NQ0007 Strategy'!$A$2:$B$2000,2,FALSE),0)</f>
        <v>-2750</v>
      </c>
      <c r="I306" s="85">
        <f t="shared" si="13"/>
        <v>-674.28571428571433</v>
      </c>
      <c r="J306" s="50">
        <f>VLOOKUP($A306,級距!$A:$K,9,FALSE)</f>
        <v>7</v>
      </c>
      <c r="K306" s="50">
        <f>VLOOKUP($A306,級距!$A:$K,10,FALSE)</f>
        <v>4</v>
      </c>
      <c r="L306" s="50">
        <f>VLOOKUP($A306,級距!$A:$K,11,FALSE)</f>
        <v>1</v>
      </c>
      <c r="M306" s="50">
        <f t="shared" si="14"/>
        <v>1</v>
      </c>
    </row>
    <row r="307" spans="1:13" x14ac:dyDescent="0.25">
      <c r="A307" s="32">
        <v>45211</v>
      </c>
      <c r="B307" s="66">
        <f>_xlfn.IFNA(VLOOKUP(A307,'Bolling Strategy'!$A$1:$B$2000,2,FALSE),0)</f>
        <v>-10160</v>
      </c>
      <c r="C307" s="66">
        <f>_xlfn.IFNA(VLOOKUP(A307,'NQ0002 Strategy'!$A$2:$B$2000,2,FALSE),0)</f>
        <v>11080</v>
      </c>
      <c r="D307" s="66">
        <f>_xlfn.IFNA(VLOOKUP(A307,'NQ0001 Strategy'!$A$2:$B$2000,2,FALSE),0)</f>
        <v>0</v>
      </c>
      <c r="E307" s="66">
        <f>_xlfn.IFNA(VLOOKUP(A307,'BBI Strategy'!$A$2:$B$2000,2,FALSE),0)</f>
        <v>-10160</v>
      </c>
      <c r="F307" s="66">
        <f>_xlfn.IFNA(VLOOKUP(A307,'NQ0003 Strategy'!$A$2:$B$1000,2,FALSE),0)</f>
        <v>0</v>
      </c>
      <c r="G307" s="66">
        <f>_xlfn.IFNA(VLOOKUP(A307,'NQ0006 Strategy'!$A$2:$B$2000,2,FALSE),0)</f>
        <v>-5190</v>
      </c>
      <c r="H307" s="66">
        <f>_xlfn.IFNA(VLOOKUP(A307,'NQ0007 Strategy'!$A$2:$B$2000,2,FALSE),0)</f>
        <v>-6820</v>
      </c>
      <c r="I307" s="85">
        <f t="shared" si="13"/>
        <v>-3035.7142857142858</v>
      </c>
      <c r="J307" s="50">
        <f>VLOOKUP($A307,級距!$A:$K,9,FALSE)</f>
        <v>5</v>
      </c>
      <c r="K307" s="50">
        <f>VLOOKUP($A307,級距!$A:$K,10,FALSE)</f>
        <v>6</v>
      </c>
      <c r="L307" s="50">
        <f>VLOOKUP($A307,級距!$A:$K,11,FALSE)</f>
        <v>2</v>
      </c>
      <c r="M307" s="50">
        <f t="shared" si="14"/>
        <v>1</v>
      </c>
    </row>
    <row r="308" spans="1:13" x14ac:dyDescent="0.25">
      <c r="A308" s="32">
        <v>45210</v>
      </c>
      <c r="B308" s="66">
        <f>_xlfn.IFNA(VLOOKUP(A308,'Bolling Strategy'!$A$1:$B$2000,2,FALSE),0)</f>
        <v>0</v>
      </c>
      <c r="C308" s="66">
        <f>_xlfn.IFNA(VLOOKUP(A308,'NQ0002 Strategy'!$A$2:$B$2000,2,FALSE),0)</f>
        <v>0</v>
      </c>
      <c r="D308" s="66">
        <f>_xlfn.IFNA(VLOOKUP(A308,'NQ0001 Strategy'!$A$2:$B$2000,2,FALSE),0)</f>
        <v>7155</v>
      </c>
      <c r="E308" s="66">
        <f>_xlfn.IFNA(VLOOKUP(A308,'BBI Strategy'!$A$2:$B$2000,2,FALSE),0)</f>
        <v>3180</v>
      </c>
      <c r="F308" s="66">
        <f>_xlfn.IFNA(VLOOKUP(A308,'NQ0003 Strategy'!$A$2:$B$1000,2,FALSE),0)</f>
        <v>0</v>
      </c>
      <c r="G308" s="66">
        <f>_xlfn.IFNA(VLOOKUP(A308,'NQ0006 Strategy'!$A$2:$B$2000,2,FALSE),0)</f>
        <v>0</v>
      </c>
      <c r="H308" s="66">
        <f>_xlfn.IFNA(VLOOKUP(A308,'NQ0007 Strategy'!$A$2:$B$2000,2,FALSE),0)</f>
        <v>-2115</v>
      </c>
      <c r="I308" s="85">
        <f t="shared" si="13"/>
        <v>1174.2857142857142</v>
      </c>
      <c r="J308" s="50">
        <f>VLOOKUP($A308,級距!$A:$K,9,FALSE)</f>
        <v>2</v>
      </c>
      <c r="K308" s="50">
        <f>VLOOKUP($A308,級距!$A:$K,10,FALSE)</f>
        <v>5</v>
      </c>
      <c r="L308" s="50">
        <f>VLOOKUP($A308,級距!$A:$K,11,FALSE)</f>
        <v>2</v>
      </c>
      <c r="M308" s="50">
        <f t="shared" si="14"/>
        <v>1</v>
      </c>
    </row>
    <row r="309" spans="1:13" x14ac:dyDescent="0.25">
      <c r="A309" s="32">
        <v>45209</v>
      </c>
      <c r="B309" s="66">
        <f>_xlfn.IFNA(VLOOKUP(A309,'Bolling Strategy'!$A$1:$B$2000,2,FALSE),0)</f>
        <v>1720</v>
      </c>
      <c r="C309" s="66">
        <f>_xlfn.IFNA(VLOOKUP(A309,'NQ0002 Strategy'!$A$2:$B$2000,2,FALSE),0)</f>
        <v>-2820</v>
      </c>
      <c r="D309" s="66">
        <f>_xlfn.IFNA(VLOOKUP(A309,'NQ0001 Strategy'!$A$2:$B$2000,2,FALSE),0)</f>
        <v>7140</v>
      </c>
      <c r="E309" s="66">
        <f>_xlfn.IFNA(VLOOKUP(A309,'BBI Strategy'!$A$2:$B$2000,2,FALSE),0)</f>
        <v>7155</v>
      </c>
      <c r="F309" s="66">
        <f>_xlfn.IFNA(VLOOKUP(A309,'NQ0003 Strategy'!$A$2:$B$1000,2,FALSE),0)</f>
        <v>0</v>
      </c>
      <c r="G309" s="66">
        <f>_xlfn.IFNA(VLOOKUP(A309,'NQ0006 Strategy'!$A$2:$B$2000,2,FALSE),0)</f>
        <v>-10270</v>
      </c>
      <c r="H309" s="66">
        <f>_xlfn.IFNA(VLOOKUP(A309,'NQ0007 Strategy'!$A$2:$B$2000,2,FALSE),0)</f>
        <v>1865</v>
      </c>
      <c r="I309" s="85">
        <f t="shared" si="13"/>
        <v>684.28571428571433</v>
      </c>
      <c r="J309" s="50">
        <f>VLOOKUP($A309,級距!$A:$K,9,FALSE)</f>
        <v>5</v>
      </c>
      <c r="K309" s="50">
        <f>VLOOKUP($A309,級距!$A:$K,10,FALSE)</f>
        <v>2</v>
      </c>
      <c r="L309" s="50">
        <f>VLOOKUP($A309,級距!$A:$K,11,FALSE)</f>
        <v>2</v>
      </c>
      <c r="M309" s="50">
        <f t="shared" si="14"/>
        <v>1</v>
      </c>
    </row>
    <row r="310" spans="1:13" x14ac:dyDescent="0.25">
      <c r="A310" s="32">
        <v>45208</v>
      </c>
      <c r="B310" s="66">
        <f>_xlfn.IFNA(VLOOKUP(A310,'Bolling Strategy'!$A$1:$B$2000,2,FALSE),0)</f>
        <v>0</v>
      </c>
      <c r="C310" s="66">
        <f>_xlfn.IFNA(VLOOKUP(A310,'NQ0002 Strategy'!$A$2:$B$2000,2,FALSE),0)</f>
        <v>17665</v>
      </c>
      <c r="D310" s="66">
        <f>_xlfn.IFNA(VLOOKUP(A310,'NQ0001 Strategy'!$A$2:$B$2000,2,FALSE),0)</f>
        <v>16250</v>
      </c>
      <c r="E310" s="66">
        <f>_xlfn.IFNA(VLOOKUP(A310,'BBI Strategy'!$A$2:$B$2000,2,FALSE),0)</f>
        <v>25700</v>
      </c>
      <c r="F310" s="66">
        <f>_xlfn.IFNA(VLOOKUP(A310,'NQ0003 Strategy'!$A$2:$B$1000,2,FALSE),0)</f>
        <v>0</v>
      </c>
      <c r="G310" s="66">
        <f>_xlfn.IFNA(VLOOKUP(A310,'NQ0006 Strategy'!$A$2:$B$2000,2,FALSE),0)</f>
        <v>0</v>
      </c>
      <c r="H310" s="66">
        <f>_xlfn.IFNA(VLOOKUP(A310,'NQ0007 Strategy'!$A$2:$B$2000,2,FALSE),0)</f>
        <v>14095</v>
      </c>
      <c r="I310" s="85">
        <f t="shared" si="13"/>
        <v>10530</v>
      </c>
      <c r="J310" s="50">
        <f>VLOOKUP($A310,級距!$A:$K,9,FALSE)</f>
        <v>5</v>
      </c>
      <c r="K310" s="50">
        <f>VLOOKUP($A310,級距!$A:$K,10,FALSE)</f>
        <v>8</v>
      </c>
      <c r="L310" s="50">
        <f>VLOOKUP($A310,級距!$A:$K,11,FALSE)</f>
        <v>3</v>
      </c>
      <c r="M310" s="50">
        <f t="shared" si="14"/>
        <v>1</v>
      </c>
    </row>
    <row r="311" spans="1:13" x14ac:dyDescent="0.25">
      <c r="A311" s="32">
        <v>45205</v>
      </c>
      <c r="B311" s="66">
        <f>_xlfn.IFNA(VLOOKUP(A311,'Bolling Strategy'!$A$1:$B$2000,2,FALSE),0)</f>
        <v>39790</v>
      </c>
      <c r="C311" s="66">
        <f>_xlfn.IFNA(VLOOKUP(A311,'NQ0002 Strategy'!$A$2:$B$2000,2,FALSE),0)</f>
        <v>38735</v>
      </c>
      <c r="D311" s="66">
        <f>_xlfn.IFNA(VLOOKUP(A311,'NQ0001 Strategy'!$A$2:$B$2000,2,FALSE),0)</f>
        <v>11235</v>
      </c>
      <c r="E311" s="66">
        <f>_xlfn.IFNA(VLOOKUP(A311,'BBI Strategy'!$A$2:$B$2000,2,FALSE),0)</f>
        <v>-20160</v>
      </c>
      <c r="F311" s="66">
        <f>_xlfn.IFNA(VLOOKUP(A311,'NQ0003 Strategy'!$A$2:$B$1000,2,FALSE),0)</f>
        <v>0</v>
      </c>
      <c r="G311" s="66">
        <f>_xlfn.IFNA(VLOOKUP(A311,'NQ0006 Strategy'!$A$2:$B$2000,2,FALSE),0)</f>
        <v>6490</v>
      </c>
      <c r="H311" s="66">
        <f>_xlfn.IFNA(VLOOKUP(A311,'NQ0007 Strategy'!$A$2:$B$2000,2,FALSE),0)</f>
        <v>20385</v>
      </c>
      <c r="I311" s="85">
        <f t="shared" si="13"/>
        <v>13782.142857142857</v>
      </c>
      <c r="J311" s="50">
        <f>VLOOKUP($A311,級距!$A:$K,9,FALSE)</f>
        <v>10</v>
      </c>
      <c r="K311" s="50">
        <f>VLOOKUP($A311,級距!$A:$K,10,FALSE)</f>
        <v>4</v>
      </c>
      <c r="L311" s="50">
        <f>VLOOKUP($A311,級距!$A:$K,11,FALSE)</f>
        <v>1</v>
      </c>
      <c r="M311" s="50">
        <f t="shared" si="14"/>
        <v>1</v>
      </c>
    </row>
    <row r="312" spans="1:13" x14ac:dyDescent="0.25">
      <c r="A312" s="32">
        <v>45204</v>
      </c>
      <c r="B312" s="66">
        <f>_xlfn.IFNA(VLOOKUP(A312,'Bolling Strategy'!$A$1:$B$2000,2,FALSE),0)</f>
        <v>9250</v>
      </c>
      <c r="C312" s="66">
        <f>_xlfn.IFNA(VLOOKUP(A312,'NQ0002 Strategy'!$A$2:$B$2000,2,FALSE),0)</f>
        <v>-4800</v>
      </c>
      <c r="D312" s="66">
        <f>_xlfn.IFNA(VLOOKUP(A312,'NQ0001 Strategy'!$A$2:$B$2000,2,FALSE),0)</f>
        <v>11955</v>
      </c>
      <c r="E312" s="66">
        <f>_xlfn.IFNA(VLOOKUP(A312,'BBI Strategy'!$A$2:$B$2000,2,FALSE),0)</f>
        <v>-20160</v>
      </c>
      <c r="F312" s="66">
        <f>_xlfn.IFNA(VLOOKUP(A312,'NQ0003 Strategy'!$A$2:$B$1000,2,FALSE),0)</f>
        <v>0</v>
      </c>
      <c r="G312" s="66">
        <f>_xlfn.IFNA(VLOOKUP(A312,'NQ0006 Strategy'!$A$2:$B$2000,2,FALSE),0)</f>
        <v>0</v>
      </c>
      <c r="H312" s="66">
        <f>_xlfn.IFNA(VLOOKUP(A312,'NQ0007 Strategy'!$A$2:$B$2000,2,FALSE),0)</f>
        <v>3435</v>
      </c>
      <c r="I312" s="85">
        <f t="shared" si="13"/>
        <v>-45.714285714285715</v>
      </c>
      <c r="J312" s="50">
        <f>VLOOKUP($A312,級距!$A:$K,9,FALSE)</f>
        <v>5</v>
      </c>
      <c r="K312" s="50">
        <f>VLOOKUP($A312,級距!$A:$K,10,FALSE)</f>
        <v>2</v>
      </c>
      <c r="L312" s="50">
        <f>VLOOKUP($A312,級距!$A:$K,11,FALSE)</f>
        <v>2</v>
      </c>
      <c r="M312" s="50">
        <f t="shared" si="14"/>
        <v>1</v>
      </c>
    </row>
    <row r="313" spans="1:13" x14ac:dyDescent="0.25">
      <c r="A313" s="32">
        <v>45203</v>
      </c>
      <c r="B313" s="66">
        <f>_xlfn.IFNA(VLOOKUP(A313,'Bolling Strategy'!$A$1:$B$2000,2,FALSE),0)</f>
        <v>-9235</v>
      </c>
      <c r="C313" s="66">
        <f>_xlfn.IFNA(VLOOKUP(A313,'NQ0002 Strategy'!$A$2:$B$2000,2,FALSE),0)</f>
        <v>0</v>
      </c>
      <c r="D313" s="66">
        <f>_xlfn.IFNA(VLOOKUP(A313,'NQ0001 Strategy'!$A$2:$B$2000,2,FALSE),0)</f>
        <v>13040</v>
      </c>
      <c r="E313" s="66">
        <f>_xlfn.IFNA(VLOOKUP(A313,'BBI Strategy'!$A$2:$B$2000,2,FALSE),0)</f>
        <v>5800</v>
      </c>
      <c r="F313" s="66">
        <f>_xlfn.IFNA(VLOOKUP(A313,'NQ0003 Strategy'!$A$2:$B$1000,2,FALSE),0)</f>
        <v>0</v>
      </c>
      <c r="G313" s="66">
        <f>_xlfn.IFNA(VLOOKUP(A313,'NQ0006 Strategy'!$A$2:$B$2000,2,FALSE),0)</f>
        <v>0</v>
      </c>
      <c r="H313" s="66">
        <f>_xlfn.IFNA(VLOOKUP(A313,'NQ0007 Strategy'!$A$2:$B$2000,2,FALSE),0)</f>
        <v>10580</v>
      </c>
      <c r="I313" s="85">
        <f t="shared" si="13"/>
        <v>2883.5714285714284</v>
      </c>
      <c r="J313" s="50">
        <f>VLOOKUP($A313,級距!$A:$K,9,FALSE)</f>
        <v>6</v>
      </c>
      <c r="K313" s="50">
        <f>VLOOKUP($A313,級距!$A:$K,10,FALSE)</f>
        <v>9</v>
      </c>
      <c r="L313" s="50">
        <f>VLOOKUP($A313,級距!$A:$K,11,FALSE)</f>
        <v>4</v>
      </c>
      <c r="M313" s="50">
        <f t="shared" si="14"/>
        <v>1</v>
      </c>
    </row>
    <row r="314" spans="1:13" x14ac:dyDescent="0.25">
      <c r="A314" s="32">
        <v>45202</v>
      </c>
      <c r="B314" s="66">
        <f>_xlfn.IFNA(VLOOKUP(A314,'Bolling Strategy'!$A$1:$B$2000,2,FALSE),0)</f>
        <v>-9260</v>
      </c>
      <c r="C314" s="66">
        <f>_xlfn.IFNA(VLOOKUP(A314,'NQ0002 Strategy'!$A$2:$B$2000,2,FALSE),0)</f>
        <v>0</v>
      </c>
      <c r="D314" s="66">
        <f>_xlfn.IFNA(VLOOKUP(A314,'NQ0001 Strategy'!$A$2:$B$2000,2,FALSE),0)</f>
        <v>10280</v>
      </c>
      <c r="E314" s="66">
        <f>_xlfn.IFNA(VLOOKUP(A314,'BBI Strategy'!$A$2:$B$2000,2,FALSE),0)</f>
        <v>8370</v>
      </c>
      <c r="F314" s="66">
        <f>_xlfn.IFNA(VLOOKUP(A314,'NQ0003 Strategy'!$A$2:$B$1000,2,FALSE),0)</f>
        <v>0</v>
      </c>
      <c r="G314" s="66">
        <f>_xlfn.IFNA(VLOOKUP(A314,'NQ0006 Strategy'!$A$2:$B$2000,2,FALSE),0)</f>
        <v>0</v>
      </c>
      <c r="H314" s="66">
        <f>_xlfn.IFNA(VLOOKUP(A314,'NQ0007 Strategy'!$A$2:$B$2000,2,FALSE),0)</f>
        <v>-4880</v>
      </c>
      <c r="I314" s="85">
        <f t="shared" si="13"/>
        <v>644.28571428571433</v>
      </c>
      <c r="J314" s="50">
        <f>VLOOKUP($A314,級距!$A:$K,9,FALSE)</f>
        <v>7</v>
      </c>
      <c r="K314" s="50">
        <f>VLOOKUP($A314,級距!$A:$K,10,FALSE)</f>
        <v>8</v>
      </c>
      <c r="L314" s="50">
        <f>VLOOKUP($A314,級距!$A:$K,11,FALSE)</f>
        <v>4</v>
      </c>
      <c r="M314" s="50">
        <f t="shared" si="14"/>
        <v>1</v>
      </c>
    </row>
    <row r="315" spans="1:13" x14ac:dyDescent="0.25">
      <c r="A315" s="32">
        <v>45201</v>
      </c>
      <c r="B315" s="66">
        <f>_xlfn.IFNA(VLOOKUP(A315,'Bolling Strategy'!$A$1:$B$2000,2,FALSE),0)</f>
        <v>0</v>
      </c>
      <c r="C315" s="66">
        <f>_xlfn.IFNA(VLOOKUP(A315,'NQ0002 Strategy'!$A$2:$B$2000,2,FALSE),0)</f>
        <v>-2435</v>
      </c>
      <c r="D315" s="66">
        <f>_xlfn.IFNA(VLOOKUP(A315,'NQ0001 Strategy'!$A$2:$B$2000,2,FALSE),0)</f>
        <v>-3410</v>
      </c>
      <c r="E315" s="66">
        <f>_xlfn.IFNA(VLOOKUP(A315,'BBI Strategy'!$A$2:$B$2000,2,FALSE),0)</f>
        <v>-2435</v>
      </c>
      <c r="F315" s="66">
        <f>_xlfn.IFNA(VLOOKUP(A315,'NQ0003 Strategy'!$A$2:$B$1000,2,FALSE),0)</f>
        <v>0</v>
      </c>
      <c r="G315" s="66">
        <f>_xlfn.IFNA(VLOOKUP(A315,'NQ0006 Strategy'!$A$2:$B$2000,2,FALSE),0)</f>
        <v>0</v>
      </c>
      <c r="H315" s="66">
        <f>_xlfn.IFNA(VLOOKUP(A315,'NQ0007 Strategy'!$A$2:$B$2000,2,FALSE),0)</f>
        <v>9180</v>
      </c>
      <c r="I315" s="85">
        <f t="shared" si="13"/>
        <v>128.57142857142858</v>
      </c>
      <c r="J315" s="50">
        <f>VLOOKUP($A315,級距!$A:$K,9,FALSE)</f>
        <v>5</v>
      </c>
      <c r="K315" s="50">
        <f>VLOOKUP($A315,級距!$A:$K,10,FALSE)</f>
        <v>5</v>
      </c>
      <c r="L315" s="50">
        <f>VLOOKUP($A315,級距!$A:$K,11,FALSE)</f>
        <v>2</v>
      </c>
      <c r="M315" s="50">
        <f t="shared" si="14"/>
        <v>1</v>
      </c>
    </row>
    <row r="316" spans="1:13" x14ac:dyDescent="0.25">
      <c r="A316" s="32">
        <v>45198</v>
      </c>
      <c r="B316" s="66">
        <f>_xlfn.IFNA(VLOOKUP(A316,'Bolling Strategy'!$A$1:$B$2000,2,FALSE),0)</f>
        <v>8525</v>
      </c>
      <c r="C316" s="66">
        <f>_xlfn.IFNA(VLOOKUP(A316,'NQ0002 Strategy'!$A$2:$B$2000,2,FALSE),0)</f>
        <v>9190</v>
      </c>
      <c r="D316" s="66">
        <f>_xlfn.IFNA(VLOOKUP(A316,'NQ0001 Strategy'!$A$2:$B$2000,2,FALSE),0)</f>
        <v>-8695</v>
      </c>
      <c r="E316" s="66">
        <f>_xlfn.IFNA(VLOOKUP(A316,'BBI Strategy'!$A$2:$B$2000,2,FALSE),0)</f>
        <v>-665</v>
      </c>
      <c r="F316" s="66">
        <f>_xlfn.IFNA(VLOOKUP(A316,'NQ0003 Strategy'!$A$2:$B$1000,2,FALSE),0)</f>
        <v>0</v>
      </c>
      <c r="G316" s="66">
        <f>_xlfn.IFNA(VLOOKUP(A316,'NQ0006 Strategy'!$A$2:$B$2000,2,FALSE),0)</f>
        <v>0</v>
      </c>
      <c r="H316" s="66">
        <f>_xlfn.IFNA(VLOOKUP(A316,'NQ0007 Strategy'!$A$2:$B$2000,2,FALSE),0)</f>
        <v>-4740</v>
      </c>
      <c r="I316" s="85">
        <f t="shared" si="13"/>
        <v>516.42857142857144</v>
      </c>
      <c r="J316" s="50">
        <f>VLOOKUP($A316,級距!$A:$K,9,FALSE)</f>
        <v>5</v>
      </c>
      <c r="K316" s="50">
        <f>VLOOKUP($A316,級距!$A:$K,10,FALSE)</f>
        <v>4</v>
      </c>
      <c r="L316" s="50">
        <f>VLOOKUP($A316,級距!$A:$K,11,FALSE)</f>
        <v>2</v>
      </c>
      <c r="M316" s="50">
        <f t="shared" si="14"/>
        <v>1</v>
      </c>
    </row>
    <row r="317" spans="1:13" x14ac:dyDescent="0.25">
      <c r="A317" s="32">
        <v>45197</v>
      </c>
      <c r="B317" s="66">
        <f>_xlfn.IFNA(VLOOKUP(A317,'Bolling Strategy'!$A$1:$B$2000,2,FALSE),0)</f>
        <v>2830</v>
      </c>
      <c r="C317" s="66">
        <f>_xlfn.IFNA(VLOOKUP(A317,'NQ0002 Strategy'!$A$2:$B$2000,2,FALSE),0)</f>
        <v>15440</v>
      </c>
      <c r="D317" s="66">
        <f>_xlfn.IFNA(VLOOKUP(A317,'NQ0001 Strategy'!$A$2:$B$2000,2,FALSE),0)</f>
        <v>-4370</v>
      </c>
      <c r="E317" s="66">
        <f>_xlfn.IFNA(VLOOKUP(A317,'BBI Strategy'!$A$2:$B$2000,2,FALSE),0)</f>
        <v>15980</v>
      </c>
      <c r="F317" s="66">
        <f>_xlfn.IFNA(VLOOKUP(A317,'NQ0003 Strategy'!$A$2:$B$1000,2,FALSE),0)</f>
        <v>0</v>
      </c>
      <c r="G317" s="66">
        <f>_xlfn.IFNA(VLOOKUP(A317,'NQ0006 Strategy'!$A$2:$B$2000,2,FALSE),0)</f>
        <v>0</v>
      </c>
      <c r="H317" s="66">
        <f>_xlfn.IFNA(VLOOKUP(A317,'NQ0007 Strategy'!$A$2:$B$2000,2,FALSE),0)</f>
        <v>4275</v>
      </c>
      <c r="I317" s="85">
        <f t="shared" si="13"/>
        <v>4879.2857142857147</v>
      </c>
      <c r="J317" s="50">
        <f>VLOOKUP($A317,級距!$A:$K,9,FALSE)</f>
        <v>7</v>
      </c>
      <c r="K317" s="50">
        <f>VLOOKUP($A317,級距!$A:$K,10,FALSE)</f>
        <v>5</v>
      </c>
      <c r="L317" s="50">
        <f>VLOOKUP($A317,級距!$A:$K,11,FALSE)</f>
        <v>1</v>
      </c>
      <c r="M317" s="50">
        <f t="shared" si="14"/>
        <v>1</v>
      </c>
    </row>
    <row r="318" spans="1:13" x14ac:dyDescent="0.25">
      <c r="A318" s="32">
        <v>45196</v>
      </c>
      <c r="B318" s="66">
        <f>_xlfn.IFNA(VLOOKUP(A318,'Bolling Strategy'!$A$1:$B$2000,2,FALSE),0)</f>
        <v>0</v>
      </c>
      <c r="C318" s="66">
        <f>_xlfn.IFNA(VLOOKUP(A318,'NQ0002 Strategy'!$A$2:$B$2000,2,FALSE),0)</f>
        <v>12070</v>
      </c>
      <c r="D318" s="66">
        <f>_xlfn.IFNA(VLOOKUP(A318,'NQ0001 Strategy'!$A$2:$B$2000,2,FALSE),0)</f>
        <v>-12075</v>
      </c>
      <c r="E318" s="66">
        <f>_xlfn.IFNA(VLOOKUP(A318,'BBI Strategy'!$A$2:$B$2000,2,FALSE),0)</f>
        <v>-10160</v>
      </c>
      <c r="F318" s="66">
        <f>_xlfn.IFNA(VLOOKUP(A318,'NQ0003 Strategy'!$A$2:$B$1000,2,FALSE),0)</f>
        <v>0</v>
      </c>
      <c r="G318" s="66">
        <f>_xlfn.IFNA(VLOOKUP(A318,'NQ0006 Strategy'!$A$2:$B$2000,2,FALSE),0)</f>
        <v>0</v>
      </c>
      <c r="H318" s="66">
        <f>_xlfn.IFNA(VLOOKUP(A318,'NQ0007 Strategy'!$A$2:$B$2000,2,FALSE),0)</f>
        <v>-3350</v>
      </c>
      <c r="I318" s="85">
        <f t="shared" si="13"/>
        <v>-1930.7142857142858</v>
      </c>
      <c r="J318" s="50">
        <f>VLOOKUP($A318,級距!$A:$K,9,FALSE)</f>
        <v>5</v>
      </c>
      <c r="K318" s="50">
        <f>VLOOKUP($A318,級距!$A:$K,10,FALSE)</f>
        <v>1</v>
      </c>
      <c r="L318" s="50">
        <f>VLOOKUP($A318,級距!$A:$K,11,FALSE)</f>
        <v>2</v>
      </c>
      <c r="M318" s="50">
        <f t="shared" si="14"/>
        <v>1</v>
      </c>
    </row>
    <row r="319" spans="1:13" x14ac:dyDescent="0.25">
      <c r="A319" s="32">
        <v>45195</v>
      </c>
      <c r="B319" s="66">
        <f>_xlfn.IFNA(VLOOKUP(A319,'Bolling Strategy'!$A$1:$B$2000,2,FALSE),0)</f>
        <v>-2780</v>
      </c>
      <c r="C319" s="66">
        <f>_xlfn.IFNA(VLOOKUP(A319,'NQ0002 Strategy'!$A$2:$B$2000,2,FALSE),0)</f>
        <v>-5620</v>
      </c>
      <c r="D319" s="66">
        <f>_xlfn.IFNA(VLOOKUP(A319,'NQ0001 Strategy'!$A$2:$B$2000,2,FALSE),0)</f>
        <v>2255</v>
      </c>
      <c r="E319" s="66">
        <f>_xlfn.IFNA(VLOOKUP(A319,'BBI Strategy'!$A$2:$B$2000,2,FALSE),0)</f>
        <v>6180</v>
      </c>
      <c r="F319" s="66">
        <f>_xlfn.IFNA(VLOOKUP(A319,'NQ0003 Strategy'!$A$2:$B$1000,2,FALSE),0)</f>
        <v>0</v>
      </c>
      <c r="G319" s="66">
        <f>_xlfn.IFNA(VLOOKUP(A319,'NQ0006 Strategy'!$A$2:$B$2000,2,FALSE),0)</f>
        <v>0</v>
      </c>
      <c r="H319" s="66">
        <f>_xlfn.IFNA(VLOOKUP(A319,'NQ0007 Strategy'!$A$2:$B$2000,2,FALSE),0)</f>
        <v>2300</v>
      </c>
      <c r="I319" s="85">
        <f t="shared" si="13"/>
        <v>333.57142857142856</v>
      </c>
      <c r="J319" s="50">
        <f>VLOOKUP($A319,級距!$A:$K,9,FALSE)</f>
        <v>5</v>
      </c>
      <c r="K319" s="50">
        <f>VLOOKUP($A319,級距!$A:$K,10,FALSE)</f>
        <v>7</v>
      </c>
      <c r="L319" s="50">
        <f>VLOOKUP($A319,級距!$A:$K,11,FALSE)</f>
        <v>3</v>
      </c>
      <c r="M319" s="50">
        <f t="shared" si="14"/>
        <v>1</v>
      </c>
    </row>
    <row r="320" spans="1:13" x14ac:dyDescent="0.25">
      <c r="A320" s="32">
        <v>45194</v>
      </c>
      <c r="B320" s="66">
        <f>_xlfn.IFNA(VLOOKUP(A320,'Bolling Strategy'!$A$1:$B$2000,2,FALSE),0)</f>
        <v>0</v>
      </c>
      <c r="C320" s="66">
        <f>_xlfn.IFNA(VLOOKUP(A320,'NQ0002 Strategy'!$A$2:$B$2000,2,FALSE),0)</f>
        <v>-1020</v>
      </c>
      <c r="D320" s="66">
        <f>_xlfn.IFNA(VLOOKUP(A320,'NQ0001 Strategy'!$A$2:$B$2000,2,FALSE),0)</f>
        <v>0</v>
      </c>
      <c r="E320" s="66">
        <f>_xlfn.IFNA(VLOOKUP(A320,'BBI Strategy'!$A$2:$B$2000,2,FALSE),0)</f>
        <v>6180</v>
      </c>
      <c r="F320" s="66">
        <f>_xlfn.IFNA(VLOOKUP(A320,'NQ0003 Strategy'!$A$2:$B$1000,2,FALSE),0)</f>
        <v>0</v>
      </c>
      <c r="G320" s="66">
        <f>_xlfn.IFNA(VLOOKUP(A320,'NQ0006 Strategy'!$A$2:$B$2000,2,FALSE),0)</f>
        <v>0</v>
      </c>
      <c r="H320" s="66">
        <f>_xlfn.IFNA(VLOOKUP(A320,'NQ0007 Strategy'!$A$2:$B$2000,2,FALSE),0)</f>
        <v>8180</v>
      </c>
      <c r="I320" s="85">
        <f t="shared" si="13"/>
        <v>1905.7142857142858</v>
      </c>
      <c r="J320" s="50">
        <f>VLOOKUP($A320,級距!$A:$K,9,FALSE)</f>
        <v>2</v>
      </c>
      <c r="K320" s="50">
        <f>VLOOKUP($A320,級距!$A:$K,10,FALSE)</f>
        <v>6</v>
      </c>
      <c r="L320" s="50">
        <f>VLOOKUP($A320,級距!$A:$K,11,FALSE)</f>
        <v>2</v>
      </c>
      <c r="M320" s="50">
        <f t="shared" si="14"/>
        <v>1</v>
      </c>
    </row>
    <row r="321" spans="1:13" x14ac:dyDescent="0.25">
      <c r="A321" s="32">
        <v>45191</v>
      </c>
      <c r="B321" s="66">
        <f>_xlfn.IFNA(VLOOKUP(A321,'Bolling Strategy'!$A$1:$B$2000,2,FALSE),0)</f>
        <v>0</v>
      </c>
      <c r="C321" s="66">
        <f>_xlfn.IFNA(VLOOKUP(A321,'NQ0002 Strategy'!$A$2:$B$2000,2,FALSE),0)</f>
        <v>4430</v>
      </c>
      <c r="D321" s="66">
        <f>_xlfn.IFNA(VLOOKUP(A321,'NQ0001 Strategy'!$A$2:$B$2000,2,FALSE),0)</f>
        <v>850</v>
      </c>
      <c r="E321" s="66">
        <f>_xlfn.IFNA(VLOOKUP(A321,'BBI Strategy'!$A$2:$B$2000,2,FALSE),0)</f>
        <v>-520</v>
      </c>
      <c r="F321" s="66">
        <f>_xlfn.IFNA(VLOOKUP(A321,'NQ0003 Strategy'!$A$2:$B$1000,2,FALSE),0)</f>
        <v>0</v>
      </c>
      <c r="G321" s="66">
        <f>_xlfn.IFNA(VLOOKUP(A321,'NQ0006 Strategy'!$A$2:$B$2000,2,FALSE),0)</f>
        <v>0</v>
      </c>
      <c r="H321" s="66">
        <f>_xlfn.IFNA(VLOOKUP(A321,'NQ0007 Strategy'!$A$2:$B$2000,2,FALSE),0)</f>
        <v>-10105</v>
      </c>
      <c r="I321" s="85">
        <f t="shared" si="13"/>
        <v>-763.57142857142856</v>
      </c>
      <c r="J321" s="50">
        <f>VLOOKUP($A321,級距!$A:$K,9,FALSE)</f>
        <v>3</v>
      </c>
      <c r="K321" s="50">
        <f>VLOOKUP($A321,級距!$A:$K,10,FALSE)</f>
        <v>4</v>
      </c>
      <c r="L321" s="50">
        <f>VLOOKUP($A321,級距!$A:$K,11,FALSE)</f>
        <v>2</v>
      </c>
      <c r="M321" s="50">
        <f t="shared" si="14"/>
        <v>1</v>
      </c>
    </row>
    <row r="322" spans="1:13" x14ac:dyDescent="0.25">
      <c r="A322" s="32">
        <v>45190</v>
      </c>
      <c r="B322" s="66">
        <f>_xlfn.IFNA(VLOOKUP(A322,'Bolling Strategy'!$A$1:$B$2000,2,FALSE),0)</f>
        <v>-10160</v>
      </c>
      <c r="C322" s="66">
        <f>_xlfn.IFNA(VLOOKUP(A322,'NQ0002 Strategy'!$A$2:$B$2000,2,FALSE),0)</f>
        <v>7080</v>
      </c>
      <c r="D322" s="66">
        <f>_xlfn.IFNA(VLOOKUP(A322,'NQ0001 Strategy'!$A$2:$B$2000,2,FALSE),0)</f>
        <v>-210</v>
      </c>
      <c r="E322" s="66">
        <f>_xlfn.IFNA(VLOOKUP(A322,'BBI Strategy'!$A$2:$B$2000,2,FALSE),0)</f>
        <v>8085</v>
      </c>
      <c r="F322" s="66">
        <f>_xlfn.IFNA(VLOOKUP(A322,'NQ0003 Strategy'!$A$2:$B$1000,2,FALSE),0)</f>
        <v>0</v>
      </c>
      <c r="G322" s="66">
        <f>_xlfn.IFNA(VLOOKUP(A322,'NQ0006 Strategy'!$A$2:$B$2000,2,FALSE),0)</f>
        <v>0</v>
      </c>
      <c r="H322" s="66">
        <f>_xlfn.IFNA(VLOOKUP(A322,'NQ0007 Strategy'!$A$2:$B$2000,2,FALSE),0)</f>
        <v>-6525</v>
      </c>
      <c r="I322" s="85">
        <f t="shared" si="13"/>
        <v>-247.14285714285714</v>
      </c>
      <c r="J322" s="50">
        <f>VLOOKUP($A322,級距!$A:$K,9,FALSE)</f>
        <v>3</v>
      </c>
      <c r="K322" s="50">
        <f>VLOOKUP($A322,級距!$A:$K,10,FALSE)</f>
        <v>10</v>
      </c>
      <c r="L322" s="50">
        <f>VLOOKUP($A322,級距!$A:$K,11,FALSE)</f>
        <v>3</v>
      </c>
      <c r="M322" s="50">
        <f t="shared" si="14"/>
        <v>1</v>
      </c>
    </row>
    <row r="323" spans="1:13" x14ac:dyDescent="0.25">
      <c r="A323" s="32">
        <v>45189</v>
      </c>
      <c r="B323" s="66">
        <f>_xlfn.IFNA(VLOOKUP(A323,'Bolling Strategy'!$A$1:$B$2000,2,FALSE),0)</f>
        <v>5545</v>
      </c>
      <c r="C323" s="66">
        <f>_xlfn.IFNA(VLOOKUP(A323,'NQ0002 Strategy'!$A$2:$B$2000,2,FALSE),0)</f>
        <v>0</v>
      </c>
      <c r="D323" s="66">
        <f>_xlfn.IFNA(VLOOKUP(A323,'NQ0001 Strategy'!$A$2:$B$2000,2,FALSE),0)</f>
        <v>-14665</v>
      </c>
      <c r="E323" s="66">
        <f>_xlfn.IFNA(VLOOKUP(A323,'BBI Strategy'!$A$2:$B$2000,2,FALSE),0)</f>
        <v>-10160</v>
      </c>
      <c r="F323" s="66">
        <f>_xlfn.IFNA(VLOOKUP(A323,'NQ0003 Strategy'!$A$2:$B$1000,2,FALSE),0)</f>
        <v>-1850</v>
      </c>
      <c r="G323" s="66">
        <f>_xlfn.IFNA(VLOOKUP(A323,'NQ0006 Strategy'!$A$2:$B$2000,2,FALSE),0)</f>
        <v>26960</v>
      </c>
      <c r="H323" s="66">
        <f>_xlfn.IFNA(VLOOKUP(A323,'NQ0007 Strategy'!$A$2:$B$2000,2,FALSE),0)</f>
        <v>760</v>
      </c>
      <c r="I323" s="85">
        <f t="shared" si="13"/>
        <v>941.42857142857144</v>
      </c>
      <c r="J323" s="50">
        <f>VLOOKUP($A323,級距!$A:$K,9,FALSE)</f>
        <v>6</v>
      </c>
      <c r="K323" s="50">
        <f>VLOOKUP($A323,級距!$A:$K,10,FALSE)</f>
        <v>9</v>
      </c>
      <c r="L323" s="50">
        <f>VLOOKUP($A323,級距!$A:$K,11,FALSE)</f>
        <v>4</v>
      </c>
      <c r="M323" s="50">
        <f t="shared" si="14"/>
        <v>1</v>
      </c>
    </row>
    <row r="324" spans="1:13" x14ac:dyDescent="0.25">
      <c r="A324" s="32">
        <v>45188</v>
      </c>
      <c r="B324" s="66">
        <f>_xlfn.IFNA(VLOOKUP(A324,'Bolling Strategy'!$A$1:$B$2000,2,FALSE),0)</f>
        <v>-14960</v>
      </c>
      <c r="C324" s="66">
        <f>_xlfn.IFNA(VLOOKUP(A324,'NQ0002 Strategy'!$A$2:$B$2000,2,FALSE),0)</f>
        <v>-3980</v>
      </c>
      <c r="D324" s="66">
        <f>_xlfn.IFNA(VLOOKUP(A324,'NQ0001 Strategy'!$A$2:$B$2000,2,FALSE),0)</f>
        <v>-6000</v>
      </c>
      <c r="E324" s="66">
        <f>_xlfn.IFNA(VLOOKUP(A324,'BBI Strategy'!$A$2:$B$2000,2,FALSE),0)</f>
        <v>-20235</v>
      </c>
      <c r="F324" s="66">
        <f>_xlfn.IFNA(VLOOKUP(A324,'NQ0003 Strategy'!$A$2:$B$1000,2,FALSE),0)</f>
        <v>0</v>
      </c>
      <c r="G324" s="66">
        <f>_xlfn.IFNA(VLOOKUP(A324,'NQ0006 Strategy'!$A$2:$B$2000,2,FALSE),0)</f>
        <v>0</v>
      </c>
      <c r="H324" s="66">
        <f>_xlfn.IFNA(VLOOKUP(A324,'NQ0007 Strategy'!$A$2:$B$2000,2,FALSE),0)</f>
        <v>4195</v>
      </c>
      <c r="I324" s="85">
        <f t="shared" ref="I324:I387" si="15">(B324+C324+D324+E324+F324+G324+H324)/7</f>
        <v>-5854.2857142857147</v>
      </c>
      <c r="J324" s="50">
        <f>VLOOKUP($A324,級距!$A:$K,9,FALSE)</f>
        <v>4</v>
      </c>
      <c r="K324" s="50">
        <f>VLOOKUP($A324,級距!$A:$K,10,FALSE)</f>
        <v>4</v>
      </c>
      <c r="L324" s="50">
        <f>VLOOKUP($A324,級距!$A:$K,11,FALSE)</f>
        <v>2</v>
      </c>
      <c r="M324" s="50">
        <f t="shared" ref="M324:M387" si="16">_xlfn.IFNA(1,0)</f>
        <v>1</v>
      </c>
    </row>
    <row r="325" spans="1:13" x14ac:dyDescent="0.25">
      <c r="A325" s="32">
        <v>45187</v>
      </c>
      <c r="B325" s="66">
        <f>_xlfn.IFNA(VLOOKUP(A325,'Bolling Strategy'!$A$1:$B$2000,2,FALSE),0)</f>
        <v>6220</v>
      </c>
      <c r="C325" s="66">
        <f>_xlfn.IFNA(VLOOKUP(A325,'NQ0002 Strategy'!$A$2:$B$2000,2,FALSE),0)</f>
        <v>-1105</v>
      </c>
      <c r="D325" s="66">
        <f>_xlfn.IFNA(VLOOKUP(A325,'NQ0001 Strategy'!$A$2:$B$2000,2,FALSE),0)</f>
        <v>-1080</v>
      </c>
      <c r="E325" s="66">
        <f>_xlfn.IFNA(VLOOKUP(A325,'BBI Strategy'!$A$2:$B$2000,2,FALSE),0)</f>
        <v>1875</v>
      </c>
      <c r="F325" s="66">
        <f>_xlfn.IFNA(VLOOKUP(A325,'NQ0003 Strategy'!$A$2:$B$1000,2,FALSE),0)</f>
        <v>0</v>
      </c>
      <c r="G325" s="66">
        <f>_xlfn.IFNA(VLOOKUP(A325,'NQ0006 Strategy'!$A$2:$B$2000,2,FALSE),0)</f>
        <v>0</v>
      </c>
      <c r="H325" s="66">
        <f>_xlfn.IFNA(VLOOKUP(A325,'NQ0007 Strategy'!$A$2:$B$2000,2,FALSE),0)</f>
        <v>2500</v>
      </c>
      <c r="I325" s="85">
        <f t="shared" si="15"/>
        <v>1201.4285714285713</v>
      </c>
      <c r="J325" s="50">
        <f>VLOOKUP($A325,級距!$A:$K,9,FALSE)</f>
        <v>2</v>
      </c>
      <c r="K325" s="50">
        <f>VLOOKUP($A325,級距!$A:$K,10,FALSE)</f>
        <v>1</v>
      </c>
      <c r="L325" s="50">
        <f>VLOOKUP($A325,級距!$A:$K,11,FALSE)</f>
        <v>2</v>
      </c>
      <c r="M325" s="50">
        <f t="shared" si="16"/>
        <v>1</v>
      </c>
    </row>
    <row r="326" spans="1:13" x14ac:dyDescent="0.25">
      <c r="A326" s="32">
        <v>45184</v>
      </c>
      <c r="B326" s="66">
        <f>_xlfn.IFNA(VLOOKUP(A326,'Bolling Strategy'!$A$1:$B$2000,2,FALSE),0)</f>
        <v>-1200</v>
      </c>
      <c r="C326" s="66">
        <f>_xlfn.IFNA(VLOOKUP(A326,'NQ0002 Strategy'!$A$2:$B$2000,2,FALSE),0)</f>
        <v>-2720</v>
      </c>
      <c r="D326" s="66">
        <f>_xlfn.IFNA(VLOOKUP(A326,'NQ0001 Strategy'!$A$2:$B$2000,2,FALSE),0)</f>
        <v>-390</v>
      </c>
      <c r="E326" s="66">
        <f>_xlfn.IFNA(VLOOKUP(A326,'BBI Strategy'!$A$2:$B$2000,2,FALSE),0)</f>
        <v>-5920</v>
      </c>
      <c r="F326" s="66">
        <f>_xlfn.IFNA(VLOOKUP(A326,'NQ0003 Strategy'!$A$2:$B$1000,2,FALSE),0)</f>
        <v>0</v>
      </c>
      <c r="G326" s="66">
        <f>_xlfn.IFNA(VLOOKUP(A326,'NQ0006 Strategy'!$A$2:$B$2000,2,FALSE),0)</f>
        <v>0</v>
      </c>
      <c r="H326" s="66">
        <f>_xlfn.IFNA(VLOOKUP(A326,'NQ0007 Strategy'!$A$2:$B$2000,2,FALSE),0)</f>
        <v>0</v>
      </c>
      <c r="I326" s="85">
        <f t="shared" si="15"/>
        <v>-1461.4285714285713</v>
      </c>
      <c r="J326" s="50">
        <f>VLOOKUP($A326,級距!$A:$K,9,FALSE)</f>
        <v>7</v>
      </c>
      <c r="K326" s="50">
        <f>VLOOKUP($A326,級距!$A:$K,10,FALSE)</f>
        <v>9</v>
      </c>
      <c r="L326" s="50">
        <f>VLOOKUP($A326,級距!$A:$K,11,FALSE)</f>
        <v>4</v>
      </c>
      <c r="M326" s="50">
        <f t="shared" si="16"/>
        <v>1</v>
      </c>
    </row>
    <row r="327" spans="1:13" x14ac:dyDescent="0.25">
      <c r="A327" s="32">
        <v>45183</v>
      </c>
      <c r="B327" s="66">
        <f>_xlfn.IFNA(VLOOKUP(A327,'Bolling Strategy'!$A$1:$B$2000,2,FALSE),0)</f>
        <v>0</v>
      </c>
      <c r="C327" s="66">
        <f>_xlfn.IFNA(VLOOKUP(A327,'NQ0002 Strategy'!$A$2:$B$2000,2,FALSE),0)</f>
        <v>5300</v>
      </c>
      <c r="D327" s="66">
        <f>_xlfn.IFNA(VLOOKUP(A327,'NQ0001 Strategy'!$A$2:$B$2000,2,FALSE),0)</f>
        <v>3765</v>
      </c>
      <c r="E327" s="66">
        <f>_xlfn.IFNA(VLOOKUP(A327,'BBI Strategy'!$A$2:$B$2000,2,FALSE),0)</f>
        <v>5630</v>
      </c>
      <c r="F327" s="66">
        <f>_xlfn.IFNA(VLOOKUP(A327,'NQ0003 Strategy'!$A$2:$B$1000,2,FALSE),0)</f>
        <v>0</v>
      </c>
      <c r="G327" s="66">
        <f>_xlfn.IFNA(VLOOKUP(A327,'NQ0006 Strategy'!$A$2:$B$2000,2,FALSE),0)</f>
        <v>0</v>
      </c>
      <c r="H327" s="66">
        <f>_xlfn.IFNA(VLOOKUP(A327,'NQ0007 Strategy'!$A$2:$B$2000,2,FALSE),0)</f>
        <v>-2235</v>
      </c>
      <c r="I327" s="85">
        <f t="shared" si="15"/>
        <v>1780</v>
      </c>
      <c r="J327" s="50">
        <f>VLOOKUP($A327,級距!$A:$K,9,FALSE)</f>
        <v>3</v>
      </c>
      <c r="K327" s="50">
        <f>VLOOKUP($A327,級距!$A:$K,10,FALSE)</f>
        <v>3</v>
      </c>
      <c r="L327" s="50">
        <f>VLOOKUP($A327,級距!$A:$K,11,FALSE)</f>
        <v>2</v>
      </c>
      <c r="M327" s="50">
        <f t="shared" si="16"/>
        <v>1</v>
      </c>
    </row>
    <row r="328" spans="1:13" x14ac:dyDescent="0.25">
      <c r="A328" s="32">
        <v>45182</v>
      </c>
      <c r="B328" s="66">
        <f>_xlfn.IFNA(VLOOKUP(A328,'Bolling Strategy'!$A$1:$B$2000,2,FALSE),0)</f>
        <v>0</v>
      </c>
      <c r="C328" s="66">
        <f>_xlfn.IFNA(VLOOKUP(A328,'NQ0002 Strategy'!$A$2:$B$2000,2,FALSE),0)</f>
        <v>535</v>
      </c>
      <c r="D328" s="66">
        <f>_xlfn.IFNA(VLOOKUP(A328,'NQ0001 Strategy'!$A$2:$B$2000,2,FALSE),0)</f>
        <v>0</v>
      </c>
      <c r="E328" s="66">
        <f>_xlfn.IFNA(VLOOKUP(A328,'BBI Strategy'!$A$2:$B$2000,2,FALSE),0)</f>
        <v>9055</v>
      </c>
      <c r="F328" s="66">
        <f>_xlfn.IFNA(VLOOKUP(A328,'NQ0003 Strategy'!$A$2:$B$1000,2,FALSE),0)</f>
        <v>0</v>
      </c>
      <c r="G328" s="66">
        <f>_xlfn.IFNA(VLOOKUP(A328,'NQ0006 Strategy'!$A$2:$B$2000,2,FALSE),0)</f>
        <v>0</v>
      </c>
      <c r="H328" s="66">
        <f>_xlfn.IFNA(VLOOKUP(A328,'NQ0007 Strategy'!$A$2:$B$2000,2,FALSE),0)</f>
        <v>2035</v>
      </c>
      <c r="I328" s="85">
        <f t="shared" si="15"/>
        <v>1660.7142857142858</v>
      </c>
      <c r="J328" s="50">
        <f>VLOOKUP($A328,級距!$A:$K,9,FALSE)</f>
        <v>4</v>
      </c>
      <c r="K328" s="50">
        <f>VLOOKUP($A328,級距!$A:$K,10,FALSE)</f>
        <v>5</v>
      </c>
      <c r="L328" s="50">
        <f>VLOOKUP($A328,級距!$A:$K,11,FALSE)</f>
        <v>2</v>
      </c>
      <c r="M328" s="50">
        <f t="shared" si="16"/>
        <v>1</v>
      </c>
    </row>
    <row r="329" spans="1:13" x14ac:dyDescent="0.25">
      <c r="A329" s="32">
        <v>45181</v>
      </c>
      <c r="B329" s="66">
        <f>_xlfn.IFNA(VLOOKUP(A329,'Bolling Strategy'!$A$1:$B$2000,2,FALSE),0)</f>
        <v>-8380</v>
      </c>
      <c r="C329" s="66">
        <f>_xlfn.IFNA(VLOOKUP(A329,'NQ0002 Strategy'!$A$2:$B$2000,2,FALSE),0)</f>
        <v>-5360</v>
      </c>
      <c r="D329" s="66">
        <f>_xlfn.IFNA(VLOOKUP(A329,'NQ0001 Strategy'!$A$2:$B$2000,2,FALSE),0)</f>
        <v>1820</v>
      </c>
      <c r="E329" s="66">
        <f>_xlfn.IFNA(VLOOKUP(A329,'BBI Strategy'!$A$2:$B$2000,2,FALSE),0)</f>
        <v>-7445</v>
      </c>
      <c r="F329" s="66">
        <f>_xlfn.IFNA(VLOOKUP(A329,'NQ0003 Strategy'!$A$2:$B$1000,2,FALSE),0)</f>
        <v>0</v>
      </c>
      <c r="G329" s="66">
        <f>_xlfn.IFNA(VLOOKUP(A329,'NQ0006 Strategy'!$A$2:$B$2000,2,FALSE),0)</f>
        <v>0</v>
      </c>
      <c r="H329" s="66">
        <f>_xlfn.IFNA(VLOOKUP(A329,'NQ0007 Strategy'!$A$2:$B$2000,2,FALSE),0)</f>
        <v>-7845</v>
      </c>
      <c r="I329" s="85">
        <f t="shared" si="15"/>
        <v>-3887.1428571428573</v>
      </c>
      <c r="J329" s="50">
        <f>VLOOKUP($A329,級距!$A:$K,9,FALSE)</f>
        <v>3</v>
      </c>
      <c r="K329" s="50">
        <f>VLOOKUP($A329,級距!$A:$K,10,FALSE)</f>
        <v>9</v>
      </c>
      <c r="L329" s="50">
        <f>VLOOKUP($A329,級距!$A:$K,11,FALSE)</f>
        <v>3</v>
      </c>
      <c r="M329" s="50">
        <f t="shared" si="16"/>
        <v>1</v>
      </c>
    </row>
    <row r="330" spans="1:13" x14ac:dyDescent="0.25">
      <c r="A330" s="32">
        <v>45180</v>
      </c>
      <c r="B330" s="66">
        <f>_xlfn.IFNA(VLOOKUP(A330,'Bolling Strategy'!$A$1:$B$2000,2,FALSE),0)</f>
        <v>0</v>
      </c>
      <c r="C330" s="66">
        <f>_xlfn.IFNA(VLOOKUP(A330,'NQ0002 Strategy'!$A$2:$B$2000,2,FALSE),0)</f>
        <v>-7490</v>
      </c>
      <c r="D330" s="66">
        <f>_xlfn.IFNA(VLOOKUP(A330,'NQ0001 Strategy'!$A$2:$B$2000,2,FALSE),0)</f>
        <v>11755</v>
      </c>
      <c r="E330" s="66">
        <f>_xlfn.IFNA(VLOOKUP(A330,'BBI Strategy'!$A$2:$B$2000,2,FALSE),0)</f>
        <v>5990</v>
      </c>
      <c r="F330" s="66">
        <f>_xlfn.IFNA(VLOOKUP(A330,'NQ0003 Strategy'!$A$2:$B$1000,2,FALSE),0)</f>
        <v>0</v>
      </c>
      <c r="G330" s="66">
        <f>_xlfn.IFNA(VLOOKUP(A330,'NQ0006 Strategy'!$A$2:$B$2000,2,FALSE),0)</f>
        <v>-11595</v>
      </c>
      <c r="H330" s="66">
        <f>_xlfn.IFNA(VLOOKUP(A330,'NQ0007 Strategy'!$A$2:$B$2000,2,FALSE),0)</f>
        <v>9530</v>
      </c>
      <c r="I330" s="85">
        <f t="shared" si="15"/>
        <v>1170</v>
      </c>
      <c r="J330" s="50">
        <f>VLOOKUP($A330,級距!$A:$K,9,FALSE)</f>
        <v>2</v>
      </c>
      <c r="K330" s="50">
        <f>VLOOKUP($A330,級距!$A:$K,10,FALSE)</f>
        <v>6</v>
      </c>
      <c r="L330" s="50">
        <f>VLOOKUP($A330,級距!$A:$K,11,FALSE)</f>
        <v>2</v>
      </c>
      <c r="M330" s="50">
        <f t="shared" si="16"/>
        <v>1</v>
      </c>
    </row>
    <row r="331" spans="1:13" x14ac:dyDescent="0.25">
      <c r="A331" s="32">
        <v>45177</v>
      </c>
      <c r="B331" s="66">
        <f>_xlfn.IFNA(VLOOKUP(A331,'Bolling Strategy'!$A$1:$B$2000,2,FALSE),0)</f>
        <v>1640</v>
      </c>
      <c r="C331" s="66">
        <f>_xlfn.IFNA(VLOOKUP(A331,'NQ0002 Strategy'!$A$2:$B$2000,2,FALSE),0)</f>
        <v>0</v>
      </c>
      <c r="D331" s="66">
        <f>_xlfn.IFNA(VLOOKUP(A331,'NQ0001 Strategy'!$A$2:$B$2000,2,FALSE),0)</f>
        <v>3755</v>
      </c>
      <c r="E331" s="66">
        <f>_xlfn.IFNA(VLOOKUP(A331,'BBI Strategy'!$A$2:$B$2000,2,FALSE),0)</f>
        <v>4150</v>
      </c>
      <c r="F331" s="66">
        <f>_xlfn.IFNA(VLOOKUP(A331,'NQ0003 Strategy'!$A$2:$B$1000,2,FALSE),0)</f>
        <v>0</v>
      </c>
      <c r="G331" s="66">
        <f>_xlfn.IFNA(VLOOKUP(A331,'NQ0006 Strategy'!$A$2:$B$2000,2,FALSE),0)</f>
        <v>-10230</v>
      </c>
      <c r="H331" s="66">
        <f>_xlfn.IFNA(VLOOKUP(A331,'NQ0007 Strategy'!$A$2:$B$2000,2,FALSE),0)</f>
        <v>-6670</v>
      </c>
      <c r="I331" s="85">
        <f t="shared" si="15"/>
        <v>-1050.7142857142858</v>
      </c>
      <c r="J331" s="50">
        <f>VLOOKUP($A331,級距!$A:$K,9,FALSE)</f>
        <v>3</v>
      </c>
      <c r="K331" s="50">
        <f>VLOOKUP($A331,級距!$A:$K,10,FALSE)</f>
        <v>3</v>
      </c>
      <c r="L331" s="50">
        <f>VLOOKUP($A331,級距!$A:$K,11,FALSE)</f>
        <v>2</v>
      </c>
      <c r="M331" s="50">
        <f t="shared" si="16"/>
        <v>1</v>
      </c>
    </row>
    <row r="332" spans="1:13" x14ac:dyDescent="0.25">
      <c r="A332" s="32">
        <v>45176</v>
      </c>
      <c r="B332" s="66">
        <f>_xlfn.IFNA(VLOOKUP(A332,'Bolling Strategy'!$A$1:$B$2000,2,FALSE),0)</f>
        <v>6020</v>
      </c>
      <c r="C332" s="66">
        <f>_xlfn.IFNA(VLOOKUP(A332,'NQ0002 Strategy'!$A$2:$B$2000,2,FALSE),0)</f>
        <v>6715</v>
      </c>
      <c r="D332" s="66">
        <f>_xlfn.IFNA(VLOOKUP(A332,'NQ0001 Strategy'!$A$2:$B$2000,2,FALSE),0)</f>
        <v>-4795</v>
      </c>
      <c r="E332" s="66">
        <f>_xlfn.IFNA(VLOOKUP(A332,'BBI Strategy'!$A$2:$B$2000,2,FALSE),0)</f>
        <v>-1720</v>
      </c>
      <c r="F332" s="66">
        <f>_xlfn.IFNA(VLOOKUP(A332,'NQ0003 Strategy'!$A$2:$B$1000,2,FALSE),0)</f>
        <v>0</v>
      </c>
      <c r="G332" s="66">
        <f>_xlfn.IFNA(VLOOKUP(A332,'NQ0006 Strategy'!$A$2:$B$2000,2,FALSE),0)</f>
        <v>0</v>
      </c>
      <c r="H332" s="66">
        <f>_xlfn.IFNA(VLOOKUP(A332,'NQ0007 Strategy'!$A$2:$B$2000,2,FALSE),0)</f>
        <v>-3325</v>
      </c>
      <c r="I332" s="85">
        <f t="shared" si="15"/>
        <v>413.57142857142856</v>
      </c>
      <c r="J332" s="50">
        <f>VLOOKUP($A332,級距!$A:$K,9,FALSE)</f>
        <v>2</v>
      </c>
      <c r="K332" s="50">
        <f>VLOOKUP($A332,級距!$A:$K,10,FALSE)</f>
        <v>2</v>
      </c>
      <c r="L332" s="50">
        <f>VLOOKUP($A332,級距!$A:$K,11,FALSE)</f>
        <v>2</v>
      </c>
      <c r="M332" s="50">
        <f t="shared" si="16"/>
        <v>1</v>
      </c>
    </row>
    <row r="333" spans="1:13" x14ac:dyDescent="0.25">
      <c r="A333" s="32">
        <v>45175</v>
      </c>
      <c r="B333" s="66">
        <f>_xlfn.IFNA(VLOOKUP(A333,'Bolling Strategy'!$A$1:$B$2000,2,FALSE),0)</f>
        <v>3980</v>
      </c>
      <c r="C333" s="66">
        <f>_xlfn.IFNA(VLOOKUP(A333,'NQ0002 Strategy'!$A$2:$B$2000,2,FALSE),0)</f>
        <v>1475</v>
      </c>
      <c r="D333" s="66">
        <f>_xlfn.IFNA(VLOOKUP(A333,'NQ0001 Strategy'!$A$2:$B$2000,2,FALSE),0)</f>
        <v>65</v>
      </c>
      <c r="E333" s="66">
        <f>_xlfn.IFNA(VLOOKUP(A333,'BBI Strategy'!$A$2:$B$2000,2,FALSE),0)</f>
        <v>-10520</v>
      </c>
      <c r="F333" s="66">
        <f>_xlfn.IFNA(VLOOKUP(A333,'NQ0003 Strategy'!$A$2:$B$1000,2,FALSE),0)</f>
        <v>0</v>
      </c>
      <c r="G333" s="66">
        <f>_xlfn.IFNA(VLOOKUP(A333,'NQ0006 Strategy'!$A$2:$B$2000,2,FALSE),0)</f>
        <v>0</v>
      </c>
      <c r="H333" s="66">
        <f>_xlfn.IFNA(VLOOKUP(A333,'NQ0007 Strategy'!$A$2:$B$2000,2,FALSE),0)</f>
        <v>4765</v>
      </c>
      <c r="I333" s="85">
        <f t="shared" si="15"/>
        <v>-33.571428571428569</v>
      </c>
      <c r="J333" s="50">
        <f>VLOOKUP($A333,級距!$A:$K,9,FALSE)</f>
        <v>4</v>
      </c>
      <c r="K333" s="50">
        <f>VLOOKUP($A333,級距!$A:$K,10,FALSE)</f>
        <v>5</v>
      </c>
      <c r="L333" s="50">
        <f>VLOOKUP($A333,級距!$A:$K,11,FALSE)</f>
        <v>2</v>
      </c>
      <c r="M333" s="50">
        <f t="shared" si="16"/>
        <v>1</v>
      </c>
    </row>
    <row r="334" spans="1:13" x14ac:dyDescent="0.25">
      <c r="A334" s="32">
        <v>45174</v>
      </c>
      <c r="B334" s="66">
        <f>_xlfn.IFNA(VLOOKUP(A334,'Bolling Strategy'!$A$1:$B$2000,2,FALSE),0)</f>
        <v>910</v>
      </c>
      <c r="C334" s="66">
        <f>_xlfn.IFNA(VLOOKUP(A334,'NQ0002 Strategy'!$A$2:$B$2000,2,FALSE),0)</f>
        <v>6825</v>
      </c>
      <c r="D334" s="66">
        <f>_xlfn.IFNA(VLOOKUP(A334,'NQ0001 Strategy'!$A$2:$B$2000,2,FALSE),0)</f>
        <v>165</v>
      </c>
      <c r="E334" s="66">
        <f>_xlfn.IFNA(VLOOKUP(A334,'BBI Strategy'!$A$2:$B$2000,2,FALSE),0)</f>
        <v>3025</v>
      </c>
      <c r="F334" s="66">
        <f>_xlfn.IFNA(VLOOKUP(A334,'NQ0003 Strategy'!$A$2:$B$1000,2,FALSE),0)</f>
        <v>0</v>
      </c>
      <c r="G334" s="66">
        <f>_xlfn.IFNA(VLOOKUP(A334,'NQ0006 Strategy'!$A$2:$B$2000,2,FALSE),0)</f>
        <v>0</v>
      </c>
      <c r="H334" s="66">
        <f>_xlfn.IFNA(VLOOKUP(A334,'NQ0007 Strategy'!$A$2:$B$2000,2,FALSE),0)</f>
        <v>-1480</v>
      </c>
      <c r="I334" s="85">
        <f t="shared" si="15"/>
        <v>1349.2857142857142</v>
      </c>
      <c r="J334" s="50">
        <f>VLOOKUP($A334,級距!$A:$K,9,FALSE)</f>
        <v>2</v>
      </c>
      <c r="K334" s="50">
        <f>VLOOKUP($A334,級距!$A:$K,10,FALSE)</f>
        <v>4</v>
      </c>
      <c r="L334" s="50">
        <f>VLOOKUP($A334,級距!$A:$K,11,FALSE)</f>
        <v>2</v>
      </c>
      <c r="M334" s="50">
        <f t="shared" si="16"/>
        <v>1</v>
      </c>
    </row>
    <row r="335" spans="1:13" x14ac:dyDescent="0.25">
      <c r="A335" s="32">
        <v>45170</v>
      </c>
      <c r="B335" s="66">
        <f>_xlfn.IFNA(VLOOKUP(A335,'Bolling Strategy'!$A$1:$B$2000,2,FALSE),0)</f>
        <v>2710</v>
      </c>
      <c r="C335" s="66">
        <f>_xlfn.IFNA(VLOOKUP(A335,'NQ0002 Strategy'!$A$2:$B$2000,2,FALSE),0)</f>
        <v>1605</v>
      </c>
      <c r="D335" s="66">
        <f>_xlfn.IFNA(VLOOKUP(A335,'NQ0001 Strategy'!$A$2:$B$2000,2,FALSE),0)</f>
        <v>3630</v>
      </c>
      <c r="E335" s="66">
        <f>_xlfn.IFNA(VLOOKUP(A335,'BBI Strategy'!$A$2:$B$2000,2,FALSE),0)</f>
        <v>-12660</v>
      </c>
      <c r="F335" s="66">
        <f>_xlfn.IFNA(VLOOKUP(A335,'NQ0003 Strategy'!$A$2:$B$1000,2,FALSE),0)</f>
        <v>0</v>
      </c>
      <c r="G335" s="66">
        <f>_xlfn.IFNA(VLOOKUP(A335,'NQ0006 Strategy'!$A$2:$B$2000,2,FALSE),0)</f>
        <v>0</v>
      </c>
      <c r="H335" s="66">
        <f>_xlfn.IFNA(VLOOKUP(A335,'NQ0007 Strategy'!$A$2:$B$2000,2,FALSE),0)</f>
        <v>0</v>
      </c>
      <c r="I335" s="85">
        <f t="shared" si="15"/>
        <v>-673.57142857142856</v>
      </c>
      <c r="J335" s="50">
        <f>VLOOKUP($A335,級距!$A:$K,9,FALSE)</f>
        <v>4</v>
      </c>
      <c r="K335" s="50">
        <f>VLOOKUP($A335,級距!$A:$K,10,FALSE)</f>
        <v>3</v>
      </c>
      <c r="L335" s="50">
        <f>VLOOKUP($A335,級距!$A:$K,11,FALSE)</f>
        <v>2</v>
      </c>
      <c r="M335" s="50">
        <f t="shared" si="16"/>
        <v>1</v>
      </c>
    </row>
    <row r="336" spans="1:13" x14ac:dyDescent="0.25">
      <c r="A336" s="32">
        <v>45169</v>
      </c>
      <c r="B336" s="66">
        <f>_xlfn.IFNA(VLOOKUP(A336,'Bolling Strategy'!$A$1:$B$2000,2,FALSE),0)</f>
        <v>0</v>
      </c>
      <c r="C336" s="66">
        <f>_xlfn.IFNA(VLOOKUP(A336,'NQ0002 Strategy'!$A$2:$B$2000,2,FALSE),0)</f>
        <v>-2480</v>
      </c>
      <c r="D336" s="66">
        <f>_xlfn.IFNA(VLOOKUP(A336,'NQ0001 Strategy'!$A$2:$B$2000,2,FALSE),0)</f>
        <v>3095</v>
      </c>
      <c r="E336" s="66">
        <f>_xlfn.IFNA(VLOOKUP(A336,'BBI Strategy'!$A$2:$B$2000,2,FALSE),0)</f>
        <v>4370</v>
      </c>
      <c r="F336" s="66">
        <f>_xlfn.IFNA(VLOOKUP(A336,'NQ0003 Strategy'!$A$2:$B$1000,2,FALSE),0)</f>
        <v>0</v>
      </c>
      <c r="G336" s="66">
        <f>_xlfn.IFNA(VLOOKUP(A336,'NQ0006 Strategy'!$A$2:$B$2000,2,FALSE),0)</f>
        <v>0</v>
      </c>
      <c r="H336" s="66">
        <f>_xlfn.IFNA(VLOOKUP(A336,'NQ0007 Strategy'!$A$2:$B$2000,2,FALSE),0)</f>
        <v>-3770</v>
      </c>
      <c r="I336" s="85">
        <f t="shared" si="15"/>
        <v>173.57142857142858</v>
      </c>
      <c r="J336" s="50">
        <f>VLOOKUP($A336,級距!$A:$K,9,FALSE)</f>
        <v>2</v>
      </c>
      <c r="K336" s="50">
        <f>VLOOKUP($A336,級距!$A:$K,10,FALSE)</f>
        <v>4</v>
      </c>
      <c r="L336" s="50">
        <f>VLOOKUP($A336,級距!$A:$K,11,FALSE)</f>
        <v>2</v>
      </c>
      <c r="M336" s="50">
        <f t="shared" si="16"/>
        <v>1</v>
      </c>
    </row>
    <row r="337" spans="1:13" x14ac:dyDescent="0.25">
      <c r="A337" s="32">
        <v>45168</v>
      </c>
      <c r="B337" s="66">
        <f>_xlfn.IFNA(VLOOKUP(A337,'Bolling Strategy'!$A$1:$B$2000,2,FALSE),0)</f>
        <v>-2135</v>
      </c>
      <c r="C337" s="66">
        <f>_xlfn.IFNA(VLOOKUP(A337,'NQ0002 Strategy'!$A$2:$B$2000,2,FALSE),0)</f>
        <v>-2780</v>
      </c>
      <c r="D337" s="66">
        <f>_xlfn.IFNA(VLOOKUP(A337,'NQ0001 Strategy'!$A$2:$B$2000,2,FALSE),0)</f>
        <v>1020</v>
      </c>
      <c r="E337" s="66">
        <f>_xlfn.IFNA(VLOOKUP(A337,'BBI Strategy'!$A$2:$B$2000,2,FALSE),0)</f>
        <v>-1145</v>
      </c>
      <c r="F337" s="66">
        <f>_xlfn.IFNA(VLOOKUP(A337,'NQ0003 Strategy'!$A$2:$B$1000,2,FALSE),0)</f>
        <v>0</v>
      </c>
      <c r="G337" s="66">
        <f>_xlfn.IFNA(VLOOKUP(A337,'NQ0006 Strategy'!$A$2:$B$2000,2,FALSE),0)</f>
        <v>-10260</v>
      </c>
      <c r="H337" s="66">
        <f>_xlfn.IFNA(VLOOKUP(A337,'NQ0007 Strategy'!$A$2:$B$2000,2,FALSE),0)</f>
        <v>4050</v>
      </c>
      <c r="I337" s="85">
        <f t="shared" si="15"/>
        <v>-1607.1428571428571</v>
      </c>
      <c r="J337" s="50">
        <f>VLOOKUP($A337,級距!$A:$K,9,FALSE)</f>
        <v>2</v>
      </c>
      <c r="K337" s="50">
        <f>VLOOKUP($A337,級距!$A:$K,10,FALSE)</f>
        <v>8</v>
      </c>
      <c r="L337" s="50">
        <f>VLOOKUP($A337,級距!$A:$K,11,FALSE)</f>
        <v>3</v>
      </c>
      <c r="M337" s="50">
        <f t="shared" si="16"/>
        <v>1</v>
      </c>
    </row>
    <row r="338" spans="1:13" x14ac:dyDescent="0.25">
      <c r="A338" s="32">
        <v>45167</v>
      </c>
      <c r="B338" s="66">
        <f>_xlfn.IFNA(VLOOKUP(A338,'Bolling Strategy'!$A$1:$B$2000,2,FALSE),0)</f>
        <v>10090</v>
      </c>
      <c r="C338" s="66">
        <f>_xlfn.IFNA(VLOOKUP(A338,'NQ0002 Strategy'!$A$2:$B$2000,2,FALSE),0)</f>
        <v>-8080</v>
      </c>
      <c r="D338" s="66">
        <f>_xlfn.IFNA(VLOOKUP(A338,'NQ0001 Strategy'!$A$2:$B$2000,2,FALSE),0)</f>
        <v>6645</v>
      </c>
      <c r="E338" s="66">
        <f>_xlfn.IFNA(VLOOKUP(A338,'BBI Strategy'!$A$2:$B$2000,2,FALSE),0)</f>
        <v>22715</v>
      </c>
      <c r="F338" s="66">
        <f>_xlfn.IFNA(VLOOKUP(A338,'NQ0003 Strategy'!$A$2:$B$1000,2,FALSE),0)</f>
        <v>0</v>
      </c>
      <c r="G338" s="66">
        <f>_xlfn.IFNA(VLOOKUP(A338,'NQ0006 Strategy'!$A$2:$B$2000,2,FALSE),0)</f>
        <v>21270</v>
      </c>
      <c r="H338" s="66">
        <f>_xlfn.IFNA(VLOOKUP(A338,'NQ0007 Strategy'!$A$2:$B$2000,2,FALSE),0)</f>
        <v>15790</v>
      </c>
      <c r="I338" s="85">
        <f t="shared" si="15"/>
        <v>9775.7142857142862</v>
      </c>
      <c r="J338" s="50">
        <f>VLOOKUP($A338,級距!$A:$K,9,FALSE)</f>
        <v>8</v>
      </c>
      <c r="K338" s="50">
        <f>VLOOKUP($A338,級距!$A:$K,10,FALSE)</f>
        <v>9</v>
      </c>
      <c r="L338" s="50">
        <f>VLOOKUP($A338,級距!$A:$K,11,FALSE)</f>
        <v>4</v>
      </c>
      <c r="M338" s="50">
        <f t="shared" si="16"/>
        <v>1</v>
      </c>
    </row>
    <row r="339" spans="1:13" x14ac:dyDescent="0.25">
      <c r="A339" s="32">
        <v>45166</v>
      </c>
      <c r="B339" s="66">
        <f>_xlfn.IFNA(VLOOKUP(A339,'Bolling Strategy'!$A$1:$B$2000,2,FALSE),0)</f>
        <v>-4535</v>
      </c>
      <c r="C339" s="66">
        <f>_xlfn.IFNA(VLOOKUP(A339,'NQ0002 Strategy'!$A$2:$B$2000,2,FALSE),0)</f>
        <v>-9250</v>
      </c>
      <c r="D339" s="66">
        <f>_xlfn.IFNA(VLOOKUP(A339,'NQ0001 Strategy'!$A$2:$B$2000,2,FALSE),0)</f>
        <v>-950</v>
      </c>
      <c r="E339" s="66">
        <f>_xlfn.IFNA(VLOOKUP(A339,'BBI Strategy'!$A$2:$B$2000,2,FALSE),0)</f>
        <v>3740</v>
      </c>
      <c r="F339" s="66">
        <f>_xlfn.IFNA(VLOOKUP(A339,'NQ0003 Strategy'!$A$2:$B$1000,2,FALSE),0)</f>
        <v>0</v>
      </c>
      <c r="G339" s="66">
        <f>_xlfn.IFNA(VLOOKUP(A339,'NQ0006 Strategy'!$A$2:$B$2000,2,FALSE),0)</f>
        <v>0</v>
      </c>
      <c r="H339" s="66">
        <f>_xlfn.IFNA(VLOOKUP(A339,'NQ0007 Strategy'!$A$2:$B$2000,2,FALSE),0)</f>
        <v>-10170</v>
      </c>
      <c r="I339" s="85">
        <f t="shared" si="15"/>
        <v>-3023.5714285714284</v>
      </c>
      <c r="J339" s="50">
        <f>VLOOKUP($A339,級距!$A:$K,9,FALSE)</f>
        <v>2</v>
      </c>
      <c r="K339" s="50">
        <f>VLOOKUP($A339,級距!$A:$K,10,FALSE)</f>
        <v>6</v>
      </c>
      <c r="L339" s="50">
        <f>VLOOKUP($A339,級距!$A:$K,11,FALSE)</f>
        <v>2</v>
      </c>
      <c r="M339" s="50">
        <f t="shared" si="16"/>
        <v>1</v>
      </c>
    </row>
    <row r="340" spans="1:13" x14ac:dyDescent="0.25">
      <c r="A340" s="32">
        <v>45163</v>
      </c>
      <c r="B340" s="66">
        <f>_xlfn.IFNA(VLOOKUP(A340,'Bolling Strategy'!$A$1:$B$2000,2,FALSE),0)</f>
        <v>-3065</v>
      </c>
      <c r="C340" s="66">
        <f>_xlfn.IFNA(VLOOKUP(A340,'NQ0002 Strategy'!$A$2:$B$2000,2,FALSE),0)</f>
        <v>-9245</v>
      </c>
      <c r="D340" s="66">
        <f>_xlfn.IFNA(VLOOKUP(A340,'NQ0001 Strategy'!$A$2:$B$2000,2,FALSE),0)</f>
        <v>0</v>
      </c>
      <c r="E340" s="66">
        <f>_xlfn.IFNA(VLOOKUP(A340,'BBI Strategy'!$A$2:$B$2000,2,FALSE),0)</f>
        <v>6155</v>
      </c>
      <c r="F340" s="66">
        <f>_xlfn.IFNA(VLOOKUP(A340,'NQ0003 Strategy'!$A$2:$B$1000,2,FALSE),0)</f>
        <v>2730</v>
      </c>
      <c r="G340" s="66">
        <f>_xlfn.IFNA(VLOOKUP(A340,'NQ0006 Strategy'!$A$2:$B$2000,2,FALSE),0)</f>
        <v>-11120</v>
      </c>
      <c r="H340" s="66">
        <f>_xlfn.IFNA(VLOOKUP(A340,'NQ0007 Strategy'!$A$2:$B$2000,2,FALSE),0)</f>
        <v>-3835</v>
      </c>
      <c r="I340" s="85">
        <f t="shared" si="15"/>
        <v>-2625.7142857142858</v>
      </c>
      <c r="J340" s="50">
        <f>VLOOKUP($A340,級距!$A:$K,9,FALSE)</f>
        <v>7</v>
      </c>
      <c r="K340" s="50">
        <f>VLOOKUP($A340,級距!$A:$K,10,FALSE)</f>
        <v>4</v>
      </c>
      <c r="L340" s="50">
        <f>VLOOKUP($A340,級距!$A:$K,11,FALSE)</f>
        <v>1</v>
      </c>
      <c r="M340" s="50">
        <f t="shared" si="16"/>
        <v>1</v>
      </c>
    </row>
    <row r="341" spans="1:13" x14ac:dyDescent="0.25">
      <c r="A341" s="32">
        <v>45162</v>
      </c>
      <c r="B341" s="66">
        <f>_xlfn.IFNA(VLOOKUP(A341,'Bolling Strategy'!$A$1:$B$2000,2,FALSE),0)</f>
        <v>-20160</v>
      </c>
      <c r="C341" s="66">
        <f>_xlfn.IFNA(VLOOKUP(A341,'NQ0002 Strategy'!$A$2:$B$2000,2,FALSE),0)</f>
        <v>-1600</v>
      </c>
      <c r="D341" s="66">
        <f>_xlfn.IFNA(VLOOKUP(A341,'NQ0001 Strategy'!$A$2:$B$2000,2,FALSE),0)</f>
        <v>-7880</v>
      </c>
      <c r="E341" s="66">
        <f>_xlfn.IFNA(VLOOKUP(A341,'BBI Strategy'!$A$2:$B$2000,2,FALSE),0)</f>
        <v>27015</v>
      </c>
      <c r="F341" s="66">
        <f>_xlfn.IFNA(VLOOKUP(A341,'NQ0003 Strategy'!$A$2:$B$1000,2,FALSE),0)</f>
        <v>0</v>
      </c>
      <c r="G341" s="66">
        <f>_xlfn.IFNA(VLOOKUP(A341,'NQ0006 Strategy'!$A$2:$B$2000,2,FALSE),0)</f>
        <v>3030</v>
      </c>
      <c r="H341" s="66">
        <f>_xlfn.IFNA(VLOOKUP(A341,'NQ0007 Strategy'!$A$2:$B$2000,2,FALSE),0)</f>
        <v>7650</v>
      </c>
      <c r="I341" s="85">
        <f t="shared" si="15"/>
        <v>1150.7142857142858</v>
      </c>
      <c r="J341" s="50">
        <f>VLOOKUP($A341,級距!$A:$K,9,FALSE)</f>
        <v>10</v>
      </c>
      <c r="K341" s="50">
        <f>VLOOKUP($A341,級距!$A:$K,10,FALSE)</f>
        <v>10</v>
      </c>
      <c r="L341" s="50">
        <f>VLOOKUP($A341,級距!$A:$K,11,FALSE)</f>
        <v>4</v>
      </c>
      <c r="M341" s="50">
        <f t="shared" si="16"/>
        <v>1</v>
      </c>
    </row>
    <row r="342" spans="1:13" x14ac:dyDescent="0.25">
      <c r="A342" s="32">
        <v>45161</v>
      </c>
      <c r="B342" s="66">
        <f>_xlfn.IFNA(VLOOKUP(A342,'Bolling Strategy'!$A$1:$B$2000,2,FALSE),0)</f>
        <v>18400</v>
      </c>
      <c r="C342" s="66">
        <f>_xlfn.IFNA(VLOOKUP(A342,'NQ0002 Strategy'!$A$2:$B$2000,2,FALSE),0)</f>
        <v>22905</v>
      </c>
      <c r="D342" s="66">
        <f>_xlfn.IFNA(VLOOKUP(A342,'NQ0001 Strategy'!$A$2:$B$2000,2,FALSE),0)</f>
        <v>-8860</v>
      </c>
      <c r="E342" s="66">
        <f>_xlfn.IFNA(VLOOKUP(A342,'BBI Strategy'!$A$2:$B$2000,2,FALSE),0)</f>
        <v>-10155</v>
      </c>
      <c r="F342" s="66">
        <f>_xlfn.IFNA(VLOOKUP(A342,'NQ0003 Strategy'!$A$2:$B$1000,2,FALSE),0)</f>
        <v>0</v>
      </c>
      <c r="G342" s="66">
        <f>_xlfn.IFNA(VLOOKUP(A342,'NQ0006 Strategy'!$A$2:$B$2000,2,FALSE),0)</f>
        <v>27040</v>
      </c>
      <c r="H342" s="66">
        <f>_xlfn.IFNA(VLOOKUP(A342,'NQ0007 Strategy'!$A$2:$B$2000,2,FALSE),0)</f>
        <v>20005</v>
      </c>
      <c r="I342" s="85">
        <f t="shared" si="15"/>
        <v>9905</v>
      </c>
      <c r="J342" s="50">
        <f>VLOOKUP($A342,級距!$A:$K,9,FALSE)</f>
        <v>6</v>
      </c>
      <c r="K342" s="50">
        <f>VLOOKUP($A342,級距!$A:$K,10,FALSE)</f>
        <v>7</v>
      </c>
      <c r="L342" s="50">
        <f>VLOOKUP($A342,級距!$A:$K,11,FALSE)</f>
        <v>4</v>
      </c>
      <c r="M342" s="50">
        <f t="shared" si="16"/>
        <v>1</v>
      </c>
    </row>
    <row r="343" spans="1:13" x14ac:dyDescent="0.25">
      <c r="A343" s="32">
        <v>45160</v>
      </c>
      <c r="B343" s="66">
        <f>_xlfn.IFNA(VLOOKUP(A343,'Bolling Strategy'!$A$1:$B$2000,2,FALSE),0)</f>
        <v>-3580</v>
      </c>
      <c r="C343" s="66">
        <f>_xlfn.IFNA(VLOOKUP(A343,'NQ0002 Strategy'!$A$2:$B$2000,2,FALSE),0)</f>
        <v>-3000</v>
      </c>
      <c r="D343" s="66">
        <f>_xlfn.IFNA(VLOOKUP(A343,'NQ0001 Strategy'!$A$2:$B$2000,2,FALSE),0)</f>
        <v>-1060</v>
      </c>
      <c r="E343" s="66">
        <f>_xlfn.IFNA(VLOOKUP(A343,'BBI Strategy'!$A$2:$B$2000,2,FALSE),0)</f>
        <v>-9180</v>
      </c>
      <c r="F343" s="66">
        <f>_xlfn.IFNA(VLOOKUP(A343,'NQ0003 Strategy'!$A$2:$B$1000,2,FALSE),0)</f>
        <v>0</v>
      </c>
      <c r="G343" s="66">
        <f>_xlfn.IFNA(VLOOKUP(A343,'NQ0006 Strategy'!$A$2:$B$2000,2,FALSE),0)</f>
        <v>-10280</v>
      </c>
      <c r="H343" s="66">
        <f>_xlfn.IFNA(VLOOKUP(A343,'NQ0007 Strategy'!$A$2:$B$2000,2,FALSE),0)</f>
        <v>2765</v>
      </c>
      <c r="I343" s="85">
        <f t="shared" si="15"/>
        <v>-3476.4285714285716</v>
      </c>
      <c r="J343" s="50">
        <f>VLOOKUP($A343,級距!$A:$K,9,FALSE)</f>
        <v>4</v>
      </c>
      <c r="K343" s="50">
        <f>VLOOKUP($A343,級距!$A:$K,10,FALSE)</f>
        <v>7</v>
      </c>
      <c r="L343" s="50">
        <f>VLOOKUP($A343,級距!$A:$K,11,FALSE)</f>
        <v>3</v>
      </c>
      <c r="M343" s="50">
        <f t="shared" si="16"/>
        <v>1</v>
      </c>
    </row>
    <row r="344" spans="1:13" x14ac:dyDescent="0.25">
      <c r="A344" s="32">
        <v>45159</v>
      </c>
      <c r="B344" s="66">
        <f>_xlfn.IFNA(VLOOKUP(A344,'Bolling Strategy'!$A$1:$B$2000,2,FALSE),0)</f>
        <v>0</v>
      </c>
      <c r="C344" s="66">
        <f>_xlfn.IFNA(VLOOKUP(A344,'NQ0002 Strategy'!$A$2:$B$2000,2,FALSE),0)</f>
        <v>-9240</v>
      </c>
      <c r="D344" s="66">
        <f>_xlfn.IFNA(VLOOKUP(A344,'NQ0001 Strategy'!$A$2:$B$2000,2,FALSE),0)</f>
        <v>1115</v>
      </c>
      <c r="E344" s="66">
        <f>_xlfn.IFNA(VLOOKUP(A344,'BBI Strategy'!$A$2:$B$2000,2,FALSE),0)</f>
        <v>-10290</v>
      </c>
      <c r="F344" s="66">
        <f>_xlfn.IFNA(VLOOKUP(A344,'NQ0003 Strategy'!$A$2:$B$1000,2,FALSE),0)</f>
        <v>15220</v>
      </c>
      <c r="G344" s="66">
        <f>_xlfn.IFNA(VLOOKUP(A344,'NQ0006 Strategy'!$A$2:$B$2000,2,FALSE),0)</f>
        <v>19470</v>
      </c>
      <c r="H344" s="66">
        <f>_xlfn.IFNA(VLOOKUP(A344,'NQ0007 Strategy'!$A$2:$B$2000,2,FALSE),0)</f>
        <v>9860</v>
      </c>
      <c r="I344" s="85">
        <f t="shared" si="15"/>
        <v>3733.5714285714284</v>
      </c>
      <c r="J344" s="50">
        <f>VLOOKUP($A344,級距!$A:$K,9,FALSE)</f>
        <v>5</v>
      </c>
      <c r="K344" s="50">
        <f>VLOOKUP($A344,級距!$A:$K,10,FALSE)</f>
        <v>8</v>
      </c>
      <c r="L344" s="50">
        <f>VLOOKUP($A344,級距!$A:$K,11,FALSE)</f>
        <v>3</v>
      </c>
      <c r="M344" s="50">
        <f t="shared" si="16"/>
        <v>1</v>
      </c>
    </row>
    <row r="345" spans="1:13" x14ac:dyDescent="0.25">
      <c r="A345" s="32">
        <v>45156</v>
      </c>
      <c r="B345" s="66">
        <f>_xlfn.IFNA(VLOOKUP(A345,'Bolling Strategy'!$A$1:$B$2000,2,FALSE),0)</f>
        <v>7160</v>
      </c>
      <c r="C345" s="66">
        <f>_xlfn.IFNA(VLOOKUP(A345,'NQ0002 Strategy'!$A$2:$B$2000,2,FALSE),0)</f>
        <v>-590</v>
      </c>
      <c r="D345" s="66">
        <f>_xlfn.IFNA(VLOOKUP(A345,'NQ0001 Strategy'!$A$2:$B$2000,2,FALSE),0)</f>
        <v>2220</v>
      </c>
      <c r="E345" s="66">
        <f>_xlfn.IFNA(VLOOKUP(A345,'BBI Strategy'!$A$2:$B$2000,2,FALSE),0)</f>
        <v>-8675</v>
      </c>
      <c r="F345" s="66">
        <f>_xlfn.IFNA(VLOOKUP(A345,'NQ0003 Strategy'!$A$2:$B$1000,2,FALSE),0)</f>
        <v>-1680</v>
      </c>
      <c r="G345" s="66">
        <f>_xlfn.IFNA(VLOOKUP(A345,'NQ0006 Strategy'!$A$2:$B$2000,2,FALSE),0)</f>
        <v>0</v>
      </c>
      <c r="H345" s="66">
        <f>_xlfn.IFNA(VLOOKUP(A345,'NQ0007 Strategy'!$A$2:$B$2000,2,FALSE),0)</f>
        <v>8055</v>
      </c>
      <c r="I345" s="85">
        <f t="shared" si="15"/>
        <v>927.14285714285711</v>
      </c>
      <c r="J345" s="50">
        <f>VLOOKUP($A345,級距!$A:$K,9,FALSE)</f>
        <v>4</v>
      </c>
      <c r="K345" s="50">
        <f>VLOOKUP($A345,級距!$A:$K,10,FALSE)</f>
        <v>3</v>
      </c>
      <c r="L345" s="50">
        <f>VLOOKUP($A345,級距!$A:$K,11,FALSE)</f>
        <v>2</v>
      </c>
      <c r="M345" s="50">
        <f t="shared" si="16"/>
        <v>1</v>
      </c>
    </row>
    <row r="346" spans="1:13" x14ac:dyDescent="0.25">
      <c r="A346" s="32">
        <v>45155</v>
      </c>
      <c r="B346" s="66">
        <f>_xlfn.IFNA(VLOOKUP(A346,'Bolling Strategy'!$A$1:$B$2000,2,FALSE),0)</f>
        <v>4895</v>
      </c>
      <c r="C346" s="66">
        <f>_xlfn.IFNA(VLOOKUP(A346,'NQ0002 Strategy'!$A$2:$B$2000,2,FALSE),0)</f>
        <v>6495</v>
      </c>
      <c r="D346" s="66">
        <f>_xlfn.IFNA(VLOOKUP(A346,'NQ0001 Strategy'!$A$2:$B$2000,2,FALSE),0)</f>
        <v>6730</v>
      </c>
      <c r="E346" s="66">
        <f>_xlfn.IFNA(VLOOKUP(A346,'BBI Strategy'!$A$2:$B$2000,2,FALSE),0)</f>
        <v>-9295</v>
      </c>
      <c r="F346" s="66">
        <f>_xlfn.IFNA(VLOOKUP(A346,'NQ0003 Strategy'!$A$2:$B$1000,2,FALSE),0)</f>
        <v>-6820</v>
      </c>
      <c r="G346" s="66">
        <f>_xlfn.IFNA(VLOOKUP(A346,'NQ0006 Strategy'!$A$2:$B$2000,2,FALSE),0)</f>
        <v>13540</v>
      </c>
      <c r="H346" s="66">
        <f>_xlfn.IFNA(VLOOKUP(A346,'NQ0007 Strategy'!$A$2:$B$2000,2,FALSE),0)</f>
        <v>4060</v>
      </c>
      <c r="I346" s="85">
        <f t="shared" si="15"/>
        <v>2800.7142857142858</v>
      </c>
      <c r="J346" s="50">
        <f>VLOOKUP($A346,級距!$A:$K,9,FALSE)</f>
        <v>5</v>
      </c>
      <c r="K346" s="50">
        <f>VLOOKUP($A346,級距!$A:$K,10,FALSE)</f>
        <v>8</v>
      </c>
      <c r="L346" s="50">
        <f>VLOOKUP($A346,級距!$A:$K,11,FALSE)</f>
        <v>3</v>
      </c>
      <c r="M346" s="50">
        <f t="shared" si="16"/>
        <v>1</v>
      </c>
    </row>
    <row r="347" spans="1:13" x14ac:dyDescent="0.25">
      <c r="A347" s="32">
        <v>45154</v>
      </c>
      <c r="B347" s="66">
        <f>_xlfn.IFNA(VLOOKUP(A347,'Bolling Strategy'!$A$1:$B$2000,2,FALSE),0)</f>
        <v>-8500</v>
      </c>
      <c r="C347" s="66">
        <f>_xlfn.IFNA(VLOOKUP(A347,'NQ0002 Strategy'!$A$2:$B$2000,2,FALSE),0)</f>
        <v>-6720</v>
      </c>
      <c r="D347" s="66">
        <f>_xlfn.IFNA(VLOOKUP(A347,'NQ0001 Strategy'!$A$2:$B$2000,2,FALSE),0)</f>
        <v>-4185</v>
      </c>
      <c r="E347" s="66">
        <f>_xlfn.IFNA(VLOOKUP(A347,'BBI Strategy'!$A$2:$B$2000,2,FALSE),0)</f>
        <v>-10160</v>
      </c>
      <c r="F347" s="66">
        <f>_xlfn.IFNA(VLOOKUP(A347,'NQ0003 Strategy'!$A$2:$B$1000,2,FALSE),0)</f>
        <v>0</v>
      </c>
      <c r="G347" s="66">
        <f>_xlfn.IFNA(VLOOKUP(A347,'NQ0006 Strategy'!$A$2:$B$2000,2,FALSE),0)</f>
        <v>0</v>
      </c>
      <c r="H347" s="66">
        <f>_xlfn.IFNA(VLOOKUP(A347,'NQ0007 Strategy'!$A$2:$B$2000,2,FALSE),0)</f>
        <v>-935</v>
      </c>
      <c r="I347" s="85">
        <f t="shared" si="15"/>
        <v>-4357.1428571428569</v>
      </c>
      <c r="J347" s="50">
        <f>VLOOKUP($A347,級距!$A:$K,9,FALSE)</f>
        <v>4</v>
      </c>
      <c r="K347" s="50">
        <f>VLOOKUP($A347,級距!$A:$K,10,FALSE)</f>
        <v>9</v>
      </c>
      <c r="L347" s="50">
        <f>VLOOKUP($A347,級距!$A:$K,11,FALSE)</f>
        <v>3</v>
      </c>
      <c r="M347" s="50">
        <f t="shared" si="16"/>
        <v>1</v>
      </c>
    </row>
    <row r="348" spans="1:13" x14ac:dyDescent="0.25">
      <c r="A348" s="32">
        <v>45153</v>
      </c>
      <c r="B348" s="66">
        <f>_xlfn.IFNA(VLOOKUP(A348,'Bolling Strategy'!$A$1:$B$2000,2,FALSE),0)</f>
        <v>0</v>
      </c>
      <c r="C348" s="66">
        <f>_xlfn.IFNA(VLOOKUP(A348,'NQ0002 Strategy'!$A$2:$B$2000,2,FALSE),0)</f>
        <v>7265</v>
      </c>
      <c r="D348" s="66">
        <f>_xlfn.IFNA(VLOOKUP(A348,'NQ0001 Strategy'!$A$2:$B$2000,2,FALSE),0)</f>
        <v>0</v>
      </c>
      <c r="E348" s="66">
        <f>_xlfn.IFNA(VLOOKUP(A348,'BBI Strategy'!$A$2:$B$2000,2,FALSE),0)</f>
        <v>5965</v>
      </c>
      <c r="F348" s="66">
        <f>_xlfn.IFNA(VLOOKUP(A348,'NQ0003 Strategy'!$A$2:$B$1000,2,FALSE),0)</f>
        <v>0</v>
      </c>
      <c r="G348" s="66">
        <f>_xlfn.IFNA(VLOOKUP(A348,'NQ0006 Strategy'!$A$2:$B$2000,2,FALSE),0)</f>
        <v>0</v>
      </c>
      <c r="H348" s="66">
        <f>_xlfn.IFNA(VLOOKUP(A348,'NQ0007 Strategy'!$A$2:$B$2000,2,FALSE),0)</f>
        <v>-3850</v>
      </c>
      <c r="I348" s="85">
        <f t="shared" si="15"/>
        <v>1340</v>
      </c>
      <c r="J348" s="50">
        <f>VLOOKUP($A348,級距!$A:$K,9,FALSE)</f>
        <v>3</v>
      </c>
      <c r="K348" s="50">
        <f>VLOOKUP($A348,級距!$A:$K,10,FALSE)</f>
        <v>4</v>
      </c>
      <c r="L348" s="50">
        <f>VLOOKUP($A348,級距!$A:$K,11,FALSE)</f>
        <v>2</v>
      </c>
      <c r="M348" s="50">
        <f t="shared" si="16"/>
        <v>1</v>
      </c>
    </row>
    <row r="349" spans="1:13" x14ac:dyDescent="0.25">
      <c r="A349" s="32">
        <v>45152</v>
      </c>
      <c r="B349" s="66">
        <f>_xlfn.IFNA(VLOOKUP(A349,'Bolling Strategy'!$A$1:$B$2000,2,FALSE),0)</f>
        <v>14990</v>
      </c>
      <c r="C349" s="66">
        <f>_xlfn.IFNA(VLOOKUP(A349,'NQ0002 Strategy'!$A$2:$B$2000,2,FALSE),0)</f>
        <v>12440</v>
      </c>
      <c r="D349" s="66">
        <f>_xlfn.IFNA(VLOOKUP(A349,'NQ0001 Strategy'!$A$2:$B$2000,2,FALSE),0)</f>
        <v>8475</v>
      </c>
      <c r="E349" s="66">
        <f>_xlfn.IFNA(VLOOKUP(A349,'BBI Strategy'!$A$2:$B$2000,2,FALSE),0)</f>
        <v>6945</v>
      </c>
      <c r="F349" s="66">
        <f>_xlfn.IFNA(VLOOKUP(A349,'NQ0003 Strategy'!$A$2:$B$1000,2,FALSE),0)</f>
        <v>0</v>
      </c>
      <c r="G349" s="66">
        <f>_xlfn.IFNA(VLOOKUP(A349,'NQ0006 Strategy'!$A$2:$B$2000,2,FALSE),0)</f>
        <v>11910</v>
      </c>
      <c r="H349" s="66">
        <f>_xlfn.IFNA(VLOOKUP(A349,'NQ0007 Strategy'!$A$2:$B$2000,2,FALSE),0)</f>
        <v>14040</v>
      </c>
      <c r="I349" s="85">
        <f t="shared" si="15"/>
        <v>9828.5714285714294</v>
      </c>
      <c r="J349" s="50">
        <f>VLOOKUP($A349,級距!$A:$K,9,FALSE)</f>
        <v>5</v>
      </c>
      <c r="K349" s="50">
        <f>VLOOKUP($A349,級距!$A:$K,10,FALSE)</f>
        <v>5</v>
      </c>
      <c r="L349" s="50">
        <f>VLOOKUP($A349,級距!$A:$K,11,FALSE)</f>
        <v>2</v>
      </c>
      <c r="M349" s="50">
        <f t="shared" si="16"/>
        <v>1</v>
      </c>
    </row>
    <row r="350" spans="1:13" x14ac:dyDescent="0.25">
      <c r="A350" s="32">
        <v>45149</v>
      </c>
      <c r="B350" s="66">
        <f>_xlfn.IFNA(VLOOKUP(A350,'Bolling Strategy'!$A$1:$B$2000,2,FALSE),0)</f>
        <v>280</v>
      </c>
      <c r="C350" s="66">
        <f>_xlfn.IFNA(VLOOKUP(A350,'NQ0002 Strategy'!$A$2:$B$2000,2,FALSE),0)</f>
        <v>-1910</v>
      </c>
      <c r="D350" s="66">
        <f>_xlfn.IFNA(VLOOKUP(A350,'NQ0001 Strategy'!$A$2:$B$2000,2,FALSE),0)</f>
        <v>4300</v>
      </c>
      <c r="E350" s="66">
        <f>_xlfn.IFNA(VLOOKUP(A350,'BBI Strategy'!$A$2:$B$2000,2,FALSE),0)</f>
        <v>-1925</v>
      </c>
      <c r="F350" s="66">
        <f>_xlfn.IFNA(VLOOKUP(A350,'NQ0003 Strategy'!$A$2:$B$1000,2,FALSE),0)</f>
        <v>-16435</v>
      </c>
      <c r="G350" s="66">
        <f>_xlfn.IFNA(VLOOKUP(A350,'NQ0006 Strategy'!$A$2:$B$2000,2,FALSE),0)</f>
        <v>0</v>
      </c>
      <c r="H350" s="66">
        <f>_xlfn.IFNA(VLOOKUP(A350,'NQ0007 Strategy'!$A$2:$B$2000,2,FALSE),0)</f>
        <v>855</v>
      </c>
      <c r="I350" s="85">
        <f t="shared" si="15"/>
        <v>-2119.2857142857142</v>
      </c>
      <c r="J350" s="50">
        <f>VLOOKUP($A350,級距!$A:$K,9,FALSE)</f>
        <v>2</v>
      </c>
      <c r="K350" s="50">
        <f>VLOOKUP($A350,級距!$A:$K,10,FALSE)</f>
        <v>5</v>
      </c>
      <c r="L350" s="50">
        <f>VLOOKUP($A350,級距!$A:$K,11,FALSE)</f>
        <v>2</v>
      </c>
      <c r="M350" s="50">
        <f t="shared" si="16"/>
        <v>1</v>
      </c>
    </row>
    <row r="351" spans="1:13" x14ac:dyDescent="0.25">
      <c r="A351" s="32">
        <v>45148</v>
      </c>
      <c r="B351" s="66">
        <f>_xlfn.IFNA(VLOOKUP(A351,'Bolling Strategy'!$A$1:$B$2000,2,FALSE),0)</f>
        <v>12230</v>
      </c>
      <c r="C351" s="66">
        <f>_xlfn.IFNA(VLOOKUP(A351,'NQ0002 Strategy'!$A$2:$B$2000,2,FALSE),0)</f>
        <v>-9255</v>
      </c>
      <c r="D351" s="66">
        <f>_xlfn.IFNA(VLOOKUP(A351,'NQ0001 Strategy'!$A$2:$B$2000,2,FALSE),0)</f>
        <v>-5150</v>
      </c>
      <c r="E351" s="66">
        <f>_xlfn.IFNA(VLOOKUP(A351,'BBI Strategy'!$A$2:$B$2000,2,FALSE),0)</f>
        <v>-5240</v>
      </c>
      <c r="F351" s="66">
        <f>_xlfn.IFNA(VLOOKUP(A351,'NQ0003 Strategy'!$A$2:$B$1000,2,FALSE),0)</f>
        <v>0</v>
      </c>
      <c r="G351" s="66">
        <f>_xlfn.IFNA(VLOOKUP(A351,'NQ0006 Strategy'!$A$2:$B$2000,2,FALSE),0)</f>
        <v>0</v>
      </c>
      <c r="H351" s="66">
        <f>_xlfn.IFNA(VLOOKUP(A351,'NQ0007 Strategy'!$A$2:$B$2000,2,FALSE),0)</f>
        <v>-6830</v>
      </c>
      <c r="I351" s="85">
        <f t="shared" si="15"/>
        <v>-2035</v>
      </c>
      <c r="J351" s="50">
        <f>VLOOKUP($A351,級距!$A:$K,9,FALSE)</f>
        <v>7</v>
      </c>
      <c r="K351" s="50">
        <f>VLOOKUP($A351,級距!$A:$K,10,FALSE)</f>
        <v>3</v>
      </c>
      <c r="L351" s="50">
        <f>VLOOKUP($A351,級距!$A:$K,11,FALSE)</f>
        <v>1</v>
      </c>
      <c r="M351" s="50">
        <f t="shared" si="16"/>
        <v>1</v>
      </c>
    </row>
    <row r="352" spans="1:13" x14ac:dyDescent="0.25">
      <c r="A352" s="32">
        <v>45147</v>
      </c>
      <c r="B352" s="66">
        <f>_xlfn.IFNA(VLOOKUP(A352,'Bolling Strategy'!$A$1:$B$2000,2,FALSE),0)</f>
        <v>-13340</v>
      </c>
      <c r="C352" s="66">
        <f>_xlfn.IFNA(VLOOKUP(A352,'NQ0002 Strategy'!$A$2:$B$2000,2,FALSE),0)</f>
        <v>-9255</v>
      </c>
      <c r="D352" s="66">
        <f>_xlfn.IFNA(VLOOKUP(A352,'NQ0001 Strategy'!$A$2:$B$2000,2,FALSE),0)</f>
        <v>4440</v>
      </c>
      <c r="E352" s="66">
        <f>_xlfn.IFNA(VLOOKUP(A352,'BBI Strategy'!$A$2:$B$2000,2,FALSE),0)</f>
        <v>8740</v>
      </c>
      <c r="F352" s="66">
        <f>_xlfn.IFNA(VLOOKUP(A352,'NQ0003 Strategy'!$A$2:$B$1000,2,FALSE),0)</f>
        <v>2310</v>
      </c>
      <c r="G352" s="66">
        <f>_xlfn.IFNA(VLOOKUP(A352,'NQ0006 Strategy'!$A$2:$B$2000,2,FALSE),0)</f>
        <v>0</v>
      </c>
      <c r="H352" s="66">
        <f>_xlfn.IFNA(VLOOKUP(A352,'NQ0007 Strategy'!$A$2:$B$2000,2,FALSE),0)</f>
        <v>6710</v>
      </c>
      <c r="I352" s="85">
        <f t="shared" si="15"/>
        <v>-56.428571428571431</v>
      </c>
      <c r="J352" s="50">
        <f>VLOOKUP($A352,級距!$A:$K,9,FALSE)</f>
        <v>5</v>
      </c>
      <c r="K352" s="50">
        <f>VLOOKUP($A352,級距!$A:$K,10,FALSE)</f>
        <v>8</v>
      </c>
      <c r="L352" s="50">
        <f>VLOOKUP($A352,級距!$A:$K,11,FALSE)</f>
        <v>3</v>
      </c>
      <c r="M352" s="50">
        <f t="shared" si="16"/>
        <v>1</v>
      </c>
    </row>
    <row r="353" spans="1:13" x14ac:dyDescent="0.25">
      <c r="A353" s="32">
        <v>45146</v>
      </c>
      <c r="B353" s="66">
        <f>_xlfn.IFNA(VLOOKUP(A353,'Bolling Strategy'!$A$1:$B$2000,2,FALSE),0)</f>
        <v>-14620</v>
      </c>
      <c r="C353" s="66">
        <f>_xlfn.IFNA(VLOOKUP(A353,'NQ0002 Strategy'!$A$2:$B$2000,2,FALSE),0)</f>
        <v>2725</v>
      </c>
      <c r="D353" s="66">
        <f>_xlfn.IFNA(VLOOKUP(A353,'NQ0001 Strategy'!$A$2:$B$2000,2,FALSE),0)</f>
        <v>-2305</v>
      </c>
      <c r="E353" s="66">
        <f>_xlfn.IFNA(VLOOKUP(A353,'BBI Strategy'!$A$2:$B$2000,2,FALSE),0)</f>
        <v>-20210</v>
      </c>
      <c r="F353" s="66">
        <f>_xlfn.IFNA(VLOOKUP(A353,'NQ0003 Strategy'!$A$2:$B$1000,2,FALSE),0)</f>
        <v>0</v>
      </c>
      <c r="G353" s="66">
        <f>_xlfn.IFNA(VLOOKUP(A353,'NQ0006 Strategy'!$A$2:$B$2000,2,FALSE),0)</f>
        <v>0</v>
      </c>
      <c r="H353" s="66">
        <f>_xlfn.IFNA(VLOOKUP(A353,'NQ0007 Strategy'!$A$2:$B$2000,2,FALSE),0)</f>
        <v>1900</v>
      </c>
      <c r="I353" s="85">
        <f t="shared" si="15"/>
        <v>-4644.2857142857147</v>
      </c>
      <c r="J353" s="50">
        <f>VLOOKUP($A353,級距!$A:$K,9,FALSE)</f>
        <v>4</v>
      </c>
      <c r="K353" s="50">
        <f>VLOOKUP($A353,級距!$A:$K,10,FALSE)</f>
        <v>3</v>
      </c>
      <c r="L353" s="50">
        <f>VLOOKUP($A353,級距!$A:$K,11,FALSE)</f>
        <v>2</v>
      </c>
      <c r="M353" s="50">
        <f t="shared" si="16"/>
        <v>1</v>
      </c>
    </row>
    <row r="354" spans="1:13" x14ac:dyDescent="0.25">
      <c r="A354" s="32">
        <v>45145</v>
      </c>
      <c r="B354" s="66">
        <f>_xlfn.IFNA(VLOOKUP(A354,'Bolling Strategy'!$A$1:$B$2000,2,FALSE),0)</f>
        <v>0</v>
      </c>
      <c r="C354" s="66">
        <f>_xlfn.IFNA(VLOOKUP(A354,'NQ0002 Strategy'!$A$2:$B$2000,2,FALSE),0)</f>
        <v>-120</v>
      </c>
      <c r="D354" s="66">
        <f>_xlfn.IFNA(VLOOKUP(A354,'NQ0001 Strategy'!$A$2:$B$2000,2,FALSE),0)</f>
        <v>9055</v>
      </c>
      <c r="E354" s="66">
        <f>_xlfn.IFNA(VLOOKUP(A354,'BBI Strategy'!$A$2:$B$2000,2,FALSE),0)</f>
        <v>4315</v>
      </c>
      <c r="F354" s="66">
        <f>_xlfn.IFNA(VLOOKUP(A354,'NQ0003 Strategy'!$A$2:$B$1000,2,FALSE),0)</f>
        <v>0</v>
      </c>
      <c r="G354" s="66">
        <f>_xlfn.IFNA(VLOOKUP(A354,'NQ0006 Strategy'!$A$2:$B$2000,2,FALSE),0)</f>
        <v>0</v>
      </c>
      <c r="H354" s="66">
        <f>_xlfn.IFNA(VLOOKUP(A354,'NQ0007 Strategy'!$A$2:$B$2000,2,FALSE),0)</f>
        <v>1000</v>
      </c>
      <c r="I354" s="85">
        <f t="shared" si="15"/>
        <v>2035.7142857142858</v>
      </c>
      <c r="J354" s="50">
        <f>VLOOKUP($A354,級距!$A:$K,9,FALSE)</f>
        <v>2</v>
      </c>
      <c r="K354" s="50">
        <f>VLOOKUP($A354,級距!$A:$K,10,FALSE)</f>
        <v>5</v>
      </c>
      <c r="L354" s="50">
        <f>VLOOKUP($A354,級距!$A:$K,11,FALSE)</f>
        <v>2</v>
      </c>
      <c r="M354" s="50">
        <f t="shared" si="16"/>
        <v>1</v>
      </c>
    </row>
    <row r="355" spans="1:13" x14ac:dyDescent="0.25">
      <c r="A355" s="32">
        <v>45142</v>
      </c>
      <c r="B355" s="66">
        <f>_xlfn.IFNA(VLOOKUP(A355,'Bolling Strategy'!$A$1:$B$2000,2,FALSE),0)</f>
        <v>630</v>
      </c>
      <c r="C355" s="66">
        <f>_xlfn.IFNA(VLOOKUP(A355,'NQ0002 Strategy'!$A$2:$B$2000,2,FALSE),0)</f>
        <v>-9255</v>
      </c>
      <c r="D355" s="66">
        <f>_xlfn.IFNA(VLOOKUP(A355,'NQ0001 Strategy'!$A$2:$B$2000,2,FALSE),0)</f>
        <v>8240</v>
      </c>
      <c r="E355" s="66">
        <f>_xlfn.IFNA(VLOOKUP(A355,'BBI Strategy'!$A$2:$B$2000,2,FALSE),0)</f>
        <v>5200</v>
      </c>
      <c r="F355" s="66">
        <f>_xlfn.IFNA(VLOOKUP(A355,'NQ0003 Strategy'!$A$2:$B$1000,2,FALSE),0)</f>
        <v>0</v>
      </c>
      <c r="G355" s="66">
        <f>_xlfn.IFNA(VLOOKUP(A355,'NQ0006 Strategy'!$A$2:$B$2000,2,FALSE),0)</f>
        <v>0</v>
      </c>
      <c r="H355" s="66">
        <f>_xlfn.IFNA(VLOOKUP(A355,'NQ0007 Strategy'!$A$2:$B$2000,2,FALSE),0)</f>
        <v>-11125</v>
      </c>
      <c r="I355" s="85">
        <f t="shared" si="15"/>
        <v>-901.42857142857144</v>
      </c>
      <c r="J355" s="50">
        <f>VLOOKUP($A355,級距!$A:$K,9,FALSE)</f>
        <v>5</v>
      </c>
      <c r="K355" s="50">
        <f>VLOOKUP($A355,級距!$A:$K,10,FALSE)</f>
        <v>6</v>
      </c>
      <c r="L355" s="50">
        <f>VLOOKUP($A355,級距!$A:$K,11,FALSE)</f>
        <v>2</v>
      </c>
      <c r="M355" s="50">
        <f t="shared" si="16"/>
        <v>1</v>
      </c>
    </row>
    <row r="356" spans="1:13" x14ac:dyDescent="0.25">
      <c r="A356" s="32">
        <v>45141</v>
      </c>
      <c r="B356" s="66">
        <f>_xlfn.IFNA(VLOOKUP(A356,'Bolling Strategy'!$A$1:$B$2000,2,FALSE),0)</f>
        <v>0</v>
      </c>
      <c r="C356" s="66">
        <f>_xlfn.IFNA(VLOOKUP(A356,'NQ0002 Strategy'!$A$2:$B$2000,2,FALSE),0)</f>
        <v>0</v>
      </c>
      <c r="D356" s="66">
        <f>_xlfn.IFNA(VLOOKUP(A356,'NQ0001 Strategy'!$A$2:$B$2000,2,FALSE),0)</f>
        <v>2355</v>
      </c>
      <c r="E356" s="66">
        <f>_xlfn.IFNA(VLOOKUP(A356,'BBI Strategy'!$A$2:$B$2000,2,FALSE),0)</f>
        <v>2215</v>
      </c>
      <c r="F356" s="66">
        <f>_xlfn.IFNA(VLOOKUP(A356,'NQ0003 Strategy'!$A$2:$B$1000,2,FALSE),0)</f>
        <v>0</v>
      </c>
      <c r="G356" s="66">
        <f>_xlfn.IFNA(VLOOKUP(A356,'NQ0006 Strategy'!$A$2:$B$2000,2,FALSE),0)</f>
        <v>0</v>
      </c>
      <c r="H356" s="66">
        <f>_xlfn.IFNA(VLOOKUP(A356,'NQ0007 Strategy'!$A$2:$B$2000,2,FALSE),0)</f>
        <v>5780</v>
      </c>
      <c r="I356" s="85">
        <f t="shared" si="15"/>
        <v>1478.5714285714287</v>
      </c>
      <c r="J356" s="50">
        <f>VLOOKUP($A356,級距!$A:$K,9,FALSE)</f>
        <v>3</v>
      </c>
      <c r="K356" s="50">
        <f>VLOOKUP($A356,級距!$A:$K,10,FALSE)</f>
        <v>1</v>
      </c>
      <c r="L356" s="50">
        <f>VLOOKUP($A356,級距!$A:$K,11,FALSE)</f>
        <v>2</v>
      </c>
      <c r="M356" s="50">
        <f t="shared" si="16"/>
        <v>1</v>
      </c>
    </row>
    <row r="357" spans="1:13" x14ac:dyDescent="0.25">
      <c r="A357" s="32">
        <v>45140</v>
      </c>
      <c r="B357" s="66">
        <f>_xlfn.IFNA(VLOOKUP(A357,'Bolling Strategy'!$A$1:$B$2000,2,FALSE),0)</f>
        <v>-14200</v>
      </c>
      <c r="C357" s="66">
        <f>_xlfn.IFNA(VLOOKUP(A357,'NQ0002 Strategy'!$A$2:$B$2000,2,FALSE),0)</f>
        <v>1125</v>
      </c>
      <c r="D357" s="66">
        <f>_xlfn.IFNA(VLOOKUP(A357,'NQ0001 Strategy'!$A$2:$B$2000,2,FALSE),0)</f>
        <v>3660</v>
      </c>
      <c r="E357" s="66">
        <f>_xlfn.IFNA(VLOOKUP(A357,'BBI Strategy'!$A$2:$B$2000,2,FALSE),0)</f>
        <v>-7420</v>
      </c>
      <c r="F357" s="66">
        <f>_xlfn.IFNA(VLOOKUP(A357,'NQ0003 Strategy'!$A$2:$B$1000,2,FALSE),0)</f>
        <v>0</v>
      </c>
      <c r="G357" s="66">
        <f>_xlfn.IFNA(VLOOKUP(A357,'NQ0006 Strategy'!$A$2:$B$2000,2,FALSE),0)</f>
        <v>0</v>
      </c>
      <c r="H357" s="66">
        <f>_xlfn.IFNA(VLOOKUP(A357,'NQ0007 Strategy'!$A$2:$B$2000,2,FALSE),0)</f>
        <v>5365</v>
      </c>
      <c r="I357" s="85">
        <f t="shared" si="15"/>
        <v>-1638.5714285714287</v>
      </c>
      <c r="J357" s="50">
        <f>VLOOKUP($A357,級距!$A:$K,9,FALSE)</f>
        <v>7</v>
      </c>
      <c r="K357" s="50">
        <f>VLOOKUP($A357,級距!$A:$K,10,FALSE)</f>
        <v>7</v>
      </c>
      <c r="L357" s="50">
        <f>VLOOKUP($A357,級距!$A:$K,11,FALSE)</f>
        <v>4</v>
      </c>
      <c r="M357" s="50">
        <f t="shared" si="16"/>
        <v>1</v>
      </c>
    </row>
    <row r="358" spans="1:13" x14ac:dyDescent="0.25">
      <c r="A358" s="32">
        <v>45139</v>
      </c>
      <c r="B358" s="66">
        <f>_xlfn.IFNA(VLOOKUP(A358,'Bolling Strategy'!$A$1:$B$2000,2,FALSE),0)</f>
        <v>3720</v>
      </c>
      <c r="C358" s="66">
        <f>_xlfn.IFNA(VLOOKUP(A358,'NQ0002 Strategy'!$A$2:$B$2000,2,FALSE),0)</f>
        <v>1950</v>
      </c>
      <c r="D358" s="66">
        <f>_xlfn.IFNA(VLOOKUP(A358,'NQ0001 Strategy'!$A$2:$B$2000,2,FALSE),0)</f>
        <v>-1790</v>
      </c>
      <c r="E358" s="66">
        <f>_xlfn.IFNA(VLOOKUP(A358,'BBI Strategy'!$A$2:$B$2000,2,FALSE),0)</f>
        <v>1245</v>
      </c>
      <c r="F358" s="66">
        <f>_xlfn.IFNA(VLOOKUP(A358,'NQ0003 Strategy'!$A$2:$B$1000,2,FALSE),0)</f>
        <v>0</v>
      </c>
      <c r="G358" s="66">
        <f>_xlfn.IFNA(VLOOKUP(A358,'NQ0006 Strategy'!$A$2:$B$2000,2,FALSE),0)</f>
        <v>1290</v>
      </c>
      <c r="H358" s="66">
        <f>_xlfn.IFNA(VLOOKUP(A358,'NQ0007 Strategy'!$A$2:$B$2000,2,FALSE),0)</f>
        <v>-10240</v>
      </c>
      <c r="I358" s="85">
        <f t="shared" si="15"/>
        <v>-546.42857142857144</v>
      </c>
      <c r="J358" s="50">
        <f>VLOOKUP($A358,級距!$A:$K,9,FALSE)</f>
        <v>1</v>
      </c>
      <c r="K358" s="50">
        <f>VLOOKUP($A358,級距!$A:$K,10,FALSE)</f>
        <v>1</v>
      </c>
      <c r="L358" s="50">
        <f>VLOOKUP($A358,級距!$A:$K,11,FALSE)</f>
        <v>2</v>
      </c>
      <c r="M358" s="50">
        <f t="shared" si="16"/>
        <v>1</v>
      </c>
    </row>
    <row r="359" spans="1:13" x14ac:dyDescent="0.25">
      <c r="A359" s="32">
        <v>45138</v>
      </c>
      <c r="B359" s="66">
        <f>_xlfn.IFNA(VLOOKUP(A359,'Bolling Strategy'!$A$1:$B$2000,2,FALSE),0)</f>
        <v>210</v>
      </c>
      <c r="C359" s="66">
        <f>_xlfn.IFNA(VLOOKUP(A359,'NQ0002 Strategy'!$A$2:$B$2000,2,FALSE),0)</f>
        <v>-6560</v>
      </c>
      <c r="D359" s="66">
        <f>_xlfn.IFNA(VLOOKUP(A359,'NQ0001 Strategy'!$A$2:$B$2000,2,FALSE),0)</f>
        <v>0</v>
      </c>
      <c r="E359" s="66">
        <f>_xlfn.IFNA(VLOOKUP(A359,'BBI Strategy'!$A$2:$B$2000,2,FALSE),0)</f>
        <v>1720</v>
      </c>
      <c r="F359" s="66">
        <f>_xlfn.IFNA(VLOOKUP(A359,'NQ0003 Strategy'!$A$2:$B$1000,2,FALSE),0)</f>
        <v>0</v>
      </c>
      <c r="G359" s="66">
        <f>_xlfn.IFNA(VLOOKUP(A359,'NQ0006 Strategy'!$A$2:$B$2000,2,FALSE),0)</f>
        <v>0</v>
      </c>
      <c r="H359" s="66">
        <f>_xlfn.IFNA(VLOOKUP(A359,'NQ0007 Strategy'!$A$2:$B$2000,2,FALSE),0)</f>
        <v>-6590</v>
      </c>
      <c r="I359" s="85">
        <f t="shared" si="15"/>
        <v>-1602.8571428571429</v>
      </c>
      <c r="J359" s="50">
        <f>VLOOKUP($A359,級距!$A:$K,9,FALSE)</f>
        <v>1</v>
      </c>
      <c r="K359" s="50">
        <f>VLOOKUP($A359,級距!$A:$K,10,FALSE)</f>
        <v>2</v>
      </c>
      <c r="L359" s="50">
        <f>VLOOKUP($A359,級距!$A:$K,11,FALSE)</f>
        <v>2</v>
      </c>
      <c r="M359" s="50">
        <f t="shared" si="16"/>
        <v>1</v>
      </c>
    </row>
    <row r="360" spans="1:13" x14ac:dyDescent="0.25">
      <c r="A360" s="32">
        <v>45135</v>
      </c>
      <c r="B360" s="66">
        <f>_xlfn.IFNA(VLOOKUP(A360,'Bolling Strategy'!$A$1:$B$2000,2,FALSE),0)</f>
        <v>-13735</v>
      </c>
      <c r="C360" s="66">
        <f>_xlfn.IFNA(VLOOKUP(A360,'NQ0002 Strategy'!$A$2:$B$2000,2,FALSE),0)</f>
        <v>0</v>
      </c>
      <c r="D360" s="66">
        <f>_xlfn.IFNA(VLOOKUP(A360,'NQ0001 Strategy'!$A$2:$B$2000,2,FALSE),0)</f>
        <v>-2130</v>
      </c>
      <c r="E360" s="66">
        <f>_xlfn.IFNA(VLOOKUP(A360,'BBI Strategy'!$A$2:$B$2000,2,FALSE),0)</f>
        <v>60</v>
      </c>
      <c r="F360" s="66">
        <f>_xlfn.IFNA(VLOOKUP(A360,'NQ0003 Strategy'!$A$2:$B$1000,2,FALSE),0)</f>
        <v>2075</v>
      </c>
      <c r="G360" s="66">
        <f>_xlfn.IFNA(VLOOKUP(A360,'NQ0006 Strategy'!$A$2:$B$2000,2,FALSE),0)</f>
        <v>6970</v>
      </c>
      <c r="H360" s="66">
        <f>_xlfn.IFNA(VLOOKUP(A360,'NQ0007 Strategy'!$A$2:$B$2000,2,FALSE),0)</f>
        <v>5000</v>
      </c>
      <c r="I360" s="85">
        <f t="shared" si="15"/>
        <v>-251.42857142857142</v>
      </c>
      <c r="J360" s="50">
        <f>VLOOKUP($A360,級距!$A:$K,9,FALSE)</f>
        <v>4</v>
      </c>
      <c r="K360" s="50">
        <f>VLOOKUP($A360,級距!$A:$K,10,FALSE)</f>
        <v>8</v>
      </c>
      <c r="L360" s="50">
        <f>VLOOKUP($A360,級距!$A:$K,11,FALSE)</f>
        <v>3</v>
      </c>
      <c r="M360" s="50">
        <f t="shared" si="16"/>
        <v>1</v>
      </c>
    </row>
    <row r="361" spans="1:13" x14ac:dyDescent="0.25">
      <c r="A361" s="32">
        <v>45134</v>
      </c>
      <c r="B361" s="66">
        <f>_xlfn.IFNA(VLOOKUP(A361,'Bolling Strategy'!$A$1:$B$2000,2,FALSE),0)</f>
        <v>5265</v>
      </c>
      <c r="C361" s="66">
        <f>_xlfn.IFNA(VLOOKUP(A361,'NQ0002 Strategy'!$A$2:$B$2000,2,FALSE),0)</f>
        <v>-8705</v>
      </c>
      <c r="D361" s="66">
        <f>_xlfn.IFNA(VLOOKUP(A361,'NQ0001 Strategy'!$A$2:$B$2000,2,FALSE),0)</f>
        <v>-7875</v>
      </c>
      <c r="E361" s="66">
        <f>_xlfn.IFNA(VLOOKUP(A361,'BBI Strategy'!$A$2:$B$2000,2,FALSE),0)</f>
        <v>-9190</v>
      </c>
      <c r="F361" s="66">
        <f>_xlfn.IFNA(VLOOKUP(A361,'NQ0003 Strategy'!$A$2:$B$1000,2,FALSE),0)</f>
        <v>0</v>
      </c>
      <c r="G361" s="66">
        <f>_xlfn.IFNA(VLOOKUP(A361,'NQ0006 Strategy'!$A$2:$B$2000,2,FALSE),0)</f>
        <v>-12845</v>
      </c>
      <c r="H361" s="66">
        <f>_xlfn.IFNA(VLOOKUP(A361,'NQ0007 Strategy'!$A$2:$B$2000,2,FALSE),0)</f>
        <v>-6825</v>
      </c>
      <c r="I361" s="85">
        <f t="shared" si="15"/>
        <v>-5739.2857142857147</v>
      </c>
      <c r="J361" s="50">
        <f>VLOOKUP($A361,級距!$A:$K,9,FALSE)</f>
        <v>8</v>
      </c>
      <c r="K361" s="50">
        <f>VLOOKUP($A361,級距!$A:$K,10,FALSE)</f>
        <v>7</v>
      </c>
      <c r="L361" s="50">
        <f>VLOOKUP($A361,級距!$A:$K,11,FALSE)</f>
        <v>4</v>
      </c>
      <c r="M361" s="50">
        <f t="shared" si="16"/>
        <v>1</v>
      </c>
    </row>
    <row r="362" spans="1:13" x14ac:dyDescent="0.25">
      <c r="A362" s="32">
        <v>45133</v>
      </c>
      <c r="B362" s="66">
        <f>_xlfn.IFNA(VLOOKUP(A362,'Bolling Strategy'!$A$1:$B$2000,2,FALSE),0)</f>
        <v>2950</v>
      </c>
      <c r="C362" s="66">
        <f>_xlfn.IFNA(VLOOKUP(A362,'NQ0002 Strategy'!$A$2:$B$2000,2,FALSE),0)</f>
        <v>1695</v>
      </c>
      <c r="D362" s="66">
        <f>_xlfn.IFNA(VLOOKUP(A362,'NQ0001 Strategy'!$A$2:$B$2000,2,FALSE),0)</f>
        <v>4895</v>
      </c>
      <c r="E362" s="66">
        <f>_xlfn.IFNA(VLOOKUP(A362,'BBI Strategy'!$A$2:$B$2000,2,FALSE),0)</f>
        <v>595</v>
      </c>
      <c r="F362" s="66">
        <f>_xlfn.IFNA(VLOOKUP(A362,'NQ0003 Strategy'!$A$2:$B$1000,2,FALSE),0)</f>
        <v>0</v>
      </c>
      <c r="G362" s="66">
        <f>_xlfn.IFNA(VLOOKUP(A362,'NQ0006 Strategy'!$A$2:$B$2000,2,FALSE),0)</f>
        <v>0</v>
      </c>
      <c r="H362" s="66">
        <f>_xlfn.IFNA(VLOOKUP(A362,'NQ0007 Strategy'!$A$2:$B$2000,2,FALSE),0)</f>
        <v>-465</v>
      </c>
      <c r="I362" s="85">
        <f t="shared" si="15"/>
        <v>1381.4285714285713</v>
      </c>
      <c r="J362" s="50">
        <f>VLOOKUP($A362,級距!$A:$K,9,FALSE)</f>
        <v>3</v>
      </c>
      <c r="K362" s="50">
        <f>VLOOKUP($A362,級距!$A:$K,10,FALSE)</f>
        <v>1</v>
      </c>
      <c r="L362" s="50">
        <f>VLOOKUP($A362,級距!$A:$K,11,FALSE)</f>
        <v>2</v>
      </c>
      <c r="M362" s="50">
        <f t="shared" si="16"/>
        <v>1</v>
      </c>
    </row>
    <row r="363" spans="1:13" x14ac:dyDescent="0.25">
      <c r="A363" s="32">
        <v>45132</v>
      </c>
      <c r="B363" s="66">
        <f>_xlfn.IFNA(VLOOKUP(A363,'Bolling Strategy'!$A$1:$B$2000,2,FALSE),0)</f>
        <v>0</v>
      </c>
      <c r="C363" s="66">
        <f>_xlfn.IFNA(VLOOKUP(A363,'NQ0002 Strategy'!$A$2:$B$2000,2,FALSE),0)</f>
        <v>5140</v>
      </c>
      <c r="D363" s="66">
        <f>_xlfn.IFNA(VLOOKUP(A363,'NQ0001 Strategy'!$A$2:$B$2000,2,FALSE),0)</f>
        <v>-295</v>
      </c>
      <c r="E363" s="66">
        <f>_xlfn.IFNA(VLOOKUP(A363,'BBI Strategy'!$A$2:$B$2000,2,FALSE),0)</f>
        <v>-10045</v>
      </c>
      <c r="F363" s="66">
        <f>_xlfn.IFNA(VLOOKUP(A363,'NQ0003 Strategy'!$A$2:$B$1000,2,FALSE),0)</f>
        <v>0</v>
      </c>
      <c r="G363" s="66">
        <f>_xlfn.IFNA(VLOOKUP(A363,'NQ0006 Strategy'!$A$2:$B$2000,2,FALSE),0)</f>
        <v>10280</v>
      </c>
      <c r="H363" s="66">
        <f>_xlfn.IFNA(VLOOKUP(A363,'NQ0007 Strategy'!$A$2:$B$2000,2,FALSE),0)</f>
        <v>-6935</v>
      </c>
      <c r="I363" s="85">
        <f t="shared" si="15"/>
        <v>-265</v>
      </c>
      <c r="J363" s="50">
        <f>VLOOKUP($A363,級距!$A:$K,9,FALSE)</f>
        <v>2</v>
      </c>
      <c r="K363" s="50">
        <f>VLOOKUP($A363,級距!$A:$K,10,FALSE)</f>
        <v>5</v>
      </c>
      <c r="L363" s="50">
        <f>VLOOKUP($A363,級距!$A:$K,11,FALSE)</f>
        <v>2</v>
      </c>
      <c r="M363" s="50">
        <f t="shared" si="16"/>
        <v>1</v>
      </c>
    </row>
    <row r="364" spans="1:13" x14ac:dyDescent="0.25">
      <c r="A364" s="32">
        <v>45131</v>
      </c>
      <c r="B364" s="66">
        <f>_xlfn.IFNA(VLOOKUP(A364,'Bolling Strategy'!$A$1:$B$2000,2,FALSE),0)</f>
        <v>0</v>
      </c>
      <c r="C364" s="66">
        <f>_xlfn.IFNA(VLOOKUP(A364,'NQ0002 Strategy'!$A$2:$B$2000,2,FALSE),0)</f>
        <v>475</v>
      </c>
      <c r="D364" s="66">
        <f>_xlfn.IFNA(VLOOKUP(A364,'NQ0001 Strategy'!$A$2:$B$2000,2,FALSE),0)</f>
        <v>-390</v>
      </c>
      <c r="E364" s="66">
        <f>_xlfn.IFNA(VLOOKUP(A364,'BBI Strategy'!$A$2:$B$2000,2,FALSE),0)</f>
        <v>70</v>
      </c>
      <c r="F364" s="66">
        <f>_xlfn.IFNA(VLOOKUP(A364,'NQ0003 Strategy'!$A$2:$B$1000,2,FALSE),0)</f>
        <v>0</v>
      </c>
      <c r="G364" s="66">
        <f>_xlfn.IFNA(VLOOKUP(A364,'NQ0006 Strategy'!$A$2:$B$2000,2,FALSE),0)</f>
        <v>0</v>
      </c>
      <c r="H364" s="66">
        <f>_xlfn.IFNA(VLOOKUP(A364,'NQ0007 Strategy'!$A$2:$B$2000,2,FALSE),0)</f>
        <v>-3180</v>
      </c>
      <c r="I364" s="85">
        <f t="shared" si="15"/>
        <v>-432.14285714285717</v>
      </c>
      <c r="J364" s="50">
        <f>VLOOKUP($A364,級距!$A:$K,9,FALSE)</f>
        <v>2</v>
      </c>
      <c r="K364" s="50">
        <f>VLOOKUP($A364,級距!$A:$K,10,FALSE)</f>
        <v>2</v>
      </c>
      <c r="L364" s="50">
        <f>VLOOKUP($A364,級距!$A:$K,11,FALSE)</f>
        <v>2</v>
      </c>
      <c r="M364" s="50">
        <f t="shared" si="16"/>
        <v>1</v>
      </c>
    </row>
    <row r="365" spans="1:13" x14ac:dyDescent="0.25">
      <c r="A365" s="32">
        <v>45128</v>
      </c>
      <c r="B365" s="66">
        <f>_xlfn.IFNA(VLOOKUP(A365,'Bolling Strategy'!$A$1:$B$2000,2,FALSE),0)</f>
        <v>-2840</v>
      </c>
      <c r="C365" s="66">
        <f>_xlfn.IFNA(VLOOKUP(A365,'NQ0002 Strategy'!$A$2:$B$2000,2,FALSE),0)</f>
        <v>-5550</v>
      </c>
      <c r="D365" s="66">
        <f>_xlfn.IFNA(VLOOKUP(A365,'NQ0001 Strategy'!$A$2:$B$2000,2,FALSE),0)</f>
        <v>820</v>
      </c>
      <c r="E365" s="66">
        <f>_xlfn.IFNA(VLOOKUP(A365,'BBI Strategy'!$A$2:$B$2000,2,FALSE),0)</f>
        <v>-3010</v>
      </c>
      <c r="F365" s="66">
        <f>_xlfn.IFNA(VLOOKUP(A365,'NQ0003 Strategy'!$A$2:$B$1000,2,FALSE),0)</f>
        <v>0</v>
      </c>
      <c r="G365" s="66">
        <f>_xlfn.IFNA(VLOOKUP(A365,'NQ0006 Strategy'!$A$2:$B$2000,2,FALSE),0)</f>
        <v>1920</v>
      </c>
      <c r="H365" s="66">
        <f>_xlfn.IFNA(VLOOKUP(A365,'NQ0007 Strategy'!$A$2:$B$2000,2,FALSE),0)</f>
        <v>-3470</v>
      </c>
      <c r="I365" s="85">
        <f t="shared" si="15"/>
        <v>-1732.8571428571429</v>
      </c>
      <c r="J365" s="50">
        <f>VLOOKUP($A365,級距!$A:$K,9,FALSE)</f>
        <v>4</v>
      </c>
      <c r="K365" s="50">
        <f>VLOOKUP($A365,級距!$A:$K,10,FALSE)</f>
        <v>7</v>
      </c>
      <c r="L365" s="50">
        <f>VLOOKUP($A365,級距!$A:$K,11,FALSE)</f>
        <v>3</v>
      </c>
      <c r="M365" s="50">
        <f t="shared" si="16"/>
        <v>1</v>
      </c>
    </row>
    <row r="366" spans="1:13" x14ac:dyDescent="0.25">
      <c r="A366" s="32">
        <v>45127</v>
      </c>
      <c r="B366" s="66">
        <f>_xlfn.IFNA(VLOOKUP(A366,'Bolling Strategy'!$A$1:$B$2000,2,FALSE),0)</f>
        <v>-10160</v>
      </c>
      <c r="C366" s="66">
        <f>_xlfn.IFNA(VLOOKUP(A366,'NQ0002 Strategy'!$A$2:$B$2000,2,FALSE),0)</f>
        <v>-8160</v>
      </c>
      <c r="D366" s="66">
        <f>_xlfn.IFNA(VLOOKUP(A366,'NQ0001 Strategy'!$A$2:$B$2000,2,FALSE),0)</f>
        <v>7625</v>
      </c>
      <c r="E366" s="66">
        <f>_xlfn.IFNA(VLOOKUP(A366,'BBI Strategy'!$A$2:$B$2000,2,FALSE),0)</f>
        <v>-9175</v>
      </c>
      <c r="F366" s="66">
        <f>_xlfn.IFNA(VLOOKUP(A366,'NQ0003 Strategy'!$A$2:$B$1000,2,FALSE),0)</f>
        <v>0</v>
      </c>
      <c r="G366" s="66">
        <f>_xlfn.IFNA(VLOOKUP(A366,'NQ0006 Strategy'!$A$2:$B$2000,2,FALSE),0)</f>
        <v>0</v>
      </c>
      <c r="H366" s="66">
        <f>_xlfn.IFNA(VLOOKUP(A366,'NQ0007 Strategy'!$A$2:$B$2000,2,FALSE),0)</f>
        <v>-5150</v>
      </c>
      <c r="I366" s="85">
        <f t="shared" si="15"/>
        <v>-3574.2857142857142</v>
      </c>
      <c r="J366" s="50">
        <f>VLOOKUP($A366,級距!$A:$K,9,FALSE)</f>
        <v>7</v>
      </c>
      <c r="K366" s="50">
        <f>VLOOKUP($A366,級距!$A:$K,10,FALSE)</f>
        <v>8</v>
      </c>
      <c r="L366" s="50">
        <f>VLOOKUP($A366,級距!$A:$K,11,FALSE)</f>
        <v>4</v>
      </c>
      <c r="M366" s="50">
        <f t="shared" si="16"/>
        <v>1</v>
      </c>
    </row>
    <row r="367" spans="1:13" x14ac:dyDescent="0.25">
      <c r="A367" s="32">
        <v>45126</v>
      </c>
      <c r="B367" s="66">
        <f>_xlfn.IFNA(VLOOKUP(A367,'Bolling Strategy'!$A$1:$B$2000,2,FALSE),0)</f>
        <v>0</v>
      </c>
      <c r="C367" s="66">
        <f>_xlfn.IFNA(VLOOKUP(A367,'NQ0002 Strategy'!$A$2:$B$2000,2,FALSE),0)</f>
        <v>1845</v>
      </c>
      <c r="D367" s="66">
        <f>_xlfn.IFNA(VLOOKUP(A367,'NQ0001 Strategy'!$A$2:$B$2000,2,FALSE),0)</f>
        <v>600</v>
      </c>
      <c r="E367" s="66">
        <f>_xlfn.IFNA(VLOOKUP(A367,'BBI Strategy'!$A$2:$B$2000,2,FALSE),0)</f>
        <v>-2460</v>
      </c>
      <c r="F367" s="66">
        <f>_xlfn.IFNA(VLOOKUP(A367,'NQ0003 Strategy'!$A$2:$B$1000,2,FALSE),0)</f>
        <v>0</v>
      </c>
      <c r="G367" s="66">
        <f>_xlfn.IFNA(VLOOKUP(A367,'NQ0006 Strategy'!$A$2:$B$2000,2,FALSE),0)</f>
        <v>0</v>
      </c>
      <c r="H367" s="66">
        <f>_xlfn.IFNA(VLOOKUP(A367,'NQ0007 Strategy'!$A$2:$B$2000,2,FALSE),0)</f>
        <v>1655</v>
      </c>
      <c r="I367" s="85">
        <f t="shared" si="15"/>
        <v>234.28571428571428</v>
      </c>
      <c r="J367" s="50">
        <f>VLOOKUP($A367,級距!$A:$K,9,FALSE)</f>
        <v>2</v>
      </c>
      <c r="K367" s="50">
        <f>VLOOKUP($A367,級距!$A:$K,10,FALSE)</f>
        <v>3</v>
      </c>
      <c r="L367" s="50">
        <f>VLOOKUP($A367,級距!$A:$K,11,FALSE)</f>
        <v>2</v>
      </c>
      <c r="M367" s="50">
        <f t="shared" si="16"/>
        <v>1</v>
      </c>
    </row>
    <row r="368" spans="1:13" x14ac:dyDescent="0.25">
      <c r="A368" s="32">
        <v>45125</v>
      </c>
      <c r="B368" s="66">
        <f>_xlfn.IFNA(VLOOKUP(A368,'Bolling Strategy'!$A$1:$B$2000,2,FALSE),0)</f>
        <v>-2620</v>
      </c>
      <c r="C368" s="66">
        <f>_xlfn.IFNA(VLOOKUP(A368,'NQ0002 Strategy'!$A$2:$B$2000,2,FALSE),0)</f>
        <v>-6895</v>
      </c>
      <c r="D368" s="66">
        <f>_xlfn.IFNA(VLOOKUP(A368,'NQ0001 Strategy'!$A$2:$B$2000,2,FALSE),0)</f>
        <v>3330</v>
      </c>
      <c r="E368" s="66">
        <f>_xlfn.IFNA(VLOOKUP(A368,'BBI Strategy'!$A$2:$B$2000,2,FALSE),0)</f>
        <v>-10045</v>
      </c>
      <c r="F368" s="66">
        <f>_xlfn.IFNA(VLOOKUP(A368,'NQ0003 Strategy'!$A$2:$B$1000,2,FALSE),0)</f>
        <v>0</v>
      </c>
      <c r="G368" s="66">
        <f>_xlfn.IFNA(VLOOKUP(A368,'NQ0006 Strategy'!$A$2:$B$2000,2,FALSE),0)</f>
        <v>3580</v>
      </c>
      <c r="H368" s="66">
        <f>_xlfn.IFNA(VLOOKUP(A368,'NQ0007 Strategy'!$A$2:$B$2000,2,FALSE),0)</f>
        <v>-1450</v>
      </c>
      <c r="I368" s="85">
        <f t="shared" si="15"/>
        <v>-2014.2857142857142</v>
      </c>
      <c r="J368" s="50">
        <f>VLOOKUP($A368,級距!$A:$K,9,FALSE)</f>
        <v>6</v>
      </c>
      <c r="K368" s="50">
        <f>VLOOKUP($A368,級距!$A:$K,10,FALSE)</f>
        <v>5</v>
      </c>
      <c r="L368" s="50">
        <f>VLOOKUP($A368,級距!$A:$K,11,FALSE)</f>
        <v>1</v>
      </c>
      <c r="M368" s="50">
        <f t="shared" si="16"/>
        <v>1</v>
      </c>
    </row>
    <row r="369" spans="1:13" x14ac:dyDescent="0.25">
      <c r="A369" s="32">
        <v>45124</v>
      </c>
      <c r="B369" s="66">
        <f>_xlfn.IFNA(VLOOKUP(A369,'Bolling Strategy'!$A$1:$B$2000,2,FALSE),0)</f>
        <v>12640</v>
      </c>
      <c r="C369" s="66">
        <f>_xlfn.IFNA(VLOOKUP(A369,'NQ0002 Strategy'!$A$2:$B$2000,2,FALSE),0)</f>
        <v>-3995</v>
      </c>
      <c r="D369" s="66">
        <f>_xlfn.IFNA(VLOOKUP(A369,'NQ0001 Strategy'!$A$2:$B$2000,2,FALSE),0)</f>
        <v>0</v>
      </c>
      <c r="E369" s="66">
        <f>_xlfn.IFNA(VLOOKUP(A369,'BBI Strategy'!$A$2:$B$2000,2,FALSE),0)</f>
        <v>9670</v>
      </c>
      <c r="F369" s="66">
        <f>_xlfn.IFNA(VLOOKUP(A369,'NQ0003 Strategy'!$A$2:$B$1000,2,FALSE),0)</f>
        <v>0</v>
      </c>
      <c r="G369" s="66">
        <f>_xlfn.IFNA(VLOOKUP(A369,'NQ0006 Strategy'!$A$2:$B$2000,2,FALSE),0)</f>
        <v>-250</v>
      </c>
      <c r="H369" s="66">
        <f>_xlfn.IFNA(VLOOKUP(A369,'NQ0007 Strategy'!$A$2:$B$2000,2,FALSE),0)</f>
        <v>6395</v>
      </c>
      <c r="I369" s="85">
        <f t="shared" si="15"/>
        <v>3494.2857142857142</v>
      </c>
      <c r="J369" s="50">
        <f>VLOOKUP($A369,級距!$A:$K,9,FALSE)</f>
        <v>4</v>
      </c>
      <c r="K369" s="50">
        <f>VLOOKUP($A369,級距!$A:$K,10,FALSE)</f>
        <v>8</v>
      </c>
      <c r="L369" s="50">
        <f>VLOOKUP($A369,級距!$A:$K,11,FALSE)</f>
        <v>3</v>
      </c>
      <c r="M369" s="50">
        <f t="shared" si="16"/>
        <v>1</v>
      </c>
    </row>
    <row r="370" spans="1:13" x14ac:dyDescent="0.25">
      <c r="A370" s="32">
        <v>45121</v>
      </c>
      <c r="B370" s="66">
        <f>_xlfn.IFNA(VLOOKUP(A370,'Bolling Strategy'!$A$1:$B$2000,2,FALSE),0)</f>
        <v>4135</v>
      </c>
      <c r="C370" s="66">
        <f>_xlfn.IFNA(VLOOKUP(A370,'NQ0002 Strategy'!$A$2:$B$2000,2,FALSE),0)</f>
        <v>1885</v>
      </c>
      <c r="D370" s="66">
        <f>_xlfn.IFNA(VLOOKUP(A370,'NQ0001 Strategy'!$A$2:$B$2000,2,FALSE),0)</f>
        <v>-7400</v>
      </c>
      <c r="E370" s="66">
        <f>_xlfn.IFNA(VLOOKUP(A370,'BBI Strategy'!$A$2:$B$2000,2,FALSE),0)</f>
        <v>3035</v>
      </c>
      <c r="F370" s="66">
        <f>_xlfn.IFNA(VLOOKUP(A370,'NQ0003 Strategy'!$A$2:$B$1000,2,FALSE),0)</f>
        <v>0</v>
      </c>
      <c r="G370" s="66">
        <f>_xlfn.IFNA(VLOOKUP(A370,'NQ0006 Strategy'!$A$2:$B$2000,2,FALSE),0)</f>
        <v>0</v>
      </c>
      <c r="H370" s="66">
        <f>_xlfn.IFNA(VLOOKUP(A370,'NQ0007 Strategy'!$A$2:$B$2000,2,FALSE),0)</f>
        <v>-6685</v>
      </c>
      <c r="I370" s="85">
        <f t="shared" si="15"/>
        <v>-718.57142857142856</v>
      </c>
      <c r="J370" s="50">
        <f>VLOOKUP($A370,級距!$A:$K,9,FALSE)</f>
        <v>4</v>
      </c>
      <c r="K370" s="50">
        <f>VLOOKUP($A370,級距!$A:$K,10,FALSE)</f>
        <v>1</v>
      </c>
      <c r="L370" s="50">
        <f>VLOOKUP($A370,級距!$A:$K,11,FALSE)</f>
        <v>2</v>
      </c>
      <c r="M370" s="50">
        <f t="shared" si="16"/>
        <v>1</v>
      </c>
    </row>
    <row r="371" spans="1:13" x14ac:dyDescent="0.25">
      <c r="A371" s="32">
        <v>45120</v>
      </c>
      <c r="B371" s="66">
        <f>_xlfn.IFNA(VLOOKUP(A371,'Bolling Strategy'!$A$1:$B$2000,2,FALSE),0)</f>
        <v>13020</v>
      </c>
      <c r="C371" s="66">
        <f>_xlfn.IFNA(VLOOKUP(A371,'NQ0002 Strategy'!$A$2:$B$2000,2,FALSE),0)</f>
        <v>0</v>
      </c>
      <c r="D371" s="66">
        <f>_xlfn.IFNA(VLOOKUP(A371,'NQ0001 Strategy'!$A$2:$B$2000,2,FALSE),0)</f>
        <v>0</v>
      </c>
      <c r="E371" s="66">
        <f>_xlfn.IFNA(VLOOKUP(A371,'BBI Strategy'!$A$2:$B$2000,2,FALSE),0)</f>
        <v>8545</v>
      </c>
      <c r="F371" s="66">
        <f>_xlfn.IFNA(VLOOKUP(A371,'NQ0003 Strategy'!$A$2:$B$1000,2,FALSE),0)</f>
        <v>0</v>
      </c>
      <c r="G371" s="66">
        <f>_xlfn.IFNA(VLOOKUP(A371,'NQ0006 Strategy'!$A$2:$B$2000,2,FALSE),0)</f>
        <v>24470</v>
      </c>
      <c r="H371" s="66">
        <f>_xlfn.IFNA(VLOOKUP(A371,'NQ0007 Strategy'!$A$2:$B$2000,2,FALSE),0)</f>
        <v>10475</v>
      </c>
      <c r="I371" s="85">
        <f t="shared" si="15"/>
        <v>8072.8571428571431</v>
      </c>
      <c r="J371" s="50">
        <f>VLOOKUP($A371,級距!$A:$K,9,FALSE)</f>
        <v>4</v>
      </c>
      <c r="K371" s="50">
        <f>VLOOKUP($A371,級距!$A:$K,10,FALSE)</f>
        <v>8</v>
      </c>
      <c r="L371" s="50">
        <f>VLOOKUP($A371,級距!$A:$K,11,FALSE)</f>
        <v>3</v>
      </c>
      <c r="M371" s="50">
        <f t="shared" si="16"/>
        <v>1</v>
      </c>
    </row>
    <row r="372" spans="1:13" x14ac:dyDescent="0.25">
      <c r="A372" s="32">
        <v>45119</v>
      </c>
      <c r="B372" s="66">
        <f>_xlfn.IFNA(VLOOKUP(A372,'Bolling Strategy'!$A$1:$B$2000,2,FALSE),0)</f>
        <v>-12840</v>
      </c>
      <c r="C372" s="66">
        <f>_xlfn.IFNA(VLOOKUP(A372,'NQ0002 Strategy'!$A$2:$B$2000,2,FALSE),0)</f>
        <v>-8160</v>
      </c>
      <c r="D372" s="66">
        <f>_xlfn.IFNA(VLOOKUP(A372,'NQ0001 Strategy'!$A$2:$B$2000,2,FALSE),0)</f>
        <v>5405</v>
      </c>
      <c r="E372" s="66">
        <f>_xlfn.IFNA(VLOOKUP(A372,'BBI Strategy'!$A$2:$B$2000,2,FALSE),0)</f>
        <v>340</v>
      </c>
      <c r="F372" s="66">
        <f>_xlfn.IFNA(VLOOKUP(A372,'NQ0003 Strategy'!$A$2:$B$1000,2,FALSE),0)</f>
        <v>0</v>
      </c>
      <c r="G372" s="66">
        <f>_xlfn.IFNA(VLOOKUP(A372,'NQ0006 Strategy'!$A$2:$B$2000,2,FALSE),0)</f>
        <v>-10270</v>
      </c>
      <c r="H372" s="66">
        <f>_xlfn.IFNA(VLOOKUP(A372,'NQ0007 Strategy'!$A$2:$B$2000,2,FALSE),0)</f>
        <v>-3550</v>
      </c>
      <c r="I372" s="85">
        <f t="shared" si="15"/>
        <v>-4153.5714285714284</v>
      </c>
      <c r="J372" s="50">
        <f>VLOOKUP($A372,級距!$A:$K,9,FALSE)</f>
        <v>5</v>
      </c>
      <c r="K372" s="50">
        <f>VLOOKUP($A372,級距!$A:$K,10,FALSE)</f>
        <v>7</v>
      </c>
      <c r="L372" s="50">
        <f>VLOOKUP($A372,級距!$A:$K,11,FALSE)</f>
        <v>3</v>
      </c>
      <c r="M372" s="50">
        <f t="shared" si="16"/>
        <v>1</v>
      </c>
    </row>
    <row r="373" spans="1:13" x14ac:dyDescent="0.25">
      <c r="A373" s="32">
        <v>45118</v>
      </c>
      <c r="B373" s="66">
        <f>_xlfn.IFNA(VLOOKUP(A373,'Bolling Strategy'!$A$1:$B$2000,2,FALSE),0)</f>
        <v>7380</v>
      </c>
      <c r="C373" s="66">
        <f>_xlfn.IFNA(VLOOKUP(A373,'NQ0002 Strategy'!$A$2:$B$2000,2,FALSE),0)</f>
        <v>7040</v>
      </c>
      <c r="D373" s="66">
        <f>_xlfn.IFNA(VLOOKUP(A373,'NQ0001 Strategy'!$A$2:$B$2000,2,FALSE),0)</f>
        <v>-4370</v>
      </c>
      <c r="E373" s="66">
        <f>_xlfn.IFNA(VLOOKUP(A373,'BBI Strategy'!$A$2:$B$2000,2,FALSE),0)</f>
        <v>3230</v>
      </c>
      <c r="F373" s="66">
        <f>_xlfn.IFNA(VLOOKUP(A373,'NQ0003 Strategy'!$A$2:$B$1000,2,FALSE),0)</f>
        <v>-1290</v>
      </c>
      <c r="G373" s="66">
        <f>_xlfn.IFNA(VLOOKUP(A373,'NQ0006 Strategy'!$A$2:$B$2000,2,FALSE),0)</f>
        <v>0</v>
      </c>
      <c r="H373" s="66">
        <f>_xlfn.IFNA(VLOOKUP(A373,'NQ0007 Strategy'!$A$2:$B$2000,2,FALSE),0)</f>
        <v>300</v>
      </c>
      <c r="I373" s="85">
        <f t="shared" si="15"/>
        <v>1755.7142857142858</v>
      </c>
      <c r="J373" s="50">
        <f>VLOOKUP($A373,級距!$A:$K,9,FALSE)</f>
        <v>3</v>
      </c>
      <c r="K373" s="50">
        <f>VLOOKUP($A373,級距!$A:$K,10,FALSE)</f>
        <v>3</v>
      </c>
      <c r="L373" s="50">
        <f>VLOOKUP($A373,級距!$A:$K,11,FALSE)</f>
        <v>2</v>
      </c>
      <c r="M373" s="50">
        <f t="shared" si="16"/>
        <v>1</v>
      </c>
    </row>
    <row r="374" spans="1:13" x14ac:dyDescent="0.25">
      <c r="A374" s="32">
        <v>45117</v>
      </c>
      <c r="B374" s="66">
        <f>_xlfn.IFNA(VLOOKUP(A374,'Bolling Strategy'!$A$1:$B$2000,2,FALSE),0)</f>
        <v>0</v>
      </c>
      <c r="C374" s="66">
        <f>_xlfn.IFNA(VLOOKUP(A374,'NQ0002 Strategy'!$A$2:$B$2000,2,FALSE),0)</f>
        <v>-8700</v>
      </c>
      <c r="D374" s="66">
        <f>_xlfn.IFNA(VLOOKUP(A374,'NQ0001 Strategy'!$A$2:$B$2000,2,FALSE),0)</f>
        <v>1085</v>
      </c>
      <c r="E374" s="66">
        <f>_xlfn.IFNA(VLOOKUP(A374,'BBI Strategy'!$A$2:$B$2000,2,FALSE),0)</f>
        <v>8500</v>
      </c>
      <c r="F374" s="66">
        <f>_xlfn.IFNA(VLOOKUP(A374,'NQ0003 Strategy'!$A$2:$B$1000,2,FALSE),0)</f>
        <v>0</v>
      </c>
      <c r="G374" s="66">
        <f>_xlfn.IFNA(VLOOKUP(A374,'NQ0006 Strategy'!$A$2:$B$2000,2,FALSE),0)</f>
        <v>-10230</v>
      </c>
      <c r="H374" s="66">
        <f>_xlfn.IFNA(VLOOKUP(A374,'NQ0007 Strategy'!$A$2:$B$2000,2,FALSE),0)</f>
        <v>-6915</v>
      </c>
      <c r="I374" s="85">
        <f t="shared" si="15"/>
        <v>-2322.8571428571427</v>
      </c>
      <c r="J374" s="50">
        <f>VLOOKUP($A374,級距!$A:$K,9,FALSE)</f>
        <v>2</v>
      </c>
      <c r="K374" s="50">
        <f>VLOOKUP($A374,級距!$A:$K,10,FALSE)</f>
        <v>4</v>
      </c>
      <c r="L374" s="50">
        <f>VLOOKUP($A374,級距!$A:$K,11,FALSE)</f>
        <v>2</v>
      </c>
      <c r="M374" s="50">
        <f t="shared" si="16"/>
        <v>1</v>
      </c>
    </row>
    <row r="375" spans="1:13" x14ac:dyDescent="0.25">
      <c r="A375" s="32">
        <v>45114</v>
      </c>
      <c r="B375" s="66">
        <f>_xlfn.IFNA(VLOOKUP(A375,'Bolling Strategy'!$A$1:$B$2000,2,FALSE),0)</f>
        <v>-5030</v>
      </c>
      <c r="C375" s="66">
        <f>_xlfn.IFNA(VLOOKUP(A375,'NQ0002 Strategy'!$A$2:$B$2000,2,FALSE),0)</f>
        <v>550</v>
      </c>
      <c r="D375" s="66">
        <f>_xlfn.IFNA(VLOOKUP(A375,'NQ0001 Strategy'!$A$2:$B$2000,2,FALSE),0)</f>
        <v>-6795</v>
      </c>
      <c r="E375" s="66">
        <f>_xlfn.IFNA(VLOOKUP(A375,'BBI Strategy'!$A$2:$B$2000,2,FALSE),0)</f>
        <v>4945</v>
      </c>
      <c r="F375" s="66">
        <f>_xlfn.IFNA(VLOOKUP(A375,'NQ0003 Strategy'!$A$2:$B$1000,2,FALSE),0)</f>
        <v>0</v>
      </c>
      <c r="G375" s="66">
        <f>_xlfn.IFNA(VLOOKUP(A375,'NQ0006 Strategy'!$A$2:$B$2000,2,FALSE),0)</f>
        <v>0</v>
      </c>
      <c r="H375" s="66">
        <f>_xlfn.IFNA(VLOOKUP(A375,'NQ0007 Strategy'!$A$2:$B$2000,2,FALSE),0)</f>
        <v>-6895</v>
      </c>
      <c r="I375" s="85">
        <f t="shared" si="15"/>
        <v>-1889.2857142857142</v>
      </c>
      <c r="J375" s="50">
        <f>VLOOKUP($A375,級距!$A:$K,9,FALSE)</f>
        <v>4</v>
      </c>
      <c r="K375" s="50">
        <f>VLOOKUP($A375,級距!$A:$K,10,FALSE)</f>
        <v>2</v>
      </c>
      <c r="L375" s="50">
        <f>VLOOKUP($A375,級距!$A:$K,11,FALSE)</f>
        <v>2</v>
      </c>
      <c r="M375" s="50">
        <f t="shared" si="16"/>
        <v>1</v>
      </c>
    </row>
    <row r="376" spans="1:13" x14ac:dyDescent="0.25">
      <c r="A376" s="32">
        <v>45113</v>
      </c>
      <c r="B376" s="66">
        <f>_xlfn.IFNA(VLOOKUP(A376,'Bolling Strategy'!$A$1:$B$2000,2,FALSE),0)</f>
        <v>3360</v>
      </c>
      <c r="C376" s="66">
        <f>_xlfn.IFNA(VLOOKUP(A376,'NQ0002 Strategy'!$A$2:$B$2000,2,FALSE),0)</f>
        <v>0</v>
      </c>
      <c r="D376" s="66">
        <f>_xlfn.IFNA(VLOOKUP(A376,'NQ0001 Strategy'!$A$2:$B$2000,2,FALSE),0)</f>
        <v>-5205</v>
      </c>
      <c r="E376" s="66">
        <f>_xlfn.IFNA(VLOOKUP(A376,'BBI Strategy'!$A$2:$B$2000,2,FALSE),0)</f>
        <v>2165</v>
      </c>
      <c r="F376" s="66">
        <f>_xlfn.IFNA(VLOOKUP(A376,'NQ0003 Strategy'!$A$2:$B$1000,2,FALSE),0)</f>
        <v>0</v>
      </c>
      <c r="G376" s="66">
        <f>_xlfn.IFNA(VLOOKUP(A376,'NQ0006 Strategy'!$A$2:$B$2000,2,FALSE),0)</f>
        <v>0</v>
      </c>
      <c r="H376" s="66">
        <f>_xlfn.IFNA(VLOOKUP(A376,'NQ0007 Strategy'!$A$2:$B$2000,2,FALSE),0)</f>
        <v>2940</v>
      </c>
      <c r="I376" s="85">
        <f t="shared" si="15"/>
        <v>465.71428571428572</v>
      </c>
      <c r="J376" s="50">
        <f>VLOOKUP($A376,級距!$A:$K,9,FALSE)</f>
        <v>4</v>
      </c>
      <c r="K376" s="50">
        <f>VLOOKUP($A376,級距!$A:$K,10,FALSE)</f>
        <v>3</v>
      </c>
      <c r="L376" s="50">
        <f>VLOOKUP($A376,級距!$A:$K,11,FALSE)</f>
        <v>2</v>
      </c>
      <c r="M376" s="50">
        <f t="shared" si="16"/>
        <v>1</v>
      </c>
    </row>
    <row r="377" spans="1:13" x14ac:dyDescent="0.25">
      <c r="A377" s="32">
        <v>45112</v>
      </c>
      <c r="B377" s="66">
        <f>_xlfn.IFNA(VLOOKUP(A377,'Bolling Strategy'!$A$1:$B$2000,2,FALSE),0)</f>
        <v>-5060</v>
      </c>
      <c r="C377" s="66">
        <f>_xlfn.IFNA(VLOOKUP(A377,'NQ0002 Strategy'!$A$2:$B$2000,2,FALSE),0)</f>
        <v>0</v>
      </c>
      <c r="D377" s="66">
        <f>_xlfn.IFNA(VLOOKUP(A377,'NQ0001 Strategy'!$A$2:$B$2000,2,FALSE),0)</f>
        <v>-2560</v>
      </c>
      <c r="E377" s="66">
        <f>_xlfn.IFNA(VLOOKUP(A377,'BBI Strategy'!$A$2:$B$2000,2,FALSE),0)</f>
        <v>8420</v>
      </c>
      <c r="F377" s="66">
        <f>_xlfn.IFNA(VLOOKUP(A377,'NQ0003 Strategy'!$A$2:$B$1000,2,FALSE),0)</f>
        <v>0</v>
      </c>
      <c r="G377" s="66">
        <f>_xlfn.IFNA(VLOOKUP(A377,'NQ0006 Strategy'!$A$2:$B$2000,2,FALSE),0)</f>
        <v>-10230</v>
      </c>
      <c r="H377" s="66">
        <f>_xlfn.IFNA(VLOOKUP(A377,'NQ0007 Strategy'!$A$2:$B$2000,2,FALSE),0)</f>
        <v>105</v>
      </c>
      <c r="I377" s="85">
        <f t="shared" si="15"/>
        <v>-1332.1428571428571</v>
      </c>
      <c r="J377" s="50">
        <f>VLOOKUP($A377,級距!$A:$K,9,FALSE)</f>
        <v>3</v>
      </c>
      <c r="K377" s="50">
        <f>VLOOKUP($A377,級距!$A:$K,10,FALSE)</f>
        <v>5</v>
      </c>
      <c r="L377" s="50">
        <f>VLOOKUP($A377,級距!$A:$K,11,FALSE)</f>
        <v>2</v>
      </c>
      <c r="M377" s="50">
        <f t="shared" si="16"/>
        <v>1</v>
      </c>
    </row>
    <row r="378" spans="1:13" x14ac:dyDescent="0.25">
      <c r="A378" s="32">
        <v>45107</v>
      </c>
      <c r="B378" s="66">
        <f>_xlfn.IFNA(VLOOKUP(A378,'Bolling Strategy'!$A$1:$B$2000,2,FALSE),0)</f>
        <v>-2050</v>
      </c>
      <c r="C378" s="66">
        <f>_xlfn.IFNA(VLOOKUP(A378,'NQ0002 Strategy'!$A$2:$B$2000,2,FALSE),0)</f>
        <v>-3240</v>
      </c>
      <c r="D378" s="66">
        <f>_xlfn.IFNA(VLOOKUP(A378,'NQ0001 Strategy'!$A$2:$B$2000,2,FALSE),0)</f>
        <v>-2240</v>
      </c>
      <c r="E378" s="66">
        <f>_xlfn.IFNA(VLOOKUP(A378,'BBI Strategy'!$A$2:$B$2000,2,FALSE),0)</f>
        <v>-6750</v>
      </c>
      <c r="F378" s="66">
        <f>_xlfn.IFNA(VLOOKUP(A378,'NQ0003 Strategy'!$A$2:$B$1000,2,FALSE),0)</f>
        <v>10495</v>
      </c>
      <c r="G378" s="66">
        <f>_xlfn.IFNA(VLOOKUP(A378,'NQ0006 Strategy'!$A$2:$B$2000,2,FALSE),0)</f>
        <v>19030</v>
      </c>
      <c r="H378" s="66">
        <f>_xlfn.IFNA(VLOOKUP(A378,'NQ0007 Strategy'!$A$2:$B$2000,2,FALSE),0)</f>
        <v>4865</v>
      </c>
      <c r="I378" s="85">
        <f t="shared" si="15"/>
        <v>2872.8571428571427</v>
      </c>
      <c r="J378" s="50">
        <f>VLOOKUP($A378,級距!$A:$K,9,FALSE)</f>
        <v>5</v>
      </c>
      <c r="K378" s="50">
        <f>VLOOKUP($A378,級距!$A:$K,10,FALSE)</f>
        <v>8</v>
      </c>
      <c r="L378" s="50">
        <f>VLOOKUP($A378,級距!$A:$K,11,FALSE)</f>
        <v>3</v>
      </c>
      <c r="M378" s="50">
        <f t="shared" si="16"/>
        <v>1</v>
      </c>
    </row>
    <row r="379" spans="1:13" x14ac:dyDescent="0.25">
      <c r="A379" s="32">
        <v>45106</v>
      </c>
      <c r="B379" s="66">
        <f>_xlfn.IFNA(VLOOKUP(A379,'Bolling Strategy'!$A$1:$B$2000,2,FALSE),0)</f>
        <v>-720</v>
      </c>
      <c r="C379" s="66">
        <f>_xlfn.IFNA(VLOOKUP(A379,'NQ0002 Strategy'!$A$2:$B$2000,2,FALSE),0)</f>
        <v>1185</v>
      </c>
      <c r="D379" s="66">
        <f>_xlfn.IFNA(VLOOKUP(A379,'NQ0001 Strategy'!$A$2:$B$2000,2,FALSE),0)</f>
        <v>2275</v>
      </c>
      <c r="E379" s="66">
        <f>_xlfn.IFNA(VLOOKUP(A379,'BBI Strategy'!$A$2:$B$2000,2,FALSE),0)</f>
        <v>-11910</v>
      </c>
      <c r="F379" s="66">
        <f>_xlfn.IFNA(VLOOKUP(A379,'NQ0003 Strategy'!$A$2:$B$1000,2,FALSE),0)</f>
        <v>4410</v>
      </c>
      <c r="G379" s="66">
        <f>_xlfn.IFNA(VLOOKUP(A379,'NQ0006 Strategy'!$A$2:$B$2000,2,FALSE),0)</f>
        <v>-10230</v>
      </c>
      <c r="H379" s="66">
        <f>_xlfn.IFNA(VLOOKUP(A379,'NQ0007 Strategy'!$A$2:$B$2000,2,FALSE),0)</f>
        <v>-7765</v>
      </c>
      <c r="I379" s="85">
        <f t="shared" si="15"/>
        <v>-3250.7142857142858</v>
      </c>
      <c r="J379" s="50">
        <f>VLOOKUP($A379,級距!$A:$K,9,FALSE)</f>
        <v>3</v>
      </c>
      <c r="K379" s="50">
        <f>VLOOKUP($A379,級距!$A:$K,10,FALSE)</f>
        <v>6</v>
      </c>
      <c r="L379" s="50">
        <f>VLOOKUP($A379,級距!$A:$K,11,FALSE)</f>
        <v>2</v>
      </c>
      <c r="M379" s="50">
        <f t="shared" si="16"/>
        <v>1</v>
      </c>
    </row>
    <row r="380" spans="1:13" x14ac:dyDescent="0.25">
      <c r="A380" s="32">
        <v>45105</v>
      </c>
      <c r="B380" s="66">
        <f>_xlfn.IFNA(VLOOKUP(A380,'Bolling Strategy'!$A$1:$B$2000,2,FALSE),0)</f>
        <v>0</v>
      </c>
      <c r="C380" s="66">
        <f>_xlfn.IFNA(VLOOKUP(A380,'NQ0002 Strategy'!$A$2:$B$2000,2,FALSE),0)</f>
        <v>14355</v>
      </c>
      <c r="D380" s="66">
        <f>_xlfn.IFNA(VLOOKUP(A380,'NQ0001 Strategy'!$A$2:$B$2000,2,FALSE),0)</f>
        <v>-6795</v>
      </c>
      <c r="E380" s="66">
        <f>_xlfn.IFNA(VLOOKUP(A380,'BBI Strategy'!$A$2:$B$2000,2,FALSE),0)</f>
        <v>6380</v>
      </c>
      <c r="F380" s="66">
        <f>_xlfn.IFNA(VLOOKUP(A380,'NQ0003 Strategy'!$A$2:$B$1000,2,FALSE),0)</f>
        <v>0</v>
      </c>
      <c r="G380" s="66">
        <f>_xlfn.IFNA(VLOOKUP(A380,'NQ0006 Strategy'!$A$2:$B$2000,2,FALSE),0)</f>
        <v>-7015</v>
      </c>
      <c r="H380" s="66">
        <f>_xlfn.IFNA(VLOOKUP(A380,'NQ0007 Strategy'!$A$2:$B$2000,2,FALSE),0)</f>
        <v>8560</v>
      </c>
      <c r="I380" s="85">
        <f t="shared" si="15"/>
        <v>2212.1428571428573</v>
      </c>
      <c r="J380" s="50">
        <f>VLOOKUP($A380,級距!$A:$K,9,FALSE)</f>
        <v>4</v>
      </c>
      <c r="K380" s="50">
        <f>VLOOKUP($A380,級距!$A:$K,10,FALSE)</f>
        <v>5</v>
      </c>
      <c r="L380" s="50">
        <f>VLOOKUP($A380,級距!$A:$K,11,FALSE)</f>
        <v>2</v>
      </c>
      <c r="M380" s="50">
        <f t="shared" si="16"/>
        <v>1</v>
      </c>
    </row>
    <row r="381" spans="1:13" x14ac:dyDescent="0.25">
      <c r="A381" s="32">
        <v>45104</v>
      </c>
      <c r="B381" s="66">
        <f>_xlfn.IFNA(VLOOKUP(A381,'Bolling Strategy'!$A$1:$B$2000,2,FALSE),0)</f>
        <v>-2210</v>
      </c>
      <c r="C381" s="66">
        <f>_xlfn.IFNA(VLOOKUP(A381,'NQ0002 Strategy'!$A$2:$B$2000,2,FALSE),0)</f>
        <v>1950</v>
      </c>
      <c r="D381" s="66">
        <f>_xlfn.IFNA(VLOOKUP(A381,'NQ0001 Strategy'!$A$2:$B$2000,2,FALSE),0)</f>
        <v>3690</v>
      </c>
      <c r="E381" s="66">
        <f>_xlfn.IFNA(VLOOKUP(A381,'BBI Strategy'!$A$2:$B$2000,2,FALSE),0)</f>
        <v>9610</v>
      </c>
      <c r="F381" s="66">
        <f>_xlfn.IFNA(VLOOKUP(A381,'NQ0003 Strategy'!$A$2:$B$1000,2,FALSE),0)</f>
        <v>0</v>
      </c>
      <c r="G381" s="66">
        <f>_xlfn.IFNA(VLOOKUP(A381,'NQ0006 Strategy'!$A$2:$B$2000,2,FALSE),0)</f>
        <v>-8580</v>
      </c>
      <c r="H381" s="66">
        <f>_xlfn.IFNA(VLOOKUP(A381,'NQ0007 Strategy'!$A$2:$B$2000,2,FALSE),0)</f>
        <v>-4415</v>
      </c>
      <c r="I381" s="85">
        <f t="shared" si="15"/>
        <v>6.4285714285714288</v>
      </c>
      <c r="J381" s="50">
        <f>VLOOKUP($A381,級距!$A:$K,9,FALSE)</f>
        <v>5</v>
      </c>
      <c r="K381" s="50">
        <f>VLOOKUP($A381,級距!$A:$K,10,FALSE)</f>
        <v>8</v>
      </c>
      <c r="L381" s="50">
        <f>VLOOKUP($A381,級距!$A:$K,11,FALSE)</f>
        <v>3</v>
      </c>
      <c r="M381" s="50">
        <f t="shared" si="16"/>
        <v>1</v>
      </c>
    </row>
    <row r="382" spans="1:13" x14ac:dyDescent="0.25">
      <c r="A382" s="32">
        <v>45103</v>
      </c>
      <c r="B382" s="66">
        <f>_xlfn.IFNA(VLOOKUP(A382,'Bolling Strategy'!$A$1:$B$2000,2,FALSE),0)</f>
        <v>-4780</v>
      </c>
      <c r="C382" s="66">
        <f>_xlfn.IFNA(VLOOKUP(A382,'NQ0002 Strategy'!$A$2:$B$2000,2,FALSE),0)</f>
        <v>0</v>
      </c>
      <c r="D382" s="66">
        <f>_xlfn.IFNA(VLOOKUP(A382,'NQ0001 Strategy'!$A$2:$B$2000,2,FALSE),0)</f>
        <v>10145</v>
      </c>
      <c r="E382" s="66">
        <f>_xlfn.IFNA(VLOOKUP(A382,'BBI Strategy'!$A$2:$B$2000,2,FALSE),0)</f>
        <v>8280</v>
      </c>
      <c r="F382" s="66">
        <f>_xlfn.IFNA(VLOOKUP(A382,'NQ0003 Strategy'!$A$2:$B$1000,2,FALSE),0)</f>
        <v>0</v>
      </c>
      <c r="G382" s="66">
        <f>_xlfn.IFNA(VLOOKUP(A382,'NQ0006 Strategy'!$A$2:$B$2000,2,FALSE),0)</f>
        <v>6150</v>
      </c>
      <c r="H382" s="66">
        <f>_xlfn.IFNA(VLOOKUP(A382,'NQ0007 Strategy'!$A$2:$B$2000,2,FALSE),0)</f>
        <v>-8485</v>
      </c>
      <c r="I382" s="85">
        <f t="shared" si="15"/>
        <v>1615.7142857142858</v>
      </c>
      <c r="J382" s="50">
        <f>VLOOKUP($A382,級距!$A:$K,9,FALSE)</f>
        <v>7</v>
      </c>
      <c r="K382" s="50">
        <f>VLOOKUP($A382,級距!$A:$K,10,FALSE)</f>
        <v>6</v>
      </c>
      <c r="L382" s="50">
        <f>VLOOKUP($A382,級距!$A:$K,11,FALSE)</f>
        <v>1</v>
      </c>
      <c r="M382" s="50">
        <f t="shared" si="16"/>
        <v>1</v>
      </c>
    </row>
    <row r="383" spans="1:13" x14ac:dyDescent="0.25">
      <c r="A383" s="32">
        <v>45100</v>
      </c>
      <c r="B383" s="66">
        <f>_xlfn.IFNA(VLOOKUP(A383,'Bolling Strategy'!$A$1:$B$2000,2,FALSE),0)</f>
        <v>-1940</v>
      </c>
      <c r="C383" s="66">
        <f>_xlfn.IFNA(VLOOKUP(A383,'NQ0002 Strategy'!$A$2:$B$2000,2,FALSE),0)</f>
        <v>-4820</v>
      </c>
      <c r="D383" s="66">
        <f>_xlfn.IFNA(VLOOKUP(A383,'NQ0001 Strategy'!$A$2:$B$2000,2,FALSE),0)</f>
        <v>-13710</v>
      </c>
      <c r="E383" s="66">
        <f>_xlfn.IFNA(VLOOKUP(A383,'BBI Strategy'!$A$2:$B$2000,2,FALSE),0)</f>
        <v>-20210</v>
      </c>
      <c r="F383" s="66">
        <f>_xlfn.IFNA(VLOOKUP(A383,'NQ0003 Strategy'!$A$2:$B$1000,2,FALSE),0)</f>
        <v>0</v>
      </c>
      <c r="G383" s="66">
        <f>_xlfn.IFNA(VLOOKUP(A383,'NQ0006 Strategy'!$A$2:$B$2000,2,FALSE),0)</f>
        <v>0</v>
      </c>
      <c r="H383" s="66">
        <f>_xlfn.IFNA(VLOOKUP(A383,'NQ0007 Strategy'!$A$2:$B$2000,2,FALSE),0)</f>
        <v>-2435</v>
      </c>
      <c r="I383" s="85">
        <f t="shared" si="15"/>
        <v>-6159.2857142857147</v>
      </c>
      <c r="J383" s="50">
        <f>VLOOKUP($A383,級距!$A:$K,9,FALSE)</f>
        <v>3</v>
      </c>
      <c r="K383" s="50">
        <f>VLOOKUP($A383,級距!$A:$K,10,FALSE)</f>
        <v>3</v>
      </c>
      <c r="L383" s="50">
        <f>VLOOKUP($A383,級距!$A:$K,11,FALSE)</f>
        <v>2</v>
      </c>
      <c r="M383" s="50">
        <f t="shared" si="16"/>
        <v>1</v>
      </c>
    </row>
    <row r="384" spans="1:13" x14ac:dyDescent="0.25">
      <c r="A384" s="32">
        <v>45099</v>
      </c>
      <c r="B384" s="66">
        <f>_xlfn.IFNA(VLOOKUP(A384,'Bolling Strategy'!$A$1:$B$2000,2,FALSE),0)</f>
        <v>0</v>
      </c>
      <c r="C384" s="66">
        <f>_xlfn.IFNA(VLOOKUP(A384,'NQ0002 Strategy'!$A$2:$B$2000,2,FALSE),0)</f>
        <v>2795</v>
      </c>
      <c r="D384" s="66">
        <f>_xlfn.IFNA(VLOOKUP(A384,'NQ0001 Strategy'!$A$2:$B$2000,2,FALSE),0)</f>
        <v>18955</v>
      </c>
      <c r="E384" s="66">
        <f>_xlfn.IFNA(VLOOKUP(A384,'BBI Strategy'!$A$2:$B$2000,2,FALSE),0)</f>
        <v>-6750</v>
      </c>
      <c r="F384" s="66">
        <f>_xlfn.IFNA(VLOOKUP(A384,'NQ0003 Strategy'!$A$2:$B$1000,2,FALSE),0)</f>
        <v>0</v>
      </c>
      <c r="G384" s="66">
        <f>_xlfn.IFNA(VLOOKUP(A384,'NQ0006 Strategy'!$A$2:$B$2000,2,FALSE),0)</f>
        <v>0</v>
      </c>
      <c r="H384" s="66">
        <f>_xlfn.IFNA(VLOOKUP(A384,'NQ0007 Strategy'!$A$2:$B$2000,2,FALSE),0)</f>
        <v>17125</v>
      </c>
      <c r="I384" s="85">
        <f t="shared" si="15"/>
        <v>4589.2857142857147</v>
      </c>
      <c r="J384" s="50">
        <f>VLOOKUP($A384,級距!$A:$K,9,FALSE)</f>
        <v>5</v>
      </c>
      <c r="K384" s="50">
        <f>VLOOKUP($A384,級距!$A:$K,10,FALSE)</f>
        <v>10</v>
      </c>
      <c r="L384" s="50">
        <f>VLOOKUP($A384,級距!$A:$K,11,FALSE)</f>
        <v>3</v>
      </c>
      <c r="M384" s="50">
        <f t="shared" si="16"/>
        <v>1</v>
      </c>
    </row>
    <row r="385" spans="1:13" x14ac:dyDescent="0.25">
      <c r="A385" s="32">
        <v>45098</v>
      </c>
      <c r="B385" s="66">
        <f>_xlfn.IFNA(VLOOKUP(A385,'Bolling Strategy'!$A$1:$B$2000,2,FALSE),0)</f>
        <v>-8780</v>
      </c>
      <c r="C385" s="66">
        <f>_xlfn.IFNA(VLOOKUP(A385,'NQ0002 Strategy'!$A$2:$B$2000,2,FALSE),0)</f>
        <v>-4570</v>
      </c>
      <c r="D385" s="66">
        <f>_xlfn.IFNA(VLOOKUP(A385,'NQ0001 Strategy'!$A$2:$B$2000,2,FALSE),0)</f>
        <v>-4885</v>
      </c>
      <c r="E385" s="66">
        <f>_xlfn.IFNA(VLOOKUP(A385,'BBI Strategy'!$A$2:$B$2000,2,FALSE),0)</f>
        <v>-9670</v>
      </c>
      <c r="F385" s="66">
        <f>_xlfn.IFNA(VLOOKUP(A385,'NQ0003 Strategy'!$A$2:$B$1000,2,FALSE),0)</f>
        <v>0</v>
      </c>
      <c r="G385" s="66">
        <f>_xlfn.IFNA(VLOOKUP(A385,'NQ0006 Strategy'!$A$2:$B$2000,2,FALSE),0)</f>
        <v>0</v>
      </c>
      <c r="H385" s="66">
        <f>_xlfn.IFNA(VLOOKUP(A385,'NQ0007 Strategy'!$A$2:$B$2000,2,FALSE),0)</f>
        <v>-3010</v>
      </c>
      <c r="I385" s="85">
        <f t="shared" si="15"/>
        <v>-4416.4285714285716</v>
      </c>
      <c r="J385" s="50">
        <f>VLOOKUP($A385,級距!$A:$K,9,FALSE)</f>
        <v>5</v>
      </c>
      <c r="K385" s="50">
        <f>VLOOKUP($A385,級距!$A:$K,10,FALSE)</f>
        <v>9</v>
      </c>
      <c r="L385" s="50">
        <f>VLOOKUP($A385,級距!$A:$K,11,FALSE)</f>
        <v>3</v>
      </c>
      <c r="M385" s="50">
        <f t="shared" si="16"/>
        <v>1</v>
      </c>
    </row>
    <row r="386" spans="1:13" x14ac:dyDescent="0.25">
      <c r="A386" s="32">
        <v>45097</v>
      </c>
      <c r="B386" s="66">
        <f>_xlfn.IFNA(VLOOKUP(A386,'Bolling Strategy'!$A$1:$B$2000,2,FALSE),0)</f>
        <v>0</v>
      </c>
      <c r="C386" s="66">
        <f>_xlfn.IFNA(VLOOKUP(A386,'NQ0002 Strategy'!$A$2:$B$2000,2,FALSE),0)</f>
        <v>-2690</v>
      </c>
      <c r="D386" s="66">
        <f>_xlfn.IFNA(VLOOKUP(A386,'NQ0001 Strategy'!$A$2:$B$2000,2,FALSE),0)</f>
        <v>-3620</v>
      </c>
      <c r="E386" s="66">
        <f>_xlfn.IFNA(VLOOKUP(A386,'BBI Strategy'!$A$2:$B$2000,2,FALSE),0)</f>
        <v>3545</v>
      </c>
      <c r="F386" s="66">
        <f>_xlfn.IFNA(VLOOKUP(A386,'NQ0003 Strategy'!$A$2:$B$1000,2,FALSE),0)</f>
        <v>0</v>
      </c>
      <c r="G386" s="66">
        <f>_xlfn.IFNA(VLOOKUP(A386,'NQ0006 Strategy'!$A$2:$B$2000,2,FALSE),0)</f>
        <v>0</v>
      </c>
      <c r="H386" s="66">
        <f>_xlfn.IFNA(VLOOKUP(A386,'NQ0007 Strategy'!$A$2:$B$2000,2,FALSE),0)</f>
        <v>-3445</v>
      </c>
      <c r="I386" s="85">
        <f t="shared" si="15"/>
        <v>-887.14285714285711</v>
      </c>
      <c r="J386" s="50">
        <f>VLOOKUP($A386,級距!$A:$K,9,FALSE)</f>
        <v>3</v>
      </c>
      <c r="K386" s="50">
        <f>VLOOKUP($A386,級距!$A:$K,10,FALSE)</f>
        <v>3</v>
      </c>
      <c r="L386" s="50">
        <f>VLOOKUP($A386,級距!$A:$K,11,FALSE)</f>
        <v>2</v>
      </c>
      <c r="M386" s="50">
        <f t="shared" si="16"/>
        <v>1</v>
      </c>
    </row>
    <row r="387" spans="1:13" x14ac:dyDescent="0.25">
      <c r="A387" s="32">
        <v>45093</v>
      </c>
      <c r="B387" s="66">
        <f>_xlfn.IFNA(VLOOKUP(A387,'Bolling Strategy'!$A$1:$B$2000,2,FALSE),0)</f>
        <v>7410</v>
      </c>
      <c r="C387" s="66">
        <f>_xlfn.IFNA(VLOOKUP(A387,'NQ0002 Strategy'!$A$2:$B$2000,2,FALSE),0)</f>
        <v>525</v>
      </c>
      <c r="D387" s="66">
        <f>_xlfn.IFNA(VLOOKUP(A387,'NQ0001 Strategy'!$A$2:$B$2000,2,FALSE),0)</f>
        <v>0</v>
      </c>
      <c r="E387" s="66">
        <f>_xlfn.IFNA(VLOOKUP(A387,'BBI Strategy'!$A$2:$B$2000,2,FALSE),0)</f>
        <v>-10160</v>
      </c>
      <c r="F387" s="66">
        <f>_xlfn.IFNA(VLOOKUP(A387,'NQ0003 Strategy'!$A$2:$B$1000,2,FALSE),0)</f>
        <v>0</v>
      </c>
      <c r="G387" s="66">
        <f>_xlfn.IFNA(VLOOKUP(A387,'NQ0006 Strategy'!$A$2:$B$2000,2,FALSE),0)</f>
        <v>8670</v>
      </c>
      <c r="H387" s="66">
        <f>_xlfn.IFNA(VLOOKUP(A387,'NQ0007 Strategy'!$A$2:$B$2000,2,FALSE),0)</f>
        <v>-4960</v>
      </c>
      <c r="I387" s="85">
        <f t="shared" si="15"/>
        <v>212.14285714285714</v>
      </c>
      <c r="J387" s="50">
        <f>VLOOKUP($A387,級距!$A:$K,9,FALSE)</f>
        <v>5</v>
      </c>
      <c r="K387" s="50">
        <f>VLOOKUP($A387,級距!$A:$K,10,FALSE)</f>
        <v>6</v>
      </c>
      <c r="L387" s="50">
        <f>VLOOKUP($A387,級距!$A:$K,11,FALSE)</f>
        <v>2</v>
      </c>
      <c r="M387" s="50">
        <f t="shared" si="16"/>
        <v>1</v>
      </c>
    </row>
    <row r="388" spans="1:13" x14ac:dyDescent="0.25">
      <c r="A388" s="32">
        <v>45092</v>
      </c>
      <c r="B388" s="66">
        <f>_xlfn.IFNA(VLOOKUP(A388,'Bolling Strategy'!$A$1:$B$2000,2,FALSE),0)</f>
        <v>-7620</v>
      </c>
      <c r="C388" s="66">
        <f>_xlfn.IFNA(VLOOKUP(A388,'NQ0002 Strategy'!$A$2:$B$2000,2,FALSE),0)</f>
        <v>-3830</v>
      </c>
      <c r="D388" s="66">
        <f>_xlfn.IFNA(VLOOKUP(A388,'NQ0001 Strategy'!$A$2:$B$2000,2,FALSE),0)</f>
        <v>24205</v>
      </c>
      <c r="E388" s="66">
        <f>_xlfn.IFNA(VLOOKUP(A388,'BBI Strategy'!$A$2:$B$2000,2,FALSE),0)</f>
        <v>16365</v>
      </c>
      <c r="F388" s="66">
        <f>_xlfn.IFNA(VLOOKUP(A388,'NQ0003 Strategy'!$A$2:$B$1000,2,FALSE),0)</f>
        <v>0</v>
      </c>
      <c r="G388" s="66">
        <f>_xlfn.IFNA(VLOOKUP(A388,'NQ0006 Strategy'!$A$2:$B$2000,2,FALSE),0)</f>
        <v>19820</v>
      </c>
      <c r="H388" s="66">
        <f>_xlfn.IFNA(VLOOKUP(A388,'NQ0007 Strategy'!$A$2:$B$2000,2,FALSE),0)</f>
        <v>12315</v>
      </c>
      <c r="I388" s="85">
        <f t="shared" ref="I388:I451" si="17">(B388+C388+D388+E388+F388+G388+H388)/7</f>
        <v>8750.7142857142862</v>
      </c>
      <c r="J388" s="50">
        <f>VLOOKUP($A388,級距!$A:$K,9,FALSE)</f>
        <v>8</v>
      </c>
      <c r="K388" s="50">
        <f>VLOOKUP($A388,級距!$A:$K,10,FALSE)</f>
        <v>8</v>
      </c>
      <c r="L388" s="50">
        <f>VLOOKUP($A388,級距!$A:$K,11,FALSE)</f>
        <v>4</v>
      </c>
      <c r="M388" s="50">
        <f t="shared" ref="M388:M451" si="18">_xlfn.IFNA(1,0)</f>
        <v>1</v>
      </c>
    </row>
    <row r="389" spans="1:13" x14ac:dyDescent="0.25">
      <c r="A389" s="32">
        <v>45091</v>
      </c>
      <c r="B389" s="66">
        <f>_xlfn.IFNA(VLOOKUP(A389,'Bolling Strategy'!$A$1:$B$2000,2,FALSE),0)</f>
        <v>-4640</v>
      </c>
      <c r="C389" s="66">
        <f>_xlfn.IFNA(VLOOKUP(A389,'NQ0002 Strategy'!$A$2:$B$2000,2,FALSE),0)</f>
        <v>14020</v>
      </c>
      <c r="D389" s="66">
        <f>_xlfn.IFNA(VLOOKUP(A389,'NQ0001 Strategy'!$A$2:$B$2000,2,FALSE),0)</f>
        <v>-14435</v>
      </c>
      <c r="E389" s="66">
        <f>_xlfn.IFNA(VLOOKUP(A389,'BBI Strategy'!$A$2:$B$2000,2,FALSE),0)</f>
        <v>5360</v>
      </c>
      <c r="F389" s="66">
        <f>_xlfn.IFNA(VLOOKUP(A389,'NQ0003 Strategy'!$A$2:$B$1000,2,FALSE),0)</f>
        <v>-7100</v>
      </c>
      <c r="G389" s="66">
        <f>_xlfn.IFNA(VLOOKUP(A389,'NQ0006 Strategy'!$A$2:$B$2000,2,FALSE),0)</f>
        <v>0</v>
      </c>
      <c r="H389" s="66">
        <f>_xlfn.IFNA(VLOOKUP(A389,'NQ0007 Strategy'!$A$2:$B$2000,2,FALSE),0)</f>
        <v>-3825</v>
      </c>
      <c r="I389" s="85">
        <f t="shared" si="17"/>
        <v>-1517.1428571428571</v>
      </c>
      <c r="J389" s="50">
        <f>VLOOKUP($A389,級距!$A:$K,9,FALSE)</f>
        <v>5</v>
      </c>
      <c r="K389" s="50">
        <f>VLOOKUP($A389,級距!$A:$K,10,FALSE)</f>
        <v>3</v>
      </c>
      <c r="L389" s="50">
        <f>VLOOKUP($A389,級距!$A:$K,11,FALSE)</f>
        <v>2</v>
      </c>
      <c r="M389" s="50">
        <f t="shared" si="18"/>
        <v>1</v>
      </c>
    </row>
    <row r="390" spans="1:13" x14ac:dyDescent="0.25">
      <c r="A390" s="32">
        <v>45090</v>
      </c>
      <c r="B390" s="66">
        <f>_xlfn.IFNA(VLOOKUP(A390,'Bolling Strategy'!$A$1:$B$2000,2,FALSE),0)</f>
        <v>1840</v>
      </c>
      <c r="C390" s="66">
        <f>_xlfn.IFNA(VLOOKUP(A390,'NQ0002 Strategy'!$A$2:$B$2000,2,FALSE),0)</f>
        <v>-4350</v>
      </c>
      <c r="D390" s="66">
        <f>_xlfn.IFNA(VLOOKUP(A390,'NQ0001 Strategy'!$A$2:$B$2000,2,FALSE),0)</f>
        <v>-6275</v>
      </c>
      <c r="E390" s="66">
        <f>_xlfn.IFNA(VLOOKUP(A390,'BBI Strategy'!$A$2:$B$2000,2,FALSE),0)</f>
        <v>-3655</v>
      </c>
      <c r="F390" s="66">
        <f>_xlfn.IFNA(VLOOKUP(A390,'NQ0003 Strategy'!$A$2:$B$1000,2,FALSE),0)</f>
        <v>0</v>
      </c>
      <c r="G390" s="66">
        <f>_xlfn.IFNA(VLOOKUP(A390,'NQ0006 Strategy'!$A$2:$B$2000,2,FALSE),0)</f>
        <v>0</v>
      </c>
      <c r="H390" s="66">
        <f>_xlfn.IFNA(VLOOKUP(A390,'NQ0007 Strategy'!$A$2:$B$2000,2,FALSE),0)</f>
        <v>-1750</v>
      </c>
      <c r="I390" s="85">
        <f t="shared" si="17"/>
        <v>-2027.1428571428571</v>
      </c>
      <c r="J390" s="50">
        <f>VLOOKUP($A390,級距!$A:$K,9,FALSE)</f>
        <v>4</v>
      </c>
      <c r="K390" s="50">
        <f>VLOOKUP($A390,級距!$A:$K,10,FALSE)</f>
        <v>4</v>
      </c>
      <c r="L390" s="50">
        <f>VLOOKUP($A390,級距!$A:$K,11,FALSE)</f>
        <v>2</v>
      </c>
      <c r="M390" s="50">
        <f t="shared" si="18"/>
        <v>1</v>
      </c>
    </row>
    <row r="391" spans="1:13" x14ac:dyDescent="0.25">
      <c r="A391" s="32">
        <v>45089</v>
      </c>
      <c r="B391" s="66">
        <f>_xlfn.IFNA(VLOOKUP(A391,'Bolling Strategy'!$A$1:$B$2000,2,FALSE),0)</f>
        <v>0</v>
      </c>
      <c r="C391" s="66">
        <f>_xlfn.IFNA(VLOOKUP(A391,'NQ0002 Strategy'!$A$2:$B$2000,2,FALSE),0)</f>
        <v>-4530</v>
      </c>
      <c r="D391" s="66">
        <f>_xlfn.IFNA(VLOOKUP(A391,'NQ0001 Strategy'!$A$2:$B$2000,2,FALSE),0)</f>
        <v>0</v>
      </c>
      <c r="E391" s="66">
        <f>_xlfn.IFNA(VLOOKUP(A391,'BBI Strategy'!$A$2:$B$2000,2,FALSE),0)</f>
        <v>8710</v>
      </c>
      <c r="F391" s="66">
        <f>_xlfn.IFNA(VLOOKUP(A391,'NQ0003 Strategy'!$A$2:$B$1000,2,FALSE),0)</f>
        <v>0</v>
      </c>
      <c r="G391" s="66">
        <f>_xlfn.IFNA(VLOOKUP(A391,'NQ0006 Strategy'!$A$2:$B$2000,2,FALSE),0)</f>
        <v>-3240</v>
      </c>
      <c r="H391" s="66">
        <f>_xlfn.IFNA(VLOOKUP(A391,'NQ0007 Strategy'!$A$2:$B$2000,2,FALSE),0)</f>
        <v>26685</v>
      </c>
      <c r="I391" s="85">
        <f t="shared" si="17"/>
        <v>3946.4285714285716</v>
      </c>
      <c r="J391" s="50">
        <f>VLOOKUP($A391,級距!$A:$K,9,FALSE)</f>
        <v>5</v>
      </c>
      <c r="K391" s="50">
        <f>VLOOKUP($A391,級距!$A:$K,10,FALSE)</f>
        <v>9</v>
      </c>
      <c r="L391" s="50">
        <f>VLOOKUP($A391,級距!$A:$K,11,FALSE)</f>
        <v>3</v>
      </c>
      <c r="M391" s="50">
        <f t="shared" si="18"/>
        <v>1</v>
      </c>
    </row>
    <row r="392" spans="1:13" x14ac:dyDescent="0.25">
      <c r="A392" s="32">
        <v>45086</v>
      </c>
      <c r="B392" s="66">
        <f>_xlfn.IFNA(VLOOKUP(A392,'Bolling Strategy'!$A$1:$B$2000,2,FALSE),0)</f>
        <v>1860</v>
      </c>
      <c r="C392" s="66">
        <f>_xlfn.IFNA(VLOOKUP(A392,'NQ0002 Strategy'!$A$2:$B$2000,2,FALSE),0)</f>
        <v>4220</v>
      </c>
      <c r="D392" s="66">
        <f>_xlfn.IFNA(VLOOKUP(A392,'NQ0001 Strategy'!$A$2:$B$2000,2,FALSE),0)</f>
        <v>3695</v>
      </c>
      <c r="E392" s="66">
        <f>_xlfn.IFNA(VLOOKUP(A392,'BBI Strategy'!$A$2:$B$2000,2,FALSE),0)</f>
        <v>-1170</v>
      </c>
      <c r="F392" s="66">
        <f>_xlfn.IFNA(VLOOKUP(A392,'NQ0003 Strategy'!$A$2:$B$1000,2,FALSE),0)</f>
        <v>-6820</v>
      </c>
      <c r="G392" s="66">
        <f>_xlfn.IFNA(VLOOKUP(A392,'NQ0006 Strategy'!$A$2:$B$2000,2,FALSE),0)</f>
        <v>-10230</v>
      </c>
      <c r="H392" s="66">
        <f>_xlfn.IFNA(VLOOKUP(A392,'NQ0007 Strategy'!$A$2:$B$2000,2,FALSE),0)</f>
        <v>-7590</v>
      </c>
      <c r="I392" s="85">
        <f t="shared" si="17"/>
        <v>-2290.7142857142858</v>
      </c>
      <c r="J392" s="50">
        <f>VLOOKUP($A392,級距!$A:$K,9,FALSE)</f>
        <v>5</v>
      </c>
      <c r="K392" s="50">
        <f>VLOOKUP($A392,級距!$A:$K,10,FALSE)</f>
        <v>4</v>
      </c>
      <c r="L392" s="50">
        <f>VLOOKUP($A392,級距!$A:$K,11,FALSE)</f>
        <v>2</v>
      </c>
      <c r="M392" s="50">
        <f t="shared" si="18"/>
        <v>1</v>
      </c>
    </row>
    <row r="393" spans="1:13" x14ac:dyDescent="0.25">
      <c r="A393" s="32">
        <v>45085</v>
      </c>
      <c r="B393" s="66">
        <f>_xlfn.IFNA(VLOOKUP(A393,'Bolling Strategy'!$A$1:$B$2000,2,FALSE),0)</f>
        <v>-1675</v>
      </c>
      <c r="C393" s="66">
        <f>_xlfn.IFNA(VLOOKUP(A393,'NQ0002 Strategy'!$A$2:$B$2000,2,FALSE),0)</f>
        <v>0</v>
      </c>
      <c r="D393" s="66">
        <f>_xlfn.IFNA(VLOOKUP(A393,'NQ0001 Strategy'!$A$2:$B$2000,2,FALSE),0)</f>
        <v>15445</v>
      </c>
      <c r="E393" s="66">
        <f>_xlfn.IFNA(VLOOKUP(A393,'BBI Strategy'!$A$2:$B$2000,2,FALSE),0)</f>
        <v>11700</v>
      </c>
      <c r="F393" s="66">
        <f>_xlfn.IFNA(VLOOKUP(A393,'NQ0003 Strategy'!$A$2:$B$1000,2,FALSE),0)</f>
        <v>4605</v>
      </c>
      <c r="G393" s="66">
        <f>_xlfn.IFNA(VLOOKUP(A393,'NQ0006 Strategy'!$A$2:$B$2000,2,FALSE),0)</f>
        <v>23110</v>
      </c>
      <c r="H393" s="66">
        <f>_xlfn.IFNA(VLOOKUP(A393,'NQ0007 Strategy'!$A$2:$B$2000,2,FALSE),0)</f>
        <v>6425</v>
      </c>
      <c r="I393" s="85">
        <f t="shared" si="17"/>
        <v>8515.7142857142862</v>
      </c>
      <c r="J393" s="50">
        <f>VLOOKUP($A393,級距!$A:$K,9,FALSE)</f>
        <v>5</v>
      </c>
      <c r="K393" s="50">
        <f>VLOOKUP($A393,級距!$A:$K,10,FALSE)</f>
        <v>7</v>
      </c>
      <c r="L393" s="50">
        <f>VLOOKUP($A393,級距!$A:$K,11,FALSE)</f>
        <v>3</v>
      </c>
      <c r="M393" s="50">
        <f t="shared" si="18"/>
        <v>1</v>
      </c>
    </row>
    <row r="394" spans="1:13" x14ac:dyDescent="0.25">
      <c r="A394" s="32">
        <v>45084</v>
      </c>
      <c r="B394" s="66">
        <f>_xlfn.IFNA(VLOOKUP(A394,'Bolling Strategy'!$A$1:$B$2000,2,FALSE),0)</f>
        <v>880</v>
      </c>
      <c r="C394" s="66">
        <f>_xlfn.IFNA(VLOOKUP(A394,'NQ0002 Strategy'!$A$2:$B$2000,2,FALSE),0)</f>
        <v>0</v>
      </c>
      <c r="D394" s="66">
        <f>_xlfn.IFNA(VLOOKUP(A394,'NQ0001 Strategy'!$A$2:$B$2000,2,FALSE),0)</f>
        <v>14160</v>
      </c>
      <c r="E394" s="66">
        <f>_xlfn.IFNA(VLOOKUP(A394,'BBI Strategy'!$A$2:$B$2000,2,FALSE),0)</f>
        <v>-4105</v>
      </c>
      <c r="F394" s="66">
        <f>_xlfn.IFNA(VLOOKUP(A394,'NQ0003 Strategy'!$A$2:$B$1000,2,FALSE),0)</f>
        <v>0</v>
      </c>
      <c r="G394" s="66">
        <f>_xlfn.IFNA(VLOOKUP(A394,'NQ0006 Strategy'!$A$2:$B$2000,2,FALSE),0)</f>
        <v>-10270</v>
      </c>
      <c r="H394" s="66">
        <f>_xlfn.IFNA(VLOOKUP(A394,'NQ0007 Strategy'!$A$2:$B$2000,2,FALSE),0)</f>
        <v>-5710</v>
      </c>
      <c r="I394" s="85">
        <f t="shared" si="17"/>
        <v>-720.71428571428567</v>
      </c>
      <c r="J394" s="50">
        <f>VLOOKUP($A394,級距!$A:$K,9,FALSE)</f>
        <v>8</v>
      </c>
      <c r="K394" s="50">
        <f>VLOOKUP($A394,級距!$A:$K,10,FALSE)</f>
        <v>7</v>
      </c>
      <c r="L394" s="50">
        <f>VLOOKUP($A394,級距!$A:$K,11,FALSE)</f>
        <v>4</v>
      </c>
      <c r="M394" s="50">
        <f t="shared" si="18"/>
        <v>1</v>
      </c>
    </row>
    <row r="395" spans="1:13" x14ac:dyDescent="0.25">
      <c r="A395" s="32">
        <v>45083</v>
      </c>
      <c r="B395" s="66">
        <f>_xlfn.IFNA(VLOOKUP(A395,'Bolling Strategy'!$A$1:$B$2000,2,FALSE),0)</f>
        <v>4100</v>
      </c>
      <c r="C395" s="66">
        <f>_xlfn.IFNA(VLOOKUP(A395,'NQ0002 Strategy'!$A$2:$B$2000,2,FALSE),0)</f>
        <v>0</v>
      </c>
      <c r="D395" s="66">
        <f>_xlfn.IFNA(VLOOKUP(A395,'NQ0001 Strategy'!$A$2:$B$2000,2,FALSE),0)</f>
        <v>1485</v>
      </c>
      <c r="E395" s="66">
        <f>_xlfn.IFNA(VLOOKUP(A395,'BBI Strategy'!$A$2:$B$2000,2,FALSE),0)</f>
        <v>980</v>
      </c>
      <c r="F395" s="66">
        <f>_xlfn.IFNA(VLOOKUP(A395,'NQ0003 Strategy'!$A$2:$B$1000,2,FALSE),0)</f>
        <v>0</v>
      </c>
      <c r="G395" s="66">
        <f>_xlfn.IFNA(VLOOKUP(A395,'NQ0006 Strategy'!$A$2:$B$2000,2,FALSE),0)</f>
        <v>0</v>
      </c>
      <c r="H395" s="66">
        <f>_xlfn.IFNA(VLOOKUP(A395,'NQ0007 Strategy'!$A$2:$B$2000,2,FALSE),0)</f>
        <v>-2400</v>
      </c>
      <c r="I395" s="85">
        <f t="shared" si="17"/>
        <v>595</v>
      </c>
      <c r="J395" s="50">
        <f>VLOOKUP($A395,級距!$A:$K,9,FALSE)</f>
        <v>1</v>
      </c>
      <c r="K395" s="50">
        <f>VLOOKUP($A395,級距!$A:$K,10,FALSE)</f>
        <v>1</v>
      </c>
      <c r="L395" s="50">
        <f>VLOOKUP($A395,級距!$A:$K,11,FALSE)</f>
        <v>2</v>
      </c>
      <c r="M395" s="50">
        <f t="shared" si="18"/>
        <v>1</v>
      </c>
    </row>
    <row r="396" spans="1:13" x14ac:dyDescent="0.25">
      <c r="A396" s="32">
        <v>45082</v>
      </c>
      <c r="B396" s="66">
        <f>_xlfn.IFNA(VLOOKUP(A396,'Bolling Strategy'!$A$1:$B$2000,2,FALSE),0)</f>
        <v>3720</v>
      </c>
      <c r="C396" s="66">
        <f>_xlfn.IFNA(VLOOKUP(A396,'NQ0002 Strategy'!$A$2:$B$2000,2,FALSE),0)</f>
        <v>6855</v>
      </c>
      <c r="D396" s="66">
        <f>_xlfn.IFNA(VLOOKUP(A396,'NQ0001 Strategy'!$A$2:$B$2000,2,FALSE),0)</f>
        <v>-7865</v>
      </c>
      <c r="E396" s="66">
        <f>_xlfn.IFNA(VLOOKUP(A396,'BBI Strategy'!$A$2:$B$2000,2,FALSE),0)</f>
        <v>-5340</v>
      </c>
      <c r="F396" s="66">
        <f>_xlfn.IFNA(VLOOKUP(A396,'NQ0003 Strategy'!$A$2:$B$1000,2,FALSE),0)</f>
        <v>0</v>
      </c>
      <c r="G396" s="66">
        <f>_xlfn.IFNA(VLOOKUP(A396,'NQ0006 Strategy'!$A$2:$B$2000,2,FALSE),0)</f>
        <v>-9585</v>
      </c>
      <c r="H396" s="66">
        <f>_xlfn.IFNA(VLOOKUP(A396,'NQ0007 Strategy'!$A$2:$B$2000,2,FALSE),0)</f>
        <v>-7180</v>
      </c>
      <c r="I396" s="85">
        <f t="shared" si="17"/>
        <v>-2770.7142857142858</v>
      </c>
      <c r="J396" s="50">
        <f>VLOOKUP($A396,級距!$A:$K,9,FALSE)</f>
        <v>2</v>
      </c>
      <c r="K396" s="50">
        <f>VLOOKUP($A396,級距!$A:$K,10,FALSE)</f>
        <v>3</v>
      </c>
      <c r="L396" s="50">
        <f>VLOOKUP($A396,級距!$A:$K,11,FALSE)</f>
        <v>2</v>
      </c>
      <c r="M396" s="50">
        <f t="shared" si="18"/>
        <v>1</v>
      </c>
    </row>
    <row r="397" spans="1:13" x14ac:dyDescent="0.25">
      <c r="A397" s="32">
        <v>45079</v>
      </c>
      <c r="B397" s="66">
        <f>_xlfn.IFNA(VLOOKUP(A397,'Bolling Strategy'!$A$1:$B$2000,2,FALSE),0)</f>
        <v>0</v>
      </c>
      <c r="C397" s="66">
        <f>_xlfn.IFNA(VLOOKUP(A397,'NQ0002 Strategy'!$A$2:$B$2000,2,FALSE),0)</f>
        <v>3500</v>
      </c>
      <c r="D397" s="66">
        <f>_xlfn.IFNA(VLOOKUP(A397,'NQ0001 Strategy'!$A$2:$B$2000,2,FALSE),0)</f>
        <v>2655</v>
      </c>
      <c r="E397" s="66">
        <f>_xlfn.IFNA(VLOOKUP(A397,'BBI Strategy'!$A$2:$B$2000,2,FALSE),0)</f>
        <v>2840</v>
      </c>
      <c r="F397" s="66">
        <f>_xlfn.IFNA(VLOOKUP(A397,'NQ0003 Strategy'!$A$2:$B$1000,2,FALSE),0)</f>
        <v>0</v>
      </c>
      <c r="G397" s="66">
        <f>_xlfn.IFNA(VLOOKUP(A397,'NQ0006 Strategy'!$A$2:$B$2000,2,FALSE),0)</f>
        <v>0</v>
      </c>
      <c r="H397" s="66">
        <f>_xlfn.IFNA(VLOOKUP(A397,'NQ0007 Strategy'!$A$2:$B$2000,2,FALSE),0)</f>
        <v>330</v>
      </c>
      <c r="I397" s="85">
        <f t="shared" si="17"/>
        <v>1332.1428571428571</v>
      </c>
      <c r="J397" s="50">
        <f>VLOOKUP($A397,級距!$A:$K,9,FALSE)</f>
        <v>3</v>
      </c>
      <c r="K397" s="50">
        <f>VLOOKUP($A397,級距!$A:$K,10,FALSE)</f>
        <v>3</v>
      </c>
      <c r="L397" s="50">
        <f>VLOOKUP($A397,級距!$A:$K,11,FALSE)</f>
        <v>2</v>
      </c>
      <c r="M397" s="50">
        <f t="shared" si="18"/>
        <v>1</v>
      </c>
    </row>
    <row r="398" spans="1:13" x14ac:dyDescent="0.25">
      <c r="A398" s="32">
        <v>45078</v>
      </c>
      <c r="B398" s="66">
        <f>_xlfn.IFNA(VLOOKUP(A398,'Bolling Strategy'!$A$1:$B$2000,2,FALSE),0)</f>
        <v>-2090</v>
      </c>
      <c r="C398" s="66">
        <f>_xlfn.IFNA(VLOOKUP(A398,'NQ0002 Strategy'!$A$2:$B$2000,2,FALSE),0)</f>
        <v>12890</v>
      </c>
      <c r="D398" s="66">
        <f>_xlfn.IFNA(VLOOKUP(A398,'NQ0001 Strategy'!$A$2:$B$2000,2,FALSE),0)</f>
        <v>825</v>
      </c>
      <c r="E398" s="66">
        <f>_xlfn.IFNA(VLOOKUP(A398,'BBI Strategy'!$A$2:$B$2000,2,FALSE),0)</f>
        <v>9035</v>
      </c>
      <c r="F398" s="66">
        <f>_xlfn.IFNA(VLOOKUP(A398,'NQ0003 Strategy'!$A$2:$B$1000,2,FALSE),0)</f>
        <v>7180</v>
      </c>
      <c r="G398" s="66">
        <f>_xlfn.IFNA(VLOOKUP(A398,'NQ0006 Strategy'!$A$2:$B$2000,2,FALSE),0)</f>
        <v>-1410</v>
      </c>
      <c r="H398" s="66">
        <f>_xlfn.IFNA(VLOOKUP(A398,'NQ0007 Strategy'!$A$2:$B$2000,2,FALSE),0)</f>
        <v>3485</v>
      </c>
      <c r="I398" s="85">
        <f t="shared" si="17"/>
        <v>4273.5714285714284</v>
      </c>
      <c r="J398" s="50">
        <f>VLOOKUP($A398,級距!$A:$K,9,FALSE)</f>
        <v>7</v>
      </c>
      <c r="K398" s="50">
        <f>VLOOKUP($A398,級距!$A:$K,10,FALSE)</f>
        <v>6</v>
      </c>
      <c r="L398" s="50">
        <f>VLOOKUP($A398,級距!$A:$K,11,FALSE)</f>
        <v>1</v>
      </c>
      <c r="M398" s="50">
        <f t="shared" si="18"/>
        <v>1</v>
      </c>
    </row>
    <row r="399" spans="1:13" x14ac:dyDescent="0.25">
      <c r="A399" s="32">
        <v>45077</v>
      </c>
      <c r="B399" s="66">
        <f>_xlfn.IFNA(VLOOKUP(A399,'Bolling Strategy'!$A$1:$B$2000,2,FALSE),0)</f>
        <v>-2020</v>
      </c>
      <c r="C399" s="66">
        <f>_xlfn.IFNA(VLOOKUP(A399,'NQ0002 Strategy'!$A$2:$B$2000,2,FALSE),0)</f>
        <v>-4120</v>
      </c>
      <c r="D399" s="66">
        <f>_xlfn.IFNA(VLOOKUP(A399,'NQ0001 Strategy'!$A$2:$B$2000,2,FALSE),0)</f>
        <v>-3345</v>
      </c>
      <c r="E399" s="66">
        <f>_xlfn.IFNA(VLOOKUP(A399,'BBI Strategy'!$A$2:$B$2000,2,FALSE),0)</f>
        <v>-2820</v>
      </c>
      <c r="F399" s="66">
        <f>_xlfn.IFNA(VLOOKUP(A399,'NQ0003 Strategy'!$A$2:$B$1000,2,FALSE),0)</f>
        <v>0</v>
      </c>
      <c r="G399" s="66">
        <f>_xlfn.IFNA(VLOOKUP(A399,'NQ0006 Strategy'!$A$2:$B$2000,2,FALSE),0)</f>
        <v>0</v>
      </c>
      <c r="H399" s="66">
        <f>_xlfn.IFNA(VLOOKUP(A399,'NQ0007 Strategy'!$A$2:$B$2000,2,FALSE),0)</f>
        <v>-6465</v>
      </c>
      <c r="I399" s="85">
        <f t="shared" si="17"/>
        <v>-2681.4285714285716</v>
      </c>
      <c r="J399" s="50">
        <f>VLOOKUP($A399,級距!$A:$K,9,FALSE)</f>
        <v>3</v>
      </c>
      <c r="K399" s="50">
        <f>VLOOKUP($A399,級距!$A:$K,10,FALSE)</f>
        <v>4</v>
      </c>
      <c r="L399" s="50">
        <f>VLOOKUP($A399,級距!$A:$K,11,FALSE)</f>
        <v>2</v>
      </c>
      <c r="M399" s="50">
        <f t="shared" si="18"/>
        <v>1</v>
      </c>
    </row>
    <row r="400" spans="1:13" x14ac:dyDescent="0.25">
      <c r="A400" s="32">
        <v>45076</v>
      </c>
      <c r="B400" s="66">
        <f>_xlfn.IFNA(VLOOKUP(A400,'Bolling Strategy'!$A$1:$B$2000,2,FALSE),0)</f>
        <v>13085</v>
      </c>
      <c r="C400" s="66">
        <f>_xlfn.IFNA(VLOOKUP(A400,'NQ0002 Strategy'!$A$2:$B$2000,2,FALSE),0)</f>
        <v>-990</v>
      </c>
      <c r="D400" s="66">
        <f>_xlfn.IFNA(VLOOKUP(A400,'NQ0001 Strategy'!$A$2:$B$2000,2,FALSE),0)</f>
        <v>3310</v>
      </c>
      <c r="E400" s="66">
        <f>_xlfn.IFNA(VLOOKUP(A400,'BBI Strategy'!$A$2:$B$2000,2,FALSE),0)</f>
        <v>-8700</v>
      </c>
      <c r="F400" s="66">
        <f>_xlfn.IFNA(VLOOKUP(A400,'NQ0003 Strategy'!$A$2:$B$1000,2,FALSE),0)</f>
        <v>0</v>
      </c>
      <c r="G400" s="66">
        <f>_xlfn.IFNA(VLOOKUP(A400,'NQ0006 Strategy'!$A$2:$B$2000,2,FALSE),0)</f>
        <v>-11065</v>
      </c>
      <c r="H400" s="66">
        <f>_xlfn.IFNA(VLOOKUP(A400,'NQ0007 Strategy'!$A$2:$B$2000,2,FALSE),0)</f>
        <v>715</v>
      </c>
      <c r="I400" s="85">
        <f t="shared" si="17"/>
        <v>-520.71428571428567</v>
      </c>
      <c r="J400" s="50">
        <f>VLOOKUP($A400,級距!$A:$K,9,FALSE)</f>
        <v>5</v>
      </c>
      <c r="K400" s="50">
        <f>VLOOKUP($A400,級距!$A:$K,10,FALSE)</f>
        <v>5</v>
      </c>
      <c r="L400" s="50">
        <f>VLOOKUP($A400,級距!$A:$K,11,FALSE)</f>
        <v>2</v>
      </c>
      <c r="M400" s="50">
        <f t="shared" si="18"/>
        <v>1</v>
      </c>
    </row>
    <row r="401" spans="1:13" x14ac:dyDescent="0.25">
      <c r="A401" s="32">
        <v>45072</v>
      </c>
      <c r="B401" s="66">
        <f>_xlfn.IFNA(VLOOKUP(A401,'Bolling Strategy'!$A$1:$B$2000,2,FALSE),0)</f>
        <v>7330</v>
      </c>
      <c r="C401" s="66">
        <f>_xlfn.IFNA(VLOOKUP(A401,'NQ0002 Strategy'!$A$2:$B$2000,2,FALSE),0)</f>
        <v>-4980</v>
      </c>
      <c r="D401" s="66">
        <f>_xlfn.IFNA(VLOOKUP(A401,'NQ0001 Strategy'!$A$2:$B$2000,2,FALSE),0)</f>
        <v>27515</v>
      </c>
      <c r="E401" s="66">
        <f>_xlfn.IFNA(VLOOKUP(A401,'BBI Strategy'!$A$2:$B$2000,2,FALSE),0)</f>
        <v>23845</v>
      </c>
      <c r="F401" s="66">
        <f>_xlfn.IFNA(VLOOKUP(A401,'NQ0003 Strategy'!$A$2:$B$1000,2,FALSE),0)</f>
        <v>0</v>
      </c>
      <c r="G401" s="66">
        <f>_xlfn.IFNA(VLOOKUP(A401,'NQ0006 Strategy'!$A$2:$B$2000,2,FALSE),0)</f>
        <v>15690</v>
      </c>
      <c r="H401" s="66">
        <f>_xlfn.IFNA(VLOOKUP(A401,'NQ0007 Strategy'!$A$2:$B$2000,2,FALSE),0)</f>
        <v>10840</v>
      </c>
      <c r="I401" s="85">
        <f t="shared" si="17"/>
        <v>11462.857142857143</v>
      </c>
      <c r="J401" s="50">
        <f>VLOOKUP($A401,級距!$A:$K,9,FALSE)</f>
        <v>9</v>
      </c>
      <c r="K401" s="50">
        <f>VLOOKUP($A401,級距!$A:$K,10,FALSE)</f>
        <v>9</v>
      </c>
      <c r="L401" s="50">
        <f>VLOOKUP($A401,級距!$A:$K,11,FALSE)</f>
        <v>4</v>
      </c>
      <c r="M401" s="50">
        <f t="shared" si="18"/>
        <v>1</v>
      </c>
    </row>
    <row r="402" spans="1:13" x14ac:dyDescent="0.25">
      <c r="A402" s="32">
        <v>45071</v>
      </c>
      <c r="B402" s="66">
        <f>_xlfn.IFNA(VLOOKUP(A402,'Bolling Strategy'!$A$1:$B$2000,2,FALSE),0)</f>
        <v>0</v>
      </c>
      <c r="C402" s="66">
        <f>_xlfn.IFNA(VLOOKUP(A402,'NQ0002 Strategy'!$A$2:$B$2000,2,FALSE),0)</f>
        <v>2705</v>
      </c>
      <c r="D402" s="66">
        <f>_xlfn.IFNA(VLOOKUP(A402,'NQ0001 Strategy'!$A$2:$B$2000,2,FALSE),0)</f>
        <v>-970</v>
      </c>
      <c r="E402" s="66">
        <f>_xlfn.IFNA(VLOOKUP(A402,'BBI Strategy'!$A$2:$B$2000,2,FALSE),0)</f>
        <v>5580</v>
      </c>
      <c r="F402" s="66">
        <f>_xlfn.IFNA(VLOOKUP(A402,'NQ0003 Strategy'!$A$2:$B$1000,2,FALSE),0)</f>
        <v>0</v>
      </c>
      <c r="G402" s="66">
        <f>_xlfn.IFNA(VLOOKUP(A402,'NQ0006 Strategy'!$A$2:$B$2000,2,FALSE),0)</f>
        <v>0</v>
      </c>
      <c r="H402" s="66">
        <f>_xlfn.IFNA(VLOOKUP(A402,'NQ0007 Strategy'!$A$2:$B$2000,2,FALSE),0)</f>
        <v>-7050</v>
      </c>
      <c r="I402" s="85">
        <f t="shared" si="17"/>
        <v>37.857142857142854</v>
      </c>
      <c r="J402" s="50">
        <f>VLOOKUP($A402,級距!$A:$K,9,FALSE)</f>
        <v>4</v>
      </c>
      <c r="K402" s="50">
        <f>VLOOKUP($A402,級距!$A:$K,10,FALSE)</f>
        <v>5</v>
      </c>
      <c r="L402" s="50">
        <f>VLOOKUP($A402,級距!$A:$K,11,FALSE)</f>
        <v>2</v>
      </c>
      <c r="M402" s="50">
        <f t="shared" si="18"/>
        <v>1</v>
      </c>
    </row>
    <row r="403" spans="1:13" x14ac:dyDescent="0.25">
      <c r="A403" s="32">
        <v>45070</v>
      </c>
      <c r="B403" s="66">
        <f>_xlfn.IFNA(VLOOKUP(A403,'Bolling Strategy'!$A$1:$B$2000,2,FALSE),0)</f>
        <v>500</v>
      </c>
      <c r="C403" s="66">
        <f>_xlfn.IFNA(VLOOKUP(A403,'NQ0002 Strategy'!$A$2:$B$2000,2,FALSE),0)</f>
        <v>-1490</v>
      </c>
      <c r="D403" s="66">
        <f>_xlfn.IFNA(VLOOKUP(A403,'NQ0001 Strategy'!$A$2:$B$2000,2,FALSE),0)</f>
        <v>0</v>
      </c>
      <c r="E403" s="66">
        <f>_xlfn.IFNA(VLOOKUP(A403,'BBI Strategy'!$A$2:$B$2000,2,FALSE),0)</f>
        <v>-135</v>
      </c>
      <c r="F403" s="66">
        <f>_xlfn.IFNA(VLOOKUP(A403,'NQ0003 Strategy'!$A$2:$B$1000,2,FALSE),0)</f>
        <v>0</v>
      </c>
      <c r="G403" s="66">
        <f>_xlfn.IFNA(VLOOKUP(A403,'NQ0006 Strategy'!$A$2:$B$2000,2,FALSE),0)</f>
        <v>0</v>
      </c>
      <c r="H403" s="66">
        <f>_xlfn.IFNA(VLOOKUP(A403,'NQ0007 Strategy'!$A$2:$B$2000,2,FALSE),0)</f>
        <v>12860</v>
      </c>
      <c r="I403" s="85">
        <f t="shared" si="17"/>
        <v>1676.4285714285713</v>
      </c>
      <c r="J403" s="50">
        <f>VLOOKUP($A403,級距!$A:$K,9,FALSE)</f>
        <v>2</v>
      </c>
      <c r="K403" s="50">
        <f>VLOOKUP($A403,級距!$A:$K,10,FALSE)</f>
        <v>3</v>
      </c>
      <c r="L403" s="50">
        <f>VLOOKUP($A403,級距!$A:$K,11,FALSE)</f>
        <v>2</v>
      </c>
      <c r="M403" s="50">
        <f t="shared" si="18"/>
        <v>1</v>
      </c>
    </row>
    <row r="404" spans="1:13" x14ac:dyDescent="0.25">
      <c r="A404" s="32">
        <v>45069</v>
      </c>
      <c r="B404" s="66">
        <f>_xlfn.IFNA(VLOOKUP(A404,'Bolling Strategy'!$A$1:$B$2000,2,FALSE),0)</f>
        <v>-10160</v>
      </c>
      <c r="C404" s="66">
        <f>_xlfn.IFNA(VLOOKUP(A404,'NQ0002 Strategy'!$A$2:$B$2000,2,FALSE),0)</f>
        <v>-5485</v>
      </c>
      <c r="D404" s="66">
        <f>_xlfn.IFNA(VLOOKUP(A404,'NQ0001 Strategy'!$A$2:$B$2000,2,FALSE),0)</f>
        <v>5135</v>
      </c>
      <c r="E404" s="66">
        <f>_xlfn.IFNA(VLOOKUP(A404,'BBI Strategy'!$A$2:$B$2000,2,FALSE),0)</f>
        <v>-8960</v>
      </c>
      <c r="F404" s="66">
        <f>_xlfn.IFNA(VLOOKUP(A404,'NQ0003 Strategy'!$A$2:$B$1000,2,FALSE),0)</f>
        <v>0</v>
      </c>
      <c r="G404" s="66">
        <f>_xlfn.IFNA(VLOOKUP(A404,'NQ0006 Strategy'!$A$2:$B$2000,2,FALSE),0)</f>
        <v>0</v>
      </c>
      <c r="H404" s="66">
        <f>_xlfn.IFNA(VLOOKUP(A404,'NQ0007 Strategy'!$A$2:$B$2000,2,FALSE),0)</f>
        <v>-6825</v>
      </c>
      <c r="I404" s="85">
        <f t="shared" si="17"/>
        <v>-3756.4285714285716</v>
      </c>
      <c r="J404" s="50">
        <f>VLOOKUP($A404,級距!$A:$K,9,FALSE)</f>
        <v>4</v>
      </c>
      <c r="K404" s="50">
        <f>VLOOKUP($A404,級距!$A:$K,10,FALSE)</f>
        <v>9</v>
      </c>
      <c r="L404" s="50">
        <f>VLOOKUP($A404,級距!$A:$K,11,FALSE)</f>
        <v>3</v>
      </c>
      <c r="M404" s="50">
        <f t="shared" si="18"/>
        <v>1</v>
      </c>
    </row>
    <row r="405" spans="1:13" x14ac:dyDescent="0.25">
      <c r="A405" s="32">
        <v>45068</v>
      </c>
      <c r="B405" s="66">
        <f>_xlfn.IFNA(VLOOKUP(A405,'Bolling Strategy'!$A$1:$B$2000,2,FALSE),0)</f>
        <v>-570</v>
      </c>
      <c r="C405" s="66">
        <f>_xlfn.IFNA(VLOOKUP(A405,'NQ0002 Strategy'!$A$2:$B$2000,2,FALSE),0)</f>
        <v>4085</v>
      </c>
      <c r="D405" s="66">
        <f>_xlfn.IFNA(VLOOKUP(A405,'NQ0001 Strategy'!$A$2:$B$2000,2,FALSE),0)</f>
        <v>-1300</v>
      </c>
      <c r="E405" s="66">
        <f>_xlfn.IFNA(VLOOKUP(A405,'BBI Strategy'!$A$2:$B$2000,2,FALSE),0)</f>
        <v>-3215</v>
      </c>
      <c r="F405" s="66">
        <f>_xlfn.IFNA(VLOOKUP(A405,'NQ0003 Strategy'!$A$2:$B$1000,2,FALSE),0)</f>
        <v>0</v>
      </c>
      <c r="G405" s="66">
        <f>_xlfn.IFNA(VLOOKUP(A405,'NQ0006 Strategy'!$A$2:$B$2000,2,FALSE),0)</f>
        <v>-4140</v>
      </c>
      <c r="H405" s="66">
        <f>_xlfn.IFNA(VLOOKUP(A405,'NQ0007 Strategy'!$A$2:$B$2000,2,FALSE),0)</f>
        <v>7600</v>
      </c>
      <c r="I405" s="85">
        <f t="shared" si="17"/>
        <v>351.42857142857144</v>
      </c>
      <c r="J405" s="50">
        <f>VLOOKUP($A405,級距!$A:$K,9,FALSE)</f>
        <v>2</v>
      </c>
      <c r="K405" s="50">
        <f>VLOOKUP($A405,級距!$A:$K,10,FALSE)</f>
        <v>6</v>
      </c>
      <c r="L405" s="50">
        <f>VLOOKUP($A405,級距!$A:$K,11,FALSE)</f>
        <v>2</v>
      </c>
      <c r="M405" s="50">
        <f t="shared" si="18"/>
        <v>1</v>
      </c>
    </row>
    <row r="406" spans="1:13" x14ac:dyDescent="0.25">
      <c r="A406" s="32">
        <v>45065</v>
      </c>
      <c r="B406" s="66">
        <f>_xlfn.IFNA(VLOOKUP(A406,'Bolling Strategy'!$A$1:$B$2000,2,FALSE),0)</f>
        <v>500</v>
      </c>
      <c r="C406" s="66">
        <f>_xlfn.IFNA(VLOOKUP(A406,'NQ0002 Strategy'!$A$2:$B$2000,2,FALSE),0)</f>
        <v>0</v>
      </c>
      <c r="D406" s="66">
        <f>_xlfn.IFNA(VLOOKUP(A406,'NQ0001 Strategy'!$A$2:$B$2000,2,FALSE),0)</f>
        <v>-2730</v>
      </c>
      <c r="E406" s="66">
        <f>_xlfn.IFNA(VLOOKUP(A406,'BBI Strategy'!$A$2:$B$2000,2,FALSE),0)</f>
        <v>3605</v>
      </c>
      <c r="F406" s="66">
        <f>_xlfn.IFNA(VLOOKUP(A406,'NQ0003 Strategy'!$A$2:$B$1000,2,FALSE),0)</f>
        <v>0</v>
      </c>
      <c r="G406" s="66">
        <f>_xlfn.IFNA(VLOOKUP(A406,'NQ0006 Strategy'!$A$2:$B$2000,2,FALSE),0)</f>
        <v>0</v>
      </c>
      <c r="H406" s="66">
        <f>_xlfn.IFNA(VLOOKUP(A406,'NQ0007 Strategy'!$A$2:$B$2000,2,FALSE),0)</f>
        <v>-5115</v>
      </c>
      <c r="I406" s="85">
        <f t="shared" si="17"/>
        <v>-534.28571428571433</v>
      </c>
      <c r="J406" s="50">
        <f>VLOOKUP($A406,級距!$A:$K,9,FALSE)</f>
        <v>1</v>
      </c>
      <c r="K406" s="50">
        <f>VLOOKUP($A406,級距!$A:$K,10,FALSE)</f>
        <v>4</v>
      </c>
      <c r="L406" s="50">
        <f>VLOOKUP($A406,級距!$A:$K,11,FALSE)</f>
        <v>2</v>
      </c>
      <c r="M406" s="50">
        <f t="shared" si="18"/>
        <v>1</v>
      </c>
    </row>
    <row r="407" spans="1:13" x14ac:dyDescent="0.25">
      <c r="A407" s="32">
        <v>45064</v>
      </c>
      <c r="B407" s="66">
        <f>_xlfn.IFNA(VLOOKUP(A407,'Bolling Strategy'!$A$1:$B$2000,2,FALSE),0)</f>
        <v>28160</v>
      </c>
      <c r="C407" s="66">
        <f>_xlfn.IFNA(VLOOKUP(A407,'NQ0002 Strategy'!$A$2:$B$2000,2,FALSE),0)</f>
        <v>26610</v>
      </c>
      <c r="D407" s="66">
        <f>_xlfn.IFNA(VLOOKUP(A407,'NQ0001 Strategy'!$A$2:$B$2000,2,FALSE),0)</f>
        <v>4590</v>
      </c>
      <c r="E407" s="66">
        <f>_xlfn.IFNA(VLOOKUP(A407,'BBI Strategy'!$A$2:$B$2000,2,FALSE),0)</f>
        <v>11375</v>
      </c>
      <c r="F407" s="66">
        <f>_xlfn.IFNA(VLOOKUP(A407,'NQ0003 Strategy'!$A$2:$B$1000,2,FALSE),0)</f>
        <v>0</v>
      </c>
      <c r="G407" s="66">
        <f>_xlfn.IFNA(VLOOKUP(A407,'NQ0006 Strategy'!$A$2:$B$2000,2,FALSE),0)</f>
        <v>45790</v>
      </c>
      <c r="H407" s="66">
        <f>_xlfn.IFNA(VLOOKUP(A407,'NQ0007 Strategy'!$A$2:$B$2000,2,FALSE),0)</f>
        <v>21295</v>
      </c>
      <c r="I407" s="85">
        <f t="shared" si="17"/>
        <v>19688.571428571428</v>
      </c>
      <c r="J407" s="50">
        <f>VLOOKUP($A407,級距!$A:$K,9,FALSE)</f>
        <v>7</v>
      </c>
      <c r="K407" s="50">
        <f>VLOOKUP($A407,級距!$A:$K,10,FALSE)</f>
        <v>8</v>
      </c>
      <c r="L407" s="50">
        <f>VLOOKUP($A407,級距!$A:$K,11,FALSE)</f>
        <v>4</v>
      </c>
      <c r="M407" s="50">
        <f t="shared" si="18"/>
        <v>1</v>
      </c>
    </row>
    <row r="408" spans="1:13" x14ac:dyDescent="0.25">
      <c r="A408" s="32">
        <v>45063</v>
      </c>
      <c r="B408" s="66">
        <f>_xlfn.IFNA(VLOOKUP(A408,'Bolling Strategy'!$A$1:$B$2000,2,FALSE),0)</f>
        <v>-2700</v>
      </c>
      <c r="C408" s="66">
        <f>_xlfn.IFNA(VLOOKUP(A408,'NQ0002 Strategy'!$A$2:$B$2000,2,FALSE),0)</f>
        <v>13070</v>
      </c>
      <c r="D408" s="66">
        <f>_xlfn.IFNA(VLOOKUP(A408,'NQ0001 Strategy'!$A$2:$B$2000,2,FALSE),0)</f>
        <v>-405</v>
      </c>
      <c r="E408" s="66">
        <f>_xlfn.IFNA(VLOOKUP(A408,'BBI Strategy'!$A$2:$B$2000,2,FALSE),0)</f>
        <v>3630</v>
      </c>
      <c r="F408" s="66">
        <f>_xlfn.IFNA(VLOOKUP(A408,'NQ0003 Strategy'!$A$2:$B$1000,2,FALSE),0)</f>
        <v>0</v>
      </c>
      <c r="G408" s="66">
        <f>_xlfn.IFNA(VLOOKUP(A408,'NQ0006 Strategy'!$A$2:$B$2000,2,FALSE),0)</f>
        <v>0</v>
      </c>
      <c r="H408" s="66">
        <f>_xlfn.IFNA(VLOOKUP(A408,'NQ0007 Strategy'!$A$2:$B$2000,2,FALSE),0)</f>
        <v>8060</v>
      </c>
      <c r="I408" s="85">
        <f t="shared" si="17"/>
        <v>3093.5714285714284</v>
      </c>
      <c r="J408" s="50">
        <f>VLOOKUP($A408,級距!$A:$K,9,FALSE)</f>
        <v>5</v>
      </c>
      <c r="K408" s="50">
        <f>VLOOKUP($A408,級距!$A:$K,10,FALSE)</f>
        <v>8</v>
      </c>
      <c r="L408" s="50">
        <f>VLOOKUP($A408,級距!$A:$K,11,FALSE)</f>
        <v>3</v>
      </c>
      <c r="M408" s="50">
        <f t="shared" si="18"/>
        <v>1</v>
      </c>
    </row>
    <row r="409" spans="1:13" x14ac:dyDescent="0.25">
      <c r="A409" s="32">
        <v>45062</v>
      </c>
      <c r="B409" s="66">
        <f>_xlfn.IFNA(VLOOKUP(A409,'Bolling Strategy'!$A$1:$B$2000,2,FALSE),0)</f>
        <v>770</v>
      </c>
      <c r="C409" s="66">
        <f>_xlfn.IFNA(VLOOKUP(A409,'NQ0002 Strategy'!$A$2:$B$2000,2,FALSE),0)</f>
        <v>-650</v>
      </c>
      <c r="D409" s="66">
        <f>_xlfn.IFNA(VLOOKUP(A409,'NQ0001 Strategy'!$A$2:$B$2000,2,FALSE),0)</f>
        <v>3015</v>
      </c>
      <c r="E409" s="66">
        <f>_xlfn.IFNA(VLOOKUP(A409,'BBI Strategy'!$A$2:$B$2000,2,FALSE),0)</f>
        <v>2030</v>
      </c>
      <c r="F409" s="66">
        <f>_xlfn.IFNA(VLOOKUP(A409,'NQ0003 Strategy'!$A$2:$B$1000,2,FALSE),0)</f>
        <v>0</v>
      </c>
      <c r="G409" s="66">
        <f>_xlfn.IFNA(VLOOKUP(A409,'NQ0006 Strategy'!$A$2:$B$2000,2,FALSE),0)</f>
        <v>0</v>
      </c>
      <c r="H409" s="66">
        <f>_xlfn.IFNA(VLOOKUP(A409,'NQ0007 Strategy'!$A$2:$B$2000,2,FALSE),0)</f>
        <v>-970</v>
      </c>
      <c r="I409" s="85">
        <f t="shared" si="17"/>
        <v>599.28571428571433</v>
      </c>
      <c r="J409" s="50">
        <f>VLOOKUP($A409,級距!$A:$K,9,FALSE)</f>
        <v>2</v>
      </c>
      <c r="K409" s="50">
        <f>VLOOKUP($A409,級距!$A:$K,10,FALSE)</f>
        <v>2</v>
      </c>
      <c r="L409" s="50">
        <f>VLOOKUP($A409,級距!$A:$K,11,FALSE)</f>
        <v>2</v>
      </c>
      <c r="M409" s="50">
        <f t="shared" si="18"/>
        <v>1</v>
      </c>
    </row>
    <row r="410" spans="1:13" x14ac:dyDescent="0.25">
      <c r="A410" s="32">
        <v>45061</v>
      </c>
      <c r="B410" s="66">
        <f>_xlfn.IFNA(VLOOKUP(A410,'Bolling Strategy'!$A$1:$B$2000,2,FALSE),0)</f>
        <v>9010</v>
      </c>
      <c r="C410" s="66">
        <f>_xlfn.IFNA(VLOOKUP(A410,'NQ0002 Strategy'!$A$2:$B$2000,2,FALSE),0)</f>
        <v>-1200</v>
      </c>
      <c r="D410" s="66">
        <f>_xlfn.IFNA(VLOOKUP(A410,'NQ0001 Strategy'!$A$2:$B$2000,2,FALSE),0)</f>
        <v>-4300</v>
      </c>
      <c r="E410" s="66">
        <f>_xlfn.IFNA(VLOOKUP(A410,'BBI Strategy'!$A$2:$B$2000,2,FALSE),0)</f>
        <v>3405</v>
      </c>
      <c r="F410" s="66">
        <f>_xlfn.IFNA(VLOOKUP(A410,'NQ0003 Strategy'!$A$2:$B$1000,2,FALSE),0)</f>
        <v>0</v>
      </c>
      <c r="G410" s="66">
        <f>_xlfn.IFNA(VLOOKUP(A410,'NQ0006 Strategy'!$A$2:$B$2000,2,FALSE),0)</f>
        <v>0</v>
      </c>
      <c r="H410" s="66">
        <f>_xlfn.IFNA(VLOOKUP(A410,'NQ0007 Strategy'!$A$2:$B$2000,2,FALSE),0)</f>
        <v>-320</v>
      </c>
      <c r="I410" s="85">
        <f t="shared" si="17"/>
        <v>942.14285714285711</v>
      </c>
      <c r="J410" s="50">
        <f>VLOOKUP($A410,級距!$A:$K,9,FALSE)</f>
        <v>2</v>
      </c>
      <c r="K410" s="50">
        <f>VLOOKUP($A410,級距!$A:$K,10,FALSE)</f>
        <v>3</v>
      </c>
      <c r="L410" s="50">
        <f>VLOOKUP($A410,級距!$A:$K,11,FALSE)</f>
        <v>2</v>
      </c>
      <c r="M410" s="50">
        <f t="shared" si="18"/>
        <v>1</v>
      </c>
    </row>
    <row r="411" spans="1:13" x14ac:dyDescent="0.25">
      <c r="A411" s="32">
        <v>45058</v>
      </c>
      <c r="B411" s="66">
        <f>_xlfn.IFNA(VLOOKUP(A411,'Bolling Strategy'!$A$1:$B$2000,2,FALSE),0)</f>
        <v>-1840</v>
      </c>
      <c r="C411" s="66">
        <f>_xlfn.IFNA(VLOOKUP(A411,'NQ0002 Strategy'!$A$2:$B$2000,2,FALSE),0)</f>
        <v>-11060</v>
      </c>
      <c r="D411" s="66">
        <f>_xlfn.IFNA(VLOOKUP(A411,'NQ0001 Strategy'!$A$2:$B$2000,2,FALSE),0)</f>
        <v>-11075</v>
      </c>
      <c r="E411" s="66">
        <f>_xlfn.IFNA(VLOOKUP(A411,'BBI Strategy'!$A$2:$B$2000,2,FALSE),0)</f>
        <v>-14720</v>
      </c>
      <c r="F411" s="66">
        <f>_xlfn.IFNA(VLOOKUP(A411,'NQ0003 Strategy'!$A$2:$B$1000,2,FALSE),0)</f>
        <v>0</v>
      </c>
      <c r="G411" s="66">
        <f>_xlfn.IFNA(VLOOKUP(A411,'NQ0006 Strategy'!$A$2:$B$2000,2,FALSE),0)</f>
        <v>0</v>
      </c>
      <c r="H411" s="66">
        <f>_xlfn.IFNA(VLOOKUP(A411,'NQ0007 Strategy'!$A$2:$B$2000,2,FALSE),0)</f>
        <v>-3030</v>
      </c>
      <c r="I411" s="85">
        <f t="shared" si="17"/>
        <v>-5960.7142857142853</v>
      </c>
      <c r="J411" s="50">
        <f>VLOOKUP($A411,級距!$A:$K,9,FALSE)</f>
        <v>4</v>
      </c>
      <c r="K411" s="50">
        <f>VLOOKUP($A411,級距!$A:$K,10,FALSE)</f>
        <v>5</v>
      </c>
      <c r="L411" s="50">
        <f>VLOOKUP($A411,級距!$A:$K,11,FALSE)</f>
        <v>2</v>
      </c>
      <c r="M411" s="50">
        <f t="shared" si="18"/>
        <v>1</v>
      </c>
    </row>
    <row r="412" spans="1:13" x14ac:dyDescent="0.25">
      <c r="A412" s="32">
        <v>45057</v>
      </c>
      <c r="B412" s="66">
        <f>_xlfn.IFNA(VLOOKUP(A412,'Bolling Strategy'!$A$1:$B$2000,2,FALSE),0)</f>
        <v>4800</v>
      </c>
      <c r="C412" s="66">
        <f>_xlfn.IFNA(VLOOKUP(A412,'NQ0002 Strategy'!$A$2:$B$2000,2,FALSE),0)</f>
        <v>-380</v>
      </c>
      <c r="D412" s="66">
        <f>_xlfn.IFNA(VLOOKUP(A412,'NQ0001 Strategy'!$A$2:$B$2000,2,FALSE),0)</f>
        <v>3315</v>
      </c>
      <c r="E412" s="66">
        <f>_xlfn.IFNA(VLOOKUP(A412,'BBI Strategy'!$A$2:$B$2000,2,FALSE),0)</f>
        <v>10</v>
      </c>
      <c r="F412" s="66">
        <f>_xlfn.IFNA(VLOOKUP(A412,'NQ0003 Strategy'!$A$2:$B$1000,2,FALSE),0)</f>
        <v>0</v>
      </c>
      <c r="G412" s="66">
        <f>_xlfn.IFNA(VLOOKUP(A412,'NQ0006 Strategy'!$A$2:$B$2000,2,FALSE),0)</f>
        <v>0</v>
      </c>
      <c r="H412" s="66">
        <f>_xlfn.IFNA(VLOOKUP(A412,'NQ0007 Strategy'!$A$2:$B$2000,2,FALSE),0)</f>
        <v>-2690</v>
      </c>
      <c r="I412" s="85">
        <f t="shared" si="17"/>
        <v>722.14285714285711</v>
      </c>
      <c r="J412" s="50">
        <f>VLOOKUP($A412,級距!$A:$K,9,FALSE)</f>
        <v>1</v>
      </c>
      <c r="K412" s="50">
        <f>VLOOKUP($A412,級距!$A:$K,10,FALSE)</f>
        <v>1</v>
      </c>
      <c r="L412" s="50">
        <f>VLOOKUP($A412,級距!$A:$K,11,FALSE)</f>
        <v>2</v>
      </c>
      <c r="M412" s="50">
        <f t="shared" si="18"/>
        <v>1</v>
      </c>
    </row>
    <row r="413" spans="1:13" x14ac:dyDescent="0.25">
      <c r="A413" s="32">
        <v>45056</v>
      </c>
      <c r="B413" s="66">
        <f>_xlfn.IFNA(VLOOKUP(A413,'Bolling Strategy'!$A$1:$B$2000,2,FALSE),0)</f>
        <v>2570</v>
      </c>
      <c r="C413" s="66">
        <f>_xlfn.IFNA(VLOOKUP(A413,'NQ0002 Strategy'!$A$2:$B$2000,2,FALSE),0)</f>
        <v>-9240</v>
      </c>
      <c r="D413" s="66">
        <f>_xlfn.IFNA(VLOOKUP(A413,'NQ0001 Strategy'!$A$2:$B$2000,2,FALSE),0)</f>
        <v>8350</v>
      </c>
      <c r="E413" s="66">
        <f>_xlfn.IFNA(VLOOKUP(A413,'BBI Strategy'!$A$2:$B$2000,2,FALSE),0)</f>
        <v>430</v>
      </c>
      <c r="F413" s="66">
        <f>_xlfn.IFNA(VLOOKUP(A413,'NQ0003 Strategy'!$A$2:$B$1000,2,FALSE),0)</f>
        <v>0</v>
      </c>
      <c r="G413" s="66">
        <f>_xlfn.IFNA(VLOOKUP(A413,'NQ0006 Strategy'!$A$2:$B$2000,2,FALSE),0)</f>
        <v>-10230</v>
      </c>
      <c r="H413" s="66">
        <f>_xlfn.IFNA(VLOOKUP(A413,'NQ0007 Strategy'!$A$2:$B$2000,2,FALSE),0)</f>
        <v>-4755</v>
      </c>
      <c r="I413" s="85">
        <f t="shared" si="17"/>
        <v>-1839.2857142857142</v>
      </c>
      <c r="J413" s="50">
        <f>VLOOKUP($A413,級距!$A:$K,9,FALSE)</f>
        <v>5</v>
      </c>
      <c r="K413" s="50">
        <f>VLOOKUP($A413,級距!$A:$K,10,FALSE)</f>
        <v>9</v>
      </c>
      <c r="L413" s="50">
        <f>VLOOKUP($A413,級距!$A:$K,11,FALSE)</f>
        <v>3</v>
      </c>
      <c r="M413" s="50">
        <f t="shared" si="18"/>
        <v>1</v>
      </c>
    </row>
    <row r="414" spans="1:13" x14ac:dyDescent="0.25">
      <c r="A414" s="32">
        <v>45055</v>
      </c>
      <c r="B414" s="66">
        <f>_xlfn.IFNA(VLOOKUP(A414,'Bolling Strategy'!$A$1:$B$2000,2,FALSE),0)</f>
        <v>-900</v>
      </c>
      <c r="C414" s="66">
        <f>_xlfn.IFNA(VLOOKUP(A414,'NQ0002 Strategy'!$A$2:$B$2000,2,FALSE),0)</f>
        <v>1390</v>
      </c>
      <c r="D414" s="66">
        <f>_xlfn.IFNA(VLOOKUP(A414,'NQ0001 Strategy'!$A$2:$B$2000,2,FALSE),0)</f>
        <v>-1305</v>
      </c>
      <c r="E414" s="66">
        <f>_xlfn.IFNA(VLOOKUP(A414,'BBI Strategy'!$A$2:$B$2000,2,FALSE),0)</f>
        <v>-725</v>
      </c>
      <c r="F414" s="66">
        <f>_xlfn.IFNA(VLOOKUP(A414,'NQ0003 Strategy'!$A$2:$B$1000,2,FALSE),0)</f>
        <v>0</v>
      </c>
      <c r="G414" s="66">
        <f>_xlfn.IFNA(VLOOKUP(A414,'NQ0006 Strategy'!$A$2:$B$2000,2,FALSE),0)</f>
        <v>0</v>
      </c>
      <c r="H414" s="66">
        <f>_xlfn.IFNA(VLOOKUP(A414,'NQ0007 Strategy'!$A$2:$B$2000,2,FALSE),0)</f>
        <v>-945</v>
      </c>
      <c r="I414" s="85">
        <f t="shared" si="17"/>
        <v>-355</v>
      </c>
      <c r="J414" s="50">
        <f>VLOOKUP($A414,級距!$A:$K,9,FALSE)</f>
        <v>1</v>
      </c>
      <c r="K414" s="50">
        <f>VLOOKUP($A414,級距!$A:$K,10,FALSE)</f>
        <v>5</v>
      </c>
      <c r="L414" s="50">
        <f>VLOOKUP($A414,級距!$A:$K,11,FALSE)</f>
        <v>2</v>
      </c>
      <c r="M414" s="50">
        <f t="shared" si="18"/>
        <v>1</v>
      </c>
    </row>
    <row r="415" spans="1:13" x14ac:dyDescent="0.25">
      <c r="A415" s="32">
        <v>45054</v>
      </c>
      <c r="B415" s="66">
        <f>_xlfn.IFNA(VLOOKUP(A415,'Bolling Strategy'!$A$1:$B$2000,2,FALSE),0)</f>
        <v>4860</v>
      </c>
      <c r="C415" s="66">
        <f>_xlfn.IFNA(VLOOKUP(A415,'NQ0002 Strategy'!$A$2:$B$2000,2,FALSE),0)</f>
        <v>-1380</v>
      </c>
      <c r="D415" s="66">
        <f>_xlfn.IFNA(VLOOKUP(A415,'NQ0001 Strategy'!$A$2:$B$2000,2,FALSE),0)</f>
        <v>5045</v>
      </c>
      <c r="E415" s="66">
        <f>_xlfn.IFNA(VLOOKUP(A415,'BBI Strategy'!$A$2:$B$2000,2,FALSE),0)</f>
        <v>3220</v>
      </c>
      <c r="F415" s="66">
        <f>_xlfn.IFNA(VLOOKUP(A415,'NQ0003 Strategy'!$A$2:$B$1000,2,FALSE),0)</f>
        <v>0</v>
      </c>
      <c r="G415" s="66">
        <f>_xlfn.IFNA(VLOOKUP(A415,'NQ0006 Strategy'!$A$2:$B$2000,2,FALSE),0)</f>
        <v>0</v>
      </c>
      <c r="H415" s="66">
        <f>_xlfn.IFNA(VLOOKUP(A415,'NQ0007 Strategy'!$A$2:$B$2000,2,FALSE),0)</f>
        <v>1435</v>
      </c>
      <c r="I415" s="85">
        <f t="shared" si="17"/>
        <v>1882.8571428571429</v>
      </c>
      <c r="J415" s="50">
        <f>VLOOKUP($A415,級距!$A:$K,9,FALSE)</f>
        <v>2</v>
      </c>
      <c r="K415" s="50">
        <f>VLOOKUP($A415,級距!$A:$K,10,FALSE)</f>
        <v>4</v>
      </c>
      <c r="L415" s="50">
        <f>VLOOKUP($A415,級距!$A:$K,11,FALSE)</f>
        <v>2</v>
      </c>
      <c r="M415" s="50">
        <f t="shared" si="18"/>
        <v>1</v>
      </c>
    </row>
    <row r="416" spans="1:13" x14ac:dyDescent="0.25">
      <c r="A416" s="32">
        <v>45051</v>
      </c>
      <c r="B416" s="66">
        <f>_xlfn.IFNA(VLOOKUP(A416,'Bolling Strategy'!$A$1:$B$2000,2,FALSE),0)</f>
        <v>-4250</v>
      </c>
      <c r="C416" s="66">
        <f>_xlfn.IFNA(VLOOKUP(A416,'NQ0002 Strategy'!$A$2:$B$2000,2,FALSE),0)</f>
        <v>0</v>
      </c>
      <c r="D416" s="66">
        <f>_xlfn.IFNA(VLOOKUP(A416,'NQ0001 Strategy'!$A$2:$B$2000,2,FALSE),0)</f>
        <v>4565</v>
      </c>
      <c r="E416" s="66">
        <f>_xlfn.IFNA(VLOOKUP(A416,'BBI Strategy'!$A$2:$B$2000,2,FALSE),0)</f>
        <v>15875</v>
      </c>
      <c r="F416" s="66">
        <f>_xlfn.IFNA(VLOOKUP(A416,'NQ0003 Strategy'!$A$2:$B$1000,2,FALSE),0)</f>
        <v>0</v>
      </c>
      <c r="G416" s="66">
        <f>_xlfn.IFNA(VLOOKUP(A416,'NQ0006 Strategy'!$A$2:$B$2000,2,FALSE),0)</f>
        <v>-3060</v>
      </c>
      <c r="H416" s="66">
        <f>_xlfn.IFNA(VLOOKUP(A416,'NQ0007 Strategy'!$A$2:$B$2000,2,FALSE),0)</f>
        <v>10395</v>
      </c>
      <c r="I416" s="85">
        <f t="shared" si="17"/>
        <v>3360.7142857142858</v>
      </c>
      <c r="J416" s="50">
        <f>VLOOKUP($A416,級距!$A:$K,9,FALSE)</f>
        <v>7</v>
      </c>
      <c r="K416" s="50">
        <f>VLOOKUP($A416,級距!$A:$K,10,FALSE)</f>
        <v>8</v>
      </c>
      <c r="L416" s="50">
        <f>VLOOKUP($A416,級距!$A:$K,11,FALSE)</f>
        <v>4</v>
      </c>
      <c r="M416" s="50">
        <f t="shared" si="18"/>
        <v>1</v>
      </c>
    </row>
    <row r="417" spans="1:13" x14ac:dyDescent="0.25">
      <c r="A417" s="32">
        <v>45050</v>
      </c>
      <c r="B417" s="66">
        <f>_xlfn.IFNA(VLOOKUP(A417,'Bolling Strategy'!$A$1:$B$2000,2,FALSE),0)</f>
        <v>440</v>
      </c>
      <c r="C417" s="66">
        <f>_xlfn.IFNA(VLOOKUP(A417,'NQ0002 Strategy'!$A$2:$B$2000,2,FALSE),0)</f>
        <v>0</v>
      </c>
      <c r="D417" s="66">
        <f>_xlfn.IFNA(VLOOKUP(A417,'NQ0001 Strategy'!$A$2:$B$2000,2,FALSE),0)</f>
        <v>-405</v>
      </c>
      <c r="E417" s="66">
        <f>_xlfn.IFNA(VLOOKUP(A417,'BBI Strategy'!$A$2:$B$2000,2,FALSE),0)</f>
        <v>2295</v>
      </c>
      <c r="F417" s="66">
        <f>_xlfn.IFNA(VLOOKUP(A417,'NQ0003 Strategy'!$A$2:$B$1000,2,FALSE),0)</f>
        <v>0</v>
      </c>
      <c r="G417" s="66">
        <f>_xlfn.IFNA(VLOOKUP(A417,'NQ0006 Strategy'!$A$2:$B$2000,2,FALSE),0)</f>
        <v>0</v>
      </c>
      <c r="H417" s="66">
        <f>_xlfn.IFNA(VLOOKUP(A417,'NQ0007 Strategy'!$A$2:$B$2000,2,FALSE),0)</f>
        <v>-3290</v>
      </c>
      <c r="I417" s="85">
        <f t="shared" si="17"/>
        <v>-137.14285714285714</v>
      </c>
      <c r="J417" s="50">
        <f>VLOOKUP($A417,級距!$A:$K,9,FALSE)</f>
        <v>2</v>
      </c>
      <c r="K417" s="50">
        <f>VLOOKUP($A417,級距!$A:$K,10,FALSE)</f>
        <v>5</v>
      </c>
      <c r="L417" s="50">
        <f>VLOOKUP($A417,級距!$A:$K,11,FALSE)</f>
        <v>2</v>
      </c>
      <c r="M417" s="50">
        <f t="shared" si="18"/>
        <v>1</v>
      </c>
    </row>
    <row r="418" spans="1:13" x14ac:dyDescent="0.25">
      <c r="A418" s="32">
        <v>45049</v>
      </c>
      <c r="B418" s="66">
        <f>_xlfn.IFNA(VLOOKUP(A418,'Bolling Strategy'!$A$1:$B$2000,2,FALSE),0)</f>
        <v>0</v>
      </c>
      <c r="C418" s="66">
        <f>_xlfn.IFNA(VLOOKUP(A418,'NQ0002 Strategy'!$A$2:$B$2000,2,FALSE),0)</f>
        <v>3705</v>
      </c>
      <c r="D418" s="66">
        <f>_xlfn.IFNA(VLOOKUP(A418,'NQ0001 Strategy'!$A$2:$B$2000,2,FALSE),0)</f>
        <v>0</v>
      </c>
      <c r="E418" s="66">
        <f>_xlfn.IFNA(VLOOKUP(A418,'BBI Strategy'!$A$2:$B$2000,2,FALSE),0)</f>
        <v>-2745</v>
      </c>
      <c r="F418" s="66">
        <f>_xlfn.IFNA(VLOOKUP(A418,'NQ0003 Strategy'!$A$2:$B$1000,2,FALSE),0)</f>
        <v>0</v>
      </c>
      <c r="G418" s="66">
        <f>_xlfn.IFNA(VLOOKUP(A418,'NQ0006 Strategy'!$A$2:$B$2000,2,FALSE),0)</f>
        <v>0</v>
      </c>
      <c r="H418" s="66">
        <f>_xlfn.IFNA(VLOOKUP(A418,'NQ0007 Strategy'!$A$2:$B$2000,2,FALSE),0)</f>
        <v>-6910</v>
      </c>
      <c r="I418" s="85">
        <f t="shared" si="17"/>
        <v>-850</v>
      </c>
      <c r="J418" s="50">
        <f>VLOOKUP($A418,級距!$A:$K,9,FALSE)</f>
        <v>5</v>
      </c>
      <c r="K418" s="50">
        <f>VLOOKUP($A418,級距!$A:$K,10,FALSE)</f>
        <v>6</v>
      </c>
      <c r="L418" s="50">
        <f>VLOOKUP($A418,級距!$A:$K,11,FALSE)</f>
        <v>2</v>
      </c>
      <c r="M418" s="50">
        <f t="shared" si="18"/>
        <v>1</v>
      </c>
    </row>
    <row r="419" spans="1:13" x14ac:dyDescent="0.25">
      <c r="A419" s="32">
        <v>45048</v>
      </c>
      <c r="B419" s="66">
        <f>_xlfn.IFNA(VLOOKUP(A419,'Bolling Strategy'!$A$1:$B$2000,2,FALSE),0)</f>
        <v>-2160</v>
      </c>
      <c r="C419" s="66">
        <f>_xlfn.IFNA(VLOOKUP(A419,'NQ0002 Strategy'!$A$2:$B$2000,2,FALSE),0)</f>
        <v>-2150</v>
      </c>
      <c r="D419" s="66">
        <f>_xlfn.IFNA(VLOOKUP(A419,'NQ0001 Strategy'!$A$2:$B$2000,2,FALSE),0)</f>
        <v>-7870</v>
      </c>
      <c r="E419" s="66">
        <f>_xlfn.IFNA(VLOOKUP(A419,'BBI Strategy'!$A$2:$B$2000,2,FALSE),0)</f>
        <v>-11240</v>
      </c>
      <c r="F419" s="66">
        <f>_xlfn.IFNA(VLOOKUP(A419,'NQ0003 Strategy'!$A$2:$B$1000,2,FALSE),0)</f>
        <v>0</v>
      </c>
      <c r="G419" s="66">
        <f>_xlfn.IFNA(VLOOKUP(A419,'NQ0006 Strategy'!$A$2:$B$2000,2,FALSE),0)</f>
        <v>16015</v>
      </c>
      <c r="H419" s="66">
        <f>_xlfn.IFNA(VLOOKUP(A419,'NQ0007 Strategy'!$A$2:$B$2000,2,FALSE),0)</f>
        <v>4735</v>
      </c>
      <c r="I419" s="85">
        <f t="shared" si="17"/>
        <v>-381.42857142857144</v>
      </c>
      <c r="J419" s="50">
        <f>VLOOKUP($A419,級距!$A:$K,9,FALSE)</f>
        <v>5</v>
      </c>
      <c r="K419" s="50">
        <f>VLOOKUP($A419,級距!$A:$K,10,FALSE)</f>
        <v>6</v>
      </c>
      <c r="L419" s="50">
        <f>VLOOKUP($A419,級距!$A:$K,11,FALSE)</f>
        <v>2</v>
      </c>
      <c r="M419" s="50">
        <f t="shared" si="18"/>
        <v>1</v>
      </c>
    </row>
    <row r="420" spans="1:13" x14ac:dyDescent="0.25">
      <c r="A420" s="32">
        <v>45047</v>
      </c>
      <c r="B420" s="66">
        <f>_xlfn.IFNA(VLOOKUP(A420,'Bolling Strategy'!$A$1:$B$2000,2,FALSE),0)</f>
        <v>0</v>
      </c>
      <c r="C420" s="66">
        <f>_xlfn.IFNA(VLOOKUP(A420,'NQ0002 Strategy'!$A$2:$B$2000,2,FALSE),0)</f>
        <v>-3350</v>
      </c>
      <c r="D420" s="66">
        <f>_xlfn.IFNA(VLOOKUP(A420,'NQ0001 Strategy'!$A$2:$B$2000,2,FALSE),0)</f>
        <v>-1630</v>
      </c>
      <c r="E420" s="66">
        <f>_xlfn.IFNA(VLOOKUP(A420,'BBI Strategy'!$A$2:$B$2000,2,FALSE),0)</f>
        <v>1285</v>
      </c>
      <c r="F420" s="66">
        <f>_xlfn.IFNA(VLOOKUP(A420,'NQ0003 Strategy'!$A$2:$B$1000,2,FALSE),0)</f>
        <v>0</v>
      </c>
      <c r="G420" s="66">
        <f>_xlfn.IFNA(VLOOKUP(A420,'NQ0006 Strategy'!$A$2:$B$2000,2,FALSE),0)</f>
        <v>0</v>
      </c>
      <c r="H420" s="66">
        <f>_xlfn.IFNA(VLOOKUP(A420,'NQ0007 Strategy'!$A$2:$B$2000,2,FALSE),0)</f>
        <v>-3590</v>
      </c>
      <c r="I420" s="85">
        <f t="shared" si="17"/>
        <v>-1040.7142857142858</v>
      </c>
      <c r="J420" s="50">
        <f>VLOOKUP($A420,級距!$A:$K,9,FALSE)</f>
        <v>1</v>
      </c>
      <c r="K420" s="50">
        <f>VLOOKUP($A420,級距!$A:$K,10,FALSE)</f>
        <v>1</v>
      </c>
      <c r="L420" s="50">
        <f>VLOOKUP($A420,級距!$A:$K,11,FALSE)</f>
        <v>2</v>
      </c>
      <c r="M420" s="50">
        <f t="shared" si="18"/>
        <v>1</v>
      </c>
    </row>
    <row r="421" spans="1:13" x14ac:dyDescent="0.25">
      <c r="A421" s="32">
        <v>45044</v>
      </c>
      <c r="B421" s="66">
        <f>_xlfn.IFNA(VLOOKUP(A421,'Bolling Strategy'!$A$1:$B$2000,2,FALSE),0)</f>
        <v>0</v>
      </c>
      <c r="C421" s="66">
        <f>_xlfn.IFNA(VLOOKUP(A421,'NQ0002 Strategy'!$A$2:$B$2000,2,FALSE),0)</f>
        <v>-4165</v>
      </c>
      <c r="D421" s="66">
        <f>_xlfn.IFNA(VLOOKUP(A421,'NQ0001 Strategy'!$A$2:$B$2000,2,FALSE),0)</f>
        <v>1685</v>
      </c>
      <c r="E421" s="66">
        <f>_xlfn.IFNA(VLOOKUP(A421,'BBI Strategy'!$A$2:$B$2000,2,FALSE),0)</f>
        <v>7580</v>
      </c>
      <c r="F421" s="66">
        <f>_xlfn.IFNA(VLOOKUP(A421,'NQ0003 Strategy'!$A$2:$B$1000,2,FALSE),0)</f>
        <v>0</v>
      </c>
      <c r="G421" s="66">
        <f>_xlfn.IFNA(VLOOKUP(A421,'NQ0006 Strategy'!$A$2:$B$2000,2,FALSE),0)</f>
        <v>0</v>
      </c>
      <c r="H421" s="66">
        <f>_xlfn.IFNA(VLOOKUP(A421,'NQ0007 Strategy'!$A$2:$B$2000,2,FALSE),0)</f>
        <v>6465</v>
      </c>
      <c r="I421" s="85">
        <f t="shared" si="17"/>
        <v>1652.1428571428571</v>
      </c>
      <c r="J421" s="50">
        <f>VLOOKUP($A421,級距!$A:$K,9,FALSE)</f>
        <v>3</v>
      </c>
      <c r="K421" s="50">
        <f>VLOOKUP($A421,級距!$A:$K,10,FALSE)</f>
        <v>9</v>
      </c>
      <c r="L421" s="50">
        <f>VLOOKUP($A421,級距!$A:$K,11,FALSE)</f>
        <v>3</v>
      </c>
      <c r="M421" s="50">
        <f t="shared" si="18"/>
        <v>1</v>
      </c>
    </row>
    <row r="422" spans="1:13" x14ac:dyDescent="0.25">
      <c r="A422" s="32">
        <v>45043</v>
      </c>
      <c r="B422" s="66">
        <f>_xlfn.IFNA(VLOOKUP(A422,'Bolling Strategy'!$A$1:$B$2000,2,FALSE),0)</f>
        <v>-4630</v>
      </c>
      <c r="C422" s="66">
        <f>_xlfn.IFNA(VLOOKUP(A422,'NQ0002 Strategy'!$A$2:$B$2000,2,FALSE),0)</f>
        <v>23655</v>
      </c>
      <c r="D422" s="66">
        <f>_xlfn.IFNA(VLOOKUP(A422,'NQ0001 Strategy'!$A$2:$B$2000,2,FALSE),0)</f>
        <v>5610</v>
      </c>
      <c r="E422" s="66">
        <f>_xlfn.IFNA(VLOOKUP(A422,'BBI Strategy'!$A$2:$B$2000,2,FALSE),0)</f>
        <v>-1380</v>
      </c>
      <c r="F422" s="66">
        <f>_xlfn.IFNA(VLOOKUP(A422,'NQ0003 Strategy'!$A$2:$B$1000,2,FALSE),0)</f>
        <v>0</v>
      </c>
      <c r="G422" s="66">
        <f>_xlfn.IFNA(VLOOKUP(A422,'NQ0006 Strategy'!$A$2:$B$2000,2,FALSE),0)</f>
        <v>4490</v>
      </c>
      <c r="H422" s="66">
        <f>_xlfn.IFNA(VLOOKUP(A422,'NQ0007 Strategy'!$A$2:$B$2000,2,FALSE),0)</f>
        <v>7980</v>
      </c>
      <c r="I422" s="85">
        <f t="shared" si="17"/>
        <v>5103.5714285714284</v>
      </c>
      <c r="J422" s="50">
        <f>VLOOKUP($A422,級距!$A:$K,9,FALSE)</f>
        <v>7</v>
      </c>
      <c r="K422" s="50">
        <f>VLOOKUP($A422,級距!$A:$K,10,FALSE)</f>
        <v>10</v>
      </c>
      <c r="L422" s="50">
        <f>VLOOKUP($A422,級距!$A:$K,11,FALSE)</f>
        <v>4</v>
      </c>
      <c r="M422" s="50">
        <f t="shared" si="18"/>
        <v>1</v>
      </c>
    </row>
    <row r="423" spans="1:13" x14ac:dyDescent="0.25">
      <c r="A423" s="32">
        <v>45042</v>
      </c>
      <c r="B423" s="66">
        <f>_xlfn.IFNA(VLOOKUP(A423,'Bolling Strategy'!$A$1:$B$2000,2,FALSE),0)</f>
        <v>-1680</v>
      </c>
      <c r="C423" s="66">
        <f>_xlfn.IFNA(VLOOKUP(A423,'NQ0002 Strategy'!$A$2:$B$2000,2,FALSE),0)</f>
        <v>-2100</v>
      </c>
      <c r="D423" s="66">
        <f>_xlfn.IFNA(VLOOKUP(A423,'NQ0001 Strategy'!$A$2:$B$2000,2,FALSE),0)</f>
        <v>3720</v>
      </c>
      <c r="E423" s="66">
        <f>_xlfn.IFNA(VLOOKUP(A423,'BBI Strategy'!$A$2:$B$2000,2,FALSE),0)</f>
        <v>-635</v>
      </c>
      <c r="F423" s="66">
        <f>_xlfn.IFNA(VLOOKUP(A423,'NQ0003 Strategy'!$A$2:$B$1000,2,FALSE),0)</f>
        <v>0</v>
      </c>
      <c r="G423" s="66">
        <f>_xlfn.IFNA(VLOOKUP(A423,'NQ0006 Strategy'!$A$2:$B$2000,2,FALSE),0)</f>
        <v>0</v>
      </c>
      <c r="H423" s="66">
        <f>_xlfn.IFNA(VLOOKUP(A423,'NQ0007 Strategy'!$A$2:$B$2000,2,FALSE),0)</f>
        <v>1235</v>
      </c>
      <c r="I423" s="85">
        <f t="shared" si="17"/>
        <v>77.142857142857139</v>
      </c>
      <c r="J423" s="50">
        <f>VLOOKUP($A423,級距!$A:$K,9,FALSE)</f>
        <v>3</v>
      </c>
      <c r="K423" s="50">
        <f>VLOOKUP($A423,級距!$A:$K,10,FALSE)</f>
        <v>5</v>
      </c>
      <c r="L423" s="50">
        <f>VLOOKUP($A423,級距!$A:$K,11,FALSE)</f>
        <v>2</v>
      </c>
      <c r="M423" s="50">
        <f t="shared" si="18"/>
        <v>1</v>
      </c>
    </row>
    <row r="424" spans="1:13" x14ac:dyDescent="0.25">
      <c r="A424" s="32">
        <v>45041</v>
      </c>
      <c r="B424" s="66">
        <f>_xlfn.IFNA(VLOOKUP(A424,'Bolling Strategy'!$A$1:$B$2000,2,FALSE),0)</f>
        <v>-10160</v>
      </c>
      <c r="C424" s="66">
        <f>_xlfn.IFNA(VLOOKUP(A424,'NQ0002 Strategy'!$A$2:$B$2000,2,FALSE),0)</f>
        <v>2020</v>
      </c>
      <c r="D424" s="66">
        <f>_xlfn.IFNA(VLOOKUP(A424,'NQ0001 Strategy'!$A$2:$B$2000,2,FALSE),0)</f>
        <v>0</v>
      </c>
      <c r="E424" s="66">
        <f>_xlfn.IFNA(VLOOKUP(A424,'BBI Strategy'!$A$2:$B$2000,2,FALSE),0)</f>
        <v>-7280</v>
      </c>
      <c r="F424" s="66">
        <f>_xlfn.IFNA(VLOOKUP(A424,'NQ0003 Strategy'!$A$2:$B$1000,2,FALSE),0)</f>
        <v>0</v>
      </c>
      <c r="G424" s="66">
        <f>_xlfn.IFNA(VLOOKUP(A424,'NQ0006 Strategy'!$A$2:$B$2000,2,FALSE),0)</f>
        <v>0</v>
      </c>
      <c r="H424" s="66">
        <f>_xlfn.IFNA(VLOOKUP(A424,'NQ0007 Strategy'!$A$2:$B$2000,2,FALSE),0)</f>
        <v>1110</v>
      </c>
      <c r="I424" s="85">
        <f t="shared" si="17"/>
        <v>-2044.2857142857142</v>
      </c>
      <c r="J424" s="50">
        <f>VLOOKUP($A424,級距!$A:$K,9,FALSE)</f>
        <v>5</v>
      </c>
      <c r="K424" s="50">
        <f>VLOOKUP($A424,級距!$A:$K,10,FALSE)</f>
        <v>10</v>
      </c>
      <c r="L424" s="50">
        <f>VLOOKUP($A424,級距!$A:$K,11,FALSE)</f>
        <v>3</v>
      </c>
      <c r="M424" s="50">
        <f t="shared" si="18"/>
        <v>1</v>
      </c>
    </row>
    <row r="425" spans="1:13" x14ac:dyDescent="0.25">
      <c r="A425" s="32">
        <v>45040</v>
      </c>
      <c r="B425" s="66">
        <f>_xlfn.IFNA(VLOOKUP(A425,'Bolling Strategy'!$A$1:$B$2000,2,FALSE),0)</f>
        <v>-1500</v>
      </c>
      <c r="C425" s="66">
        <f>_xlfn.IFNA(VLOOKUP(A425,'NQ0002 Strategy'!$A$2:$B$2000,2,FALSE),0)</f>
        <v>430</v>
      </c>
      <c r="D425" s="66">
        <f>_xlfn.IFNA(VLOOKUP(A425,'NQ0001 Strategy'!$A$2:$B$2000,2,FALSE),0)</f>
        <v>-270</v>
      </c>
      <c r="E425" s="66">
        <f>_xlfn.IFNA(VLOOKUP(A425,'BBI Strategy'!$A$2:$B$2000,2,FALSE),0)</f>
        <v>-605</v>
      </c>
      <c r="F425" s="66">
        <f>_xlfn.IFNA(VLOOKUP(A425,'NQ0003 Strategy'!$A$2:$B$1000,2,FALSE),0)</f>
        <v>0</v>
      </c>
      <c r="G425" s="66">
        <f>_xlfn.IFNA(VLOOKUP(A425,'NQ0006 Strategy'!$A$2:$B$2000,2,FALSE),0)</f>
        <v>0</v>
      </c>
      <c r="H425" s="66">
        <f>_xlfn.IFNA(VLOOKUP(A425,'NQ0007 Strategy'!$A$2:$B$2000,2,FALSE),0)</f>
        <v>-4375</v>
      </c>
      <c r="I425" s="85">
        <f t="shared" si="17"/>
        <v>-902.85714285714289</v>
      </c>
      <c r="J425" s="50">
        <f>VLOOKUP($A425,級距!$A:$K,9,FALSE)</f>
        <v>4</v>
      </c>
      <c r="K425" s="50">
        <f>VLOOKUP($A425,級距!$A:$K,10,FALSE)</f>
        <v>1</v>
      </c>
      <c r="L425" s="50">
        <f>VLOOKUP($A425,級距!$A:$K,11,FALSE)</f>
        <v>2</v>
      </c>
      <c r="M425" s="50">
        <f t="shared" si="18"/>
        <v>1</v>
      </c>
    </row>
    <row r="426" spans="1:13" x14ac:dyDescent="0.25">
      <c r="A426" s="32">
        <v>45037</v>
      </c>
      <c r="B426" s="66">
        <f>_xlfn.IFNA(VLOOKUP(A426,'Bolling Strategy'!$A$1:$B$2000,2,FALSE),0)</f>
        <v>0</v>
      </c>
      <c r="C426" s="66">
        <f>_xlfn.IFNA(VLOOKUP(A426,'NQ0002 Strategy'!$A$2:$B$2000,2,FALSE),0)</f>
        <v>-4360</v>
      </c>
      <c r="D426" s="66">
        <f>_xlfn.IFNA(VLOOKUP(A426,'NQ0001 Strategy'!$A$2:$B$2000,2,FALSE),0)</f>
        <v>-2780</v>
      </c>
      <c r="E426" s="66">
        <f>_xlfn.IFNA(VLOOKUP(A426,'BBI Strategy'!$A$2:$B$2000,2,FALSE),0)</f>
        <v>-4460</v>
      </c>
      <c r="F426" s="66">
        <f>_xlfn.IFNA(VLOOKUP(A426,'NQ0003 Strategy'!$A$2:$B$1000,2,FALSE),0)</f>
        <v>0</v>
      </c>
      <c r="G426" s="66">
        <f>_xlfn.IFNA(VLOOKUP(A426,'NQ0006 Strategy'!$A$2:$B$2000,2,FALSE),0)</f>
        <v>0</v>
      </c>
      <c r="H426" s="66">
        <f>_xlfn.IFNA(VLOOKUP(A426,'NQ0007 Strategy'!$A$2:$B$2000,2,FALSE),0)</f>
        <v>-1555</v>
      </c>
      <c r="I426" s="85">
        <f t="shared" si="17"/>
        <v>-1879.2857142857142</v>
      </c>
      <c r="J426" s="50">
        <f>VLOOKUP($A426,級距!$A:$K,9,FALSE)</f>
        <v>3</v>
      </c>
      <c r="K426" s="50">
        <f>VLOOKUP($A426,級距!$A:$K,10,FALSE)</f>
        <v>5</v>
      </c>
      <c r="L426" s="50">
        <f>VLOOKUP($A426,級距!$A:$K,11,FALSE)</f>
        <v>2</v>
      </c>
      <c r="M426" s="50">
        <f t="shared" si="18"/>
        <v>1</v>
      </c>
    </row>
    <row r="427" spans="1:13" x14ac:dyDescent="0.25">
      <c r="A427" s="32">
        <v>45036</v>
      </c>
      <c r="B427" s="66">
        <f>_xlfn.IFNA(VLOOKUP(A427,'Bolling Strategy'!$A$1:$B$2000,2,FALSE),0)</f>
        <v>3460</v>
      </c>
      <c r="C427" s="66">
        <f>_xlfn.IFNA(VLOOKUP(A427,'NQ0002 Strategy'!$A$2:$B$2000,2,FALSE),0)</f>
        <v>11915</v>
      </c>
      <c r="D427" s="66">
        <f>_xlfn.IFNA(VLOOKUP(A427,'NQ0001 Strategy'!$A$2:$B$2000,2,FALSE),0)</f>
        <v>6270</v>
      </c>
      <c r="E427" s="66">
        <f>_xlfn.IFNA(VLOOKUP(A427,'BBI Strategy'!$A$2:$B$2000,2,FALSE),0)</f>
        <v>2700</v>
      </c>
      <c r="F427" s="66">
        <f>_xlfn.IFNA(VLOOKUP(A427,'NQ0003 Strategy'!$A$2:$B$1000,2,FALSE),0)</f>
        <v>0</v>
      </c>
      <c r="G427" s="66">
        <f>_xlfn.IFNA(VLOOKUP(A427,'NQ0006 Strategy'!$A$2:$B$2000,2,FALSE),0)</f>
        <v>0</v>
      </c>
      <c r="H427" s="66">
        <f>_xlfn.IFNA(VLOOKUP(A427,'NQ0007 Strategy'!$A$2:$B$2000,2,FALSE),0)</f>
        <v>-8755</v>
      </c>
      <c r="I427" s="85">
        <f t="shared" si="17"/>
        <v>2227.1428571428573</v>
      </c>
      <c r="J427" s="50">
        <f>VLOOKUP($A427,級距!$A:$K,9,FALSE)</f>
        <v>4</v>
      </c>
      <c r="K427" s="50">
        <f>VLOOKUP($A427,級距!$A:$K,10,FALSE)</f>
        <v>2</v>
      </c>
      <c r="L427" s="50">
        <f>VLOOKUP($A427,級距!$A:$K,11,FALSE)</f>
        <v>2</v>
      </c>
      <c r="M427" s="50">
        <f t="shared" si="18"/>
        <v>1</v>
      </c>
    </row>
    <row r="428" spans="1:13" x14ac:dyDescent="0.25">
      <c r="A428" s="32">
        <v>45035</v>
      </c>
      <c r="B428" s="66">
        <f>_xlfn.IFNA(VLOOKUP(A428,'Bolling Strategy'!$A$1:$B$2000,2,FALSE),0)</f>
        <v>0</v>
      </c>
      <c r="C428" s="66">
        <f>_xlfn.IFNA(VLOOKUP(A428,'NQ0002 Strategy'!$A$2:$B$2000,2,FALSE),0)</f>
        <v>0</v>
      </c>
      <c r="D428" s="66">
        <f>_xlfn.IFNA(VLOOKUP(A428,'NQ0001 Strategy'!$A$2:$B$2000,2,FALSE),0)</f>
        <v>530</v>
      </c>
      <c r="E428" s="66">
        <f>_xlfn.IFNA(VLOOKUP(A428,'BBI Strategy'!$A$2:$B$2000,2,FALSE),0)</f>
        <v>6265</v>
      </c>
      <c r="F428" s="66">
        <f>_xlfn.IFNA(VLOOKUP(A428,'NQ0003 Strategy'!$A$2:$B$1000,2,FALSE),0)</f>
        <v>0</v>
      </c>
      <c r="G428" s="66">
        <f>_xlfn.IFNA(VLOOKUP(A428,'NQ0006 Strategy'!$A$2:$B$2000,2,FALSE),0)</f>
        <v>-10370</v>
      </c>
      <c r="H428" s="66">
        <f>_xlfn.IFNA(VLOOKUP(A428,'NQ0007 Strategy'!$A$2:$B$2000,2,FALSE),0)</f>
        <v>-2035</v>
      </c>
      <c r="I428" s="85">
        <f t="shared" si="17"/>
        <v>-801.42857142857144</v>
      </c>
      <c r="J428" s="50">
        <f>VLOOKUP($A428,級距!$A:$K,9,FALSE)</f>
        <v>3</v>
      </c>
      <c r="K428" s="50">
        <f>VLOOKUP($A428,級距!$A:$K,10,FALSE)</f>
        <v>6</v>
      </c>
      <c r="L428" s="50">
        <f>VLOOKUP($A428,級距!$A:$K,11,FALSE)</f>
        <v>2</v>
      </c>
      <c r="M428" s="50">
        <f t="shared" si="18"/>
        <v>1</v>
      </c>
    </row>
    <row r="429" spans="1:13" x14ac:dyDescent="0.25">
      <c r="A429" s="32">
        <v>45034</v>
      </c>
      <c r="B429" s="66">
        <f>_xlfn.IFNA(VLOOKUP(A429,'Bolling Strategy'!$A$1:$B$2000,2,FALSE),0)</f>
        <v>840</v>
      </c>
      <c r="C429" s="66">
        <f>_xlfn.IFNA(VLOOKUP(A429,'NQ0002 Strategy'!$A$2:$B$2000,2,FALSE),0)</f>
        <v>0</v>
      </c>
      <c r="D429" s="66">
        <f>_xlfn.IFNA(VLOOKUP(A429,'NQ0001 Strategy'!$A$2:$B$2000,2,FALSE),0)</f>
        <v>245</v>
      </c>
      <c r="E429" s="66">
        <f>_xlfn.IFNA(VLOOKUP(A429,'BBI Strategy'!$A$2:$B$2000,2,FALSE),0)</f>
        <v>-3810</v>
      </c>
      <c r="F429" s="66">
        <f>_xlfn.IFNA(VLOOKUP(A429,'NQ0003 Strategy'!$A$2:$B$1000,2,FALSE),0)</f>
        <v>0</v>
      </c>
      <c r="G429" s="66">
        <f>_xlfn.IFNA(VLOOKUP(A429,'NQ0006 Strategy'!$A$2:$B$2000,2,FALSE),0)</f>
        <v>-10845</v>
      </c>
      <c r="H429" s="66">
        <f>_xlfn.IFNA(VLOOKUP(A429,'NQ0007 Strategy'!$A$2:$B$2000,2,FALSE),0)</f>
        <v>3385</v>
      </c>
      <c r="I429" s="85">
        <f t="shared" si="17"/>
        <v>-1455</v>
      </c>
      <c r="J429" s="50">
        <f>VLOOKUP($A429,級距!$A:$K,9,FALSE)</f>
        <v>3</v>
      </c>
      <c r="K429" s="50">
        <f>VLOOKUP($A429,級距!$A:$K,10,FALSE)</f>
        <v>6</v>
      </c>
      <c r="L429" s="50">
        <f>VLOOKUP($A429,級距!$A:$K,11,FALSE)</f>
        <v>2</v>
      </c>
      <c r="M429" s="50">
        <f t="shared" si="18"/>
        <v>1</v>
      </c>
    </row>
    <row r="430" spans="1:13" x14ac:dyDescent="0.25">
      <c r="A430" s="32">
        <v>45033</v>
      </c>
      <c r="B430" s="66">
        <f>_xlfn.IFNA(VLOOKUP(A430,'Bolling Strategy'!$A$1:$B$2000,2,FALSE),0)</f>
        <v>7700</v>
      </c>
      <c r="C430" s="66">
        <f>_xlfn.IFNA(VLOOKUP(A430,'NQ0002 Strategy'!$A$2:$B$2000,2,FALSE),0)</f>
        <v>-3235</v>
      </c>
      <c r="D430" s="66">
        <f>_xlfn.IFNA(VLOOKUP(A430,'NQ0001 Strategy'!$A$2:$B$2000,2,FALSE),0)</f>
        <v>5100</v>
      </c>
      <c r="E430" s="66">
        <f>_xlfn.IFNA(VLOOKUP(A430,'BBI Strategy'!$A$2:$B$2000,2,FALSE),0)</f>
        <v>-16480</v>
      </c>
      <c r="F430" s="66">
        <f>_xlfn.IFNA(VLOOKUP(A430,'NQ0003 Strategy'!$A$2:$B$1000,2,FALSE),0)</f>
        <v>-1365</v>
      </c>
      <c r="G430" s="66">
        <f>_xlfn.IFNA(VLOOKUP(A430,'NQ0006 Strategy'!$A$2:$B$2000,2,FALSE),0)</f>
        <v>0</v>
      </c>
      <c r="H430" s="66">
        <f>_xlfn.IFNA(VLOOKUP(A430,'NQ0007 Strategy'!$A$2:$B$2000,2,FALSE),0)</f>
        <v>-3135</v>
      </c>
      <c r="I430" s="85">
        <f t="shared" si="17"/>
        <v>-1630.7142857142858</v>
      </c>
      <c r="J430" s="50">
        <f>VLOOKUP($A430,級距!$A:$K,9,FALSE)</f>
        <v>2</v>
      </c>
      <c r="K430" s="50">
        <f>VLOOKUP($A430,級距!$A:$K,10,FALSE)</f>
        <v>2</v>
      </c>
      <c r="L430" s="50">
        <f>VLOOKUP($A430,級距!$A:$K,11,FALSE)</f>
        <v>2</v>
      </c>
      <c r="M430" s="50">
        <f t="shared" si="18"/>
        <v>1</v>
      </c>
    </row>
    <row r="431" spans="1:13" x14ac:dyDescent="0.25">
      <c r="A431" s="32">
        <v>45030</v>
      </c>
      <c r="B431" s="66">
        <f>_xlfn.IFNA(VLOOKUP(A431,'Bolling Strategy'!$A$1:$B$2000,2,FALSE),0)</f>
        <v>0</v>
      </c>
      <c r="C431" s="66">
        <f>_xlfn.IFNA(VLOOKUP(A431,'NQ0002 Strategy'!$A$2:$B$2000,2,FALSE),0)</f>
        <v>0</v>
      </c>
      <c r="D431" s="66">
        <f>_xlfn.IFNA(VLOOKUP(A431,'NQ0001 Strategy'!$A$2:$B$2000,2,FALSE),0)</f>
        <v>0</v>
      </c>
      <c r="E431" s="66">
        <f>_xlfn.IFNA(VLOOKUP(A431,'BBI Strategy'!$A$2:$B$2000,2,FALSE),0)</f>
        <v>-1765</v>
      </c>
      <c r="F431" s="66">
        <f>_xlfn.IFNA(VLOOKUP(A431,'NQ0003 Strategy'!$A$2:$B$1000,2,FALSE),0)</f>
        <v>0</v>
      </c>
      <c r="G431" s="66">
        <f>_xlfn.IFNA(VLOOKUP(A431,'NQ0006 Strategy'!$A$2:$B$2000,2,FALSE),0)</f>
        <v>0</v>
      </c>
      <c r="H431" s="66">
        <f>_xlfn.IFNA(VLOOKUP(A431,'NQ0007 Strategy'!$A$2:$B$2000,2,FALSE),0)</f>
        <v>-3155</v>
      </c>
      <c r="I431" s="85">
        <f t="shared" si="17"/>
        <v>-702.85714285714289</v>
      </c>
      <c r="J431" s="50">
        <f>VLOOKUP($A431,級距!$A:$K,9,FALSE)</f>
        <v>5</v>
      </c>
      <c r="K431" s="50">
        <f>VLOOKUP($A431,級距!$A:$K,10,FALSE)</f>
        <v>1</v>
      </c>
      <c r="L431" s="50">
        <f>VLOOKUP($A431,級距!$A:$K,11,FALSE)</f>
        <v>2</v>
      </c>
      <c r="M431" s="50">
        <f t="shared" si="18"/>
        <v>1</v>
      </c>
    </row>
    <row r="432" spans="1:13" x14ac:dyDescent="0.25">
      <c r="A432" s="32">
        <v>45029</v>
      </c>
      <c r="B432" s="66">
        <f>_xlfn.IFNA(VLOOKUP(A432,'Bolling Strategy'!$A$1:$B$2000,2,FALSE),0)</f>
        <v>-6170</v>
      </c>
      <c r="C432" s="66">
        <f>_xlfn.IFNA(VLOOKUP(A432,'NQ0002 Strategy'!$A$2:$B$2000,2,FALSE),0)</f>
        <v>-8080</v>
      </c>
      <c r="D432" s="66">
        <f>_xlfn.IFNA(VLOOKUP(A432,'NQ0001 Strategy'!$A$2:$B$2000,2,FALSE),0)</f>
        <v>23125</v>
      </c>
      <c r="E432" s="66">
        <f>_xlfn.IFNA(VLOOKUP(A432,'BBI Strategy'!$A$2:$B$2000,2,FALSE),0)</f>
        <v>12725</v>
      </c>
      <c r="F432" s="66">
        <f>_xlfn.IFNA(VLOOKUP(A432,'NQ0003 Strategy'!$A$2:$B$1000,2,FALSE),0)</f>
        <v>0</v>
      </c>
      <c r="G432" s="66">
        <f>_xlfn.IFNA(VLOOKUP(A432,'NQ0006 Strategy'!$A$2:$B$2000,2,FALSE),0)</f>
        <v>11000</v>
      </c>
      <c r="H432" s="66">
        <f>_xlfn.IFNA(VLOOKUP(A432,'NQ0007 Strategy'!$A$2:$B$2000,2,FALSE),0)</f>
        <v>8795</v>
      </c>
      <c r="I432" s="85">
        <f t="shared" si="17"/>
        <v>5913.5714285714284</v>
      </c>
      <c r="J432" s="50">
        <f>VLOOKUP($A432,級距!$A:$K,9,FALSE)</f>
        <v>7</v>
      </c>
      <c r="K432" s="50">
        <f>VLOOKUP($A432,級距!$A:$K,10,FALSE)</f>
        <v>9</v>
      </c>
      <c r="L432" s="50">
        <f>VLOOKUP($A432,級距!$A:$K,11,FALSE)</f>
        <v>4</v>
      </c>
      <c r="M432" s="50">
        <f t="shared" si="18"/>
        <v>1</v>
      </c>
    </row>
    <row r="433" spans="1:13" x14ac:dyDescent="0.25">
      <c r="A433" s="32">
        <v>45028</v>
      </c>
      <c r="B433" s="66">
        <f>_xlfn.IFNA(VLOOKUP(A433,'Bolling Strategy'!$A$1:$B$2000,2,FALSE),0)</f>
        <v>5235</v>
      </c>
      <c r="C433" s="66">
        <f>_xlfn.IFNA(VLOOKUP(A433,'NQ0002 Strategy'!$A$2:$B$2000,2,FALSE),0)</f>
        <v>0</v>
      </c>
      <c r="D433" s="66">
        <f>_xlfn.IFNA(VLOOKUP(A433,'NQ0001 Strategy'!$A$2:$B$2000,2,FALSE),0)</f>
        <v>-1185</v>
      </c>
      <c r="E433" s="66">
        <f>_xlfn.IFNA(VLOOKUP(A433,'BBI Strategy'!$A$2:$B$2000,2,FALSE),0)</f>
        <v>-10120</v>
      </c>
      <c r="F433" s="66">
        <f>_xlfn.IFNA(VLOOKUP(A433,'NQ0003 Strategy'!$A$2:$B$1000,2,FALSE),0)</f>
        <v>0</v>
      </c>
      <c r="G433" s="66">
        <f>_xlfn.IFNA(VLOOKUP(A433,'NQ0006 Strategy'!$A$2:$B$2000,2,FALSE),0)</f>
        <v>0</v>
      </c>
      <c r="H433" s="66">
        <f>_xlfn.IFNA(VLOOKUP(A433,'NQ0007 Strategy'!$A$2:$B$2000,2,FALSE),0)</f>
        <v>8700</v>
      </c>
      <c r="I433" s="85">
        <f t="shared" si="17"/>
        <v>375.71428571428572</v>
      </c>
      <c r="J433" s="50">
        <f>VLOOKUP($A433,級距!$A:$K,9,FALSE)</f>
        <v>8</v>
      </c>
      <c r="K433" s="50">
        <f>VLOOKUP($A433,級距!$A:$K,10,FALSE)</f>
        <v>4</v>
      </c>
      <c r="L433" s="50">
        <f>VLOOKUP($A433,級距!$A:$K,11,FALSE)</f>
        <v>1</v>
      </c>
      <c r="M433" s="50">
        <f t="shared" si="18"/>
        <v>1</v>
      </c>
    </row>
    <row r="434" spans="1:13" x14ac:dyDescent="0.25">
      <c r="A434" s="32">
        <v>45027</v>
      </c>
      <c r="B434" s="66">
        <f>_xlfn.IFNA(VLOOKUP(A434,'Bolling Strategy'!$A$1:$B$2000,2,FALSE),0)</f>
        <v>-4800</v>
      </c>
      <c r="C434" s="66">
        <f>_xlfn.IFNA(VLOOKUP(A434,'NQ0002 Strategy'!$A$2:$B$2000,2,FALSE),0)</f>
        <v>510</v>
      </c>
      <c r="D434" s="66">
        <f>_xlfn.IFNA(VLOOKUP(A434,'NQ0001 Strategy'!$A$2:$B$2000,2,FALSE),0)</f>
        <v>-2140</v>
      </c>
      <c r="E434" s="66">
        <f>_xlfn.IFNA(VLOOKUP(A434,'BBI Strategy'!$A$2:$B$2000,2,FALSE),0)</f>
        <v>6690</v>
      </c>
      <c r="F434" s="66">
        <f>_xlfn.IFNA(VLOOKUP(A434,'NQ0003 Strategy'!$A$2:$B$1000,2,FALSE),0)</f>
        <v>0</v>
      </c>
      <c r="G434" s="66">
        <f>_xlfn.IFNA(VLOOKUP(A434,'NQ0006 Strategy'!$A$2:$B$2000,2,FALSE),0)</f>
        <v>-10875</v>
      </c>
      <c r="H434" s="66">
        <f>_xlfn.IFNA(VLOOKUP(A434,'NQ0007 Strategy'!$A$2:$B$2000,2,FALSE),0)</f>
        <v>1540</v>
      </c>
      <c r="I434" s="85">
        <f t="shared" si="17"/>
        <v>-1296.4285714285713</v>
      </c>
      <c r="J434" s="50">
        <f>VLOOKUP($A434,級距!$A:$K,9,FALSE)</f>
        <v>2</v>
      </c>
      <c r="K434" s="50">
        <f>VLOOKUP($A434,級距!$A:$K,10,FALSE)</f>
        <v>9</v>
      </c>
      <c r="L434" s="50">
        <f>VLOOKUP($A434,級距!$A:$K,11,FALSE)</f>
        <v>3</v>
      </c>
      <c r="M434" s="50">
        <f t="shared" si="18"/>
        <v>1</v>
      </c>
    </row>
    <row r="435" spans="1:13" x14ac:dyDescent="0.25">
      <c r="A435" s="32">
        <v>45026</v>
      </c>
      <c r="B435" s="66">
        <f>_xlfn.IFNA(VLOOKUP(A435,'Bolling Strategy'!$A$1:$B$2000,2,FALSE),0)</f>
        <v>6360</v>
      </c>
      <c r="C435" s="66">
        <f>_xlfn.IFNA(VLOOKUP(A435,'NQ0002 Strategy'!$A$2:$B$2000,2,FALSE),0)</f>
        <v>0</v>
      </c>
      <c r="D435" s="66">
        <f>_xlfn.IFNA(VLOOKUP(A435,'NQ0001 Strategy'!$A$2:$B$2000,2,FALSE),0)</f>
        <v>-5060</v>
      </c>
      <c r="E435" s="66">
        <f>_xlfn.IFNA(VLOOKUP(A435,'BBI Strategy'!$A$2:$B$2000,2,FALSE),0)</f>
        <v>-11640</v>
      </c>
      <c r="F435" s="66">
        <f>_xlfn.IFNA(VLOOKUP(A435,'NQ0003 Strategy'!$A$2:$B$1000,2,FALSE),0)</f>
        <v>3960</v>
      </c>
      <c r="G435" s="66">
        <f>_xlfn.IFNA(VLOOKUP(A435,'NQ0006 Strategy'!$A$2:$B$2000,2,FALSE),0)</f>
        <v>-10230</v>
      </c>
      <c r="H435" s="66">
        <f>_xlfn.IFNA(VLOOKUP(A435,'NQ0007 Strategy'!$A$2:$B$2000,2,FALSE),0)</f>
        <v>8775</v>
      </c>
      <c r="I435" s="85">
        <f t="shared" si="17"/>
        <v>-1119.2857142857142</v>
      </c>
      <c r="J435" s="50">
        <f>VLOOKUP($A435,級距!$A:$K,9,FALSE)</f>
        <v>5</v>
      </c>
      <c r="K435" s="50">
        <f>VLOOKUP($A435,級距!$A:$K,10,FALSE)</f>
        <v>1</v>
      </c>
      <c r="L435" s="50">
        <f>VLOOKUP($A435,級距!$A:$K,11,FALSE)</f>
        <v>2</v>
      </c>
      <c r="M435" s="50">
        <f t="shared" si="18"/>
        <v>1</v>
      </c>
    </row>
    <row r="436" spans="1:13" x14ac:dyDescent="0.25">
      <c r="A436" s="32">
        <v>45022</v>
      </c>
      <c r="B436" s="66">
        <f>_xlfn.IFNA(VLOOKUP(A436,'Bolling Strategy'!$A$1:$B$2000,2,FALSE),0)</f>
        <v>-2355</v>
      </c>
      <c r="C436" s="66">
        <f>_xlfn.IFNA(VLOOKUP(A436,'NQ0002 Strategy'!$A$2:$B$2000,2,FALSE),0)</f>
        <v>15575</v>
      </c>
      <c r="D436" s="66">
        <f>_xlfn.IFNA(VLOOKUP(A436,'NQ0001 Strategy'!$A$2:$B$2000,2,FALSE),0)</f>
        <v>-7490</v>
      </c>
      <c r="E436" s="66">
        <f>_xlfn.IFNA(VLOOKUP(A436,'BBI Strategy'!$A$2:$B$2000,2,FALSE),0)</f>
        <v>-20160</v>
      </c>
      <c r="F436" s="66">
        <f>_xlfn.IFNA(VLOOKUP(A436,'NQ0003 Strategy'!$A$2:$B$1000,2,FALSE),0)</f>
        <v>0</v>
      </c>
      <c r="G436" s="66">
        <f>_xlfn.IFNA(VLOOKUP(A436,'NQ0006 Strategy'!$A$2:$B$2000,2,FALSE),0)</f>
        <v>-3300</v>
      </c>
      <c r="H436" s="66">
        <f>_xlfn.IFNA(VLOOKUP(A436,'NQ0007 Strategy'!$A$2:$B$2000,2,FALSE),0)</f>
        <v>1430</v>
      </c>
      <c r="I436" s="85">
        <f t="shared" si="17"/>
        <v>-2328.5714285714284</v>
      </c>
      <c r="J436" s="50">
        <f>VLOOKUP($A436,級距!$A:$K,9,FALSE)</f>
        <v>6</v>
      </c>
      <c r="K436" s="50">
        <f>VLOOKUP($A436,級距!$A:$K,10,FALSE)</f>
        <v>6</v>
      </c>
      <c r="L436" s="50">
        <f>VLOOKUP($A436,級距!$A:$K,11,FALSE)</f>
        <v>1</v>
      </c>
      <c r="M436" s="50">
        <f t="shared" si="18"/>
        <v>1</v>
      </c>
    </row>
    <row r="437" spans="1:13" x14ac:dyDescent="0.25">
      <c r="A437" s="32">
        <v>45021</v>
      </c>
      <c r="B437" s="66">
        <f>_xlfn.IFNA(VLOOKUP(A437,'Bolling Strategy'!$A$1:$B$2000,2,FALSE),0)</f>
        <v>-11800</v>
      </c>
      <c r="C437" s="66">
        <f>_xlfn.IFNA(VLOOKUP(A437,'NQ0002 Strategy'!$A$2:$B$2000,2,FALSE),0)</f>
        <v>0</v>
      </c>
      <c r="D437" s="66">
        <f>_xlfn.IFNA(VLOOKUP(A437,'NQ0001 Strategy'!$A$2:$B$2000,2,FALSE),0)</f>
        <v>400</v>
      </c>
      <c r="E437" s="66">
        <f>_xlfn.IFNA(VLOOKUP(A437,'BBI Strategy'!$A$2:$B$2000,2,FALSE),0)</f>
        <v>-12660</v>
      </c>
      <c r="F437" s="66">
        <f>_xlfn.IFNA(VLOOKUP(A437,'NQ0003 Strategy'!$A$2:$B$1000,2,FALSE),0)</f>
        <v>0</v>
      </c>
      <c r="G437" s="66">
        <f>_xlfn.IFNA(VLOOKUP(A437,'NQ0006 Strategy'!$A$2:$B$2000,2,FALSE),0)</f>
        <v>0</v>
      </c>
      <c r="H437" s="66">
        <f>_xlfn.IFNA(VLOOKUP(A437,'NQ0007 Strategy'!$A$2:$B$2000,2,FALSE),0)</f>
        <v>5650</v>
      </c>
      <c r="I437" s="85">
        <f t="shared" si="17"/>
        <v>-2630</v>
      </c>
      <c r="J437" s="50">
        <f>VLOOKUP($A437,級距!$A:$K,9,FALSE)</f>
        <v>5</v>
      </c>
      <c r="K437" s="50">
        <f>VLOOKUP($A437,級距!$A:$K,10,FALSE)</f>
        <v>6</v>
      </c>
      <c r="L437" s="50">
        <f>VLOOKUP($A437,級距!$A:$K,11,FALSE)</f>
        <v>2</v>
      </c>
      <c r="M437" s="50">
        <f t="shared" si="18"/>
        <v>1</v>
      </c>
    </row>
    <row r="438" spans="1:13" x14ac:dyDescent="0.25">
      <c r="A438" s="32">
        <v>45020</v>
      </c>
      <c r="B438" s="66">
        <f>_xlfn.IFNA(VLOOKUP(A438,'Bolling Strategy'!$A$1:$B$2000,2,FALSE),0)</f>
        <v>0</v>
      </c>
      <c r="C438" s="66">
        <f>_xlfn.IFNA(VLOOKUP(A438,'NQ0002 Strategy'!$A$2:$B$2000,2,FALSE),0)</f>
        <v>8670</v>
      </c>
      <c r="D438" s="66">
        <f>_xlfn.IFNA(VLOOKUP(A438,'NQ0001 Strategy'!$A$2:$B$2000,2,FALSE),0)</f>
        <v>-7875</v>
      </c>
      <c r="E438" s="66">
        <f>_xlfn.IFNA(VLOOKUP(A438,'BBI Strategy'!$A$2:$B$2000,2,FALSE),0)</f>
        <v>-10080</v>
      </c>
      <c r="F438" s="66">
        <f>_xlfn.IFNA(VLOOKUP(A438,'NQ0003 Strategy'!$A$2:$B$1000,2,FALSE),0)</f>
        <v>0</v>
      </c>
      <c r="G438" s="66">
        <f>_xlfn.IFNA(VLOOKUP(A438,'NQ0006 Strategy'!$A$2:$B$2000,2,FALSE),0)</f>
        <v>-10230</v>
      </c>
      <c r="H438" s="66">
        <f>_xlfn.IFNA(VLOOKUP(A438,'NQ0007 Strategy'!$A$2:$B$2000,2,FALSE),0)</f>
        <v>3835</v>
      </c>
      <c r="I438" s="85">
        <f t="shared" si="17"/>
        <v>-2240</v>
      </c>
      <c r="J438" s="50">
        <f>VLOOKUP($A438,級距!$A:$K,9,FALSE)</f>
        <v>4</v>
      </c>
      <c r="K438" s="50">
        <f>VLOOKUP($A438,級距!$A:$K,10,FALSE)</f>
        <v>7</v>
      </c>
      <c r="L438" s="50">
        <f>VLOOKUP($A438,級距!$A:$K,11,FALSE)</f>
        <v>3</v>
      </c>
      <c r="M438" s="50">
        <f t="shared" si="18"/>
        <v>1</v>
      </c>
    </row>
    <row r="439" spans="1:13" x14ac:dyDescent="0.25">
      <c r="A439" s="32">
        <v>45019</v>
      </c>
      <c r="B439" s="66">
        <f>_xlfn.IFNA(VLOOKUP(A439,'Bolling Strategy'!$A$1:$B$2000,2,FALSE),0)</f>
        <v>0</v>
      </c>
      <c r="C439" s="66">
        <f>_xlfn.IFNA(VLOOKUP(A439,'NQ0002 Strategy'!$A$2:$B$2000,2,FALSE),0)</f>
        <v>-6135</v>
      </c>
      <c r="D439" s="66">
        <f>_xlfn.IFNA(VLOOKUP(A439,'NQ0001 Strategy'!$A$2:$B$2000,2,FALSE),0)</f>
        <v>0</v>
      </c>
      <c r="E439" s="66">
        <f>_xlfn.IFNA(VLOOKUP(A439,'BBI Strategy'!$A$2:$B$2000,2,FALSE),0)</f>
        <v>220</v>
      </c>
      <c r="F439" s="66">
        <f>_xlfn.IFNA(VLOOKUP(A439,'NQ0003 Strategy'!$A$2:$B$1000,2,FALSE),0)</f>
        <v>0</v>
      </c>
      <c r="G439" s="66">
        <f>_xlfn.IFNA(VLOOKUP(A439,'NQ0006 Strategy'!$A$2:$B$2000,2,FALSE),0)</f>
        <v>-2490</v>
      </c>
      <c r="H439" s="66">
        <f>_xlfn.IFNA(VLOOKUP(A439,'NQ0007 Strategy'!$A$2:$B$2000,2,FALSE),0)</f>
        <v>1660</v>
      </c>
      <c r="I439" s="85">
        <f t="shared" si="17"/>
        <v>-963.57142857142856</v>
      </c>
      <c r="J439" s="50">
        <f>VLOOKUP($A439,級距!$A:$K,9,FALSE)</f>
        <v>2</v>
      </c>
      <c r="K439" s="50">
        <f>VLOOKUP($A439,級距!$A:$K,10,FALSE)</f>
        <v>4</v>
      </c>
      <c r="L439" s="50">
        <f>VLOOKUP($A439,級距!$A:$K,11,FALSE)</f>
        <v>2</v>
      </c>
      <c r="M439" s="50">
        <f t="shared" si="18"/>
        <v>1</v>
      </c>
    </row>
    <row r="440" spans="1:13" x14ac:dyDescent="0.25">
      <c r="A440" s="32">
        <v>45016</v>
      </c>
      <c r="B440" s="66">
        <f>_xlfn.IFNA(VLOOKUP(A440,'Bolling Strategy'!$A$1:$B$2000,2,FALSE),0)</f>
        <v>-4510</v>
      </c>
      <c r="C440" s="66">
        <f>_xlfn.IFNA(VLOOKUP(A440,'NQ0002 Strategy'!$A$2:$B$2000,2,FALSE),0)</f>
        <v>26580</v>
      </c>
      <c r="D440" s="66">
        <f>_xlfn.IFNA(VLOOKUP(A440,'NQ0001 Strategy'!$A$2:$B$2000,2,FALSE),0)</f>
        <v>7785</v>
      </c>
      <c r="E440" s="66">
        <f>_xlfn.IFNA(VLOOKUP(A440,'BBI Strategy'!$A$2:$B$2000,2,FALSE),0)</f>
        <v>-7360</v>
      </c>
      <c r="F440" s="66">
        <f>_xlfn.IFNA(VLOOKUP(A440,'NQ0003 Strategy'!$A$2:$B$1000,2,FALSE),0)</f>
        <v>0</v>
      </c>
      <c r="G440" s="66">
        <f>_xlfn.IFNA(VLOOKUP(A440,'NQ0006 Strategy'!$A$2:$B$2000,2,FALSE),0)</f>
        <v>18430</v>
      </c>
      <c r="H440" s="66">
        <f>_xlfn.IFNA(VLOOKUP(A440,'NQ0007 Strategy'!$A$2:$B$2000,2,FALSE),0)</f>
        <v>7845</v>
      </c>
      <c r="I440" s="85">
        <f t="shared" si="17"/>
        <v>6967.1428571428569</v>
      </c>
      <c r="J440" s="50">
        <f>VLOOKUP($A440,級距!$A:$K,9,FALSE)</f>
        <v>7</v>
      </c>
      <c r="K440" s="50">
        <f>VLOOKUP($A440,級距!$A:$K,10,FALSE)</f>
        <v>9</v>
      </c>
      <c r="L440" s="50">
        <f>VLOOKUP($A440,級距!$A:$K,11,FALSE)</f>
        <v>4</v>
      </c>
      <c r="M440" s="50">
        <f t="shared" si="18"/>
        <v>1</v>
      </c>
    </row>
    <row r="441" spans="1:13" x14ac:dyDescent="0.25">
      <c r="A441" s="32">
        <v>45015</v>
      </c>
      <c r="B441" s="66">
        <f>_xlfn.IFNA(VLOOKUP(A441,'Bolling Strategy'!$A$1:$B$2000,2,FALSE),0)</f>
        <v>-2605</v>
      </c>
      <c r="C441" s="66">
        <f>_xlfn.IFNA(VLOOKUP(A441,'NQ0002 Strategy'!$A$2:$B$2000,2,FALSE),0)</f>
        <v>75</v>
      </c>
      <c r="D441" s="66">
        <f>_xlfn.IFNA(VLOOKUP(A441,'NQ0001 Strategy'!$A$2:$B$2000,2,FALSE),0)</f>
        <v>3150</v>
      </c>
      <c r="E441" s="66">
        <f>_xlfn.IFNA(VLOOKUP(A441,'BBI Strategy'!$A$2:$B$2000,2,FALSE),0)</f>
        <v>3880</v>
      </c>
      <c r="F441" s="66">
        <f>_xlfn.IFNA(VLOOKUP(A441,'NQ0003 Strategy'!$A$2:$B$1000,2,FALSE),0)</f>
        <v>-30</v>
      </c>
      <c r="G441" s="66">
        <f>_xlfn.IFNA(VLOOKUP(A441,'NQ0006 Strategy'!$A$2:$B$2000,2,FALSE),0)</f>
        <v>7520</v>
      </c>
      <c r="H441" s="66">
        <f>_xlfn.IFNA(VLOOKUP(A441,'NQ0007 Strategy'!$A$2:$B$2000,2,FALSE),0)</f>
        <v>2460</v>
      </c>
      <c r="I441" s="85">
        <f t="shared" si="17"/>
        <v>2064.2857142857142</v>
      </c>
      <c r="J441" s="50">
        <f>VLOOKUP($A441,級距!$A:$K,9,FALSE)</f>
        <v>1</v>
      </c>
      <c r="K441" s="50">
        <f>VLOOKUP($A441,級距!$A:$K,10,FALSE)</f>
        <v>6</v>
      </c>
      <c r="L441" s="50">
        <f>VLOOKUP($A441,級距!$A:$K,11,FALSE)</f>
        <v>2</v>
      </c>
      <c r="M441" s="50">
        <f t="shared" si="18"/>
        <v>1</v>
      </c>
    </row>
    <row r="442" spans="1:13" x14ac:dyDescent="0.25">
      <c r="A442" s="32">
        <v>45014</v>
      </c>
      <c r="B442" s="66">
        <f>_xlfn.IFNA(VLOOKUP(A442,'Bolling Strategy'!$A$1:$B$2000,2,FALSE),0)</f>
        <v>0</v>
      </c>
      <c r="C442" s="66">
        <f>_xlfn.IFNA(VLOOKUP(A442,'NQ0002 Strategy'!$A$2:$B$2000,2,FALSE),0)</f>
        <v>-5250</v>
      </c>
      <c r="D442" s="66">
        <f>_xlfn.IFNA(VLOOKUP(A442,'NQ0001 Strategy'!$A$2:$B$2000,2,FALSE),0)</f>
        <v>-3130</v>
      </c>
      <c r="E442" s="66">
        <f>_xlfn.IFNA(VLOOKUP(A442,'BBI Strategy'!$A$2:$B$2000,2,FALSE),0)</f>
        <v>9770</v>
      </c>
      <c r="F442" s="66">
        <f>_xlfn.IFNA(VLOOKUP(A442,'NQ0003 Strategy'!$A$2:$B$1000,2,FALSE),0)</f>
        <v>0</v>
      </c>
      <c r="G442" s="66">
        <f>_xlfn.IFNA(VLOOKUP(A442,'NQ0006 Strategy'!$A$2:$B$2000,2,FALSE),0)</f>
        <v>15930</v>
      </c>
      <c r="H442" s="66">
        <f>_xlfn.IFNA(VLOOKUP(A442,'NQ0007 Strategy'!$A$2:$B$2000,2,FALSE),0)</f>
        <v>5630</v>
      </c>
      <c r="I442" s="85">
        <f t="shared" si="17"/>
        <v>3278.5714285714284</v>
      </c>
      <c r="J442" s="50">
        <f>VLOOKUP($A442,級距!$A:$K,9,FALSE)</f>
        <v>4</v>
      </c>
      <c r="K442" s="50">
        <f>VLOOKUP($A442,級距!$A:$K,10,FALSE)</f>
        <v>8</v>
      </c>
      <c r="L442" s="50">
        <f>VLOOKUP($A442,級距!$A:$K,11,FALSE)</f>
        <v>3</v>
      </c>
      <c r="M442" s="50">
        <f t="shared" si="18"/>
        <v>1</v>
      </c>
    </row>
    <row r="443" spans="1:13" x14ac:dyDescent="0.25">
      <c r="A443" s="32">
        <v>45013</v>
      </c>
      <c r="B443" s="66">
        <f>_xlfn.IFNA(VLOOKUP(A443,'Bolling Strategy'!$A$1:$B$2000,2,FALSE),0)</f>
        <v>3180</v>
      </c>
      <c r="C443" s="66">
        <f>_xlfn.IFNA(VLOOKUP(A443,'NQ0002 Strategy'!$A$2:$B$2000,2,FALSE),0)</f>
        <v>0</v>
      </c>
      <c r="D443" s="66">
        <f>_xlfn.IFNA(VLOOKUP(A443,'NQ0001 Strategy'!$A$2:$B$2000,2,FALSE),0)</f>
        <v>2045</v>
      </c>
      <c r="E443" s="66">
        <f>_xlfn.IFNA(VLOOKUP(A443,'BBI Strategy'!$A$2:$B$2000,2,FALSE),0)</f>
        <v>-16240</v>
      </c>
      <c r="F443" s="66">
        <f>_xlfn.IFNA(VLOOKUP(A443,'NQ0003 Strategy'!$A$2:$B$1000,2,FALSE),0)</f>
        <v>0</v>
      </c>
      <c r="G443" s="66">
        <f>_xlfn.IFNA(VLOOKUP(A443,'NQ0006 Strategy'!$A$2:$B$2000,2,FALSE),0)</f>
        <v>0</v>
      </c>
      <c r="H443" s="66">
        <f>_xlfn.IFNA(VLOOKUP(A443,'NQ0007 Strategy'!$A$2:$B$2000,2,FALSE),0)</f>
        <v>2710</v>
      </c>
      <c r="I443" s="85">
        <f t="shared" si="17"/>
        <v>-1186.4285714285713</v>
      </c>
      <c r="J443" s="50">
        <f>VLOOKUP($A443,級距!$A:$K,9,FALSE)</f>
        <v>4</v>
      </c>
      <c r="K443" s="50">
        <f>VLOOKUP($A443,級距!$A:$K,10,FALSE)</f>
        <v>2</v>
      </c>
      <c r="L443" s="50">
        <f>VLOOKUP($A443,級距!$A:$K,11,FALSE)</f>
        <v>2</v>
      </c>
      <c r="M443" s="50">
        <f t="shared" si="18"/>
        <v>1</v>
      </c>
    </row>
    <row r="444" spans="1:13" x14ac:dyDescent="0.25">
      <c r="A444" s="32">
        <v>45012</v>
      </c>
      <c r="B444" s="66">
        <f>_xlfn.IFNA(VLOOKUP(A444,'Bolling Strategy'!$A$1:$B$2000,2,FALSE),0)</f>
        <v>-6500</v>
      </c>
      <c r="C444" s="66">
        <f>_xlfn.IFNA(VLOOKUP(A444,'NQ0002 Strategy'!$A$2:$B$2000,2,FALSE),0)</f>
        <v>0</v>
      </c>
      <c r="D444" s="66">
        <f>_xlfn.IFNA(VLOOKUP(A444,'NQ0001 Strategy'!$A$2:$B$2000,2,FALSE),0)</f>
        <v>-6145</v>
      </c>
      <c r="E444" s="66">
        <f>_xlfn.IFNA(VLOOKUP(A444,'BBI Strategy'!$A$2:$B$2000,2,FALSE),0)</f>
        <v>-11040</v>
      </c>
      <c r="F444" s="66">
        <f>_xlfn.IFNA(VLOOKUP(A444,'NQ0003 Strategy'!$A$2:$B$1000,2,FALSE),0)</f>
        <v>10155</v>
      </c>
      <c r="G444" s="66">
        <f>_xlfn.IFNA(VLOOKUP(A444,'NQ0006 Strategy'!$A$2:$B$2000,2,FALSE),0)</f>
        <v>0</v>
      </c>
      <c r="H444" s="66">
        <f>_xlfn.IFNA(VLOOKUP(A444,'NQ0007 Strategy'!$A$2:$B$2000,2,FALSE),0)</f>
        <v>-2370</v>
      </c>
      <c r="I444" s="85">
        <f t="shared" si="17"/>
        <v>-2271.4285714285716</v>
      </c>
      <c r="J444" s="50">
        <f>VLOOKUP($A444,級距!$A:$K,9,FALSE)</f>
        <v>5</v>
      </c>
      <c r="K444" s="50">
        <f>VLOOKUP($A444,級距!$A:$K,10,FALSE)</f>
        <v>7</v>
      </c>
      <c r="L444" s="50">
        <f>VLOOKUP($A444,級距!$A:$K,11,FALSE)</f>
        <v>3</v>
      </c>
      <c r="M444" s="50">
        <f t="shared" si="18"/>
        <v>1</v>
      </c>
    </row>
    <row r="445" spans="1:13" x14ac:dyDescent="0.25">
      <c r="A445" s="32">
        <v>45009</v>
      </c>
      <c r="B445" s="66">
        <f>_xlfn.IFNA(VLOOKUP(A445,'Bolling Strategy'!$A$1:$B$2000,2,FALSE),0)</f>
        <v>0</v>
      </c>
      <c r="C445" s="66">
        <f>_xlfn.IFNA(VLOOKUP(A445,'NQ0002 Strategy'!$A$2:$B$2000,2,FALSE),0)</f>
        <v>-9165</v>
      </c>
      <c r="D445" s="66">
        <f>_xlfn.IFNA(VLOOKUP(A445,'NQ0001 Strategy'!$A$2:$B$2000,2,FALSE),0)</f>
        <v>4275</v>
      </c>
      <c r="E445" s="66">
        <f>_xlfn.IFNA(VLOOKUP(A445,'BBI Strategy'!$A$2:$B$2000,2,FALSE),0)</f>
        <v>7055</v>
      </c>
      <c r="F445" s="66">
        <f>_xlfn.IFNA(VLOOKUP(A445,'NQ0003 Strategy'!$A$2:$B$1000,2,FALSE),0)</f>
        <v>0</v>
      </c>
      <c r="G445" s="66">
        <f>_xlfn.IFNA(VLOOKUP(A445,'NQ0006 Strategy'!$A$2:$B$2000,2,FALSE),0)</f>
        <v>0</v>
      </c>
      <c r="H445" s="66">
        <f>_xlfn.IFNA(VLOOKUP(A445,'NQ0007 Strategy'!$A$2:$B$2000,2,FALSE),0)</f>
        <v>8440</v>
      </c>
      <c r="I445" s="85">
        <f t="shared" si="17"/>
        <v>1515</v>
      </c>
      <c r="J445" s="50">
        <f>VLOOKUP($A445,級距!$A:$K,9,FALSE)</f>
        <v>4</v>
      </c>
      <c r="K445" s="50">
        <f>VLOOKUP($A445,級距!$A:$K,10,FALSE)</f>
        <v>6</v>
      </c>
      <c r="L445" s="50">
        <f>VLOOKUP($A445,級距!$A:$K,11,FALSE)</f>
        <v>2</v>
      </c>
      <c r="M445" s="50">
        <f t="shared" si="18"/>
        <v>1</v>
      </c>
    </row>
    <row r="446" spans="1:13" x14ac:dyDescent="0.25">
      <c r="A446" s="32">
        <v>45008</v>
      </c>
      <c r="B446" s="66">
        <f>_xlfn.IFNA(VLOOKUP(A446,'Bolling Strategy'!$A$1:$B$2000,2,FALSE),0)</f>
        <v>-13270</v>
      </c>
      <c r="C446" s="66">
        <f>_xlfn.IFNA(VLOOKUP(A446,'NQ0002 Strategy'!$A$2:$B$2000,2,FALSE),0)</f>
        <v>0</v>
      </c>
      <c r="D446" s="66">
        <f>_xlfn.IFNA(VLOOKUP(A446,'NQ0001 Strategy'!$A$2:$B$2000,2,FALSE),0)</f>
        <v>-5405</v>
      </c>
      <c r="E446" s="66">
        <f>_xlfn.IFNA(VLOOKUP(A446,'BBI Strategy'!$A$2:$B$2000,2,FALSE),0)</f>
        <v>8085</v>
      </c>
      <c r="F446" s="66">
        <f>_xlfn.IFNA(VLOOKUP(A446,'NQ0003 Strategy'!$A$2:$B$1000,2,FALSE),0)</f>
        <v>0</v>
      </c>
      <c r="G446" s="66">
        <f>_xlfn.IFNA(VLOOKUP(A446,'NQ0006 Strategy'!$A$2:$B$2000,2,FALSE),0)</f>
        <v>-10230</v>
      </c>
      <c r="H446" s="66">
        <f>_xlfn.IFNA(VLOOKUP(A446,'NQ0007 Strategy'!$A$2:$B$2000,2,FALSE),0)</f>
        <v>-2750</v>
      </c>
      <c r="I446" s="85">
        <f t="shared" si="17"/>
        <v>-3367.1428571428573</v>
      </c>
      <c r="J446" s="50">
        <f>VLOOKUP($A446,級距!$A:$K,9,FALSE)</f>
        <v>8</v>
      </c>
      <c r="K446" s="50">
        <f>VLOOKUP($A446,級距!$A:$K,10,FALSE)</f>
        <v>2</v>
      </c>
      <c r="L446" s="50">
        <f>VLOOKUP($A446,級距!$A:$K,11,FALSE)</f>
        <v>1</v>
      </c>
      <c r="M446" s="50">
        <f t="shared" si="18"/>
        <v>1</v>
      </c>
    </row>
    <row r="447" spans="1:13" x14ac:dyDescent="0.25">
      <c r="A447" s="32">
        <v>45007</v>
      </c>
      <c r="B447" s="66">
        <f>_xlfn.IFNA(VLOOKUP(A447,'Bolling Strategy'!$A$1:$B$2000,2,FALSE),0)</f>
        <v>-5810</v>
      </c>
      <c r="C447" s="66">
        <f>_xlfn.IFNA(VLOOKUP(A447,'NQ0002 Strategy'!$A$2:$B$2000,2,FALSE),0)</f>
        <v>-10305</v>
      </c>
      <c r="D447" s="66">
        <f>_xlfn.IFNA(VLOOKUP(A447,'NQ0001 Strategy'!$A$2:$B$2000,2,FALSE),0)</f>
        <v>-7865</v>
      </c>
      <c r="E447" s="66">
        <f>_xlfn.IFNA(VLOOKUP(A447,'BBI Strategy'!$A$2:$B$2000,2,FALSE),0)</f>
        <v>-2750</v>
      </c>
      <c r="F447" s="66">
        <f>_xlfn.IFNA(VLOOKUP(A447,'NQ0003 Strategy'!$A$2:$B$1000,2,FALSE),0)</f>
        <v>0</v>
      </c>
      <c r="G447" s="66">
        <f>_xlfn.IFNA(VLOOKUP(A447,'NQ0006 Strategy'!$A$2:$B$2000,2,FALSE),0)</f>
        <v>0</v>
      </c>
      <c r="H447" s="66">
        <f>_xlfn.IFNA(VLOOKUP(A447,'NQ0007 Strategy'!$A$2:$B$2000,2,FALSE),0)</f>
        <v>-13030</v>
      </c>
      <c r="I447" s="85">
        <f t="shared" si="17"/>
        <v>-5680</v>
      </c>
      <c r="J447" s="50">
        <f>VLOOKUP($A447,級距!$A:$K,9,FALSE)</f>
        <v>9</v>
      </c>
      <c r="K447" s="50">
        <f>VLOOKUP($A447,級距!$A:$K,10,FALSE)</f>
        <v>4</v>
      </c>
      <c r="L447" s="50">
        <f>VLOOKUP($A447,級距!$A:$K,11,FALSE)</f>
        <v>1</v>
      </c>
      <c r="M447" s="50">
        <f t="shared" si="18"/>
        <v>1</v>
      </c>
    </row>
    <row r="448" spans="1:13" x14ac:dyDescent="0.25">
      <c r="A448" s="32">
        <v>45006</v>
      </c>
      <c r="B448" s="66">
        <f>_xlfn.IFNA(VLOOKUP(A448,'Bolling Strategy'!$A$1:$B$2000,2,FALSE),0)</f>
        <v>2520</v>
      </c>
      <c r="C448" s="66">
        <f>_xlfn.IFNA(VLOOKUP(A448,'NQ0002 Strategy'!$A$2:$B$2000,2,FALSE),0)</f>
        <v>-3315</v>
      </c>
      <c r="D448" s="66">
        <f>_xlfn.IFNA(VLOOKUP(A448,'NQ0001 Strategy'!$A$2:$B$2000,2,FALSE),0)</f>
        <v>-7340</v>
      </c>
      <c r="E448" s="66">
        <f>_xlfn.IFNA(VLOOKUP(A448,'BBI Strategy'!$A$2:$B$2000,2,FALSE),0)</f>
        <v>7090</v>
      </c>
      <c r="F448" s="66">
        <f>_xlfn.IFNA(VLOOKUP(A448,'NQ0003 Strategy'!$A$2:$B$1000,2,FALSE),0)</f>
        <v>0</v>
      </c>
      <c r="G448" s="66">
        <f>_xlfn.IFNA(VLOOKUP(A448,'NQ0006 Strategy'!$A$2:$B$2000,2,FALSE),0)</f>
        <v>-1740</v>
      </c>
      <c r="H448" s="66">
        <f>_xlfn.IFNA(VLOOKUP(A448,'NQ0007 Strategy'!$A$2:$B$2000,2,FALSE),0)</f>
        <v>8975</v>
      </c>
      <c r="I448" s="85">
        <f t="shared" si="17"/>
        <v>884.28571428571433</v>
      </c>
      <c r="J448" s="50">
        <f>VLOOKUP($A448,級距!$A:$K,9,FALSE)</f>
        <v>5</v>
      </c>
      <c r="K448" s="50">
        <f>VLOOKUP($A448,級距!$A:$K,10,FALSE)</f>
        <v>8</v>
      </c>
      <c r="L448" s="50">
        <f>VLOOKUP($A448,級距!$A:$K,11,FALSE)</f>
        <v>3</v>
      </c>
      <c r="M448" s="50">
        <f t="shared" si="18"/>
        <v>1</v>
      </c>
    </row>
    <row r="449" spans="1:13" x14ac:dyDescent="0.25">
      <c r="A449" s="32">
        <v>45005</v>
      </c>
      <c r="B449" s="66">
        <f>_xlfn.IFNA(VLOOKUP(A449,'Bolling Strategy'!$A$1:$B$2000,2,FALSE),0)</f>
        <v>0</v>
      </c>
      <c r="C449" s="66">
        <f>_xlfn.IFNA(VLOOKUP(A449,'NQ0002 Strategy'!$A$2:$B$2000,2,FALSE),0)</f>
        <v>0</v>
      </c>
      <c r="D449" s="66">
        <f>_xlfn.IFNA(VLOOKUP(A449,'NQ0001 Strategy'!$A$2:$B$2000,2,FALSE),0)</f>
        <v>-1290</v>
      </c>
      <c r="E449" s="66">
        <f>_xlfn.IFNA(VLOOKUP(A449,'BBI Strategy'!$A$2:$B$2000,2,FALSE),0)</f>
        <v>3620</v>
      </c>
      <c r="F449" s="66">
        <f>_xlfn.IFNA(VLOOKUP(A449,'NQ0003 Strategy'!$A$2:$B$1000,2,FALSE),0)</f>
        <v>0</v>
      </c>
      <c r="G449" s="66">
        <f>_xlfn.IFNA(VLOOKUP(A449,'NQ0006 Strategy'!$A$2:$B$2000,2,FALSE),0)</f>
        <v>0</v>
      </c>
      <c r="H449" s="66">
        <f>_xlfn.IFNA(VLOOKUP(A449,'NQ0007 Strategy'!$A$2:$B$2000,2,FALSE),0)</f>
        <v>4390</v>
      </c>
      <c r="I449" s="85">
        <f t="shared" si="17"/>
        <v>960</v>
      </c>
      <c r="J449" s="50">
        <f>VLOOKUP($A449,級距!$A:$K,9,FALSE)</f>
        <v>5</v>
      </c>
      <c r="K449" s="50">
        <f>VLOOKUP($A449,級距!$A:$K,10,FALSE)</f>
        <v>2</v>
      </c>
      <c r="L449" s="50">
        <f>VLOOKUP($A449,級距!$A:$K,11,FALSE)</f>
        <v>2</v>
      </c>
      <c r="M449" s="50">
        <f t="shared" si="18"/>
        <v>1</v>
      </c>
    </row>
    <row r="450" spans="1:13" x14ac:dyDescent="0.25">
      <c r="A450" s="32">
        <v>45002</v>
      </c>
      <c r="B450" s="66">
        <f>_xlfn.IFNA(VLOOKUP(A450,'Bolling Strategy'!$A$1:$B$2000,2,FALSE),0)</f>
        <v>2040</v>
      </c>
      <c r="C450" s="66">
        <f>_xlfn.IFNA(VLOOKUP(A450,'NQ0002 Strategy'!$A$2:$B$2000,2,FALSE),0)</f>
        <v>-9230</v>
      </c>
      <c r="D450" s="66">
        <f>_xlfn.IFNA(VLOOKUP(A450,'NQ0001 Strategy'!$A$2:$B$2000,2,FALSE),0)</f>
        <v>0</v>
      </c>
      <c r="E450" s="66">
        <f>_xlfn.IFNA(VLOOKUP(A450,'BBI Strategy'!$A$2:$B$2000,2,FALSE),0)</f>
        <v>-3710</v>
      </c>
      <c r="F450" s="66">
        <f>_xlfn.IFNA(VLOOKUP(A450,'NQ0003 Strategy'!$A$2:$B$1000,2,FALSE),0)</f>
        <v>0</v>
      </c>
      <c r="G450" s="66">
        <f>_xlfn.IFNA(VLOOKUP(A450,'NQ0006 Strategy'!$A$2:$B$2000,2,FALSE),0)</f>
        <v>0</v>
      </c>
      <c r="H450" s="66">
        <f>_xlfn.IFNA(VLOOKUP(A450,'NQ0007 Strategy'!$A$2:$B$2000,2,FALSE),0)</f>
        <v>-6280</v>
      </c>
      <c r="I450" s="85">
        <f t="shared" si="17"/>
        <v>-2454.2857142857142</v>
      </c>
      <c r="J450" s="50">
        <f>VLOOKUP($A450,級距!$A:$K,9,FALSE)</f>
        <v>6</v>
      </c>
      <c r="K450" s="50">
        <f>VLOOKUP($A450,級距!$A:$K,10,FALSE)</f>
        <v>4</v>
      </c>
      <c r="L450" s="50">
        <f>VLOOKUP($A450,級距!$A:$K,11,FALSE)</f>
        <v>1</v>
      </c>
      <c r="M450" s="50">
        <f t="shared" si="18"/>
        <v>1</v>
      </c>
    </row>
    <row r="451" spans="1:13" x14ac:dyDescent="0.25">
      <c r="A451" s="32">
        <v>45001</v>
      </c>
      <c r="B451" s="66">
        <f>_xlfn.IFNA(VLOOKUP(A451,'Bolling Strategy'!$A$1:$B$2000,2,FALSE),0)</f>
        <v>7300</v>
      </c>
      <c r="C451" s="66">
        <f>_xlfn.IFNA(VLOOKUP(A451,'NQ0002 Strategy'!$A$2:$B$2000,2,FALSE),0)</f>
        <v>26385</v>
      </c>
      <c r="D451" s="66">
        <f>_xlfn.IFNA(VLOOKUP(A451,'NQ0001 Strategy'!$A$2:$B$2000,2,FALSE),0)</f>
        <v>28275</v>
      </c>
      <c r="E451" s="66">
        <f>_xlfn.IFNA(VLOOKUP(A451,'BBI Strategy'!$A$2:$B$2000,2,FALSE),0)</f>
        <v>21550</v>
      </c>
      <c r="F451" s="66">
        <f>_xlfn.IFNA(VLOOKUP(A451,'NQ0003 Strategy'!$A$2:$B$1000,2,FALSE),0)</f>
        <v>0</v>
      </c>
      <c r="G451" s="66">
        <f>_xlfn.IFNA(VLOOKUP(A451,'NQ0006 Strategy'!$A$2:$B$2000,2,FALSE),0)</f>
        <v>7610</v>
      </c>
      <c r="H451" s="66">
        <f>_xlfn.IFNA(VLOOKUP(A451,'NQ0007 Strategy'!$A$2:$B$2000,2,FALSE),0)</f>
        <v>8745</v>
      </c>
      <c r="I451" s="85">
        <f t="shared" si="17"/>
        <v>14266.428571428571</v>
      </c>
      <c r="J451" s="50">
        <f>VLOOKUP($A451,級距!$A:$K,9,FALSE)</f>
        <v>10</v>
      </c>
      <c r="K451" s="50">
        <f>VLOOKUP($A451,級距!$A:$K,10,FALSE)</f>
        <v>8</v>
      </c>
      <c r="L451" s="50">
        <f>VLOOKUP($A451,級距!$A:$K,11,FALSE)</f>
        <v>4</v>
      </c>
      <c r="M451" s="50">
        <f t="shared" si="18"/>
        <v>1</v>
      </c>
    </row>
    <row r="452" spans="1:13" x14ac:dyDescent="0.25">
      <c r="A452" s="32">
        <v>45000</v>
      </c>
      <c r="B452" s="66">
        <f>_xlfn.IFNA(VLOOKUP(A452,'Bolling Strategy'!$A$1:$B$2000,2,FALSE),0)</f>
        <v>0</v>
      </c>
      <c r="C452" s="66">
        <f>_xlfn.IFNA(VLOOKUP(A452,'NQ0002 Strategy'!$A$2:$B$2000,2,FALSE),0)</f>
        <v>-5290</v>
      </c>
      <c r="D452" s="66">
        <f>_xlfn.IFNA(VLOOKUP(A452,'NQ0001 Strategy'!$A$2:$B$2000,2,FALSE),0)</f>
        <v>0</v>
      </c>
      <c r="E452" s="66">
        <f>_xlfn.IFNA(VLOOKUP(A452,'BBI Strategy'!$A$2:$B$2000,2,FALSE),0)</f>
        <v>-6750</v>
      </c>
      <c r="F452" s="66">
        <f>_xlfn.IFNA(VLOOKUP(A452,'NQ0003 Strategy'!$A$2:$B$1000,2,FALSE),0)</f>
        <v>0</v>
      </c>
      <c r="G452" s="66">
        <f>_xlfn.IFNA(VLOOKUP(A452,'NQ0006 Strategy'!$A$2:$B$2000,2,FALSE),0)</f>
        <v>0</v>
      </c>
      <c r="H452" s="66">
        <f>_xlfn.IFNA(VLOOKUP(A452,'NQ0007 Strategy'!$A$2:$B$2000,2,FALSE),0)</f>
        <v>22110</v>
      </c>
      <c r="I452" s="85">
        <f t="shared" ref="I452:I515" si="19">(B452+C452+D452+E452+F452+G452+H452)/7</f>
        <v>1438.5714285714287</v>
      </c>
      <c r="J452" s="50">
        <f>VLOOKUP($A452,級距!$A:$K,9,FALSE)</f>
        <v>8</v>
      </c>
      <c r="K452" s="50">
        <f>VLOOKUP($A452,級距!$A:$K,10,FALSE)</f>
        <v>8</v>
      </c>
      <c r="L452" s="50">
        <f>VLOOKUP($A452,級距!$A:$K,11,FALSE)</f>
        <v>4</v>
      </c>
      <c r="M452" s="50">
        <f t="shared" ref="M452:M515" si="20">_xlfn.IFNA(1,0)</f>
        <v>1</v>
      </c>
    </row>
    <row r="453" spans="1:13" x14ac:dyDescent="0.25">
      <c r="A453" s="32">
        <v>44999</v>
      </c>
      <c r="B453" s="66">
        <f>_xlfn.IFNA(VLOOKUP(A453,'Bolling Strategy'!$A$1:$B$2000,2,FALSE),0)</f>
        <v>-5930</v>
      </c>
      <c r="C453" s="66">
        <f>_xlfn.IFNA(VLOOKUP(A453,'NQ0002 Strategy'!$A$2:$B$2000,2,FALSE),0)</f>
        <v>-8160</v>
      </c>
      <c r="D453" s="66">
        <f>_xlfn.IFNA(VLOOKUP(A453,'NQ0001 Strategy'!$A$2:$B$2000,2,FALSE),0)</f>
        <v>425</v>
      </c>
      <c r="E453" s="66">
        <f>_xlfn.IFNA(VLOOKUP(A453,'BBI Strategy'!$A$2:$B$2000,2,FALSE),0)</f>
        <v>13135</v>
      </c>
      <c r="F453" s="66">
        <f>_xlfn.IFNA(VLOOKUP(A453,'NQ0003 Strategy'!$A$2:$B$1000,2,FALSE),0)</f>
        <v>0</v>
      </c>
      <c r="G453" s="66">
        <f>_xlfn.IFNA(VLOOKUP(A453,'NQ0006 Strategy'!$A$2:$B$2000,2,FALSE),0)</f>
        <v>0</v>
      </c>
      <c r="H453" s="66">
        <f>_xlfn.IFNA(VLOOKUP(A453,'NQ0007 Strategy'!$A$2:$B$2000,2,FALSE),0)</f>
        <v>-1515</v>
      </c>
      <c r="I453" s="85">
        <f t="shared" si="19"/>
        <v>-292.14285714285717</v>
      </c>
      <c r="J453" s="50">
        <f>VLOOKUP($A453,級距!$A:$K,9,FALSE)</f>
        <v>8</v>
      </c>
      <c r="K453" s="50">
        <f>VLOOKUP($A453,級距!$A:$K,10,FALSE)</f>
        <v>8</v>
      </c>
      <c r="L453" s="50">
        <f>VLOOKUP($A453,級距!$A:$K,11,FALSE)</f>
        <v>4</v>
      </c>
      <c r="M453" s="50">
        <f t="shared" si="20"/>
        <v>1</v>
      </c>
    </row>
    <row r="454" spans="1:13" x14ac:dyDescent="0.25">
      <c r="A454" s="32">
        <v>44998</v>
      </c>
      <c r="B454" s="66">
        <f>_xlfn.IFNA(VLOOKUP(A454,'Bolling Strategy'!$A$1:$B$2000,2,FALSE),0)</f>
        <v>16460</v>
      </c>
      <c r="C454" s="66">
        <f>_xlfn.IFNA(VLOOKUP(A454,'NQ0002 Strategy'!$A$2:$B$2000,2,FALSE),0)</f>
        <v>-1530</v>
      </c>
      <c r="D454" s="66">
        <f>_xlfn.IFNA(VLOOKUP(A454,'NQ0001 Strategy'!$A$2:$B$2000,2,FALSE),0)</f>
        <v>-1750</v>
      </c>
      <c r="E454" s="66">
        <f>_xlfn.IFNA(VLOOKUP(A454,'BBI Strategy'!$A$2:$B$2000,2,FALSE),0)</f>
        <v>-20160</v>
      </c>
      <c r="F454" s="66">
        <f>_xlfn.IFNA(VLOOKUP(A454,'NQ0003 Strategy'!$A$2:$B$1000,2,FALSE),0)</f>
        <v>0</v>
      </c>
      <c r="G454" s="66">
        <f>_xlfn.IFNA(VLOOKUP(A454,'NQ0006 Strategy'!$A$2:$B$2000,2,FALSE),0)</f>
        <v>0</v>
      </c>
      <c r="H454" s="66">
        <f>_xlfn.IFNA(VLOOKUP(A454,'NQ0007 Strategy'!$A$2:$B$2000,2,FALSE),0)</f>
        <v>4255</v>
      </c>
      <c r="I454" s="85">
        <f t="shared" si="19"/>
        <v>-389.28571428571428</v>
      </c>
      <c r="J454" s="50">
        <f>VLOOKUP($A454,級距!$A:$K,9,FALSE)</f>
        <v>10</v>
      </c>
      <c r="K454" s="50">
        <f>VLOOKUP($A454,級距!$A:$K,10,FALSE)</f>
        <v>1</v>
      </c>
      <c r="L454" s="50">
        <f>VLOOKUP($A454,級距!$A:$K,11,FALSE)</f>
        <v>1</v>
      </c>
      <c r="M454" s="50">
        <f t="shared" si="20"/>
        <v>1</v>
      </c>
    </row>
    <row r="455" spans="1:13" x14ac:dyDescent="0.25">
      <c r="A455" s="32">
        <v>44995</v>
      </c>
      <c r="B455" s="66">
        <f>_xlfn.IFNA(VLOOKUP(A455,'Bolling Strategy'!$A$1:$B$2000,2,FALSE),0)</f>
        <v>19910</v>
      </c>
      <c r="C455" s="66">
        <f>_xlfn.IFNA(VLOOKUP(A455,'NQ0002 Strategy'!$A$2:$B$2000,2,FALSE),0)</f>
        <v>-9230</v>
      </c>
      <c r="D455" s="66">
        <f>_xlfn.IFNA(VLOOKUP(A455,'NQ0001 Strategy'!$A$2:$B$2000,2,FALSE),0)</f>
        <v>2210</v>
      </c>
      <c r="E455" s="66">
        <f>_xlfn.IFNA(VLOOKUP(A455,'BBI Strategy'!$A$2:$B$2000,2,FALSE),0)</f>
        <v>-4335</v>
      </c>
      <c r="F455" s="66">
        <f>_xlfn.IFNA(VLOOKUP(A455,'NQ0003 Strategy'!$A$2:$B$1000,2,FALSE),0)</f>
        <v>0</v>
      </c>
      <c r="G455" s="66">
        <f>_xlfn.IFNA(VLOOKUP(A455,'NQ0006 Strategy'!$A$2:$B$2000,2,FALSE),0)</f>
        <v>0</v>
      </c>
      <c r="H455" s="66">
        <f>_xlfn.IFNA(VLOOKUP(A455,'NQ0007 Strategy'!$A$2:$B$2000,2,FALSE),0)</f>
        <v>-3210</v>
      </c>
      <c r="I455" s="85">
        <f t="shared" si="19"/>
        <v>763.57142857142856</v>
      </c>
      <c r="J455" s="50">
        <f>VLOOKUP($A455,級距!$A:$K,9,FALSE)</f>
        <v>8</v>
      </c>
      <c r="K455" s="50">
        <f>VLOOKUP($A455,級距!$A:$K,10,FALSE)</f>
        <v>7</v>
      </c>
      <c r="L455" s="50">
        <f>VLOOKUP($A455,級距!$A:$K,11,FALSE)</f>
        <v>4</v>
      </c>
      <c r="M455" s="50">
        <f t="shared" si="20"/>
        <v>1</v>
      </c>
    </row>
    <row r="456" spans="1:13" x14ac:dyDescent="0.25">
      <c r="A456" s="32">
        <v>44994</v>
      </c>
      <c r="B456" s="66">
        <f>_xlfn.IFNA(VLOOKUP(A456,'Bolling Strategy'!$A$1:$B$2000,2,FALSE),0)</f>
        <v>11635</v>
      </c>
      <c r="C456" s="66">
        <f>_xlfn.IFNA(VLOOKUP(A456,'NQ0002 Strategy'!$A$2:$B$2000,2,FALSE),0)</f>
        <v>2255</v>
      </c>
      <c r="D456" s="66">
        <f>_xlfn.IFNA(VLOOKUP(A456,'NQ0001 Strategy'!$A$2:$B$2000,2,FALSE),0)</f>
        <v>-7875</v>
      </c>
      <c r="E456" s="66">
        <f>_xlfn.IFNA(VLOOKUP(A456,'BBI Strategy'!$A$2:$B$2000,2,FALSE),0)</f>
        <v>13265</v>
      </c>
      <c r="F456" s="66">
        <f>_xlfn.IFNA(VLOOKUP(A456,'NQ0003 Strategy'!$A$2:$B$1000,2,FALSE),0)</f>
        <v>0</v>
      </c>
      <c r="G456" s="66">
        <f>_xlfn.IFNA(VLOOKUP(A456,'NQ0006 Strategy'!$A$2:$B$2000,2,FALSE),0)</f>
        <v>-3915</v>
      </c>
      <c r="H456" s="66">
        <f>_xlfn.IFNA(VLOOKUP(A456,'NQ0007 Strategy'!$A$2:$B$2000,2,FALSE),0)</f>
        <v>-6825</v>
      </c>
      <c r="I456" s="85">
        <f t="shared" si="19"/>
        <v>1220</v>
      </c>
      <c r="J456" s="50">
        <f>VLOOKUP($A456,級距!$A:$K,9,FALSE)</f>
        <v>10</v>
      </c>
      <c r="K456" s="50">
        <f>VLOOKUP($A456,級距!$A:$K,10,FALSE)</f>
        <v>5</v>
      </c>
      <c r="L456" s="50">
        <f>VLOOKUP($A456,級距!$A:$K,11,FALSE)</f>
        <v>1</v>
      </c>
      <c r="M456" s="50">
        <f t="shared" si="20"/>
        <v>1</v>
      </c>
    </row>
    <row r="457" spans="1:13" x14ac:dyDescent="0.25">
      <c r="A457" s="32">
        <v>44993</v>
      </c>
      <c r="B457" s="66">
        <f>_xlfn.IFNA(VLOOKUP(A457,'Bolling Strategy'!$A$1:$B$2000,2,FALSE),0)</f>
        <v>0</v>
      </c>
      <c r="C457" s="66">
        <f>_xlfn.IFNA(VLOOKUP(A457,'NQ0002 Strategy'!$A$2:$B$2000,2,FALSE),0)</f>
        <v>-2360</v>
      </c>
      <c r="D457" s="66">
        <f>_xlfn.IFNA(VLOOKUP(A457,'NQ0001 Strategy'!$A$2:$B$2000,2,FALSE),0)</f>
        <v>0</v>
      </c>
      <c r="E457" s="66">
        <f>_xlfn.IFNA(VLOOKUP(A457,'BBI Strategy'!$A$2:$B$2000,2,FALSE),0)</f>
        <v>-7815</v>
      </c>
      <c r="F457" s="66">
        <f>_xlfn.IFNA(VLOOKUP(A457,'NQ0003 Strategy'!$A$2:$B$1000,2,FALSE),0)</f>
        <v>0</v>
      </c>
      <c r="G457" s="66">
        <f>_xlfn.IFNA(VLOOKUP(A457,'NQ0006 Strategy'!$A$2:$B$2000,2,FALSE),0)</f>
        <v>0</v>
      </c>
      <c r="H457" s="66">
        <f>_xlfn.IFNA(VLOOKUP(A457,'NQ0007 Strategy'!$A$2:$B$2000,2,FALSE),0)</f>
        <v>2140</v>
      </c>
      <c r="I457" s="85">
        <f t="shared" si="19"/>
        <v>-1147.8571428571429</v>
      </c>
      <c r="J457" s="50">
        <f>VLOOKUP($A457,級距!$A:$K,9,FALSE)</f>
        <v>3</v>
      </c>
      <c r="K457" s="50">
        <f>VLOOKUP($A457,級距!$A:$K,10,FALSE)</f>
        <v>3</v>
      </c>
      <c r="L457" s="50">
        <f>VLOOKUP($A457,級距!$A:$K,11,FALSE)</f>
        <v>2</v>
      </c>
      <c r="M457" s="50">
        <f t="shared" si="20"/>
        <v>1</v>
      </c>
    </row>
    <row r="458" spans="1:13" x14ac:dyDescent="0.25">
      <c r="A458" s="32">
        <v>44992</v>
      </c>
      <c r="B458" s="66">
        <f>_xlfn.IFNA(VLOOKUP(A458,'Bolling Strategy'!$A$1:$B$2000,2,FALSE),0)</f>
        <v>-5600</v>
      </c>
      <c r="C458" s="66">
        <f>_xlfn.IFNA(VLOOKUP(A458,'NQ0002 Strategy'!$A$2:$B$2000,2,FALSE),0)</f>
        <v>6470</v>
      </c>
      <c r="D458" s="66">
        <f>_xlfn.IFNA(VLOOKUP(A458,'NQ0001 Strategy'!$A$2:$B$2000,2,FALSE),0)</f>
        <v>-2995</v>
      </c>
      <c r="E458" s="66">
        <f>_xlfn.IFNA(VLOOKUP(A458,'BBI Strategy'!$A$2:$B$2000,2,FALSE),0)</f>
        <v>-3555</v>
      </c>
      <c r="F458" s="66">
        <f>_xlfn.IFNA(VLOOKUP(A458,'NQ0003 Strategy'!$A$2:$B$1000,2,FALSE),0)</f>
        <v>0</v>
      </c>
      <c r="G458" s="66">
        <f>_xlfn.IFNA(VLOOKUP(A458,'NQ0006 Strategy'!$A$2:$B$2000,2,FALSE),0)</f>
        <v>0</v>
      </c>
      <c r="H458" s="66">
        <f>_xlfn.IFNA(VLOOKUP(A458,'NQ0007 Strategy'!$A$2:$B$2000,2,FALSE),0)</f>
        <v>-4320</v>
      </c>
      <c r="I458" s="85">
        <f t="shared" si="19"/>
        <v>-1428.5714285714287</v>
      </c>
      <c r="J458" s="50">
        <f>VLOOKUP($A458,級距!$A:$K,9,FALSE)</f>
        <v>5</v>
      </c>
      <c r="K458" s="50">
        <f>VLOOKUP($A458,級距!$A:$K,10,FALSE)</f>
        <v>9</v>
      </c>
      <c r="L458" s="50">
        <f>VLOOKUP($A458,級距!$A:$K,11,FALSE)</f>
        <v>3</v>
      </c>
      <c r="M458" s="50">
        <f t="shared" si="20"/>
        <v>1</v>
      </c>
    </row>
    <row r="459" spans="1:13" x14ac:dyDescent="0.25">
      <c r="A459" s="32">
        <v>44991</v>
      </c>
      <c r="B459" s="66">
        <f>_xlfn.IFNA(VLOOKUP(A459,'Bolling Strategy'!$A$1:$B$2000,2,FALSE),0)</f>
        <v>-13070</v>
      </c>
      <c r="C459" s="66">
        <f>_xlfn.IFNA(VLOOKUP(A459,'NQ0002 Strategy'!$A$2:$B$2000,2,FALSE),0)</f>
        <v>5500</v>
      </c>
      <c r="D459" s="66">
        <f>_xlfn.IFNA(VLOOKUP(A459,'NQ0001 Strategy'!$A$2:$B$2000,2,FALSE),0)</f>
        <v>-2190</v>
      </c>
      <c r="E459" s="66">
        <f>_xlfn.IFNA(VLOOKUP(A459,'BBI Strategy'!$A$2:$B$2000,2,FALSE),0)</f>
        <v>-6750</v>
      </c>
      <c r="F459" s="66">
        <f>_xlfn.IFNA(VLOOKUP(A459,'NQ0003 Strategy'!$A$2:$B$1000,2,FALSE),0)</f>
        <v>0</v>
      </c>
      <c r="G459" s="66">
        <f>_xlfn.IFNA(VLOOKUP(A459,'NQ0006 Strategy'!$A$2:$B$2000,2,FALSE),0)</f>
        <v>-12585</v>
      </c>
      <c r="H459" s="66">
        <f>_xlfn.IFNA(VLOOKUP(A459,'NQ0007 Strategy'!$A$2:$B$2000,2,FALSE),0)</f>
        <v>-7945</v>
      </c>
      <c r="I459" s="85">
        <f t="shared" si="19"/>
        <v>-5291.4285714285716</v>
      </c>
      <c r="J459" s="50">
        <f>VLOOKUP($A459,級距!$A:$K,9,FALSE)</f>
        <v>5</v>
      </c>
      <c r="K459" s="50">
        <f>VLOOKUP($A459,級距!$A:$K,10,FALSE)</f>
        <v>1</v>
      </c>
      <c r="L459" s="50">
        <f>VLOOKUP($A459,級距!$A:$K,11,FALSE)</f>
        <v>2</v>
      </c>
      <c r="M459" s="50">
        <f t="shared" si="20"/>
        <v>1</v>
      </c>
    </row>
    <row r="460" spans="1:13" x14ac:dyDescent="0.25">
      <c r="A460" s="32">
        <v>44988</v>
      </c>
      <c r="B460" s="66">
        <f>_xlfn.IFNA(VLOOKUP(A460,'Bolling Strategy'!$A$1:$B$2000,2,FALSE),0)</f>
        <v>18400</v>
      </c>
      <c r="C460" s="66">
        <f>_xlfn.IFNA(VLOOKUP(A460,'NQ0002 Strategy'!$A$2:$B$2000,2,FALSE),0)</f>
        <v>990</v>
      </c>
      <c r="D460" s="66">
        <f>_xlfn.IFNA(VLOOKUP(A460,'NQ0001 Strategy'!$A$2:$B$2000,2,FALSE),0)</f>
        <v>8360</v>
      </c>
      <c r="E460" s="66">
        <f>_xlfn.IFNA(VLOOKUP(A460,'BBI Strategy'!$A$2:$B$2000,2,FALSE),0)</f>
        <v>10340</v>
      </c>
      <c r="F460" s="66">
        <f>_xlfn.IFNA(VLOOKUP(A460,'NQ0003 Strategy'!$A$2:$B$1000,2,FALSE),0)</f>
        <v>0</v>
      </c>
      <c r="G460" s="66">
        <f>_xlfn.IFNA(VLOOKUP(A460,'NQ0006 Strategy'!$A$2:$B$2000,2,FALSE),0)</f>
        <v>49290</v>
      </c>
      <c r="H460" s="66">
        <f>_xlfn.IFNA(VLOOKUP(A460,'NQ0007 Strategy'!$A$2:$B$2000,2,FALSE),0)</f>
        <v>9865</v>
      </c>
      <c r="I460" s="85">
        <f t="shared" si="19"/>
        <v>13892.142857142857</v>
      </c>
      <c r="J460" s="50">
        <f>VLOOKUP($A460,級距!$A:$K,9,FALSE)</f>
        <v>7</v>
      </c>
      <c r="K460" s="50">
        <f>VLOOKUP($A460,級距!$A:$K,10,FALSE)</f>
        <v>9</v>
      </c>
      <c r="L460" s="50">
        <f>VLOOKUP($A460,級距!$A:$K,11,FALSE)</f>
        <v>4</v>
      </c>
      <c r="M460" s="50">
        <f t="shared" si="20"/>
        <v>1</v>
      </c>
    </row>
    <row r="461" spans="1:13" x14ac:dyDescent="0.25">
      <c r="A461" s="32">
        <v>44987</v>
      </c>
      <c r="B461" s="66">
        <f>_xlfn.IFNA(VLOOKUP(A461,'Bolling Strategy'!$A$1:$B$2000,2,FALSE),0)</f>
        <v>19270</v>
      </c>
      <c r="C461" s="66">
        <f>_xlfn.IFNA(VLOOKUP(A461,'NQ0002 Strategy'!$A$2:$B$2000,2,FALSE),0)</f>
        <v>0</v>
      </c>
      <c r="D461" s="66">
        <f>_xlfn.IFNA(VLOOKUP(A461,'NQ0001 Strategy'!$A$2:$B$2000,2,FALSE),0)</f>
        <v>-10320</v>
      </c>
      <c r="E461" s="66">
        <f>_xlfn.IFNA(VLOOKUP(A461,'BBI Strategy'!$A$2:$B$2000,2,FALSE),0)</f>
        <v>19040</v>
      </c>
      <c r="F461" s="66">
        <f>_xlfn.IFNA(VLOOKUP(A461,'NQ0003 Strategy'!$A$2:$B$1000,2,FALSE),0)</f>
        <v>0</v>
      </c>
      <c r="G461" s="66">
        <f>_xlfn.IFNA(VLOOKUP(A461,'NQ0006 Strategy'!$A$2:$B$2000,2,FALSE),0)</f>
        <v>-2790</v>
      </c>
      <c r="H461" s="66">
        <f>_xlfn.IFNA(VLOOKUP(A461,'NQ0007 Strategy'!$A$2:$B$2000,2,FALSE),0)</f>
        <v>11620</v>
      </c>
      <c r="I461" s="85">
        <f t="shared" si="19"/>
        <v>5260</v>
      </c>
      <c r="J461" s="50">
        <f>VLOOKUP($A461,級距!$A:$K,9,FALSE)</f>
        <v>7</v>
      </c>
      <c r="K461" s="50">
        <f>VLOOKUP($A461,級距!$A:$K,10,FALSE)</f>
        <v>7</v>
      </c>
      <c r="L461" s="50">
        <f>VLOOKUP($A461,級距!$A:$K,11,FALSE)</f>
        <v>4</v>
      </c>
      <c r="M461" s="50">
        <f t="shared" si="20"/>
        <v>1</v>
      </c>
    </row>
    <row r="462" spans="1:13" x14ac:dyDescent="0.25">
      <c r="A462" s="32">
        <v>44986</v>
      </c>
      <c r="B462" s="66">
        <f>_xlfn.IFNA(VLOOKUP(A462,'Bolling Strategy'!$A$1:$B$2000,2,FALSE),0)</f>
        <v>-14480</v>
      </c>
      <c r="C462" s="66">
        <f>_xlfn.IFNA(VLOOKUP(A462,'NQ0002 Strategy'!$A$2:$B$2000,2,FALSE),0)</f>
        <v>4850</v>
      </c>
      <c r="D462" s="66">
        <f>_xlfn.IFNA(VLOOKUP(A462,'NQ0001 Strategy'!$A$2:$B$2000,2,FALSE),0)</f>
        <v>3120</v>
      </c>
      <c r="E462" s="66">
        <f>_xlfn.IFNA(VLOOKUP(A462,'BBI Strategy'!$A$2:$B$2000,2,FALSE),0)</f>
        <v>-9800</v>
      </c>
      <c r="F462" s="66">
        <f>_xlfn.IFNA(VLOOKUP(A462,'NQ0003 Strategy'!$A$2:$B$1000,2,FALSE),0)</f>
        <v>0</v>
      </c>
      <c r="G462" s="66">
        <f>_xlfn.IFNA(VLOOKUP(A462,'NQ0006 Strategy'!$A$2:$B$2000,2,FALSE),0)</f>
        <v>0</v>
      </c>
      <c r="H462" s="66">
        <f>_xlfn.IFNA(VLOOKUP(A462,'NQ0007 Strategy'!$A$2:$B$2000,2,FALSE),0)</f>
        <v>2550</v>
      </c>
      <c r="I462" s="85">
        <f t="shared" si="19"/>
        <v>-1965.7142857142858</v>
      </c>
      <c r="J462" s="50">
        <f>VLOOKUP($A462,級距!$A:$K,9,FALSE)</f>
        <v>5</v>
      </c>
      <c r="K462" s="50">
        <f>VLOOKUP($A462,級距!$A:$K,10,FALSE)</f>
        <v>8</v>
      </c>
      <c r="L462" s="50">
        <f>VLOOKUP($A462,級距!$A:$K,11,FALSE)</f>
        <v>3</v>
      </c>
      <c r="M462" s="50">
        <f t="shared" si="20"/>
        <v>1</v>
      </c>
    </row>
    <row r="463" spans="1:13" x14ac:dyDescent="0.25">
      <c r="A463" s="32">
        <v>44985</v>
      </c>
      <c r="B463" s="66">
        <f>_xlfn.IFNA(VLOOKUP(A463,'Bolling Strategy'!$A$1:$B$2000,2,FALSE),0)</f>
        <v>0</v>
      </c>
      <c r="C463" s="66">
        <f>_xlfn.IFNA(VLOOKUP(A463,'NQ0002 Strategy'!$A$2:$B$2000,2,FALSE),0)</f>
        <v>-2480</v>
      </c>
      <c r="D463" s="66">
        <f>_xlfn.IFNA(VLOOKUP(A463,'NQ0001 Strategy'!$A$2:$B$2000,2,FALSE),0)</f>
        <v>-10875</v>
      </c>
      <c r="E463" s="66">
        <f>_xlfn.IFNA(VLOOKUP(A463,'BBI Strategy'!$A$2:$B$2000,2,FALSE),0)</f>
        <v>-1390</v>
      </c>
      <c r="F463" s="66">
        <f>_xlfn.IFNA(VLOOKUP(A463,'NQ0003 Strategy'!$A$2:$B$1000,2,FALSE),0)</f>
        <v>0</v>
      </c>
      <c r="G463" s="66">
        <f>_xlfn.IFNA(VLOOKUP(A463,'NQ0006 Strategy'!$A$2:$B$2000,2,FALSE),0)</f>
        <v>-10230</v>
      </c>
      <c r="H463" s="66">
        <f>_xlfn.IFNA(VLOOKUP(A463,'NQ0007 Strategy'!$A$2:$B$2000,2,FALSE),0)</f>
        <v>-6890</v>
      </c>
      <c r="I463" s="85">
        <f t="shared" si="19"/>
        <v>-4552.1428571428569</v>
      </c>
      <c r="J463" s="50">
        <f>VLOOKUP($A463,級距!$A:$K,9,FALSE)</f>
        <v>3</v>
      </c>
      <c r="K463" s="50">
        <f>VLOOKUP($A463,級距!$A:$K,10,FALSE)</f>
        <v>5</v>
      </c>
      <c r="L463" s="50">
        <f>VLOOKUP($A463,級距!$A:$K,11,FALSE)</f>
        <v>2</v>
      </c>
      <c r="M463" s="50">
        <f t="shared" si="20"/>
        <v>1</v>
      </c>
    </row>
    <row r="464" spans="1:13" x14ac:dyDescent="0.25">
      <c r="A464" s="32">
        <v>44984</v>
      </c>
      <c r="B464" s="66">
        <f>_xlfn.IFNA(VLOOKUP(A464,'Bolling Strategy'!$A$1:$B$2000,2,FALSE),0)</f>
        <v>1315</v>
      </c>
      <c r="C464" s="66">
        <f>_xlfn.IFNA(VLOOKUP(A464,'NQ0002 Strategy'!$A$2:$B$2000,2,FALSE),0)</f>
        <v>0</v>
      </c>
      <c r="D464" s="66">
        <f>_xlfn.IFNA(VLOOKUP(A464,'NQ0001 Strategy'!$A$2:$B$2000,2,FALSE),0)</f>
        <v>-1425</v>
      </c>
      <c r="E464" s="66">
        <f>_xlfn.IFNA(VLOOKUP(A464,'BBI Strategy'!$A$2:$B$2000,2,FALSE),0)</f>
        <v>520</v>
      </c>
      <c r="F464" s="66">
        <f>_xlfn.IFNA(VLOOKUP(A464,'NQ0003 Strategy'!$A$2:$B$1000,2,FALSE),0)</f>
        <v>0</v>
      </c>
      <c r="G464" s="66">
        <f>_xlfn.IFNA(VLOOKUP(A464,'NQ0006 Strategy'!$A$2:$B$2000,2,FALSE),0)</f>
        <v>0</v>
      </c>
      <c r="H464" s="66">
        <f>_xlfn.IFNA(VLOOKUP(A464,'NQ0007 Strategy'!$A$2:$B$2000,2,FALSE),0)</f>
        <v>-3265</v>
      </c>
      <c r="I464" s="85">
        <f t="shared" si="19"/>
        <v>-407.85714285714283</v>
      </c>
      <c r="J464" s="50">
        <f>VLOOKUP($A464,級距!$A:$K,9,FALSE)</f>
        <v>3</v>
      </c>
      <c r="K464" s="50">
        <f>VLOOKUP($A464,級距!$A:$K,10,FALSE)</f>
        <v>2</v>
      </c>
      <c r="L464" s="50">
        <f>VLOOKUP($A464,級距!$A:$K,11,FALSE)</f>
        <v>2</v>
      </c>
      <c r="M464" s="50">
        <f t="shared" si="20"/>
        <v>1</v>
      </c>
    </row>
    <row r="465" spans="1:13" x14ac:dyDescent="0.25">
      <c r="A465" s="32">
        <v>44981</v>
      </c>
      <c r="B465" s="66">
        <f>_xlfn.IFNA(VLOOKUP(A465,'Bolling Strategy'!$A$1:$B$2000,2,FALSE),0)</f>
        <v>-120</v>
      </c>
      <c r="C465" s="66">
        <f>_xlfn.IFNA(VLOOKUP(A465,'NQ0002 Strategy'!$A$2:$B$2000,2,FALSE),0)</f>
        <v>-3060</v>
      </c>
      <c r="D465" s="66">
        <f>_xlfn.IFNA(VLOOKUP(A465,'NQ0001 Strategy'!$A$2:$B$2000,2,FALSE),0)</f>
        <v>-1610</v>
      </c>
      <c r="E465" s="66">
        <f>_xlfn.IFNA(VLOOKUP(A465,'BBI Strategy'!$A$2:$B$2000,2,FALSE),0)</f>
        <v>3520</v>
      </c>
      <c r="F465" s="66">
        <f>_xlfn.IFNA(VLOOKUP(A465,'NQ0003 Strategy'!$A$2:$B$1000,2,FALSE),0)</f>
        <v>0</v>
      </c>
      <c r="G465" s="66">
        <f>_xlfn.IFNA(VLOOKUP(A465,'NQ0006 Strategy'!$A$2:$B$2000,2,FALSE),0)</f>
        <v>0</v>
      </c>
      <c r="H465" s="66">
        <f>_xlfn.IFNA(VLOOKUP(A465,'NQ0007 Strategy'!$A$2:$B$2000,2,FALSE),0)</f>
        <v>-3090</v>
      </c>
      <c r="I465" s="85">
        <f t="shared" si="19"/>
        <v>-622.85714285714289</v>
      </c>
      <c r="J465" s="50">
        <f>VLOOKUP($A465,級距!$A:$K,9,FALSE)</f>
        <v>5</v>
      </c>
      <c r="K465" s="50">
        <f>VLOOKUP($A465,級距!$A:$K,10,FALSE)</f>
        <v>6</v>
      </c>
      <c r="L465" s="50">
        <f>VLOOKUP($A465,級距!$A:$K,11,FALSE)</f>
        <v>2</v>
      </c>
      <c r="M465" s="50">
        <f t="shared" si="20"/>
        <v>1</v>
      </c>
    </row>
    <row r="466" spans="1:13" x14ac:dyDescent="0.25">
      <c r="A466" s="32">
        <v>44980</v>
      </c>
      <c r="B466" s="66">
        <f>_xlfn.IFNA(VLOOKUP(A466,'Bolling Strategy'!$A$1:$B$2000,2,FALSE),0)</f>
        <v>30365</v>
      </c>
      <c r="C466" s="66">
        <f>_xlfn.IFNA(VLOOKUP(A466,'NQ0002 Strategy'!$A$2:$B$2000,2,FALSE),0)</f>
        <v>4315</v>
      </c>
      <c r="D466" s="66">
        <f>_xlfn.IFNA(VLOOKUP(A466,'NQ0001 Strategy'!$A$2:$B$2000,2,FALSE),0)</f>
        <v>810</v>
      </c>
      <c r="E466" s="66">
        <f>_xlfn.IFNA(VLOOKUP(A466,'BBI Strategy'!$A$2:$B$2000,2,FALSE),0)</f>
        <v>1360</v>
      </c>
      <c r="F466" s="66">
        <f>_xlfn.IFNA(VLOOKUP(A466,'NQ0003 Strategy'!$A$2:$B$1000,2,FALSE),0)</f>
        <v>0</v>
      </c>
      <c r="G466" s="66">
        <f>_xlfn.IFNA(VLOOKUP(A466,'NQ0006 Strategy'!$A$2:$B$2000,2,FALSE),0)</f>
        <v>-12240</v>
      </c>
      <c r="H466" s="66">
        <f>_xlfn.IFNA(VLOOKUP(A466,'NQ0007 Strategy'!$A$2:$B$2000,2,FALSE),0)</f>
        <v>3050</v>
      </c>
      <c r="I466" s="85">
        <f t="shared" si="19"/>
        <v>3951.4285714285716</v>
      </c>
      <c r="J466" s="50">
        <f>VLOOKUP($A466,級距!$A:$K,9,FALSE)</f>
        <v>6</v>
      </c>
      <c r="K466" s="50">
        <f>VLOOKUP($A466,級距!$A:$K,10,FALSE)</f>
        <v>1</v>
      </c>
      <c r="L466" s="50">
        <f>VLOOKUP($A466,級距!$A:$K,11,FALSE)</f>
        <v>1</v>
      </c>
      <c r="M466" s="50">
        <f t="shared" si="20"/>
        <v>1</v>
      </c>
    </row>
    <row r="467" spans="1:13" x14ac:dyDescent="0.25">
      <c r="A467" s="32">
        <v>44979</v>
      </c>
      <c r="B467" s="66">
        <f>_xlfn.IFNA(VLOOKUP(A467,'Bolling Strategy'!$A$1:$B$2000,2,FALSE),0)</f>
        <v>0</v>
      </c>
      <c r="C467" s="66">
        <f>_xlfn.IFNA(VLOOKUP(A467,'NQ0002 Strategy'!$A$2:$B$2000,2,FALSE),0)</f>
        <v>-5</v>
      </c>
      <c r="D467" s="66">
        <f>_xlfn.IFNA(VLOOKUP(A467,'NQ0001 Strategy'!$A$2:$B$2000,2,FALSE),0)</f>
        <v>-8135</v>
      </c>
      <c r="E467" s="66">
        <f>_xlfn.IFNA(VLOOKUP(A467,'BBI Strategy'!$A$2:$B$2000,2,FALSE),0)</f>
        <v>-25</v>
      </c>
      <c r="F467" s="66">
        <f>_xlfn.IFNA(VLOOKUP(A467,'NQ0003 Strategy'!$A$2:$B$1000,2,FALSE),0)</f>
        <v>0</v>
      </c>
      <c r="G467" s="66">
        <f>_xlfn.IFNA(VLOOKUP(A467,'NQ0006 Strategy'!$A$2:$B$2000,2,FALSE),0)</f>
        <v>0</v>
      </c>
      <c r="H467" s="66">
        <f>_xlfn.IFNA(VLOOKUP(A467,'NQ0007 Strategy'!$A$2:$B$2000,2,FALSE),0)</f>
        <v>-5285</v>
      </c>
      <c r="I467" s="85">
        <f t="shared" si="19"/>
        <v>-1921.4285714285713</v>
      </c>
      <c r="J467" s="50">
        <f>VLOOKUP($A467,級距!$A:$K,9,FALSE)</f>
        <v>4</v>
      </c>
      <c r="K467" s="50">
        <f>VLOOKUP($A467,級距!$A:$K,10,FALSE)</f>
        <v>2</v>
      </c>
      <c r="L467" s="50">
        <f>VLOOKUP($A467,級距!$A:$K,11,FALSE)</f>
        <v>2</v>
      </c>
      <c r="M467" s="50">
        <f t="shared" si="20"/>
        <v>1</v>
      </c>
    </row>
    <row r="468" spans="1:13" x14ac:dyDescent="0.25">
      <c r="A468" s="32">
        <v>44978</v>
      </c>
      <c r="B468" s="66">
        <f>_xlfn.IFNA(VLOOKUP(A468,'Bolling Strategy'!$A$1:$B$2000,2,FALSE),0)</f>
        <v>-7200</v>
      </c>
      <c r="C468" s="66">
        <f>_xlfn.IFNA(VLOOKUP(A468,'NQ0002 Strategy'!$A$2:$B$2000,2,FALSE),0)</f>
        <v>-710</v>
      </c>
      <c r="D468" s="66">
        <f>_xlfn.IFNA(VLOOKUP(A468,'NQ0001 Strategy'!$A$2:$B$2000,2,FALSE),0)</f>
        <v>-5170</v>
      </c>
      <c r="E468" s="66">
        <f>_xlfn.IFNA(VLOOKUP(A468,'BBI Strategy'!$A$2:$B$2000,2,FALSE),0)</f>
        <v>-7780</v>
      </c>
      <c r="F468" s="66">
        <f>_xlfn.IFNA(VLOOKUP(A468,'NQ0003 Strategy'!$A$2:$B$1000,2,FALSE),0)</f>
        <v>3845</v>
      </c>
      <c r="G468" s="66">
        <f>_xlfn.IFNA(VLOOKUP(A468,'NQ0006 Strategy'!$A$2:$B$2000,2,FALSE),0)</f>
        <v>0</v>
      </c>
      <c r="H468" s="66">
        <f>_xlfn.IFNA(VLOOKUP(A468,'NQ0007 Strategy'!$A$2:$B$2000,2,FALSE),0)</f>
        <v>-3500</v>
      </c>
      <c r="I468" s="85">
        <f t="shared" si="19"/>
        <v>-2930.7142857142858</v>
      </c>
      <c r="J468" s="50">
        <f>VLOOKUP($A468,級距!$A:$K,9,FALSE)</f>
        <v>5</v>
      </c>
      <c r="K468" s="50">
        <f>VLOOKUP($A468,級距!$A:$K,10,FALSE)</f>
        <v>10</v>
      </c>
      <c r="L468" s="50">
        <f>VLOOKUP($A468,級距!$A:$K,11,FALSE)</f>
        <v>3</v>
      </c>
      <c r="M468" s="50">
        <f t="shared" si="20"/>
        <v>1</v>
      </c>
    </row>
    <row r="469" spans="1:13" x14ac:dyDescent="0.25">
      <c r="A469" s="32">
        <v>44974</v>
      </c>
      <c r="B469" s="66">
        <f>_xlfn.IFNA(VLOOKUP(A469,'Bolling Strategy'!$A$1:$B$2000,2,FALSE),0)</f>
        <v>0</v>
      </c>
      <c r="C469" s="66">
        <f>_xlfn.IFNA(VLOOKUP(A469,'NQ0002 Strategy'!$A$2:$B$2000,2,FALSE),0)</f>
        <v>-2275</v>
      </c>
      <c r="D469" s="66">
        <f>_xlfn.IFNA(VLOOKUP(A469,'NQ0001 Strategy'!$A$2:$B$2000,2,FALSE),0)</f>
        <v>0</v>
      </c>
      <c r="E469" s="66">
        <f>_xlfn.IFNA(VLOOKUP(A469,'BBI Strategy'!$A$2:$B$2000,2,FALSE),0)</f>
        <v>2100</v>
      </c>
      <c r="F469" s="66">
        <f>_xlfn.IFNA(VLOOKUP(A469,'NQ0003 Strategy'!$A$2:$B$1000,2,FALSE),0)</f>
        <v>0</v>
      </c>
      <c r="G469" s="66">
        <f>_xlfn.IFNA(VLOOKUP(A469,'NQ0006 Strategy'!$A$2:$B$2000,2,FALSE),0)</f>
        <v>0</v>
      </c>
      <c r="H469" s="66">
        <f>_xlfn.IFNA(VLOOKUP(A469,'NQ0007 Strategy'!$A$2:$B$2000,2,FALSE),0)</f>
        <v>-760</v>
      </c>
      <c r="I469" s="85">
        <f t="shared" si="19"/>
        <v>-133.57142857142858</v>
      </c>
      <c r="J469" s="50">
        <f>VLOOKUP($A469,級距!$A:$K,9,FALSE)</f>
        <v>4</v>
      </c>
      <c r="K469" s="50">
        <f>VLOOKUP($A469,級距!$A:$K,10,FALSE)</f>
        <v>3</v>
      </c>
      <c r="L469" s="50">
        <f>VLOOKUP($A469,級距!$A:$K,11,FALSE)</f>
        <v>2</v>
      </c>
      <c r="M469" s="50">
        <f t="shared" si="20"/>
        <v>1</v>
      </c>
    </row>
    <row r="470" spans="1:13" x14ac:dyDescent="0.25">
      <c r="A470" s="32">
        <v>44973</v>
      </c>
      <c r="B470" s="66">
        <f>_xlfn.IFNA(VLOOKUP(A470,'Bolling Strategy'!$A$1:$B$2000,2,FALSE),0)</f>
        <v>-16860</v>
      </c>
      <c r="C470" s="66">
        <f>_xlfn.IFNA(VLOOKUP(A470,'NQ0002 Strategy'!$A$2:$B$2000,2,FALSE),0)</f>
        <v>14920</v>
      </c>
      <c r="D470" s="66">
        <f>_xlfn.IFNA(VLOOKUP(A470,'NQ0001 Strategy'!$A$2:$B$2000,2,FALSE),0)</f>
        <v>9165</v>
      </c>
      <c r="E470" s="66">
        <f>_xlfn.IFNA(VLOOKUP(A470,'BBI Strategy'!$A$2:$B$2000,2,FALSE),0)</f>
        <v>-20200</v>
      </c>
      <c r="F470" s="66">
        <f>_xlfn.IFNA(VLOOKUP(A470,'NQ0003 Strategy'!$A$2:$B$1000,2,FALSE),0)</f>
        <v>0</v>
      </c>
      <c r="G470" s="66">
        <f>_xlfn.IFNA(VLOOKUP(A470,'NQ0006 Strategy'!$A$2:$B$2000,2,FALSE),0)</f>
        <v>0</v>
      </c>
      <c r="H470" s="66">
        <f>_xlfn.IFNA(VLOOKUP(A470,'NQ0007 Strategy'!$A$2:$B$2000,2,FALSE),0)</f>
        <v>-6435</v>
      </c>
      <c r="I470" s="85">
        <f t="shared" si="19"/>
        <v>-2772.8571428571427</v>
      </c>
      <c r="J470" s="50">
        <f>VLOOKUP($A470,級距!$A:$K,9,FALSE)</f>
        <v>7</v>
      </c>
      <c r="K470" s="50">
        <f>VLOOKUP($A470,級距!$A:$K,10,FALSE)</f>
        <v>10</v>
      </c>
      <c r="L470" s="50">
        <f>VLOOKUP($A470,級距!$A:$K,11,FALSE)</f>
        <v>4</v>
      </c>
      <c r="M470" s="50">
        <f t="shared" si="20"/>
        <v>1</v>
      </c>
    </row>
    <row r="471" spans="1:13" x14ac:dyDescent="0.25">
      <c r="A471" s="32">
        <v>44972</v>
      </c>
      <c r="B471" s="66">
        <f>_xlfn.IFNA(VLOOKUP(A471,'Bolling Strategy'!$A$1:$B$2000,2,FALSE),0)</f>
        <v>0</v>
      </c>
      <c r="C471" s="66">
        <f>_xlfn.IFNA(VLOOKUP(A471,'NQ0002 Strategy'!$A$2:$B$2000,2,FALSE),0)</f>
        <v>-2570</v>
      </c>
      <c r="D471" s="66">
        <f>_xlfn.IFNA(VLOOKUP(A471,'NQ0001 Strategy'!$A$2:$B$2000,2,FALSE),0)</f>
        <v>9985</v>
      </c>
      <c r="E471" s="66">
        <f>_xlfn.IFNA(VLOOKUP(A471,'BBI Strategy'!$A$2:$B$2000,2,FALSE),0)</f>
        <v>12075</v>
      </c>
      <c r="F471" s="66">
        <f>_xlfn.IFNA(VLOOKUP(A471,'NQ0003 Strategy'!$A$2:$B$1000,2,FALSE),0)</f>
        <v>0</v>
      </c>
      <c r="G471" s="66">
        <f>_xlfn.IFNA(VLOOKUP(A471,'NQ0006 Strategy'!$A$2:$B$2000,2,FALSE),0)</f>
        <v>0</v>
      </c>
      <c r="H471" s="66">
        <f>_xlfn.IFNA(VLOOKUP(A471,'NQ0007 Strategy'!$A$2:$B$2000,2,FALSE),0)</f>
        <v>17060</v>
      </c>
      <c r="I471" s="85">
        <f t="shared" si="19"/>
        <v>5221.4285714285716</v>
      </c>
      <c r="J471" s="50">
        <f>VLOOKUP($A471,級距!$A:$K,9,FALSE)</f>
        <v>5</v>
      </c>
      <c r="K471" s="50">
        <f>VLOOKUP($A471,級距!$A:$K,10,FALSE)</f>
        <v>8</v>
      </c>
      <c r="L471" s="50">
        <f>VLOOKUP($A471,級距!$A:$K,11,FALSE)</f>
        <v>3</v>
      </c>
      <c r="M471" s="50">
        <f t="shared" si="20"/>
        <v>1</v>
      </c>
    </row>
    <row r="472" spans="1:13" x14ac:dyDescent="0.25">
      <c r="A472" s="32">
        <v>44971</v>
      </c>
      <c r="B472" s="66">
        <f>_xlfn.IFNA(VLOOKUP(A472,'Bolling Strategy'!$A$1:$B$2000,2,FALSE),0)</f>
        <v>-10160</v>
      </c>
      <c r="C472" s="66">
        <f>_xlfn.IFNA(VLOOKUP(A472,'NQ0002 Strategy'!$A$2:$B$2000,2,FALSE),0)</f>
        <v>-8710</v>
      </c>
      <c r="D472" s="66">
        <f>_xlfn.IFNA(VLOOKUP(A472,'NQ0001 Strategy'!$A$2:$B$2000,2,FALSE),0)</f>
        <v>2145</v>
      </c>
      <c r="E472" s="66">
        <f>_xlfn.IFNA(VLOOKUP(A472,'BBI Strategy'!$A$2:$B$2000,2,FALSE),0)</f>
        <v>-13360</v>
      </c>
      <c r="F472" s="66">
        <f>_xlfn.IFNA(VLOOKUP(A472,'NQ0003 Strategy'!$A$2:$B$1000,2,FALSE),0)</f>
        <v>0</v>
      </c>
      <c r="G472" s="66">
        <f>_xlfn.IFNA(VLOOKUP(A472,'NQ0006 Strategy'!$A$2:$B$2000,2,FALSE),0)</f>
        <v>-10230</v>
      </c>
      <c r="H472" s="66">
        <f>_xlfn.IFNA(VLOOKUP(A472,'NQ0007 Strategy'!$A$2:$B$2000,2,FALSE),0)</f>
        <v>730</v>
      </c>
      <c r="I472" s="85">
        <f t="shared" si="19"/>
        <v>-5655</v>
      </c>
      <c r="J472" s="50">
        <f>VLOOKUP($A472,級距!$A:$K,9,FALSE)</f>
        <v>8</v>
      </c>
      <c r="K472" s="50">
        <f>VLOOKUP($A472,級距!$A:$K,10,FALSE)</f>
        <v>2</v>
      </c>
      <c r="L472" s="50">
        <f>VLOOKUP($A472,級距!$A:$K,11,FALSE)</f>
        <v>1</v>
      </c>
      <c r="M472" s="50">
        <f t="shared" si="20"/>
        <v>1</v>
      </c>
    </row>
    <row r="473" spans="1:13" x14ac:dyDescent="0.25">
      <c r="A473" s="32">
        <v>44970</v>
      </c>
      <c r="B473" s="66">
        <f>_xlfn.IFNA(VLOOKUP(A473,'Bolling Strategy'!$A$1:$B$2000,2,FALSE),0)</f>
        <v>-13020</v>
      </c>
      <c r="C473" s="66">
        <f>_xlfn.IFNA(VLOOKUP(A473,'NQ0002 Strategy'!$A$2:$B$2000,2,FALSE),0)</f>
        <v>5485</v>
      </c>
      <c r="D473" s="66">
        <f>_xlfn.IFNA(VLOOKUP(A473,'NQ0001 Strategy'!$A$2:$B$2000,2,FALSE),0)</f>
        <v>1905</v>
      </c>
      <c r="E473" s="66">
        <f>_xlfn.IFNA(VLOOKUP(A473,'BBI Strategy'!$A$2:$B$2000,2,FALSE),0)</f>
        <v>8600</v>
      </c>
      <c r="F473" s="66">
        <f>_xlfn.IFNA(VLOOKUP(A473,'NQ0003 Strategy'!$A$2:$B$1000,2,FALSE),0)</f>
        <v>0</v>
      </c>
      <c r="G473" s="66">
        <f>_xlfn.IFNA(VLOOKUP(A473,'NQ0006 Strategy'!$A$2:$B$2000,2,FALSE),0)</f>
        <v>27260</v>
      </c>
      <c r="H473" s="66">
        <f>_xlfn.IFNA(VLOOKUP(A473,'NQ0007 Strategy'!$A$2:$B$2000,2,FALSE),0)</f>
        <v>6350</v>
      </c>
      <c r="I473" s="85">
        <f t="shared" si="19"/>
        <v>5225.7142857142853</v>
      </c>
      <c r="J473" s="50">
        <f>VLOOKUP($A473,級距!$A:$K,9,FALSE)</f>
        <v>5</v>
      </c>
      <c r="K473" s="50">
        <f>VLOOKUP($A473,級距!$A:$K,10,FALSE)</f>
        <v>7</v>
      </c>
      <c r="L473" s="50">
        <f>VLOOKUP($A473,級距!$A:$K,11,FALSE)</f>
        <v>3</v>
      </c>
      <c r="M473" s="50">
        <f t="shared" si="20"/>
        <v>1</v>
      </c>
    </row>
    <row r="474" spans="1:13" x14ac:dyDescent="0.25">
      <c r="A474" s="32">
        <v>44967</v>
      </c>
      <c r="B474" s="66">
        <f>_xlfn.IFNA(VLOOKUP(A474,'Bolling Strategy'!$A$1:$B$2000,2,FALSE),0)</f>
        <v>7000</v>
      </c>
      <c r="C474" s="66">
        <f>_xlfn.IFNA(VLOOKUP(A474,'NQ0002 Strategy'!$A$2:$B$2000,2,FALSE),0)</f>
        <v>6955</v>
      </c>
      <c r="D474" s="66">
        <f>_xlfn.IFNA(VLOOKUP(A474,'NQ0001 Strategy'!$A$2:$B$2000,2,FALSE),0)</f>
        <v>6190</v>
      </c>
      <c r="E474" s="66">
        <f>_xlfn.IFNA(VLOOKUP(A474,'BBI Strategy'!$A$2:$B$2000,2,FALSE),0)</f>
        <v>-2655</v>
      </c>
      <c r="F474" s="66">
        <f>_xlfn.IFNA(VLOOKUP(A474,'NQ0003 Strategy'!$A$2:$B$1000,2,FALSE),0)</f>
        <v>0</v>
      </c>
      <c r="G474" s="66">
        <f>_xlfn.IFNA(VLOOKUP(A474,'NQ0006 Strategy'!$A$2:$B$2000,2,FALSE),0)</f>
        <v>0</v>
      </c>
      <c r="H474" s="66">
        <f>_xlfn.IFNA(VLOOKUP(A474,'NQ0007 Strategy'!$A$2:$B$2000,2,FALSE),0)</f>
        <v>-3240</v>
      </c>
      <c r="I474" s="85">
        <f t="shared" si="19"/>
        <v>2035.7142857142858</v>
      </c>
      <c r="J474" s="50">
        <f>VLOOKUP($A474,級距!$A:$K,9,FALSE)</f>
        <v>5</v>
      </c>
      <c r="K474" s="50">
        <f>VLOOKUP($A474,級距!$A:$K,10,FALSE)</f>
        <v>4</v>
      </c>
      <c r="L474" s="50">
        <f>VLOOKUP($A474,級距!$A:$K,11,FALSE)</f>
        <v>2</v>
      </c>
      <c r="M474" s="50">
        <f t="shared" si="20"/>
        <v>1</v>
      </c>
    </row>
    <row r="475" spans="1:13" x14ac:dyDescent="0.25">
      <c r="A475" s="32">
        <v>44966</v>
      </c>
      <c r="B475" s="66">
        <f>_xlfn.IFNA(VLOOKUP(A475,'Bolling Strategy'!$A$1:$B$2000,2,FALSE),0)</f>
        <v>0</v>
      </c>
      <c r="C475" s="66">
        <f>_xlfn.IFNA(VLOOKUP(A475,'NQ0002 Strategy'!$A$2:$B$2000,2,FALSE),0)</f>
        <v>0</v>
      </c>
      <c r="D475" s="66">
        <f>_xlfn.IFNA(VLOOKUP(A475,'NQ0001 Strategy'!$A$2:$B$2000,2,FALSE),0)</f>
        <v>-960</v>
      </c>
      <c r="E475" s="66">
        <f>_xlfn.IFNA(VLOOKUP(A475,'BBI Strategy'!$A$2:$B$2000,2,FALSE),0)</f>
        <v>17665</v>
      </c>
      <c r="F475" s="66">
        <f>_xlfn.IFNA(VLOOKUP(A475,'NQ0003 Strategy'!$A$2:$B$1000,2,FALSE),0)</f>
        <v>0</v>
      </c>
      <c r="G475" s="66">
        <f>_xlfn.IFNA(VLOOKUP(A475,'NQ0006 Strategy'!$A$2:$B$2000,2,FALSE),0)</f>
        <v>-10230</v>
      </c>
      <c r="H475" s="66">
        <f>_xlfn.IFNA(VLOOKUP(A475,'NQ0007 Strategy'!$A$2:$B$2000,2,FALSE),0)</f>
        <v>1910</v>
      </c>
      <c r="I475" s="85">
        <f t="shared" si="19"/>
        <v>1197.8571428571429</v>
      </c>
      <c r="J475" s="50">
        <f>VLOOKUP($A475,級距!$A:$K,9,FALSE)</f>
        <v>9</v>
      </c>
      <c r="K475" s="50">
        <f>VLOOKUP($A475,級距!$A:$K,10,FALSE)</f>
        <v>8</v>
      </c>
      <c r="L475" s="50">
        <f>VLOOKUP($A475,級距!$A:$K,11,FALSE)</f>
        <v>4</v>
      </c>
      <c r="M475" s="50">
        <f t="shared" si="20"/>
        <v>1</v>
      </c>
    </row>
    <row r="476" spans="1:13" x14ac:dyDescent="0.25">
      <c r="A476" s="32">
        <v>44965</v>
      </c>
      <c r="B476" s="66">
        <f>_xlfn.IFNA(VLOOKUP(A476,'Bolling Strategy'!$A$1:$B$2000,2,FALSE),0)</f>
        <v>-5460</v>
      </c>
      <c r="C476" s="66">
        <f>_xlfn.IFNA(VLOOKUP(A476,'NQ0002 Strategy'!$A$2:$B$2000,2,FALSE),0)</f>
        <v>11715</v>
      </c>
      <c r="D476" s="66">
        <f>_xlfn.IFNA(VLOOKUP(A476,'NQ0001 Strategy'!$A$2:$B$2000,2,FALSE),0)</f>
        <v>-7385</v>
      </c>
      <c r="E476" s="66">
        <f>_xlfn.IFNA(VLOOKUP(A476,'BBI Strategy'!$A$2:$B$2000,2,FALSE),0)</f>
        <v>10345</v>
      </c>
      <c r="F476" s="66">
        <f>_xlfn.IFNA(VLOOKUP(A476,'NQ0003 Strategy'!$A$2:$B$1000,2,FALSE),0)</f>
        <v>0</v>
      </c>
      <c r="G476" s="66">
        <f>_xlfn.IFNA(VLOOKUP(A476,'NQ0006 Strategy'!$A$2:$B$2000,2,FALSE),0)</f>
        <v>0</v>
      </c>
      <c r="H476" s="66">
        <f>_xlfn.IFNA(VLOOKUP(A476,'NQ0007 Strategy'!$A$2:$B$2000,2,FALSE),0)</f>
        <v>-4910</v>
      </c>
      <c r="I476" s="85">
        <f t="shared" si="19"/>
        <v>615</v>
      </c>
      <c r="J476" s="50">
        <f>VLOOKUP($A476,級距!$A:$K,9,FALSE)</f>
        <v>7</v>
      </c>
      <c r="K476" s="50">
        <f>VLOOKUP($A476,級距!$A:$K,10,FALSE)</f>
        <v>8</v>
      </c>
      <c r="L476" s="50">
        <f>VLOOKUP($A476,級距!$A:$K,11,FALSE)</f>
        <v>4</v>
      </c>
      <c r="M476" s="50">
        <f t="shared" si="20"/>
        <v>1</v>
      </c>
    </row>
    <row r="477" spans="1:13" x14ac:dyDescent="0.25">
      <c r="A477" s="32">
        <v>44964</v>
      </c>
      <c r="B477" s="66">
        <f>_xlfn.IFNA(VLOOKUP(A477,'Bolling Strategy'!$A$1:$B$2000,2,FALSE),0)</f>
        <v>8800</v>
      </c>
      <c r="C477" s="66">
        <f>_xlfn.IFNA(VLOOKUP(A477,'NQ0002 Strategy'!$A$2:$B$2000,2,FALSE),0)</f>
        <v>31740</v>
      </c>
      <c r="D477" s="66">
        <f>_xlfn.IFNA(VLOOKUP(A477,'NQ0001 Strategy'!$A$2:$B$2000,2,FALSE),0)</f>
        <v>-3530</v>
      </c>
      <c r="E477" s="66">
        <f>_xlfn.IFNA(VLOOKUP(A477,'BBI Strategy'!$A$2:$B$2000,2,FALSE),0)</f>
        <v>9860</v>
      </c>
      <c r="F477" s="66">
        <f>_xlfn.IFNA(VLOOKUP(A477,'NQ0003 Strategy'!$A$2:$B$1000,2,FALSE),0)</f>
        <v>0</v>
      </c>
      <c r="G477" s="66">
        <f>_xlfn.IFNA(VLOOKUP(A477,'NQ0006 Strategy'!$A$2:$B$2000,2,FALSE),0)</f>
        <v>0</v>
      </c>
      <c r="H477" s="66">
        <f>_xlfn.IFNA(VLOOKUP(A477,'NQ0007 Strategy'!$A$2:$B$2000,2,FALSE),0)</f>
        <v>-17690</v>
      </c>
      <c r="I477" s="85">
        <f t="shared" si="19"/>
        <v>4168.5714285714284</v>
      </c>
      <c r="J477" s="50">
        <f>VLOOKUP($A477,級距!$A:$K,9,FALSE)</f>
        <v>9</v>
      </c>
      <c r="K477" s="50">
        <f>VLOOKUP($A477,級距!$A:$K,10,FALSE)</f>
        <v>7</v>
      </c>
      <c r="L477" s="50">
        <f>VLOOKUP($A477,級距!$A:$K,11,FALSE)</f>
        <v>4</v>
      </c>
      <c r="M477" s="50">
        <f t="shared" si="20"/>
        <v>1</v>
      </c>
    </row>
    <row r="478" spans="1:13" x14ac:dyDescent="0.25">
      <c r="A478" s="32">
        <v>44963</v>
      </c>
      <c r="B478" s="66">
        <f>_xlfn.IFNA(VLOOKUP(A478,'Bolling Strategy'!$A$1:$B$2000,2,FALSE),0)</f>
        <v>0</v>
      </c>
      <c r="C478" s="66">
        <f>_xlfn.IFNA(VLOOKUP(A478,'NQ0002 Strategy'!$A$2:$B$2000,2,FALSE),0)</f>
        <v>0</v>
      </c>
      <c r="D478" s="66">
        <f>_xlfn.IFNA(VLOOKUP(A478,'NQ0001 Strategy'!$A$2:$B$2000,2,FALSE),0)</f>
        <v>0</v>
      </c>
      <c r="E478" s="66">
        <f>_xlfn.IFNA(VLOOKUP(A478,'BBI Strategy'!$A$2:$B$2000,2,FALSE),0)</f>
        <v>3345</v>
      </c>
      <c r="F478" s="66">
        <f>_xlfn.IFNA(VLOOKUP(A478,'NQ0003 Strategy'!$A$2:$B$1000,2,FALSE),0)</f>
        <v>0</v>
      </c>
      <c r="G478" s="66">
        <f>_xlfn.IFNA(VLOOKUP(A478,'NQ0006 Strategy'!$A$2:$B$2000,2,FALSE),0)</f>
        <v>0</v>
      </c>
      <c r="H478" s="66">
        <f>_xlfn.IFNA(VLOOKUP(A478,'NQ0007 Strategy'!$A$2:$B$2000,2,FALSE),0)</f>
        <v>-4415</v>
      </c>
      <c r="I478" s="85">
        <f t="shared" si="19"/>
        <v>-152.85714285714286</v>
      </c>
      <c r="J478" s="50">
        <f>VLOOKUP($A478,級距!$A:$K,9,FALSE)</f>
        <v>3</v>
      </c>
      <c r="K478" s="50">
        <f>VLOOKUP($A478,級距!$A:$K,10,FALSE)</f>
        <v>3</v>
      </c>
      <c r="L478" s="50">
        <f>VLOOKUP($A478,級距!$A:$K,11,FALSE)</f>
        <v>2</v>
      </c>
      <c r="M478" s="50">
        <f t="shared" si="20"/>
        <v>1</v>
      </c>
    </row>
    <row r="479" spans="1:13" x14ac:dyDescent="0.25">
      <c r="A479" s="32">
        <v>44960</v>
      </c>
      <c r="B479" s="66">
        <f>_xlfn.IFNA(VLOOKUP(A479,'Bolling Strategy'!$A$1:$B$2000,2,FALSE),0)</f>
        <v>360</v>
      </c>
      <c r="C479" s="66">
        <f>_xlfn.IFNA(VLOOKUP(A479,'NQ0002 Strategy'!$A$2:$B$2000,2,FALSE),0)</f>
        <v>23675</v>
      </c>
      <c r="D479" s="66">
        <f>_xlfn.IFNA(VLOOKUP(A479,'NQ0001 Strategy'!$A$2:$B$2000,2,FALSE),0)</f>
        <v>-7660</v>
      </c>
      <c r="E479" s="66">
        <f>_xlfn.IFNA(VLOOKUP(A479,'BBI Strategy'!$A$2:$B$2000,2,FALSE),0)</f>
        <v>2495</v>
      </c>
      <c r="F479" s="66">
        <f>_xlfn.IFNA(VLOOKUP(A479,'NQ0003 Strategy'!$A$2:$B$1000,2,FALSE),0)</f>
        <v>0</v>
      </c>
      <c r="G479" s="66">
        <f>_xlfn.IFNA(VLOOKUP(A479,'NQ0006 Strategy'!$A$2:$B$2000,2,FALSE),0)</f>
        <v>-20115</v>
      </c>
      <c r="H479" s="66">
        <f>_xlfn.IFNA(VLOOKUP(A479,'NQ0007 Strategy'!$A$2:$B$2000,2,FALSE),0)</f>
        <v>-5385</v>
      </c>
      <c r="I479" s="85">
        <f t="shared" si="19"/>
        <v>-947.14285714285711</v>
      </c>
      <c r="J479" s="50">
        <f>VLOOKUP($A479,級距!$A:$K,9,FALSE)</f>
        <v>8</v>
      </c>
      <c r="K479" s="50">
        <f>VLOOKUP($A479,級距!$A:$K,10,FALSE)</f>
        <v>2</v>
      </c>
      <c r="L479" s="50">
        <f>VLOOKUP($A479,級距!$A:$K,11,FALSE)</f>
        <v>1</v>
      </c>
      <c r="M479" s="50">
        <f t="shared" si="20"/>
        <v>1</v>
      </c>
    </row>
    <row r="480" spans="1:13" x14ac:dyDescent="0.25">
      <c r="A480" s="32">
        <v>44959</v>
      </c>
      <c r="B480" s="66">
        <f>_xlfn.IFNA(VLOOKUP(A480,'Bolling Strategy'!$A$1:$B$2000,2,FALSE),0)</f>
        <v>-16390</v>
      </c>
      <c r="C480" s="66">
        <f>_xlfn.IFNA(VLOOKUP(A480,'NQ0002 Strategy'!$A$2:$B$2000,2,FALSE),0)</f>
        <v>10170</v>
      </c>
      <c r="D480" s="66">
        <f>_xlfn.IFNA(VLOOKUP(A480,'NQ0001 Strategy'!$A$2:$B$2000,2,FALSE),0)</f>
        <v>-4480</v>
      </c>
      <c r="E480" s="66">
        <f>_xlfn.IFNA(VLOOKUP(A480,'BBI Strategy'!$A$2:$B$2000,2,FALSE),0)</f>
        <v>-6750</v>
      </c>
      <c r="F480" s="66">
        <f>_xlfn.IFNA(VLOOKUP(A480,'NQ0003 Strategy'!$A$2:$B$1000,2,FALSE),0)</f>
        <v>20625</v>
      </c>
      <c r="G480" s="66">
        <f>_xlfn.IFNA(VLOOKUP(A480,'NQ0006 Strategy'!$A$2:$B$2000,2,FALSE),0)</f>
        <v>-10280</v>
      </c>
      <c r="H480" s="66">
        <f>_xlfn.IFNA(VLOOKUP(A480,'NQ0007 Strategy'!$A$2:$B$2000,2,FALSE),0)</f>
        <v>-7255</v>
      </c>
      <c r="I480" s="85">
        <f t="shared" si="19"/>
        <v>-2051.4285714285716</v>
      </c>
      <c r="J480" s="50">
        <f>VLOOKUP($A480,級距!$A:$K,9,FALSE)</f>
        <v>9</v>
      </c>
      <c r="K480" s="50">
        <f>VLOOKUP($A480,級距!$A:$K,10,FALSE)</f>
        <v>8</v>
      </c>
      <c r="L480" s="50">
        <f>VLOOKUP($A480,級距!$A:$K,11,FALSE)</f>
        <v>4</v>
      </c>
      <c r="M480" s="50">
        <f t="shared" si="20"/>
        <v>1</v>
      </c>
    </row>
    <row r="481" spans="1:13" x14ac:dyDescent="0.25">
      <c r="A481" s="32">
        <v>44958</v>
      </c>
      <c r="B481" s="66">
        <f>_xlfn.IFNA(VLOOKUP(A481,'Bolling Strategy'!$A$1:$B$2000,2,FALSE),0)</f>
        <v>0</v>
      </c>
      <c r="C481" s="66">
        <f>_xlfn.IFNA(VLOOKUP(A481,'NQ0002 Strategy'!$A$2:$B$2000,2,FALSE),0)</f>
        <v>-660</v>
      </c>
      <c r="D481" s="66">
        <f>_xlfn.IFNA(VLOOKUP(A481,'NQ0001 Strategy'!$A$2:$B$2000,2,FALSE),0)</f>
        <v>19540</v>
      </c>
      <c r="E481" s="66">
        <f>_xlfn.IFNA(VLOOKUP(A481,'BBI Strategy'!$A$2:$B$2000,2,FALSE),0)</f>
        <v>-8675</v>
      </c>
      <c r="F481" s="66">
        <f>_xlfn.IFNA(VLOOKUP(A481,'NQ0003 Strategy'!$A$2:$B$1000,2,FALSE),0)</f>
        <v>0</v>
      </c>
      <c r="G481" s="66">
        <f>_xlfn.IFNA(VLOOKUP(A481,'NQ0006 Strategy'!$A$2:$B$2000,2,FALSE),0)</f>
        <v>0</v>
      </c>
      <c r="H481" s="66">
        <f>_xlfn.IFNA(VLOOKUP(A481,'NQ0007 Strategy'!$A$2:$B$2000,2,FALSE),0)</f>
        <v>10050</v>
      </c>
      <c r="I481" s="85">
        <f t="shared" si="19"/>
        <v>2893.5714285714284</v>
      </c>
      <c r="J481" s="50">
        <f>VLOOKUP($A481,級距!$A:$K,9,FALSE)</f>
        <v>10</v>
      </c>
      <c r="K481" s="50">
        <f>VLOOKUP($A481,級距!$A:$K,10,FALSE)</f>
        <v>7</v>
      </c>
      <c r="L481" s="50">
        <f>VLOOKUP($A481,級距!$A:$K,11,FALSE)</f>
        <v>4</v>
      </c>
      <c r="M481" s="50">
        <f t="shared" si="20"/>
        <v>1</v>
      </c>
    </row>
    <row r="482" spans="1:13" x14ac:dyDescent="0.25">
      <c r="A482" s="32">
        <v>44957</v>
      </c>
      <c r="B482" s="66">
        <f>_xlfn.IFNA(VLOOKUP(A482,'Bolling Strategy'!$A$1:$B$2000,2,FALSE),0)</f>
        <v>-5655</v>
      </c>
      <c r="C482" s="66">
        <f>_xlfn.IFNA(VLOOKUP(A482,'NQ0002 Strategy'!$A$2:$B$2000,2,FALSE),0)</f>
        <v>0</v>
      </c>
      <c r="D482" s="66">
        <f>_xlfn.IFNA(VLOOKUP(A482,'NQ0001 Strategy'!$A$2:$B$2000,2,FALSE),0)</f>
        <v>9990</v>
      </c>
      <c r="E482" s="66">
        <f>_xlfn.IFNA(VLOOKUP(A482,'BBI Strategy'!$A$2:$B$2000,2,FALSE),0)</f>
        <v>7430</v>
      </c>
      <c r="F482" s="66">
        <f>_xlfn.IFNA(VLOOKUP(A482,'NQ0003 Strategy'!$A$2:$B$1000,2,FALSE),0)</f>
        <v>6500</v>
      </c>
      <c r="G482" s="66">
        <f>_xlfn.IFNA(VLOOKUP(A482,'NQ0006 Strategy'!$A$2:$B$2000,2,FALSE),0)</f>
        <v>2600</v>
      </c>
      <c r="H482" s="66">
        <f>_xlfn.IFNA(VLOOKUP(A482,'NQ0007 Strategy'!$A$2:$B$2000,2,FALSE),0)</f>
        <v>2960</v>
      </c>
      <c r="I482" s="85">
        <f t="shared" si="19"/>
        <v>3403.5714285714284</v>
      </c>
      <c r="J482" s="50">
        <f>VLOOKUP($A482,級距!$A:$K,9,FALSE)</f>
        <v>7</v>
      </c>
      <c r="K482" s="50">
        <f>VLOOKUP($A482,級距!$A:$K,10,FALSE)</f>
        <v>10</v>
      </c>
      <c r="L482" s="50">
        <f>VLOOKUP($A482,級距!$A:$K,11,FALSE)</f>
        <v>4</v>
      </c>
      <c r="M482" s="50">
        <f t="shared" si="20"/>
        <v>1</v>
      </c>
    </row>
    <row r="483" spans="1:13" x14ac:dyDescent="0.25">
      <c r="A483" s="32">
        <v>44956</v>
      </c>
      <c r="B483" s="66">
        <f>_xlfn.IFNA(VLOOKUP(A483,'Bolling Strategy'!$A$1:$B$2000,2,FALSE),0)</f>
        <v>-1820</v>
      </c>
      <c r="C483" s="66">
        <f>_xlfn.IFNA(VLOOKUP(A483,'NQ0002 Strategy'!$A$2:$B$2000,2,FALSE),0)</f>
        <v>3890</v>
      </c>
      <c r="D483" s="66">
        <f>_xlfn.IFNA(VLOOKUP(A483,'NQ0001 Strategy'!$A$2:$B$2000,2,FALSE),0)</f>
        <v>0</v>
      </c>
      <c r="E483" s="66">
        <f>_xlfn.IFNA(VLOOKUP(A483,'BBI Strategy'!$A$2:$B$2000,2,FALSE),0)</f>
        <v>-10020</v>
      </c>
      <c r="F483" s="66">
        <f>_xlfn.IFNA(VLOOKUP(A483,'NQ0003 Strategy'!$A$2:$B$1000,2,FALSE),0)</f>
        <v>0</v>
      </c>
      <c r="G483" s="66">
        <f>_xlfn.IFNA(VLOOKUP(A483,'NQ0006 Strategy'!$A$2:$B$2000,2,FALSE),0)</f>
        <v>0</v>
      </c>
      <c r="H483" s="66">
        <f>_xlfn.IFNA(VLOOKUP(A483,'NQ0007 Strategy'!$A$2:$B$2000,2,FALSE),0)</f>
        <v>-3770</v>
      </c>
      <c r="I483" s="85">
        <f t="shared" si="19"/>
        <v>-1674.2857142857142</v>
      </c>
      <c r="J483" s="50">
        <f>VLOOKUP($A483,級距!$A:$K,9,FALSE)</f>
        <v>5</v>
      </c>
      <c r="K483" s="50">
        <f>VLOOKUP($A483,級距!$A:$K,10,FALSE)</f>
        <v>5</v>
      </c>
      <c r="L483" s="50">
        <f>VLOOKUP($A483,級距!$A:$K,11,FALSE)</f>
        <v>2</v>
      </c>
      <c r="M483" s="50">
        <f t="shared" si="20"/>
        <v>1</v>
      </c>
    </row>
    <row r="484" spans="1:13" x14ac:dyDescent="0.25">
      <c r="A484" s="32">
        <v>44953</v>
      </c>
      <c r="B484" s="66">
        <f>_xlfn.IFNA(VLOOKUP(A484,'Bolling Strategy'!$A$1:$B$2000,2,FALSE),0)</f>
        <v>-4240</v>
      </c>
      <c r="C484" s="66">
        <f>_xlfn.IFNA(VLOOKUP(A484,'NQ0002 Strategy'!$A$2:$B$2000,2,FALSE),0)</f>
        <v>18165</v>
      </c>
      <c r="D484" s="66">
        <f>_xlfn.IFNA(VLOOKUP(A484,'NQ0001 Strategy'!$A$2:$B$2000,2,FALSE),0)</f>
        <v>3315</v>
      </c>
      <c r="E484" s="66">
        <f>_xlfn.IFNA(VLOOKUP(A484,'BBI Strategy'!$A$2:$B$2000,2,FALSE),0)</f>
        <v>12200</v>
      </c>
      <c r="F484" s="66">
        <f>_xlfn.IFNA(VLOOKUP(A484,'NQ0003 Strategy'!$A$2:$B$1000,2,FALSE),0)</f>
        <v>0</v>
      </c>
      <c r="G484" s="66">
        <f>_xlfn.IFNA(VLOOKUP(A484,'NQ0006 Strategy'!$A$2:$B$2000,2,FALSE),0)</f>
        <v>-1850</v>
      </c>
      <c r="H484" s="66">
        <f>_xlfn.IFNA(VLOOKUP(A484,'NQ0007 Strategy'!$A$2:$B$2000,2,FALSE),0)</f>
        <v>6530</v>
      </c>
      <c r="I484" s="85">
        <f t="shared" si="19"/>
        <v>4874.2857142857147</v>
      </c>
      <c r="J484" s="50">
        <f>VLOOKUP($A484,級距!$A:$K,9,FALSE)</f>
        <v>8</v>
      </c>
      <c r="K484" s="50">
        <f>VLOOKUP($A484,級距!$A:$K,10,FALSE)</f>
        <v>6</v>
      </c>
      <c r="L484" s="50">
        <f>VLOOKUP($A484,級距!$A:$K,11,FALSE)</f>
        <v>1</v>
      </c>
      <c r="M484" s="50">
        <f t="shared" si="20"/>
        <v>1</v>
      </c>
    </row>
    <row r="485" spans="1:13" x14ac:dyDescent="0.25">
      <c r="A485" s="32">
        <v>44952</v>
      </c>
      <c r="B485" s="66">
        <f>_xlfn.IFNA(VLOOKUP(A485,'Bolling Strategy'!$A$1:$B$2000,2,FALSE),0)</f>
        <v>0</v>
      </c>
      <c r="C485" s="66">
        <f>_xlfn.IFNA(VLOOKUP(A485,'NQ0002 Strategy'!$A$2:$B$2000,2,FALSE),0)</f>
        <v>-14950</v>
      </c>
      <c r="D485" s="66">
        <f>_xlfn.IFNA(VLOOKUP(A485,'NQ0001 Strategy'!$A$2:$B$2000,2,FALSE),0)</f>
        <v>0</v>
      </c>
      <c r="E485" s="66">
        <f>_xlfn.IFNA(VLOOKUP(A485,'BBI Strategy'!$A$2:$B$2000,2,FALSE),0)</f>
        <v>8425</v>
      </c>
      <c r="F485" s="66">
        <f>_xlfn.IFNA(VLOOKUP(A485,'NQ0003 Strategy'!$A$2:$B$1000,2,FALSE),0)</f>
        <v>-12555</v>
      </c>
      <c r="G485" s="66">
        <f>_xlfn.IFNA(VLOOKUP(A485,'NQ0006 Strategy'!$A$2:$B$2000,2,FALSE),0)</f>
        <v>0</v>
      </c>
      <c r="H485" s="66">
        <f>_xlfn.IFNA(VLOOKUP(A485,'NQ0007 Strategy'!$A$2:$B$2000,2,FALSE),0)</f>
        <v>-6495</v>
      </c>
      <c r="I485" s="85">
        <f t="shared" si="19"/>
        <v>-3653.5714285714284</v>
      </c>
      <c r="J485" s="50">
        <f>VLOOKUP($A485,級距!$A:$K,9,FALSE)</f>
        <v>5</v>
      </c>
      <c r="K485" s="50">
        <f>VLOOKUP($A485,級距!$A:$K,10,FALSE)</f>
        <v>8</v>
      </c>
      <c r="L485" s="50">
        <f>VLOOKUP($A485,級距!$A:$K,11,FALSE)</f>
        <v>3</v>
      </c>
      <c r="M485" s="50">
        <f t="shared" si="20"/>
        <v>1</v>
      </c>
    </row>
    <row r="486" spans="1:13" x14ac:dyDescent="0.25">
      <c r="A486" s="32">
        <v>44951</v>
      </c>
      <c r="B486" s="66">
        <f>_xlfn.IFNA(VLOOKUP(A486,'Bolling Strategy'!$A$1:$B$2000,2,FALSE),0)</f>
        <v>16180</v>
      </c>
      <c r="C486" s="66">
        <f>_xlfn.IFNA(VLOOKUP(A486,'NQ0002 Strategy'!$A$2:$B$2000,2,FALSE),0)</f>
        <v>755</v>
      </c>
      <c r="D486" s="66">
        <f>_xlfn.IFNA(VLOOKUP(A486,'NQ0001 Strategy'!$A$2:$B$2000,2,FALSE),0)</f>
        <v>-8160</v>
      </c>
      <c r="E486" s="66">
        <f>_xlfn.IFNA(VLOOKUP(A486,'BBI Strategy'!$A$2:$B$2000,2,FALSE),0)</f>
        <v>-5960</v>
      </c>
      <c r="F486" s="66">
        <f>_xlfn.IFNA(VLOOKUP(A486,'NQ0003 Strategy'!$A$2:$B$1000,2,FALSE),0)</f>
        <v>0</v>
      </c>
      <c r="G486" s="66">
        <f>_xlfn.IFNA(VLOOKUP(A486,'NQ0006 Strategy'!$A$2:$B$2000,2,FALSE),0)</f>
        <v>8720</v>
      </c>
      <c r="H486" s="66">
        <f>_xlfn.IFNA(VLOOKUP(A486,'NQ0007 Strategy'!$A$2:$B$2000,2,FALSE),0)</f>
        <v>15970</v>
      </c>
      <c r="I486" s="85">
        <f t="shared" si="19"/>
        <v>3929.2857142857142</v>
      </c>
      <c r="J486" s="50">
        <f>VLOOKUP($A486,級距!$A:$K,9,FALSE)</f>
        <v>8</v>
      </c>
      <c r="K486" s="50">
        <f>VLOOKUP($A486,級距!$A:$K,10,FALSE)</f>
        <v>4</v>
      </c>
      <c r="L486" s="50">
        <f>VLOOKUP($A486,級距!$A:$K,11,FALSE)</f>
        <v>1</v>
      </c>
      <c r="M486" s="50">
        <f t="shared" si="20"/>
        <v>1</v>
      </c>
    </row>
    <row r="487" spans="1:13" x14ac:dyDescent="0.25">
      <c r="A487" s="32">
        <v>44950</v>
      </c>
      <c r="B487" s="66">
        <f>_xlfn.IFNA(VLOOKUP(A487,'Bolling Strategy'!$A$1:$B$2000,2,FALSE),0)</f>
        <v>3440</v>
      </c>
      <c r="C487" s="66">
        <f>_xlfn.IFNA(VLOOKUP(A487,'NQ0002 Strategy'!$A$2:$B$2000,2,FALSE),0)</f>
        <v>-1365</v>
      </c>
      <c r="D487" s="66">
        <f>_xlfn.IFNA(VLOOKUP(A487,'NQ0001 Strategy'!$A$2:$B$2000,2,FALSE),0)</f>
        <v>0</v>
      </c>
      <c r="E487" s="66">
        <f>_xlfn.IFNA(VLOOKUP(A487,'BBI Strategy'!$A$2:$B$2000,2,FALSE),0)</f>
        <v>-1905</v>
      </c>
      <c r="F487" s="66">
        <f>_xlfn.IFNA(VLOOKUP(A487,'NQ0003 Strategy'!$A$2:$B$1000,2,FALSE),0)</f>
        <v>0</v>
      </c>
      <c r="G487" s="66">
        <f>_xlfn.IFNA(VLOOKUP(A487,'NQ0006 Strategy'!$A$2:$B$2000,2,FALSE),0)</f>
        <v>0</v>
      </c>
      <c r="H487" s="66">
        <f>_xlfn.IFNA(VLOOKUP(A487,'NQ0007 Strategy'!$A$2:$B$2000,2,FALSE),0)</f>
        <v>-6965</v>
      </c>
      <c r="I487" s="85">
        <f t="shared" si="19"/>
        <v>-970.71428571428567</v>
      </c>
      <c r="J487" s="50">
        <f>VLOOKUP($A487,級距!$A:$K,9,FALSE)</f>
        <v>2</v>
      </c>
      <c r="K487" s="50">
        <f>VLOOKUP($A487,級距!$A:$K,10,FALSE)</f>
        <v>2</v>
      </c>
      <c r="L487" s="50">
        <f>VLOOKUP($A487,級距!$A:$K,11,FALSE)</f>
        <v>2</v>
      </c>
      <c r="M487" s="50">
        <f t="shared" si="20"/>
        <v>1</v>
      </c>
    </row>
    <row r="488" spans="1:13" x14ac:dyDescent="0.25">
      <c r="A488" s="32">
        <v>44949</v>
      </c>
      <c r="B488" s="66">
        <f>_xlfn.IFNA(VLOOKUP(A488,'Bolling Strategy'!$A$1:$B$2000,2,FALSE),0)</f>
        <v>3440</v>
      </c>
      <c r="C488" s="66">
        <f>_xlfn.IFNA(VLOOKUP(A488,'NQ0002 Strategy'!$A$2:$B$2000,2,FALSE),0)</f>
        <v>21320</v>
      </c>
      <c r="D488" s="66">
        <f>_xlfn.IFNA(VLOOKUP(A488,'NQ0001 Strategy'!$A$2:$B$2000,2,FALSE),0)</f>
        <v>5875</v>
      </c>
      <c r="E488" s="66">
        <f>_xlfn.IFNA(VLOOKUP(A488,'BBI Strategy'!$A$2:$B$2000,2,FALSE),0)</f>
        <v>1535</v>
      </c>
      <c r="F488" s="66">
        <f>_xlfn.IFNA(VLOOKUP(A488,'NQ0003 Strategy'!$A$2:$B$1000,2,FALSE),0)</f>
        <v>0</v>
      </c>
      <c r="G488" s="66">
        <f>_xlfn.IFNA(VLOOKUP(A488,'NQ0006 Strategy'!$A$2:$B$2000,2,FALSE),0)</f>
        <v>5970</v>
      </c>
      <c r="H488" s="66">
        <f>_xlfn.IFNA(VLOOKUP(A488,'NQ0007 Strategy'!$A$2:$B$2000,2,FALSE),0)</f>
        <v>5895</v>
      </c>
      <c r="I488" s="85">
        <f t="shared" si="19"/>
        <v>6290.7142857142853</v>
      </c>
      <c r="J488" s="50">
        <f>VLOOKUP($A488,級距!$A:$K,9,FALSE)</f>
        <v>9</v>
      </c>
      <c r="K488" s="50">
        <f>VLOOKUP($A488,級距!$A:$K,10,FALSE)</f>
        <v>9</v>
      </c>
      <c r="L488" s="50">
        <f>VLOOKUP($A488,級距!$A:$K,11,FALSE)</f>
        <v>4</v>
      </c>
      <c r="M488" s="50">
        <f t="shared" si="20"/>
        <v>1</v>
      </c>
    </row>
    <row r="489" spans="1:13" x14ac:dyDescent="0.25">
      <c r="A489" s="32">
        <v>44946</v>
      </c>
      <c r="B489" s="66">
        <f>_xlfn.IFNA(VLOOKUP(A489,'Bolling Strategy'!$A$1:$B$2000,2,FALSE),0)</f>
        <v>-10125</v>
      </c>
      <c r="C489" s="66">
        <f>_xlfn.IFNA(VLOOKUP(A489,'NQ0002 Strategy'!$A$2:$B$2000,2,FALSE),0)</f>
        <v>-8080</v>
      </c>
      <c r="D489" s="66">
        <f>_xlfn.IFNA(VLOOKUP(A489,'NQ0001 Strategy'!$A$2:$B$2000,2,FALSE),0)</f>
        <v>9015</v>
      </c>
      <c r="E489" s="66">
        <f>_xlfn.IFNA(VLOOKUP(A489,'BBI Strategy'!$A$2:$B$2000,2,FALSE),0)</f>
        <v>15295</v>
      </c>
      <c r="F489" s="66">
        <f>_xlfn.IFNA(VLOOKUP(A489,'NQ0003 Strategy'!$A$2:$B$1000,2,FALSE),0)</f>
        <v>13775</v>
      </c>
      <c r="G489" s="66">
        <f>_xlfn.IFNA(VLOOKUP(A489,'NQ0006 Strategy'!$A$2:$B$2000,2,FALSE),0)</f>
        <v>6500</v>
      </c>
      <c r="H489" s="66">
        <f>_xlfn.IFNA(VLOOKUP(A489,'NQ0007 Strategy'!$A$2:$B$2000,2,FALSE),0)</f>
        <v>17925</v>
      </c>
      <c r="I489" s="85">
        <f t="shared" si="19"/>
        <v>6329.2857142857147</v>
      </c>
      <c r="J489" s="50">
        <f>VLOOKUP($A489,級距!$A:$K,9,FALSE)</f>
        <v>8</v>
      </c>
      <c r="K489" s="50">
        <f>VLOOKUP($A489,級距!$A:$K,10,FALSE)</f>
        <v>9</v>
      </c>
      <c r="L489" s="50">
        <f>VLOOKUP($A489,級距!$A:$K,11,FALSE)</f>
        <v>4</v>
      </c>
      <c r="M489" s="50">
        <f t="shared" si="20"/>
        <v>1</v>
      </c>
    </row>
    <row r="490" spans="1:13" x14ac:dyDescent="0.25">
      <c r="A490" s="32">
        <v>44945</v>
      </c>
      <c r="B490" s="66">
        <f>_xlfn.IFNA(VLOOKUP(A490,'Bolling Strategy'!$A$1:$B$2000,2,FALSE),0)</f>
        <v>0</v>
      </c>
      <c r="C490" s="66">
        <f>_xlfn.IFNA(VLOOKUP(A490,'NQ0002 Strategy'!$A$2:$B$2000,2,FALSE),0)</f>
        <v>-735</v>
      </c>
      <c r="D490" s="66">
        <f>_xlfn.IFNA(VLOOKUP(A490,'NQ0001 Strategy'!$A$2:$B$2000,2,FALSE),0)</f>
        <v>-9845</v>
      </c>
      <c r="E490" s="66">
        <f>_xlfn.IFNA(VLOOKUP(A490,'BBI Strategy'!$A$2:$B$2000,2,FALSE),0)</f>
        <v>925</v>
      </c>
      <c r="F490" s="66">
        <f>_xlfn.IFNA(VLOOKUP(A490,'NQ0003 Strategy'!$A$2:$B$1000,2,FALSE),0)</f>
        <v>0</v>
      </c>
      <c r="G490" s="66">
        <f>_xlfn.IFNA(VLOOKUP(A490,'NQ0006 Strategy'!$A$2:$B$2000,2,FALSE),0)</f>
        <v>0</v>
      </c>
      <c r="H490" s="66">
        <f>_xlfn.IFNA(VLOOKUP(A490,'NQ0007 Strategy'!$A$2:$B$2000,2,FALSE),0)</f>
        <v>-4125</v>
      </c>
      <c r="I490" s="85">
        <f t="shared" si="19"/>
        <v>-1968.5714285714287</v>
      </c>
      <c r="J490" s="50">
        <f>VLOOKUP($A490,級距!$A:$K,9,FALSE)</f>
        <v>4</v>
      </c>
      <c r="K490" s="50">
        <f>VLOOKUP($A490,級距!$A:$K,10,FALSE)</f>
        <v>2</v>
      </c>
      <c r="L490" s="50">
        <f>VLOOKUP($A490,級距!$A:$K,11,FALSE)</f>
        <v>2</v>
      </c>
      <c r="M490" s="50">
        <f t="shared" si="20"/>
        <v>1</v>
      </c>
    </row>
    <row r="491" spans="1:13" x14ac:dyDescent="0.25">
      <c r="A491" s="32">
        <v>44944</v>
      </c>
      <c r="B491" s="66">
        <f>_xlfn.IFNA(VLOOKUP(A491,'Bolling Strategy'!$A$1:$B$2000,2,FALSE),0)</f>
        <v>2150</v>
      </c>
      <c r="C491" s="66">
        <f>_xlfn.IFNA(VLOOKUP(A491,'NQ0002 Strategy'!$A$2:$B$2000,2,FALSE),0)</f>
        <v>0</v>
      </c>
      <c r="D491" s="66">
        <f>_xlfn.IFNA(VLOOKUP(A491,'NQ0001 Strategy'!$A$2:$B$2000,2,FALSE),0)</f>
        <v>4135</v>
      </c>
      <c r="E491" s="66">
        <f>_xlfn.IFNA(VLOOKUP(A491,'BBI Strategy'!$A$2:$B$2000,2,FALSE),0)</f>
        <v>-7600</v>
      </c>
      <c r="F491" s="66">
        <f>_xlfn.IFNA(VLOOKUP(A491,'NQ0003 Strategy'!$A$2:$B$1000,2,FALSE),0)</f>
        <v>0</v>
      </c>
      <c r="G491" s="66">
        <f>_xlfn.IFNA(VLOOKUP(A491,'NQ0006 Strategy'!$A$2:$B$2000,2,FALSE),0)</f>
        <v>0</v>
      </c>
      <c r="H491" s="66">
        <f>_xlfn.IFNA(VLOOKUP(A491,'NQ0007 Strategy'!$A$2:$B$2000,2,FALSE),0)</f>
        <v>-8170</v>
      </c>
      <c r="I491" s="85">
        <f t="shared" si="19"/>
        <v>-1355</v>
      </c>
      <c r="J491" s="50">
        <f>VLOOKUP($A491,級距!$A:$K,9,FALSE)</f>
        <v>8</v>
      </c>
      <c r="K491" s="50">
        <f>VLOOKUP($A491,級距!$A:$K,10,FALSE)</f>
        <v>6</v>
      </c>
      <c r="L491" s="50">
        <f>VLOOKUP($A491,級距!$A:$K,11,FALSE)</f>
        <v>1</v>
      </c>
      <c r="M491" s="50">
        <f t="shared" si="20"/>
        <v>1</v>
      </c>
    </row>
    <row r="492" spans="1:13" x14ac:dyDescent="0.25">
      <c r="A492" s="32">
        <v>44943</v>
      </c>
      <c r="B492" s="66">
        <f>_xlfn.IFNA(VLOOKUP(A492,'Bolling Strategy'!$A$1:$B$2000,2,FALSE),0)</f>
        <v>0</v>
      </c>
      <c r="C492" s="66">
        <f>_xlfn.IFNA(VLOOKUP(A492,'NQ0002 Strategy'!$A$2:$B$2000,2,FALSE),0)</f>
        <v>1355</v>
      </c>
      <c r="D492" s="66">
        <f>_xlfn.IFNA(VLOOKUP(A492,'NQ0001 Strategy'!$A$2:$B$2000,2,FALSE),0)</f>
        <v>-20</v>
      </c>
      <c r="E492" s="66">
        <f>_xlfn.IFNA(VLOOKUP(A492,'BBI Strategy'!$A$2:$B$2000,2,FALSE),0)</f>
        <v>-3550</v>
      </c>
      <c r="F492" s="66">
        <f>_xlfn.IFNA(VLOOKUP(A492,'NQ0003 Strategy'!$A$2:$B$1000,2,FALSE),0)</f>
        <v>0</v>
      </c>
      <c r="G492" s="66">
        <f>_xlfn.IFNA(VLOOKUP(A492,'NQ0006 Strategy'!$A$2:$B$2000,2,FALSE),0)</f>
        <v>990</v>
      </c>
      <c r="H492" s="66">
        <f>_xlfn.IFNA(VLOOKUP(A492,'NQ0007 Strategy'!$A$2:$B$2000,2,FALSE),0)</f>
        <v>-4205</v>
      </c>
      <c r="I492" s="85">
        <f t="shared" si="19"/>
        <v>-775.71428571428567</v>
      </c>
      <c r="J492" s="50">
        <f>VLOOKUP($A492,級距!$A:$K,9,FALSE)</f>
        <v>4</v>
      </c>
      <c r="K492" s="50">
        <f>VLOOKUP($A492,級距!$A:$K,10,FALSE)</f>
        <v>5</v>
      </c>
      <c r="L492" s="50">
        <f>VLOOKUP($A492,級距!$A:$K,11,FALSE)</f>
        <v>2</v>
      </c>
      <c r="M492" s="50">
        <f t="shared" si="20"/>
        <v>1</v>
      </c>
    </row>
    <row r="493" spans="1:13" x14ac:dyDescent="0.25">
      <c r="A493" s="32">
        <v>44939</v>
      </c>
      <c r="B493" s="66">
        <f>_xlfn.IFNA(VLOOKUP(A493,'Bolling Strategy'!$A$1:$B$2000,2,FALSE),0)</f>
        <v>19450</v>
      </c>
      <c r="C493" s="66">
        <f>_xlfn.IFNA(VLOOKUP(A493,'NQ0002 Strategy'!$A$2:$B$2000,2,FALSE),0)</f>
        <v>7170</v>
      </c>
      <c r="D493" s="66">
        <f>_xlfn.IFNA(VLOOKUP(A493,'NQ0001 Strategy'!$A$2:$B$2000,2,FALSE),0)</f>
        <v>-4645</v>
      </c>
      <c r="E493" s="66">
        <f>_xlfn.IFNA(VLOOKUP(A493,'BBI Strategy'!$A$2:$B$2000,2,FALSE),0)</f>
        <v>-5600</v>
      </c>
      <c r="F493" s="66">
        <f>_xlfn.IFNA(VLOOKUP(A493,'NQ0003 Strategy'!$A$2:$B$1000,2,FALSE),0)</f>
        <v>0</v>
      </c>
      <c r="G493" s="66">
        <f>_xlfn.IFNA(VLOOKUP(A493,'NQ0006 Strategy'!$A$2:$B$2000,2,FALSE),0)</f>
        <v>-810</v>
      </c>
      <c r="H493" s="66">
        <f>_xlfn.IFNA(VLOOKUP(A493,'NQ0007 Strategy'!$A$2:$B$2000,2,FALSE),0)</f>
        <v>10525</v>
      </c>
      <c r="I493" s="85">
        <f t="shared" si="19"/>
        <v>3727.1428571428573</v>
      </c>
      <c r="J493" s="50">
        <f>VLOOKUP($A493,級距!$A:$K,9,FALSE)</f>
        <v>7</v>
      </c>
      <c r="K493" s="50">
        <f>VLOOKUP($A493,級距!$A:$K,10,FALSE)</f>
        <v>6</v>
      </c>
      <c r="L493" s="50">
        <f>VLOOKUP($A493,級距!$A:$K,11,FALSE)</f>
        <v>1</v>
      </c>
      <c r="M493" s="50">
        <f t="shared" si="20"/>
        <v>1</v>
      </c>
    </row>
    <row r="494" spans="1:13" x14ac:dyDescent="0.25">
      <c r="A494" s="32">
        <v>44938</v>
      </c>
      <c r="B494" s="66">
        <f>_xlfn.IFNA(VLOOKUP(A494,'Bolling Strategy'!$A$1:$B$2000,2,FALSE),0)</f>
        <v>0</v>
      </c>
      <c r="C494" s="66">
        <f>_xlfn.IFNA(VLOOKUP(A494,'NQ0002 Strategy'!$A$2:$B$2000,2,FALSE),0)</f>
        <v>-12690</v>
      </c>
      <c r="D494" s="66">
        <f>_xlfn.IFNA(VLOOKUP(A494,'NQ0001 Strategy'!$A$2:$B$2000,2,FALSE),0)</f>
        <v>9795</v>
      </c>
      <c r="E494" s="66">
        <f>_xlfn.IFNA(VLOOKUP(A494,'BBI Strategy'!$A$2:$B$2000,2,FALSE),0)</f>
        <v>-7455</v>
      </c>
      <c r="F494" s="66">
        <f>_xlfn.IFNA(VLOOKUP(A494,'NQ0003 Strategy'!$A$2:$B$1000,2,FALSE),0)</f>
        <v>0</v>
      </c>
      <c r="G494" s="66">
        <f>_xlfn.IFNA(VLOOKUP(A494,'NQ0006 Strategy'!$A$2:$B$2000,2,FALSE),0)</f>
        <v>0</v>
      </c>
      <c r="H494" s="66">
        <f>_xlfn.IFNA(VLOOKUP(A494,'NQ0007 Strategy'!$A$2:$B$2000,2,FALSE),0)</f>
        <v>-4910</v>
      </c>
      <c r="I494" s="85">
        <f t="shared" si="19"/>
        <v>-2180</v>
      </c>
      <c r="J494" s="50">
        <f>VLOOKUP($A494,級距!$A:$K,9,FALSE)</f>
        <v>8</v>
      </c>
      <c r="K494" s="50">
        <f>VLOOKUP($A494,級距!$A:$K,10,FALSE)</f>
        <v>3</v>
      </c>
      <c r="L494" s="50">
        <f>VLOOKUP($A494,級距!$A:$K,11,FALSE)</f>
        <v>1</v>
      </c>
      <c r="M494" s="50">
        <f t="shared" si="20"/>
        <v>1</v>
      </c>
    </row>
    <row r="495" spans="1:13" x14ac:dyDescent="0.25">
      <c r="A495" s="32">
        <v>44937</v>
      </c>
      <c r="B495" s="66">
        <f>_xlfn.IFNA(VLOOKUP(A495,'Bolling Strategy'!$A$1:$B$2000,2,FALSE),0)</f>
        <v>-5965</v>
      </c>
      <c r="C495" s="66">
        <f>_xlfn.IFNA(VLOOKUP(A495,'NQ0002 Strategy'!$A$2:$B$2000,2,FALSE),0)</f>
        <v>-7180</v>
      </c>
      <c r="D495" s="66">
        <f>_xlfn.IFNA(VLOOKUP(A495,'NQ0001 Strategy'!$A$2:$B$2000,2,FALSE),0)</f>
        <v>4785</v>
      </c>
      <c r="E495" s="66">
        <f>_xlfn.IFNA(VLOOKUP(A495,'BBI Strategy'!$A$2:$B$2000,2,FALSE),0)</f>
        <v>21315</v>
      </c>
      <c r="F495" s="66">
        <f>_xlfn.IFNA(VLOOKUP(A495,'NQ0003 Strategy'!$A$2:$B$1000,2,FALSE),0)</f>
        <v>0</v>
      </c>
      <c r="G495" s="66">
        <f>_xlfn.IFNA(VLOOKUP(A495,'NQ0006 Strategy'!$A$2:$B$2000,2,FALSE),0)</f>
        <v>0</v>
      </c>
      <c r="H495" s="66">
        <f>_xlfn.IFNA(VLOOKUP(A495,'NQ0007 Strategy'!$A$2:$B$2000,2,FALSE),0)</f>
        <v>-6740</v>
      </c>
      <c r="I495" s="85">
        <f t="shared" si="19"/>
        <v>887.85714285714289</v>
      </c>
      <c r="J495" s="50">
        <f>VLOOKUP($A495,級距!$A:$K,9,FALSE)</f>
        <v>5</v>
      </c>
      <c r="K495" s="50">
        <f>VLOOKUP($A495,級距!$A:$K,10,FALSE)</f>
        <v>8</v>
      </c>
      <c r="L495" s="50">
        <f>VLOOKUP($A495,級距!$A:$K,11,FALSE)</f>
        <v>3</v>
      </c>
      <c r="M495" s="50">
        <f t="shared" si="20"/>
        <v>1</v>
      </c>
    </row>
    <row r="496" spans="1:13" x14ac:dyDescent="0.25">
      <c r="A496" s="32">
        <v>44936</v>
      </c>
      <c r="B496" s="66">
        <f>_xlfn.IFNA(VLOOKUP(A496,'Bolling Strategy'!$A$1:$B$2000,2,FALSE),0)</f>
        <v>12460</v>
      </c>
      <c r="C496" s="66">
        <f>_xlfn.IFNA(VLOOKUP(A496,'NQ0002 Strategy'!$A$2:$B$2000,2,FALSE),0)</f>
        <v>-1030</v>
      </c>
      <c r="D496" s="66">
        <f>_xlfn.IFNA(VLOOKUP(A496,'NQ0001 Strategy'!$A$2:$B$2000,2,FALSE),0)</f>
        <v>-9860</v>
      </c>
      <c r="E496" s="66">
        <f>_xlfn.IFNA(VLOOKUP(A496,'BBI Strategy'!$A$2:$B$2000,2,FALSE),0)</f>
        <v>-10195</v>
      </c>
      <c r="F496" s="66">
        <f>_xlfn.IFNA(VLOOKUP(A496,'NQ0003 Strategy'!$A$2:$B$1000,2,FALSE),0)</f>
        <v>0</v>
      </c>
      <c r="G496" s="66">
        <f>_xlfn.IFNA(VLOOKUP(A496,'NQ0006 Strategy'!$A$2:$B$2000,2,FALSE),0)</f>
        <v>-10230</v>
      </c>
      <c r="H496" s="66">
        <f>_xlfn.IFNA(VLOOKUP(A496,'NQ0007 Strategy'!$A$2:$B$2000,2,FALSE),0)</f>
        <v>10835</v>
      </c>
      <c r="I496" s="85">
        <f t="shared" si="19"/>
        <v>-1145.7142857142858</v>
      </c>
      <c r="J496" s="50">
        <f>VLOOKUP($A496,級距!$A:$K,9,FALSE)</f>
        <v>5</v>
      </c>
      <c r="K496" s="50">
        <f>VLOOKUP($A496,級距!$A:$K,10,FALSE)</f>
        <v>8</v>
      </c>
      <c r="L496" s="50">
        <f>VLOOKUP($A496,級距!$A:$K,11,FALSE)</f>
        <v>3</v>
      </c>
      <c r="M496" s="50">
        <f t="shared" si="20"/>
        <v>1</v>
      </c>
    </row>
    <row r="497" spans="1:13" x14ac:dyDescent="0.25">
      <c r="A497" s="32">
        <v>44935</v>
      </c>
      <c r="B497" s="66">
        <f>_xlfn.IFNA(VLOOKUP(A497,'Bolling Strategy'!$A$1:$B$2000,2,FALSE),0)</f>
        <v>-14650</v>
      </c>
      <c r="C497" s="66">
        <f>_xlfn.IFNA(VLOOKUP(A497,'NQ0002 Strategy'!$A$2:$B$2000,2,FALSE),0)</f>
        <v>12680</v>
      </c>
      <c r="D497" s="66">
        <f>_xlfn.IFNA(VLOOKUP(A497,'NQ0001 Strategy'!$A$2:$B$2000,2,FALSE),0)</f>
        <v>-7870</v>
      </c>
      <c r="E497" s="66">
        <f>_xlfn.IFNA(VLOOKUP(A497,'BBI Strategy'!$A$2:$B$2000,2,FALSE),0)</f>
        <v>11285</v>
      </c>
      <c r="F497" s="66">
        <f>_xlfn.IFNA(VLOOKUP(A497,'NQ0003 Strategy'!$A$2:$B$1000,2,FALSE),0)</f>
        <v>0</v>
      </c>
      <c r="G497" s="66">
        <f>_xlfn.IFNA(VLOOKUP(A497,'NQ0006 Strategy'!$A$2:$B$2000,2,FALSE),0)</f>
        <v>-10230</v>
      </c>
      <c r="H497" s="66">
        <f>_xlfn.IFNA(VLOOKUP(A497,'NQ0007 Strategy'!$A$2:$B$2000,2,FALSE),0)</f>
        <v>-6460</v>
      </c>
      <c r="I497" s="85">
        <f t="shared" si="19"/>
        <v>-2177.8571428571427</v>
      </c>
      <c r="J497" s="50">
        <f>VLOOKUP($A497,級距!$A:$K,9,FALSE)</f>
        <v>7</v>
      </c>
      <c r="K497" s="50">
        <f>VLOOKUP($A497,級距!$A:$K,10,FALSE)</f>
        <v>2</v>
      </c>
      <c r="L497" s="50">
        <f>VLOOKUP($A497,級距!$A:$K,11,FALSE)</f>
        <v>1</v>
      </c>
      <c r="M497" s="50">
        <f t="shared" si="20"/>
        <v>1</v>
      </c>
    </row>
    <row r="498" spans="1:13" x14ac:dyDescent="0.25">
      <c r="A498" s="32">
        <v>44932</v>
      </c>
      <c r="B498" s="66">
        <f>_xlfn.IFNA(VLOOKUP(A498,'Bolling Strategy'!$A$1:$B$2000,2,FALSE),0)</f>
        <v>0</v>
      </c>
      <c r="C498" s="66">
        <f>_xlfn.IFNA(VLOOKUP(A498,'NQ0002 Strategy'!$A$2:$B$2000,2,FALSE),0)</f>
        <v>-8080</v>
      </c>
      <c r="D498" s="66">
        <f>_xlfn.IFNA(VLOOKUP(A498,'NQ0001 Strategy'!$A$2:$B$2000,2,FALSE),0)</f>
        <v>22145</v>
      </c>
      <c r="E498" s="66">
        <f>_xlfn.IFNA(VLOOKUP(A498,'BBI Strategy'!$A$2:$B$2000,2,FALSE),0)</f>
        <v>20110</v>
      </c>
      <c r="F498" s="66">
        <f>_xlfn.IFNA(VLOOKUP(A498,'NQ0003 Strategy'!$A$2:$B$1000,2,FALSE),0)</f>
        <v>-13650</v>
      </c>
      <c r="G498" s="66">
        <f>_xlfn.IFNA(VLOOKUP(A498,'NQ0006 Strategy'!$A$2:$B$2000,2,FALSE),0)</f>
        <v>-1800</v>
      </c>
      <c r="H498" s="66">
        <f>_xlfn.IFNA(VLOOKUP(A498,'NQ0007 Strategy'!$A$2:$B$2000,2,FALSE),0)</f>
        <v>7455</v>
      </c>
      <c r="I498" s="85">
        <f t="shared" si="19"/>
        <v>3740</v>
      </c>
      <c r="J498" s="50">
        <f>VLOOKUP($A498,級距!$A:$K,9,FALSE)</f>
        <v>10</v>
      </c>
      <c r="K498" s="50">
        <f>VLOOKUP($A498,級距!$A:$K,10,FALSE)</f>
        <v>8</v>
      </c>
      <c r="L498" s="50">
        <f>VLOOKUP($A498,級距!$A:$K,11,FALSE)</f>
        <v>4</v>
      </c>
      <c r="M498" s="50">
        <f t="shared" si="20"/>
        <v>1</v>
      </c>
    </row>
    <row r="499" spans="1:13" x14ac:dyDescent="0.25">
      <c r="A499" s="32">
        <v>44931</v>
      </c>
      <c r="B499" s="66">
        <f>_xlfn.IFNA(VLOOKUP(A499,'Bolling Strategy'!$A$1:$B$2000,2,FALSE),0)</f>
        <v>-10160</v>
      </c>
      <c r="C499" s="66">
        <f>_xlfn.IFNA(VLOOKUP(A499,'NQ0002 Strategy'!$A$2:$B$2000,2,FALSE),0)</f>
        <v>-645</v>
      </c>
      <c r="D499" s="66">
        <f>_xlfn.IFNA(VLOOKUP(A499,'NQ0001 Strategy'!$A$2:$B$2000,2,FALSE),0)</f>
        <v>2660</v>
      </c>
      <c r="E499" s="66">
        <f>_xlfn.IFNA(VLOOKUP(A499,'BBI Strategy'!$A$2:$B$2000,2,FALSE),0)</f>
        <v>-8480</v>
      </c>
      <c r="F499" s="66">
        <f>_xlfn.IFNA(VLOOKUP(A499,'NQ0003 Strategy'!$A$2:$B$1000,2,FALSE),0)</f>
        <v>0</v>
      </c>
      <c r="G499" s="66">
        <f>_xlfn.IFNA(VLOOKUP(A499,'NQ0006 Strategy'!$A$2:$B$2000,2,FALSE),0)</f>
        <v>0</v>
      </c>
      <c r="H499" s="66">
        <f>_xlfn.IFNA(VLOOKUP(A499,'NQ0007 Strategy'!$A$2:$B$2000,2,FALSE),0)</f>
        <v>-2405</v>
      </c>
      <c r="I499" s="85">
        <f t="shared" si="19"/>
        <v>-2718.5714285714284</v>
      </c>
      <c r="J499" s="50">
        <f>VLOOKUP($A499,級距!$A:$K,9,FALSE)</f>
        <v>7</v>
      </c>
      <c r="K499" s="50">
        <f>VLOOKUP($A499,級距!$A:$K,10,FALSE)</f>
        <v>9</v>
      </c>
      <c r="L499" s="50">
        <f>VLOOKUP($A499,級距!$A:$K,11,FALSE)</f>
        <v>4</v>
      </c>
      <c r="M499" s="50">
        <f t="shared" si="20"/>
        <v>1</v>
      </c>
    </row>
    <row r="500" spans="1:13" x14ac:dyDescent="0.25">
      <c r="A500" s="32">
        <v>44930</v>
      </c>
      <c r="B500" s="66">
        <f>_xlfn.IFNA(VLOOKUP(A500,'Bolling Strategy'!$A$1:$B$2000,2,FALSE),0)</f>
        <v>0</v>
      </c>
      <c r="C500" s="66">
        <f>_xlfn.IFNA(VLOOKUP(A500,'NQ0002 Strategy'!$A$2:$B$2000,2,FALSE),0)</f>
        <v>550</v>
      </c>
      <c r="D500" s="66">
        <f>_xlfn.IFNA(VLOOKUP(A500,'NQ0001 Strategy'!$A$2:$B$2000,2,FALSE),0)</f>
        <v>-13590</v>
      </c>
      <c r="E500" s="66">
        <f>_xlfn.IFNA(VLOOKUP(A500,'BBI Strategy'!$A$2:$B$2000,2,FALSE),0)</f>
        <v>1305</v>
      </c>
      <c r="F500" s="66">
        <f>_xlfn.IFNA(VLOOKUP(A500,'NQ0003 Strategy'!$A$2:$B$1000,2,FALSE),0)</f>
        <v>0</v>
      </c>
      <c r="G500" s="66">
        <f>_xlfn.IFNA(VLOOKUP(A500,'NQ0006 Strategy'!$A$2:$B$2000,2,FALSE),0)</f>
        <v>0</v>
      </c>
      <c r="H500" s="66">
        <f>_xlfn.IFNA(VLOOKUP(A500,'NQ0007 Strategy'!$A$2:$B$2000,2,FALSE),0)</f>
        <v>-15810</v>
      </c>
      <c r="I500" s="85">
        <f t="shared" si="19"/>
        <v>-3935</v>
      </c>
      <c r="J500" s="50">
        <f>VLOOKUP($A500,級距!$A:$K,9,FALSE)</f>
        <v>6</v>
      </c>
      <c r="K500" s="50">
        <f>VLOOKUP($A500,級距!$A:$K,10,FALSE)</f>
        <v>2</v>
      </c>
      <c r="L500" s="50">
        <f>VLOOKUP($A500,級距!$A:$K,11,FALSE)</f>
        <v>1</v>
      </c>
      <c r="M500" s="50">
        <f t="shared" si="20"/>
        <v>1</v>
      </c>
    </row>
    <row r="501" spans="1:13" x14ac:dyDescent="0.25">
      <c r="A501" s="32">
        <v>44929</v>
      </c>
      <c r="B501" s="66">
        <f>_xlfn.IFNA(VLOOKUP(A501,'Bolling Strategy'!$A$1:$B$2000,2,FALSE),0)</f>
        <v>-1200</v>
      </c>
      <c r="C501" s="66">
        <f>_xlfn.IFNA(VLOOKUP(A501,'NQ0002 Strategy'!$A$2:$B$2000,2,FALSE),0)</f>
        <v>6060</v>
      </c>
      <c r="D501" s="66">
        <f>_xlfn.IFNA(VLOOKUP(A501,'NQ0001 Strategy'!$A$2:$B$2000,2,FALSE),0)</f>
        <v>11365</v>
      </c>
      <c r="E501" s="66">
        <f>_xlfn.IFNA(VLOOKUP(A501,'BBI Strategy'!$A$2:$B$2000,2,FALSE),0)</f>
        <v>14820</v>
      </c>
      <c r="F501" s="66">
        <f>_xlfn.IFNA(VLOOKUP(A501,'NQ0003 Strategy'!$A$2:$B$1000,2,FALSE),0)</f>
        <v>0</v>
      </c>
      <c r="G501" s="66">
        <f>_xlfn.IFNA(VLOOKUP(A501,'NQ0006 Strategy'!$A$2:$B$2000,2,FALSE),0)</f>
        <v>-10230</v>
      </c>
      <c r="H501" s="66">
        <f>_xlfn.IFNA(VLOOKUP(A501,'NQ0007 Strategy'!$A$2:$B$2000,2,FALSE),0)</f>
        <v>6525</v>
      </c>
      <c r="I501" s="85">
        <f t="shared" si="19"/>
        <v>3905.7142857142858</v>
      </c>
      <c r="J501" s="50">
        <f>VLOOKUP($A501,級距!$A:$K,9,FALSE)</f>
        <v>10</v>
      </c>
      <c r="K501" s="50">
        <f>VLOOKUP($A501,級距!$A:$K,10,FALSE)</f>
        <v>4</v>
      </c>
      <c r="L501" s="50">
        <f>VLOOKUP($A501,級距!$A:$K,11,FALSE)</f>
        <v>1</v>
      </c>
      <c r="M501" s="50">
        <f t="shared" si="20"/>
        <v>1</v>
      </c>
    </row>
    <row r="502" spans="1:13" x14ac:dyDescent="0.25">
      <c r="A502" s="32">
        <v>44925</v>
      </c>
      <c r="B502" s="66">
        <f>_xlfn.IFNA(VLOOKUP(A502,'Bolling Strategy'!$A$1:$B$2000,2,FALSE),0)</f>
        <v>7820</v>
      </c>
      <c r="C502" s="66">
        <f>_xlfn.IFNA(VLOOKUP(A502,'NQ0002 Strategy'!$A$2:$B$2000,2,FALSE),0)</f>
        <v>12890</v>
      </c>
      <c r="D502" s="66">
        <f>_xlfn.IFNA(VLOOKUP(A502,'NQ0001 Strategy'!$A$2:$B$2000,2,FALSE),0)</f>
        <v>6845</v>
      </c>
      <c r="E502" s="66">
        <f>_xlfn.IFNA(VLOOKUP(A502,'BBI Strategy'!$A$2:$B$2000,2,FALSE),0)</f>
        <v>3380</v>
      </c>
      <c r="F502" s="66">
        <f>_xlfn.IFNA(VLOOKUP(A502,'NQ0003 Strategy'!$A$2:$B$1000,2,FALSE),0)</f>
        <v>0</v>
      </c>
      <c r="G502" s="66">
        <f>_xlfn.IFNA(VLOOKUP(A502,'NQ0006 Strategy'!$A$2:$B$2000,2,FALSE),0)</f>
        <v>0</v>
      </c>
      <c r="H502" s="66">
        <f>_xlfn.IFNA(VLOOKUP(A502,'NQ0007 Strategy'!$A$2:$B$2000,2,FALSE),0)</f>
        <v>8615</v>
      </c>
      <c r="I502" s="85">
        <f t="shared" si="19"/>
        <v>5650</v>
      </c>
      <c r="J502" s="50">
        <f>VLOOKUP($A502,級距!$A:$K,9,FALSE)</f>
        <v>5</v>
      </c>
      <c r="K502" s="50">
        <f>VLOOKUP($A502,級距!$A:$K,10,FALSE)</f>
        <v>2</v>
      </c>
      <c r="L502" s="50">
        <f>VLOOKUP($A502,級距!$A:$K,11,FALSE)</f>
        <v>2</v>
      </c>
      <c r="M502" s="50">
        <f t="shared" si="20"/>
        <v>1</v>
      </c>
    </row>
    <row r="503" spans="1:13" x14ac:dyDescent="0.25">
      <c r="A503" s="32">
        <v>44924</v>
      </c>
      <c r="B503" s="66">
        <f>_xlfn.IFNA(VLOOKUP(A503,'Bolling Strategy'!$A$1:$B$2000,2,FALSE),0)</f>
        <v>5310</v>
      </c>
      <c r="C503" s="66">
        <f>_xlfn.IFNA(VLOOKUP(A503,'NQ0002 Strategy'!$A$2:$B$2000,2,FALSE),0)</f>
        <v>12535</v>
      </c>
      <c r="D503" s="66">
        <f>_xlfn.IFNA(VLOOKUP(A503,'NQ0001 Strategy'!$A$2:$B$2000,2,FALSE),0)</f>
        <v>840</v>
      </c>
      <c r="E503" s="66">
        <f>_xlfn.IFNA(VLOOKUP(A503,'BBI Strategy'!$A$2:$B$2000,2,FALSE),0)</f>
        <v>11805</v>
      </c>
      <c r="F503" s="66">
        <f>_xlfn.IFNA(VLOOKUP(A503,'NQ0003 Strategy'!$A$2:$B$1000,2,FALSE),0)</f>
        <v>0</v>
      </c>
      <c r="G503" s="66">
        <f>_xlfn.IFNA(VLOOKUP(A503,'NQ0006 Strategy'!$A$2:$B$2000,2,FALSE),0)</f>
        <v>43640</v>
      </c>
      <c r="H503" s="66">
        <f>_xlfn.IFNA(VLOOKUP(A503,'NQ0007 Strategy'!$A$2:$B$2000,2,FALSE),0)</f>
        <v>-3825</v>
      </c>
      <c r="I503" s="85">
        <f t="shared" si="19"/>
        <v>10043.571428571429</v>
      </c>
      <c r="J503" s="50">
        <f>VLOOKUP($A503,級距!$A:$K,9,FALSE)</f>
        <v>7</v>
      </c>
      <c r="K503" s="50">
        <f>VLOOKUP($A503,級距!$A:$K,10,FALSE)</f>
        <v>8</v>
      </c>
      <c r="L503" s="50">
        <f>VLOOKUP($A503,級距!$A:$K,11,FALSE)</f>
        <v>4</v>
      </c>
      <c r="M503" s="50">
        <f t="shared" si="20"/>
        <v>1</v>
      </c>
    </row>
    <row r="504" spans="1:13" x14ac:dyDescent="0.25">
      <c r="A504" s="32">
        <v>44923</v>
      </c>
      <c r="B504" s="66">
        <f>_xlfn.IFNA(VLOOKUP(A504,'Bolling Strategy'!$A$1:$B$2000,2,FALSE),0)</f>
        <v>-3840</v>
      </c>
      <c r="C504" s="66">
        <f>_xlfn.IFNA(VLOOKUP(A504,'NQ0002 Strategy'!$A$2:$B$2000,2,FALSE),0)</f>
        <v>-13245</v>
      </c>
      <c r="D504" s="66">
        <f>_xlfn.IFNA(VLOOKUP(A504,'NQ0001 Strategy'!$A$2:$B$2000,2,FALSE),0)</f>
        <v>-4605</v>
      </c>
      <c r="E504" s="66">
        <f>_xlfn.IFNA(VLOOKUP(A504,'BBI Strategy'!$A$2:$B$2000,2,FALSE),0)</f>
        <v>-8645</v>
      </c>
      <c r="F504" s="66">
        <f>_xlfn.IFNA(VLOOKUP(A504,'NQ0003 Strategy'!$A$2:$B$1000,2,FALSE),0)</f>
        <v>0</v>
      </c>
      <c r="G504" s="66">
        <f>_xlfn.IFNA(VLOOKUP(A504,'NQ0006 Strategy'!$A$2:$B$2000,2,FALSE),0)</f>
        <v>0</v>
      </c>
      <c r="H504" s="66">
        <f>_xlfn.IFNA(VLOOKUP(A504,'NQ0007 Strategy'!$A$2:$B$2000,2,FALSE),0)</f>
        <v>-5760</v>
      </c>
      <c r="I504" s="85">
        <f t="shared" si="19"/>
        <v>-5156.4285714285716</v>
      </c>
      <c r="J504" s="50">
        <f>VLOOKUP($A504,級距!$A:$K,9,FALSE)</f>
        <v>7</v>
      </c>
      <c r="K504" s="50">
        <f>VLOOKUP($A504,級距!$A:$K,10,FALSE)</f>
        <v>7</v>
      </c>
      <c r="L504" s="50">
        <f>VLOOKUP($A504,級距!$A:$K,11,FALSE)</f>
        <v>4</v>
      </c>
      <c r="M504" s="50">
        <f t="shared" si="20"/>
        <v>1</v>
      </c>
    </row>
    <row r="505" spans="1:13" x14ac:dyDescent="0.25">
      <c r="A505" s="32">
        <v>44922</v>
      </c>
      <c r="B505" s="66">
        <f>_xlfn.IFNA(VLOOKUP(A505,'Bolling Strategy'!$A$1:$B$2000,2,FALSE),0)</f>
        <v>-9260</v>
      </c>
      <c r="C505" s="66">
        <f>_xlfn.IFNA(VLOOKUP(A505,'NQ0002 Strategy'!$A$2:$B$2000,2,FALSE),0)</f>
        <v>1100</v>
      </c>
      <c r="D505" s="66">
        <f>_xlfn.IFNA(VLOOKUP(A505,'NQ0001 Strategy'!$A$2:$B$2000,2,FALSE),0)</f>
        <v>8745</v>
      </c>
      <c r="E505" s="66">
        <f>_xlfn.IFNA(VLOOKUP(A505,'BBI Strategy'!$A$2:$B$2000,2,FALSE),0)</f>
        <v>-2240</v>
      </c>
      <c r="F505" s="66">
        <f>_xlfn.IFNA(VLOOKUP(A505,'NQ0003 Strategy'!$A$2:$B$1000,2,FALSE),0)</f>
        <v>0</v>
      </c>
      <c r="G505" s="66">
        <f>_xlfn.IFNA(VLOOKUP(A505,'NQ0006 Strategy'!$A$2:$B$2000,2,FALSE),0)</f>
        <v>0</v>
      </c>
      <c r="H505" s="66">
        <f>_xlfn.IFNA(VLOOKUP(A505,'NQ0007 Strategy'!$A$2:$B$2000,2,FALSE),0)</f>
        <v>2760</v>
      </c>
      <c r="I505" s="85">
        <f t="shared" si="19"/>
        <v>157.85714285714286</v>
      </c>
      <c r="J505" s="50">
        <f>VLOOKUP($A505,級距!$A:$K,9,FALSE)</f>
        <v>7</v>
      </c>
      <c r="K505" s="50">
        <f>VLOOKUP($A505,級距!$A:$K,10,FALSE)</f>
        <v>9</v>
      </c>
      <c r="L505" s="50">
        <f>VLOOKUP($A505,級距!$A:$K,11,FALSE)</f>
        <v>4</v>
      </c>
      <c r="M505" s="50">
        <f t="shared" si="20"/>
        <v>1</v>
      </c>
    </row>
    <row r="506" spans="1:13" x14ac:dyDescent="0.25">
      <c r="A506" s="32">
        <v>44918</v>
      </c>
      <c r="B506" s="66">
        <f>_xlfn.IFNA(VLOOKUP(A506,'Bolling Strategy'!$A$1:$B$2000,2,FALSE),0)</f>
        <v>0</v>
      </c>
      <c r="C506" s="66">
        <f>_xlfn.IFNA(VLOOKUP(A506,'NQ0002 Strategy'!$A$2:$B$2000,2,FALSE),0)</f>
        <v>-8160</v>
      </c>
      <c r="D506" s="66">
        <f>_xlfn.IFNA(VLOOKUP(A506,'NQ0001 Strategy'!$A$2:$B$2000,2,FALSE),0)</f>
        <v>-5190</v>
      </c>
      <c r="E506" s="66">
        <f>_xlfn.IFNA(VLOOKUP(A506,'BBI Strategy'!$A$2:$B$2000,2,FALSE),0)</f>
        <v>2565</v>
      </c>
      <c r="F506" s="66">
        <f>_xlfn.IFNA(VLOOKUP(A506,'NQ0003 Strategy'!$A$2:$B$1000,2,FALSE),0)</f>
        <v>0</v>
      </c>
      <c r="G506" s="66">
        <f>_xlfn.IFNA(VLOOKUP(A506,'NQ0006 Strategy'!$A$2:$B$2000,2,FALSE),0)</f>
        <v>0</v>
      </c>
      <c r="H506" s="66">
        <f>_xlfn.IFNA(VLOOKUP(A506,'NQ0007 Strategy'!$A$2:$B$2000,2,FALSE),0)</f>
        <v>3330</v>
      </c>
      <c r="I506" s="85">
        <f t="shared" si="19"/>
        <v>-1065</v>
      </c>
      <c r="J506" s="50">
        <f>VLOOKUP($A506,級距!$A:$K,9,FALSE)</f>
        <v>7</v>
      </c>
      <c r="K506" s="50">
        <f>VLOOKUP($A506,級距!$A:$K,10,FALSE)</f>
        <v>1</v>
      </c>
      <c r="L506" s="50">
        <f>VLOOKUP($A506,級距!$A:$K,11,FALSE)</f>
        <v>1</v>
      </c>
      <c r="M506" s="50">
        <f t="shared" si="20"/>
        <v>1</v>
      </c>
    </row>
    <row r="507" spans="1:13" x14ac:dyDescent="0.25">
      <c r="A507" s="32">
        <v>44917</v>
      </c>
      <c r="B507" s="66">
        <f>_xlfn.IFNA(VLOOKUP(A507,'Bolling Strategy'!$A$1:$B$2000,2,FALSE),0)</f>
        <v>-10160</v>
      </c>
      <c r="C507" s="66">
        <f>_xlfn.IFNA(VLOOKUP(A507,'NQ0002 Strategy'!$A$2:$B$2000,2,FALSE),0)</f>
        <v>25090</v>
      </c>
      <c r="D507" s="66">
        <f>_xlfn.IFNA(VLOOKUP(A507,'NQ0001 Strategy'!$A$2:$B$2000,2,FALSE),0)</f>
        <v>4440</v>
      </c>
      <c r="E507" s="66">
        <f>_xlfn.IFNA(VLOOKUP(A507,'BBI Strategy'!$A$2:$B$2000,2,FALSE),0)</f>
        <v>-19080</v>
      </c>
      <c r="F507" s="66">
        <f>_xlfn.IFNA(VLOOKUP(A507,'NQ0003 Strategy'!$A$2:$B$1000,2,FALSE),0)</f>
        <v>0</v>
      </c>
      <c r="G507" s="66">
        <f>_xlfn.IFNA(VLOOKUP(A507,'NQ0006 Strategy'!$A$2:$B$2000,2,FALSE),0)</f>
        <v>-540</v>
      </c>
      <c r="H507" s="66">
        <f>_xlfn.IFNA(VLOOKUP(A507,'NQ0007 Strategy'!$A$2:$B$2000,2,FALSE),0)</f>
        <v>4935</v>
      </c>
      <c r="I507" s="85">
        <f t="shared" si="19"/>
        <v>669.28571428571433</v>
      </c>
      <c r="J507" s="50">
        <f>VLOOKUP($A507,級距!$A:$K,9,FALSE)</f>
        <v>10</v>
      </c>
      <c r="K507" s="50">
        <f>VLOOKUP($A507,級距!$A:$K,10,FALSE)</f>
        <v>6</v>
      </c>
      <c r="L507" s="50">
        <f>VLOOKUP($A507,級距!$A:$K,11,FALSE)</f>
        <v>1</v>
      </c>
      <c r="M507" s="50">
        <f t="shared" si="20"/>
        <v>1</v>
      </c>
    </row>
    <row r="508" spans="1:13" x14ac:dyDescent="0.25">
      <c r="A508" s="32">
        <v>44916</v>
      </c>
      <c r="B508" s="66">
        <f>_xlfn.IFNA(VLOOKUP(A508,'Bolling Strategy'!$A$1:$B$2000,2,FALSE),0)</f>
        <v>-105</v>
      </c>
      <c r="C508" s="66">
        <f>_xlfn.IFNA(VLOOKUP(A508,'NQ0002 Strategy'!$A$2:$B$2000,2,FALSE),0)</f>
        <v>0</v>
      </c>
      <c r="D508" s="66">
        <f>_xlfn.IFNA(VLOOKUP(A508,'NQ0001 Strategy'!$A$2:$B$2000,2,FALSE),0)</f>
        <v>-7290</v>
      </c>
      <c r="E508" s="66">
        <f>_xlfn.IFNA(VLOOKUP(A508,'BBI Strategy'!$A$2:$B$2000,2,FALSE),0)</f>
        <v>9000</v>
      </c>
      <c r="F508" s="66">
        <f>_xlfn.IFNA(VLOOKUP(A508,'NQ0003 Strategy'!$A$2:$B$1000,2,FALSE),0)</f>
        <v>0</v>
      </c>
      <c r="G508" s="66">
        <f>_xlfn.IFNA(VLOOKUP(A508,'NQ0006 Strategy'!$A$2:$B$2000,2,FALSE),0)</f>
        <v>0</v>
      </c>
      <c r="H508" s="66">
        <f>_xlfn.IFNA(VLOOKUP(A508,'NQ0007 Strategy'!$A$2:$B$2000,2,FALSE),0)</f>
        <v>-6740</v>
      </c>
      <c r="I508" s="85">
        <f t="shared" si="19"/>
        <v>-733.57142857142856</v>
      </c>
      <c r="J508" s="50">
        <f>VLOOKUP($A508,級距!$A:$K,9,FALSE)</f>
        <v>6</v>
      </c>
      <c r="K508" s="50">
        <f>VLOOKUP($A508,級距!$A:$K,10,FALSE)</f>
        <v>7</v>
      </c>
      <c r="L508" s="50">
        <f>VLOOKUP($A508,級距!$A:$K,11,FALSE)</f>
        <v>4</v>
      </c>
      <c r="M508" s="50">
        <f t="shared" si="20"/>
        <v>1</v>
      </c>
    </row>
    <row r="509" spans="1:13" x14ac:dyDescent="0.25">
      <c r="A509" s="32">
        <v>44915</v>
      </c>
      <c r="B509" s="66">
        <f>_xlfn.IFNA(VLOOKUP(A509,'Bolling Strategy'!$A$1:$B$2000,2,FALSE),0)</f>
        <v>0</v>
      </c>
      <c r="C509" s="66">
        <f>_xlfn.IFNA(VLOOKUP(A509,'NQ0002 Strategy'!$A$2:$B$2000,2,FALSE),0)</f>
        <v>-4620</v>
      </c>
      <c r="D509" s="66">
        <f>_xlfn.IFNA(VLOOKUP(A509,'NQ0001 Strategy'!$A$2:$B$2000,2,FALSE),0)</f>
        <v>-4800</v>
      </c>
      <c r="E509" s="66">
        <f>_xlfn.IFNA(VLOOKUP(A509,'BBI Strategy'!$A$2:$B$2000,2,FALSE),0)</f>
        <v>2060</v>
      </c>
      <c r="F509" s="66">
        <f>_xlfn.IFNA(VLOOKUP(A509,'NQ0003 Strategy'!$A$2:$B$1000,2,FALSE),0)</f>
        <v>0</v>
      </c>
      <c r="G509" s="66">
        <f>_xlfn.IFNA(VLOOKUP(A509,'NQ0006 Strategy'!$A$2:$B$2000,2,FALSE),0)</f>
        <v>0</v>
      </c>
      <c r="H509" s="66">
        <f>_xlfn.IFNA(VLOOKUP(A509,'NQ0007 Strategy'!$A$2:$B$2000,2,FALSE),0)</f>
        <v>-655</v>
      </c>
      <c r="I509" s="85">
        <f t="shared" si="19"/>
        <v>-1145</v>
      </c>
      <c r="J509" s="50">
        <f>VLOOKUP($A509,級距!$A:$K,9,FALSE)</f>
        <v>5</v>
      </c>
      <c r="K509" s="50">
        <f>VLOOKUP($A509,級距!$A:$K,10,FALSE)</f>
        <v>1</v>
      </c>
      <c r="L509" s="50">
        <f>VLOOKUP($A509,級距!$A:$K,11,FALSE)</f>
        <v>2</v>
      </c>
      <c r="M509" s="50">
        <f t="shared" si="20"/>
        <v>1</v>
      </c>
    </row>
    <row r="510" spans="1:13" x14ac:dyDescent="0.25">
      <c r="A510" s="32">
        <v>44914</v>
      </c>
      <c r="B510" s="66">
        <f>_xlfn.IFNA(VLOOKUP(A510,'Bolling Strategy'!$A$1:$B$2000,2,FALSE),0)</f>
        <v>-3940</v>
      </c>
      <c r="C510" s="66">
        <f>_xlfn.IFNA(VLOOKUP(A510,'NQ0002 Strategy'!$A$2:$B$2000,2,FALSE),0)</f>
        <v>-16220</v>
      </c>
      <c r="D510" s="66">
        <f>_xlfn.IFNA(VLOOKUP(A510,'NQ0001 Strategy'!$A$2:$B$2000,2,FALSE),0)</f>
        <v>4230</v>
      </c>
      <c r="E510" s="66">
        <f>_xlfn.IFNA(VLOOKUP(A510,'BBI Strategy'!$A$2:$B$2000,2,FALSE),0)</f>
        <v>-6660</v>
      </c>
      <c r="F510" s="66">
        <f>_xlfn.IFNA(VLOOKUP(A510,'NQ0003 Strategy'!$A$2:$B$1000,2,FALSE),0)</f>
        <v>5045</v>
      </c>
      <c r="G510" s="66">
        <f>_xlfn.IFNA(VLOOKUP(A510,'NQ0006 Strategy'!$A$2:$B$2000,2,FALSE),0)</f>
        <v>0</v>
      </c>
      <c r="H510" s="66">
        <f>_xlfn.IFNA(VLOOKUP(A510,'NQ0007 Strategy'!$A$2:$B$2000,2,FALSE),0)</f>
        <v>0</v>
      </c>
      <c r="I510" s="85">
        <f t="shared" si="19"/>
        <v>-2506.4285714285716</v>
      </c>
      <c r="J510" s="50">
        <f>VLOOKUP($A510,級距!$A:$K,9,FALSE)</f>
        <v>8</v>
      </c>
      <c r="K510" s="50">
        <f>VLOOKUP($A510,級距!$A:$K,10,FALSE)</f>
        <v>8</v>
      </c>
      <c r="L510" s="50">
        <f>VLOOKUP($A510,級距!$A:$K,11,FALSE)</f>
        <v>4</v>
      </c>
      <c r="M510" s="50">
        <f t="shared" si="20"/>
        <v>1</v>
      </c>
    </row>
    <row r="511" spans="1:13" x14ac:dyDescent="0.25">
      <c r="A511" s="32">
        <v>44911</v>
      </c>
      <c r="B511" s="66">
        <f>_xlfn.IFNA(VLOOKUP(A511,'Bolling Strategy'!$A$1:$B$2000,2,FALSE),0)</f>
        <v>0</v>
      </c>
      <c r="C511" s="66">
        <f>_xlfn.IFNA(VLOOKUP(A511,'NQ0002 Strategy'!$A$2:$B$2000,2,FALSE),0)</f>
        <v>-8160</v>
      </c>
      <c r="D511" s="66">
        <f>_xlfn.IFNA(VLOOKUP(A511,'NQ0001 Strategy'!$A$2:$B$2000,2,FALSE),0)</f>
        <v>0</v>
      </c>
      <c r="E511" s="66">
        <f>_xlfn.IFNA(VLOOKUP(A511,'BBI Strategy'!$A$2:$B$2000,2,FALSE),0)</f>
        <v>-1235</v>
      </c>
      <c r="F511" s="66">
        <f>_xlfn.IFNA(VLOOKUP(A511,'NQ0003 Strategy'!$A$2:$B$1000,2,FALSE),0)</f>
        <v>0</v>
      </c>
      <c r="G511" s="66">
        <f>_xlfn.IFNA(VLOOKUP(A511,'NQ0006 Strategy'!$A$2:$B$2000,2,FALSE),0)</f>
        <v>0</v>
      </c>
      <c r="H511" s="66">
        <f>_xlfn.IFNA(VLOOKUP(A511,'NQ0007 Strategy'!$A$2:$B$2000,2,FALSE),0)</f>
        <v>-7910</v>
      </c>
      <c r="I511" s="85">
        <f t="shared" si="19"/>
        <v>-2472.1428571428573</v>
      </c>
      <c r="J511" s="50">
        <f>VLOOKUP($A511,級距!$A:$K,9,FALSE)</f>
        <v>6</v>
      </c>
      <c r="K511" s="50">
        <f>VLOOKUP($A511,級距!$A:$K,10,FALSE)</f>
        <v>2</v>
      </c>
      <c r="L511" s="50">
        <f>VLOOKUP($A511,級距!$A:$K,11,FALSE)</f>
        <v>1</v>
      </c>
      <c r="M511" s="50">
        <f t="shared" si="20"/>
        <v>1</v>
      </c>
    </row>
    <row r="512" spans="1:13" x14ac:dyDescent="0.25">
      <c r="A512" s="32">
        <v>44910</v>
      </c>
      <c r="B512" s="66">
        <f>_xlfn.IFNA(VLOOKUP(A512,'Bolling Strategy'!$A$1:$B$2000,2,FALSE),0)</f>
        <v>-5040</v>
      </c>
      <c r="C512" s="66">
        <f>_xlfn.IFNA(VLOOKUP(A512,'NQ0002 Strategy'!$A$2:$B$2000,2,FALSE),0)</f>
        <v>16715</v>
      </c>
      <c r="D512" s="66">
        <f>_xlfn.IFNA(VLOOKUP(A512,'NQ0001 Strategy'!$A$2:$B$2000,2,FALSE),0)</f>
        <v>-6440</v>
      </c>
      <c r="E512" s="66">
        <f>_xlfn.IFNA(VLOOKUP(A512,'BBI Strategy'!$A$2:$B$2000,2,FALSE),0)</f>
        <v>-9580</v>
      </c>
      <c r="F512" s="66">
        <f>_xlfn.IFNA(VLOOKUP(A512,'NQ0003 Strategy'!$A$2:$B$1000,2,FALSE),0)</f>
        <v>12115</v>
      </c>
      <c r="G512" s="66">
        <f>_xlfn.IFNA(VLOOKUP(A512,'NQ0006 Strategy'!$A$2:$B$2000,2,FALSE),0)</f>
        <v>14080</v>
      </c>
      <c r="H512" s="66">
        <f>_xlfn.IFNA(VLOOKUP(A512,'NQ0007 Strategy'!$A$2:$B$2000,2,FALSE),0)</f>
        <v>9155</v>
      </c>
      <c r="I512" s="85">
        <f t="shared" si="19"/>
        <v>4429.2857142857147</v>
      </c>
      <c r="J512" s="50">
        <f>VLOOKUP($A512,級距!$A:$K,9,FALSE)</f>
        <v>9</v>
      </c>
      <c r="K512" s="50">
        <f>VLOOKUP($A512,級距!$A:$K,10,FALSE)</f>
        <v>8</v>
      </c>
      <c r="L512" s="50">
        <f>VLOOKUP($A512,級距!$A:$K,11,FALSE)</f>
        <v>4</v>
      </c>
      <c r="M512" s="50">
        <f t="shared" si="20"/>
        <v>1</v>
      </c>
    </row>
    <row r="513" spans="1:13" x14ac:dyDescent="0.25">
      <c r="A513" s="32">
        <v>44909</v>
      </c>
      <c r="B513" s="66">
        <f>_xlfn.IFNA(VLOOKUP(A513,'Bolling Strategy'!$A$1:$B$2000,2,FALSE),0)</f>
        <v>0</v>
      </c>
      <c r="C513" s="66">
        <f>_xlfn.IFNA(VLOOKUP(A513,'NQ0002 Strategy'!$A$2:$B$2000,2,FALSE),0)</f>
        <v>0</v>
      </c>
      <c r="D513" s="66">
        <f>_xlfn.IFNA(VLOOKUP(A513,'NQ0001 Strategy'!$A$2:$B$2000,2,FALSE),0)</f>
        <v>-6795</v>
      </c>
      <c r="E513" s="66">
        <f>_xlfn.IFNA(VLOOKUP(A513,'BBI Strategy'!$A$2:$B$2000,2,FALSE),0)</f>
        <v>-105</v>
      </c>
      <c r="F513" s="66">
        <f>_xlfn.IFNA(VLOOKUP(A513,'NQ0003 Strategy'!$A$2:$B$1000,2,FALSE),0)</f>
        <v>0</v>
      </c>
      <c r="G513" s="66">
        <f>_xlfn.IFNA(VLOOKUP(A513,'NQ0006 Strategy'!$A$2:$B$2000,2,FALSE),0)</f>
        <v>0</v>
      </c>
      <c r="H513" s="66">
        <f>_xlfn.IFNA(VLOOKUP(A513,'NQ0007 Strategy'!$A$2:$B$2000,2,FALSE),0)</f>
        <v>-9995</v>
      </c>
      <c r="I513" s="85">
        <f t="shared" si="19"/>
        <v>-2413.5714285714284</v>
      </c>
      <c r="J513" s="50">
        <f>VLOOKUP($A513,級距!$A:$K,9,FALSE)</f>
        <v>9</v>
      </c>
      <c r="K513" s="50">
        <f>VLOOKUP($A513,級距!$A:$K,10,FALSE)</f>
        <v>3</v>
      </c>
      <c r="L513" s="50">
        <f>VLOOKUP($A513,級距!$A:$K,11,FALSE)</f>
        <v>1</v>
      </c>
      <c r="M513" s="50">
        <f t="shared" si="20"/>
        <v>1</v>
      </c>
    </row>
    <row r="514" spans="1:13" x14ac:dyDescent="0.25">
      <c r="A514" s="32">
        <v>44908</v>
      </c>
      <c r="B514" s="66">
        <f>_xlfn.IFNA(VLOOKUP(A514,'Bolling Strategy'!$A$1:$B$2000,2,FALSE),0)</f>
        <v>-17570</v>
      </c>
      <c r="C514" s="66">
        <f>_xlfn.IFNA(VLOOKUP(A514,'NQ0002 Strategy'!$A$2:$B$2000,2,FALSE),0)</f>
        <v>14380</v>
      </c>
      <c r="D514" s="66">
        <f>_xlfn.IFNA(VLOOKUP(A514,'NQ0001 Strategy'!$A$2:$B$2000,2,FALSE),0)</f>
        <v>12150</v>
      </c>
      <c r="E514" s="66">
        <f>_xlfn.IFNA(VLOOKUP(A514,'BBI Strategy'!$A$2:$B$2000,2,FALSE),0)</f>
        <v>11915</v>
      </c>
      <c r="F514" s="66">
        <f>_xlfn.IFNA(VLOOKUP(A514,'NQ0003 Strategy'!$A$2:$B$1000,2,FALSE),0)</f>
        <v>0</v>
      </c>
      <c r="G514" s="66">
        <f>_xlfn.IFNA(VLOOKUP(A514,'NQ0006 Strategy'!$A$2:$B$2000,2,FALSE),0)</f>
        <v>-10230</v>
      </c>
      <c r="H514" s="66">
        <f>_xlfn.IFNA(VLOOKUP(A514,'NQ0007 Strategy'!$A$2:$B$2000,2,FALSE),0)</f>
        <v>18550</v>
      </c>
      <c r="I514" s="85">
        <f t="shared" si="19"/>
        <v>4170.7142857142853</v>
      </c>
      <c r="J514" s="50">
        <f>VLOOKUP($A514,級距!$A:$K,9,FALSE)</f>
        <v>10</v>
      </c>
      <c r="K514" s="50">
        <f>VLOOKUP($A514,級距!$A:$K,10,FALSE)</f>
        <v>2</v>
      </c>
      <c r="L514" s="50">
        <f>VLOOKUP($A514,級距!$A:$K,11,FALSE)</f>
        <v>1</v>
      </c>
      <c r="M514" s="50">
        <f t="shared" si="20"/>
        <v>1</v>
      </c>
    </row>
    <row r="515" spans="1:13" x14ac:dyDescent="0.25">
      <c r="A515" s="32">
        <v>44907</v>
      </c>
      <c r="B515" s="66">
        <f>_xlfn.IFNA(VLOOKUP(A515,'Bolling Strategy'!$A$1:$B$2000,2,FALSE),0)</f>
        <v>10190</v>
      </c>
      <c r="C515" s="66">
        <f>_xlfn.IFNA(VLOOKUP(A515,'NQ0002 Strategy'!$A$2:$B$2000,2,FALSE),0)</f>
        <v>-9350</v>
      </c>
      <c r="D515" s="66">
        <f>_xlfn.IFNA(VLOOKUP(A515,'NQ0001 Strategy'!$A$2:$B$2000,2,FALSE),0)</f>
        <v>7275</v>
      </c>
      <c r="E515" s="66">
        <f>_xlfn.IFNA(VLOOKUP(A515,'BBI Strategy'!$A$2:$B$2000,2,FALSE),0)</f>
        <v>8145</v>
      </c>
      <c r="F515" s="66">
        <f>_xlfn.IFNA(VLOOKUP(A515,'NQ0003 Strategy'!$A$2:$B$1000,2,FALSE),0)</f>
        <v>7425</v>
      </c>
      <c r="G515" s="66">
        <f>_xlfn.IFNA(VLOOKUP(A515,'NQ0006 Strategy'!$A$2:$B$2000,2,FALSE),0)</f>
        <v>-3780</v>
      </c>
      <c r="H515" s="66">
        <f>_xlfn.IFNA(VLOOKUP(A515,'NQ0007 Strategy'!$A$2:$B$2000,2,FALSE),0)</f>
        <v>12960</v>
      </c>
      <c r="I515" s="85">
        <f t="shared" si="19"/>
        <v>4695</v>
      </c>
      <c r="J515" s="50">
        <f>VLOOKUP($A515,級距!$A:$K,9,FALSE)</f>
        <v>5</v>
      </c>
      <c r="K515" s="50">
        <f>VLOOKUP($A515,級距!$A:$K,10,FALSE)</f>
        <v>6</v>
      </c>
      <c r="L515" s="50">
        <f>VLOOKUP($A515,級距!$A:$K,11,FALSE)</f>
        <v>2</v>
      </c>
      <c r="M515" s="50">
        <f t="shared" si="20"/>
        <v>1</v>
      </c>
    </row>
    <row r="516" spans="1:13" x14ac:dyDescent="0.25">
      <c r="A516" s="32">
        <v>44904</v>
      </c>
      <c r="B516" s="66">
        <f>_xlfn.IFNA(VLOOKUP(A516,'Bolling Strategy'!$A$1:$B$2000,2,FALSE),0)</f>
        <v>0</v>
      </c>
      <c r="C516" s="66">
        <f>_xlfn.IFNA(VLOOKUP(A516,'NQ0002 Strategy'!$A$2:$B$2000,2,FALSE),0)</f>
        <v>-7195</v>
      </c>
      <c r="D516" s="66">
        <f>_xlfn.IFNA(VLOOKUP(A516,'NQ0001 Strategy'!$A$2:$B$2000,2,FALSE),0)</f>
        <v>920</v>
      </c>
      <c r="E516" s="66">
        <f>_xlfn.IFNA(VLOOKUP(A516,'BBI Strategy'!$A$2:$B$2000,2,FALSE),0)</f>
        <v>3020</v>
      </c>
      <c r="F516" s="66">
        <f>_xlfn.IFNA(VLOOKUP(A516,'NQ0003 Strategy'!$A$2:$B$1000,2,FALSE),0)</f>
        <v>0</v>
      </c>
      <c r="G516" s="66">
        <f>_xlfn.IFNA(VLOOKUP(A516,'NQ0006 Strategy'!$A$2:$B$2000,2,FALSE),0)</f>
        <v>-10230</v>
      </c>
      <c r="H516" s="66">
        <f>_xlfn.IFNA(VLOOKUP(A516,'NQ0007 Strategy'!$A$2:$B$2000,2,FALSE),0)</f>
        <v>-8440</v>
      </c>
      <c r="I516" s="85">
        <f t="shared" ref="I516:I579" si="21">(B516+C516+D516+E516+F516+G516+H516)/7</f>
        <v>-3132.1428571428573</v>
      </c>
      <c r="J516" s="50">
        <f>VLOOKUP($A516,級距!$A:$K,9,FALSE)</f>
        <v>7</v>
      </c>
      <c r="K516" s="50">
        <f>VLOOKUP($A516,級距!$A:$K,10,FALSE)</f>
        <v>6</v>
      </c>
      <c r="L516" s="50">
        <f>VLOOKUP($A516,級距!$A:$K,11,FALSE)</f>
        <v>1</v>
      </c>
      <c r="M516" s="50">
        <f t="shared" ref="M516:M579" si="22">_xlfn.IFNA(1,0)</f>
        <v>1</v>
      </c>
    </row>
    <row r="517" spans="1:13" x14ac:dyDescent="0.25">
      <c r="A517" s="32">
        <v>44903</v>
      </c>
      <c r="B517" s="66">
        <f>_xlfn.IFNA(VLOOKUP(A517,'Bolling Strategy'!$A$1:$B$2000,2,FALSE),0)</f>
        <v>0</v>
      </c>
      <c r="C517" s="66">
        <f>_xlfn.IFNA(VLOOKUP(A517,'NQ0002 Strategy'!$A$2:$B$2000,2,FALSE),0)</f>
        <v>-4440</v>
      </c>
      <c r="D517" s="66">
        <f>_xlfn.IFNA(VLOOKUP(A517,'NQ0001 Strategy'!$A$2:$B$2000,2,FALSE),0)</f>
        <v>7350</v>
      </c>
      <c r="E517" s="66">
        <f>_xlfn.IFNA(VLOOKUP(A517,'BBI Strategy'!$A$2:$B$2000,2,FALSE),0)</f>
        <v>-10195</v>
      </c>
      <c r="F517" s="66">
        <f>_xlfn.IFNA(VLOOKUP(A517,'NQ0003 Strategy'!$A$2:$B$1000,2,FALSE),0)</f>
        <v>0</v>
      </c>
      <c r="G517" s="66">
        <f>_xlfn.IFNA(VLOOKUP(A517,'NQ0006 Strategy'!$A$2:$B$2000,2,FALSE),0)</f>
        <v>0</v>
      </c>
      <c r="H517" s="66">
        <f>_xlfn.IFNA(VLOOKUP(A517,'NQ0007 Strategy'!$A$2:$B$2000,2,FALSE),0)</f>
        <v>-1365</v>
      </c>
      <c r="I517" s="85">
        <f t="shared" si="21"/>
        <v>-1235.7142857142858</v>
      </c>
      <c r="J517" s="50">
        <f>VLOOKUP($A517,級距!$A:$K,9,FALSE)</f>
        <v>5</v>
      </c>
      <c r="K517" s="50">
        <f>VLOOKUP($A517,級距!$A:$K,10,FALSE)</f>
        <v>6</v>
      </c>
      <c r="L517" s="50">
        <f>VLOOKUP($A517,級距!$A:$K,11,FALSE)</f>
        <v>2</v>
      </c>
      <c r="M517" s="50">
        <f t="shared" si="22"/>
        <v>1</v>
      </c>
    </row>
    <row r="518" spans="1:13" x14ac:dyDescent="0.25">
      <c r="A518" s="32">
        <v>44902</v>
      </c>
      <c r="B518" s="66">
        <f>_xlfn.IFNA(VLOOKUP(A518,'Bolling Strategy'!$A$1:$B$2000,2,FALSE),0)</f>
        <v>5460</v>
      </c>
      <c r="C518" s="66">
        <f>_xlfn.IFNA(VLOOKUP(A518,'NQ0002 Strategy'!$A$2:$B$2000,2,FALSE),0)</f>
        <v>1405</v>
      </c>
      <c r="D518" s="66">
        <f>_xlfn.IFNA(VLOOKUP(A518,'NQ0001 Strategy'!$A$2:$B$2000,2,FALSE),0)</f>
        <v>-2530</v>
      </c>
      <c r="E518" s="66">
        <f>_xlfn.IFNA(VLOOKUP(A518,'BBI Strategy'!$A$2:$B$2000,2,FALSE),0)</f>
        <v>-1980</v>
      </c>
      <c r="F518" s="66">
        <f>_xlfn.IFNA(VLOOKUP(A518,'NQ0003 Strategy'!$A$2:$B$1000,2,FALSE),0)</f>
        <v>0</v>
      </c>
      <c r="G518" s="66">
        <f>_xlfn.IFNA(VLOOKUP(A518,'NQ0006 Strategy'!$A$2:$B$2000,2,FALSE),0)</f>
        <v>0</v>
      </c>
      <c r="H518" s="66">
        <f>_xlfn.IFNA(VLOOKUP(A518,'NQ0007 Strategy'!$A$2:$B$2000,2,FALSE),0)</f>
        <v>-4545</v>
      </c>
      <c r="I518" s="85">
        <f t="shared" si="21"/>
        <v>-312.85714285714283</v>
      </c>
      <c r="J518" s="50">
        <f>VLOOKUP($A518,級距!$A:$K,9,FALSE)</f>
        <v>5</v>
      </c>
      <c r="K518" s="50">
        <f>VLOOKUP($A518,級距!$A:$K,10,FALSE)</f>
        <v>1</v>
      </c>
      <c r="L518" s="50">
        <f>VLOOKUP($A518,級距!$A:$K,11,FALSE)</f>
        <v>2</v>
      </c>
      <c r="M518" s="50">
        <f t="shared" si="22"/>
        <v>1</v>
      </c>
    </row>
    <row r="519" spans="1:13" x14ac:dyDescent="0.25">
      <c r="A519" s="32">
        <v>44901</v>
      </c>
      <c r="B519" s="66">
        <f>_xlfn.IFNA(VLOOKUP(A519,'Bolling Strategy'!$A$1:$B$2000,2,FALSE),0)</f>
        <v>-10160</v>
      </c>
      <c r="C519" s="66">
        <f>_xlfn.IFNA(VLOOKUP(A519,'NQ0002 Strategy'!$A$2:$B$2000,2,FALSE),0)</f>
        <v>18985</v>
      </c>
      <c r="D519" s="66">
        <f>_xlfn.IFNA(VLOOKUP(A519,'NQ0001 Strategy'!$A$2:$B$2000,2,FALSE),0)</f>
        <v>-145</v>
      </c>
      <c r="E519" s="66">
        <f>_xlfn.IFNA(VLOOKUP(A519,'BBI Strategy'!$A$2:$B$2000,2,FALSE),0)</f>
        <v>-3840</v>
      </c>
      <c r="F519" s="66">
        <f>_xlfn.IFNA(VLOOKUP(A519,'NQ0003 Strategy'!$A$2:$B$1000,2,FALSE),0)</f>
        <v>-6960</v>
      </c>
      <c r="G519" s="66">
        <f>_xlfn.IFNA(VLOOKUP(A519,'NQ0006 Strategy'!$A$2:$B$2000,2,FALSE),0)</f>
        <v>0</v>
      </c>
      <c r="H519" s="66">
        <f>_xlfn.IFNA(VLOOKUP(A519,'NQ0007 Strategy'!$A$2:$B$2000,2,FALSE),0)</f>
        <v>4710</v>
      </c>
      <c r="I519" s="85">
        <f t="shared" si="21"/>
        <v>370</v>
      </c>
      <c r="J519" s="50">
        <f>VLOOKUP($A519,級距!$A:$K,9,FALSE)</f>
        <v>9</v>
      </c>
      <c r="K519" s="50">
        <f>VLOOKUP($A519,級距!$A:$K,10,FALSE)</f>
        <v>8</v>
      </c>
      <c r="L519" s="50">
        <f>VLOOKUP($A519,級距!$A:$K,11,FALSE)</f>
        <v>4</v>
      </c>
      <c r="M519" s="50">
        <f t="shared" si="22"/>
        <v>1</v>
      </c>
    </row>
    <row r="520" spans="1:13" x14ac:dyDescent="0.25">
      <c r="A520" s="32">
        <v>44900</v>
      </c>
      <c r="B520" s="66">
        <f>_xlfn.IFNA(VLOOKUP(A520,'Bolling Strategy'!$A$1:$B$2000,2,FALSE),0)</f>
        <v>-10160</v>
      </c>
      <c r="C520" s="66">
        <f>_xlfn.IFNA(VLOOKUP(A520,'NQ0002 Strategy'!$A$2:$B$2000,2,FALSE),0)</f>
        <v>-1435</v>
      </c>
      <c r="D520" s="66">
        <f>_xlfn.IFNA(VLOOKUP(A520,'NQ0001 Strategy'!$A$2:$B$2000,2,FALSE),0)</f>
        <v>-5600</v>
      </c>
      <c r="E520" s="66">
        <f>_xlfn.IFNA(VLOOKUP(A520,'BBI Strategy'!$A$2:$B$2000,2,FALSE),0)</f>
        <v>-1420</v>
      </c>
      <c r="F520" s="66">
        <f>_xlfn.IFNA(VLOOKUP(A520,'NQ0003 Strategy'!$A$2:$B$1000,2,FALSE),0)</f>
        <v>0</v>
      </c>
      <c r="G520" s="66">
        <f>_xlfn.IFNA(VLOOKUP(A520,'NQ0006 Strategy'!$A$2:$B$2000,2,FALSE),0)</f>
        <v>0</v>
      </c>
      <c r="H520" s="66">
        <f>_xlfn.IFNA(VLOOKUP(A520,'NQ0007 Strategy'!$A$2:$B$2000,2,FALSE),0)</f>
        <v>-5535</v>
      </c>
      <c r="I520" s="85">
        <f t="shared" si="21"/>
        <v>-3450</v>
      </c>
      <c r="J520" s="50">
        <f>VLOOKUP($A520,級距!$A:$K,9,FALSE)</f>
        <v>7</v>
      </c>
      <c r="K520" s="50">
        <f>VLOOKUP($A520,級距!$A:$K,10,FALSE)</f>
        <v>8</v>
      </c>
      <c r="L520" s="50">
        <f>VLOOKUP($A520,級距!$A:$K,11,FALSE)</f>
        <v>4</v>
      </c>
      <c r="M520" s="50">
        <f t="shared" si="22"/>
        <v>1</v>
      </c>
    </row>
    <row r="521" spans="1:13" x14ac:dyDescent="0.25">
      <c r="A521" s="32">
        <v>44897</v>
      </c>
      <c r="B521" s="66">
        <f>_xlfn.IFNA(VLOOKUP(A521,'Bolling Strategy'!$A$1:$B$2000,2,FALSE),0)</f>
        <v>29650</v>
      </c>
      <c r="C521" s="66">
        <f>_xlfn.IFNA(VLOOKUP(A521,'NQ0002 Strategy'!$A$2:$B$2000,2,FALSE),0)</f>
        <v>0</v>
      </c>
      <c r="D521" s="66">
        <f>_xlfn.IFNA(VLOOKUP(A521,'NQ0001 Strategy'!$A$2:$B$2000,2,FALSE),0)</f>
        <v>10860</v>
      </c>
      <c r="E521" s="66">
        <f>_xlfn.IFNA(VLOOKUP(A521,'BBI Strategy'!$A$2:$B$2000,2,FALSE),0)</f>
        <v>-20160</v>
      </c>
      <c r="F521" s="66">
        <f>_xlfn.IFNA(VLOOKUP(A521,'NQ0003 Strategy'!$A$2:$B$1000,2,FALSE),0)</f>
        <v>0</v>
      </c>
      <c r="G521" s="66">
        <f>_xlfn.IFNA(VLOOKUP(A521,'NQ0006 Strategy'!$A$2:$B$2000,2,FALSE),0)</f>
        <v>0</v>
      </c>
      <c r="H521" s="66">
        <f>_xlfn.IFNA(VLOOKUP(A521,'NQ0007 Strategy'!$A$2:$B$2000,2,FALSE),0)</f>
        <v>8925</v>
      </c>
      <c r="I521" s="85">
        <f t="shared" si="21"/>
        <v>4182.1428571428569</v>
      </c>
      <c r="J521" s="50">
        <f>VLOOKUP($A521,級距!$A:$K,9,FALSE)</f>
        <v>9</v>
      </c>
      <c r="K521" s="50">
        <f>VLOOKUP($A521,級距!$A:$K,10,FALSE)</f>
        <v>1</v>
      </c>
      <c r="L521" s="50">
        <f>VLOOKUP($A521,級距!$A:$K,11,FALSE)</f>
        <v>1</v>
      </c>
      <c r="M521" s="50">
        <f t="shared" si="22"/>
        <v>1</v>
      </c>
    </row>
    <row r="522" spans="1:13" x14ac:dyDescent="0.25">
      <c r="A522" s="32">
        <v>44896</v>
      </c>
      <c r="B522" s="66">
        <f>_xlfn.IFNA(VLOOKUP(A522,'Bolling Strategy'!$A$1:$B$2000,2,FALSE),0)</f>
        <v>1355</v>
      </c>
      <c r="C522" s="66">
        <f>_xlfn.IFNA(VLOOKUP(A522,'NQ0002 Strategy'!$A$2:$B$2000,2,FALSE),0)</f>
        <v>1465</v>
      </c>
      <c r="D522" s="66">
        <f>_xlfn.IFNA(VLOOKUP(A522,'NQ0001 Strategy'!$A$2:$B$2000,2,FALSE),0)</f>
        <v>-490</v>
      </c>
      <c r="E522" s="66">
        <f>_xlfn.IFNA(VLOOKUP(A522,'BBI Strategy'!$A$2:$B$2000,2,FALSE),0)</f>
        <v>2300</v>
      </c>
      <c r="F522" s="66">
        <f>_xlfn.IFNA(VLOOKUP(A522,'NQ0003 Strategy'!$A$2:$B$1000,2,FALSE),0)</f>
        <v>0</v>
      </c>
      <c r="G522" s="66">
        <f>_xlfn.IFNA(VLOOKUP(A522,'NQ0006 Strategy'!$A$2:$B$2000,2,FALSE),0)</f>
        <v>0</v>
      </c>
      <c r="H522" s="66">
        <f>_xlfn.IFNA(VLOOKUP(A522,'NQ0007 Strategy'!$A$2:$B$2000,2,FALSE),0)</f>
        <v>-12560</v>
      </c>
      <c r="I522" s="85">
        <f t="shared" si="21"/>
        <v>-1132.8571428571429</v>
      </c>
      <c r="J522" s="50">
        <f>VLOOKUP($A522,級距!$A:$K,9,FALSE)</f>
        <v>5</v>
      </c>
      <c r="K522" s="50">
        <f>VLOOKUP($A522,級距!$A:$K,10,FALSE)</f>
        <v>3</v>
      </c>
      <c r="L522" s="50">
        <f>VLOOKUP($A522,級距!$A:$K,11,FALSE)</f>
        <v>2</v>
      </c>
      <c r="M522" s="50">
        <f t="shared" si="22"/>
        <v>1</v>
      </c>
    </row>
    <row r="523" spans="1:13" x14ac:dyDescent="0.25">
      <c r="A523" s="32">
        <v>44895</v>
      </c>
      <c r="B523" s="66">
        <f>_xlfn.IFNA(VLOOKUP(A523,'Bolling Strategy'!$A$1:$B$2000,2,FALSE),0)</f>
        <v>46850</v>
      </c>
      <c r="C523" s="66">
        <f>_xlfn.IFNA(VLOOKUP(A523,'NQ0002 Strategy'!$A$2:$B$2000,2,FALSE),0)</f>
        <v>-8395</v>
      </c>
      <c r="D523" s="66">
        <f>_xlfn.IFNA(VLOOKUP(A523,'NQ0001 Strategy'!$A$2:$B$2000,2,FALSE),0)</f>
        <v>44965</v>
      </c>
      <c r="E523" s="66">
        <f>_xlfn.IFNA(VLOOKUP(A523,'BBI Strategy'!$A$2:$B$2000,2,FALSE),0)</f>
        <v>28440</v>
      </c>
      <c r="F523" s="66">
        <f>_xlfn.IFNA(VLOOKUP(A523,'NQ0003 Strategy'!$A$2:$B$1000,2,FALSE),0)</f>
        <v>54135</v>
      </c>
      <c r="G523" s="66">
        <f>_xlfn.IFNA(VLOOKUP(A523,'NQ0006 Strategy'!$A$2:$B$2000,2,FALSE),0)</f>
        <v>11525</v>
      </c>
      <c r="H523" s="66">
        <f>_xlfn.IFNA(VLOOKUP(A523,'NQ0007 Strategy'!$A$2:$B$2000,2,FALSE),0)</f>
        <v>-6785</v>
      </c>
      <c r="I523" s="85">
        <f t="shared" si="21"/>
        <v>24390.714285714286</v>
      </c>
      <c r="J523" s="50">
        <f>VLOOKUP($A523,級距!$A:$K,9,FALSE)</f>
        <v>10</v>
      </c>
      <c r="K523" s="50">
        <f>VLOOKUP($A523,級距!$A:$K,10,FALSE)</f>
        <v>9</v>
      </c>
      <c r="L523" s="50">
        <f>VLOOKUP($A523,級距!$A:$K,11,FALSE)</f>
        <v>4</v>
      </c>
      <c r="M523" s="50">
        <f t="shared" si="22"/>
        <v>1</v>
      </c>
    </row>
    <row r="524" spans="1:13" x14ac:dyDescent="0.25">
      <c r="A524" s="32">
        <v>44894</v>
      </c>
      <c r="B524" s="66">
        <f>_xlfn.IFNA(VLOOKUP(A524,'Bolling Strategy'!$A$1:$B$2000,2,FALSE),0)</f>
        <v>-4960</v>
      </c>
      <c r="C524" s="66">
        <f>_xlfn.IFNA(VLOOKUP(A524,'NQ0002 Strategy'!$A$2:$B$2000,2,FALSE),0)</f>
        <v>4870</v>
      </c>
      <c r="D524" s="66">
        <f>_xlfn.IFNA(VLOOKUP(A524,'NQ0001 Strategy'!$A$2:$B$2000,2,FALSE),0)</f>
        <v>-1390</v>
      </c>
      <c r="E524" s="66">
        <f>_xlfn.IFNA(VLOOKUP(A524,'BBI Strategy'!$A$2:$B$2000,2,FALSE),0)</f>
        <v>-9160</v>
      </c>
      <c r="F524" s="66">
        <f>_xlfn.IFNA(VLOOKUP(A524,'NQ0003 Strategy'!$A$2:$B$1000,2,FALSE),0)</f>
        <v>0</v>
      </c>
      <c r="G524" s="66">
        <f>_xlfn.IFNA(VLOOKUP(A524,'NQ0006 Strategy'!$A$2:$B$2000,2,FALSE),0)</f>
        <v>0</v>
      </c>
      <c r="H524" s="66">
        <f>_xlfn.IFNA(VLOOKUP(A524,'NQ0007 Strategy'!$A$2:$B$2000,2,FALSE),0)</f>
        <v>6085</v>
      </c>
      <c r="I524" s="85">
        <f t="shared" si="21"/>
        <v>-650.71428571428567</v>
      </c>
      <c r="J524" s="50">
        <f>VLOOKUP($A524,級距!$A:$K,9,FALSE)</f>
        <v>6</v>
      </c>
      <c r="K524" s="50">
        <f>VLOOKUP($A524,級距!$A:$K,10,FALSE)</f>
        <v>7</v>
      </c>
      <c r="L524" s="50">
        <f>VLOOKUP($A524,級距!$A:$K,11,FALSE)</f>
        <v>4</v>
      </c>
      <c r="M524" s="50">
        <f t="shared" si="22"/>
        <v>1</v>
      </c>
    </row>
    <row r="525" spans="1:13" x14ac:dyDescent="0.25">
      <c r="A525" s="32">
        <v>44893</v>
      </c>
      <c r="B525" s="66">
        <f>_xlfn.IFNA(VLOOKUP(A525,'Bolling Strategy'!$A$1:$B$2000,2,FALSE),0)</f>
        <v>6830</v>
      </c>
      <c r="C525" s="66">
        <f>_xlfn.IFNA(VLOOKUP(A525,'NQ0002 Strategy'!$A$2:$B$2000,2,FALSE),0)</f>
        <v>6205</v>
      </c>
      <c r="D525" s="66">
        <f>_xlfn.IFNA(VLOOKUP(A525,'NQ0001 Strategy'!$A$2:$B$2000,2,FALSE),0)</f>
        <v>60</v>
      </c>
      <c r="E525" s="66">
        <f>_xlfn.IFNA(VLOOKUP(A525,'BBI Strategy'!$A$2:$B$2000,2,FALSE),0)</f>
        <v>-3525</v>
      </c>
      <c r="F525" s="66">
        <f>_xlfn.IFNA(VLOOKUP(A525,'NQ0003 Strategy'!$A$2:$B$1000,2,FALSE),0)</f>
        <v>-1945</v>
      </c>
      <c r="G525" s="66">
        <f>_xlfn.IFNA(VLOOKUP(A525,'NQ0006 Strategy'!$A$2:$B$2000,2,FALSE),0)</f>
        <v>0</v>
      </c>
      <c r="H525" s="66">
        <f>_xlfn.IFNA(VLOOKUP(A525,'NQ0007 Strategy'!$A$2:$B$2000,2,FALSE),0)</f>
        <v>-12710</v>
      </c>
      <c r="I525" s="85">
        <f t="shared" si="21"/>
        <v>-726.42857142857144</v>
      </c>
      <c r="J525" s="50">
        <f>VLOOKUP($A525,級距!$A:$K,9,FALSE)</f>
        <v>6</v>
      </c>
      <c r="K525" s="50">
        <f>VLOOKUP($A525,級距!$A:$K,10,FALSE)</f>
        <v>3</v>
      </c>
      <c r="L525" s="50">
        <f>VLOOKUP($A525,級距!$A:$K,11,FALSE)</f>
        <v>1</v>
      </c>
      <c r="M525" s="50">
        <f t="shared" si="22"/>
        <v>1</v>
      </c>
    </row>
    <row r="526" spans="1:13" x14ac:dyDescent="0.25">
      <c r="A526" s="32">
        <v>44888</v>
      </c>
      <c r="B526" s="66">
        <f>_xlfn.IFNA(VLOOKUP(A526,'Bolling Strategy'!$A$1:$B$2000,2,FALSE),0)</f>
        <v>-1700</v>
      </c>
      <c r="C526" s="66">
        <f>_xlfn.IFNA(VLOOKUP(A526,'NQ0002 Strategy'!$A$2:$B$2000,2,FALSE),0)</f>
        <v>-1365</v>
      </c>
      <c r="D526" s="66">
        <f>_xlfn.IFNA(VLOOKUP(A526,'NQ0001 Strategy'!$A$2:$B$2000,2,FALSE),0)</f>
        <v>-10335</v>
      </c>
      <c r="E526" s="66">
        <f>_xlfn.IFNA(VLOOKUP(A526,'BBI Strategy'!$A$2:$B$2000,2,FALSE),0)</f>
        <v>7375</v>
      </c>
      <c r="F526" s="66">
        <f>_xlfn.IFNA(VLOOKUP(A526,'NQ0003 Strategy'!$A$2:$B$1000,2,FALSE),0)</f>
        <v>0</v>
      </c>
      <c r="G526" s="66">
        <f>_xlfn.IFNA(VLOOKUP(A526,'NQ0006 Strategy'!$A$2:$B$2000,2,FALSE),0)</f>
        <v>0</v>
      </c>
      <c r="H526" s="66">
        <f>_xlfn.IFNA(VLOOKUP(A526,'NQ0007 Strategy'!$A$2:$B$2000,2,FALSE),0)</f>
        <v>11215</v>
      </c>
      <c r="I526" s="85">
        <f t="shared" si="21"/>
        <v>741.42857142857144</v>
      </c>
      <c r="J526" s="50">
        <f>VLOOKUP($A526,級距!$A:$K,9,FALSE)</f>
        <v>4</v>
      </c>
      <c r="K526" s="50">
        <f>VLOOKUP($A526,級距!$A:$K,10,FALSE)</f>
        <v>7</v>
      </c>
      <c r="L526" s="50">
        <f>VLOOKUP($A526,級距!$A:$K,11,FALSE)</f>
        <v>3</v>
      </c>
      <c r="M526" s="50">
        <f t="shared" si="22"/>
        <v>1</v>
      </c>
    </row>
    <row r="527" spans="1:13" x14ac:dyDescent="0.25">
      <c r="A527" s="32">
        <v>44887</v>
      </c>
      <c r="B527" s="66">
        <f>_xlfn.IFNA(VLOOKUP(A527,'Bolling Strategy'!$A$1:$B$2000,2,FALSE),0)</f>
        <v>0</v>
      </c>
      <c r="C527" s="66">
        <f>_xlfn.IFNA(VLOOKUP(A527,'NQ0002 Strategy'!$A$2:$B$2000,2,FALSE),0)</f>
        <v>18800</v>
      </c>
      <c r="D527" s="66">
        <f>_xlfn.IFNA(VLOOKUP(A527,'NQ0001 Strategy'!$A$2:$B$2000,2,FALSE),0)</f>
        <v>-10720</v>
      </c>
      <c r="E527" s="66">
        <f>_xlfn.IFNA(VLOOKUP(A527,'BBI Strategy'!$A$2:$B$2000,2,FALSE),0)</f>
        <v>-3545</v>
      </c>
      <c r="F527" s="66">
        <f>_xlfn.IFNA(VLOOKUP(A527,'NQ0003 Strategy'!$A$2:$B$1000,2,FALSE),0)</f>
        <v>0</v>
      </c>
      <c r="G527" s="66">
        <f>_xlfn.IFNA(VLOOKUP(A527,'NQ0006 Strategy'!$A$2:$B$2000,2,FALSE),0)</f>
        <v>-2850</v>
      </c>
      <c r="H527" s="66">
        <f>_xlfn.IFNA(VLOOKUP(A527,'NQ0007 Strategy'!$A$2:$B$2000,2,FALSE),0)</f>
        <v>-6170</v>
      </c>
      <c r="I527" s="85">
        <f t="shared" si="21"/>
        <v>-640.71428571428567</v>
      </c>
      <c r="J527" s="50">
        <f>VLOOKUP($A527,級距!$A:$K,9,FALSE)</f>
        <v>7</v>
      </c>
      <c r="K527" s="50">
        <f>VLOOKUP($A527,級距!$A:$K,10,FALSE)</f>
        <v>8</v>
      </c>
      <c r="L527" s="50">
        <f>VLOOKUP($A527,級距!$A:$K,11,FALSE)</f>
        <v>4</v>
      </c>
      <c r="M527" s="50">
        <f t="shared" si="22"/>
        <v>1</v>
      </c>
    </row>
    <row r="528" spans="1:13" x14ac:dyDescent="0.25">
      <c r="A528" s="32">
        <v>44886</v>
      </c>
      <c r="B528" s="66">
        <f>_xlfn.IFNA(VLOOKUP(A528,'Bolling Strategy'!$A$1:$B$2000,2,FALSE),0)</f>
        <v>0</v>
      </c>
      <c r="C528" s="66">
        <f>_xlfn.IFNA(VLOOKUP(A528,'NQ0002 Strategy'!$A$2:$B$2000,2,FALSE),0)</f>
        <v>0</v>
      </c>
      <c r="D528" s="66">
        <f>_xlfn.IFNA(VLOOKUP(A528,'NQ0001 Strategy'!$A$2:$B$2000,2,FALSE),0)</f>
        <v>-4200</v>
      </c>
      <c r="E528" s="66">
        <f>_xlfn.IFNA(VLOOKUP(A528,'BBI Strategy'!$A$2:$B$2000,2,FALSE),0)</f>
        <v>620</v>
      </c>
      <c r="F528" s="66">
        <f>_xlfn.IFNA(VLOOKUP(A528,'NQ0003 Strategy'!$A$2:$B$1000,2,FALSE),0)</f>
        <v>-3860</v>
      </c>
      <c r="G528" s="66">
        <f>_xlfn.IFNA(VLOOKUP(A528,'NQ0006 Strategy'!$A$2:$B$2000,2,FALSE),0)</f>
        <v>0</v>
      </c>
      <c r="H528" s="66">
        <f>_xlfn.IFNA(VLOOKUP(A528,'NQ0007 Strategy'!$A$2:$B$2000,2,FALSE),0)</f>
        <v>-3770</v>
      </c>
      <c r="I528" s="85">
        <f t="shared" si="21"/>
        <v>-1601.4285714285713</v>
      </c>
      <c r="J528" s="50">
        <f>VLOOKUP($A528,級距!$A:$K,9,FALSE)</f>
        <v>4</v>
      </c>
      <c r="K528" s="50">
        <f>VLOOKUP($A528,級距!$A:$K,10,FALSE)</f>
        <v>3</v>
      </c>
      <c r="L528" s="50">
        <f>VLOOKUP($A528,級距!$A:$K,11,FALSE)</f>
        <v>2</v>
      </c>
      <c r="M528" s="50">
        <f t="shared" si="22"/>
        <v>1</v>
      </c>
    </row>
    <row r="529" spans="1:13" x14ac:dyDescent="0.25">
      <c r="A529" s="32">
        <v>44883</v>
      </c>
      <c r="B529" s="66">
        <f>_xlfn.IFNA(VLOOKUP(A529,'Bolling Strategy'!$A$1:$B$2000,2,FALSE),0)</f>
        <v>0</v>
      </c>
      <c r="C529" s="66">
        <f>_xlfn.IFNA(VLOOKUP(A529,'NQ0002 Strategy'!$A$2:$B$2000,2,FALSE),0)</f>
        <v>7020</v>
      </c>
      <c r="D529" s="66">
        <f>_xlfn.IFNA(VLOOKUP(A529,'NQ0001 Strategy'!$A$2:$B$2000,2,FALSE),0)</f>
        <v>-2370</v>
      </c>
      <c r="E529" s="66">
        <f>_xlfn.IFNA(VLOOKUP(A529,'BBI Strategy'!$A$2:$B$2000,2,FALSE),0)</f>
        <v>-12360</v>
      </c>
      <c r="F529" s="66">
        <f>_xlfn.IFNA(VLOOKUP(A529,'NQ0003 Strategy'!$A$2:$B$1000,2,FALSE),0)</f>
        <v>0</v>
      </c>
      <c r="G529" s="66">
        <f>_xlfn.IFNA(VLOOKUP(A529,'NQ0006 Strategy'!$A$2:$B$2000,2,FALSE),0)</f>
        <v>-3590</v>
      </c>
      <c r="H529" s="66">
        <f>_xlfn.IFNA(VLOOKUP(A529,'NQ0007 Strategy'!$A$2:$B$2000,2,FALSE),0)</f>
        <v>0</v>
      </c>
      <c r="I529" s="85">
        <f t="shared" si="21"/>
        <v>-1614.2857142857142</v>
      </c>
      <c r="J529" s="50">
        <f>VLOOKUP($A529,級距!$A:$K,9,FALSE)</f>
        <v>7</v>
      </c>
      <c r="K529" s="50">
        <f>VLOOKUP($A529,級距!$A:$K,10,FALSE)</f>
        <v>4</v>
      </c>
      <c r="L529" s="50">
        <f>VLOOKUP($A529,級距!$A:$K,11,FALSE)</f>
        <v>1</v>
      </c>
      <c r="M529" s="50">
        <f t="shared" si="22"/>
        <v>1</v>
      </c>
    </row>
    <row r="530" spans="1:13" x14ac:dyDescent="0.25">
      <c r="A530" s="32">
        <v>44882</v>
      </c>
      <c r="B530" s="66">
        <f>_xlfn.IFNA(VLOOKUP(A530,'Bolling Strategy'!$A$1:$B$2000,2,FALSE),0)</f>
        <v>0</v>
      </c>
      <c r="C530" s="66">
        <f>_xlfn.IFNA(VLOOKUP(A530,'NQ0002 Strategy'!$A$2:$B$2000,2,FALSE),0)</f>
        <v>-2280</v>
      </c>
      <c r="D530" s="66">
        <f>_xlfn.IFNA(VLOOKUP(A530,'NQ0001 Strategy'!$A$2:$B$2000,2,FALSE),0)</f>
        <v>-7930</v>
      </c>
      <c r="E530" s="66">
        <f>_xlfn.IFNA(VLOOKUP(A530,'BBI Strategy'!$A$2:$B$2000,2,FALSE),0)</f>
        <v>6480</v>
      </c>
      <c r="F530" s="66">
        <f>_xlfn.IFNA(VLOOKUP(A530,'NQ0003 Strategy'!$A$2:$B$1000,2,FALSE),0)</f>
        <v>0</v>
      </c>
      <c r="G530" s="66">
        <f>_xlfn.IFNA(VLOOKUP(A530,'NQ0006 Strategy'!$A$2:$B$2000,2,FALSE),0)</f>
        <v>0</v>
      </c>
      <c r="H530" s="66">
        <f>_xlfn.IFNA(VLOOKUP(A530,'NQ0007 Strategy'!$A$2:$B$2000,2,FALSE),0)</f>
        <v>8755</v>
      </c>
      <c r="I530" s="85">
        <f t="shared" si="21"/>
        <v>717.85714285714289</v>
      </c>
      <c r="J530" s="50">
        <f>VLOOKUP($A530,級距!$A:$K,9,FALSE)</f>
        <v>7</v>
      </c>
      <c r="K530" s="50">
        <f>VLOOKUP($A530,級距!$A:$K,10,FALSE)</f>
        <v>3</v>
      </c>
      <c r="L530" s="50">
        <f>VLOOKUP($A530,級距!$A:$K,11,FALSE)</f>
        <v>1</v>
      </c>
      <c r="M530" s="50">
        <f t="shared" si="22"/>
        <v>1</v>
      </c>
    </row>
    <row r="531" spans="1:13" x14ac:dyDescent="0.25">
      <c r="A531" s="32">
        <v>44881</v>
      </c>
      <c r="B531" s="66">
        <f>_xlfn.IFNA(VLOOKUP(A531,'Bolling Strategy'!$A$1:$B$2000,2,FALSE),0)</f>
        <v>-6740</v>
      </c>
      <c r="C531" s="66">
        <f>_xlfn.IFNA(VLOOKUP(A531,'NQ0002 Strategy'!$A$2:$B$2000,2,FALSE),0)</f>
        <v>0</v>
      </c>
      <c r="D531" s="66">
        <f>_xlfn.IFNA(VLOOKUP(A531,'NQ0001 Strategy'!$A$2:$B$2000,2,FALSE),0)</f>
        <v>-5725</v>
      </c>
      <c r="E531" s="66">
        <f>_xlfn.IFNA(VLOOKUP(A531,'BBI Strategy'!$A$2:$B$2000,2,FALSE),0)</f>
        <v>-9840</v>
      </c>
      <c r="F531" s="66">
        <f>_xlfn.IFNA(VLOOKUP(A531,'NQ0003 Strategy'!$A$2:$B$1000,2,FALSE),0)</f>
        <v>0</v>
      </c>
      <c r="G531" s="66">
        <f>_xlfn.IFNA(VLOOKUP(A531,'NQ0006 Strategy'!$A$2:$B$2000,2,FALSE),0)</f>
        <v>5330</v>
      </c>
      <c r="H531" s="66">
        <f>_xlfn.IFNA(VLOOKUP(A531,'NQ0007 Strategy'!$A$2:$B$2000,2,FALSE),0)</f>
        <v>735</v>
      </c>
      <c r="I531" s="85">
        <f t="shared" si="21"/>
        <v>-2320</v>
      </c>
      <c r="J531" s="50">
        <f>VLOOKUP($A531,級距!$A:$K,9,FALSE)</f>
        <v>5</v>
      </c>
      <c r="K531" s="50">
        <f>VLOOKUP($A531,級距!$A:$K,10,FALSE)</f>
        <v>8</v>
      </c>
      <c r="L531" s="50">
        <f>VLOOKUP($A531,級距!$A:$K,11,FALSE)</f>
        <v>3</v>
      </c>
      <c r="M531" s="50">
        <f t="shared" si="22"/>
        <v>1</v>
      </c>
    </row>
    <row r="532" spans="1:13" x14ac:dyDescent="0.25">
      <c r="A532" s="32">
        <v>44880</v>
      </c>
      <c r="B532" s="66">
        <f>_xlfn.IFNA(VLOOKUP(A532,'Bolling Strategy'!$A$1:$B$2000,2,FALSE),0)</f>
        <v>-15610</v>
      </c>
      <c r="C532" s="66">
        <f>_xlfn.IFNA(VLOOKUP(A532,'NQ0002 Strategy'!$A$2:$B$2000,2,FALSE),0)</f>
        <v>7190</v>
      </c>
      <c r="D532" s="66">
        <f>_xlfn.IFNA(VLOOKUP(A532,'NQ0001 Strategy'!$A$2:$B$2000,2,FALSE),0)</f>
        <v>-10915</v>
      </c>
      <c r="E532" s="66">
        <f>_xlfn.IFNA(VLOOKUP(A532,'BBI Strategy'!$A$2:$B$2000,2,FALSE),0)</f>
        <v>-9660</v>
      </c>
      <c r="F532" s="66">
        <f>_xlfn.IFNA(VLOOKUP(A532,'NQ0003 Strategy'!$A$2:$B$1000,2,FALSE),0)</f>
        <v>0</v>
      </c>
      <c r="G532" s="66">
        <f>_xlfn.IFNA(VLOOKUP(A532,'NQ0006 Strategy'!$A$2:$B$2000,2,FALSE),0)</f>
        <v>-11925</v>
      </c>
      <c r="H532" s="66">
        <f>_xlfn.IFNA(VLOOKUP(A532,'NQ0007 Strategy'!$A$2:$B$2000,2,FALSE),0)</f>
        <v>480</v>
      </c>
      <c r="I532" s="85">
        <f t="shared" si="21"/>
        <v>-5777.1428571428569</v>
      </c>
      <c r="J532" s="50">
        <f>VLOOKUP($A532,級距!$A:$K,9,FALSE)</f>
        <v>9</v>
      </c>
      <c r="K532" s="50">
        <f>VLOOKUP($A532,級距!$A:$K,10,FALSE)</f>
        <v>2</v>
      </c>
      <c r="L532" s="50">
        <f>VLOOKUP($A532,級距!$A:$K,11,FALSE)</f>
        <v>1</v>
      </c>
      <c r="M532" s="50">
        <f t="shared" si="22"/>
        <v>1</v>
      </c>
    </row>
    <row r="533" spans="1:13" x14ac:dyDescent="0.25">
      <c r="A533" s="32">
        <v>44879</v>
      </c>
      <c r="B533" s="66">
        <f>_xlfn.IFNA(VLOOKUP(A533,'Bolling Strategy'!$A$1:$B$2000,2,FALSE),0)</f>
        <v>0</v>
      </c>
      <c r="C533" s="66">
        <f>_xlfn.IFNA(VLOOKUP(A533,'NQ0002 Strategy'!$A$2:$B$2000,2,FALSE),0)</f>
        <v>-9160</v>
      </c>
      <c r="D533" s="66">
        <f>_xlfn.IFNA(VLOOKUP(A533,'NQ0001 Strategy'!$A$2:$B$2000,2,FALSE),0)</f>
        <v>-6025</v>
      </c>
      <c r="E533" s="66">
        <f>_xlfn.IFNA(VLOOKUP(A533,'BBI Strategy'!$A$2:$B$2000,2,FALSE),0)</f>
        <v>1555</v>
      </c>
      <c r="F533" s="66">
        <f>_xlfn.IFNA(VLOOKUP(A533,'NQ0003 Strategy'!$A$2:$B$1000,2,FALSE),0)</f>
        <v>0</v>
      </c>
      <c r="G533" s="66">
        <f>_xlfn.IFNA(VLOOKUP(A533,'NQ0006 Strategy'!$A$2:$B$2000,2,FALSE),0)</f>
        <v>0</v>
      </c>
      <c r="H533" s="66">
        <f>_xlfn.IFNA(VLOOKUP(A533,'NQ0007 Strategy'!$A$2:$B$2000,2,FALSE),0)</f>
        <v>-6210</v>
      </c>
      <c r="I533" s="85">
        <f t="shared" si="21"/>
        <v>-2834.2857142857142</v>
      </c>
      <c r="J533" s="50">
        <f>VLOOKUP($A533,級距!$A:$K,9,FALSE)</f>
        <v>5</v>
      </c>
      <c r="K533" s="50">
        <f>VLOOKUP($A533,級距!$A:$K,10,FALSE)</f>
        <v>2</v>
      </c>
      <c r="L533" s="50">
        <f>VLOOKUP($A533,級距!$A:$K,11,FALSE)</f>
        <v>2</v>
      </c>
      <c r="M533" s="50">
        <f t="shared" si="22"/>
        <v>1</v>
      </c>
    </row>
    <row r="534" spans="1:13" x14ac:dyDescent="0.25">
      <c r="A534" s="32">
        <v>44876</v>
      </c>
      <c r="B534" s="66">
        <f>_xlfn.IFNA(VLOOKUP(A534,'Bolling Strategy'!$A$1:$B$2000,2,FALSE),0)</f>
        <v>17720</v>
      </c>
      <c r="C534" s="66">
        <f>_xlfn.IFNA(VLOOKUP(A534,'NQ0002 Strategy'!$A$2:$B$2000,2,FALSE),0)</f>
        <v>18495</v>
      </c>
      <c r="D534" s="66">
        <f>_xlfn.IFNA(VLOOKUP(A534,'NQ0001 Strategy'!$A$2:$B$2000,2,FALSE),0)</f>
        <v>1290</v>
      </c>
      <c r="E534" s="66">
        <f>_xlfn.IFNA(VLOOKUP(A534,'BBI Strategy'!$A$2:$B$2000,2,FALSE),0)</f>
        <v>9645</v>
      </c>
      <c r="F534" s="66">
        <f>_xlfn.IFNA(VLOOKUP(A534,'NQ0003 Strategy'!$A$2:$B$1000,2,FALSE),0)</f>
        <v>0</v>
      </c>
      <c r="G534" s="66">
        <f>_xlfn.IFNA(VLOOKUP(A534,'NQ0006 Strategy'!$A$2:$B$2000,2,FALSE),0)</f>
        <v>0</v>
      </c>
      <c r="H534" s="66">
        <f>_xlfn.IFNA(VLOOKUP(A534,'NQ0007 Strategy'!$A$2:$B$2000,2,FALSE),0)</f>
        <v>15025</v>
      </c>
      <c r="I534" s="85">
        <f t="shared" si="21"/>
        <v>8882.1428571428569</v>
      </c>
      <c r="J534" s="50">
        <f>VLOOKUP($A534,級距!$A:$K,9,FALSE)</f>
        <v>8</v>
      </c>
      <c r="K534" s="50">
        <f>VLOOKUP($A534,級距!$A:$K,10,FALSE)</f>
        <v>5</v>
      </c>
      <c r="L534" s="50">
        <f>VLOOKUP($A534,級距!$A:$K,11,FALSE)</f>
        <v>1</v>
      </c>
      <c r="M534" s="50">
        <f t="shared" si="22"/>
        <v>1</v>
      </c>
    </row>
    <row r="535" spans="1:13" x14ac:dyDescent="0.25">
      <c r="A535" s="32">
        <v>44875</v>
      </c>
      <c r="B535" s="66">
        <f>_xlfn.IFNA(VLOOKUP(A535,'Bolling Strategy'!$A$1:$B$2000,2,FALSE),0)</f>
        <v>27390</v>
      </c>
      <c r="C535" s="66">
        <f>_xlfn.IFNA(VLOOKUP(A535,'NQ0002 Strategy'!$A$2:$B$2000,2,FALSE),0)</f>
        <v>-8080</v>
      </c>
      <c r="D535" s="66">
        <f>_xlfn.IFNA(VLOOKUP(A535,'NQ0001 Strategy'!$A$2:$B$2000,2,FALSE),0)</f>
        <v>21615</v>
      </c>
      <c r="E535" s="66">
        <f>_xlfn.IFNA(VLOOKUP(A535,'BBI Strategy'!$A$2:$B$2000,2,FALSE),0)</f>
        <v>-220</v>
      </c>
      <c r="F535" s="66">
        <f>_xlfn.IFNA(VLOOKUP(A535,'NQ0003 Strategy'!$A$2:$B$1000,2,FALSE),0)</f>
        <v>0</v>
      </c>
      <c r="G535" s="66">
        <f>_xlfn.IFNA(VLOOKUP(A535,'NQ0006 Strategy'!$A$2:$B$2000,2,FALSE),0)</f>
        <v>38510</v>
      </c>
      <c r="H535" s="66">
        <f>_xlfn.IFNA(VLOOKUP(A535,'NQ0007 Strategy'!$A$2:$B$2000,2,FALSE),0)</f>
        <v>24040</v>
      </c>
      <c r="I535" s="85">
        <f t="shared" si="21"/>
        <v>14750.714285714286</v>
      </c>
      <c r="J535" s="50">
        <f>VLOOKUP($A535,級距!$A:$K,9,FALSE)</f>
        <v>10</v>
      </c>
      <c r="K535" s="50">
        <f>VLOOKUP($A535,級距!$A:$K,10,FALSE)</f>
        <v>9</v>
      </c>
      <c r="L535" s="50">
        <f>VLOOKUP($A535,級距!$A:$K,11,FALSE)</f>
        <v>4</v>
      </c>
      <c r="M535" s="50">
        <f t="shared" si="22"/>
        <v>1</v>
      </c>
    </row>
    <row r="536" spans="1:13" x14ac:dyDescent="0.25">
      <c r="A536" s="32">
        <v>44874</v>
      </c>
      <c r="B536" s="66">
        <f>_xlfn.IFNA(VLOOKUP(A536,'Bolling Strategy'!$A$1:$B$2000,2,FALSE),0)</f>
        <v>0</v>
      </c>
      <c r="C536" s="66">
        <f>_xlfn.IFNA(VLOOKUP(A536,'NQ0002 Strategy'!$A$2:$B$2000,2,FALSE),0)</f>
        <v>0</v>
      </c>
      <c r="D536" s="66">
        <f>_xlfn.IFNA(VLOOKUP(A536,'NQ0001 Strategy'!$A$2:$B$2000,2,FALSE),0)</f>
        <v>-4185</v>
      </c>
      <c r="E536" s="66">
        <f>_xlfn.IFNA(VLOOKUP(A536,'BBI Strategy'!$A$2:$B$2000,2,FALSE),0)</f>
        <v>-4865</v>
      </c>
      <c r="F536" s="66">
        <f>_xlfn.IFNA(VLOOKUP(A536,'NQ0003 Strategy'!$A$2:$B$1000,2,FALSE),0)</f>
        <v>0</v>
      </c>
      <c r="G536" s="66">
        <f>_xlfn.IFNA(VLOOKUP(A536,'NQ0006 Strategy'!$A$2:$B$2000,2,FALSE),0)</f>
        <v>0</v>
      </c>
      <c r="H536" s="66">
        <f>_xlfn.IFNA(VLOOKUP(A536,'NQ0007 Strategy'!$A$2:$B$2000,2,FALSE),0)</f>
        <v>280</v>
      </c>
      <c r="I536" s="85">
        <f t="shared" si="21"/>
        <v>-1252.8571428571429</v>
      </c>
      <c r="J536" s="50">
        <f>VLOOKUP($A536,級距!$A:$K,9,FALSE)</f>
        <v>8</v>
      </c>
      <c r="K536" s="50">
        <f>VLOOKUP($A536,級距!$A:$K,10,FALSE)</f>
        <v>10</v>
      </c>
      <c r="L536" s="50">
        <f>VLOOKUP($A536,級距!$A:$K,11,FALSE)</f>
        <v>4</v>
      </c>
      <c r="M536" s="50">
        <f t="shared" si="22"/>
        <v>1</v>
      </c>
    </row>
    <row r="537" spans="1:13" x14ac:dyDescent="0.25">
      <c r="A537" s="32">
        <v>44873</v>
      </c>
      <c r="B537" s="66">
        <f>_xlfn.IFNA(VLOOKUP(A537,'Bolling Strategy'!$A$1:$B$2000,2,FALSE),0)</f>
        <v>0</v>
      </c>
      <c r="C537" s="66">
        <f>_xlfn.IFNA(VLOOKUP(A537,'NQ0002 Strategy'!$A$2:$B$2000,2,FALSE),0)</f>
        <v>0</v>
      </c>
      <c r="D537" s="66">
        <f>_xlfn.IFNA(VLOOKUP(A537,'NQ0001 Strategy'!$A$2:$B$2000,2,FALSE),0)</f>
        <v>-6795</v>
      </c>
      <c r="E537" s="66">
        <f>_xlfn.IFNA(VLOOKUP(A537,'BBI Strategy'!$A$2:$B$2000,2,FALSE),0)</f>
        <v>5950</v>
      </c>
      <c r="F537" s="66">
        <f>_xlfn.IFNA(VLOOKUP(A537,'NQ0003 Strategy'!$A$2:$B$1000,2,FALSE),0)</f>
        <v>0</v>
      </c>
      <c r="G537" s="66">
        <f>_xlfn.IFNA(VLOOKUP(A537,'NQ0006 Strategy'!$A$2:$B$2000,2,FALSE),0)</f>
        <v>-8565</v>
      </c>
      <c r="H537" s="66">
        <f>_xlfn.IFNA(VLOOKUP(A537,'NQ0007 Strategy'!$A$2:$B$2000,2,FALSE),0)</f>
        <v>-10155</v>
      </c>
      <c r="I537" s="85">
        <f t="shared" si="21"/>
        <v>-2795</v>
      </c>
      <c r="J537" s="50">
        <f>VLOOKUP($A537,級距!$A:$K,9,FALSE)</f>
        <v>9</v>
      </c>
      <c r="K537" s="50">
        <f>VLOOKUP($A537,級距!$A:$K,10,FALSE)</f>
        <v>1</v>
      </c>
      <c r="L537" s="50">
        <f>VLOOKUP($A537,級距!$A:$K,11,FALSE)</f>
        <v>1</v>
      </c>
      <c r="M537" s="50">
        <f t="shared" si="22"/>
        <v>1</v>
      </c>
    </row>
    <row r="538" spans="1:13" x14ac:dyDescent="0.25">
      <c r="A538" s="32">
        <v>44872</v>
      </c>
      <c r="B538" s="66">
        <f>_xlfn.IFNA(VLOOKUP(A538,'Bolling Strategy'!$A$1:$B$2000,2,FALSE),0)</f>
        <v>0</v>
      </c>
      <c r="C538" s="66">
        <f>_xlfn.IFNA(VLOOKUP(A538,'NQ0002 Strategy'!$A$2:$B$2000,2,FALSE),0)</f>
        <v>-3520</v>
      </c>
      <c r="D538" s="66">
        <f>_xlfn.IFNA(VLOOKUP(A538,'NQ0001 Strategy'!$A$2:$B$2000,2,FALSE),0)</f>
        <v>8255</v>
      </c>
      <c r="E538" s="66">
        <f>_xlfn.IFNA(VLOOKUP(A538,'BBI Strategy'!$A$2:$B$2000,2,FALSE),0)</f>
        <v>5600</v>
      </c>
      <c r="F538" s="66">
        <f>_xlfn.IFNA(VLOOKUP(A538,'NQ0003 Strategy'!$A$2:$B$1000,2,FALSE),0)</f>
        <v>0</v>
      </c>
      <c r="G538" s="66">
        <f>_xlfn.IFNA(VLOOKUP(A538,'NQ0006 Strategy'!$A$2:$B$2000,2,FALSE),0)</f>
        <v>-10230</v>
      </c>
      <c r="H538" s="66">
        <f>_xlfn.IFNA(VLOOKUP(A538,'NQ0007 Strategy'!$A$2:$B$2000,2,FALSE),0)</f>
        <v>2130</v>
      </c>
      <c r="I538" s="85">
        <f t="shared" si="21"/>
        <v>319.28571428571428</v>
      </c>
      <c r="J538" s="50">
        <f>VLOOKUP($A538,級距!$A:$K,9,FALSE)</f>
        <v>5</v>
      </c>
      <c r="K538" s="50">
        <f>VLOOKUP($A538,級距!$A:$K,10,FALSE)</f>
        <v>3</v>
      </c>
      <c r="L538" s="50">
        <f>VLOOKUP($A538,級距!$A:$K,11,FALSE)</f>
        <v>2</v>
      </c>
      <c r="M538" s="50">
        <f t="shared" si="22"/>
        <v>1</v>
      </c>
    </row>
    <row r="539" spans="1:13" x14ac:dyDescent="0.25">
      <c r="A539" s="32">
        <v>44869</v>
      </c>
      <c r="B539" s="66">
        <f>_xlfn.IFNA(VLOOKUP(A539,'Bolling Strategy'!$A$1:$B$2000,2,FALSE),0)</f>
        <v>0</v>
      </c>
      <c r="C539" s="66">
        <f>_xlfn.IFNA(VLOOKUP(A539,'NQ0002 Strategy'!$A$2:$B$2000,2,FALSE),0)</f>
        <v>-8160</v>
      </c>
      <c r="D539" s="66">
        <f>_xlfn.IFNA(VLOOKUP(A539,'NQ0001 Strategy'!$A$2:$B$2000,2,FALSE),0)</f>
        <v>-8215</v>
      </c>
      <c r="E539" s="66">
        <f>_xlfn.IFNA(VLOOKUP(A539,'BBI Strategy'!$A$2:$B$2000,2,FALSE),0)</f>
        <v>-20160</v>
      </c>
      <c r="F539" s="66">
        <f>_xlfn.IFNA(VLOOKUP(A539,'NQ0003 Strategy'!$A$2:$B$1000,2,FALSE),0)</f>
        <v>-14175</v>
      </c>
      <c r="G539" s="66">
        <f>_xlfn.IFNA(VLOOKUP(A539,'NQ0006 Strategy'!$A$2:$B$2000,2,FALSE),0)</f>
        <v>0</v>
      </c>
      <c r="H539" s="66">
        <f>_xlfn.IFNA(VLOOKUP(A539,'NQ0007 Strategy'!$A$2:$B$2000,2,FALSE),0)</f>
        <v>-4090</v>
      </c>
      <c r="I539" s="85">
        <f t="shared" si="21"/>
        <v>-7828.5714285714284</v>
      </c>
      <c r="J539" s="50">
        <f>VLOOKUP($A539,級距!$A:$K,9,FALSE)</f>
        <v>10</v>
      </c>
      <c r="K539" s="50">
        <f>VLOOKUP($A539,級距!$A:$K,10,FALSE)</f>
        <v>3</v>
      </c>
      <c r="L539" s="50">
        <f>VLOOKUP($A539,級距!$A:$K,11,FALSE)</f>
        <v>1</v>
      </c>
      <c r="M539" s="50">
        <f t="shared" si="22"/>
        <v>1</v>
      </c>
    </row>
    <row r="540" spans="1:13" x14ac:dyDescent="0.25">
      <c r="A540" s="32">
        <v>44868</v>
      </c>
      <c r="B540" s="66">
        <f>_xlfn.IFNA(VLOOKUP(A540,'Bolling Strategy'!$A$1:$B$2000,2,FALSE),0)</f>
        <v>-220</v>
      </c>
      <c r="C540" s="66">
        <f>_xlfn.IFNA(VLOOKUP(A540,'NQ0002 Strategy'!$A$2:$B$2000,2,FALSE),0)</f>
        <v>-8160</v>
      </c>
      <c r="D540" s="66">
        <f>_xlfn.IFNA(VLOOKUP(A540,'NQ0001 Strategy'!$A$2:$B$2000,2,FALSE),0)</f>
        <v>8230</v>
      </c>
      <c r="E540" s="66">
        <f>_xlfn.IFNA(VLOOKUP(A540,'BBI Strategy'!$A$2:$B$2000,2,FALSE),0)</f>
        <v>6650</v>
      </c>
      <c r="F540" s="66">
        <f>_xlfn.IFNA(VLOOKUP(A540,'NQ0003 Strategy'!$A$2:$B$1000,2,FALSE),0)</f>
        <v>0</v>
      </c>
      <c r="G540" s="66">
        <f>_xlfn.IFNA(VLOOKUP(A540,'NQ0006 Strategy'!$A$2:$B$2000,2,FALSE),0)</f>
        <v>0</v>
      </c>
      <c r="H540" s="66">
        <f>_xlfn.IFNA(VLOOKUP(A540,'NQ0007 Strategy'!$A$2:$B$2000,2,FALSE),0)</f>
        <v>-14865</v>
      </c>
      <c r="I540" s="85">
        <f t="shared" si="21"/>
        <v>-1195</v>
      </c>
      <c r="J540" s="50">
        <f>VLOOKUP($A540,級距!$A:$K,9,FALSE)</f>
        <v>5</v>
      </c>
      <c r="K540" s="50">
        <f>VLOOKUP($A540,級距!$A:$K,10,FALSE)</f>
        <v>8</v>
      </c>
      <c r="L540" s="50">
        <f>VLOOKUP($A540,級距!$A:$K,11,FALSE)</f>
        <v>3</v>
      </c>
      <c r="M540" s="50">
        <f t="shared" si="22"/>
        <v>1</v>
      </c>
    </row>
    <row r="541" spans="1:13" x14ac:dyDescent="0.25">
      <c r="A541" s="32">
        <v>44867</v>
      </c>
      <c r="B541" s="66">
        <f>_xlfn.IFNA(VLOOKUP(A541,'Bolling Strategy'!$A$1:$B$2000,2,FALSE),0)</f>
        <v>-13360</v>
      </c>
      <c r="C541" s="66">
        <f>_xlfn.IFNA(VLOOKUP(A541,'NQ0002 Strategy'!$A$2:$B$2000,2,FALSE),0)</f>
        <v>41790</v>
      </c>
      <c r="D541" s="66">
        <f>_xlfn.IFNA(VLOOKUP(A541,'NQ0001 Strategy'!$A$2:$B$2000,2,FALSE),0)</f>
        <v>-20130</v>
      </c>
      <c r="E541" s="66">
        <f>_xlfn.IFNA(VLOOKUP(A541,'BBI Strategy'!$A$2:$B$2000,2,FALSE),0)</f>
        <v>17385</v>
      </c>
      <c r="F541" s="66">
        <f>_xlfn.IFNA(VLOOKUP(A541,'NQ0003 Strategy'!$A$2:$B$1000,2,FALSE),0)</f>
        <v>0</v>
      </c>
      <c r="G541" s="66">
        <f>_xlfn.IFNA(VLOOKUP(A541,'NQ0006 Strategy'!$A$2:$B$2000,2,FALSE),0)</f>
        <v>-10260</v>
      </c>
      <c r="H541" s="66">
        <f>_xlfn.IFNA(VLOOKUP(A541,'NQ0007 Strategy'!$A$2:$B$2000,2,FALSE),0)</f>
        <v>-2325</v>
      </c>
      <c r="I541" s="85">
        <f t="shared" si="21"/>
        <v>1871.4285714285713</v>
      </c>
      <c r="J541" s="50">
        <f>VLOOKUP($A541,級距!$A:$K,9,FALSE)</f>
        <v>10</v>
      </c>
      <c r="K541" s="50">
        <f>VLOOKUP($A541,級距!$A:$K,10,FALSE)</f>
        <v>8</v>
      </c>
      <c r="L541" s="50">
        <f>VLOOKUP($A541,級距!$A:$K,11,FALSE)</f>
        <v>4</v>
      </c>
      <c r="M541" s="50">
        <f t="shared" si="22"/>
        <v>1</v>
      </c>
    </row>
    <row r="542" spans="1:13" x14ac:dyDescent="0.25">
      <c r="A542" s="32">
        <v>44866</v>
      </c>
      <c r="B542" s="66">
        <f>_xlfn.IFNA(VLOOKUP(A542,'Bolling Strategy'!$A$1:$B$2000,2,FALSE),0)</f>
        <v>-5900</v>
      </c>
      <c r="C542" s="66">
        <f>_xlfn.IFNA(VLOOKUP(A542,'NQ0002 Strategy'!$A$2:$B$2000,2,FALSE),0)</f>
        <v>10140</v>
      </c>
      <c r="D542" s="66">
        <f>_xlfn.IFNA(VLOOKUP(A542,'NQ0001 Strategy'!$A$2:$B$2000,2,FALSE),0)</f>
        <v>0</v>
      </c>
      <c r="E542" s="66">
        <f>_xlfn.IFNA(VLOOKUP(A542,'BBI Strategy'!$A$2:$B$2000,2,FALSE),0)</f>
        <v>11575</v>
      </c>
      <c r="F542" s="66">
        <f>_xlfn.IFNA(VLOOKUP(A542,'NQ0003 Strategy'!$A$2:$B$1000,2,FALSE),0)</f>
        <v>0</v>
      </c>
      <c r="G542" s="66">
        <f>_xlfn.IFNA(VLOOKUP(A542,'NQ0006 Strategy'!$A$2:$B$2000,2,FALSE),0)</f>
        <v>11230</v>
      </c>
      <c r="H542" s="66">
        <f>_xlfn.IFNA(VLOOKUP(A542,'NQ0007 Strategy'!$A$2:$B$2000,2,FALSE),0)</f>
        <v>6850</v>
      </c>
      <c r="I542" s="85">
        <f t="shared" si="21"/>
        <v>4842.1428571428569</v>
      </c>
      <c r="J542" s="50">
        <f>VLOOKUP($A542,級距!$A:$K,9,FALSE)</f>
        <v>8</v>
      </c>
      <c r="K542" s="50">
        <f>VLOOKUP($A542,級距!$A:$K,10,FALSE)</f>
        <v>9</v>
      </c>
      <c r="L542" s="50">
        <f>VLOOKUP($A542,級距!$A:$K,11,FALSE)</f>
        <v>4</v>
      </c>
      <c r="M542" s="50">
        <f t="shared" si="22"/>
        <v>1</v>
      </c>
    </row>
    <row r="543" spans="1:13" x14ac:dyDescent="0.25">
      <c r="A543" s="32">
        <v>44865</v>
      </c>
      <c r="B543" s="66">
        <f>_xlfn.IFNA(VLOOKUP(A543,'Bolling Strategy'!$A$1:$B$2000,2,FALSE),0)</f>
        <v>-1960</v>
      </c>
      <c r="C543" s="66">
        <f>_xlfn.IFNA(VLOOKUP(A543,'NQ0002 Strategy'!$A$2:$B$2000,2,FALSE),0)</f>
        <v>-3510</v>
      </c>
      <c r="D543" s="66">
        <f>_xlfn.IFNA(VLOOKUP(A543,'NQ0001 Strategy'!$A$2:$B$2000,2,FALSE),0)</f>
        <v>-800</v>
      </c>
      <c r="E543" s="66">
        <f>_xlfn.IFNA(VLOOKUP(A543,'BBI Strategy'!$A$2:$B$2000,2,FALSE),0)</f>
        <v>-13570</v>
      </c>
      <c r="F543" s="66">
        <f>_xlfn.IFNA(VLOOKUP(A543,'NQ0003 Strategy'!$A$2:$B$1000,2,FALSE),0)</f>
        <v>0</v>
      </c>
      <c r="G543" s="66">
        <f>_xlfn.IFNA(VLOOKUP(A543,'NQ0006 Strategy'!$A$2:$B$2000,2,FALSE),0)</f>
        <v>0</v>
      </c>
      <c r="H543" s="66">
        <f>_xlfn.IFNA(VLOOKUP(A543,'NQ0007 Strategy'!$A$2:$B$2000,2,FALSE),0)</f>
        <v>-9055</v>
      </c>
      <c r="I543" s="85">
        <f t="shared" si="21"/>
        <v>-4127.8571428571431</v>
      </c>
      <c r="J543" s="50">
        <f>VLOOKUP($A543,級距!$A:$K,9,FALSE)</f>
        <v>5</v>
      </c>
      <c r="K543" s="50">
        <f>VLOOKUP($A543,級距!$A:$K,10,FALSE)</f>
        <v>3</v>
      </c>
      <c r="L543" s="50">
        <f>VLOOKUP($A543,級距!$A:$K,11,FALSE)</f>
        <v>2</v>
      </c>
      <c r="M543" s="50">
        <f t="shared" si="22"/>
        <v>1</v>
      </c>
    </row>
    <row r="544" spans="1:13" x14ac:dyDescent="0.25">
      <c r="A544" s="32">
        <v>44862</v>
      </c>
      <c r="B544" s="66">
        <f>_xlfn.IFNA(VLOOKUP(A544,'Bolling Strategy'!$A$1:$B$2000,2,FALSE),0)</f>
        <v>22150</v>
      </c>
      <c r="C544" s="66">
        <f>_xlfn.IFNA(VLOOKUP(A544,'NQ0002 Strategy'!$A$2:$B$2000,2,FALSE),0)</f>
        <v>0</v>
      </c>
      <c r="D544" s="66">
        <f>_xlfn.IFNA(VLOOKUP(A544,'NQ0001 Strategy'!$A$2:$B$2000,2,FALSE),0)</f>
        <v>16305</v>
      </c>
      <c r="E544" s="66">
        <f>_xlfn.IFNA(VLOOKUP(A544,'BBI Strategy'!$A$2:$B$2000,2,FALSE),0)</f>
        <v>0</v>
      </c>
      <c r="F544" s="66">
        <f>_xlfn.IFNA(VLOOKUP(A544,'NQ0003 Strategy'!$A$2:$B$1000,2,FALSE),0)</f>
        <v>0</v>
      </c>
      <c r="G544" s="66">
        <f>_xlfn.IFNA(VLOOKUP(A544,'NQ0006 Strategy'!$A$2:$B$2000,2,FALSE),0)</f>
        <v>-10230</v>
      </c>
      <c r="H544" s="66">
        <f>_xlfn.IFNA(VLOOKUP(A544,'NQ0007 Strategy'!$A$2:$B$2000,2,FALSE),0)</f>
        <v>16255</v>
      </c>
      <c r="I544" s="85">
        <f t="shared" si="21"/>
        <v>6354.2857142857147</v>
      </c>
      <c r="J544" s="50">
        <f>VLOOKUP($A544,級距!$A:$K,9,FALSE)</f>
        <v>10</v>
      </c>
      <c r="K544" s="50">
        <f>VLOOKUP($A544,級距!$A:$K,10,FALSE)</f>
        <v>9</v>
      </c>
      <c r="L544" s="50">
        <f>VLOOKUP($A544,級距!$A:$K,11,FALSE)</f>
        <v>4</v>
      </c>
      <c r="M544" s="50">
        <f t="shared" si="22"/>
        <v>1</v>
      </c>
    </row>
    <row r="545" spans="1:13" x14ac:dyDescent="0.25">
      <c r="A545" s="32">
        <v>44861</v>
      </c>
      <c r="B545" s="66">
        <f>_xlfn.IFNA(VLOOKUP(A545,'Bolling Strategy'!$A$1:$B$2000,2,FALSE),0)</f>
        <v>0</v>
      </c>
      <c r="C545" s="66">
        <f>_xlfn.IFNA(VLOOKUP(A545,'NQ0002 Strategy'!$A$2:$B$2000,2,FALSE),0)</f>
        <v>0</v>
      </c>
      <c r="D545" s="66">
        <f>_xlfn.IFNA(VLOOKUP(A545,'NQ0001 Strategy'!$A$2:$B$2000,2,FALSE),0)</f>
        <v>-6795</v>
      </c>
      <c r="E545" s="66">
        <f>_xlfn.IFNA(VLOOKUP(A545,'BBI Strategy'!$A$2:$B$2000,2,FALSE),0)</f>
        <v>5235</v>
      </c>
      <c r="F545" s="66">
        <f>_xlfn.IFNA(VLOOKUP(A545,'NQ0003 Strategy'!$A$2:$B$1000,2,FALSE),0)</f>
        <v>0</v>
      </c>
      <c r="G545" s="66">
        <f>_xlfn.IFNA(VLOOKUP(A545,'NQ0006 Strategy'!$A$2:$B$2000,2,FALSE),0)</f>
        <v>0</v>
      </c>
      <c r="H545" s="66">
        <f>_xlfn.IFNA(VLOOKUP(A545,'NQ0007 Strategy'!$A$2:$B$2000,2,FALSE),0)</f>
        <v>5010</v>
      </c>
      <c r="I545" s="85">
        <f t="shared" si="21"/>
        <v>492.85714285714283</v>
      </c>
      <c r="J545" s="50">
        <f>VLOOKUP($A545,級距!$A:$K,9,FALSE)</f>
        <v>7</v>
      </c>
      <c r="K545" s="50">
        <f>VLOOKUP($A545,級距!$A:$K,10,FALSE)</f>
        <v>6</v>
      </c>
      <c r="L545" s="50">
        <f>VLOOKUP($A545,級距!$A:$K,11,FALSE)</f>
        <v>1</v>
      </c>
      <c r="M545" s="50">
        <f t="shared" si="22"/>
        <v>1</v>
      </c>
    </row>
    <row r="546" spans="1:13" x14ac:dyDescent="0.25">
      <c r="A546" s="32">
        <v>44860</v>
      </c>
      <c r="B546" s="66">
        <f>_xlfn.IFNA(VLOOKUP(A546,'Bolling Strategy'!$A$1:$B$2000,2,FALSE),0)</f>
        <v>12110</v>
      </c>
      <c r="C546" s="66">
        <f>_xlfn.IFNA(VLOOKUP(A546,'NQ0002 Strategy'!$A$2:$B$2000,2,FALSE),0)</f>
        <v>-1630</v>
      </c>
      <c r="D546" s="66">
        <f>_xlfn.IFNA(VLOOKUP(A546,'NQ0001 Strategy'!$A$2:$B$2000,2,FALSE),0)</f>
        <v>-7875</v>
      </c>
      <c r="E546" s="66">
        <f>_xlfn.IFNA(VLOOKUP(A546,'BBI Strategy'!$A$2:$B$2000,2,FALSE),0)</f>
        <v>3410</v>
      </c>
      <c r="F546" s="66">
        <f>_xlfn.IFNA(VLOOKUP(A546,'NQ0003 Strategy'!$A$2:$B$1000,2,FALSE),0)</f>
        <v>-7900</v>
      </c>
      <c r="G546" s="66">
        <f>_xlfn.IFNA(VLOOKUP(A546,'NQ0006 Strategy'!$A$2:$B$2000,2,FALSE),0)</f>
        <v>0</v>
      </c>
      <c r="H546" s="66">
        <f>_xlfn.IFNA(VLOOKUP(A546,'NQ0007 Strategy'!$A$2:$B$2000,2,FALSE),0)</f>
        <v>-9725</v>
      </c>
      <c r="I546" s="85">
        <f t="shared" si="21"/>
        <v>-1658.5714285714287</v>
      </c>
      <c r="J546" s="50">
        <f>VLOOKUP($A546,級距!$A:$K,9,FALSE)</f>
        <v>8</v>
      </c>
      <c r="K546" s="50">
        <f>VLOOKUP($A546,級距!$A:$K,10,FALSE)</f>
        <v>3</v>
      </c>
      <c r="L546" s="50">
        <f>VLOOKUP($A546,級距!$A:$K,11,FALSE)</f>
        <v>1</v>
      </c>
      <c r="M546" s="50">
        <f t="shared" si="22"/>
        <v>1</v>
      </c>
    </row>
    <row r="547" spans="1:13" x14ac:dyDescent="0.25">
      <c r="A547" s="32">
        <v>44859</v>
      </c>
      <c r="B547" s="66">
        <f>_xlfn.IFNA(VLOOKUP(A547,'Bolling Strategy'!$A$1:$B$2000,2,FALSE),0)</f>
        <v>-6160</v>
      </c>
      <c r="C547" s="66">
        <f>_xlfn.IFNA(VLOOKUP(A547,'NQ0002 Strategy'!$A$2:$B$2000,2,FALSE),0)</f>
        <v>-8080</v>
      </c>
      <c r="D547" s="66">
        <f>_xlfn.IFNA(VLOOKUP(A547,'NQ0001 Strategy'!$A$2:$B$2000,2,FALSE),0)</f>
        <v>3720</v>
      </c>
      <c r="E547" s="66">
        <f>_xlfn.IFNA(VLOOKUP(A547,'BBI Strategy'!$A$2:$B$2000,2,FALSE),0)</f>
        <v>15990</v>
      </c>
      <c r="F547" s="66">
        <f>_xlfn.IFNA(VLOOKUP(A547,'NQ0003 Strategy'!$A$2:$B$1000,2,FALSE),0)</f>
        <v>2240</v>
      </c>
      <c r="G547" s="66">
        <f>_xlfn.IFNA(VLOOKUP(A547,'NQ0006 Strategy'!$A$2:$B$2000,2,FALSE),0)</f>
        <v>-10260</v>
      </c>
      <c r="H547" s="66">
        <f>_xlfn.IFNA(VLOOKUP(A547,'NQ0007 Strategy'!$A$2:$B$2000,2,FALSE),0)</f>
        <v>-6930</v>
      </c>
      <c r="I547" s="85">
        <f t="shared" si="21"/>
        <v>-1354.2857142857142</v>
      </c>
      <c r="J547" s="50">
        <f>VLOOKUP($A547,級距!$A:$K,9,FALSE)</f>
        <v>8</v>
      </c>
      <c r="K547" s="50">
        <f>VLOOKUP($A547,級距!$A:$K,10,FALSE)</f>
        <v>9</v>
      </c>
      <c r="L547" s="50">
        <f>VLOOKUP($A547,級距!$A:$K,11,FALSE)</f>
        <v>4</v>
      </c>
      <c r="M547" s="50">
        <f t="shared" si="22"/>
        <v>1</v>
      </c>
    </row>
    <row r="548" spans="1:13" x14ac:dyDescent="0.25">
      <c r="A548" s="32">
        <v>44858</v>
      </c>
      <c r="B548" s="66">
        <f>_xlfn.IFNA(VLOOKUP(A548,'Bolling Strategy'!$A$1:$B$2000,2,FALSE),0)</f>
        <v>19840</v>
      </c>
      <c r="C548" s="66">
        <f>_xlfn.IFNA(VLOOKUP(A548,'NQ0002 Strategy'!$A$2:$B$2000,2,FALSE),0)</f>
        <v>-8160</v>
      </c>
      <c r="D548" s="66">
        <f>_xlfn.IFNA(VLOOKUP(A548,'NQ0001 Strategy'!$A$2:$B$2000,2,FALSE),0)</f>
        <v>-3885</v>
      </c>
      <c r="E548" s="66">
        <f>_xlfn.IFNA(VLOOKUP(A548,'BBI Strategy'!$A$2:$B$2000,2,FALSE),0)</f>
        <v>-20160</v>
      </c>
      <c r="F548" s="66">
        <f>_xlfn.IFNA(VLOOKUP(A548,'NQ0003 Strategy'!$A$2:$B$1000,2,FALSE),0)</f>
        <v>0</v>
      </c>
      <c r="G548" s="66">
        <f>_xlfn.IFNA(VLOOKUP(A548,'NQ0006 Strategy'!$A$2:$B$2000,2,FALSE),0)</f>
        <v>0</v>
      </c>
      <c r="H548" s="66">
        <f>_xlfn.IFNA(VLOOKUP(A548,'NQ0007 Strategy'!$A$2:$B$2000,2,FALSE),0)</f>
        <v>5315</v>
      </c>
      <c r="I548" s="85">
        <f t="shared" si="21"/>
        <v>-1007.1428571428571</v>
      </c>
      <c r="J548" s="50">
        <f>VLOOKUP($A548,級距!$A:$K,9,FALSE)</f>
        <v>9</v>
      </c>
      <c r="K548" s="50">
        <f>VLOOKUP($A548,級距!$A:$K,10,FALSE)</f>
        <v>5</v>
      </c>
      <c r="L548" s="50">
        <f>VLOOKUP($A548,級距!$A:$K,11,FALSE)</f>
        <v>1</v>
      </c>
      <c r="M548" s="50">
        <f t="shared" si="22"/>
        <v>1</v>
      </c>
    </row>
    <row r="549" spans="1:13" x14ac:dyDescent="0.25">
      <c r="A549" s="32">
        <v>44855</v>
      </c>
      <c r="B549" s="66">
        <f>_xlfn.IFNA(VLOOKUP(A549,'Bolling Strategy'!$A$1:$B$2000,2,FALSE),0)</f>
        <v>-10115</v>
      </c>
      <c r="C549" s="66">
        <f>_xlfn.IFNA(VLOOKUP(A549,'NQ0002 Strategy'!$A$2:$B$2000,2,FALSE),0)</f>
        <v>29440</v>
      </c>
      <c r="D549" s="66">
        <f>_xlfn.IFNA(VLOOKUP(A549,'NQ0001 Strategy'!$A$2:$B$2000,2,FALSE),0)</f>
        <v>-8855</v>
      </c>
      <c r="E549" s="66">
        <f>_xlfn.IFNA(VLOOKUP(A549,'BBI Strategy'!$A$2:$B$2000,2,FALSE),0)</f>
        <v>29195</v>
      </c>
      <c r="F549" s="66">
        <f>_xlfn.IFNA(VLOOKUP(A549,'NQ0003 Strategy'!$A$2:$B$1000,2,FALSE),0)</f>
        <v>0</v>
      </c>
      <c r="G549" s="66">
        <f>_xlfn.IFNA(VLOOKUP(A549,'NQ0006 Strategy'!$A$2:$B$2000,2,FALSE),0)</f>
        <v>10960</v>
      </c>
      <c r="H549" s="66">
        <f>_xlfn.IFNA(VLOOKUP(A549,'NQ0007 Strategy'!$A$2:$B$2000,2,FALSE),0)</f>
        <v>21435</v>
      </c>
      <c r="I549" s="85">
        <f t="shared" si="21"/>
        <v>10294.285714285714</v>
      </c>
      <c r="J549" s="50">
        <f>VLOOKUP($A549,級距!$A:$K,9,FALSE)</f>
        <v>10</v>
      </c>
      <c r="K549" s="50">
        <f>VLOOKUP($A549,級距!$A:$K,10,FALSE)</f>
        <v>9</v>
      </c>
      <c r="L549" s="50">
        <f>VLOOKUP($A549,級距!$A:$K,11,FALSE)</f>
        <v>4</v>
      </c>
      <c r="M549" s="50">
        <f t="shared" si="22"/>
        <v>1</v>
      </c>
    </row>
    <row r="550" spans="1:13" x14ac:dyDescent="0.25">
      <c r="A550" s="32">
        <v>44854</v>
      </c>
      <c r="B550" s="66">
        <f>_xlfn.IFNA(VLOOKUP(A550,'Bolling Strategy'!$A$1:$B$2000,2,FALSE),0)</f>
        <v>0</v>
      </c>
      <c r="C550" s="66">
        <f>_xlfn.IFNA(VLOOKUP(A550,'NQ0002 Strategy'!$A$2:$B$2000,2,FALSE),0)</f>
        <v>-8080</v>
      </c>
      <c r="D550" s="66">
        <f>_xlfn.IFNA(VLOOKUP(A550,'NQ0001 Strategy'!$A$2:$B$2000,2,FALSE),0)</f>
        <v>-6105</v>
      </c>
      <c r="E550" s="66">
        <f>_xlfn.IFNA(VLOOKUP(A550,'BBI Strategy'!$A$2:$B$2000,2,FALSE),0)</f>
        <v>2240</v>
      </c>
      <c r="F550" s="66">
        <f>_xlfn.IFNA(VLOOKUP(A550,'NQ0003 Strategy'!$A$2:$B$1000,2,FALSE),0)</f>
        <v>0</v>
      </c>
      <c r="G550" s="66">
        <f>_xlfn.IFNA(VLOOKUP(A550,'NQ0006 Strategy'!$A$2:$B$2000,2,FALSE),0)</f>
        <v>0</v>
      </c>
      <c r="H550" s="66">
        <f>_xlfn.IFNA(VLOOKUP(A550,'NQ0007 Strategy'!$A$2:$B$2000,2,FALSE),0)</f>
        <v>-4685</v>
      </c>
      <c r="I550" s="85">
        <f t="shared" si="21"/>
        <v>-2375.7142857142858</v>
      </c>
      <c r="J550" s="50">
        <f>VLOOKUP($A550,級距!$A:$K,9,FALSE)</f>
        <v>8</v>
      </c>
      <c r="K550" s="50">
        <f>VLOOKUP($A550,級距!$A:$K,10,FALSE)</f>
        <v>2</v>
      </c>
      <c r="L550" s="50">
        <f>VLOOKUP($A550,級距!$A:$K,11,FALSE)</f>
        <v>1</v>
      </c>
      <c r="M550" s="50">
        <f t="shared" si="22"/>
        <v>1</v>
      </c>
    </row>
    <row r="551" spans="1:13" x14ac:dyDescent="0.25">
      <c r="A551" s="32">
        <v>44853</v>
      </c>
      <c r="B551" s="66">
        <f>_xlfn.IFNA(VLOOKUP(A551,'Bolling Strategy'!$A$1:$B$2000,2,FALSE),0)</f>
        <v>-10240</v>
      </c>
      <c r="C551" s="66">
        <f>_xlfn.IFNA(VLOOKUP(A551,'NQ0002 Strategy'!$A$2:$B$2000,2,FALSE),0)</f>
        <v>1875</v>
      </c>
      <c r="D551" s="66">
        <f>_xlfn.IFNA(VLOOKUP(A551,'NQ0001 Strategy'!$A$2:$B$2000,2,FALSE),0)</f>
        <v>7635</v>
      </c>
      <c r="E551" s="66">
        <f>_xlfn.IFNA(VLOOKUP(A551,'BBI Strategy'!$A$2:$B$2000,2,FALSE),0)</f>
        <v>3880</v>
      </c>
      <c r="F551" s="66">
        <f>_xlfn.IFNA(VLOOKUP(A551,'NQ0003 Strategy'!$A$2:$B$1000,2,FALSE),0)</f>
        <v>0</v>
      </c>
      <c r="G551" s="66">
        <f>_xlfn.IFNA(VLOOKUP(A551,'NQ0006 Strategy'!$A$2:$B$2000,2,FALSE),0)</f>
        <v>0</v>
      </c>
      <c r="H551" s="66">
        <f>_xlfn.IFNA(VLOOKUP(A551,'NQ0007 Strategy'!$A$2:$B$2000,2,FALSE),0)</f>
        <v>-16755</v>
      </c>
      <c r="I551" s="85">
        <f t="shared" si="21"/>
        <v>-1943.5714285714287</v>
      </c>
      <c r="J551" s="50">
        <f>VLOOKUP($A551,級距!$A:$K,9,FALSE)</f>
        <v>7</v>
      </c>
      <c r="K551" s="50">
        <f>VLOOKUP($A551,級距!$A:$K,10,FALSE)</f>
        <v>2</v>
      </c>
      <c r="L551" s="50">
        <f>VLOOKUP($A551,級距!$A:$K,11,FALSE)</f>
        <v>1</v>
      </c>
      <c r="M551" s="50">
        <f t="shared" si="22"/>
        <v>1</v>
      </c>
    </row>
    <row r="552" spans="1:13" x14ac:dyDescent="0.25">
      <c r="A552" s="32">
        <v>44852</v>
      </c>
      <c r="B552" s="66">
        <f>_xlfn.IFNA(VLOOKUP(A552,'Bolling Strategy'!$A$1:$B$2000,2,FALSE),0)</f>
        <v>5820</v>
      </c>
      <c r="C552" s="66">
        <f>_xlfn.IFNA(VLOOKUP(A552,'NQ0002 Strategy'!$A$2:$B$2000,2,FALSE),0)</f>
        <v>-9250</v>
      </c>
      <c r="D552" s="66">
        <f>_xlfn.IFNA(VLOOKUP(A552,'NQ0001 Strategy'!$A$2:$B$2000,2,FALSE),0)</f>
        <v>10215</v>
      </c>
      <c r="E552" s="66">
        <f>_xlfn.IFNA(VLOOKUP(A552,'BBI Strategy'!$A$2:$B$2000,2,FALSE),0)</f>
        <v>-11640</v>
      </c>
      <c r="F552" s="66">
        <f>_xlfn.IFNA(VLOOKUP(A552,'NQ0003 Strategy'!$A$2:$B$1000,2,FALSE),0)</f>
        <v>10055</v>
      </c>
      <c r="G552" s="66">
        <f>_xlfn.IFNA(VLOOKUP(A552,'NQ0006 Strategy'!$A$2:$B$2000,2,FALSE),0)</f>
        <v>-10230</v>
      </c>
      <c r="H552" s="66">
        <f>_xlfn.IFNA(VLOOKUP(A552,'NQ0007 Strategy'!$A$2:$B$2000,2,FALSE),0)</f>
        <v>-4840</v>
      </c>
      <c r="I552" s="85">
        <f t="shared" si="21"/>
        <v>-1410</v>
      </c>
      <c r="J552" s="50">
        <f>VLOOKUP($A552,級距!$A:$K,9,FALSE)</f>
        <v>10</v>
      </c>
      <c r="K552" s="50">
        <f>VLOOKUP($A552,級距!$A:$K,10,FALSE)</f>
        <v>3</v>
      </c>
      <c r="L552" s="50">
        <f>VLOOKUP($A552,級距!$A:$K,11,FALSE)</f>
        <v>1</v>
      </c>
      <c r="M552" s="50">
        <f t="shared" si="22"/>
        <v>1</v>
      </c>
    </row>
    <row r="553" spans="1:13" x14ac:dyDescent="0.25">
      <c r="A553" s="32">
        <v>44851</v>
      </c>
      <c r="B553" s="66">
        <f>_xlfn.IFNA(VLOOKUP(A553,'Bolling Strategy'!$A$1:$B$2000,2,FALSE),0)</f>
        <v>-8280</v>
      </c>
      <c r="C553" s="66">
        <f>_xlfn.IFNA(VLOOKUP(A553,'NQ0002 Strategy'!$A$2:$B$2000,2,FALSE),0)</f>
        <v>-8620</v>
      </c>
      <c r="D553" s="66">
        <f>_xlfn.IFNA(VLOOKUP(A553,'NQ0001 Strategy'!$A$2:$B$2000,2,FALSE),0)</f>
        <v>485</v>
      </c>
      <c r="E553" s="66">
        <f>_xlfn.IFNA(VLOOKUP(A553,'BBI Strategy'!$A$2:$B$2000,2,FALSE),0)</f>
        <v>-5380</v>
      </c>
      <c r="F553" s="66">
        <f>_xlfn.IFNA(VLOOKUP(A553,'NQ0003 Strategy'!$A$2:$B$1000,2,FALSE),0)</f>
        <v>0</v>
      </c>
      <c r="G553" s="66">
        <f>_xlfn.IFNA(VLOOKUP(A553,'NQ0006 Strategy'!$A$2:$B$2000,2,FALSE),0)</f>
        <v>16330</v>
      </c>
      <c r="H553" s="66">
        <f>_xlfn.IFNA(VLOOKUP(A553,'NQ0007 Strategy'!$A$2:$B$2000,2,FALSE),0)</f>
        <v>17390</v>
      </c>
      <c r="I553" s="85">
        <f t="shared" si="21"/>
        <v>1703.5714285714287</v>
      </c>
      <c r="J553" s="50">
        <f>VLOOKUP($A553,級距!$A:$K,9,FALSE)</f>
        <v>8</v>
      </c>
      <c r="K553" s="50">
        <f>VLOOKUP($A553,級距!$A:$K,10,FALSE)</f>
        <v>9</v>
      </c>
      <c r="L553" s="50">
        <f>VLOOKUP($A553,級距!$A:$K,11,FALSE)</f>
        <v>4</v>
      </c>
      <c r="M553" s="50">
        <f t="shared" si="22"/>
        <v>1</v>
      </c>
    </row>
    <row r="554" spans="1:13" x14ac:dyDescent="0.25">
      <c r="A554" s="32">
        <v>44848</v>
      </c>
      <c r="B554" s="66">
        <f>_xlfn.IFNA(VLOOKUP(A554,'Bolling Strategy'!$A$1:$B$2000,2,FALSE),0)</f>
        <v>-10160</v>
      </c>
      <c r="C554" s="66">
        <f>_xlfn.IFNA(VLOOKUP(A554,'NQ0002 Strategy'!$A$2:$B$2000,2,FALSE),0)</f>
        <v>0</v>
      </c>
      <c r="D554" s="66">
        <f>_xlfn.IFNA(VLOOKUP(A554,'NQ0001 Strategy'!$A$2:$B$2000,2,FALSE),0)</f>
        <v>-7880</v>
      </c>
      <c r="E554" s="66">
        <f>_xlfn.IFNA(VLOOKUP(A554,'BBI Strategy'!$A$2:$B$2000,2,FALSE),0)</f>
        <v>6180</v>
      </c>
      <c r="F554" s="66">
        <f>_xlfn.IFNA(VLOOKUP(A554,'NQ0003 Strategy'!$A$2:$B$1000,2,FALSE),0)</f>
        <v>0</v>
      </c>
      <c r="G554" s="66">
        <f>_xlfn.IFNA(VLOOKUP(A554,'NQ0006 Strategy'!$A$2:$B$2000,2,FALSE),0)</f>
        <v>0</v>
      </c>
      <c r="H554" s="66">
        <f>_xlfn.IFNA(VLOOKUP(A554,'NQ0007 Strategy'!$A$2:$B$2000,2,FALSE),0)</f>
        <v>-2510</v>
      </c>
      <c r="I554" s="85">
        <f t="shared" si="21"/>
        <v>-2052.8571428571427</v>
      </c>
      <c r="J554" s="50">
        <f>VLOOKUP($A554,級距!$A:$K,9,FALSE)</f>
        <v>10</v>
      </c>
      <c r="K554" s="50">
        <f>VLOOKUP($A554,級距!$A:$K,10,FALSE)</f>
        <v>7</v>
      </c>
      <c r="L554" s="50">
        <f>VLOOKUP($A554,級距!$A:$K,11,FALSE)</f>
        <v>4</v>
      </c>
      <c r="M554" s="50">
        <f t="shared" si="22"/>
        <v>1</v>
      </c>
    </row>
    <row r="555" spans="1:13" x14ac:dyDescent="0.25">
      <c r="A555" s="32">
        <v>44847</v>
      </c>
      <c r="B555" s="66">
        <f>_xlfn.IFNA(VLOOKUP(A555,'Bolling Strategy'!$A$1:$B$2000,2,FALSE),0)</f>
        <v>104750</v>
      </c>
      <c r="C555" s="66">
        <f>_xlfn.IFNA(VLOOKUP(A555,'NQ0002 Strategy'!$A$2:$B$2000,2,FALSE),0)</f>
        <v>53130</v>
      </c>
      <c r="D555" s="66">
        <f>_xlfn.IFNA(VLOOKUP(A555,'NQ0001 Strategy'!$A$2:$B$2000,2,FALSE),0)</f>
        <v>31305</v>
      </c>
      <c r="E555" s="66">
        <f>_xlfn.IFNA(VLOOKUP(A555,'BBI Strategy'!$A$2:$B$2000,2,FALSE),0)</f>
        <v>-10285</v>
      </c>
      <c r="F555" s="66">
        <f>_xlfn.IFNA(VLOOKUP(A555,'NQ0003 Strategy'!$A$2:$B$1000,2,FALSE),0)</f>
        <v>0</v>
      </c>
      <c r="G555" s="66">
        <f>_xlfn.IFNA(VLOOKUP(A555,'NQ0006 Strategy'!$A$2:$B$2000,2,FALSE),0)</f>
        <v>-10260</v>
      </c>
      <c r="H555" s="66">
        <f>_xlfn.IFNA(VLOOKUP(A555,'NQ0007 Strategy'!$A$2:$B$2000,2,FALSE),0)</f>
        <v>25205</v>
      </c>
      <c r="I555" s="85">
        <f t="shared" si="21"/>
        <v>27692.142857142859</v>
      </c>
      <c r="J555" s="50">
        <f>VLOOKUP($A555,級距!$A:$K,9,FALSE)</f>
        <v>10</v>
      </c>
      <c r="K555" s="50">
        <f>VLOOKUP($A555,級距!$A:$K,10,FALSE)</f>
        <v>4</v>
      </c>
      <c r="L555" s="50">
        <f>VLOOKUP($A555,級距!$A:$K,11,FALSE)</f>
        <v>1</v>
      </c>
      <c r="M555" s="50">
        <f t="shared" si="22"/>
        <v>1</v>
      </c>
    </row>
    <row r="556" spans="1:13" x14ac:dyDescent="0.25">
      <c r="A556" s="32">
        <v>44846</v>
      </c>
      <c r="B556" s="66">
        <f>_xlfn.IFNA(VLOOKUP(A556,'Bolling Strategy'!$A$1:$B$2000,2,FALSE),0)</f>
        <v>-2300</v>
      </c>
      <c r="C556" s="66">
        <f>_xlfn.IFNA(VLOOKUP(A556,'NQ0002 Strategy'!$A$2:$B$2000,2,FALSE),0)</f>
        <v>5085</v>
      </c>
      <c r="D556" s="66">
        <f>_xlfn.IFNA(VLOOKUP(A556,'NQ0001 Strategy'!$A$2:$B$2000,2,FALSE),0)</f>
        <v>-3090</v>
      </c>
      <c r="E556" s="66">
        <f>_xlfn.IFNA(VLOOKUP(A556,'BBI Strategy'!$A$2:$B$2000,2,FALSE),0)</f>
        <v>-1820</v>
      </c>
      <c r="F556" s="66">
        <f>_xlfn.IFNA(VLOOKUP(A556,'NQ0003 Strategy'!$A$2:$B$1000,2,FALSE),0)</f>
        <v>0</v>
      </c>
      <c r="G556" s="66">
        <f>_xlfn.IFNA(VLOOKUP(A556,'NQ0006 Strategy'!$A$2:$B$2000,2,FALSE),0)</f>
        <v>5280</v>
      </c>
      <c r="H556" s="66">
        <f>_xlfn.IFNA(VLOOKUP(A556,'NQ0007 Strategy'!$A$2:$B$2000,2,FALSE),0)</f>
        <v>-6905</v>
      </c>
      <c r="I556" s="85">
        <f t="shared" si="21"/>
        <v>-535.71428571428567</v>
      </c>
      <c r="J556" s="50">
        <f>VLOOKUP($A556,級距!$A:$K,9,FALSE)</f>
        <v>5</v>
      </c>
      <c r="K556" s="50">
        <f>VLOOKUP($A556,級距!$A:$K,10,FALSE)</f>
        <v>6</v>
      </c>
      <c r="L556" s="50">
        <f>VLOOKUP($A556,級距!$A:$K,11,FALSE)</f>
        <v>2</v>
      </c>
      <c r="M556" s="50">
        <f t="shared" si="22"/>
        <v>1</v>
      </c>
    </row>
    <row r="557" spans="1:13" x14ac:dyDescent="0.25">
      <c r="A557" s="32">
        <v>44845</v>
      </c>
      <c r="B557" s="66">
        <f>_xlfn.IFNA(VLOOKUP(A557,'Bolling Strategy'!$A$1:$B$2000,2,FALSE),0)</f>
        <v>8225</v>
      </c>
      <c r="C557" s="66">
        <f>_xlfn.IFNA(VLOOKUP(A557,'NQ0002 Strategy'!$A$2:$B$2000,2,FALSE),0)</f>
        <v>0</v>
      </c>
      <c r="D557" s="66">
        <f>_xlfn.IFNA(VLOOKUP(A557,'NQ0001 Strategy'!$A$2:$B$2000,2,FALSE),0)</f>
        <v>-8050</v>
      </c>
      <c r="E557" s="66">
        <f>_xlfn.IFNA(VLOOKUP(A557,'BBI Strategy'!$A$2:$B$2000,2,FALSE),0)</f>
        <v>3365</v>
      </c>
      <c r="F557" s="66">
        <f>_xlfn.IFNA(VLOOKUP(A557,'NQ0003 Strategy'!$A$2:$B$1000,2,FALSE),0)</f>
        <v>0</v>
      </c>
      <c r="G557" s="66">
        <f>_xlfn.IFNA(VLOOKUP(A557,'NQ0006 Strategy'!$A$2:$B$2000,2,FALSE),0)</f>
        <v>0</v>
      </c>
      <c r="H557" s="66">
        <f>_xlfn.IFNA(VLOOKUP(A557,'NQ0007 Strategy'!$A$2:$B$2000,2,FALSE),0)</f>
        <v>-13605</v>
      </c>
      <c r="I557" s="85">
        <f t="shared" si="21"/>
        <v>-1437.8571428571429</v>
      </c>
      <c r="J557" s="50">
        <f>VLOOKUP($A557,級距!$A:$K,9,FALSE)</f>
        <v>8</v>
      </c>
      <c r="K557" s="50">
        <f>VLOOKUP($A557,級距!$A:$K,10,FALSE)</f>
        <v>2</v>
      </c>
      <c r="L557" s="50">
        <f>VLOOKUP($A557,級距!$A:$K,11,FALSE)</f>
        <v>1</v>
      </c>
      <c r="M557" s="50">
        <f t="shared" si="22"/>
        <v>1</v>
      </c>
    </row>
    <row r="558" spans="1:13" x14ac:dyDescent="0.25">
      <c r="A558" s="32">
        <v>44844</v>
      </c>
      <c r="B558" s="66">
        <f>_xlfn.IFNA(VLOOKUP(A558,'Bolling Strategy'!$A$1:$B$2000,2,FALSE),0)</f>
        <v>0</v>
      </c>
      <c r="C558" s="66">
        <f>_xlfn.IFNA(VLOOKUP(A558,'NQ0002 Strategy'!$A$2:$B$2000,2,FALSE),0)</f>
        <v>-975</v>
      </c>
      <c r="D558" s="66">
        <f>_xlfn.IFNA(VLOOKUP(A558,'NQ0001 Strategy'!$A$2:$B$2000,2,FALSE),0)</f>
        <v>-3820</v>
      </c>
      <c r="E558" s="66">
        <f>_xlfn.IFNA(VLOOKUP(A558,'BBI Strategy'!$A$2:$B$2000,2,FALSE),0)</f>
        <v>-9170</v>
      </c>
      <c r="F558" s="66">
        <f>_xlfn.IFNA(VLOOKUP(A558,'NQ0003 Strategy'!$A$2:$B$1000,2,FALSE),0)</f>
        <v>-8635</v>
      </c>
      <c r="G558" s="66">
        <f>_xlfn.IFNA(VLOOKUP(A558,'NQ0006 Strategy'!$A$2:$B$2000,2,FALSE),0)</f>
        <v>0</v>
      </c>
      <c r="H558" s="66">
        <f>_xlfn.IFNA(VLOOKUP(A558,'NQ0007 Strategy'!$A$2:$B$2000,2,FALSE),0)</f>
        <v>0</v>
      </c>
      <c r="I558" s="85">
        <f t="shared" si="21"/>
        <v>-3228.5714285714284</v>
      </c>
      <c r="J558" s="50">
        <f>VLOOKUP($A558,級距!$A:$K,9,FALSE)</f>
        <v>8</v>
      </c>
      <c r="K558" s="50">
        <f>VLOOKUP($A558,級距!$A:$K,10,FALSE)</f>
        <v>3</v>
      </c>
      <c r="L558" s="50">
        <f>VLOOKUP($A558,級距!$A:$K,11,FALSE)</f>
        <v>1</v>
      </c>
      <c r="M558" s="50">
        <f t="shared" si="22"/>
        <v>1</v>
      </c>
    </row>
    <row r="559" spans="1:13" x14ac:dyDescent="0.25">
      <c r="A559" s="32">
        <v>44841</v>
      </c>
      <c r="B559" s="66">
        <f>_xlfn.IFNA(VLOOKUP(A559,'Bolling Strategy'!$A$1:$B$2000,2,FALSE),0)</f>
        <v>-80</v>
      </c>
      <c r="C559" s="66">
        <f>_xlfn.IFNA(VLOOKUP(A559,'NQ0002 Strategy'!$A$2:$B$2000,2,FALSE),0)</f>
        <v>-2575</v>
      </c>
      <c r="D559" s="66">
        <f>_xlfn.IFNA(VLOOKUP(A559,'NQ0001 Strategy'!$A$2:$B$2000,2,FALSE),0)</f>
        <v>10740</v>
      </c>
      <c r="E559" s="66">
        <f>_xlfn.IFNA(VLOOKUP(A559,'BBI Strategy'!$A$2:$B$2000,2,FALSE),0)</f>
        <v>800</v>
      </c>
      <c r="F559" s="66">
        <f>_xlfn.IFNA(VLOOKUP(A559,'NQ0003 Strategy'!$A$2:$B$1000,2,FALSE),0)</f>
        <v>10850</v>
      </c>
      <c r="G559" s="66">
        <f>_xlfn.IFNA(VLOOKUP(A559,'NQ0006 Strategy'!$A$2:$B$2000,2,FALSE),0)</f>
        <v>0</v>
      </c>
      <c r="H559" s="66">
        <f>_xlfn.IFNA(VLOOKUP(A559,'NQ0007 Strategy'!$A$2:$B$2000,2,FALSE),0)</f>
        <v>0</v>
      </c>
      <c r="I559" s="85">
        <f t="shared" si="21"/>
        <v>2819.2857142857142</v>
      </c>
      <c r="J559" s="50">
        <f>VLOOKUP($A559,級距!$A:$K,9,FALSE)</f>
        <v>10</v>
      </c>
      <c r="K559" s="50">
        <f>VLOOKUP($A559,級距!$A:$K,10,FALSE)</f>
        <v>8</v>
      </c>
      <c r="L559" s="50">
        <f>VLOOKUP($A559,級距!$A:$K,11,FALSE)</f>
        <v>4</v>
      </c>
      <c r="M559" s="50">
        <f t="shared" si="22"/>
        <v>1</v>
      </c>
    </row>
    <row r="560" spans="1:13" x14ac:dyDescent="0.25">
      <c r="A560" s="32">
        <v>44840</v>
      </c>
      <c r="B560" s="66">
        <f>_xlfn.IFNA(VLOOKUP(A560,'Bolling Strategy'!$A$1:$B$2000,2,FALSE),0)</f>
        <v>0</v>
      </c>
      <c r="C560" s="66">
        <f>_xlfn.IFNA(VLOOKUP(A560,'NQ0002 Strategy'!$A$2:$B$2000,2,FALSE),0)</f>
        <v>0</v>
      </c>
      <c r="D560" s="66">
        <f>_xlfn.IFNA(VLOOKUP(A560,'NQ0001 Strategy'!$A$2:$B$2000,2,FALSE),0)</f>
        <v>-870</v>
      </c>
      <c r="E560" s="66">
        <f>_xlfn.IFNA(VLOOKUP(A560,'BBI Strategy'!$A$2:$B$2000,2,FALSE),0)</f>
        <v>2450</v>
      </c>
      <c r="F560" s="66">
        <f>_xlfn.IFNA(VLOOKUP(A560,'NQ0003 Strategy'!$A$2:$B$1000,2,FALSE),0)</f>
        <v>0</v>
      </c>
      <c r="G560" s="66">
        <f>_xlfn.IFNA(VLOOKUP(A560,'NQ0006 Strategy'!$A$2:$B$2000,2,FALSE),0)</f>
        <v>0</v>
      </c>
      <c r="H560" s="66">
        <f>_xlfn.IFNA(VLOOKUP(A560,'NQ0007 Strategy'!$A$2:$B$2000,2,FALSE),0)</f>
        <v>-9570</v>
      </c>
      <c r="I560" s="85">
        <f t="shared" si="21"/>
        <v>-1141.4285714285713</v>
      </c>
      <c r="J560" s="50">
        <f>VLOOKUP($A560,級距!$A:$K,9,FALSE)</f>
        <v>5</v>
      </c>
      <c r="K560" s="50">
        <f>VLOOKUP($A560,級距!$A:$K,10,FALSE)</f>
        <v>1</v>
      </c>
      <c r="L560" s="50">
        <f>VLOOKUP($A560,級距!$A:$K,11,FALSE)</f>
        <v>2</v>
      </c>
      <c r="M560" s="50">
        <f t="shared" si="22"/>
        <v>1</v>
      </c>
    </row>
    <row r="561" spans="1:13" x14ac:dyDescent="0.25">
      <c r="A561" s="32">
        <v>44839</v>
      </c>
      <c r="B561" s="66">
        <f>_xlfn.IFNA(VLOOKUP(A561,'Bolling Strategy'!$A$1:$B$2000,2,FALSE),0)</f>
        <v>11150</v>
      </c>
      <c r="C561" s="66">
        <f>_xlfn.IFNA(VLOOKUP(A561,'NQ0002 Strategy'!$A$2:$B$2000,2,FALSE),0)</f>
        <v>-8490</v>
      </c>
      <c r="D561" s="66">
        <f>_xlfn.IFNA(VLOOKUP(A561,'NQ0001 Strategy'!$A$2:$B$2000,2,FALSE),0)</f>
        <v>-9640</v>
      </c>
      <c r="E561" s="66">
        <f>_xlfn.IFNA(VLOOKUP(A561,'BBI Strategy'!$A$2:$B$2000,2,FALSE),0)</f>
        <v>-20160</v>
      </c>
      <c r="F561" s="66">
        <f>_xlfn.IFNA(VLOOKUP(A561,'NQ0003 Strategy'!$A$2:$B$1000,2,FALSE),0)</f>
        <v>0</v>
      </c>
      <c r="G561" s="66">
        <f>_xlfn.IFNA(VLOOKUP(A561,'NQ0006 Strategy'!$A$2:$B$2000,2,FALSE),0)</f>
        <v>12460</v>
      </c>
      <c r="H561" s="66">
        <f>_xlfn.IFNA(VLOOKUP(A561,'NQ0007 Strategy'!$A$2:$B$2000,2,FALSE),0)</f>
        <v>5090</v>
      </c>
      <c r="I561" s="85">
        <f t="shared" si="21"/>
        <v>-1370</v>
      </c>
      <c r="J561" s="50">
        <f>VLOOKUP($A561,級距!$A:$K,9,FALSE)</f>
        <v>9</v>
      </c>
      <c r="K561" s="50">
        <f>VLOOKUP($A561,級距!$A:$K,10,FALSE)</f>
        <v>3</v>
      </c>
      <c r="L561" s="50">
        <f>VLOOKUP($A561,級距!$A:$K,11,FALSE)</f>
        <v>1</v>
      </c>
      <c r="M561" s="50">
        <f t="shared" si="22"/>
        <v>1</v>
      </c>
    </row>
    <row r="562" spans="1:13" x14ac:dyDescent="0.25">
      <c r="A562" s="32">
        <v>44838</v>
      </c>
      <c r="B562" s="66">
        <f>_xlfn.IFNA(VLOOKUP(A562,'Bolling Strategy'!$A$1:$B$2000,2,FALSE),0)</f>
        <v>0</v>
      </c>
      <c r="C562" s="66">
        <f>_xlfn.IFNA(VLOOKUP(A562,'NQ0002 Strategy'!$A$2:$B$2000,2,FALSE),0)</f>
        <v>-5260</v>
      </c>
      <c r="D562" s="66">
        <f>_xlfn.IFNA(VLOOKUP(A562,'NQ0001 Strategy'!$A$2:$B$2000,2,FALSE),0)</f>
        <v>5660</v>
      </c>
      <c r="E562" s="66">
        <f>_xlfn.IFNA(VLOOKUP(A562,'BBI Strategy'!$A$2:$B$2000,2,FALSE),0)</f>
        <v>16495</v>
      </c>
      <c r="F562" s="66">
        <f>_xlfn.IFNA(VLOOKUP(A562,'NQ0003 Strategy'!$A$2:$B$1000,2,FALSE),0)</f>
        <v>0</v>
      </c>
      <c r="G562" s="66">
        <f>_xlfn.IFNA(VLOOKUP(A562,'NQ0006 Strategy'!$A$2:$B$2000,2,FALSE),0)</f>
        <v>3320</v>
      </c>
      <c r="H562" s="66">
        <f>_xlfn.IFNA(VLOOKUP(A562,'NQ0007 Strategy'!$A$2:$B$2000,2,FALSE),0)</f>
        <v>3105</v>
      </c>
      <c r="I562" s="85">
        <f t="shared" si="21"/>
        <v>3331.4285714285716</v>
      </c>
      <c r="J562" s="50">
        <f>VLOOKUP($A562,級距!$A:$K,9,FALSE)</f>
        <v>5</v>
      </c>
      <c r="K562" s="50">
        <f>VLOOKUP($A562,級距!$A:$K,10,FALSE)</f>
        <v>6</v>
      </c>
      <c r="L562" s="50">
        <f>VLOOKUP($A562,級距!$A:$K,11,FALSE)</f>
        <v>2</v>
      </c>
      <c r="M562" s="50">
        <f t="shared" si="22"/>
        <v>1</v>
      </c>
    </row>
    <row r="563" spans="1:13" x14ac:dyDescent="0.25">
      <c r="A563" s="32">
        <v>44837</v>
      </c>
      <c r="B563" s="66">
        <f>_xlfn.IFNA(VLOOKUP(A563,'Bolling Strategy'!$A$1:$B$2000,2,FALSE),0)</f>
        <v>21450</v>
      </c>
      <c r="C563" s="66">
        <f>_xlfn.IFNA(VLOOKUP(A563,'NQ0002 Strategy'!$A$2:$B$2000,2,FALSE),0)</f>
        <v>6955</v>
      </c>
      <c r="D563" s="66">
        <f>_xlfn.IFNA(VLOOKUP(A563,'NQ0001 Strategy'!$A$2:$B$2000,2,FALSE),0)</f>
        <v>-16330</v>
      </c>
      <c r="E563" s="66">
        <f>_xlfn.IFNA(VLOOKUP(A563,'BBI Strategy'!$A$2:$B$2000,2,FALSE),0)</f>
        <v>30545</v>
      </c>
      <c r="F563" s="66">
        <f>_xlfn.IFNA(VLOOKUP(A563,'NQ0003 Strategy'!$A$2:$B$1000,2,FALSE),0)</f>
        <v>0</v>
      </c>
      <c r="G563" s="66">
        <f>_xlfn.IFNA(VLOOKUP(A563,'NQ0006 Strategy'!$A$2:$B$2000,2,FALSE),0)</f>
        <v>39130</v>
      </c>
      <c r="H563" s="66">
        <f>_xlfn.IFNA(VLOOKUP(A563,'NQ0007 Strategy'!$A$2:$B$2000,2,FALSE),0)</f>
        <v>16825</v>
      </c>
      <c r="I563" s="85">
        <f t="shared" si="21"/>
        <v>14082.142857142857</v>
      </c>
      <c r="J563" s="50">
        <f>VLOOKUP($A563,級距!$A:$K,9,FALSE)</f>
        <v>10</v>
      </c>
      <c r="K563" s="50">
        <f>VLOOKUP($A563,級距!$A:$K,10,FALSE)</f>
        <v>9</v>
      </c>
      <c r="L563" s="50">
        <f>VLOOKUP($A563,級距!$A:$K,11,FALSE)</f>
        <v>4</v>
      </c>
      <c r="M563" s="50">
        <f t="shared" si="22"/>
        <v>1</v>
      </c>
    </row>
    <row r="564" spans="1:13" x14ac:dyDescent="0.25">
      <c r="A564" s="32">
        <v>44834</v>
      </c>
      <c r="B564" s="66">
        <f>_xlfn.IFNA(VLOOKUP(A564,'Bolling Strategy'!$A$1:$B$2000,2,FALSE),0)</f>
        <v>-10230</v>
      </c>
      <c r="C564" s="66">
        <f>_xlfn.IFNA(VLOOKUP(A564,'NQ0002 Strategy'!$A$2:$B$2000,2,FALSE),0)</f>
        <v>18070</v>
      </c>
      <c r="D564" s="66">
        <f>_xlfn.IFNA(VLOOKUP(A564,'NQ0001 Strategy'!$A$2:$B$2000,2,FALSE),0)</f>
        <v>-6445</v>
      </c>
      <c r="E564" s="66">
        <f>_xlfn.IFNA(VLOOKUP(A564,'BBI Strategy'!$A$2:$B$2000,2,FALSE),0)</f>
        <v>-20205</v>
      </c>
      <c r="F564" s="66">
        <f>_xlfn.IFNA(VLOOKUP(A564,'NQ0003 Strategy'!$A$2:$B$1000,2,FALSE),0)</f>
        <v>0</v>
      </c>
      <c r="G564" s="66">
        <f>_xlfn.IFNA(VLOOKUP(A564,'NQ0006 Strategy'!$A$2:$B$2000,2,FALSE),0)</f>
        <v>0</v>
      </c>
      <c r="H564" s="66">
        <f>_xlfn.IFNA(VLOOKUP(A564,'NQ0007 Strategy'!$A$2:$B$2000,2,FALSE),0)</f>
        <v>-9605</v>
      </c>
      <c r="I564" s="85">
        <f t="shared" si="21"/>
        <v>-4059.2857142857142</v>
      </c>
      <c r="J564" s="50">
        <f>VLOOKUP($A564,級距!$A:$K,9,FALSE)</f>
        <v>9</v>
      </c>
      <c r="K564" s="50">
        <f>VLOOKUP($A564,級距!$A:$K,10,FALSE)</f>
        <v>8</v>
      </c>
      <c r="L564" s="50">
        <f>VLOOKUP($A564,級距!$A:$K,11,FALSE)</f>
        <v>4</v>
      </c>
      <c r="M564" s="50">
        <f t="shared" si="22"/>
        <v>1</v>
      </c>
    </row>
    <row r="565" spans="1:13" x14ac:dyDescent="0.25">
      <c r="A565" s="32">
        <v>44833</v>
      </c>
      <c r="B565" s="66">
        <f>_xlfn.IFNA(VLOOKUP(A565,'Bolling Strategy'!$A$1:$B$2000,2,FALSE),0)</f>
        <v>-10160</v>
      </c>
      <c r="C565" s="66">
        <f>_xlfn.IFNA(VLOOKUP(A565,'NQ0002 Strategy'!$A$2:$B$2000,2,FALSE),0)</f>
        <v>910</v>
      </c>
      <c r="D565" s="66">
        <f>_xlfn.IFNA(VLOOKUP(A565,'NQ0001 Strategy'!$A$2:$B$2000,2,FALSE),0)</f>
        <v>-1145</v>
      </c>
      <c r="E565" s="66">
        <f>_xlfn.IFNA(VLOOKUP(A565,'BBI Strategy'!$A$2:$B$2000,2,FALSE),0)</f>
        <v>2695</v>
      </c>
      <c r="F565" s="66">
        <f>_xlfn.IFNA(VLOOKUP(A565,'NQ0003 Strategy'!$A$2:$B$1000,2,FALSE),0)</f>
        <v>0</v>
      </c>
      <c r="G565" s="66">
        <f>_xlfn.IFNA(VLOOKUP(A565,'NQ0006 Strategy'!$A$2:$B$2000,2,FALSE),0)</f>
        <v>0</v>
      </c>
      <c r="H565" s="66">
        <f>_xlfn.IFNA(VLOOKUP(A565,'NQ0007 Strategy'!$A$2:$B$2000,2,FALSE),0)</f>
        <v>5370</v>
      </c>
      <c r="I565" s="85">
        <f t="shared" si="21"/>
        <v>-332.85714285714283</v>
      </c>
      <c r="J565" s="50">
        <f>VLOOKUP($A565,級距!$A:$K,9,FALSE)</f>
        <v>10</v>
      </c>
      <c r="K565" s="50">
        <f>VLOOKUP($A565,級距!$A:$K,10,FALSE)</f>
        <v>5</v>
      </c>
      <c r="L565" s="50">
        <f>VLOOKUP($A565,級距!$A:$K,11,FALSE)</f>
        <v>1</v>
      </c>
      <c r="M565" s="50">
        <f t="shared" si="22"/>
        <v>1</v>
      </c>
    </row>
    <row r="566" spans="1:13" x14ac:dyDescent="0.25">
      <c r="A566" s="32">
        <v>44832</v>
      </c>
      <c r="B566" s="66">
        <f>_xlfn.IFNA(VLOOKUP(A566,'Bolling Strategy'!$A$1:$B$2000,2,FALSE),0)</f>
        <v>0</v>
      </c>
      <c r="C566" s="66">
        <f>_xlfn.IFNA(VLOOKUP(A566,'NQ0002 Strategy'!$A$2:$B$2000,2,FALSE),0)</f>
        <v>-2815</v>
      </c>
      <c r="D566" s="66">
        <f>_xlfn.IFNA(VLOOKUP(A566,'NQ0001 Strategy'!$A$2:$B$2000,2,FALSE),0)</f>
        <v>-6310</v>
      </c>
      <c r="E566" s="66">
        <f>_xlfn.IFNA(VLOOKUP(A566,'BBI Strategy'!$A$2:$B$2000,2,FALSE),0)</f>
        <v>20380</v>
      </c>
      <c r="F566" s="66">
        <f>_xlfn.IFNA(VLOOKUP(A566,'NQ0003 Strategy'!$A$2:$B$1000,2,FALSE),0)</f>
        <v>0</v>
      </c>
      <c r="G566" s="66">
        <f>_xlfn.IFNA(VLOOKUP(A566,'NQ0006 Strategy'!$A$2:$B$2000,2,FALSE),0)</f>
        <v>0</v>
      </c>
      <c r="H566" s="66">
        <f>_xlfn.IFNA(VLOOKUP(A566,'NQ0007 Strategy'!$A$2:$B$2000,2,FALSE),0)</f>
        <v>6730</v>
      </c>
      <c r="I566" s="85">
        <f t="shared" si="21"/>
        <v>2569.2857142857142</v>
      </c>
      <c r="J566" s="50">
        <f>VLOOKUP($A566,級距!$A:$K,9,FALSE)</f>
        <v>10</v>
      </c>
      <c r="K566" s="50">
        <f>VLOOKUP($A566,級距!$A:$K,10,FALSE)</f>
        <v>7</v>
      </c>
      <c r="L566" s="50">
        <f>VLOOKUP($A566,級距!$A:$K,11,FALSE)</f>
        <v>4</v>
      </c>
      <c r="M566" s="50">
        <f t="shared" si="22"/>
        <v>1</v>
      </c>
    </row>
    <row r="567" spans="1:13" x14ac:dyDescent="0.25">
      <c r="A567" s="32">
        <v>44831</v>
      </c>
      <c r="B567" s="66">
        <f>_xlfn.IFNA(VLOOKUP(A567,'Bolling Strategy'!$A$1:$B$2000,2,FALSE),0)</f>
        <v>3900</v>
      </c>
      <c r="C567" s="66">
        <f>_xlfn.IFNA(VLOOKUP(A567,'NQ0002 Strategy'!$A$2:$B$2000,2,FALSE),0)</f>
        <v>0</v>
      </c>
      <c r="D567" s="66">
        <f>_xlfn.IFNA(VLOOKUP(A567,'NQ0001 Strategy'!$A$2:$B$2000,2,FALSE),0)</f>
        <v>-12445</v>
      </c>
      <c r="E567" s="66">
        <f>_xlfn.IFNA(VLOOKUP(A567,'BBI Strategy'!$A$2:$B$2000,2,FALSE),0)</f>
        <v>-14415</v>
      </c>
      <c r="F567" s="66">
        <f>_xlfn.IFNA(VLOOKUP(A567,'NQ0003 Strategy'!$A$2:$B$1000,2,FALSE),0)</f>
        <v>0</v>
      </c>
      <c r="G567" s="66">
        <f>_xlfn.IFNA(VLOOKUP(A567,'NQ0006 Strategy'!$A$2:$B$2000,2,FALSE),0)</f>
        <v>0</v>
      </c>
      <c r="H567" s="66">
        <f>_xlfn.IFNA(VLOOKUP(A567,'NQ0007 Strategy'!$A$2:$B$2000,2,FALSE),0)</f>
        <v>-5990</v>
      </c>
      <c r="I567" s="85">
        <f t="shared" si="21"/>
        <v>-4135.7142857142853</v>
      </c>
      <c r="J567" s="50">
        <f>VLOOKUP($A567,級距!$A:$K,9,FALSE)</f>
        <v>9</v>
      </c>
      <c r="K567" s="50">
        <f>VLOOKUP($A567,級距!$A:$K,10,FALSE)</f>
        <v>5</v>
      </c>
      <c r="L567" s="50">
        <f>VLOOKUP($A567,級距!$A:$K,11,FALSE)</f>
        <v>1</v>
      </c>
      <c r="M567" s="50">
        <f t="shared" si="22"/>
        <v>1</v>
      </c>
    </row>
    <row r="568" spans="1:13" x14ac:dyDescent="0.25">
      <c r="A568" s="32">
        <v>44830</v>
      </c>
      <c r="B568" s="66">
        <f>_xlfn.IFNA(VLOOKUP(A568,'Bolling Strategy'!$A$1:$B$2000,2,FALSE),0)</f>
        <v>9895</v>
      </c>
      <c r="C568" s="66">
        <f>_xlfn.IFNA(VLOOKUP(A568,'NQ0002 Strategy'!$A$2:$B$2000,2,FALSE),0)</f>
        <v>-8160</v>
      </c>
      <c r="D568" s="66">
        <f>_xlfn.IFNA(VLOOKUP(A568,'NQ0001 Strategy'!$A$2:$B$2000,2,FALSE),0)</f>
        <v>-1620</v>
      </c>
      <c r="E568" s="66">
        <f>_xlfn.IFNA(VLOOKUP(A568,'BBI Strategy'!$A$2:$B$2000,2,FALSE),0)</f>
        <v>5130</v>
      </c>
      <c r="F568" s="66">
        <f>_xlfn.IFNA(VLOOKUP(A568,'NQ0003 Strategy'!$A$2:$B$1000,2,FALSE),0)</f>
        <v>0</v>
      </c>
      <c r="G568" s="66">
        <f>_xlfn.IFNA(VLOOKUP(A568,'NQ0006 Strategy'!$A$2:$B$2000,2,FALSE),0)</f>
        <v>-725</v>
      </c>
      <c r="H568" s="66">
        <f>_xlfn.IFNA(VLOOKUP(A568,'NQ0007 Strategy'!$A$2:$B$2000,2,FALSE),0)</f>
        <v>-7610</v>
      </c>
      <c r="I568" s="85">
        <f t="shared" si="21"/>
        <v>-441.42857142857144</v>
      </c>
      <c r="J568" s="50">
        <f>VLOOKUP($A568,級距!$A:$K,9,FALSE)</f>
        <v>7</v>
      </c>
      <c r="K568" s="50">
        <f>VLOOKUP($A568,級距!$A:$K,10,FALSE)</f>
        <v>1</v>
      </c>
      <c r="L568" s="50">
        <f>VLOOKUP($A568,級距!$A:$K,11,FALSE)</f>
        <v>1</v>
      </c>
      <c r="M568" s="50">
        <f t="shared" si="22"/>
        <v>1</v>
      </c>
    </row>
    <row r="569" spans="1:13" x14ac:dyDescent="0.25">
      <c r="A569" s="32">
        <v>44827</v>
      </c>
      <c r="B569" s="66">
        <f>_xlfn.IFNA(VLOOKUP(A569,'Bolling Strategy'!$A$1:$B$2000,2,FALSE),0)</f>
        <v>5440</v>
      </c>
      <c r="C569" s="66">
        <f>_xlfn.IFNA(VLOOKUP(A569,'NQ0002 Strategy'!$A$2:$B$2000,2,FALSE),0)</f>
        <v>-12195</v>
      </c>
      <c r="D569" s="66">
        <f>_xlfn.IFNA(VLOOKUP(A569,'NQ0001 Strategy'!$A$2:$B$2000,2,FALSE),0)</f>
        <v>5370</v>
      </c>
      <c r="E569" s="66">
        <f>_xlfn.IFNA(VLOOKUP(A569,'BBI Strategy'!$A$2:$B$2000,2,FALSE),0)</f>
        <v>2110</v>
      </c>
      <c r="F569" s="66">
        <f>_xlfn.IFNA(VLOOKUP(A569,'NQ0003 Strategy'!$A$2:$B$1000,2,FALSE),0)</f>
        <v>0</v>
      </c>
      <c r="G569" s="66">
        <f>_xlfn.IFNA(VLOOKUP(A569,'NQ0006 Strategy'!$A$2:$B$2000,2,FALSE),0)</f>
        <v>0</v>
      </c>
      <c r="H569" s="66">
        <f>_xlfn.IFNA(VLOOKUP(A569,'NQ0007 Strategy'!$A$2:$B$2000,2,FALSE),0)</f>
        <v>0</v>
      </c>
      <c r="I569" s="85">
        <f t="shared" si="21"/>
        <v>103.57142857142857</v>
      </c>
      <c r="J569" s="50">
        <f>VLOOKUP($A569,級距!$A:$K,9,FALSE)</f>
        <v>7</v>
      </c>
      <c r="K569" s="50">
        <f>VLOOKUP($A569,級距!$A:$K,10,FALSE)</f>
        <v>2</v>
      </c>
      <c r="L569" s="50">
        <f>VLOOKUP($A569,級距!$A:$K,11,FALSE)</f>
        <v>1</v>
      </c>
      <c r="M569" s="50">
        <f t="shared" si="22"/>
        <v>1</v>
      </c>
    </row>
    <row r="570" spans="1:13" x14ac:dyDescent="0.25">
      <c r="A570" s="32">
        <v>44826</v>
      </c>
      <c r="B570" s="66">
        <f>_xlfn.IFNA(VLOOKUP(A570,'Bolling Strategy'!$A$1:$B$2000,2,FALSE),0)</f>
        <v>-2440</v>
      </c>
      <c r="C570" s="66">
        <f>_xlfn.IFNA(VLOOKUP(A570,'NQ0002 Strategy'!$A$2:$B$2000,2,FALSE),0)</f>
        <v>2185</v>
      </c>
      <c r="D570" s="66">
        <f>_xlfn.IFNA(VLOOKUP(A570,'NQ0001 Strategy'!$A$2:$B$2000,2,FALSE),0)</f>
        <v>-720</v>
      </c>
      <c r="E570" s="66">
        <f>_xlfn.IFNA(VLOOKUP(A570,'BBI Strategy'!$A$2:$B$2000,2,FALSE),0)</f>
        <v>-7405</v>
      </c>
      <c r="F570" s="66">
        <f>_xlfn.IFNA(VLOOKUP(A570,'NQ0003 Strategy'!$A$2:$B$1000,2,FALSE),0)</f>
        <v>0</v>
      </c>
      <c r="G570" s="66">
        <f>_xlfn.IFNA(VLOOKUP(A570,'NQ0006 Strategy'!$A$2:$B$2000,2,FALSE),0)</f>
        <v>0</v>
      </c>
      <c r="H570" s="66">
        <f>_xlfn.IFNA(VLOOKUP(A570,'NQ0007 Strategy'!$A$2:$B$2000,2,FALSE),0)</f>
        <v>-1055</v>
      </c>
      <c r="I570" s="85">
        <f t="shared" si="21"/>
        <v>-1347.8571428571429</v>
      </c>
      <c r="J570" s="50">
        <f>VLOOKUP($A570,級距!$A:$K,9,FALSE)</f>
        <v>7</v>
      </c>
      <c r="K570" s="50">
        <f>VLOOKUP($A570,級距!$A:$K,10,FALSE)</f>
        <v>7</v>
      </c>
      <c r="L570" s="50">
        <f>VLOOKUP($A570,級距!$A:$K,11,FALSE)</f>
        <v>4</v>
      </c>
      <c r="M570" s="50">
        <f t="shared" si="22"/>
        <v>1</v>
      </c>
    </row>
    <row r="571" spans="1:13" x14ac:dyDescent="0.25">
      <c r="A571" s="32">
        <v>44825</v>
      </c>
      <c r="B571" s="66">
        <f>_xlfn.IFNA(VLOOKUP(A571,'Bolling Strategy'!$A$1:$B$2000,2,FALSE),0)</f>
        <v>13635</v>
      </c>
      <c r="C571" s="66">
        <f>_xlfn.IFNA(VLOOKUP(A571,'NQ0002 Strategy'!$A$2:$B$2000,2,FALSE),0)</f>
        <v>16515</v>
      </c>
      <c r="D571" s="66">
        <f>_xlfn.IFNA(VLOOKUP(A571,'NQ0001 Strategy'!$A$2:$B$2000,2,FALSE),0)</f>
        <v>-6795</v>
      </c>
      <c r="E571" s="66">
        <f>_xlfn.IFNA(VLOOKUP(A571,'BBI Strategy'!$A$2:$B$2000,2,FALSE),0)</f>
        <v>-8510</v>
      </c>
      <c r="F571" s="66">
        <f>_xlfn.IFNA(VLOOKUP(A571,'NQ0003 Strategy'!$A$2:$B$1000,2,FALSE),0)</f>
        <v>0</v>
      </c>
      <c r="G571" s="66">
        <f>_xlfn.IFNA(VLOOKUP(A571,'NQ0006 Strategy'!$A$2:$B$2000,2,FALSE),0)</f>
        <v>0</v>
      </c>
      <c r="H571" s="66">
        <f>_xlfn.IFNA(VLOOKUP(A571,'NQ0007 Strategy'!$A$2:$B$2000,2,FALSE),0)</f>
        <v>-17825</v>
      </c>
      <c r="I571" s="85">
        <f t="shared" si="21"/>
        <v>-425.71428571428572</v>
      </c>
      <c r="J571" s="50">
        <f>VLOOKUP($A571,級距!$A:$K,9,FALSE)</f>
        <v>10</v>
      </c>
      <c r="K571" s="50">
        <f>VLOOKUP($A571,級距!$A:$K,10,FALSE)</f>
        <v>6</v>
      </c>
      <c r="L571" s="50">
        <f>VLOOKUP($A571,級距!$A:$K,11,FALSE)</f>
        <v>1</v>
      </c>
      <c r="M571" s="50">
        <f t="shared" si="22"/>
        <v>1</v>
      </c>
    </row>
    <row r="572" spans="1:13" x14ac:dyDescent="0.25">
      <c r="A572" s="32">
        <v>44824</v>
      </c>
      <c r="B572" s="66">
        <f>_xlfn.IFNA(VLOOKUP(A572,'Bolling Strategy'!$A$1:$B$2000,2,FALSE),0)</f>
        <v>-10240</v>
      </c>
      <c r="C572" s="66">
        <f>_xlfn.IFNA(VLOOKUP(A572,'NQ0002 Strategy'!$A$2:$B$2000,2,FALSE),0)</f>
        <v>-1695</v>
      </c>
      <c r="D572" s="66">
        <f>_xlfn.IFNA(VLOOKUP(A572,'NQ0001 Strategy'!$A$2:$B$2000,2,FALSE),0)</f>
        <v>-10305</v>
      </c>
      <c r="E572" s="66">
        <f>_xlfn.IFNA(VLOOKUP(A572,'BBI Strategy'!$A$2:$B$2000,2,FALSE),0)</f>
        <v>1340</v>
      </c>
      <c r="F572" s="66">
        <f>_xlfn.IFNA(VLOOKUP(A572,'NQ0003 Strategy'!$A$2:$B$1000,2,FALSE),0)</f>
        <v>0</v>
      </c>
      <c r="G572" s="66">
        <f>_xlfn.IFNA(VLOOKUP(A572,'NQ0006 Strategy'!$A$2:$B$2000,2,FALSE),0)</f>
        <v>0</v>
      </c>
      <c r="H572" s="66">
        <f>_xlfn.IFNA(VLOOKUP(A572,'NQ0007 Strategy'!$A$2:$B$2000,2,FALSE),0)</f>
        <v>-660</v>
      </c>
      <c r="I572" s="85">
        <f t="shared" si="21"/>
        <v>-3080</v>
      </c>
      <c r="J572" s="50">
        <f>VLOOKUP($A572,級距!$A:$K,9,FALSE)</f>
        <v>5</v>
      </c>
      <c r="K572" s="50">
        <f>VLOOKUP($A572,級距!$A:$K,10,FALSE)</f>
        <v>2</v>
      </c>
      <c r="L572" s="50">
        <f>VLOOKUP($A572,級距!$A:$K,11,FALSE)</f>
        <v>2</v>
      </c>
      <c r="M572" s="50">
        <f t="shared" si="22"/>
        <v>1</v>
      </c>
    </row>
    <row r="573" spans="1:13" x14ac:dyDescent="0.25">
      <c r="A573" s="32">
        <v>44823</v>
      </c>
      <c r="B573" s="66">
        <f>_xlfn.IFNA(VLOOKUP(A573,'Bolling Strategy'!$A$1:$B$2000,2,FALSE),0)</f>
        <v>-3390</v>
      </c>
      <c r="C573" s="66">
        <f>_xlfn.IFNA(VLOOKUP(A573,'NQ0002 Strategy'!$A$2:$B$2000,2,FALSE),0)</f>
        <v>-8080</v>
      </c>
      <c r="D573" s="66">
        <f>_xlfn.IFNA(VLOOKUP(A573,'NQ0001 Strategy'!$A$2:$B$2000,2,FALSE),0)</f>
        <v>4755</v>
      </c>
      <c r="E573" s="66">
        <f>_xlfn.IFNA(VLOOKUP(A573,'BBI Strategy'!$A$2:$B$2000,2,FALSE),0)</f>
        <v>11610</v>
      </c>
      <c r="F573" s="66">
        <f>_xlfn.IFNA(VLOOKUP(A573,'NQ0003 Strategy'!$A$2:$B$1000,2,FALSE),0)</f>
        <v>0</v>
      </c>
      <c r="G573" s="66">
        <f>_xlfn.IFNA(VLOOKUP(A573,'NQ0006 Strategy'!$A$2:$B$2000,2,FALSE),0)</f>
        <v>0</v>
      </c>
      <c r="H573" s="66">
        <f>_xlfn.IFNA(VLOOKUP(A573,'NQ0007 Strategy'!$A$2:$B$2000,2,FALSE),0)</f>
        <v>19645</v>
      </c>
      <c r="I573" s="85">
        <f t="shared" si="21"/>
        <v>3505.7142857142858</v>
      </c>
      <c r="J573" s="50">
        <f>VLOOKUP($A573,級距!$A:$K,9,FALSE)</f>
        <v>6</v>
      </c>
      <c r="K573" s="50">
        <f>VLOOKUP($A573,級距!$A:$K,10,FALSE)</f>
        <v>10</v>
      </c>
      <c r="L573" s="50">
        <f>VLOOKUP($A573,級距!$A:$K,11,FALSE)</f>
        <v>4</v>
      </c>
      <c r="M573" s="50">
        <f t="shared" si="22"/>
        <v>1</v>
      </c>
    </row>
    <row r="574" spans="1:13" x14ac:dyDescent="0.25">
      <c r="A574" s="32">
        <v>44820</v>
      </c>
      <c r="B574" s="66">
        <f>_xlfn.IFNA(VLOOKUP(A574,'Bolling Strategy'!$A$1:$B$2000,2,FALSE),0)</f>
        <v>10600</v>
      </c>
      <c r="C574" s="66">
        <f>_xlfn.IFNA(VLOOKUP(A574,'NQ0002 Strategy'!$A$2:$B$2000,2,FALSE),0)</f>
        <v>-3915</v>
      </c>
      <c r="D574" s="66">
        <f>_xlfn.IFNA(VLOOKUP(A574,'NQ0001 Strategy'!$A$2:$B$2000,2,FALSE),0)</f>
        <v>0</v>
      </c>
      <c r="E574" s="66">
        <f>_xlfn.IFNA(VLOOKUP(A574,'BBI Strategy'!$A$2:$B$2000,2,FALSE),0)</f>
        <v>5085</v>
      </c>
      <c r="F574" s="66">
        <f>_xlfn.IFNA(VLOOKUP(A574,'NQ0003 Strategy'!$A$2:$B$1000,2,FALSE),0)</f>
        <v>0</v>
      </c>
      <c r="G574" s="66">
        <f>_xlfn.IFNA(VLOOKUP(A574,'NQ0006 Strategy'!$A$2:$B$2000,2,FALSE),0)</f>
        <v>0</v>
      </c>
      <c r="H574" s="66">
        <f>_xlfn.IFNA(VLOOKUP(A574,'NQ0007 Strategy'!$A$2:$B$2000,2,FALSE),0)</f>
        <v>10850</v>
      </c>
      <c r="I574" s="85">
        <f t="shared" si="21"/>
        <v>3231.4285714285716</v>
      </c>
      <c r="J574" s="50">
        <f>VLOOKUP($A574,級距!$A:$K,9,FALSE)</f>
        <v>5</v>
      </c>
      <c r="K574" s="50">
        <f>VLOOKUP($A574,級距!$A:$K,10,FALSE)</f>
        <v>2</v>
      </c>
      <c r="L574" s="50">
        <f>VLOOKUP($A574,級距!$A:$K,11,FALSE)</f>
        <v>2</v>
      </c>
      <c r="M574" s="50">
        <f t="shared" si="22"/>
        <v>1</v>
      </c>
    </row>
    <row r="575" spans="1:13" x14ac:dyDescent="0.25">
      <c r="A575" s="32">
        <v>44819</v>
      </c>
      <c r="B575" s="66">
        <f>_xlfn.IFNA(VLOOKUP(A575,'Bolling Strategy'!$A$1:$B$2000,2,FALSE),0)</f>
        <v>380</v>
      </c>
      <c r="C575" s="66">
        <f>_xlfn.IFNA(VLOOKUP(A575,'NQ0002 Strategy'!$A$2:$B$2000,2,FALSE),0)</f>
        <v>-9240</v>
      </c>
      <c r="D575" s="66">
        <f>_xlfn.IFNA(VLOOKUP(A575,'NQ0001 Strategy'!$A$2:$B$2000,2,FALSE),0)</f>
        <v>7785</v>
      </c>
      <c r="E575" s="66">
        <f>_xlfn.IFNA(VLOOKUP(A575,'BBI Strategy'!$A$2:$B$2000,2,FALSE),0)</f>
        <v>15780</v>
      </c>
      <c r="F575" s="66">
        <f>_xlfn.IFNA(VLOOKUP(A575,'NQ0003 Strategy'!$A$2:$B$1000,2,FALSE),0)</f>
        <v>0</v>
      </c>
      <c r="G575" s="66">
        <f>_xlfn.IFNA(VLOOKUP(A575,'NQ0006 Strategy'!$A$2:$B$2000,2,FALSE),0)</f>
        <v>0</v>
      </c>
      <c r="H575" s="66">
        <f>_xlfn.IFNA(VLOOKUP(A575,'NQ0007 Strategy'!$A$2:$B$2000,2,FALSE),0)</f>
        <v>-12390</v>
      </c>
      <c r="I575" s="85">
        <f t="shared" si="21"/>
        <v>330.71428571428572</v>
      </c>
      <c r="J575" s="50">
        <f>VLOOKUP($A575,級距!$A:$K,9,FALSE)</f>
        <v>8</v>
      </c>
      <c r="K575" s="50">
        <f>VLOOKUP($A575,級距!$A:$K,10,FALSE)</f>
        <v>6</v>
      </c>
      <c r="L575" s="50">
        <f>VLOOKUP($A575,級距!$A:$K,11,FALSE)</f>
        <v>1</v>
      </c>
      <c r="M575" s="50">
        <f t="shared" si="22"/>
        <v>1</v>
      </c>
    </row>
    <row r="576" spans="1:13" x14ac:dyDescent="0.25">
      <c r="A576" s="32">
        <v>44818</v>
      </c>
      <c r="B576" s="66">
        <f>_xlfn.IFNA(VLOOKUP(A576,'Bolling Strategy'!$A$1:$B$2000,2,FALSE),0)</f>
        <v>0</v>
      </c>
      <c r="C576" s="66">
        <f>_xlfn.IFNA(VLOOKUP(A576,'NQ0002 Strategy'!$A$2:$B$2000,2,FALSE),0)</f>
        <v>12325</v>
      </c>
      <c r="D576" s="66">
        <f>_xlfn.IFNA(VLOOKUP(A576,'NQ0001 Strategy'!$A$2:$B$2000,2,FALSE),0)</f>
        <v>-5495</v>
      </c>
      <c r="E576" s="66">
        <f>_xlfn.IFNA(VLOOKUP(A576,'BBI Strategy'!$A$2:$B$2000,2,FALSE),0)</f>
        <v>-9710</v>
      </c>
      <c r="F576" s="66">
        <f>_xlfn.IFNA(VLOOKUP(A576,'NQ0003 Strategy'!$A$2:$B$1000,2,FALSE),0)</f>
        <v>0</v>
      </c>
      <c r="G576" s="66">
        <f>_xlfn.IFNA(VLOOKUP(A576,'NQ0006 Strategy'!$A$2:$B$2000,2,FALSE),0)</f>
        <v>0</v>
      </c>
      <c r="H576" s="66">
        <f>_xlfn.IFNA(VLOOKUP(A576,'NQ0007 Strategy'!$A$2:$B$2000,2,FALSE),0)</f>
        <v>-9885</v>
      </c>
      <c r="I576" s="85">
        <f t="shared" si="21"/>
        <v>-1823.5714285714287</v>
      </c>
      <c r="J576" s="50">
        <f>VLOOKUP($A576,級距!$A:$K,9,FALSE)</f>
        <v>5</v>
      </c>
      <c r="K576" s="50">
        <f>VLOOKUP($A576,級距!$A:$K,10,FALSE)</f>
        <v>4</v>
      </c>
      <c r="L576" s="50">
        <f>VLOOKUP($A576,級距!$A:$K,11,FALSE)</f>
        <v>2</v>
      </c>
      <c r="M576" s="50">
        <f t="shared" si="22"/>
        <v>1</v>
      </c>
    </row>
    <row r="577" spans="1:13" x14ac:dyDescent="0.25">
      <c r="A577" s="32">
        <v>44817</v>
      </c>
      <c r="B577" s="66">
        <f>_xlfn.IFNA(VLOOKUP(A577,'Bolling Strategy'!$A$1:$B$2000,2,FALSE),0)</f>
        <v>2820</v>
      </c>
      <c r="C577" s="66">
        <f>_xlfn.IFNA(VLOOKUP(A577,'NQ0002 Strategy'!$A$2:$B$2000,2,FALSE),0)</f>
        <v>6580</v>
      </c>
      <c r="D577" s="66">
        <f>_xlfn.IFNA(VLOOKUP(A577,'NQ0001 Strategy'!$A$2:$B$2000,2,FALSE),0)</f>
        <v>-13590</v>
      </c>
      <c r="E577" s="66">
        <f>_xlfn.IFNA(VLOOKUP(A577,'BBI Strategy'!$A$2:$B$2000,2,FALSE),0)</f>
        <v>15165</v>
      </c>
      <c r="F577" s="66">
        <f>_xlfn.IFNA(VLOOKUP(A577,'NQ0003 Strategy'!$A$2:$B$1000,2,FALSE),0)</f>
        <v>0</v>
      </c>
      <c r="G577" s="66">
        <f>_xlfn.IFNA(VLOOKUP(A577,'NQ0006 Strategy'!$A$2:$B$2000,2,FALSE),0)</f>
        <v>3670</v>
      </c>
      <c r="H577" s="66">
        <f>_xlfn.IFNA(VLOOKUP(A577,'NQ0007 Strategy'!$A$2:$B$2000,2,FALSE),0)</f>
        <v>-4920</v>
      </c>
      <c r="I577" s="85">
        <f t="shared" si="21"/>
        <v>1389.2857142857142</v>
      </c>
      <c r="J577" s="50">
        <f>VLOOKUP($A577,級距!$A:$K,9,FALSE)</f>
        <v>10</v>
      </c>
      <c r="K577" s="50">
        <f>VLOOKUP($A577,級距!$A:$K,10,FALSE)</f>
        <v>9</v>
      </c>
      <c r="L577" s="50">
        <f>VLOOKUP($A577,級距!$A:$K,11,FALSE)</f>
        <v>4</v>
      </c>
      <c r="M577" s="50">
        <f t="shared" si="22"/>
        <v>1</v>
      </c>
    </row>
    <row r="578" spans="1:13" x14ac:dyDescent="0.25">
      <c r="A578" s="32">
        <v>44816</v>
      </c>
      <c r="B578" s="66">
        <f>_xlfn.IFNA(VLOOKUP(A578,'Bolling Strategy'!$A$1:$B$2000,2,FALSE),0)</f>
        <v>0</v>
      </c>
      <c r="C578" s="66">
        <f>_xlfn.IFNA(VLOOKUP(A578,'NQ0002 Strategy'!$A$2:$B$2000,2,FALSE),0)</f>
        <v>0</v>
      </c>
      <c r="D578" s="66">
        <f>_xlfn.IFNA(VLOOKUP(A578,'NQ0001 Strategy'!$A$2:$B$2000,2,FALSE),0)</f>
        <v>480</v>
      </c>
      <c r="E578" s="66">
        <f>_xlfn.IFNA(VLOOKUP(A578,'BBI Strategy'!$A$2:$B$2000,2,FALSE),0)</f>
        <v>7470</v>
      </c>
      <c r="F578" s="66">
        <f>_xlfn.IFNA(VLOOKUP(A578,'NQ0003 Strategy'!$A$2:$B$1000,2,FALSE),0)</f>
        <v>0</v>
      </c>
      <c r="G578" s="66">
        <f>_xlfn.IFNA(VLOOKUP(A578,'NQ0006 Strategy'!$A$2:$B$2000,2,FALSE),0)</f>
        <v>9470</v>
      </c>
      <c r="H578" s="66">
        <f>_xlfn.IFNA(VLOOKUP(A578,'NQ0007 Strategy'!$A$2:$B$2000,2,FALSE),0)</f>
        <v>8730</v>
      </c>
      <c r="I578" s="85">
        <f t="shared" si="21"/>
        <v>3735.7142857142858</v>
      </c>
      <c r="J578" s="50">
        <f>VLOOKUP($A578,級距!$A:$K,9,FALSE)</f>
        <v>3</v>
      </c>
      <c r="K578" s="50">
        <f>VLOOKUP($A578,級距!$A:$K,10,FALSE)</f>
        <v>6</v>
      </c>
      <c r="L578" s="50">
        <f>VLOOKUP($A578,級距!$A:$K,11,FALSE)</f>
        <v>2</v>
      </c>
      <c r="M578" s="50">
        <f t="shared" si="22"/>
        <v>1</v>
      </c>
    </row>
    <row r="579" spans="1:13" x14ac:dyDescent="0.25">
      <c r="A579" s="32">
        <v>44813</v>
      </c>
      <c r="B579" s="66">
        <f>_xlfn.IFNA(VLOOKUP(A579,'Bolling Strategy'!$A$1:$B$2000,2,FALSE),0)</f>
        <v>-1825</v>
      </c>
      <c r="C579" s="66">
        <f>_xlfn.IFNA(VLOOKUP(A579,'NQ0002 Strategy'!$A$2:$B$2000,2,FALSE),0)</f>
        <v>11700</v>
      </c>
      <c r="D579" s="66">
        <f>_xlfn.IFNA(VLOOKUP(A579,'NQ0001 Strategy'!$A$2:$B$2000,2,FALSE),0)</f>
        <v>10915</v>
      </c>
      <c r="E579" s="66">
        <f>_xlfn.IFNA(VLOOKUP(A579,'BBI Strategy'!$A$2:$B$2000,2,FALSE),0)</f>
        <v>9235</v>
      </c>
      <c r="F579" s="66">
        <f>_xlfn.IFNA(VLOOKUP(A579,'NQ0003 Strategy'!$A$2:$B$1000,2,FALSE),0)</f>
        <v>0</v>
      </c>
      <c r="G579" s="66">
        <f>_xlfn.IFNA(VLOOKUP(A579,'NQ0006 Strategy'!$A$2:$B$2000,2,FALSE),0)</f>
        <v>0</v>
      </c>
      <c r="H579" s="66">
        <f>_xlfn.IFNA(VLOOKUP(A579,'NQ0007 Strategy'!$A$2:$B$2000,2,FALSE),0)</f>
        <v>9525</v>
      </c>
      <c r="I579" s="85">
        <f t="shared" si="21"/>
        <v>5650</v>
      </c>
      <c r="J579" s="50">
        <f>VLOOKUP($A579,級距!$A:$K,9,FALSE)</f>
        <v>5</v>
      </c>
      <c r="K579" s="50">
        <f>VLOOKUP($A579,級距!$A:$K,10,FALSE)</f>
        <v>6</v>
      </c>
      <c r="L579" s="50">
        <f>VLOOKUP($A579,級距!$A:$K,11,FALSE)</f>
        <v>2</v>
      </c>
      <c r="M579" s="50">
        <f t="shared" si="22"/>
        <v>1</v>
      </c>
    </row>
    <row r="580" spans="1:13" x14ac:dyDescent="0.25">
      <c r="A580" s="32">
        <v>44812</v>
      </c>
      <c r="B580" s="66">
        <f>_xlfn.IFNA(VLOOKUP(A580,'Bolling Strategy'!$A$1:$B$2000,2,FALSE),0)</f>
        <v>-10250</v>
      </c>
      <c r="C580" s="66">
        <f>_xlfn.IFNA(VLOOKUP(A580,'NQ0002 Strategy'!$A$2:$B$2000,2,FALSE),0)</f>
        <v>-5270</v>
      </c>
      <c r="D580" s="66">
        <f>_xlfn.IFNA(VLOOKUP(A580,'NQ0001 Strategy'!$A$2:$B$2000,2,FALSE),0)</f>
        <v>-11575</v>
      </c>
      <c r="E580" s="66">
        <f>_xlfn.IFNA(VLOOKUP(A580,'BBI Strategy'!$A$2:$B$2000,2,FALSE),0)</f>
        <v>-15060</v>
      </c>
      <c r="F580" s="66">
        <f>_xlfn.IFNA(VLOOKUP(A580,'NQ0003 Strategy'!$A$2:$B$1000,2,FALSE),0)</f>
        <v>0</v>
      </c>
      <c r="G580" s="66">
        <f>_xlfn.IFNA(VLOOKUP(A580,'NQ0006 Strategy'!$A$2:$B$2000,2,FALSE),0)</f>
        <v>0</v>
      </c>
      <c r="H580" s="66">
        <f>_xlfn.IFNA(VLOOKUP(A580,'NQ0007 Strategy'!$A$2:$B$2000,2,FALSE),0)</f>
        <v>-695</v>
      </c>
      <c r="I580" s="85">
        <f t="shared" ref="I580:I643" si="23">(B580+C580+D580+E580+F580+G580+H580)/7</f>
        <v>-6121.4285714285716</v>
      </c>
      <c r="J580" s="50">
        <f>VLOOKUP($A580,級距!$A:$K,9,FALSE)</f>
        <v>7</v>
      </c>
      <c r="K580" s="50">
        <f>VLOOKUP($A580,級距!$A:$K,10,FALSE)</f>
        <v>3</v>
      </c>
      <c r="L580" s="50">
        <f>VLOOKUP($A580,級距!$A:$K,11,FALSE)</f>
        <v>1</v>
      </c>
      <c r="M580" s="50">
        <f t="shared" ref="M580:M643" si="24">_xlfn.IFNA(1,0)</f>
        <v>1</v>
      </c>
    </row>
    <row r="581" spans="1:13" x14ac:dyDescent="0.25">
      <c r="A581" s="32">
        <v>44811</v>
      </c>
      <c r="B581" s="66">
        <f>_xlfn.IFNA(VLOOKUP(A581,'Bolling Strategy'!$A$1:$B$2000,2,FALSE),0)</f>
        <v>22100</v>
      </c>
      <c r="C581" s="66">
        <f>_xlfn.IFNA(VLOOKUP(A581,'NQ0002 Strategy'!$A$2:$B$2000,2,FALSE),0)</f>
        <v>17960</v>
      </c>
      <c r="D581" s="66">
        <f>_xlfn.IFNA(VLOOKUP(A581,'NQ0001 Strategy'!$A$2:$B$2000,2,FALSE),0)</f>
        <v>34380</v>
      </c>
      <c r="E581" s="66">
        <f>_xlfn.IFNA(VLOOKUP(A581,'BBI Strategy'!$A$2:$B$2000,2,FALSE),0)</f>
        <v>17345</v>
      </c>
      <c r="F581" s="66">
        <f>_xlfn.IFNA(VLOOKUP(A581,'NQ0003 Strategy'!$A$2:$B$1000,2,FALSE),0)</f>
        <v>0</v>
      </c>
      <c r="G581" s="66">
        <f>_xlfn.IFNA(VLOOKUP(A581,'NQ0006 Strategy'!$A$2:$B$2000,2,FALSE),0)</f>
        <v>1980</v>
      </c>
      <c r="H581" s="66">
        <f>_xlfn.IFNA(VLOOKUP(A581,'NQ0007 Strategy'!$A$2:$B$2000,2,FALSE),0)</f>
        <v>15670</v>
      </c>
      <c r="I581" s="85">
        <f t="shared" si="23"/>
        <v>15633.571428571429</v>
      </c>
      <c r="J581" s="50">
        <f>VLOOKUP($A581,級距!$A:$K,9,FALSE)</f>
        <v>9</v>
      </c>
      <c r="K581" s="50">
        <f>VLOOKUP($A581,級距!$A:$K,10,FALSE)</f>
        <v>7</v>
      </c>
      <c r="L581" s="50">
        <f>VLOOKUP($A581,級距!$A:$K,11,FALSE)</f>
        <v>4</v>
      </c>
      <c r="M581" s="50">
        <f t="shared" si="24"/>
        <v>1</v>
      </c>
    </row>
    <row r="582" spans="1:13" x14ac:dyDescent="0.25">
      <c r="A582" s="32">
        <v>44810</v>
      </c>
      <c r="B582" s="66">
        <f>_xlfn.IFNA(VLOOKUP(A582,'Bolling Strategy'!$A$1:$B$2000,2,FALSE),0)</f>
        <v>-20160</v>
      </c>
      <c r="C582" s="66">
        <f>_xlfn.IFNA(VLOOKUP(A582,'NQ0002 Strategy'!$A$2:$B$2000,2,FALSE),0)</f>
        <v>4125</v>
      </c>
      <c r="D582" s="66">
        <f>_xlfn.IFNA(VLOOKUP(A582,'NQ0001 Strategy'!$A$2:$B$2000,2,FALSE),0)</f>
        <v>-7875</v>
      </c>
      <c r="E582" s="66">
        <f>_xlfn.IFNA(VLOOKUP(A582,'BBI Strategy'!$A$2:$B$2000,2,FALSE),0)</f>
        <v>-6700</v>
      </c>
      <c r="F582" s="66">
        <f>_xlfn.IFNA(VLOOKUP(A582,'NQ0003 Strategy'!$A$2:$B$1000,2,FALSE),0)</f>
        <v>0</v>
      </c>
      <c r="G582" s="66">
        <f>_xlfn.IFNA(VLOOKUP(A582,'NQ0006 Strategy'!$A$2:$B$2000,2,FALSE),0)</f>
        <v>12975</v>
      </c>
      <c r="H582" s="66">
        <f>_xlfn.IFNA(VLOOKUP(A582,'NQ0007 Strategy'!$A$2:$B$2000,2,FALSE),0)</f>
        <v>2770</v>
      </c>
      <c r="I582" s="85">
        <f t="shared" si="23"/>
        <v>-2123.5714285714284</v>
      </c>
      <c r="J582" s="50">
        <f>VLOOKUP($A582,級距!$A:$K,9,FALSE)</f>
        <v>8</v>
      </c>
      <c r="K582" s="50">
        <f>VLOOKUP($A582,級距!$A:$K,10,FALSE)</f>
        <v>7</v>
      </c>
      <c r="L582" s="50">
        <f>VLOOKUP($A582,級距!$A:$K,11,FALSE)</f>
        <v>4</v>
      </c>
      <c r="M582" s="50">
        <f t="shared" si="24"/>
        <v>1</v>
      </c>
    </row>
    <row r="583" spans="1:13" x14ac:dyDescent="0.25">
      <c r="A583" s="32">
        <v>44806</v>
      </c>
      <c r="B583" s="66">
        <f>_xlfn.IFNA(VLOOKUP(A583,'Bolling Strategy'!$A$1:$B$2000,2,FALSE),0)</f>
        <v>14850</v>
      </c>
      <c r="C583" s="66">
        <f>_xlfn.IFNA(VLOOKUP(A583,'NQ0002 Strategy'!$A$2:$B$2000,2,FALSE),0)</f>
        <v>1600</v>
      </c>
      <c r="D583" s="66">
        <f>_xlfn.IFNA(VLOOKUP(A583,'NQ0001 Strategy'!$A$2:$B$2000,2,FALSE),0)</f>
        <v>3835</v>
      </c>
      <c r="E583" s="66">
        <f>_xlfn.IFNA(VLOOKUP(A583,'BBI Strategy'!$A$2:$B$2000,2,FALSE),0)</f>
        <v>-10115</v>
      </c>
      <c r="F583" s="66">
        <f>_xlfn.IFNA(VLOOKUP(A583,'NQ0003 Strategy'!$A$2:$B$1000,2,FALSE),0)</f>
        <v>0</v>
      </c>
      <c r="G583" s="66">
        <f>_xlfn.IFNA(VLOOKUP(A583,'NQ0006 Strategy'!$A$2:$B$2000,2,FALSE),0)</f>
        <v>0</v>
      </c>
      <c r="H583" s="66">
        <f>_xlfn.IFNA(VLOOKUP(A583,'NQ0007 Strategy'!$A$2:$B$2000,2,FALSE),0)</f>
        <v>-4700</v>
      </c>
      <c r="I583" s="85">
        <f t="shared" si="23"/>
        <v>781.42857142857144</v>
      </c>
      <c r="J583" s="50">
        <f>VLOOKUP($A583,級距!$A:$K,9,FALSE)</f>
        <v>10</v>
      </c>
      <c r="K583" s="50">
        <f>VLOOKUP($A583,級距!$A:$K,10,FALSE)</f>
        <v>4</v>
      </c>
      <c r="L583" s="50">
        <f>VLOOKUP($A583,級距!$A:$K,11,FALSE)</f>
        <v>1</v>
      </c>
      <c r="M583" s="50">
        <f t="shared" si="24"/>
        <v>1</v>
      </c>
    </row>
    <row r="584" spans="1:13" x14ac:dyDescent="0.25">
      <c r="A584" s="32">
        <v>44805</v>
      </c>
      <c r="B584" s="66">
        <f>_xlfn.IFNA(VLOOKUP(A584,'Bolling Strategy'!$A$1:$B$2000,2,FALSE),0)</f>
        <v>140</v>
      </c>
      <c r="C584" s="66">
        <f>_xlfn.IFNA(VLOOKUP(A584,'NQ0002 Strategy'!$A$2:$B$2000,2,FALSE),0)</f>
        <v>-16790</v>
      </c>
      <c r="D584" s="66">
        <f>_xlfn.IFNA(VLOOKUP(A584,'NQ0001 Strategy'!$A$2:$B$2000,2,FALSE),0)</f>
        <v>-10015</v>
      </c>
      <c r="E584" s="66">
        <f>_xlfn.IFNA(VLOOKUP(A584,'BBI Strategy'!$A$2:$B$2000,2,FALSE),0)</f>
        <v>-4545</v>
      </c>
      <c r="F584" s="66">
        <f>_xlfn.IFNA(VLOOKUP(A584,'NQ0003 Strategy'!$A$2:$B$1000,2,FALSE),0)</f>
        <v>0</v>
      </c>
      <c r="G584" s="66">
        <f>_xlfn.IFNA(VLOOKUP(A584,'NQ0006 Strategy'!$A$2:$B$2000,2,FALSE),0)</f>
        <v>510</v>
      </c>
      <c r="H584" s="66">
        <f>_xlfn.IFNA(VLOOKUP(A584,'NQ0007 Strategy'!$A$2:$B$2000,2,FALSE),0)</f>
        <v>10570</v>
      </c>
      <c r="I584" s="85">
        <f t="shared" si="23"/>
        <v>-2875.7142857142858</v>
      </c>
      <c r="J584" s="50">
        <f>VLOOKUP($A584,級距!$A:$K,9,FALSE)</f>
        <v>8</v>
      </c>
      <c r="K584" s="50">
        <f>VLOOKUP($A584,級距!$A:$K,10,FALSE)</f>
        <v>5</v>
      </c>
      <c r="L584" s="50">
        <f>VLOOKUP($A584,級距!$A:$K,11,FALSE)</f>
        <v>1</v>
      </c>
      <c r="M584" s="50">
        <f t="shared" si="24"/>
        <v>1</v>
      </c>
    </row>
    <row r="585" spans="1:13" x14ac:dyDescent="0.25">
      <c r="A585" s="32">
        <v>44804</v>
      </c>
      <c r="B585" s="66">
        <f>_xlfn.IFNA(VLOOKUP(A585,'Bolling Strategy'!$A$1:$B$2000,2,FALSE),0)</f>
        <v>-3080</v>
      </c>
      <c r="C585" s="66">
        <f>_xlfn.IFNA(VLOOKUP(A585,'NQ0002 Strategy'!$A$2:$B$2000,2,FALSE),0)</f>
        <v>1920</v>
      </c>
      <c r="D585" s="66">
        <f>_xlfn.IFNA(VLOOKUP(A585,'NQ0001 Strategy'!$A$2:$B$2000,2,FALSE),0)</f>
        <v>3660</v>
      </c>
      <c r="E585" s="66">
        <f>_xlfn.IFNA(VLOOKUP(A585,'BBI Strategy'!$A$2:$B$2000,2,FALSE),0)</f>
        <v>-2590</v>
      </c>
      <c r="F585" s="66">
        <f>_xlfn.IFNA(VLOOKUP(A585,'NQ0003 Strategy'!$A$2:$B$1000,2,FALSE),0)</f>
        <v>0</v>
      </c>
      <c r="G585" s="66">
        <f>_xlfn.IFNA(VLOOKUP(A585,'NQ0006 Strategy'!$A$2:$B$2000,2,FALSE),0)</f>
        <v>0</v>
      </c>
      <c r="H585" s="66">
        <f>_xlfn.IFNA(VLOOKUP(A585,'NQ0007 Strategy'!$A$2:$B$2000,2,FALSE),0)</f>
        <v>3595</v>
      </c>
      <c r="I585" s="85">
        <f t="shared" si="23"/>
        <v>500.71428571428572</v>
      </c>
      <c r="J585" s="50">
        <f>VLOOKUP($A585,級距!$A:$K,9,FALSE)</f>
        <v>6</v>
      </c>
      <c r="K585" s="50">
        <f>VLOOKUP($A585,級距!$A:$K,10,FALSE)</f>
        <v>7</v>
      </c>
      <c r="L585" s="50">
        <f>VLOOKUP($A585,級距!$A:$K,11,FALSE)</f>
        <v>4</v>
      </c>
      <c r="M585" s="50">
        <f t="shared" si="24"/>
        <v>1</v>
      </c>
    </row>
    <row r="586" spans="1:13" x14ac:dyDescent="0.25">
      <c r="A586" s="32">
        <v>44803</v>
      </c>
      <c r="B586" s="66">
        <f>_xlfn.IFNA(VLOOKUP(A586,'Bolling Strategy'!$A$1:$B$2000,2,FALSE),0)</f>
        <v>-1440</v>
      </c>
      <c r="C586" s="66">
        <f>_xlfn.IFNA(VLOOKUP(A586,'NQ0002 Strategy'!$A$2:$B$2000,2,FALSE),0)</f>
        <v>-920</v>
      </c>
      <c r="D586" s="66">
        <f>_xlfn.IFNA(VLOOKUP(A586,'NQ0001 Strategy'!$A$2:$B$2000,2,FALSE),0)</f>
        <v>-6795</v>
      </c>
      <c r="E586" s="66">
        <f>_xlfn.IFNA(VLOOKUP(A586,'BBI Strategy'!$A$2:$B$2000,2,FALSE),0)</f>
        <v>-12340</v>
      </c>
      <c r="F586" s="66">
        <f>_xlfn.IFNA(VLOOKUP(A586,'NQ0003 Strategy'!$A$2:$B$1000,2,FALSE),0)</f>
        <v>0</v>
      </c>
      <c r="G586" s="66">
        <f>_xlfn.IFNA(VLOOKUP(A586,'NQ0006 Strategy'!$A$2:$B$2000,2,FALSE),0)</f>
        <v>0</v>
      </c>
      <c r="H586" s="66">
        <f>_xlfn.IFNA(VLOOKUP(A586,'NQ0007 Strategy'!$A$2:$B$2000,2,FALSE),0)</f>
        <v>9690</v>
      </c>
      <c r="I586" s="85">
        <f t="shared" si="23"/>
        <v>-1686.4285714285713</v>
      </c>
      <c r="J586" s="50">
        <f>VLOOKUP($A586,級距!$A:$K,9,FALSE)</f>
        <v>10</v>
      </c>
      <c r="K586" s="50">
        <f>VLOOKUP($A586,級距!$A:$K,10,FALSE)</f>
        <v>8</v>
      </c>
      <c r="L586" s="50">
        <f>VLOOKUP($A586,級距!$A:$K,11,FALSE)</f>
        <v>4</v>
      </c>
      <c r="M586" s="50">
        <f t="shared" si="24"/>
        <v>1</v>
      </c>
    </row>
    <row r="587" spans="1:13" x14ac:dyDescent="0.25">
      <c r="A587" s="32">
        <v>44802</v>
      </c>
      <c r="B587" s="66">
        <f>_xlfn.IFNA(VLOOKUP(A587,'Bolling Strategy'!$A$1:$B$2000,2,FALSE),0)</f>
        <v>2730</v>
      </c>
      <c r="C587" s="66">
        <f>_xlfn.IFNA(VLOOKUP(A587,'NQ0002 Strategy'!$A$2:$B$2000,2,FALSE),0)</f>
        <v>0</v>
      </c>
      <c r="D587" s="66">
        <f>_xlfn.IFNA(VLOOKUP(A587,'NQ0001 Strategy'!$A$2:$B$2000,2,FALSE),0)</f>
        <v>0</v>
      </c>
      <c r="E587" s="66">
        <f>_xlfn.IFNA(VLOOKUP(A587,'BBI Strategy'!$A$2:$B$2000,2,FALSE),0)</f>
        <v>9250</v>
      </c>
      <c r="F587" s="66">
        <f>_xlfn.IFNA(VLOOKUP(A587,'NQ0003 Strategy'!$A$2:$B$1000,2,FALSE),0)</f>
        <v>-14035</v>
      </c>
      <c r="G587" s="66">
        <f>_xlfn.IFNA(VLOOKUP(A587,'NQ0006 Strategy'!$A$2:$B$2000,2,FALSE),0)</f>
        <v>-14595</v>
      </c>
      <c r="H587" s="66">
        <f>_xlfn.IFNA(VLOOKUP(A587,'NQ0007 Strategy'!$A$2:$B$2000,2,FALSE),0)</f>
        <v>-6950</v>
      </c>
      <c r="I587" s="85">
        <f t="shared" si="23"/>
        <v>-3371.4285714285716</v>
      </c>
      <c r="J587" s="50">
        <f>VLOOKUP($A587,級距!$A:$K,9,FALSE)</f>
        <v>4</v>
      </c>
      <c r="K587" s="50">
        <f>VLOOKUP($A587,級距!$A:$K,10,FALSE)</f>
        <v>1</v>
      </c>
      <c r="L587" s="50">
        <f>VLOOKUP($A587,級距!$A:$K,11,FALSE)</f>
        <v>2</v>
      </c>
      <c r="M587" s="50">
        <f t="shared" si="24"/>
        <v>1</v>
      </c>
    </row>
    <row r="588" spans="1:13" x14ac:dyDescent="0.25">
      <c r="A588" s="32">
        <v>44799</v>
      </c>
      <c r="B588" s="66">
        <f>_xlfn.IFNA(VLOOKUP(A588,'Bolling Strategy'!$A$1:$B$2000,2,FALSE),0)</f>
        <v>16485</v>
      </c>
      <c r="C588" s="66">
        <f>_xlfn.IFNA(VLOOKUP(A588,'NQ0002 Strategy'!$A$2:$B$2000,2,FALSE),0)</f>
        <v>-8160</v>
      </c>
      <c r="D588" s="66">
        <f>_xlfn.IFNA(VLOOKUP(A588,'NQ0001 Strategy'!$A$2:$B$2000,2,FALSE),0)</f>
        <v>21045</v>
      </c>
      <c r="E588" s="66">
        <f>_xlfn.IFNA(VLOOKUP(A588,'BBI Strategy'!$A$2:$B$2000,2,FALSE),0)</f>
        <v>6580</v>
      </c>
      <c r="F588" s="66">
        <f>_xlfn.IFNA(VLOOKUP(A588,'NQ0003 Strategy'!$A$2:$B$1000,2,FALSE),0)</f>
        <v>0</v>
      </c>
      <c r="G588" s="66">
        <f>_xlfn.IFNA(VLOOKUP(A588,'NQ0006 Strategy'!$A$2:$B$2000,2,FALSE),0)</f>
        <v>28860</v>
      </c>
      <c r="H588" s="66">
        <f>_xlfn.IFNA(VLOOKUP(A588,'NQ0007 Strategy'!$A$2:$B$2000,2,FALSE),0)</f>
        <v>-6030</v>
      </c>
      <c r="I588" s="85">
        <f t="shared" si="23"/>
        <v>8397.1428571428569</v>
      </c>
      <c r="J588" s="50">
        <f>VLOOKUP($A588,級距!$A:$K,9,FALSE)</f>
        <v>10</v>
      </c>
      <c r="K588" s="50">
        <f>VLOOKUP($A588,級距!$A:$K,10,FALSE)</f>
        <v>8</v>
      </c>
      <c r="L588" s="50">
        <f>VLOOKUP($A588,級距!$A:$K,11,FALSE)</f>
        <v>4</v>
      </c>
      <c r="M588" s="50">
        <f t="shared" si="24"/>
        <v>1</v>
      </c>
    </row>
    <row r="589" spans="1:13" x14ac:dyDescent="0.25">
      <c r="A589" s="32">
        <v>44798</v>
      </c>
      <c r="B589" s="66">
        <f>_xlfn.IFNA(VLOOKUP(A589,'Bolling Strategy'!$A$1:$B$2000,2,FALSE),0)</f>
        <v>0</v>
      </c>
      <c r="C589" s="66">
        <f>_xlfn.IFNA(VLOOKUP(A589,'NQ0002 Strategy'!$A$2:$B$2000,2,FALSE),0)</f>
        <v>-1930</v>
      </c>
      <c r="D589" s="66">
        <f>_xlfn.IFNA(VLOOKUP(A589,'NQ0001 Strategy'!$A$2:$B$2000,2,FALSE),0)</f>
        <v>-1010</v>
      </c>
      <c r="E589" s="66">
        <f>_xlfn.IFNA(VLOOKUP(A589,'BBI Strategy'!$A$2:$B$2000,2,FALSE),0)</f>
        <v>8680</v>
      </c>
      <c r="F589" s="66">
        <f>_xlfn.IFNA(VLOOKUP(A589,'NQ0003 Strategy'!$A$2:$B$1000,2,FALSE),0)</f>
        <v>0</v>
      </c>
      <c r="G589" s="66">
        <f>_xlfn.IFNA(VLOOKUP(A589,'NQ0006 Strategy'!$A$2:$B$2000,2,FALSE),0)</f>
        <v>-10995</v>
      </c>
      <c r="H589" s="66">
        <f>_xlfn.IFNA(VLOOKUP(A589,'NQ0007 Strategy'!$A$2:$B$2000,2,FALSE),0)</f>
        <v>10340</v>
      </c>
      <c r="I589" s="85">
        <f t="shared" si="23"/>
        <v>726.42857142857144</v>
      </c>
      <c r="J589" s="50">
        <f>VLOOKUP($A589,級距!$A:$K,9,FALSE)</f>
        <v>5</v>
      </c>
      <c r="K589" s="50">
        <f>VLOOKUP($A589,級距!$A:$K,10,FALSE)</f>
        <v>7</v>
      </c>
      <c r="L589" s="50">
        <f>VLOOKUP($A589,級距!$A:$K,11,FALSE)</f>
        <v>3</v>
      </c>
      <c r="M589" s="50">
        <f t="shared" si="24"/>
        <v>1</v>
      </c>
    </row>
    <row r="590" spans="1:13" x14ac:dyDescent="0.25">
      <c r="A590" s="32">
        <v>44797</v>
      </c>
      <c r="B590" s="66">
        <f>_xlfn.IFNA(VLOOKUP(A590,'Bolling Strategy'!$A$1:$B$2000,2,FALSE),0)</f>
        <v>0</v>
      </c>
      <c r="C590" s="66">
        <f>_xlfn.IFNA(VLOOKUP(A590,'NQ0002 Strategy'!$A$2:$B$2000,2,FALSE),0)</f>
        <v>800</v>
      </c>
      <c r="D590" s="66">
        <f>_xlfn.IFNA(VLOOKUP(A590,'NQ0001 Strategy'!$A$2:$B$2000,2,FALSE),0)</f>
        <v>-3735</v>
      </c>
      <c r="E590" s="66">
        <f>_xlfn.IFNA(VLOOKUP(A590,'BBI Strategy'!$A$2:$B$2000,2,FALSE),0)</f>
        <v>4820</v>
      </c>
      <c r="F590" s="66">
        <f>_xlfn.IFNA(VLOOKUP(A590,'NQ0003 Strategy'!$A$2:$B$1000,2,FALSE),0)</f>
        <v>0</v>
      </c>
      <c r="G590" s="66">
        <f>_xlfn.IFNA(VLOOKUP(A590,'NQ0006 Strategy'!$A$2:$B$2000,2,FALSE),0)</f>
        <v>0</v>
      </c>
      <c r="H590" s="66">
        <f>_xlfn.IFNA(VLOOKUP(A590,'NQ0007 Strategy'!$A$2:$B$2000,2,FALSE),0)</f>
        <v>750</v>
      </c>
      <c r="I590" s="85">
        <f t="shared" si="23"/>
        <v>376.42857142857144</v>
      </c>
      <c r="J590" s="50">
        <f>VLOOKUP($A590,級距!$A:$K,9,FALSE)</f>
        <v>4</v>
      </c>
      <c r="K590" s="50">
        <f>VLOOKUP($A590,級距!$A:$K,10,FALSE)</f>
        <v>3</v>
      </c>
      <c r="L590" s="50">
        <f>VLOOKUP($A590,級距!$A:$K,11,FALSE)</f>
        <v>2</v>
      </c>
      <c r="M590" s="50">
        <f t="shared" si="24"/>
        <v>1</v>
      </c>
    </row>
    <row r="591" spans="1:13" x14ac:dyDescent="0.25">
      <c r="A591" s="32">
        <v>44796</v>
      </c>
      <c r="B591" s="66">
        <f>_xlfn.IFNA(VLOOKUP(A591,'Bolling Strategy'!$A$1:$B$2000,2,FALSE),0)</f>
        <v>0</v>
      </c>
      <c r="C591" s="66">
        <f>_xlfn.IFNA(VLOOKUP(A591,'NQ0002 Strategy'!$A$2:$B$2000,2,FALSE),0)</f>
        <v>-180</v>
      </c>
      <c r="D591" s="66">
        <f>_xlfn.IFNA(VLOOKUP(A591,'NQ0001 Strategy'!$A$2:$B$2000,2,FALSE),0)</f>
        <v>-4250</v>
      </c>
      <c r="E591" s="66">
        <f>_xlfn.IFNA(VLOOKUP(A591,'BBI Strategy'!$A$2:$B$2000,2,FALSE),0)</f>
        <v>1185</v>
      </c>
      <c r="F591" s="66">
        <f>_xlfn.IFNA(VLOOKUP(A591,'NQ0003 Strategy'!$A$2:$B$1000,2,FALSE),0)</f>
        <v>0</v>
      </c>
      <c r="G591" s="66">
        <f>_xlfn.IFNA(VLOOKUP(A591,'NQ0006 Strategy'!$A$2:$B$2000,2,FALSE),0)</f>
        <v>5425</v>
      </c>
      <c r="H591" s="66">
        <f>_xlfn.IFNA(VLOOKUP(A591,'NQ0007 Strategy'!$A$2:$B$2000,2,FALSE),0)</f>
        <v>-2915</v>
      </c>
      <c r="I591" s="85">
        <f t="shared" si="23"/>
        <v>-105</v>
      </c>
      <c r="J591" s="50">
        <f>VLOOKUP($A591,級距!$A:$K,9,FALSE)</f>
        <v>3</v>
      </c>
      <c r="K591" s="50">
        <f>VLOOKUP($A591,級距!$A:$K,10,FALSE)</f>
        <v>3</v>
      </c>
      <c r="L591" s="50">
        <f>VLOOKUP($A591,級距!$A:$K,11,FALSE)</f>
        <v>2</v>
      </c>
      <c r="M591" s="50">
        <f t="shared" si="24"/>
        <v>1</v>
      </c>
    </row>
    <row r="592" spans="1:13" x14ac:dyDescent="0.25">
      <c r="A592" s="32">
        <v>44795</v>
      </c>
      <c r="B592" s="66">
        <f>_xlfn.IFNA(VLOOKUP(A592,'Bolling Strategy'!$A$1:$B$2000,2,FALSE),0)</f>
        <v>-6660</v>
      </c>
      <c r="C592" s="66">
        <f>_xlfn.IFNA(VLOOKUP(A592,'NQ0002 Strategy'!$A$2:$B$2000,2,FALSE),0)</f>
        <v>5950</v>
      </c>
      <c r="D592" s="66">
        <f>_xlfn.IFNA(VLOOKUP(A592,'NQ0001 Strategy'!$A$2:$B$2000,2,FALSE),0)</f>
        <v>3080</v>
      </c>
      <c r="E592" s="66">
        <f>_xlfn.IFNA(VLOOKUP(A592,'BBI Strategy'!$A$2:$B$2000,2,FALSE),0)</f>
        <v>5465</v>
      </c>
      <c r="F592" s="66">
        <f>_xlfn.IFNA(VLOOKUP(A592,'NQ0003 Strategy'!$A$2:$B$1000,2,FALSE),0)</f>
        <v>-950</v>
      </c>
      <c r="G592" s="66">
        <f>_xlfn.IFNA(VLOOKUP(A592,'NQ0006 Strategy'!$A$2:$B$2000,2,FALSE),0)</f>
        <v>0</v>
      </c>
      <c r="H592" s="66">
        <f>_xlfn.IFNA(VLOOKUP(A592,'NQ0007 Strategy'!$A$2:$B$2000,2,FALSE),0)</f>
        <v>0</v>
      </c>
      <c r="I592" s="85">
        <f t="shared" si="23"/>
        <v>983.57142857142856</v>
      </c>
      <c r="J592" s="50">
        <f>VLOOKUP($A592,級距!$A:$K,9,FALSE)</f>
        <v>5</v>
      </c>
      <c r="K592" s="50">
        <f>VLOOKUP($A592,級距!$A:$K,10,FALSE)</f>
        <v>8</v>
      </c>
      <c r="L592" s="50">
        <f>VLOOKUP($A592,級距!$A:$K,11,FALSE)</f>
        <v>3</v>
      </c>
      <c r="M592" s="50">
        <f t="shared" si="24"/>
        <v>1</v>
      </c>
    </row>
    <row r="593" spans="1:13" x14ac:dyDescent="0.25">
      <c r="A593" s="32">
        <v>44792</v>
      </c>
      <c r="B593" s="66">
        <f>_xlfn.IFNA(VLOOKUP(A593,'Bolling Strategy'!$A$1:$B$2000,2,FALSE),0)</f>
        <v>-3740</v>
      </c>
      <c r="C593" s="66">
        <f>_xlfn.IFNA(VLOOKUP(A593,'NQ0002 Strategy'!$A$2:$B$2000,2,FALSE),0)</f>
        <v>6485</v>
      </c>
      <c r="D593" s="66">
        <f>_xlfn.IFNA(VLOOKUP(A593,'NQ0001 Strategy'!$A$2:$B$2000,2,FALSE),0)</f>
        <v>3385</v>
      </c>
      <c r="E593" s="66">
        <f>_xlfn.IFNA(VLOOKUP(A593,'BBI Strategy'!$A$2:$B$2000,2,FALSE),0)</f>
        <v>8940</v>
      </c>
      <c r="F593" s="66">
        <f>_xlfn.IFNA(VLOOKUP(A593,'NQ0003 Strategy'!$A$2:$B$1000,2,FALSE),0)</f>
        <v>0</v>
      </c>
      <c r="G593" s="66">
        <f>_xlfn.IFNA(VLOOKUP(A593,'NQ0006 Strategy'!$A$2:$B$2000,2,FALSE),0)</f>
        <v>0</v>
      </c>
      <c r="H593" s="66">
        <f>_xlfn.IFNA(VLOOKUP(A593,'NQ0007 Strategy'!$A$2:$B$2000,2,FALSE),0)</f>
        <v>0</v>
      </c>
      <c r="I593" s="85">
        <f t="shared" si="23"/>
        <v>2152.8571428571427</v>
      </c>
      <c r="J593" s="50">
        <f>VLOOKUP($A593,級距!$A:$K,9,FALSE)</f>
        <v>5</v>
      </c>
      <c r="K593" s="50">
        <f>VLOOKUP($A593,級距!$A:$K,10,FALSE)</f>
        <v>6</v>
      </c>
      <c r="L593" s="50">
        <f>VLOOKUP($A593,級距!$A:$K,11,FALSE)</f>
        <v>2</v>
      </c>
      <c r="M593" s="50">
        <f t="shared" si="24"/>
        <v>1</v>
      </c>
    </row>
    <row r="594" spans="1:13" x14ac:dyDescent="0.25">
      <c r="A594" s="32">
        <v>44791</v>
      </c>
      <c r="B594" s="66">
        <f>_xlfn.IFNA(VLOOKUP(A594,'Bolling Strategy'!$A$1:$B$2000,2,FALSE),0)</f>
        <v>0</v>
      </c>
      <c r="C594" s="66">
        <f>_xlfn.IFNA(VLOOKUP(A594,'NQ0002 Strategy'!$A$2:$B$2000,2,FALSE),0)</f>
        <v>0</v>
      </c>
      <c r="D594" s="66">
        <f>_xlfn.IFNA(VLOOKUP(A594,'NQ0001 Strategy'!$A$2:$B$2000,2,FALSE),0)</f>
        <v>0</v>
      </c>
      <c r="E594" s="66">
        <f>_xlfn.IFNA(VLOOKUP(A594,'BBI Strategy'!$A$2:$B$2000,2,FALSE),0)</f>
        <v>-400</v>
      </c>
      <c r="F594" s="66">
        <f>_xlfn.IFNA(VLOOKUP(A594,'NQ0003 Strategy'!$A$2:$B$1000,2,FALSE),0)</f>
        <v>0</v>
      </c>
      <c r="G594" s="66">
        <f>_xlfn.IFNA(VLOOKUP(A594,'NQ0006 Strategy'!$A$2:$B$2000,2,FALSE),0)</f>
        <v>0</v>
      </c>
      <c r="H594" s="66">
        <f>_xlfn.IFNA(VLOOKUP(A594,'NQ0007 Strategy'!$A$2:$B$2000,2,FALSE),0)</f>
        <v>-3600</v>
      </c>
      <c r="I594" s="85">
        <f t="shared" si="23"/>
        <v>-571.42857142857144</v>
      </c>
      <c r="J594" s="50">
        <f>VLOOKUP($A594,級距!$A:$K,9,FALSE)</f>
        <v>3</v>
      </c>
      <c r="K594" s="50">
        <f>VLOOKUP($A594,級距!$A:$K,10,FALSE)</f>
        <v>2</v>
      </c>
      <c r="L594" s="50">
        <f>VLOOKUP($A594,級距!$A:$K,11,FALSE)</f>
        <v>2</v>
      </c>
      <c r="M594" s="50">
        <f t="shared" si="24"/>
        <v>1</v>
      </c>
    </row>
    <row r="595" spans="1:13" x14ac:dyDescent="0.25">
      <c r="A595" s="32">
        <v>44790</v>
      </c>
      <c r="B595" s="66">
        <f>_xlfn.IFNA(VLOOKUP(A595,'Bolling Strategy'!$A$1:$B$2000,2,FALSE),0)</f>
        <v>1020</v>
      </c>
      <c r="C595" s="66">
        <f>_xlfn.IFNA(VLOOKUP(A595,'NQ0002 Strategy'!$A$2:$B$2000,2,FALSE),0)</f>
        <v>395</v>
      </c>
      <c r="D595" s="66">
        <f>_xlfn.IFNA(VLOOKUP(A595,'NQ0001 Strategy'!$A$2:$B$2000,2,FALSE),0)</f>
        <v>-710</v>
      </c>
      <c r="E595" s="66">
        <f>_xlfn.IFNA(VLOOKUP(A595,'BBI Strategy'!$A$2:$B$2000,2,FALSE),0)</f>
        <v>2605</v>
      </c>
      <c r="F595" s="66">
        <f>_xlfn.IFNA(VLOOKUP(A595,'NQ0003 Strategy'!$A$2:$B$1000,2,FALSE),0)</f>
        <v>0</v>
      </c>
      <c r="G595" s="66">
        <f>_xlfn.IFNA(VLOOKUP(A595,'NQ0006 Strategy'!$A$2:$B$2000,2,FALSE),0)</f>
        <v>0</v>
      </c>
      <c r="H595" s="66">
        <f>_xlfn.IFNA(VLOOKUP(A595,'NQ0007 Strategy'!$A$2:$B$2000,2,FALSE),0)</f>
        <v>-8765</v>
      </c>
      <c r="I595" s="85">
        <f t="shared" si="23"/>
        <v>-779.28571428571433</v>
      </c>
      <c r="J595" s="50">
        <f>VLOOKUP($A595,級距!$A:$K,9,FALSE)</f>
        <v>5</v>
      </c>
      <c r="K595" s="50">
        <f>VLOOKUP($A595,級距!$A:$K,10,FALSE)</f>
        <v>3</v>
      </c>
      <c r="L595" s="50">
        <f>VLOOKUP($A595,級距!$A:$K,11,FALSE)</f>
        <v>2</v>
      </c>
      <c r="M595" s="50">
        <f t="shared" si="24"/>
        <v>1</v>
      </c>
    </row>
    <row r="596" spans="1:13" x14ac:dyDescent="0.25">
      <c r="A596" s="32">
        <v>44789</v>
      </c>
      <c r="B596" s="66">
        <f>_xlfn.IFNA(VLOOKUP(A596,'Bolling Strategy'!$A$1:$B$2000,2,FALSE),0)</f>
        <v>6310</v>
      </c>
      <c r="C596" s="66">
        <f>_xlfn.IFNA(VLOOKUP(A596,'NQ0002 Strategy'!$A$2:$B$2000,2,FALSE),0)</f>
        <v>0</v>
      </c>
      <c r="D596" s="66">
        <f>_xlfn.IFNA(VLOOKUP(A596,'NQ0001 Strategy'!$A$2:$B$2000,2,FALSE),0)</f>
        <v>-1665</v>
      </c>
      <c r="E596" s="66">
        <f>_xlfn.IFNA(VLOOKUP(A596,'BBI Strategy'!$A$2:$B$2000,2,FALSE),0)</f>
        <v>-10160</v>
      </c>
      <c r="F596" s="66">
        <f>_xlfn.IFNA(VLOOKUP(A596,'NQ0003 Strategy'!$A$2:$B$1000,2,FALSE),0)</f>
        <v>0</v>
      </c>
      <c r="G596" s="66">
        <f>_xlfn.IFNA(VLOOKUP(A596,'NQ0006 Strategy'!$A$2:$B$2000,2,FALSE),0)</f>
        <v>0</v>
      </c>
      <c r="H596" s="66">
        <f>_xlfn.IFNA(VLOOKUP(A596,'NQ0007 Strategy'!$A$2:$B$2000,2,FALSE),0)</f>
        <v>-4885</v>
      </c>
      <c r="I596" s="85">
        <f t="shared" si="23"/>
        <v>-1485.7142857142858</v>
      </c>
      <c r="J596" s="50">
        <f>VLOOKUP($A596,級距!$A:$K,9,FALSE)</f>
        <v>5</v>
      </c>
      <c r="K596" s="50">
        <f>VLOOKUP($A596,級距!$A:$K,10,FALSE)</f>
        <v>1</v>
      </c>
      <c r="L596" s="50">
        <f>VLOOKUP($A596,級距!$A:$K,11,FALSE)</f>
        <v>2</v>
      </c>
      <c r="M596" s="50">
        <f t="shared" si="24"/>
        <v>1</v>
      </c>
    </row>
    <row r="597" spans="1:13" x14ac:dyDescent="0.25">
      <c r="A597" s="32">
        <v>44788</v>
      </c>
      <c r="B597" s="66">
        <f>_xlfn.IFNA(VLOOKUP(A597,'Bolling Strategy'!$A$1:$B$2000,2,FALSE),0)</f>
        <v>-5315</v>
      </c>
      <c r="C597" s="66">
        <f>_xlfn.IFNA(VLOOKUP(A597,'NQ0002 Strategy'!$A$2:$B$2000,2,FALSE),0)</f>
        <v>15765</v>
      </c>
      <c r="D597" s="66">
        <f>_xlfn.IFNA(VLOOKUP(A597,'NQ0001 Strategy'!$A$2:$B$2000,2,FALSE),0)</f>
        <v>2580</v>
      </c>
      <c r="E597" s="66">
        <f>_xlfn.IFNA(VLOOKUP(A597,'BBI Strategy'!$A$2:$B$2000,2,FALSE),0)</f>
        <v>7545</v>
      </c>
      <c r="F597" s="66">
        <f>_xlfn.IFNA(VLOOKUP(A597,'NQ0003 Strategy'!$A$2:$B$1000,2,FALSE),0)</f>
        <v>0</v>
      </c>
      <c r="G597" s="66">
        <f>_xlfn.IFNA(VLOOKUP(A597,'NQ0006 Strategy'!$A$2:$B$2000,2,FALSE),0)</f>
        <v>0</v>
      </c>
      <c r="H597" s="66">
        <f>_xlfn.IFNA(VLOOKUP(A597,'NQ0007 Strategy'!$A$2:$B$2000,2,FALSE),0)</f>
        <v>6490</v>
      </c>
      <c r="I597" s="85">
        <f t="shared" si="23"/>
        <v>3866.4285714285716</v>
      </c>
      <c r="J597" s="50">
        <f>VLOOKUP($A597,級距!$A:$K,9,FALSE)</f>
        <v>5</v>
      </c>
      <c r="K597" s="50">
        <f>VLOOKUP($A597,級距!$A:$K,10,FALSE)</f>
        <v>8</v>
      </c>
      <c r="L597" s="50">
        <f>VLOOKUP($A597,級距!$A:$K,11,FALSE)</f>
        <v>3</v>
      </c>
      <c r="M597" s="50">
        <f t="shared" si="24"/>
        <v>1</v>
      </c>
    </row>
    <row r="598" spans="1:13" x14ac:dyDescent="0.25">
      <c r="A598" s="32">
        <v>44785</v>
      </c>
      <c r="B598" s="66">
        <f>_xlfn.IFNA(VLOOKUP(A598,'Bolling Strategy'!$A$1:$B$2000,2,FALSE),0)</f>
        <v>0</v>
      </c>
      <c r="C598" s="66">
        <f>_xlfn.IFNA(VLOOKUP(A598,'NQ0002 Strategy'!$A$2:$B$2000,2,FALSE),0)</f>
        <v>-5530</v>
      </c>
      <c r="D598" s="66">
        <f>_xlfn.IFNA(VLOOKUP(A598,'NQ0001 Strategy'!$A$2:$B$2000,2,FALSE),0)</f>
        <v>6590</v>
      </c>
      <c r="E598" s="66">
        <f>_xlfn.IFNA(VLOOKUP(A598,'BBI Strategy'!$A$2:$B$2000,2,FALSE),0)</f>
        <v>13995</v>
      </c>
      <c r="F598" s="66">
        <f>_xlfn.IFNA(VLOOKUP(A598,'NQ0003 Strategy'!$A$2:$B$1000,2,FALSE),0)</f>
        <v>0</v>
      </c>
      <c r="G598" s="66">
        <f>_xlfn.IFNA(VLOOKUP(A598,'NQ0006 Strategy'!$A$2:$B$2000,2,FALSE),0)</f>
        <v>2010</v>
      </c>
      <c r="H598" s="66">
        <f>_xlfn.IFNA(VLOOKUP(A598,'NQ0007 Strategy'!$A$2:$B$2000,2,FALSE),0)</f>
        <v>13630</v>
      </c>
      <c r="I598" s="85">
        <f t="shared" si="23"/>
        <v>4385</v>
      </c>
      <c r="J598" s="50">
        <f>VLOOKUP($A598,級距!$A:$K,9,FALSE)</f>
        <v>5</v>
      </c>
      <c r="K598" s="50">
        <f>VLOOKUP($A598,級距!$A:$K,10,FALSE)</f>
        <v>9</v>
      </c>
      <c r="L598" s="50">
        <f>VLOOKUP($A598,級距!$A:$K,11,FALSE)</f>
        <v>3</v>
      </c>
      <c r="M598" s="50">
        <f t="shared" si="24"/>
        <v>1</v>
      </c>
    </row>
    <row r="599" spans="1:13" x14ac:dyDescent="0.25">
      <c r="A599" s="32">
        <v>44784</v>
      </c>
      <c r="B599" s="66">
        <f>_xlfn.IFNA(VLOOKUP(A599,'Bolling Strategy'!$A$1:$B$2000,2,FALSE),0)</f>
        <v>15050</v>
      </c>
      <c r="C599" s="66">
        <f>_xlfn.IFNA(VLOOKUP(A599,'NQ0002 Strategy'!$A$2:$B$2000,2,FALSE),0)</f>
        <v>7120</v>
      </c>
      <c r="D599" s="66">
        <f>_xlfn.IFNA(VLOOKUP(A599,'NQ0001 Strategy'!$A$2:$B$2000,2,FALSE),0)</f>
        <v>-5880</v>
      </c>
      <c r="E599" s="66">
        <f>_xlfn.IFNA(VLOOKUP(A599,'BBI Strategy'!$A$2:$B$2000,2,FALSE),0)</f>
        <v>6610</v>
      </c>
      <c r="F599" s="66">
        <f>_xlfn.IFNA(VLOOKUP(A599,'NQ0003 Strategy'!$A$2:$B$1000,2,FALSE),0)</f>
        <v>0</v>
      </c>
      <c r="G599" s="66">
        <f>_xlfn.IFNA(VLOOKUP(A599,'NQ0006 Strategy'!$A$2:$B$2000,2,FALSE),0)</f>
        <v>0</v>
      </c>
      <c r="H599" s="66">
        <f>_xlfn.IFNA(VLOOKUP(A599,'NQ0007 Strategy'!$A$2:$B$2000,2,FALSE),0)</f>
        <v>-5420</v>
      </c>
      <c r="I599" s="85">
        <f t="shared" si="23"/>
        <v>2497.1428571428573</v>
      </c>
      <c r="J599" s="50">
        <f>VLOOKUP($A599,級距!$A:$K,9,FALSE)</f>
        <v>7</v>
      </c>
      <c r="K599" s="50">
        <f>VLOOKUP($A599,級距!$A:$K,10,FALSE)</f>
        <v>4</v>
      </c>
      <c r="L599" s="50">
        <f>VLOOKUP($A599,級距!$A:$K,11,FALSE)</f>
        <v>1</v>
      </c>
      <c r="M599" s="50">
        <f t="shared" si="24"/>
        <v>1</v>
      </c>
    </row>
    <row r="600" spans="1:13" x14ac:dyDescent="0.25">
      <c r="A600" s="32">
        <v>44783</v>
      </c>
      <c r="B600" s="66">
        <f>_xlfn.IFNA(VLOOKUP(A600,'Bolling Strategy'!$A$1:$B$2000,2,FALSE),0)</f>
        <v>-2245</v>
      </c>
      <c r="C600" s="66">
        <f>_xlfn.IFNA(VLOOKUP(A600,'NQ0002 Strategy'!$A$2:$B$2000,2,FALSE),0)</f>
        <v>0</v>
      </c>
      <c r="D600" s="66">
        <f>_xlfn.IFNA(VLOOKUP(A600,'NQ0001 Strategy'!$A$2:$B$2000,2,FALSE),0)</f>
        <v>2615</v>
      </c>
      <c r="E600" s="66">
        <f>_xlfn.IFNA(VLOOKUP(A600,'BBI Strategy'!$A$2:$B$2000,2,FALSE),0)</f>
        <v>980</v>
      </c>
      <c r="F600" s="66">
        <f>_xlfn.IFNA(VLOOKUP(A600,'NQ0003 Strategy'!$A$2:$B$1000,2,FALSE),0)</f>
        <v>0</v>
      </c>
      <c r="G600" s="66">
        <f>_xlfn.IFNA(VLOOKUP(A600,'NQ0006 Strategy'!$A$2:$B$2000,2,FALSE),0)</f>
        <v>0</v>
      </c>
      <c r="H600" s="66">
        <f>_xlfn.IFNA(VLOOKUP(A600,'NQ0007 Strategy'!$A$2:$B$2000,2,FALSE),0)</f>
        <v>-6780</v>
      </c>
      <c r="I600" s="85">
        <f t="shared" si="23"/>
        <v>-775.71428571428567</v>
      </c>
      <c r="J600" s="50">
        <f>VLOOKUP($A600,級距!$A:$K,9,FALSE)</f>
        <v>9</v>
      </c>
      <c r="K600" s="50">
        <f>VLOOKUP($A600,級距!$A:$K,10,FALSE)</f>
        <v>10</v>
      </c>
      <c r="L600" s="50">
        <f>VLOOKUP($A600,級距!$A:$K,11,FALSE)</f>
        <v>4</v>
      </c>
      <c r="M600" s="50">
        <f t="shared" si="24"/>
        <v>1</v>
      </c>
    </row>
    <row r="601" spans="1:13" x14ac:dyDescent="0.25">
      <c r="A601" s="32">
        <v>44782</v>
      </c>
      <c r="B601" s="66">
        <f>_xlfn.IFNA(VLOOKUP(A601,'Bolling Strategy'!$A$1:$B$2000,2,FALSE),0)</f>
        <v>2780</v>
      </c>
      <c r="C601" s="66">
        <f>_xlfn.IFNA(VLOOKUP(A601,'NQ0002 Strategy'!$A$2:$B$2000,2,FALSE),0)</f>
        <v>0</v>
      </c>
      <c r="D601" s="66">
        <f>_xlfn.IFNA(VLOOKUP(A601,'NQ0001 Strategy'!$A$2:$B$2000,2,FALSE),0)</f>
        <v>2985</v>
      </c>
      <c r="E601" s="66">
        <f>_xlfn.IFNA(VLOOKUP(A601,'BBI Strategy'!$A$2:$B$2000,2,FALSE),0)</f>
        <v>3340</v>
      </c>
      <c r="F601" s="66">
        <f>_xlfn.IFNA(VLOOKUP(A601,'NQ0003 Strategy'!$A$2:$B$1000,2,FALSE),0)</f>
        <v>0</v>
      </c>
      <c r="G601" s="66">
        <f>_xlfn.IFNA(VLOOKUP(A601,'NQ0006 Strategy'!$A$2:$B$2000,2,FALSE),0)</f>
        <v>0</v>
      </c>
      <c r="H601" s="66">
        <f>_xlfn.IFNA(VLOOKUP(A601,'NQ0007 Strategy'!$A$2:$B$2000,2,FALSE),0)</f>
        <v>2190</v>
      </c>
      <c r="I601" s="85">
        <f t="shared" si="23"/>
        <v>1613.5714285714287</v>
      </c>
      <c r="J601" s="50">
        <f>VLOOKUP($A601,級距!$A:$K,9,FALSE)</f>
        <v>4</v>
      </c>
      <c r="K601" s="50">
        <f>VLOOKUP($A601,級距!$A:$K,10,FALSE)</f>
        <v>5</v>
      </c>
      <c r="L601" s="50">
        <f>VLOOKUP($A601,級距!$A:$K,11,FALSE)</f>
        <v>2</v>
      </c>
      <c r="M601" s="50">
        <f t="shared" si="24"/>
        <v>1</v>
      </c>
    </row>
    <row r="602" spans="1:13" x14ac:dyDescent="0.25">
      <c r="A602" s="32">
        <v>44781</v>
      </c>
      <c r="B602" s="66">
        <f>_xlfn.IFNA(VLOOKUP(A602,'Bolling Strategy'!$A$1:$B$2000,2,FALSE),0)</f>
        <v>0</v>
      </c>
      <c r="C602" s="66">
        <f>_xlfn.IFNA(VLOOKUP(A602,'NQ0002 Strategy'!$A$2:$B$2000,2,FALSE),0)</f>
        <v>-18500</v>
      </c>
      <c r="D602" s="66">
        <f>_xlfn.IFNA(VLOOKUP(A602,'NQ0001 Strategy'!$A$2:$B$2000,2,FALSE),0)</f>
        <v>-235</v>
      </c>
      <c r="E602" s="66">
        <f>_xlfn.IFNA(VLOOKUP(A602,'BBI Strategy'!$A$2:$B$2000,2,FALSE),0)</f>
        <v>-3990</v>
      </c>
      <c r="F602" s="66">
        <f>_xlfn.IFNA(VLOOKUP(A602,'NQ0003 Strategy'!$A$2:$B$1000,2,FALSE),0)</f>
        <v>0</v>
      </c>
      <c r="G602" s="66">
        <f>_xlfn.IFNA(VLOOKUP(A602,'NQ0006 Strategy'!$A$2:$B$2000,2,FALSE),0)</f>
        <v>0</v>
      </c>
      <c r="H602" s="66">
        <f>_xlfn.IFNA(VLOOKUP(A602,'NQ0007 Strategy'!$A$2:$B$2000,2,FALSE),0)</f>
        <v>-8950</v>
      </c>
      <c r="I602" s="85">
        <f t="shared" si="23"/>
        <v>-4525</v>
      </c>
      <c r="J602" s="50">
        <f>VLOOKUP($A602,級距!$A:$K,9,FALSE)</f>
        <v>7</v>
      </c>
      <c r="K602" s="50">
        <f>VLOOKUP($A602,級距!$A:$K,10,FALSE)</f>
        <v>5</v>
      </c>
      <c r="L602" s="50">
        <f>VLOOKUP($A602,級距!$A:$K,11,FALSE)</f>
        <v>1</v>
      </c>
      <c r="M602" s="50">
        <f t="shared" si="24"/>
        <v>1</v>
      </c>
    </row>
    <row r="603" spans="1:13" x14ac:dyDescent="0.25">
      <c r="A603" s="32">
        <v>44778</v>
      </c>
      <c r="B603" s="66">
        <f>_xlfn.IFNA(VLOOKUP(A603,'Bolling Strategy'!$A$1:$B$2000,2,FALSE),0)</f>
        <v>7000</v>
      </c>
      <c r="C603" s="66">
        <f>_xlfn.IFNA(VLOOKUP(A603,'NQ0002 Strategy'!$A$2:$B$2000,2,FALSE),0)</f>
        <v>-3670</v>
      </c>
      <c r="D603" s="66">
        <f>_xlfn.IFNA(VLOOKUP(A603,'NQ0001 Strategy'!$A$2:$B$2000,2,FALSE),0)</f>
        <v>-4110</v>
      </c>
      <c r="E603" s="66">
        <f>_xlfn.IFNA(VLOOKUP(A603,'BBI Strategy'!$A$2:$B$2000,2,FALSE),0)</f>
        <v>-10775</v>
      </c>
      <c r="F603" s="66">
        <f>_xlfn.IFNA(VLOOKUP(A603,'NQ0003 Strategy'!$A$2:$B$1000,2,FALSE),0)</f>
        <v>0</v>
      </c>
      <c r="G603" s="66">
        <f>_xlfn.IFNA(VLOOKUP(A603,'NQ0006 Strategy'!$A$2:$B$2000,2,FALSE),0)</f>
        <v>0</v>
      </c>
      <c r="H603" s="66">
        <f>_xlfn.IFNA(VLOOKUP(A603,'NQ0007 Strategy'!$A$2:$B$2000,2,FALSE),0)</f>
        <v>3900</v>
      </c>
      <c r="I603" s="85">
        <f t="shared" si="23"/>
        <v>-1093.5714285714287</v>
      </c>
      <c r="J603" s="50">
        <f>VLOOKUP($A603,級距!$A:$K,9,FALSE)</f>
        <v>7</v>
      </c>
      <c r="K603" s="50">
        <f>VLOOKUP($A603,級距!$A:$K,10,FALSE)</f>
        <v>4</v>
      </c>
      <c r="L603" s="50">
        <f>VLOOKUP($A603,級距!$A:$K,11,FALSE)</f>
        <v>1</v>
      </c>
      <c r="M603" s="50">
        <f t="shared" si="24"/>
        <v>1</v>
      </c>
    </row>
    <row r="604" spans="1:13" x14ac:dyDescent="0.25">
      <c r="A604" s="32">
        <v>44777</v>
      </c>
      <c r="B604" s="66">
        <f>_xlfn.IFNA(VLOOKUP(A604,'Bolling Strategy'!$A$1:$B$2000,2,FALSE),0)</f>
        <v>10080</v>
      </c>
      <c r="C604" s="66">
        <f>_xlfn.IFNA(VLOOKUP(A604,'NQ0002 Strategy'!$A$2:$B$2000,2,FALSE),0)</f>
        <v>-8160</v>
      </c>
      <c r="D604" s="66">
        <f>_xlfn.IFNA(VLOOKUP(A604,'NQ0001 Strategy'!$A$2:$B$2000,2,FALSE),0)</f>
        <v>-2130</v>
      </c>
      <c r="E604" s="66">
        <f>_xlfn.IFNA(VLOOKUP(A604,'BBI Strategy'!$A$2:$B$2000,2,FALSE),0)</f>
        <v>-20205</v>
      </c>
      <c r="F604" s="66">
        <f>_xlfn.IFNA(VLOOKUP(A604,'NQ0003 Strategy'!$A$2:$B$1000,2,FALSE),0)</f>
        <v>0</v>
      </c>
      <c r="G604" s="66">
        <f>_xlfn.IFNA(VLOOKUP(A604,'NQ0006 Strategy'!$A$2:$B$2000,2,FALSE),0)</f>
        <v>-4320</v>
      </c>
      <c r="H604" s="66">
        <f>_xlfn.IFNA(VLOOKUP(A604,'NQ0007 Strategy'!$A$2:$B$2000,2,FALSE),0)</f>
        <v>1255</v>
      </c>
      <c r="I604" s="85">
        <f t="shared" si="23"/>
        <v>-3354.2857142857142</v>
      </c>
      <c r="J604" s="50">
        <f>VLOOKUP($A604,級距!$A:$K,9,FALSE)</f>
        <v>3</v>
      </c>
      <c r="K604" s="50">
        <f>VLOOKUP($A604,級距!$A:$K,10,FALSE)</f>
        <v>1</v>
      </c>
      <c r="L604" s="50">
        <f>VLOOKUP($A604,級距!$A:$K,11,FALSE)</f>
        <v>2</v>
      </c>
      <c r="M604" s="50">
        <f t="shared" si="24"/>
        <v>1</v>
      </c>
    </row>
    <row r="605" spans="1:13" x14ac:dyDescent="0.25">
      <c r="A605" s="32">
        <v>44776</v>
      </c>
      <c r="B605" s="66">
        <f>_xlfn.IFNA(VLOOKUP(A605,'Bolling Strategy'!$A$1:$B$2000,2,FALSE),0)</f>
        <v>-7960</v>
      </c>
      <c r="C605" s="66">
        <f>_xlfn.IFNA(VLOOKUP(A605,'NQ0002 Strategy'!$A$2:$B$2000,2,FALSE),0)</f>
        <v>0</v>
      </c>
      <c r="D605" s="66">
        <f>_xlfn.IFNA(VLOOKUP(A605,'NQ0001 Strategy'!$A$2:$B$2000,2,FALSE),0)</f>
        <v>-6960</v>
      </c>
      <c r="E605" s="66">
        <f>_xlfn.IFNA(VLOOKUP(A605,'BBI Strategy'!$A$2:$B$2000,2,FALSE),0)</f>
        <v>15285</v>
      </c>
      <c r="F605" s="66">
        <f>_xlfn.IFNA(VLOOKUP(A605,'NQ0003 Strategy'!$A$2:$B$1000,2,FALSE),0)</f>
        <v>0</v>
      </c>
      <c r="G605" s="66">
        <f>_xlfn.IFNA(VLOOKUP(A605,'NQ0006 Strategy'!$A$2:$B$2000,2,FALSE),0)</f>
        <v>-10230</v>
      </c>
      <c r="H605" s="66">
        <f>_xlfn.IFNA(VLOOKUP(A605,'NQ0007 Strategy'!$A$2:$B$2000,2,FALSE),0)</f>
        <v>10345</v>
      </c>
      <c r="I605" s="85">
        <f t="shared" si="23"/>
        <v>68.571428571428569</v>
      </c>
      <c r="J605" s="50">
        <f>VLOOKUP($A605,級距!$A:$K,9,FALSE)</f>
        <v>9</v>
      </c>
      <c r="K605" s="50">
        <f>VLOOKUP($A605,級距!$A:$K,10,FALSE)</f>
        <v>9</v>
      </c>
      <c r="L605" s="50">
        <f>VLOOKUP($A605,級距!$A:$K,11,FALSE)</f>
        <v>4</v>
      </c>
      <c r="M605" s="50">
        <f t="shared" si="24"/>
        <v>1</v>
      </c>
    </row>
    <row r="606" spans="1:13" x14ac:dyDescent="0.25">
      <c r="A606" s="32">
        <v>44775</v>
      </c>
      <c r="B606" s="66">
        <f>_xlfn.IFNA(VLOOKUP(A606,'Bolling Strategy'!$A$1:$B$2000,2,FALSE),0)</f>
        <v>7430</v>
      </c>
      <c r="C606" s="66">
        <f>_xlfn.IFNA(VLOOKUP(A606,'NQ0002 Strategy'!$A$2:$B$2000,2,FALSE),0)</f>
        <v>-8615</v>
      </c>
      <c r="D606" s="66">
        <f>_xlfn.IFNA(VLOOKUP(A606,'NQ0001 Strategy'!$A$2:$B$2000,2,FALSE),0)</f>
        <v>-10710</v>
      </c>
      <c r="E606" s="66">
        <f>_xlfn.IFNA(VLOOKUP(A606,'BBI Strategy'!$A$2:$B$2000,2,FALSE),0)</f>
        <v>7840</v>
      </c>
      <c r="F606" s="66">
        <f>_xlfn.IFNA(VLOOKUP(A606,'NQ0003 Strategy'!$A$2:$B$1000,2,FALSE),0)</f>
        <v>0</v>
      </c>
      <c r="G606" s="66">
        <f>_xlfn.IFNA(VLOOKUP(A606,'NQ0006 Strategy'!$A$2:$B$2000,2,FALSE),0)</f>
        <v>-10230</v>
      </c>
      <c r="H606" s="66">
        <f>_xlfn.IFNA(VLOOKUP(A606,'NQ0007 Strategy'!$A$2:$B$2000,2,FALSE),0)</f>
        <v>-6900</v>
      </c>
      <c r="I606" s="85">
        <f t="shared" si="23"/>
        <v>-3026.4285714285716</v>
      </c>
      <c r="J606" s="50">
        <f>VLOOKUP($A606,級距!$A:$K,9,FALSE)</f>
        <v>7</v>
      </c>
      <c r="K606" s="50">
        <f>VLOOKUP($A606,級距!$A:$K,10,FALSE)</f>
        <v>4</v>
      </c>
      <c r="L606" s="50">
        <f>VLOOKUP($A606,級距!$A:$K,11,FALSE)</f>
        <v>1</v>
      </c>
      <c r="M606" s="50">
        <f t="shared" si="24"/>
        <v>1</v>
      </c>
    </row>
    <row r="607" spans="1:13" x14ac:dyDescent="0.25">
      <c r="A607" s="32">
        <v>44774</v>
      </c>
      <c r="B607" s="66">
        <f>_xlfn.IFNA(VLOOKUP(A607,'Bolling Strategy'!$A$1:$B$2000,2,FALSE),0)</f>
        <v>2520</v>
      </c>
      <c r="C607" s="66">
        <f>_xlfn.IFNA(VLOOKUP(A607,'NQ0002 Strategy'!$A$2:$B$2000,2,FALSE),0)</f>
        <v>15495</v>
      </c>
      <c r="D607" s="66">
        <f>_xlfn.IFNA(VLOOKUP(A607,'NQ0001 Strategy'!$A$2:$B$2000,2,FALSE),0)</f>
        <v>-3740</v>
      </c>
      <c r="E607" s="66">
        <f>_xlfn.IFNA(VLOOKUP(A607,'BBI Strategy'!$A$2:$B$2000,2,FALSE),0)</f>
        <v>2410</v>
      </c>
      <c r="F607" s="66">
        <f>_xlfn.IFNA(VLOOKUP(A607,'NQ0003 Strategy'!$A$2:$B$1000,2,FALSE),0)</f>
        <v>0</v>
      </c>
      <c r="G607" s="66">
        <f>_xlfn.IFNA(VLOOKUP(A607,'NQ0006 Strategy'!$A$2:$B$2000,2,FALSE),0)</f>
        <v>0</v>
      </c>
      <c r="H607" s="66">
        <f>_xlfn.IFNA(VLOOKUP(A607,'NQ0007 Strategy'!$A$2:$B$2000,2,FALSE),0)</f>
        <v>-5785</v>
      </c>
      <c r="I607" s="85">
        <f t="shared" si="23"/>
        <v>1557.1428571428571</v>
      </c>
      <c r="J607" s="50">
        <f>VLOOKUP($A607,級距!$A:$K,9,FALSE)</f>
        <v>7</v>
      </c>
      <c r="K607" s="50">
        <f>VLOOKUP($A607,級距!$A:$K,10,FALSE)</f>
        <v>1</v>
      </c>
      <c r="L607" s="50">
        <f>VLOOKUP($A607,級距!$A:$K,11,FALSE)</f>
        <v>1</v>
      </c>
      <c r="M607" s="50">
        <f t="shared" si="24"/>
        <v>1</v>
      </c>
    </row>
    <row r="608" spans="1:13" x14ac:dyDescent="0.25">
      <c r="A608" s="32">
        <v>44771</v>
      </c>
      <c r="B608" s="66">
        <f>_xlfn.IFNA(VLOOKUP(A608,'Bolling Strategy'!$A$1:$B$2000,2,FALSE),0)</f>
        <v>16360</v>
      </c>
      <c r="C608" s="66">
        <f>_xlfn.IFNA(VLOOKUP(A608,'NQ0002 Strategy'!$A$2:$B$2000,2,FALSE),0)</f>
        <v>-13580</v>
      </c>
      <c r="D608" s="66">
        <f>_xlfn.IFNA(VLOOKUP(A608,'NQ0001 Strategy'!$A$2:$B$2000,2,FALSE),0)</f>
        <v>-4965</v>
      </c>
      <c r="E608" s="66">
        <f>_xlfn.IFNA(VLOOKUP(A608,'BBI Strategy'!$A$2:$B$2000,2,FALSE),0)</f>
        <v>8110</v>
      </c>
      <c r="F608" s="66">
        <f>_xlfn.IFNA(VLOOKUP(A608,'NQ0003 Strategy'!$A$2:$B$1000,2,FALSE),0)</f>
        <v>0</v>
      </c>
      <c r="G608" s="66">
        <f>_xlfn.IFNA(VLOOKUP(A608,'NQ0006 Strategy'!$A$2:$B$2000,2,FALSE),0)</f>
        <v>600</v>
      </c>
      <c r="H608" s="66">
        <f>_xlfn.IFNA(VLOOKUP(A608,'NQ0007 Strategy'!$A$2:$B$2000,2,FALSE),0)</f>
        <v>10795</v>
      </c>
      <c r="I608" s="85">
        <f t="shared" si="23"/>
        <v>2474.2857142857142</v>
      </c>
      <c r="J608" s="50">
        <f>VLOOKUP($A608,級距!$A:$K,9,FALSE)</f>
        <v>7</v>
      </c>
      <c r="K608" s="50">
        <f>VLOOKUP($A608,級距!$A:$K,10,FALSE)</f>
        <v>4</v>
      </c>
      <c r="L608" s="50">
        <f>VLOOKUP($A608,級距!$A:$K,11,FALSE)</f>
        <v>1</v>
      </c>
      <c r="M608" s="50">
        <f t="shared" si="24"/>
        <v>1</v>
      </c>
    </row>
    <row r="609" spans="1:13" x14ac:dyDescent="0.25">
      <c r="A609" s="32">
        <v>44770</v>
      </c>
      <c r="B609" s="66">
        <f>_xlfn.IFNA(VLOOKUP(A609,'Bolling Strategy'!$A$1:$B$2000,2,FALSE),0)</f>
        <v>-5290</v>
      </c>
      <c r="C609" s="66">
        <f>_xlfn.IFNA(VLOOKUP(A609,'NQ0002 Strategy'!$A$2:$B$2000,2,FALSE),0)</f>
        <v>-9240</v>
      </c>
      <c r="D609" s="66">
        <f>_xlfn.IFNA(VLOOKUP(A609,'NQ0001 Strategy'!$A$2:$B$2000,2,FALSE),0)</f>
        <v>2900</v>
      </c>
      <c r="E609" s="66">
        <f>_xlfn.IFNA(VLOOKUP(A609,'BBI Strategy'!$A$2:$B$2000,2,FALSE),0)</f>
        <v>26265</v>
      </c>
      <c r="F609" s="66">
        <f>_xlfn.IFNA(VLOOKUP(A609,'NQ0003 Strategy'!$A$2:$B$1000,2,FALSE),0)</f>
        <v>0</v>
      </c>
      <c r="G609" s="66">
        <f>_xlfn.IFNA(VLOOKUP(A609,'NQ0006 Strategy'!$A$2:$B$2000,2,FALSE),0)</f>
        <v>-4620</v>
      </c>
      <c r="H609" s="66">
        <f>_xlfn.IFNA(VLOOKUP(A609,'NQ0007 Strategy'!$A$2:$B$2000,2,FALSE),0)</f>
        <v>16940</v>
      </c>
      <c r="I609" s="85">
        <f t="shared" si="23"/>
        <v>3850.7142857142858</v>
      </c>
      <c r="J609" s="50">
        <f>VLOOKUP($A609,級距!$A:$K,9,FALSE)</f>
        <v>8</v>
      </c>
      <c r="K609" s="50">
        <f>VLOOKUP($A609,級距!$A:$K,10,FALSE)</f>
        <v>7</v>
      </c>
      <c r="L609" s="50">
        <f>VLOOKUP($A609,級距!$A:$K,11,FALSE)</f>
        <v>4</v>
      </c>
      <c r="M609" s="50">
        <f t="shared" si="24"/>
        <v>1</v>
      </c>
    </row>
    <row r="610" spans="1:13" x14ac:dyDescent="0.25">
      <c r="A610" s="32">
        <v>44769</v>
      </c>
      <c r="B610" s="66">
        <f>_xlfn.IFNA(VLOOKUP(A610,'Bolling Strategy'!$A$1:$B$2000,2,FALSE),0)</f>
        <v>-9100</v>
      </c>
      <c r="C610" s="66">
        <f>_xlfn.IFNA(VLOOKUP(A610,'NQ0002 Strategy'!$A$2:$B$2000,2,FALSE),0)</f>
        <v>0</v>
      </c>
      <c r="D610" s="66">
        <f>_xlfn.IFNA(VLOOKUP(A610,'NQ0001 Strategy'!$A$2:$B$2000,2,FALSE),0)</f>
        <v>13650</v>
      </c>
      <c r="E610" s="66">
        <f>_xlfn.IFNA(VLOOKUP(A610,'BBI Strategy'!$A$2:$B$2000,2,FALSE),0)</f>
        <v>18885</v>
      </c>
      <c r="F610" s="66">
        <f>_xlfn.IFNA(VLOOKUP(A610,'NQ0003 Strategy'!$A$2:$B$1000,2,FALSE),0)</f>
        <v>0</v>
      </c>
      <c r="G610" s="66">
        <f>_xlfn.IFNA(VLOOKUP(A610,'NQ0006 Strategy'!$A$2:$B$2000,2,FALSE),0)</f>
        <v>41010</v>
      </c>
      <c r="H610" s="66">
        <f>_xlfn.IFNA(VLOOKUP(A610,'NQ0007 Strategy'!$A$2:$B$2000,2,FALSE),0)</f>
        <v>12220</v>
      </c>
      <c r="I610" s="85">
        <f t="shared" si="23"/>
        <v>10952.142857142857</v>
      </c>
      <c r="J610" s="50">
        <f>VLOOKUP($A610,級距!$A:$K,9,FALSE)</f>
        <v>10</v>
      </c>
      <c r="K610" s="50">
        <f>VLOOKUP($A610,級距!$A:$K,10,FALSE)</f>
        <v>8</v>
      </c>
      <c r="L610" s="50">
        <f>VLOOKUP($A610,級距!$A:$K,11,FALSE)</f>
        <v>4</v>
      </c>
      <c r="M610" s="50">
        <f t="shared" si="24"/>
        <v>1</v>
      </c>
    </row>
    <row r="611" spans="1:13" x14ac:dyDescent="0.25">
      <c r="A611" s="32">
        <v>44768</v>
      </c>
      <c r="B611" s="66">
        <f>_xlfn.IFNA(VLOOKUP(A611,'Bolling Strategy'!$A$1:$B$2000,2,FALSE),0)</f>
        <v>-9560</v>
      </c>
      <c r="C611" s="66">
        <f>_xlfn.IFNA(VLOOKUP(A611,'NQ0002 Strategy'!$A$2:$B$2000,2,FALSE),0)</f>
        <v>11035</v>
      </c>
      <c r="D611" s="66">
        <f>_xlfn.IFNA(VLOOKUP(A611,'NQ0001 Strategy'!$A$2:$B$2000,2,FALSE),0)</f>
        <v>-3835</v>
      </c>
      <c r="E611" s="66">
        <f>_xlfn.IFNA(VLOOKUP(A611,'BBI Strategy'!$A$2:$B$2000,2,FALSE),0)</f>
        <v>4665</v>
      </c>
      <c r="F611" s="66">
        <f>_xlfn.IFNA(VLOOKUP(A611,'NQ0003 Strategy'!$A$2:$B$1000,2,FALSE),0)</f>
        <v>0</v>
      </c>
      <c r="G611" s="66">
        <f>_xlfn.IFNA(VLOOKUP(A611,'NQ0006 Strategy'!$A$2:$B$2000,2,FALSE),0)</f>
        <v>0</v>
      </c>
      <c r="H611" s="66">
        <f>_xlfn.IFNA(VLOOKUP(A611,'NQ0007 Strategy'!$A$2:$B$2000,2,FALSE),0)</f>
        <v>3715</v>
      </c>
      <c r="I611" s="85">
        <f t="shared" si="23"/>
        <v>860</v>
      </c>
      <c r="J611" s="50">
        <f>VLOOKUP($A611,級距!$A:$K,9,FALSE)</f>
        <v>7</v>
      </c>
      <c r="K611" s="50">
        <f>VLOOKUP($A611,級距!$A:$K,10,FALSE)</f>
        <v>8</v>
      </c>
      <c r="L611" s="50">
        <f>VLOOKUP($A611,級距!$A:$K,11,FALSE)</f>
        <v>4</v>
      </c>
      <c r="M611" s="50">
        <f t="shared" si="24"/>
        <v>1</v>
      </c>
    </row>
    <row r="612" spans="1:13" x14ac:dyDescent="0.25">
      <c r="A612" s="32">
        <v>44767</v>
      </c>
      <c r="B612" s="66">
        <f>_xlfn.IFNA(VLOOKUP(A612,'Bolling Strategy'!$A$1:$B$2000,2,FALSE),0)</f>
        <v>-14080</v>
      </c>
      <c r="C612" s="66">
        <f>_xlfn.IFNA(VLOOKUP(A612,'NQ0002 Strategy'!$A$2:$B$2000,2,FALSE),0)</f>
        <v>0</v>
      </c>
      <c r="D612" s="66">
        <f>_xlfn.IFNA(VLOOKUP(A612,'NQ0001 Strategy'!$A$2:$B$2000,2,FALSE),0)</f>
        <v>-9980</v>
      </c>
      <c r="E612" s="66">
        <f>_xlfn.IFNA(VLOOKUP(A612,'BBI Strategy'!$A$2:$B$2000,2,FALSE),0)</f>
        <v>-11190</v>
      </c>
      <c r="F612" s="66">
        <f>_xlfn.IFNA(VLOOKUP(A612,'NQ0003 Strategy'!$A$2:$B$1000,2,FALSE),0)</f>
        <v>0</v>
      </c>
      <c r="G612" s="66">
        <f>_xlfn.IFNA(VLOOKUP(A612,'NQ0006 Strategy'!$A$2:$B$2000,2,FALSE),0)</f>
        <v>0</v>
      </c>
      <c r="H612" s="66">
        <f>_xlfn.IFNA(VLOOKUP(A612,'NQ0007 Strategy'!$A$2:$B$2000,2,FALSE),0)</f>
        <v>0</v>
      </c>
      <c r="I612" s="85">
        <f t="shared" si="23"/>
        <v>-5035.7142857142853</v>
      </c>
      <c r="J612" s="50">
        <f>VLOOKUP($A612,級距!$A:$K,9,FALSE)</f>
        <v>6</v>
      </c>
      <c r="K612" s="50">
        <f>VLOOKUP($A612,級距!$A:$K,10,FALSE)</f>
        <v>6</v>
      </c>
      <c r="L612" s="50">
        <f>VLOOKUP($A612,級距!$A:$K,11,FALSE)</f>
        <v>1</v>
      </c>
      <c r="M612" s="50">
        <f t="shared" si="24"/>
        <v>1</v>
      </c>
    </row>
    <row r="613" spans="1:13" x14ac:dyDescent="0.25">
      <c r="A613" s="32">
        <v>44764</v>
      </c>
      <c r="B613" s="66">
        <f>_xlfn.IFNA(VLOOKUP(A613,'Bolling Strategy'!$A$1:$B$2000,2,FALSE),0)</f>
        <v>-1600</v>
      </c>
      <c r="C613" s="66">
        <f>_xlfn.IFNA(VLOOKUP(A613,'NQ0002 Strategy'!$A$2:$B$2000,2,FALSE),0)</f>
        <v>7775</v>
      </c>
      <c r="D613" s="66">
        <f>_xlfn.IFNA(VLOOKUP(A613,'NQ0001 Strategy'!$A$2:$B$2000,2,FALSE),0)</f>
        <v>-5580</v>
      </c>
      <c r="E613" s="66">
        <f>_xlfn.IFNA(VLOOKUP(A613,'BBI Strategy'!$A$2:$B$2000,2,FALSE),0)</f>
        <v>-8700</v>
      </c>
      <c r="F613" s="66">
        <f>_xlfn.IFNA(VLOOKUP(A613,'NQ0003 Strategy'!$A$2:$B$1000,2,FALSE),0)</f>
        <v>2935</v>
      </c>
      <c r="G613" s="66">
        <f>_xlfn.IFNA(VLOOKUP(A613,'NQ0006 Strategy'!$A$2:$B$2000,2,FALSE),0)</f>
        <v>0</v>
      </c>
      <c r="H613" s="66">
        <f>_xlfn.IFNA(VLOOKUP(A613,'NQ0007 Strategy'!$A$2:$B$2000,2,FALSE),0)</f>
        <v>-3010</v>
      </c>
      <c r="I613" s="85">
        <f t="shared" si="23"/>
        <v>-1168.5714285714287</v>
      </c>
      <c r="J613" s="50">
        <f>VLOOKUP($A613,級距!$A:$K,9,FALSE)</f>
        <v>9</v>
      </c>
      <c r="K613" s="50">
        <f>VLOOKUP($A613,級距!$A:$K,10,FALSE)</f>
        <v>5</v>
      </c>
      <c r="L613" s="50">
        <f>VLOOKUP($A613,級距!$A:$K,11,FALSE)</f>
        <v>1</v>
      </c>
      <c r="M613" s="50">
        <f t="shared" si="24"/>
        <v>1</v>
      </c>
    </row>
    <row r="614" spans="1:13" x14ac:dyDescent="0.25">
      <c r="A614" s="32">
        <v>44763</v>
      </c>
      <c r="B614" s="66">
        <f>_xlfn.IFNA(VLOOKUP(A614,'Bolling Strategy'!$A$1:$B$2000,2,FALSE),0)</f>
        <v>-5940</v>
      </c>
      <c r="C614" s="66">
        <f>_xlfn.IFNA(VLOOKUP(A614,'NQ0002 Strategy'!$A$2:$B$2000,2,FALSE),0)</f>
        <v>0</v>
      </c>
      <c r="D614" s="66">
        <f>_xlfn.IFNA(VLOOKUP(A614,'NQ0001 Strategy'!$A$2:$B$2000,2,FALSE),0)</f>
        <v>11700</v>
      </c>
      <c r="E614" s="66">
        <f>_xlfn.IFNA(VLOOKUP(A614,'BBI Strategy'!$A$2:$B$2000,2,FALSE),0)</f>
        <v>10915</v>
      </c>
      <c r="F614" s="66">
        <f>_xlfn.IFNA(VLOOKUP(A614,'NQ0003 Strategy'!$A$2:$B$1000,2,FALSE),0)</f>
        <v>0</v>
      </c>
      <c r="G614" s="66">
        <f>_xlfn.IFNA(VLOOKUP(A614,'NQ0006 Strategy'!$A$2:$B$2000,2,FALSE),0)</f>
        <v>0</v>
      </c>
      <c r="H614" s="66">
        <f>_xlfn.IFNA(VLOOKUP(A614,'NQ0007 Strategy'!$A$2:$B$2000,2,FALSE),0)</f>
        <v>-6740</v>
      </c>
      <c r="I614" s="85">
        <f t="shared" si="23"/>
        <v>1419.2857142857142</v>
      </c>
      <c r="J614" s="50">
        <f>VLOOKUP($A614,級距!$A:$K,9,FALSE)</f>
        <v>7</v>
      </c>
      <c r="K614" s="50">
        <f>VLOOKUP($A614,級距!$A:$K,10,FALSE)</f>
        <v>7</v>
      </c>
      <c r="L614" s="50">
        <f>VLOOKUP($A614,級距!$A:$K,11,FALSE)</f>
        <v>4</v>
      </c>
      <c r="M614" s="50">
        <f t="shared" si="24"/>
        <v>1</v>
      </c>
    </row>
    <row r="615" spans="1:13" x14ac:dyDescent="0.25">
      <c r="A615" s="32">
        <v>44762</v>
      </c>
      <c r="B615" s="66">
        <f>_xlfn.IFNA(VLOOKUP(A615,'Bolling Strategy'!$A$1:$B$2000,2,FALSE),0)</f>
        <v>-425</v>
      </c>
      <c r="C615" s="66">
        <f>_xlfn.IFNA(VLOOKUP(A615,'NQ0002 Strategy'!$A$2:$B$2000,2,FALSE),0)</f>
        <v>0</v>
      </c>
      <c r="D615" s="66">
        <f>_xlfn.IFNA(VLOOKUP(A615,'NQ0001 Strategy'!$A$2:$B$2000,2,FALSE),0)</f>
        <v>2450</v>
      </c>
      <c r="E615" s="66">
        <f>_xlfn.IFNA(VLOOKUP(A615,'BBI Strategy'!$A$2:$B$2000,2,FALSE),0)</f>
        <v>-9770</v>
      </c>
      <c r="F615" s="66">
        <f>_xlfn.IFNA(VLOOKUP(A615,'NQ0003 Strategy'!$A$2:$B$1000,2,FALSE),0)</f>
        <v>0</v>
      </c>
      <c r="G615" s="66">
        <f>_xlfn.IFNA(VLOOKUP(A615,'NQ0006 Strategy'!$A$2:$B$2000,2,FALSE),0)</f>
        <v>-10230</v>
      </c>
      <c r="H615" s="66">
        <f>_xlfn.IFNA(VLOOKUP(A615,'NQ0007 Strategy'!$A$2:$B$2000,2,FALSE),0)</f>
        <v>4820</v>
      </c>
      <c r="I615" s="85">
        <f t="shared" si="23"/>
        <v>-1879.2857142857142</v>
      </c>
      <c r="J615" s="50">
        <f>VLOOKUP($A615,級距!$A:$K,9,FALSE)</f>
        <v>8</v>
      </c>
      <c r="K615" s="50">
        <f>VLOOKUP($A615,級距!$A:$K,10,FALSE)</f>
        <v>8</v>
      </c>
      <c r="L615" s="50">
        <f>VLOOKUP($A615,級距!$A:$K,11,FALSE)</f>
        <v>4</v>
      </c>
      <c r="M615" s="50">
        <f t="shared" si="24"/>
        <v>1</v>
      </c>
    </row>
    <row r="616" spans="1:13" x14ac:dyDescent="0.25">
      <c r="A616" s="32">
        <v>44761</v>
      </c>
      <c r="B616" s="66">
        <f>_xlfn.IFNA(VLOOKUP(A616,'Bolling Strategy'!$A$1:$B$2000,2,FALSE),0)</f>
        <v>-5070</v>
      </c>
      <c r="C616" s="66">
        <f>_xlfn.IFNA(VLOOKUP(A616,'NQ0002 Strategy'!$A$2:$B$2000,2,FALSE),0)</f>
        <v>29915</v>
      </c>
      <c r="D616" s="66">
        <f>_xlfn.IFNA(VLOOKUP(A616,'NQ0001 Strategy'!$A$2:$B$2000,2,FALSE),0)</f>
        <v>21020</v>
      </c>
      <c r="E616" s="66">
        <f>_xlfn.IFNA(VLOOKUP(A616,'BBI Strategy'!$A$2:$B$2000,2,FALSE),0)</f>
        <v>19665</v>
      </c>
      <c r="F616" s="66">
        <f>_xlfn.IFNA(VLOOKUP(A616,'NQ0003 Strategy'!$A$2:$B$1000,2,FALSE),0)</f>
        <v>0</v>
      </c>
      <c r="G616" s="66">
        <f>_xlfn.IFNA(VLOOKUP(A616,'NQ0006 Strategy'!$A$2:$B$2000,2,FALSE),0)</f>
        <v>19970</v>
      </c>
      <c r="H616" s="66">
        <f>_xlfn.IFNA(VLOOKUP(A616,'NQ0007 Strategy'!$A$2:$B$2000,2,FALSE),0)</f>
        <v>8380</v>
      </c>
      <c r="I616" s="85">
        <f t="shared" si="23"/>
        <v>13411.428571428571</v>
      </c>
      <c r="J616" s="50">
        <f>VLOOKUP($A616,級距!$A:$K,9,FALSE)</f>
        <v>8</v>
      </c>
      <c r="K616" s="50">
        <f>VLOOKUP($A616,級距!$A:$K,10,FALSE)</f>
        <v>9</v>
      </c>
      <c r="L616" s="50">
        <f>VLOOKUP($A616,級距!$A:$K,11,FALSE)</f>
        <v>4</v>
      </c>
      <c r="M616" s="50">
        <f t="shared" si="24"/>
        <v>1</v>
      </c>
    </row>
    <row r="617" spans="1:13" x14ac:dyDescent="0.25">
      <c r="A617" s="32">
        <v>44760</v>
      </c>
      <c r="B617" s="66">
        <f>_xlfn.IFNA(VLOOKUP(A617,'Bolling Strategy'!$A$1:$B$2000,2,FALSE),0)</f>
        <v>0</v>
      </c>
      <c r="C617" s="66">
        <f>_xlfn.IFNA(VLOOKUP(A617,'NQ0002 Strategy'!$A$2:$B$2000,2,FALSE),0)</f>
        <v>4485</v>
      </c>
      <c r="D617" s="66">
        <f>_xlfn.IFNA(VLOOKUP(A617,'NQ0001 Strategy'!$A$2:$B$2000,2,FALSE),0)</f>
        <v>0</v>
      </c>
      <c r="E617" s="66">
        <f>_xlfn.IFNA(VLOOKUP(A617,'BBI Strategy'!$A$2:$B$2000,2,FALSE),0)</f>
        <v>-9475</v>
      </c>
      <c r="F617" s="66">
        <f>_xlfn.IFNA(VLOOKUP(A617,'NQ0003 Strategy'!$A$2:$B$1000,2,FALSE),0)</f>
        <v>0</v>
      </c>
      <c r="G617" s="66">
        <f>_xlfn.IFNA(VLOOKUP(A617,'NQ0006 Strategy'!$A$2:$B$2000,2,FALSE),0)</f>
        <v>0</v>
      </c>
      <c r="H617" s="66">
        <f>_xlfn.IFNA(VLOOKUP(A617,'NQ0007 Strategy'!$A$2:$B$2000,2,FALSE),0)</f>
        <v>-6870</v>
      </c>
      <c r="I617" s="85">
        <f t="shared" si="23"/>
        <v>-1694.2857142857142</v>
      </c>
      <c r="J617" s="50">
        <f>VLOOKUP($A617,級距!$A:$K,9,FALSE)</f>
        <v>9</v>
      </c>
      <c r="K617" s="50">
        <f>VLOOKUP($A617,級距!$A:$K,10,FALSE)</f>
        <v>8</v>
      </c>
      <c r="L617" s="50">
        <f>VLOOKUP($A617,級距!$A:$K,11,FALSE)</f>
        <v>4</v>
      </c>
      <c r="M617" s="50">
        <f t="shared" si="24"/>
        <v>1</v>
      </c>
    </row>
    <row r="618" spans="1:13" x14ac:dyDescent="0.25">
      <c r="A618" s="32">
        <v>44757</v>
      </c>
      <c r="B618" s="66">
        <f>_xlfn.IFNA(VLOOKUP(A618,'Bolling Strategy'!$A$1:$B$2000,2,FALSE),0)</f>
        <v>0</v>
      </c>
      <c r="C618" s="66">
        <f>_xlfn.IFNA(VLOOKUP(A618,'NQ0002 Strategy'!$A$2:$B$2000,2,FALSE),0)</f>
        <v>8630</v>
      </c>
      <c r="D618" s="66">
        <f>_xlfn.IFNA(VLOOKUP(A618,'NQ0001 Strategy'!$A$2:$B$2000,2,FALSE),0)</f>
        <v>15175</v>
      </c>
      <c r="E618" s="66">
        <f>_xlfn.IFNA(VLOOKUP(A618,'BBI Strategy'!$A$2:$B$2000,2,FALSE),0)</f>
        <v>14115</v>
      </c>
      <c r="F618" s="66">
        <f>_xlfn.IFNA(VLOOKUP(A618,'NQ0003 Strategy'!$A$2:$B$1000,2,FALSE),0)</f>
        <v>0</v>
      </c>
      <c r="G618" s="66">
        <f>_xlfn.IFNA(VLOOKUP(A618,'NQ0006 Strategy'!$A$2:$B$2000,2,FALSE),0)</f>
        <v>0</v>
      </c>
      <c r="H618" s="66">
        <f>_xlfn.IFNA(VLOOKUP(A618,'NQ0007 Strategy'!$A$2:$B$2000,2,FALSE),0)</f>
        <v>95</v>
      </c>
      <c r="I618" s="85">
        <f t="shared" si="23"/>
        <v>5430.7142857142853</v>
      </c>
      <c r="J618" s="50">
        <f>VLOOKUP($A618,級距!$A:$K,9,FALSE)</f>
        <v>8</v>
      </c>
      <c r="K618" s="50">
        <f>VLOOKUP($A618,級距!$A:$K,10,FALSE)</f>
        <v>7</v>
      </c>
      <c r="L618" s="50">
        <f>VLOOKUP($A618,級距!$A:$K,11,FALSE)</f>
        <v>4</v>
      </c>
      <c r="M618" s="50">
        <f t="shared" si="24"/>
        <v>1</v>
      </c>
    </row>
    <row r="619" spans="1:13" x14ac:dyDescent="0.25">
      <c r="A619" s="32">
        <v>44756</v>
      </c>
      <c r="B619" s="66">
        <f>_xlfn.IFNA(VLOOKUP(A619,'Bolling Strategy'!$A$1:$B$2000,2,FALSE),0)</f>
        <v>24700</v>
      </c>
      <c r="C619" s="66">
        <f>_xlfn.IFNA(VLOOKUP(A619,'NQ0002 Strategy'!$A$2:$B$2000,2,FALSE),0)</f>
        <v>3245</v>
      </c>
      <c r="D619" s="66">
        <f>_xlfn.IFNA(VLOOKUP(A619,'NQ0001 Strategy'!$A$2:$B$2000,2,FALSE),0)</f>
        <v>-5890</v>
      </c>
      <c r="E619" s="66">
        <f>_xlfn.IFNA(VLOOKUP(A619,'BBI Strategy'!$A$2:$B$2000,2,FALSE),0)</f>
        <v>9220</v>
      </c>
      <c r="F619" s="66">
        <f>_xlfn.IFNA(VLOOKUP(A619,'NQ0003 Strategy'!$A$2:$B$1000,2,FALSE),0)</f>
        <v>0</v>
      </c>
      <c r="G619" s="66">
        <f>_xlfn.IFNA(VLOOKUP(A619,'NQ0006 Strategy'!$A$2:$B$2000,2,FALSE),0)</f>
        <v>0</v>
      </c>
      <c r="H619" s="66">
        <f>_xlfn.IFNA(VLOOKUP(A619,'NQ0007 Strategy'!$A$2:$B$2000,2,FALSE),0)</f>
        <v>5135</v>
      </c>
      <c r="I619" s="85">
        <f t="shared" si="23"/>
        <v>5201.4285714285716</v>
      </c>
      <c r="J619" s="50">
        <f>VLOOKUP($A619,級距!$A:$K,9,FALSE)</f>
        <v>9</v>
      </c>
      <c r="K619" s="50">
        <f>VLOOKUP($A619,級距!$A:$K,10,FALSE)</f>
        <v>5</v>
      </c>
      <c r="L619" s="50">
        <f>VLOOKUP($A619,級距!$A:$K,11,FALSE)</f>
        <v>1</v>
      </c>
      <c r="M619" s="50">
        <f t="shared" si="24"/>
        <v>1</v>
      </c>
    </row>
    <row r="620" spans="1:13" x14ac:dyDescent="0.25">
      <c r="A620" s="32">
        <v>44755</v>
      </c>
      <c r="B620" s="66">
        <f>_xlfn.IFNA(VLOOKUP(A620,'Bolling Strategy'!$A$1:$B$2000,2,FALSE),0)</f>
        <v>16440</v>
      </c>
      <c r="C620" s="66">
        <f>_xlfn.IFNA(VLOOKUP(A620,'NQ0002 Strategy'!$A$2:$B$2000,2,FALSE),0)</f>
        <v>-900</v>
      </c>
      <c r="D620" s="66">
        <f>_xlfn.IFNA(VLOOKUP(A620,'NQ0001 Strategy'!$A$2:$B$2000,2,FALSE),0)</f>
        <v>12180</v>
      </c>
      <c r="E620" s="66">
        <f>_xlfn.IFNA(VLOOKUP(A620,'BBI Strategy'!$A$2:$B$2000,2,FALSE),0)</f>
        <v>-10280</v>
      </c>
      <c r="F620" s="66">
        <f>_xlfn.IFNA(VLOOKUP(A620,'NQ0003 Strategy'!$A$2:$B$1000,2,FALSE),0)</f>
        <v>7710</v>
      </c>
      <c r="G620" s="66">
        <f>_xlfn.IFNA(VLOOKUP(A620,'NQ0006 Strategy'!$A$2:$B$2000,2,FALSE),0)</f>
        <v>0</v>
      </c>
      <c r="H620" s="66">
        <f>_xlfn.IFNA(VLOOKUP(A620,'NQ0007 Strategy'!$A$2:$B$2000,2,FALSE),0)</f>
        <v>-2960</v>
      </c>
      <c r="I620" s="85">
        <f t="shared" si="23"/>
        <v>3170</v>
      </c>
      <c r="J620" s="50">
        <f>VLOOKUP($A620,級距!$A:$K,9,FALSE)</f>
        <v>10</v>
      </c>
      <c r="K620" s="50">
        <f>VLOOKUP($A620,級距!$A:$K,10,FALSE)</f>
        <v>2</v>
      </c>
      <c r="L620" s="50">
        <f>VLOOKUP($A620,級距!$A:$K,11,FALSE)</f>
        <v>1</v>
      </c>
      <c r="M620" s="50">
        <f t="shared" si="24"/>
        <v>1</v>
      </c>
    </row>
    <row r="621" spans="1:13" x14ac:dyDescent="0.25">
      <c r="A621" s="32">
        <v>44754</v>
      </c>
      <c r="B621" s="66">
        <f>_xlfn.IFNA(VLOOKUP(A621,'Bolling Strategy'!$A$1:$B$2000,2,FALSE),0)</f>
        <v>5740</v>
      </c>
      <c r="C621" s="66">
        <f>_xlfn.IFNA(VLOOKUP(A621,'NQ0002 Strategy'!$A$2:$B$2000,2,FALSE),0)</f>
        <v>660</v>
      </c>
      <c r="D621" s="66">
        <f>_xlfn.IFNA(VLOOKUP(A621,'NQ0001 Strategy'!$A$2:$B$2000,2,FALSE),0)</f>
        <v>2600</v>
      </c>
      <c r="E621" s="66">
        <f>_xlfn.IFNA(VLOOKUP(A621,'BBI Strategy'!$A$2:$B$2000,2,FALSE),0)</f>
        <v>-10160</v>
      </c>
      <c r="F621" s="66">
        <f>_xlfn.IFNA(VLOOKUP(A621,'NQ0003 Strategy'!$A$2:$B$1000,2,FALSE),0)</f>
        <v>0</v>
      </c>
      <c r="G621" s="66">
        <f>_xlfn.IFNA(VLOOKUP(A621,'NQ0006 Strategy'!$A$2:$B$2000,2,FALSE),0)</f>
        <v>-10260</v>
      </c>
      <c r="H621" s="66">
        <f>_xlfn.IFNA(VLOOKUP(A621,'NQ0007 Strategy'!$A$2:$B$2000,2,FALSE),0)</f>
        <v>-7960</v>
      </c>
      <c r="I621" s="85">
        <f t="shared" si="23"/>
        <v>-2768.5714285714284</v>
      </c>
      <c r="J621" s="50">
        <f>VLOOKUP($A621,級距!$A:$K,9,FALSE)</f>
        <v>8</v>
      </c>
      <c r="K621" s="50">
        <f>VLOOKUP($A621,級距!$A:$K,10,FALSE)</f>
        <v>2</v>
      </c>
      <c r="L621" s="50">
        <f>VLOOKUP($A621,級距!$A:$K,11,FALSE)</f>
        <v>1</v>
      </c>
      <c r="M621" s="50">
        <f t="shared" si="24"/>
        <v>1</v>
      </c>
    </row>
    <row r="622" spans="1:13" x14ac:dyDescent="0.25">
      <c r="A622" s="32">
        <v>44753</v>
      </c>
      <c r="B622" s="66">
        <f>_xlfn.IFNA(VLOOKUP(A622,'Bolling Strategy'!$A$1:$B$2000,2,FALSE),0)</f>
        <v>360</v>
      </c>
      <c r="C622" s="66">
        <f>_xlfn.IFNA(VLOOKUP(A622,'NQ0002 Strategy'!$A$2:$B$2000,2,FALSE),0)</f>
        <v>-1840</v>
      </c>
      <c r="D622" s="66">
        <f>_xlfn.IFNA(VLOOKUP(A622,'NQ0001 Strategy'!$A$2:$B$2000,2,FALSE),0)</f>
        <v>-6795</v>
      </c>
      <c r="E622" s="66">
        <f>_xlfn.IFNA(VLOOKUP(A622,'BBI Strategy'!$A$2:$B$2000,2,FALSE),0)</f>
        <v>-8210</v>
      </c>
      <c r="F622" s="66">
        <f>_xlfn.IFNA(VLOOKUP(A622,'NQ0003 Strategy'!$A$2:$B$1000,2,FALSE),0)</f>
        <v>0</v>
      </c>
      <c r="G622" s="66">
        <f>_xlfn.IFNA(VLOOKUP(A622,'NQ0006 Strategy'!$A$2:$B$2000,2,FALSE),0)</f>
        <v>0</v>
      </c>
      <c r="H622" s="66">
        <f>_xlfn.IFNA(VLOOKUP(A622,'NQ0007 Strategy'!$A$2:$B$2000,2,FALSE),0)</f>
        <v>0</v>
      </c>
      <c r="I622" s="85">
        <f t="shared" si="23"/>
        <v>-2355</v>
      </c>
      <c r="J622" s="50">
        <f>VLOOKUP($A622,級距!$A:$K,9,FALSE)</f>
        <v>6</v>
      </c>
      <c r="K622" s="50">
        <f>VLOOKUP($A622,級距!$A:$K,10,FALSE)</f>
        <v>8</v>
      </c>
      <c r="L622" s="50">
        <f>VLOOKUP($A622,級距!$A:$K,11,FALSE)</f>
        <v>4</v>
      </c>
      <c r="M622" s="50">
        <f t="shared" si="24"/>
        <v>1</v>
      </c>
    </row>
    <row r="623" spans="1:13" x14ac:dyDescent="0.25">
      <c r="A623" s="32">
        <v>44750</v>
      </c>
      <c r="B623" s="66">
        <f>_xlfn.IFNA(VLOOKUP(A623,'Bolling Strategy'!$A$1:$B$2000,2,FALSE),0)</f>
        <v>0</v>
      </c>
      <c r="C623" s="66">
        <f>_xlfn.IFNA(VLOOKUP(A623,'NQ0002 Strategy'!$A$2:$B$2000,2,FALSE),0)</f>
        <v>-5835</v>
      </c>
      <c r="D623" s="66">
        <f>_xlfn.IFNA(VLOOKUP(A623,'NQ0001 Strategy'!$A$2:$B$2000,2,FALSE),0)</f>
        <v>-18870</v>
      </c>
      <c r="E623" s="66">
        <f>_xlfn.IFNA(VLOOKUP(A623,'BBI Strategy'!$A$2:$B$2000,2,FALSE),0)</f>
        <v>6780</v>
      </c>
      <c r="F623" s="66">
        <f>_xlfn.IFNA(VLOOKUP(A623,'NQ0003 Strategy'!$A$2:$B$1000,2,FALSE),0)</f>
        <v>0</v>
      </c>
      <c r="G623" s="66">
        <f>_xlfn.IFNA(VLOOKUP(A623,'NQ0006 Strategy'!$A$2:$B$2000,2,FALSE),0)</f>
        <v>0</v>
      </c>
      <c r="H623" s="66">
        <f>_xlfn.IFNA(VLOOKUP(A623,'NQ0007 Strategy'!$A$2:$B$2000,2,FALSE),0)</f>
        <v>6860</v>
      </c>
      <c r="I623" s="85">
        <f t="shared" si="23"/>
        <v>-1580.7142857142858</v>
      </c>
      <c r="J623" s="50">
        <f>VLOOKUP($A623,級距!$A:$K,9,FALSE)</f>
        <v>7</v>
      </c>
      <c r="K623" s="50">
        <f>VLOOKUP($A623,級距!$A:$K,10,FALSE)</f>
        <v>2</v>
      </c>
      <c r="L623" s="50">
        <f>VLOOKUP($A623,級距!$A:$K,11,FALSE)</f>
        <v>1</v>
      </c>
      <c r="M623" s="50">
        <f t="shared" si="24"/>
        <v>1</v>
      </c>
    </row>
    <row r="624" spans="1:13" x14ac:dyDescent="0.25">
      <c r="A624" s="32">
        <v>44749</v>
      </c>
      <c r="B624" s="66">
        <f>_xlfn.IFNA(VLOOKUP(A624,'Bolling Strategy'!$A$1:$B$2000,2,FALSE),0)</f>
        <v>-4610</v>
      </c>
      <c r="C624" s="66">
        <f>_xlfn.IFNA(VLOOKUP(A624,'NQ0002 Strategy'!$A$2:$B$2000,2,FALSE),0)</f>
        <v>-8080</v>
      </c>
      <c r="D624" s="66">
        <f>_xlfn.IFNA(VLOOKUP(A624,'NQ0001 Strategy'!$A$2:$B$2000,2,FALSE),0)</f>
        <v>8090</v>
      </c>
      <c r="E624" s="66">
        <f>_xlfn.IFNA(VLOOKUP(A624,'BBI Strategy'!$A$2:$B$2000,2,FALSE),0)</f>
        <v>-10155</v>
      </c>
      <c r="F624" s="66">
        <f>_xlfn.IFNA(VLOOKUP(A624,'NQ0003 Strategy'!$A$2:$B$1000,2,FALSE),0)</f>
        <v>0</v>
      </c>
      <c r="G624" s="66">
        <f>_xlfn.IFNA(VLOOKUP(A624,'NQ0006 Strategy'!$A$2:$B$2000,2,FALSE),0)</f>
        <v>0</v>
      </c>
      <c r="H624" s="66">
        <f>_xlfn.IFNA(VLOOKUP(A624,'NQ0007 Strategy'!$A$2:$B$2000,2,FALSE),0)</f>
        <v>4440</v>
      </c>
      <c r="I624" s="85">
        <f t="shared" si="23"/>
        <v>-1473.5714285714287</v>
      </c>
      <c r="J624" s="50">
        <f>VLOOKUP($A624,級距!$A:$K,9,FALSE)</f>
        <v>7</v>
      </c>
      <c r="K624" s="50">
        <f>VLOOKUP($A624,級距!$A:$K,10,FALSE)</f>
        <v>9</v>
      </c>
      <c r="L624" s="50">
        <f>VLOOKUP($A624,級距!$A:$K,11,FALSE)</f>
        <v>4</v>
      </c>
      <c r="M624" s="50">
        <f t="shared" si="24"/>
        <v>1</v>
      </c>
    </row>
    <row r="625" spans="1:13" x14ac:dyDescent="0.25">
      <c r="A625" s="32">
        <v>44748</v>
      </c>
      <c r="B625" s="66">
        <f>_xlfn.IFNA(VLOOKUP(A625,'Bolling Strategy'!$A$1:$B$2000,2,FALSE),0)</f>
        <v>0</v>
      </c>
      <c r="C625" s="66">
        <f>_xlfn.IFNA(VLOOKUP(A625,'NQ0002 Strategy'!$A$2:$B$2000,2,FALSE),0)</f>
        <v>3895</v>
      </c>
      <c r="D625" s="66">
        <f>_xlfn.IFNA(VLOOKUP(A625,'NQ0001 Strategy'!$A$2:$B$2000,2,FALSE),0)</f>
        <v>7575</v>
      </c>
      <c r="E625" s="66">
        <f>_xlfn.IFNA(VLOOKUP(A625,'BBI Strategy'!$A$2:$B$2000,2,FALSE),0)</f>
        <v>-9660</v>
      </c>
      <c r="F625" s="66">
        <f>_xlfn.IFNA(VLOOKUP(A625,'NQ0003 Strategy'!$A$2:$B$1000,2,FALSE),0)</f>
        <v>0</v>
      </c>
      <c r="G625" s="66">
        <f>_xlfn.IFNA(VLOOKUP(A625,'NQ0006 Strategy'!$A$2:$B$2000,2,FALSE),0)</f>
        <v>-10230</v>
      </c>
      <c r="H625" s="66">
        <f>_xlfn.IFNA(VLOOKUP(A625,'NQ0007 Strategy'!$A$2:$B$2000,2,FALSE),0)</f>
        <v>3140</v>
      </c>
      <c r="I625" s="85">
        <f t="shared" si="23"/>
        <v>-754.28571428571433</v>
      </c>
      <c r="J625" s="50">
        <f>VLOOKUP($A625,級距!$A:$K,9,FALSE)</f>
        <v>7</v>
      </c>
      <c r="K625" s="50">
        <f>VLOOKUP($A625,級距!$A:$K,10,FALSE)</f>
        <v>4</v>
      </c>
      <c r="L625" s="50">
        <f>VLOOKUP($A625,級距!$A:$K,11,FALSE)</f>
        <v>1</v>
      </c>
      <c r="M625" s="50">
        <f t="shared" si="24"/>
        <v>1</v>
      </c>
    </row>
    <row r="626" spans="1:13" x14ac:dyDescent="0.25">
      <c r="A626" s="32">
        <v>44747</v>
      </c>
      <c r="B626" s="66">
        <f>_xlfn.IFNA(VLOOKUP(A626,'Bolling Strategy'!$A$1:$B$2000,2,FALSE),0)</f>
        <v>0</v>
      </c>
      <c r="C626" s="66">
        <f>_xlfn.IFNA(VLOOKUP(A626,'NQ0002 Strategy'!$A$2:$B$2000,2,FALSE),0)</f>
        <v>42875</v>
      </c>
      <c r="D626" s="66">
        <f>_xlfn.IFNA(VLOOKUP(A626,'NQ0001 Strategy'!$A$2:$B$2000,2,FALSE),0)</f>
        <v>-7600</v>
      </c>
      <c r="E626" s="66">
        <f>_xlfn.IFNA(VLOOKUP(A626,'BBI Strategy'!$A$2:$B$2000,2,FALSE),0)</f>
        <v>-20160</v>
      </c>
      <c r="F626" s="66">
        <f>_xlfn.IFNA(VLOOKUP(A626,'NQ0003 Strategy'!$A$2:$B$1000,2,FALSE),0)</f>
        <v>0</v>
      </c>
      <c r="G626" s="66">
        <f>_xlfn.IFNA(VLOOKUP(A626,'NQ0006 Strategy'!$A$2:$B$2000,2,FALSE),0)</f>
        <v>3790</v>
      </c>
      <c r="H626" s="66">
        <f>_xlfn.IFNA(VLOOKUP(A626,'NQ0007 Strategy'!$A$2:$B$2000,2,FALSE),0)</f>
        <v>15750</v>
      </c>
      <c r="I626" s="85">
        <f t="shared" si="23"/>
        <v>4950.7142857142853</v>
      </c>
      <c r="J626" s="50">
        <f>VLOOKUP($A626,級距!$A:$K,9,FALSE)</f>
        <v>10</v>
      </c>
      <c r="K626" s="50">
        <f>VLOOKUP($A626,級距!$A:$K,10,FALSE)</f>
        <v>7</v>
      </c>
      <c r="L626" s="50">
        <f>VLOOKUP($A626,級距!$A:$K,11,FALSE)</f>
        <v>4</v>
      </c>
      <c r="M626" s="50">
        <f t="shared" si="24"/>
        <v>1</v>
      </c>
    </row>
    <row r="627" spans="1:13" x14ac:dyDescent="0.25">
      <c r="A627" s="32">
        <v>44743</v>
      </c>
      <c r="B627" s="66">
        <f>_xlfn.IFNA(VLOOKUP(A627,'Bolling Strategy'!$A$1:$B$2000,2,FALSE),0)</f>
        <v>0</v>
      </c>
      <c r="C627" s="66">
        <f>_xlfn.IFNA(VLOOKUP(A627,'NQ0002 Strategy'!$A$2:$B$2000,2,FALSE),0)</f>
        <v>-7100</v>
      </c>
      <c r="D627" s="66">
        <f>_xlfn.IFNA(VLOOKUP(A627,'NQ0001 Strategy'!$A$2:$B$2000,2,FALSE),0)</f>
        <v>10025</v>
      </c>
      <c r="E627" s="66">
        <f>_xlfn.IFNA(VLOOKUP(A627,'BBI Strategy'!$A$2:$B$2000,2,FALSE),0)</f>
        <v>-10450</v>
      </c>
      <c r="F627" s="66">
        <f>_xlfn.IFNA(VLOOKUP(A627,'NQ0003 Strategy'!$A$2:$B$1000,2,FALSE),0)</f>
        <v>0</v>
      </c>
      <c r="G627" s="66">
        <f>_xlfn.IFNA(VLOOKUP(A627,'NQ0006 Strategy'!$A$2:$B$2000,2,FALSE),0)</f>
        <v>-8390</v>
      </c>
      <c r="H627" s="66">
        <f>_xlfn.IFNA(VLOOKUP(A627,'NQ0007 Strategy'!$A$2:$B$2000,2,FALSE),0)</f>
        <v>3890</v>
      </c>
      <c r="I627" s="85">
        <f t="shared" si="23"/>
        <v>-1717.8571428571429</v>
      </c>
      <c r="J627" s="50">
        <f>VLOOKUP($A627,級距!$A:$K,9,FALSE)</f>
        <v>7</v>
      </c>
      <c r="K627" s="50">
        <f>VLOOKUP($A627,級距!$A:$K,10,FALSE)</f>
        <v>7</v>
      </c>
      <c r="L627" s="50">
        <f>VLOOKUP($A627,級距!$A:$K,11,FALSE)</f>
        <v>4</v>
      </c>
      <c r="M627" s="50">
        <f t="shared" si="24"/>
        <v>1</v>
      </c>
    </row>
    <row r="628" spans="1:13" x14ac:dyDescent="0.25">
      <c r="A628" s="32">
        <v>44742</v>
      </c>
      <c r="B628" s="66">
        <f>_xlfn.IFNA(VLOOKUP(A628,'Bolling Strategy'!$A$1:$B$2000,2,FALSE),0)</f>
        <v>0</v>
      </c>
      <c r="C628" s="66">
        <f>_xlfn.IFNA(VLOOKUP(A628,'NQ0002 Strategy'!$A$2:$B$2000,2,FALSE),0)</f>
        <v>-3560</v>
      </c>
      <c r="D628" s="66">
        <f>_xlfn.IFNA(VLOOKUP(A628,'NQ0001 Strategy'!$A$2:$B$2000,2,FALSE),0)</f>
        <v>-5065</v>
      </c>
      <c r="E628" s="66">
        <f>_xlfn.IFNA(VLOOKUP(A628,'BBI Strategy'!$A$2:$B$2000,2,FALSE),0)</f>
        <v>-4500</v>
      </c>
      <c r="F628" s="66">
        <f>_xlfn.IFNA(VLOOKUP(A628,'NQ0003 Strategy'!$A$2:$B$1000,2,FALSE),0)</f>
        <v>0</v>
      </c>
      <c r="G628" s="66">
        <f>_xlfn.IFNA(VLOOKUP(A628,'NQ0006 Strategy'!$A$2:$B$2000,2,FALSE),0)</f>
        <v>0</v>
      </c>
      <c r="H628" s="66">
        <f>_xlfn.IFNA(VLOOKUP(A628,'NQ0007 Strategy'!$A$2:$B$2000,2,FALSE),0)</f>
        <v>-10990</v>
      </c>
      <c r="I628" s="85">
        <f t="shared" si="23"/>
        <v>-3445</v>
      </c>
      <c r="J628" s="50">
        <f>VLOOKUP($A628,級距!$A:$K,9,FALSE)</f>
        <v>9</v>
      </c>
      <c r="K628" s="50">
        <f>VLOOKUP($A628,級距!$A:$K,10,FALSE)</f>
        <v>2</v>
      </c>
      <c r="L628" s="50">
        <f>VLOOKUP($A628,級距!$A:$K,11,FALSE)</f>
        <v>1</v>
      </c>
      <c r="M628" s="50">
        <f t="shared" si="24"/>
        <v>1</v>
      </c>
    </row>
    <row r="629" spans="1:13" x14ac:dyDescent="0.25">
      <c r="A629" s="32">
        <v>44741</v>
      </c>
      <c r="B629" s="66">
        <f>_xlfn.IFNA(VLOOKUP(A629,'Bolling Strategy'!$A$1:$B$2000,2,FALSE),0)</f>
        <v>0</v>
      </c>
      <c r="C629" s="66">
        <f>_xlfn.IFNA(VLOOKUP(A629,'NQ0002 Strategy'!$A$2:$B$2000,2,FALSE),0)</f>
        <v>-8705</v>
      </c>
      <c r="D629" s="66">
        <f>_xlfn.IFNA(VLOOKUP(A629,'NQ0001 Strategy'!$A$2:$B$2000,2,FALSE),0)</f>
        <v>4230</v>
      </c>
      <c r="E629" s="66">
        <f>_xlfn.IFNA(VLOOKUP(A629,'BBI Strategy'!$A$2:$B$2000,2,FALSE),0)</f>
        <v>5625</v>
      </c>
      <c r="F629" s="66">
        <f>_xlfn.IFNA(VLOOKUP(A629,'NQ0003 Strategy'!$A$2:$B$1000,2,FALSE),0)</f>
        <v>0</v>
      </c>
      <c r="G629" s="66">
        <f>_xlfn.IFNA(VLOOKUP(A629,'NQ0006 Strategy'!$A$2:$B$2000,2,FALSE),0)</f>
        <v>0</v>
      </c>
      <c r="H629" s="66">
        <f>_xlfn.IFNA(VLOOKUP(A629,'NQ0007 Strategy'!$A$2:$B$2000,2,FALSE),0)</f>
        <v>-7775</v>
      </c>
      <c r="I629" s="85">
        <f t="shared" si="23"/>
        <v>-946.42857142857144</v>
      </c>
      <c r="J629" s="50">
        <f>VLOOKUP($A629,級距!$A:$K,9,FALSE)</f>
        <v>5</v>
      </c>
      <c r="K629" s="50">
        <f>VLOOKUP($A629,級距!$A:$K,10,FALSE)</f>
        <v>4</v>
      </c>
      <c r="L629" s="50">
        <f>VLOOKUP($A629,級距!$A:$K,11,FALSE)</f>
        <v>2</v>
      </c>
      <c r="M629" s="50">
        <f t="shared" si="24"/>
        <v>1</v>
      </c>
    </row>
    <row r="630" spans="1:13" x14ac:dyDescent="0.25">
      <c r="A630" s="32">
        <v>44740</v>
      </c>
      <c r="B630" s="66">
        <f>_xlfn.IFNA(VLOOKUP(A630,'Bolling Strategy'!$A$1:$B$2000,2,FALSE),0)</f>
        <v>1200</v>
      </c>
      <c r="C630" s="66">
        <f>_xlfn.IFNA(VLOOKUP(A630,'NQ0002 Strategy'!$A$2:$B$2000,2,FALSE),0)</f>
        <v>4240</v>
      </c>
      <c r="D630" s="66">
        <f>_xlfn.IFNA(VLOOKUP(A630,'NQ0001 Strategy'!$A$2:$B$2000,2,FALSE),0)</f>
        <v>13490</v>
      </c>
      <c r="E630" s="66">
        <f>_xlfn.IFNA(VLOOKUP(A630,'BBI Strategy'!$A$2:$B$2000,2,FALSE),0)</f>
        <v>-3600</v>
      </c>
      <c r="F630" s="66">
        <f>_xlfn.IFNA(VLOOKUP(A630,'NQ0003 Strategy'!$A$2:$B$1000,2,FALSE),0)</f>
        <v>0</v>
      </c>
      <c r="G630" s="66">
        <f>_xlfn.IFNA(VLOOKUP(A630,'NQ0006 Strategy'!$A$2:$B$2000,2,FALSE),0)</f>
        <v>0</v>
      </c>
      <c r="H630" s="66">
        <f>_xlfn.IFNA(VLOOKUP(A630,'NQ0007 Strategy'!$A$2:$B$2000,2,FALSE),0)</f>
        <v>-6740</v>
      </c>
      <c r="I630" s="85">
        <f t="shared" si="23"/>
        <v>1227.1428571428571</v>
      </c>
      <c r="J630" s="50">
        <f>VLOOKUP($A630,級距!$A:$K,9,FALSE)</f>
        <v>10</v>
      </c>
      <c r="K630" s="50">
        <f>VLOOKUP($A630,級距!$A:$K,10,FALSE)</f>
        <v>9</v>
      </c>
      <c r="L630" s="50">
        <f>VLOOKUP($A630,級距!$A:$K,11,FALSE)</f>
        <v>4</v>
      </c>
      <c r="M630" s="50">
        <f t="shared" si="24"/>
        <v>1</v>
      </c>
    </row>
    <row r="631" spans="1:13" x14ac:dyDescent="0.25">
      <c r="A631" s="32">
        <v>44739</v>
      </c>
      <c r="B631" s="66">
        <f>_xlfn.IFNA(VLOOKUP(A631,'Bolling Strategy'!$A$1:$B$2000,2,FALSE),0)</f>
        <v>-1720</v>
      </c>
      <c r="C631" s="66">
        <f>_xlfn.IFNA(VLOOKUP(A631,'NQ0002 Strategy'!$A$2:$B$2000,2,FALSE),0)</f>
        <v>0</v>
      </c>
      <c r="D631" s="66">
        <f>_xlfn.IFNA(VLOOKUP(A631,'NQ0001 Strategy'!$A$2:$B$2000,2,FALSE),0)</f>
        <v>-4965</v>
      </c>
      <c r="E631" s="66">
        <f>_xlfn.IFNA(VLOOKUP(A631,'BBI Strategy'!$A$2:$B$2000,2,FALSE),0)</f>
        <v>-6905</v>
      </c>
      <c r="F631" s="66">
        <f>_xlfn.IFNA(VLOOKUP(A631,'NQ0003 Strategy'!$A$2:$B$1000,2,FALSE),0)</f>
        <v>0</v>
      </c>
      <c r="G631" s="66">
        <f>_xlfn.IFNA(VLOOKUP(A631,'NQ0006 Strategy'!$A$2:$B$2000,2,FALSE),0)</f>
        <v>0</v>
      </c>
      <c r="H631" s="66">
        <f>_xlfn.IFNA(VLOOKUP(A631,'NQ0007 Strategy'!$A$2:$B$2000,2,FALSE),0)</f>
        <v>0</v>
      </c>
      <c r="I631" s="85">
        <f t="shared" si="23"/>
        <v>-1941.4285714285713</v>
      </c>
      <c r="J631" s="50">
        <f>VLOOKUP($A631,級距!$A:$K,9,FALSE)</f>
        <v>6</v>
      </c>
      <c r="K631" s="50">
        <f>VLOOKUP($A631,級距!$A:$K,10,FALSE)</f>
        <v>7</v>
      </c>
      <c r="L631" s="50">
        <f>VLOOKUP($A631,級距!$A:$K,11,FALSE)</f>
        <v>4</v>
      </c>
      <c r="M631" s="50">
        <f t="shared" si="24"/>
        <v>1</v>
      </c>
    </row>
    <row r="632" spans="1:13" x14ac:dyDescent="0.25">
      <c r="A632" s="32">
        <v>44736</v>
      </c>
      <c r="B632" s="66">
        <f>_xlfn.IFNA(VLOOKUP(A632,'Bolling Strategy'!$A$1:$B$2000,2,FALSE),0)</f>
        <v>-7570</v>
      </c>
      <c r="C632" s="66">
        <f>_xlfn.IFNA(VLOOKUP(A632,'NQ0002 Strategy'!$A$2:$B$2000,2,FALSE),0)</f>
        <v>0</v>
      </c>
      <c r="D632" s="66">
        <f>_xlfn.IFNA(VLOOKUP(A632,'NQ0001 Strategy'!$A$2:$B$2000,2,FALSE),0)</f>
        <v>21485</v>
      </c>
      <c r="E632" s="66">
        <f>_xlfn.IFNA(VLOOKUP(A632,'BBI Strategy'!$A$2:$B$2000,2,FALSE),0)</f>
        <v>21330</v>
      </c>
      <c r="F632" s="66">
        <f>_xlfn.IFNA(VLOOKUP(A632,'NQ0003 Strategy'!$A$2:$B$1000,2,FALSE),0)</f>
        <v>0</v>
      </c>
      <c r="G632" s="66">
        <f>_xlfn.IFNA(VLOOKUP(A632,'NQ0006 Strategy'!$A$2:$B$2000,2,FALSE),0)</f>
        <v>0</v>
      </c>
      <c r="H632" s="66">
        <f>_xlfn.IFNA(VLOOKUP(A632,'NQ0007 Strategy'!$A$2:$B$2000,2,FALSE),0)</f>
        <v>10830</v>
      </c>
      <c r="I632" s="85">
        <f t="shared" si="23"/>
        <v>6582.1428571428569</v>
      </c>
      <c r="J632" s="50">
        <f>VLOOKUP($A632,級距!$A:$K,9,FALSE)</f>
        <v>9</v>
      </c>
      <c r="K632" s="50">
        <f>VLOOKUP($A632,級距!$A:$K,10,FALSE)</f>
        <v>9</v>
      </c>
      <c r="L632" s="50">
        <f>VLOOKUP($A632,級距!$A:$K,11,FALSE)</f>
        <v>4</v>
      </c>
      <c r="M632" s="50">
        <f t="shared" si="24"/>
        <v>1</v>
      </c>
    </row>
    <row r="633" spans="1:13" x14ac:dyDescent="0.25">
      <c r="A633" s="32">
        <v>44735</v>
      </c>
      <c r="B633" s="66">
        <f>_xlfn.IFNA(VLOOKUP(A633,'Bolling Strategy'!$A$1:$B$2000,2,FALSE),0)</f>
        <v>0</v>
      </c>
      <c r="C633" s="66">
        <f>_xlfn.IFNA(VLOOKUP(A633,'NQ0002 Strategy'!$A$2:$B$2000,2,FALSE),0)</f>
        <v>-15805</v>
      </c>
      <c r="D633" s="66">
        <f>_xlfn.IFNA(VLOOKUP(A633,'NQ0001 Strategy'!$A$2:$B$2000,2,FALSE),0)</f>
        <v>12745</v>
      </c>
      <c r="E633" s="66">
        <f>_xlfn.IFNA(VLOOKUP(A633,'BBI Strategy'!$A$2:$B$2000,2,FALSE),0)</f>
        <v>4385</v>
      </c>
      <c r="F633" s="66">
        <f>_xlfn.IFNA(VLOOKUP(A633,'NQ0003 Strategy'!$A$2:$B$1000,2,FALSE),0)</f>
        <v>0</v>
      </c>
      <c r="G633" s="66">
        <f>_xlfn.IFNA(VLOOKUP(A633,'NQ0006 Strategy'!$A$2:$B$2000,2,FALSE),0)</f>
        <v>0</v>
      </c>
      <c r="H633" s="66">
        <f>_xlfn.IFNA(VLOOKUP(A633,'NQ0007 Strategy'!$A$2:$B$2000,2,FALSE),0)</f>
        <v>-5145</v>
      </c>
      <c r="I633" s="85">
        <f t="shared" si="23"/>
        <v>-545.71428571428567</v>
      </c>
      <c r="J633" s="50">
        <f>VLOOKUP($A633,級距!$A:$K,9,FALSE)</f>
        <v>6</v>
      </c>
      <c r="K633" s="50">
        <f>VLOOKUP($A633,級距!$A:$K,10,FALSE)</f>
        <v>3</v>
      </c>
      <c r="L633" s="50">
        <f>VLOOKUP($A633,級距!$A:$K,11,FALSE)</f>
        <v>1</v>
      </c>
      <c r="M633" s="50">
        <f t="shared" si="24"/>
        <v>1</v>
      </c>
    </row>
    <row r="634" spans="1:13" x14ac:dyDescent="0.25">
      <c r="A634" s="32">
        <v>44734</v>
      </c>
      <c r="B634" s="66">
        <f>_xlfn.IFNA(VLOOKUP(A634,'Bolling Strategy'!$A$1:$B$2000,2,FALSE),0)</f>
        <v>8215</v>
      </c>
      <c r="C634" s="66">
        <f>_xlfn.IFNA(VLOOKUP(A634,'NQ0002 Strategy'!$A$2:$B$2000,2,FALSE),0)</f>
        <v>11665</v>
      </c>
      <c r="D634" s="66">
        <f>_xlfn.IFNA(VLOOKUP(A634,'NQ0001 Strategy'!$A$2:$B$2000,2,FALSE),0)</f>
        <v>-7160</v>
      </c>
      <c r="E634" s="66">
        <f>_xlfn.IFNA(VLOOKUP(A634,'BBI Strategy'!$A$2:$B$2000,2,FALSE),0)</f>
        <v>9980</v>
      </c>
      <c r="F634" s="66">
        <f>_xlfn.IFNA(VLOOKUP(A634,'NQ0003 Strategy'!$A$2:$B$1000,2,FALSE),0)</f>
        <v>0</v>
      </c>
      <c r="G634" s="66">
        <f>_xlfn.IFNA(VLOOKUP(A634,'NQ0006 Strategy'!$A$2:$B$2000,2,FALSE),0)</f>
        <v>-10230</v>
      </c>
      <c r="H634" s="66">
        <f>_xlfn.IFNA(VLOOKUP(A634,'NQ0007 Strategy'!$A$2:$B$2000,2,FALSE),0)</f>
        <v>-3195</v>
      </c>
      <c r="I634" s="85">
        <f t="shared" si="23"/>
        <v>1325</v>
      </c>
      <c r="J634" s="50">
        <f>VLOOKUP($A634,級距!$A:$K,9,FALSE)</f>
        <v>10</v>
      </c>
      <c r="K634" s="50">
        <f>VLOOKUP($A634,級距!$A:$K,10,FALSE)</f>
        <v>5</v>
      </c>
      <c r="L634" s="50">
        <f>VLOOKUP($A634,級距!$A:$K,11,FALSE)</f>
        <v>1</v>
      </c>
      <c r="M634" s="50">
        <f t="shared" si="24"/>
        <v>1</v>
      </c>
    </row>
    <row r="635" spans="1:13" x14ac:dyDescent="0.25">
      <c r="A635" s="32">
        <v>44733</v>
      </c>
      <c r="B635" s="66">
        <f>_xlfn.IFNA(VLOOKUP(A635,'Bolling Strategy'!$A$1:$B$2000,2,FALSE),0)</f>
        <v>-1745</v>
      </c>
      <c r="C635" s="66">
        <f>_xlfn.IFNA(VLOOKUP(A635,'NQ0002 Strategy'!$A$2:$B$2000,2,FALSE),0)</f>
        <v>0</v>
      </c>
      <c r="D635" s="66">
        <f>_xlfn.IFNA(VLOOKUP(A635,'NQ0001 Strategy'!$A$2:$B$2000,2,FALSE),0)</f>
        <v>-2910</v>
      </c>
      <c r="E635" s="66">
        <f>_xlfn.IFNA(VLOOKUP(A635,'BBI Strategy'!$A$2:$B$2000,2,FALSE),0)</f>
        <v>-5970</v>
      </c>
      <c r="F635" s="66">
        <f>_xlfn.IFNA(VLOOKUP(A635,'NQ0003 Strategy'!$A$2:$B$1000,2,FALSE),0)</f>
        <v>0</v>
      </c>
      <c r="G635" s="66">
        <f>_xlfn.IFNA(VLOOKUP(A635,'NQ0006 Strategy'!$A$2:$B$2000,2,FALSE),0)</f>
        <v>-10230</v>
      </c>
      <c r="H635" s="66">
        <f>_xlfn.IFNA(VLOOKUP(A635,'NQ0007 Strategy'!$A$2:$B$2000,2,FALSE),0)</f>
        <v>-930</v>
      </c>
      <c r="I635" s="85">
        <f t="shared" si="23"/>
        <v>-3112.1428571428573</v>
      </c>
      <c r="J635" s="50">
        <f>VLOOKUP($A635,級距!$A:$K,9,FALSE)</f>
        <v>7</v>
      </c>
      <c r="K635" s="50">
        <f>VLOOKUP($A635,級距!$A:$K,10,FALSE)</f>
        <v>3</v>
      </c>
      <c r="L635" s="50">
        <f>VLOOKUP($A635,級距!$A:$K,11,FALSE)</f>
        <v>1</v>
      </c>
      <c r="M635" s="50">
        <f t="shared" si="24"/>
        <v>1</v>
      </c>
    </row>
    <row r="636" spans="1:13" x14ac:dyDescent="0.25">
      <c r="A636" s="32">
        <v>44729</v>
      </c>
      <c r="B636" s="66">
        <f>_xlfn.IFNA(VLOOKUP(A636,'Bolling Strategy'!$A$1:$B$2000,2,FALSE),0)</f>
        <v>8060</v>
      </c>
      <c r="C636" s="66">
        <f>_xlfn.IFNA(VLOOKUP(A636,'NQ0002 Strategy'!$A$2:$B$2000,2,FALSE),0)</f>
        <v>-6065</v>
      </c>
      <c r="D636" s="66">
        <f>_xlfn.IFNA(VLOOKUP(A636,'NQ0001 Strategy'!$A$2:$B$2000,2,FALSE),0)</f>
        <v>-10785</v>
      </c>
      <c r="E636" s="66">
        <f>_xlfn.IFNA(VLOOKUP(A636,'BBI Strategy'!$A$2:$B$2000,2,FALSE),0)</f>
        <v>-8860</v>
      </c>
      <c r="F636" s="66">
        <f>_xlfn.IFNA(VLOOKUP(A636,'NQ0003 Strategy'!$A$2:$B$1000,2,FALSE),0)</f>
        <v>0</v>
      </c>
      <c r="G636" s="66">
        <f>_xlfn.IFNA(VLOOKUP(A636,'NQ0006 Strategy'!$A$2:$B$2000,2,FALSE),0)</f>
        <v>0</v>
      </c>
      <c r="H636" s="66">
        <f>_xlfn.IFNA(VLOOKUP(A636,'NQ0007 Strategy'!$A$2:$B$2000,2,FALSE),0)</f>
        <v>3325</v>
      </c>
      <c r="I636" s="85">
        <f t="shared" si="23"/>
        <v>-2046.4285714285713</v>
      </c>
      <c r="J636" s="50">
        <f>VLOOKUP($A636,級距!$A:$K,9,FALSE)</f>
        <v>8</v>
      </c>
      <c r="K636" s="50">
        <f>VLOOKUP($A636,級距!$A:$K,10,FALSE)</f>
        <v>1</v>
      </c>
      <c r="L636" s="50">
        <f>VLOOKUP($A636,級距!$A:$K,11,FALSE)</f>
        <v>1</v>
      </c>
      <c r="M636" s="50">
        <f t="shared" si="24"/>
        <v>1</v>
      </c>
    </row>
    <row r="637" spans="1:13" x14ac:dyDescent="0.25">
      <c r="A637" s="32">
        <v>44728</v>
      </c>
      <c r="B637" s="66">
        <f>_xlfn.IFNA(VLOOKUP(A637,'Bolling Strategy'!$A$1:$B$2000,2,FALSE),0)</f>
        <v>680</v>
      </c>
      <c r="C637" s="66">
        <f>_xlfn.IFNA(VLOOKUP(A637,'NQ0002 Strategy'!$A$2:$B$2000,2,FALSE),0)</f>
        <v>-2515</v>
      </c>
      <c r="D637" s="66">
        <f>_xlfn.IFNA(VLOOKUP(A637,'NQ0001 Strategy'!$A$2:$B$2000,2,FALSE),0)</f>
        <v>10045</v>
      </c>
      <c r="E637" s="66">
        <f>_xlfn.IFNA(VLOOKUP(A637,'BBI Strategy'!$A$2:$B$2000,2,FALSE),0)</f>
        <v>-8705</v>
      </c>
      <c r="F637" s="66">
        <f>_xlfn.IFNA(VLOOKUP(A637,'NQ0003 Strategy'!$A$2:$B$1000,2,FALSE),0)</f>
        <v>0</v>
      </c>
      <c r="G637" s="66">
        <f>_xlfn.IFNA(VLOOKUP(A637,'NQ0006 Strategy'!$A$2:$B$2000,2,FALSE),0)</f>
        <v>0</v>
      </c>
      <c r="H637" s="66">
        <f>_xlfn.IFNA(VLOOKUP(A637,'NQ0007 Strategy'!$A$2:$B$2000,2,FALSE),0)</f>
        <v>6345</v>
      </c>
      <c r="I637" s="85">
        <f t="shared" si="23"/>
        <v>835.71428571428567</v>
      </c>
      <c r="J637" s="50">
        <f>VLOOKUP($A637,級距!$A:$K,9,FALSE)</f>
        <v>10</v>
      </c>
      <c r="K637" s="50">
        <f>VLOOKUP($A637,級距!$A:$K,10,FALSE)</f>
        <v>4</v>
      </c>
      <c r="L637" s="50">
        <f>VLOOKUP($A637,級距!$A:$K,11,FALSE)</f>
        <v>1</v>
      </c>
      <c r="M637" s="50">
        <f t="shared" si="24"/>
        <v>1</v>
      </c>
    </row>
    <row r="638" spans="1:13" x14ac:dyDescent="0.25">
      <c r="A638" s="32">
        <v>44727</v>
      </c>
      <c r="B638" s="66">
        <f>_xlfn.IFNA(VLOOKUP(A638,'Bolling Strategy'!$A$1:$B$2000,2,FALSE),0)</f>
        <v>-9510</v>
      </c>
      <c r="C638" s="66">
        <f>_xlfn.IFNA(VLOOKUP(A638,'NQ0002 Strategy'!$A$2:$B$2000,2,FALSE),0)</f>
        <v>0</v>
      </c>
      <c r="D638" s="66">
        <f>_xlfn.IFNA(VLOOKUP(A638,'NQ0001 Strategy'!$A$2:$B$2000,2,FALSE),0)</f>
        <v>0</v>
      </c>
      <c r="E638" s="66">
        <f>_xlfn.IFNA(VLOOKUP(A638,'BBI Strategy'!$A$2:$B$2000,2,FALSE),0)</f>
        <v>9745</v>
      </c>
      <c r="F638" s="66">
        <f>_xlfn.IFNA(VLOOKUP(A638,'NQ0003 Strategy'!$A$2:$B$1000,2,FALSE),0)</f>
        <v>-16195</v>
      </c>
      <c r="G638" s="66">
        <f>_xlfn.IFNA(VLOOKUP(A638,'NQ0006 Strategy'!$A$2:$B$2000,2,FALSE),0)</f>
        <v>0</v>
      </c>
      <c r="H638" s="66">
        <f>_xlfn.IFNA(VLOOKUP(A638,'NQ0007 Strategy'!$A$2:$B$2000,2,FALSE),0)</f>
        <v>-5845</v>
      </c>
      <c r="I638" s="85">
        <f t="shared" si="23"/>
        <v>-3115</v>
      </c>
      <c r="J638" s="50">
        <f>VLOOKUP($A638,級距!$A:$K,9,FALSE)</f>
        <v>10</v>
      </c>
      <c r="K638" s="50">
        <f>VLOOKUP($A638,級距!$A:$K,10,FALSE)</f>
        <v>6</v>
      </c>
      <c r="L638" s="50">
        <f>VLOOKUP($A638,級距!$A:$K,11,FALSE)</f>
        <v>1</v>
      </c>
      <c r="M638" s="50">
        <f t="shared" si="24"/>
        <v>1</v>
      </c>
    </row>
    <row r="639" spans="1:13" x14ac:dyDescent="0.25">
      <c r="A639" s="32">
        <v>44726</v>
      </c>
      <c r="B639" s="66">
        <f>_xlfn.IFNA(VLOOKUP(A639,'Bolling Strategy'!$A$1:$B$2000,2,FALSE),0)</f>
        <v>0</v>
      </c>
      <c r="C639" s="66">
        <f>_xlfn.IFNA(VLOOKUP(A639,'NQ0002 Strategy'!$A$2:$B$2000,2,FALSE),0)</f>
        <v>-17390</v>
      </c>
      <c r="D639" s="66">
        <f>_xlfn.IFNA(VLOOKUP(A639,'NQ0001 Strategy'!$A$2:$B$2000,2,FALSE),0)</f>
        <v>-6795</v>
      </c>
      <c r="E639" s="66">
        <f>_xlfn.IFNA(VLOOKUP(A639,'BBI Strategy'!$A$2:$B$2000,2,FALSE),0)</f>
        <v>-20205</v>
      </c>
      <c r="F639" s="66">
        <f>_xlfn.IFNA(VLOOKUP(A639,'NQ0003 Strategy'!$A$2:$B$1000,2,FALSE),0)</f>
        <v>0</v>
      </c>
      <c r="G639" s="66">
        <f>_xlfn.IFNA(VLOOKUP(A639,'NQ0006 Strategy'!$A$2:$B$2000,2,FALSE),0)</f>
        <v>-15075</v>
      </c>
      <c r="H639" s="66">
        <f>_xlfn.IFNA(VLOOKUP(A639,'NQ0007 Strategy'!$A$2:$B$2000,2,FALSE),0)</f>
        <v>-5520</v>
      </c>
      <c r="I639" s="85">
        <f t="shared" si="23"/>
        <v>-9283.5714285714294</v>
      </c>
      <c r="J639" s="50">
        <f>VLOOKUP($A639,級距!$A:$K,9,FALSE)</f>
        <v>7</v>
      </c>
      <c r="K639" s="50">
        <f>VLOOKUP($A639,級距!$A:$K,10,FALSE)</f>
        <v>3</v>
      </c>
      <c r="L639" s="50">
        <f>VLOOKUP($A639,級距!$A:$K,11,FALSE)</f>
        <v>1</v>
      </c>
      <c r="M639" s="50">
        <f t="shared" si="24"/>
        <v>1</v>
      </c>
    </row>
    <row r="640" spans="1:13" x14ac:dyDescent="0.25">
      <c r="A640" s="32">
        <v>44725</v>
      </c>
      <c r="B640" s="66">
        <f>_xlfn.IFNA(VLOOKUP(A640,'Bolling Strategy'!$A$1:$B$2000,2,FALSE),0)</f>
        <v>-4740</v>
      </c>
      <c r="C640" s="66">
        <f>_xlfn.IFNA(VLOOKUP(A640,'NQ0002 Strategy'!$A$2:$B$2000,2,FALSE),0)</f>
        <v>12720</v>
      </c>
      <c r="D640" s="66">
        <f>_xlfn.IFNA(VLOOKUP(A640,'NQ0001 Strategy'!$A$2:$B$2000,2,FALSE),0)</f>
        <v>2255</v>
      </c>
      <c r="E640" s="66">
        <f>_xlfn.IFNA(VLOOKUP(A640,'BBI Strategy'!$A$2:$B$2000,2,FALSE),0)</f>
        <v>-20160</v>
      </c>
      <c r="F640" s="66">
        <f>_xlfn.IFNA(VLOOKUP(A640,'NQ0003 Strategy'!$A$2:$B$1000,2,FALSE),0)</f>
        <v>0</v>
      </c>
      <c r="G640" s="66">
        <f>_xlfn.IFNA(VLOOKUP(A640,'NQ0006 Strategy'!$A$2:$B$2000,2,FALSE),0)</f>
        <v>0</v>
      </c>
      <c r="H640" s="66">
        <f>_xlfn.IFNA(VLOOKUP(A640,'NQ0007 Strategy'!$A$2:$B$2000,2,FALSE),0)</f>
        <v>-9350</v>
      </c>
      <c r="I640" s="85">
        <f t="shared" si="23"/>
        <v>-2753.5714285714284</v>
      </c>
      <c r="J640" s="50">
        <f>VLOOKUP($A640,級距!$A:$K,9,FALSE)</f>
        <v>9</v>
      </c>
      <c r="K640" s="50">
        <f>VLOOKUP($A640,級距!$A:$K,10,FALSE)</f>
        <v>8</v>
      </c>
      <c r="L640" s="50">
        <f>VLOOKUP($A640,級距!$A:$K,11,FALSE)</f>
        <v>4</v>
      </c>
      <c r="M640" s="50">
        <f t="shared" si="24"/>
        <v>1</v>
      </c>
    </row>
    <row r="641" spans="1:13" x14ac:dyDescent="0.25">
      <c r="A641" s="32">
        <v>44722</v>
      </c>
      <c r="B641" s="66">
        <f>_xlfn.IFNA(VLOOKUP(A641,'Bolling Strategy'!$A$1:$B$2000,2,FALSE),0)</f>
        <v>-11020</v>
      </c>
      <c r="C641" s="66">
        <f>_xlfn.IFNA(VLOOKUP(A641,'NQ0002 Strategy'!$A$2:$B$2000,2,FALSE),0)</f>
        <v>840</v>
      </c>
      <c r="D641" s="66">
        <f>_xlfn.IFNA(VLOOKUP(A641,'NQ0001 Strategy'!$A$2:$B$2000,2,FALSE),0)</f>
        <v>0</v>
      </c>
      <c r="E641" s="66">
        <f>_xlfn.IFNA(VLOOKUP(A641,'BBI Strategy'!$A$2:$B$2000,2,FALSE),0)</f>
        <v>7665</v>
      </c>
      <c r="F641" s="66">
        <f>_xlfn.IFNA(VLOOKUP(A641,'NQ0003 Strategy'!$A$2:$B$1000,2,FALSE),0)</f>
        <v>0</v>
      </c>
      <c r="G641" s="66">
        <f>_xlfn.IFNA(VLOOKUP(A641,'NQ0006 Strategy'!$A$2:$B$2000,2,FALSE),0)</f>
        <v>0</v>
      </c>
      <c r="H641" s="66">
        <f>_xlfn.IFNA(VLOOKUP(A641,'NQ0007 Strategy'!$A$2:$B$2000,2,FALSE),0)</f>
        <v>-4520</v>
      </c>
      <c r="I641" s="85">
        <f t="shared" si="23"/>
        <v>-1005</v>
      </c>
      <c r="J641" s="50">
        <f>VLOOKUP($A641,級距!$A:$K,9,FALSE)</f>
        <v>10</v>
      </c>
      <c r="K641" s="50">
        <f>VLOOKUP($A641,級距!$A:$K,10,FALSE)</f>
        <v>9</v>
      </c>
      <c r="L641" s="50">
        <f>VLOOKUP($A641,級距!$A:$K,11,FALSE)</f>
        <v>4</v>
      </c>
      <c r="M641" s="50">
        <f t="shared" si="24"/>
        <v>1</v>
      </c>
    </row>
    <row r="642" spans="1:13" x14ac:dyDescent="0.25">
      <c r="A642" s="32">
        <v>44721</v>
      </c>
      <c r="B642" s="66">
        <f>_xlfn.IFNA(VLOOKUP(A642,'Bolling Strategy'!$A$1:$B$2000,2,FALSE),0)</f>
        <v>-10160</v>
      </c>
      <c r="C642" s="66">
        <f>_xlfn.IFNA(VLOOKUP(A642,'NQ0002 Strategy'!$A$2:$B$2000,2,FALSE),0)</f>
        <v>15055</v>
      </c>
      <c r="D642" s="66">
        <f>_xlfn.IFNA(VLOOKUP(A642,'NQ0001 Strategy'!$A$2:$B$2000,2,FALSE),0)</f>
        <v>-1950</v>
      </c>
      <c r="E642" s="66">
        <f>_xlfn.IFNA(VLOOKUP(A642,'BBI Strategy'!$A$2:$B$2000,2,FALSE),0)</f>
        <v>19985</v>
      </c>
      <c r="F642" s="66">
        <f>_xlfn.IFNA(VLOOKUP(A642,'NQ0003 Strategy'!$A$2:$B$1000,2,FALSE),0)</f>
        <v>0</v>
      </c>
      <c r="G642" s="66">
        <f>_xlfn.IFNA(VLOOKUP(A642,'NQ0006 Strategy'!$A$2:$B$2000,2,FALSE),0)</f>
        <v>0</v>
      </c>
      <c r="H642" s="66">
        <f>_xlfn.IFNA(VLOOKUP(A642,'NQ0007 Strategy'!$A$2:$B$2000,2,FALSE),0)</f>
        <v>-9235</v>
      </c>
      <c r="I642" s="85">
        <f t="shared" si="23"/>
        <v>1956.4285714285713</v>
      </c>
      <c r="J642" s="50">
        <f>VLOOKUP($A642,級距!$A:$K,9,FALSE)</f>
        <v>10</v>
      </c>
      <c r="K642" s="50">
        <f>VLOOKUP($A642,級距!$A:$K,10,FALSE)</f>
        <v>10</v>
      </c>
      <c r="L642" s="50">
        <f>VLOOKUP($A642,級距!$A:$K,11,FALSE)</f>
        <v>4</v>
      </c>
      <c r="M642" s="50">
        <f t="shared" si="24"/>
        <v>1</v>
      </c>
    </row>
    <row r="643" spans="1:13" x14ac:dyDescent="0.25">
      <c r="A643" s="32">
        <v>44720</v>
      </c>
      <c r="B643" s="66">
        <f>_xlfn.IFNA(VLOOKUP(A643,'Bolling Strategy'!$A$1:$B$2000,2,FALSE),0)</f>
        <v>9155</v>
      </c>
      <c r="C643" s="66">
        <f>_xlfn.IFNA(VLOOKUP(A643,'NQ0002 Strategy'!$A$2:$B$2000,2,FALSE),0)</f>
        <v>0</v>
      </c>
      <c r="D643" s="66">
        <f>_xlfn.IFNA(VLOOKUP(A643,'NQ0001 Strategy'!$A$2:$B$2000,2,FALSE),0)</f>
        <v>-1680</v>
      </c>
      <c r="E643" s="66">
        <f>_xlfn.IFNA(VLOOKUP(A643,'BBI Strategy'!$A$2:$B$2000,2,FALSE),0)</f>
        <v>6285</v>
      </c>
      <c r="F643" s="66">
        <f>_xlfn.IFNA(VLOOKUP(A643,'NQ0003 Strategy'!$A$2:$B$1000,2,FALSE),0)</f>
        <v>0</v>
      </c>
      <c r="G643" s="66">
        <f>_xlfn.IFNA(VLOOKUP(A643,'NQ0006 Strategy'!$A$2:$B$2000,2,FALSE),0)</f>
        <v>0</v>
      </c>
      <c r="H643" s="66">
        <f>_xlfn.IFNA(VLOOKUP(A643,'NQ0007 Strategy'!$A$2:$B$2000,2,FALSE),0)</f>
        <v>-10615</v>
      </c>
      <c r="I643" s="85">
        <f t="shared" si="23"/>
        <v>449.28571428571428</v>
      </c>
      <c r="J643" s="50">
        <f>VLOOKUP($A643,級距!$A:$K,9,FALSE)</f>
        <v>5</v>
      </c>
      <c r="K643" s="50">
        <f>VLOOKUP($A643,級距!$A:$K,10,FALSE)</f>
        <v>3</v>
      </c>
      <c r="L643" s="50">
        <f>VLOOKUP($A643,級距!$A:$K,11,FALSE)</f>
        <v>2</v>
      </c>
      <c r="M643" s="50">
        <f t="shared" si="24"/>
        <v>1</v>
      </c>
    </row>
    <row r="644" spans="1:13" x14ac:dyDescent="0.25">
      <c r="A644" s="32">
        <v>44719</v>
      </c>
      <c r="B644" s="66">
        <f>_xlfn.IFNA(VLOOKUP(A644,'Bolling Strategy'!$A$1:$B$2000,2,FALSE),0)</f>
        <v>0</v>
      </c>
      <c r="C644" s="66">
        <f>_xlfn.IFNA(VLOOKUP(A644,'NQ0002 Strategy'!$A$2:$B$2000,2,FALSE),0)</f>
        <v>0</v>
      </c>
      <c r="D644" s="66">
        <f>_xlfn.IFNA(VLOOKUP(A644,'NQ0001 Strategy'!$A$2:$B$2000,2,FALSE),0)</f>
        <v>-13020</v>
      </c>
      <c r="E644" s="66">
        <f>_xlfn.IFNA(VLOOKUP(A644,'BBI Strategy'!$A$2:$B$2000,2,FALSE),0)</f>
        <v>2760</v>
      </c>
      <c r="F644" s="66">
        <f>_xlfn.IFNA(VLOOKUP(A644,'NQ0003 Strategy'!$A$2:$B$1000,2,FALSE),0)</f>
        <v>0</v>
      </c>
      <c r="G644" s="66">
        <f>_xlfn.IFNA(VLOOKUP(A644,'NQ0006 Strategy'!$A$2:$B$2000,2,FALSE),0)</f>
        <v>0</v>
      </c>
      <c r="H644" s="66">
        <f>_xlfn.IFNA(VLOOKUP(A644,'NQ0007 Strategy'!$A$2:$B$2000,2,FALSE),0)</f>
        <v>11915</v>
      </c>
      <c r="I644" s="85">
        <f t="shared" ref="I644:I707" si="25">(B644+C644+D644+E644+F644+G644+H644)/7</f>
        <v>236.42857142857142</v>
      </c>
      <c r="J644" s="50">
        <f>VLOOKUP($A644,級距!$A:$K,9,FALSE)</f>
        <v>8</v>
      </c>
      <c r="K644" s="50">
        <f>VLOOKUP($A644,級距!$A:$K,10,FALSE)</f>
        <v>7</v>
      </c>
      <c r="L644" s="50">
        <f>VLOOKUP($A644,級距!$A:$K,11,FALSE)</f>
        <v>4</v>
      </c>
      <c r="M644" s="50">
        <f t="shared" ref="M644:M707" si="26">_xlfn.IFNA(1,0)</f>
        <v>1</v>
      </c>
    </row>
    <row r="645" spans="1:13" x14ac:dyDescent="0.25">
      <c r="A645" s="32">
        <v>44718</v>
      </c>
      <c r="B645" s="66">
        <f>_xlfn.IFNA(VLOOKUP(A645,'Bolling Strategy'!$A$1:$B$2000,2,FALSE),0)</f>
        <v>-10160</v>
      </c>
      <c r="C645" s="66">
        <f>_xlfn.IFNA(VLOOKUP(A645,'NQ0002 Strategy'!$A$2:$B$2000,2,FALSE),0)</f>
        <v>10215</v>
      </c>
      <c r="D645" s="66">
        <f>_xlfn.IFNA(VLOOKUP(A645,'NQ0001 Strategy'!$A$2:$B$2000,2,FALSE),0)</f>
        <v>0</v>
      </c>
      <c r="E645" s="66">
        <f>_xlfn.IFNA(VLOOKUP(A645,'BBI Strategy'!$A$2:$B$2000,2,FALSE),0)</f>
        <v>-9920</v>
      </c>
      <c r="F645" s="66">
        <f>_xlfn.IFNA(VLOOKUP(A645,'NQ0003 Strategy'!$A$2:$B$1000,2,FALSE),0)</f>
        <v>0</v>
      </c>
      <c r="G645" s="66">
        <f>_xlfn.IFNA(VLOOKUP(A645,'NQ0006 Strategy'!$A$2:$B$2000,2,FALSE),0)</f>
        <v>0</v>
      </c>
      <c r="H645" s="66">
        <f>_xlfn.IFNA(VLOOKUP(A645,'NQ0007 Strategy'!$A$2:$B$2000,2,FALSE),0)</f>
        <v>-6785</v>
      </c>
      <c r="I645" s="85">
        <f t="shared" si="25"/>
        <v>-2378.5714285714284</v>
      </c>
      <c r="J645" s="50">
        <f>VLOOKUP($A645,級距!$A:$K,9,FALSE)</f>
        <v>7</v>
      </c>
      <c r="K645" s="50">
        <f>VLOOKUP($A645,級距!$A:$K,10,FALSE)</f>
        <v>5</v>
      </c>
      <c r="L645" s="50">
        <f>VLOOKUP($A645,級距!$A:$K,11,FALSE)</f>
        <v>1</v>
      </c>
      <c r="M645" s="50">
        <f t="shared" si="26"/>
        <v>1</v>
      </c>
    </row>
    <row r="646" spans="1:13" x14ac:dyDescent="0.25">
      <c r="A646" s="32">
        <v>44715</v>
      </c>
      <c r="B646" s="66">
        <f>_xlfn.IFNA(VLOOKUP(A646,'Bolling Strategy'!$A$1:$B$2000,2,FALSE),0)</f>
        <v>-5760</v>
      </c>
      <c r="C646" s="66">
        <f>_xlfn.IFNA(VLOOKUP(A646,'NQ0002 Strategy'!$A$2:$B$2000,2,FALSE),0)</f>
        <v>-820</v>
      </c>
      <c r="D646" s="66">
        <f>_xlfn.IFNA(VLOOKUP(A646,'NQ0001 Strategy'!$A$2:$B$2000,2,FALSE),0)</f>
        <v>8850</v>
      </c>
      <c r="E646" s="66">
        <f>_xlfn.IFNA(VLOOKUP(A646,'BBI Strategy'!$A$2:$B$2000,2,FALSE),0)</f>
        <v>11040</v>
      </c>
      <c r="F646" s="66">
        <f>_xlfn.IFNA(VLOOKUP(A646,'NQ0003 Strategy'!$A$2:$B$1000,2,FALSE),0)</f>
        <v>17935</v>
      </c>
      <c r="G646" s="66">
        <f>_xlfn.IFNA(VLOOKUP(A646,'NQ0006 Strategy'!$A$2:$B$2000,2,FALSE),0)</f>
        <v>0</v>
      </c>
      <c r="H646" s="66">
        <f>_xlfn.IFNA(VLOOKUP(A646,'NQ0007 Strategy'!$A$2:$B$2000,2,FALSE),0)</f>
        <v>-3250</v>
      </c>
      <c r="I646" s="85">
        <f t="shared" si="25"/>
        <v>3999.2857142857142</v>
      </c>
      <c r="J646" s="50">
        <f>VLOOKUP($A646,級距!$A:$K,9,FALSE)</f>
        <v>8</v>
      </c>
      <c r="K646" s="50">
        <f>VLOOKUP($A646,級距!$A:$K,10,FALSE)</f>
        <v>8</v>
      </c>
      <c r="L646" s="50">
        <f>VLOOKUP($A646,級距!$A:$K,11,FALSE)</f>
        <v>4</v>
      </c>
      <c r="M646" s="50">
        <f t="shared" si="26"/>
        <v>1</v>
      </c>
    </row>
    <row r="647" spans="1:13" x14ac:dyDescent="0.25">
      <c r="A647" s="32">
        <v>44714</v>
      </c>
      <c r="B647" s="66">
        <f>_xlfn.IFNA(VLOOKUP(A647,'Bolling Strategy'!$A$1:$B$2000,2,FALSE),0)</f>
        <v>34070</v>
      </c>
      <c r="C647" s="66">
        <f>_xlfn.IFNA(VLOOKUP(A647,'NQ0002 Strategy'!$A$2:$B$2000,2,FALSE),0)</f>
        <v>-7495</v>
      </c>
      <c r="D647" s="66">
        <f>_xlfn.IFNA(VLOOKUP(A647,'NQ0001 Strategy'!$A$2:$B$2000,2,FALSE),0)</f>
        <v>-5770</v>
      </c>
      <c r="E647" s="66">
        <f>_xlfn.IFNA(VLOOKUP(A647,'BBI Strategy'!$A$2:$B$2000,2,FALSE),0)</f>
        <v>-20160</v>
      </c>
      <c r="F647" s="66">
        <f>_xlfn.IFNA(VLOOKUP(A647,'NQ0003 Strategy'!$A$2:$B$1000,2,FALSE),0)</f>
        <v>0</v>
      </c>
      <c r="G647" s="66">
        <f>_xlfn.IFNA(VLOOKUP(A647,'NQ0006 Strategy'!$A$2:$B$2000,2,FALSE),0)</f>
        <v>8260</v>
      </c>
      <c r="H647" s="66">
        <f>_xlfn.IFNA(VLOOKUP(A647,'NQ0007 Strategy'!$A$2:$B$2000,2,FALSE),0)</f>
        <v>4380</v>
      </c>
      <c r="I647" s="85">
        <f t="shared" si="25"/>
        <v>1897.8571428571429</v>
      </c>
      <c r="J647" s="50">
        <f>VLOOKUP($A647,級距!$A:$K,9,FALSE)</f>
        <v>10</v>
      </c>
      <c r="K647" s="50">
        <f>VLOOKUP($A647,級距!$A:$K,10,FALSE)</f>
        <v>6</v>
      </c>
      <c r="L647" s="50">
        <f>VLOOKUP($A647,級距!$A:$K,11,FALSE)</f>
        <v>1</v>
      </c>
      <c r="M647" s="50">
        <f t="shared" si="26"/>
        <v>1</v>
      </c>
    </row>
    <row r="648" spans="1:13" x14ac:dyDescent="0.25">
      <c r="A648" s="32">
        <v>44713</v>
      </c>
      <c r="B648" s="66">
        <f>_xlfn.IFNA(VLOOKUP(A648,'Bolling Strategy'!$A$1:$B$2000,2,FALSE),0)</f>
        <v>-1935</v>
      </c>
      <c r="C648" s="66">
        <f>_xlfn.IFNA(VLOOKUP(A648,'NQ0002 Strategy'!$A$2:$B$2000,2,FALSE),0)</f>
        <v>0</v>
      </c>
      <c r="D648" s="66">
        <f>_xlfn.IFNA(VLOOKUP(A648,'NQ0001 Strategy'!$A$2:$B$2000,2,FALSE),0)</f>
        <v>-6795</v>
      </c>
      <c r="E648" s="66">
        <f>_xlfn.IFNA(VLOOKUP(A648,'BBI Strategy'!$A$2:$B$2000,2,FALSE),0)</f>
        <v>-20160</v>
      </c>
      <c r="F648" s="66">
        <f>_xlfn.IFNA(VLOOKUP(A648,'NQ0003 Strategy'!$A$2:$B$1000,2,FALSE),0)</f>
        <v>0</v>
      </c>
      <c r="G648" s="66">
        <f>_xlfn.IFNA(VLOOKUP(A648,'NQ0006 Strategy'!$A$2:$B$2000,2,FALSE),0)</f>
        <v>-10230</v>
      </c>
      <c r="H648" s="66">
        <f>_xlfn.IFNA(VLOOKUP(A648,'NQ0007 Strategy'!$A$2:$B$2000,2,FALSE),0)</f>
        <v>-5470</v>
      </c>
      <c r="I648" s="85">
        <f t="shared" si="25"/>
        <v>-6370</v>
      </c>
      <c r="J648" s="50">
        <f>VLOOKUP($A648,級距!$A:$K,9,FALSE)</f>
        <v>9</v>
      </c>
      <c r="K648" s="50">
        <f>VLOOKUP($A648,級距!$A:$K,10,FALSE)</f>
        <v>3</v>
      </c>
      <c r="L648" s="50">
        <f>VLOOKUP($A648,級距!$A:$K,11,FALSE)</f>
        <v>1</v>
      </c>
      <c r="M648" s="50">
        <f t="shared" si="26"/>
        <v>1</v>
      </c>
    </row>
    <row r="649" spans="1:13" x14ac:dyDescent="0.25">
      <c r="A649" s="32">
        <v>44712</v>
      </c>
      <c r="B649" s="66">
        <f>_xlfn.IFNA(VLOOKUP(A649,'Bolling Strategy'!$A$1:$B$2000,2,FALSE),0)</f>
        <v>0</v>
      </c>
      <c r="C649" s="66">
        <f>_xlfn.IFNA(VLOOKUP(A649,'NQ0002 Strategy'!$A$2:$B$2000,2,FALSE),0)</f>
        <v>-2815</v>
      </c>
      <c r="D649" s="66">
        <f>_xlfn.IFNA(VLOOKUP(A649,'NQ0001 Strategy'!$A$2:$B$2000,2,FALSE),0)</f>
        <v>-220</v>
      </c>
      <c r="E649" s="66">
        <f>_xlfn.IFNA(VLOOKUP(A649,'BBI Strategy'!$A$2:$B$2000,2,FALSE),0)</f>
        <v>-20160</v>
      </c>
      <c r="F649" s="66">
        <f>_xlfn.IFNA(VLOOKUP(A649,'NQ0003 Strategy'!$A$2:$B$1000,2,FALSE),0)</f>
        <v>0</v>
      </c>
      <c r="G649" s="66">
        <f>_xlfn.IFNA(VLOOKUP(A649,'NQ0006 Strategy'!$A$2:$B$2000,2,FALSE),0)</f>
        <v>0</v>
      </c>
      <c r="H649" s="66">
        <f>_xlfn.IFNA(VLOOKUP(A649,'NQ0007 Strategy'!$A$2:$B$2000,2,FALSE),0)</f>
        <v>-3640</v>
      </c>
      <c r="I649" s="85">
        <f t="shared" si="25"/>
        <v>-3833.5714285714284</v>
      </c>
      <c r="J649" s="50">
        <f>VLOOKUP($A649,級距!$A:$K,9,FALSE)</f>
        <v>8</v>
      </c>
      <c r="K649" s="50">
        <f>VLOOKUP($A649,級距!$A:$K,10,FALSE)</f>
        <v>2</v>
      </c>
      <c r="L649" s="50">
        <f>VLOOKUP($A649,級距!$A:$K,11,FALSE)</f>
        <v>1</v>
      </c>
      <c r="M649" s="50">
        <f t="shared" si="26"/>
        <v>1</v>
      </c>
    </row>
    <row r="650" spans="1:13" x14ac:dyDescent="0.25">
      <c r="A650" s="32">
        <v>44708</v>
      </c>
      <c r="B650" s="66">
        <f>_xlfn.IFNA(VLOOKUP(A650,'Bolling Strategy'!$A$1:$B$2000,2,FALSE),0)</f>
        <v>0</v>
      </c>
      <c r="C650" s="66">
        <f>_xlfn.IFNA(VLOOKUP(A650,'NQ0002 Strategy'!$A$2:$B$2000,2,FALSE),0)</f>
        <v>39140</v>
      </c>
      <c r="D650" s="66">
        <f>_xlfn.IFNA(VLOOKUP(A650,'NQ0001 Strategy'!$A$2:$B$2000,2,FALSE),0)</f>
        <v>31055</v>
      </c>
      <c r="E650" s="66">
        <f>_xlfn.IFNA(VLOOKUP(A650,'BBI Strategy'!$A$2:$B$2000,2,FALSE),0)</f>
        <v>-6750</v>
      </c>
      <c r="F650" s="66">
        <f>_xlfn.IFNA(VLOOKUP(A650,'NQ0003 Strategy'!$A$2:$B$1000,2,FALSE),0)</f>
        <v>0</v>
      </c>
      <c r="G650" s="66">
        <f>_xlfn.IFNA(VLOOKUP(A650,'NQ0006 Strategy'!$A$2:$B$2000,2,FALSE),0)</f>
        <v>25900</v>
      </c>
      <c r="H650" s="66">
        <f>_xlfn.IFNA(VLOOKUP(A650,'NQ0007 Strategy'!$A$2:$B$2000,2,FALSE),0)</f>
        <v>10855</v>
      </c>
      <c r="I650" s="85">
        <f t="shared" si="25"/>
        <v>14314.285714285714</v>
      </c>
      <c r="J650" s="50">
        <f>VLOOKUP($A650,級距!$A:$K,9,FALSE)</f>
        <v>10</v>
      </c>
      <c r="K650" s="50">
        <f>VLOOKUP($A650,級距!$A:$K,10,FALSE)</f>
        <v>9</v>
      </c>
      <c r="L650" s="50">
        <f>VLOOKUP($A650,級距!$A:$K,11,FALSE)</f>
        <v>4</v>
      </c>
      <c r="M650" s="50">
        <f t="shared" si="26"/>
        <v>1</v>
      </c>
    </row>
    <row r="651" spans="1:13" x14ac:dyDescent="0.25">
      <c r="A651" s="32">
        <v>44707</v>
      </c>
      <c r="B651" s="66">
        <f>_xlfn.IFNA(VLOOKUP(A651,'Bolling Strategy'!$A$1:$B$2000,2,FALSE),0)</f>
        <v>-3795</v>
      </c>
      <c r="C651" s="66">
        <f>_xlfn.IFNA(VLOOKUP(A651,'NQ0002 Strategy'!$A$2:$B$2000,2,FALSE),0)</f>
        <v>26825</v>
      </c>
      <c r="D651" s="66">
        <f>_xlfn.IFNA(VLOOKUP(A651,'NQ0001 Strategy'!$A$2:$B$2000,2,FALSE),0)</f>
        <v>31260</v>
      </c>
      <c r="E651" s="66">
        <f>_xlfn.IFNA(VLOOKUP(A651,'BBI Strategy'!$A$2:$B$2000,2,FALSE),0)</f>
        <v>22205</v>
      </c>
      <c r="F651" s="66">
        <f>_xlfn.IFNA(VLOOKUP(A651,'NQ0003 Strategy'!$A$2:$B$1000,2,FALSE),0)</f>
        <v>0</v>
      </c>
      <c r="G651" s="66">
        <f>_xlfn.IFNA(VLOOKUP(A651,'NQ0006 Strategy'!$A$2:$B$2000,2,FALSE),0)</f>
        <v>-10230</v>
      </c>
      <c r="H651" s="66">
        <f>_xlfn.IFNA(VLOOKUP(A651,'NQ0007 Strategy'!$A$2:$B$2000,2,FALSE),0)</f>
        <v>9355</v>
      </c>
      <c r="I651" s="85">
        <f t="shared" si="25"/>
        <v>10802.857142857143</v>
      </c>
      <c r="J651" s="50">
        <f>VLOOKUP($A651,級距!$A:$K,9,FALSE)</f>
        <v>10</v>
      </c>
      <c r="K651" s="50">
        <f>VLOOKUP($A651,級距!$A:$K,10,FALSE)</f>
        <v>8</v>
      </c>
      <c r="L651" s="50">
        <f>VLOOKUP($A651,級距!$A:$K,11,FALSE)</f>
        <v>4</v>
      </c>
      <c r="M651" s="50">
        <f t="shared" si="26"/>
        <v>1</v>
      </c>
    </row>
    <row r="652" spans="1:13" x14ac:dyDescent="0.25">
      <c r="A652" s="32">
        <v>44706</v>
      </c>
      <c r="B652" s="66">
        <f>_xlfn.IFNA(VLOOKUP(A652,'Bolling Strategy'!$A$1:$B$2000,2,FALSE),0)</f>
        <v>5890</v>
      </c>
      <c r="C652" s="66">
        <f>_xlfn.IFNA(VLOOKUP(A652,'NQ0002 Strategy'!$A$2:$B$2000,2,FALSE),0)</f>
        <v>-10280</v>
      </c>
      <c r="D652" s="66">
        <f>_xlfn.IFNA(VLOOKUP(A652,'NQ0001 Strategy'!$A$2:$B$2000,2,FALSE),0)</f>
        <v>-12330</v>
      </c>
      <c r="E652" s="66">
        <f>_xlfn.IFNA(VLOOKUP(A652,'BBI Strategy'!$A$2:$B$2000,2,FALSE),0)</f>
        <v>-10120</v>
      </c>
      <c r="F652" s="66">
        <f>_xlfn.IFNA(VLOOKUP(A652,'NQ0003 Strategy'!$A$2:$B$1000,2,FALSE),0)</f>
        <v>0</v>
      </c>
      <c r="G652" s="66">
        <f>_xlfn.IFNA(VLOOKUP(A652,'NQ0006 Strategy'!$A$2:$B$2000,2,FALSE),0)</f>
        <v>0</v>
      </c>
      <c r="H652" s="66">
        <f>_xlfn.IFNA(VLOOKUP(A652,'NQ0007 Strategy'!$A$2:$B$2000,2,FALSE),0)</f>
        <v>9710</v>
      </c>
      <c r="I652" s="85">
        <f t="shared" si="25"/>
        <v>-2447.1428571428573</v>
      </c>
      <c r="J652" s="50">
        <f>VLOOKUP($A652,級距!$A:$K,9,FALSE)</f>
        <v>10</v>
      </c>
      <c r="K652" s="50">
        <f>VLOOKUP($A652,級距!$A:$K,10,FALSE)</f>
        <v>5</v>
      </c>
      <c r="L652" s="50">
        <f>VLOOKUP($A652,級距!$A:$K,11,FALSE)</f>
        <v>1</v>
      </c>
      <c r="M652" s="50">
        <f t="shared" si="26"/>
        <v>1</v>
      </c>
    </row>
    <row r="653" spans="1:13" x14ac:dyDescent="0.25">
      <c r="A653" s="32">
        <v>44705</v>
      </c>
      <c r="B653" s="66">
        <f>_xlfn.IFNA(VLOOKUP(A653,'Bolling Strategy'!$A$1:$B$2000,2,FALSE),0)</f>
        <v>-20160</v>
      </c>
      <c r="C653" s="66">
        <f>_xlfn.IFNA(VLOOKUP(A653,'NQ0002 Strategy'!$A$2:$B$2000,2,FALSE),0)</f>
        <v>1840</v>
      </c>
      <c r="D653" s="66">
        <f>_xlfn.IFNA(VLOOKUP(A653,'NQ0001 Strategy'!$A$2:$B$2000,2,FALSE),0)</f>
        <v>0</v>
      </c>
      <c r="E653" s="66">
        <f>_xlfn.IFNA(VLOOKUP(A653,'BBI Strategy'!$A$2:$B$2000,2,FALSE),0)</f>
        <v>-20160</v>
      </c>
      <c r="F653" s="66">
        <f>_xlfn.IFNA(VLOOKUP(A653,'NQ0003 Strategy'!$A$2:$B$1000,2,FALSE),0)</f>
        <v>0</v>
      </c>
      <c r="G653" s="66">
        <f>_xlfn.IFNA(VLOOKUP(A653,'NQ0006 Strategy'!$A$2:$B$2000,2,FALSE),0)</f>
        <v>0</v>
      </c>
      <c r="H653" s="66">
        <f>_xlfn.IFNA(VLOOKUP(A653,'NQ0007 Strategy'!$A$2:$B$2000,2,FALSE),0)</f>
        <v>5030</v>
      </c>
      <c r="I653" s="85">
        <f t="shared" si="25"/>
        <v>-4778.5714285714284</v>
      </c>
      <c r="J653" s="50">
        <f>VLOOKUP($A653,級距!$A:$K,9,FALSE)</f>
        <v>8</v>
      </c>
      <c r="K653" s="50">
        <f>VLOOKUP($A653,級距!$A:$K,10,FALSE)</f>
        <v>2</v>
      </c>
      <c r="L653" s="50">
        <f>VLOOKUP($A653,級距!$A:$K,11,FALSE)</f>
        <v>1</v>
      </c>
      <c r="M653" s="50">
        <f t="shared" si="26"/>
        <v>1</v>
      </c>
    </row>
    <row r="654" spans="1:13" x14ac:dyDescent="0.25">
      <c r="A654" s="32">
        <v>44704</v>
      </c>
      <c r="B654" s="66">
        <f>_xlfn.IFNA(VLOOKUP(A654,'Bolling Strategy'!$A$1:$B$2000,2,FALSE),0)</f>
        <v>0</v>
      </c>
      <c r="C654" s="66">
        <f>_xlfn.IFNA(VLOOKUP(A654,'NQ0002 Strategy'!$A$2:$B$2000,2,FALSE),0)</f>
        <v>-16320</v>
      </c>
      <c r="D654" s="66">
        <f>_xlfn.IFNA(VLOOKUP(A654,'NQ0001 Strategy'!$A$2:$B$2000,2,FALSE),0)</f>
        <v>5545</v>
      </c>
      <c r="E654" s="66">
        <f>_xlfn.IFNA(VLOOKUP(A654,'BBI Strategy'!$A$2:$B$2000,2,FALSE),0)</f>
        <v>-20160</v>
      </c>
      <c r="F654" s="66">
        <f>_xlfn.IFNA(VLOOKUP(A654,'NQ0003 Strategy'!$A$2:$B$1000,2,FALSE),0)</f>
        <v>0</v>
      </c>
      <c r="G654" s="66">
        <f>_xlfn.IFNA(VLOOKUP(A654,'NQ0006 Strategy'!$A$2:$B$2000,2,FALSE),0)</f>
        <v>0</v>
      </c>
      <c r="H654" s="66">
        <f>_xlfn.IFNA(VLOOKUP(A654,'NQ0007 Strategy'!$A$2:$B$2000,2,FALSE),0)</f>
        <v>-12025</v>
      </c>
      <c r="I654" s="85">
        <f t="shared" si="25"/>
        <v>-6137.1428571428569</v>
      </c>
      <c r="J654" s="50">
        <f>VLOOKUP($A654,級距!$A:$K,9,FALSE)</f>
        <v>7</v>
      </c>
      <c r="K654" s="50">
        <f>VLOOKUP($A654,級距!$A:$K,10,FALSE)</f>
        <v>4</v>
      </c>
      <c r="L654" s="50">
        <f>VLOOKUP($A654,級距!$A:$K,11,FALSE)</f>
        <v>1</v>
      </c>
      <c r="M654" s="50">
        <f t="shared" si="26"/>
        <v>1</v>
      </c>
    </row>
    <row r="655" spans="1:13" x14ac:dyDescent="0.25">
      <c r="A655" s="32">
        <v>44701</v>
      </c>
      <c r="B655" s="66">
        <f>_xlfn.IFNA(VLOOKUP(A655,'Bolling Strategy'!$A$1:$B$2000,2,FALSE),0)</f>
        <v>-3240</v>
      </c>
      <c r="C655" s="66">
        <f>_xlfn.IFNA(VLOOKUP(A655,'NQ0002 Strategy'!$A$2:$B$2000,2,FALSE),0)</f>
        <v>0</v>
      </c>
      <c r="D655" s="66">
        <f>_xlfn.IFNA(VLOOKUP(A655,'NQ0001 Strategy'!$A$2:$B$2000,2,FALSE),0)</f>
        <v>-14675</v>
      </c>
      <c r="E655" s="66">
        <f>_xlfn.IFNA(VLOOKUP(A655,'BBI Strategy'!$A$2:$B$2000,2,FALSE),0)</f>
        <v>-4460</v>
      </c>
      <c r="F655" s="66">
        <f>_xlfn.IFNA(VLOOKUP(A655,'NQ0003 Strategy'!$A$2:$B$1000,2,FALSE),0)</f>
        <v>0</v>
      </c>
      <c r="G655" s="66">
        <f>_xlfn.IFNA(VLOOKUP(A655,'NQ0006 Strategy'!$A$2:$B$2000,2,FALSE),0)</f>
        <v>0</v>
      </c>
      <c r="H655" s="66">
        <f>_xlfn.IFNA(VLOOKUP(A655,'NQ0007 Strategy'!$A$2:$B$2000,2,FALSE),0)</f>
        <v>-2670</v>
      </c>
      <c r="I655" s="85">
        <f t="shared" si="25"/>
        <v>-3577.8571428571427</v>
      </c>
      <c r="J655" s="50">
        <f>VLOOKUP($A655,級距!$A:$K,9,FALSE)</f>
        <v>10</v>
      </c>
      <c r="K655" s="50">
        <f>VLOOKUP($A655,級距!$A:$K,10,FALSE)</f>
        <v>4</v>
      </c>
      <c r="L655" s="50">
        <f>VLOOKUP($A655,級距!$A:$K,11,FALSE)</f>
        <v>1</v>
      </c>
      <c r="M655" s="50">
        <f t="shared" si="26"/>
        <v>1</v>
      </c>
    </row>
    <row r="656" spans="1:13" x14ac:dyDescent="0.25">
      <c r="A656" s="32">
        <v>44700</v>
      </c>
      <c r="B656" s="66">
        <f>_xlfn.IFNA(VLOOKUP(A656,'Bolling Strategy'!$A$1:$B$2000,2,FALSE),0)</f>
        <v>5870</v>
      </c>
      <c r="C656" s="66">
        <f>_xlfn.IFNA(VLOOKUP(A656,'NQ0002 Strategy'!$A$2:$B$2000,2,FALSE),0)</f>
        <v>2925</v>
      </c>
      <c r="D656" s="66">
        <f>_xlfn.IFNA(VLOOKUP(A656,'NQ0001 Strategy'!$A$2:$B$2000,2,FALSE),0)</f>
        <v>710</v>
      </c>
      <c r="E656" s="66">
        <f>_xlfn.IFNA(VLOOKUP(A656,'BBI Strategy'!$A$2:$B$2000,2,FALSE),0)</f>
        <v>7260</v>
      </c>
      <c r="F656" s="66">
        <f>_xlfn.IFNA(VLOOKUP(A656,'NQ0003 Strategy'!$A$2:$B$1000,2,FALSE),0)</f>
        <v>-7355</v>
      </c>
      <c r="G656" s="66">
        <f>_xlfn.IFNA(VLOOKUP(A656,'NQ0006 Strategy'!$A$2:$B$2000,2,FALSE),0)</f>
        <v>0</v>
      </c>
      <c r="H656" s="66">
        <f>_xlfn.IFNA(VLOOKUP(A656,'NQ0007 Strategy'!$A$2:$B$2000,2,FALSE),0)</f>
        <v>-14610</v>
      </c>
      <c r="I656" s="85">
        <f t="shared" si="25"/>
        <v>-742.85714285714289</v>
      </c>
      <c r="J656" s="50">
        <f>VLOOKUP($A656,級距!$A:$K,9,FALSE)</f>
        <v>8</v>
      </c>
      <c r="K656" s="50">
        <f>VLOOKUP($A656,級距!$A:$K,10,FALSE)</f>
        <v>4</v>
      </c>
      <c r="L656" s="50">
        <f>VLOOKUP($A656,級距!$A:$K,11,FALSE)</f>
        <v>1</v>
      </c>
      <c r="M656" s="50">
        <f t="shared" si="26"/>
        <v>1</v>
      </c>
    </row>
    <row r="657" spans="1:13" x14ac:dyDescent="0.25">
      <c r="A657" s="32">
        <v>44699</v>
      </c>
      <c r="B657" s="66">
        <f>_xlfn.IFNA(VLOOKUP(A657,'Bolling Strategy'!$A$1:$B$2000,2,FALSE),0)</f>
        <v>18500</v>
      </c>
      <c r="C657" s="66">
        <f>_xlfn.IFNA(VLOOKUP(A657,'NQ0002 Strategy'!$A$2:$B$2000,2,FALSE),0)</f>
        <v>0</v>
      </c>
      <c r="D657" s="66">
        <f>_xlfn.IFNA(VLOOKUP(A657,'NQ0001 Strategy'!$A$2:$B$2000,2,FALSE),0)</f>
        <v>29310</v>
      </c>
      <c r="E657" s="66">
        <f>_xlfn.IFNA(VLOOKUP(A657,'BBI Strategy'!$A$2:$B$2000,2,FALSE),0)</f>
        <v>23580</v>
      </c>
      <c r="F657" s="66">
        <f>_xlfn.IFNA(VLOOKUP(A657,'NQ0003 Strategy'!$A$2:$B$1000,2,FALSE),0)</f>
        <v>0</v>
      </c>
      <c r="G657" s="66">
        <f>_xlfn.IFNA(VLOOKUP(A657,'NQ0006 Strategy'!$A$2:$B$2000,2,FALSE),0)</f>
        <v>0</v>
      </c>
      <c r="H657" s="66">
        <f>_xlfn.IFNA(VLOOKUP(A657,'NQ0007 Strategy'!$A$2:$B$2000,2,FALSE),0)</f>
        <v>-3140</v>
      </c>
      <c r="I657" s="85">
        <f t="shared" si="25"/>
        <v>9750</v>
      </c>
      <c r="J657" s="50">
        <f>VLOOKUP($A657,級距!$A:$K,9,FALSE)</f>
        <v>10</v>
      </c>
      <c r="K657" s="50">
        <f>VLOOKUP($A657,級距!$A:$K,10,FALSE)</f>
        <v>9</v>
      </c>
      <c r="L657" s="50">
        <f>VLOOKUP($A657,級距!$A:$K,11,FALSE)</f>
        <v>4</v>
      </c>
      <c r="M657" s="50">
        <f t="shared" si="26"/>
        <v>1</v>
      </c>
    </row>
    <row r="658" spans="1:13" x14ac:dyDescent="0.25">
      <c r="A658" s="32">
        <v>44698</v>
      </c>
      <c r="B658" s="66">
        <f>_xlfn.IFNA(VLOOKUP(A658,'Bolling Strategy'!$A$1:$B$2000,2,FALSE),0)</f>
        <v>15400</v>
      </c>
      <c r="C658" s="66">
        <f>_xlfn.IFNA(VLOOKUP(A658,'NQ0002 Strategy'!$A$2:$B$2000,2,FALSE),0)</f>
        <v>-2765</v>
      </c>
      <c r="D658" s="66">
        <f>_xlfn.IFNA(VLOOKUP(A658,'NQ0001 Strategy'!$A$2:$B$2000,2,FALSE),0)</f>
        <v>-13590</v>
      </c>
      <c r="E658" s="66">
        <f>_xlfn.IFNA(VLOOKUP(A658,'BBI Strategy'!$A$2:$B$2000,2,FALSE),0)</f>
        <v>4575</v>
      </c>
      <c r="F658" s="66">
        <f>_xlfn.IFNA(VLOOKUP(A658,'NQ0003 Strategy'!$A$2:$B$1000,2,FALSE),0)</f>
        <v>-14740</v>
      </c>
      <c r="G658" s="66">
        <f>_xlfn.IFNA(VLOOKUP(A658,'NQ0006 Strategy'!$A$2:$B$2000,2,FALSE),0)</f>
        <v>-10230</v>
      </c>
      <c r="H658" s="66">
        <f>_xlfn.IFNA(VLOOKUP(A658,'NQ0007 Strategy'!$A$2:$B$2000,2,FALSE),0)</f>
        <v>-4375</v>
      </c>
      <c r="I658" s="85">
        <f t="shared" si="25"/>
        <v>-3675</v>
      </c>
      <c r="J658" s="50">
        <f>VLOOKUP($A658,級距!$A:$K,9,FALSE)</f>
        <v>7</v>
      </c>
      <c r="K658" s="50">
        <f>VLOOKUP($A658,級距!$A:$K,10,FALSE)</f>
        <v>3</v>
      </c>
      <c r="L658" s="50">
        <f>VLOOKUP($A658,級距!$A:$K,11,FALSE)</f>
        <v>1</v>
      </c>
      <c r="M658" s="50">
        <f t="shared" si="26"/>
        <v>1</v>
      </c>
    </row>
    <row r="659" spans="1:13" x14ac:dyDescent="0.25">
      <c r="A659" s="32">
        <v>44697</v>
      </c>
      <c r="B659" s="66">
        <f>_xlfn.IFNA(VLOOKUP(A659,'Bolling Strategy'!$A$1:$B$2000,2,FALSE),0)</f>
        <v>0</v>
      </c>
      <c r="C659" s="66">
        <f>_xlfn.IFNA(VLOOKUP(A659,'NQ0002 Strategy'!$A$2:$B$2000,2,FALSE),0)</f>
        <v>0</v>
      </c>
      <c r="D659" s="66">
        <f>_xlfn.IFNA(VLOOKUP(A659,'NQ0001 Strategy'!$A$2:$B$2000,2,FALSE),0)</f>
        <v>-6075</v>
      </c>
      <c r="E659" s="66">
        <f>_xlfn.IFNA(VLOOKUP(A659,'BBI Strategy'!$A$2:$B$2000,2,FALSE),0)</f>
        <v>-2710</v>
      </c>
      <c r="F659" s="66">
        <f>_xlfn.IFNA(VLOOKUP(A659,'NQ0003 Strategy'!$A$2:$B$1000,2,FALSE),0)</f>
        <v>0</v>
      </c>
      <c r="G659" s="66">
        <f>_xlfn.IFNA(VLOOKUP(A659,'NQ0006 Strategy'!$A$2:$B$2000,2,FALSE),0)</f>
        <v>0</v>
      </c>
      <c r="H659" s="66">
        <f>_xlfn.IFNA(VLOOKUP(A659,'NQ0007 Strategy'!$A$2:$B$2000,2,FALSE),0)</f>
        <v>-12415</v>
      </c>
      <c r="I659" s="85">
        <f t="shared" si="25"/>
        <v>-3028.5714285714284</v>
      </c>
      <c r="J659" s="50">
        <f>VLOOKUP($A659,級距!$A:$K,9,FALSE)</f>
        <v>6</v>
      </c>
      <c r="K659" s="50">
        <f>VLOOKUP($A659,級距!$A:$K,10,FALSE)</f>
        <v>4</v>
      </c>
      <c r="L659" s="50">
        <f>VLOOKUP($A659,級距!$A:$K,11,FALSE)</f>
        <v>1</v>
      </c>
      <c r="M659" s="50">
        <f t="shared" si="26"/>
        <v>1</v>
      </c>
    </row>
    <row r="660" spans="1:13" x14ac:dyDescent="0.25">
      <c r="A660" s="32">
        <v>44694</v>
      </c>
      <c r="B660" s="66">
        <f>_xlfn.IFNA(VLOOKUP(A660,'Bolling Strategy'!$A$1:$B$2000,2,FALSE),0)</f>
        <v>0</v>
      </c>
      <c r="C660" s="66">
        <f>_xlfn.IFNA(VLOOKUP(A660,'NQ0002 Strategy'!$A$2:$B$2000,2,FALSE),0)</f>
        <v>16840</v>
      </c>
      <c r="D660" s="66">
        <f>_xlfn.IFNA(VLOOKUP(A660,'NQ0001 Strategy'!$A$2:$B$2000,2,FALSE),0)</f>
        <v>-950</v>
      </c>
      <c r="E660" s="66">
        <f>_xlfn.IFNA(VLOOKUP(A660,'BBI Strategy'!$A$2:$B$2000,2,FALSE),0)</f>
        <v>12555</v>
      </c>
      <c r="F660" s="66">
        <f>_xlfn.IFNA(VLOOKUP(A660,'NQ0003 Strategy'!$A$2:$B$1000,2,FALSE),0)</f>
        <v>0</v>
      </c>
      <c r="G660" s="66">
        <f>_xlfn.IFNA(VLOOKUP(A660,'NQ0006 Strategy'!$A$2:$B$2000,2,FALSE),0)</f>
        <v>0</v>
      </c>
      <c r="H660" s="66">
        <f>_xlfn.IFNA(VLOOKUP(A660,'NQ0007 Strategy'!$A$2:$B$2000,2,FALSE),0)</f>
        <v>4730</v>
      </c>
      <c r="I660" s="85">
        <f t="shared" si="25"/>
        <v>4739.2857142857147</v>
      </c>
      <c r="J660" s="50">
        <f>VLOOKUP($A660,級距!$A:$K,9,FALSE)</f>
        <v>9</v>
      </c>
      <c r="K660" s="50">
        <f>VLOOKUP($A660,級距!$A:$K,10,FALSE)</f>
        <v>7</v>
      </c>
      <c r="L660" s="50">
        <f>VLOOKUP($A660,級距!$A:$K,11,FALSE)</f>
        <v>4</v>
      </c>
      <c r="M660" s="50">
        <f t="shared" si="26"/>
        <v>1</v>
      </c>
    </row>
    <row r="661" spans="1:13" x14ac:dyDescent="0.25">
      <c r="A661" s="32">
        <v>44693</v>
      </c>
      <c r="B661" s="66">
        <f>_xlfn.IFNA(VLOOKUP(A661,'Bolling Strategy'!$A$1:$B$2000,2,FALSE),0)</f>
        <v>14470</v>
      </c>
      <c r="C661" s="66">
        <f>_xlfn.IFNA(VLOOKUP(A661,'NQ0002 Strategy'!$A$2:$B$2000,2,FALSE),0)</f>
        <v>-8160</v>
      </c>
      <c r="D661" s="66">
        <f>_xlfn.IFNA(VLOOKUP(A661,'NQ0001 Strategy'!$A$2:$B$2000,2,FALSE),0)</f>
        <v>-7870</v>
      </c>
      <c r="E661" s="66">
        <f>_xlfn.IFNA(VLOOKUP(A661,'BBI Strategy'!$A$2:$B$2000,2,FALSE),0)</f>
        <v>14165</v>
      </c>
      <c r="F661" s="66">
        <f>_xlfn.IFNA(VLOOKUP(A661,'NQ0003 Strategy'!$A$2:$B$1000,2,FALSE),0)</f>
        <v>0</v>
      </c>
      <c r="G661" s="66">
        <f>_xlfn.IFNA(VLOOKUP(A661,'NQ0006 Strategy'!$A$2:$B$2000,2,FALSE),0)</f>
        <v>0</v>
      </c>
      <c r="H661" s="66">
        <f>_xlfn.IFNA(VLOOKUP(A661,'NQ0007 Strategy'!$A$2:$B$2000,2,FALSE),0)</f>
        <v>-17850</v>
      </c>
      <c r="I661" s="85">
        <f t="shared" si="25"/>
        <v>-749.28571428571433</v>
      </c>
      <c r="J661" s="50">
        <f>VLOOKUP($A661,級距!$A:$K,9,FALSE)</f>
        <v>10</v>
      </c>
      <c r="K661" s="50">
        <f>VLOOKUP($A661,級距!$A:$K,10,FALSE)</f>
        <v>3</v>
      </c>
      <c r="L661" s="50">
        <f>VLOOKUP($A661,級距!$A:$K,11,FALSE)</f>
        <v>1</v>
      </c>
      <c r="M661" s="50">
        <f t="shared" si="26"/>
        <v>1</v>
      </c>
    </row>
    <row r="662" spans="1:13" x14ac:dyDescent="0.25">
      <c r="A662" s="32">
        <v>44692</v>
      </c>
      <c r="B662" s="66">
        <f>_xlfn.IFNA(VLOOKUP(A662,'Bolling Strategy'!$A$1:$B$2000,2,FALSE),0)</f>
        <v>3800</v>
      </c>
      <c r="C662" s="66">
        <f>_xlfn.IFNA(VLOOKUP(A662,'NQ0002 Strategy'!$A$2:$B$2000,2,FALSE),0)</f>
        <v>-8160</v>
      </c>
      <c r="D662" s="66">
        <f>_xlfn.IFNA(VLOOKUP(A662,'NQ0001 Strategy'!$A$2:$B$2000,2,FALSE),0)</f>
        <v>8090</v>
      </c>
      <c r="E662" s="66">
        <f>_xlfn.IFNA(VLOOKUP(A662,'BBI Strategy'!$A$2:$B$2000,2,FALSE),0)</f>
        <v>30165</v>
      </c>
      <c r="F662" s="66">
        <f>_xlfn.IFNA(VLOOKUP(A662,'NQ0003 Strategy'!$A$2:$B$1000,2,FALSE),0)</f>
        <v>0</v>
      </c>
      <c r="G662" s="66">
        <f>_xlfn.IFNA(VLOOKUP(A662,'NQ0006 Strategy'!$A$2:$B$2000,2,FALSE),0)</f>
        <v>0</v>
      </c>
      <c r="H662" s="66">
        <f>_xlfn.IFNA(VLOOKUP(A662,'NQ0007 Strategy'!$A$2:$B$2000,2,FALSE),0)</f>
        <v>-5</v>
      </c>
      <c r="I662" s="85">
        <f t="shared" si="25"/>
        <v>4841.4285714285716</v>
      </c>
      <c r="J662" s="50">
        <f>VLOOKUP($A662,級距!$A:$K,9,FALSE)</f>
        <v>10</v>
      </c>
      <c r="K662" s="50">
        <f>VLOOKUP($A662,級距!$A:$K,10,FALSE)</f>
        <v>10</v>
      </c>
      <c r="L662" s="50">
        <f>VLOOKUP($A662,級距!$A:$K,11,FALSE)</f>
        <v>4</v>
      </c>
      <c r="M662" s="50">
        <f t="shared" si="26"/>
        <v>1</v>
      </c>
    </row>
    <row r="663" spans="1:13" x14ac:dyDescent="0.25">
      <c r="A663" s="32">
        <v>44691</v>
      </c>
      <c r="B663" s="66">
        <f>_xlfn.IFNA(VLOOKUP(A663,'Bolling Strategy'!$A$1:$B$2000,2,FALSE),0)</f>
        <v>16875</v>
      </c>
      <c r="C663" s="66">
        <f>_xlfn.IFNA(VLOOKUP(A663,'NQ0002 Strategy'!$A$2:$B$2000,2,FALSE),0)</f>
        <v>-11605</v>
      </c>
      <c r="D663" s="66">
        <f>_xlfn.IFNA(VLOOKUP(A663,'NQ0001 Strategy'!$A$2:$B$2000,2,FALSE),0)</f>
        <v>-14730</v>
      </c>
      <c r="E663" s="66">
        <f>_xlfn.IFNA(VLOOKUP(A663,'BBI Strategy'!$A$2:$B$2000,2,FALSE),0)</f>
        <v>8675</v>
      </c>
      <c r="F663" s="66">
        <f>_xlfn.IFNA(VLOOKUP(A663,'NQ0003 Strategy'!$A$2:$B$1000,2,FALSE),0)</f>
        <v>0</v>
      </c>
      <c r="G663" s="66">
        <f>_xlfn.IFNA(VLOOKUP(A663,'NQ0006 Strategy'!$A$2:$B$2000,2,FALSE),0)</f>
        <v>0</v>
      </c>
      <c r="H663" s="66">
        <f>_xlfn.IFNA(VLOOKUP(A663,'NQ0007 Strategy'!$A$2:$B$2000,2,FALSE),0)</f>
        <v>-15170</v>
      </c>
      <c r="I663" s="85">
        <f t="shared" si="25"/>
        <v>-2279.2857142857142</v>
      </c>
      <c r="J663" s="50">
        <f>VLOOKUP($A663,級距!$A:$K,9,FALSE)</f>
        <v>10</v>
      </c>
      <c r="K663" s="50">
        <f>VLOOKUP($A663,級距!$A:$K,10,FALSE)</f>
        <v>1</v>
      </c>
      <c r="L663" s="50">
        <f>VLOOKUP($A663,級距!$A:$K,11,FALSE)</f>
        <v>1</v>
      </c>
      <c r="M663" s="50">
        <f t="shared" si="26"/>
        <v>1</v>
      </c>
    </row>
    <row r="664" spans="1:13" x14ac:dyDescent="0.25">
      <c r="A664" s="32">
        <v>44690</v>
      </c>
      <c r="B664" s="66">
        <f>_xlfn.IFNA(VLOOKUP(A664,'Bolling Strategy'!$A$1:$B$2000,2,FALSE),0)</f>
        <v>0</v>
      </c>
      <c r="C664" s="66">
        <f>_xlfn.IFNA(VLOOKUP(A664,'NQ0002 Strategy'!$A$2:$B$2000,2,FALSE),0)</f>
        <v>-9235</v>
      </c>
      <c r="D664" s="66">
        <f>_xlfn.IFNA(VLOOKUP(A664,'NQ0001 Strategy'!$A$2:$B$2000,2,FALSE),0)</f>
        <v>-6795</v>
      </c>
      <c r="E664" s="66">
        <f>_xlfn.IFNA(VLOOKUP(A664,'BBI Strategy'!$A$2:$B$2000,2,FALSE),0)</f>
        <v>-6750</v>
      </c>
      <c r="F664" s="66">
        <f>_xlfn.IFNA(VLOOKUP(A664,'NQ0003 Strategy'!$A$2:$B$1000,2,FALSE),0)</f>
        <v>4525</v>
      </c>
      <c r="G664" s="66">
        <f>_xlfn.IFNA(VLOOKUP(A664,'NQ0006 Strategy'!$A$2:$B$2000,2,FALSE),0)</f>
        <v>0</v>
      </c>
      <c r="H664" s="66">
        <f>_xlfn.IFNA(VLOOKUP(A664,'NQ0007 Strategy'!$A$2:$B$2000,2,FALSE),0)</f>
        <v>-4920</v>
      </c>
      <c r="I664" s="85">
        <f t="shared" si="25"/>
        <v>-3310.7142857142858</v>
      </c>
      <c r="J664" s="50">
        <f>VLOOKUP($A664,級距!$A:$K,9,FALSE)</f>
        <v>10</v>
      </c>
      <c r="K664" s="50">
        <f>VLOOKUP($A664,級距!$A:$K,10,FALSE)</f>
        <v>5</v>
      </c>
      <c r="L664" s="50">
        <f>VLOOKUP($A664,級距!$A:$K,11,FALSE)</f>
        <v>1</v>
      </c>
      <c r="M664" s="50">
        <f t="shared" si="26"/>
        <v>1</v>
      </c>
    </row>
    <row r="665" spans="1:13" x14ac:dyDescent="0.25">
      <c r="A665" s="32">
        <v>44687</v>
      </c>
      <c r="B665" s="66">
        <f>_xlfn.IFNA(VLOOKUP(A665,'Bolling Strategy'!$A$1:$B$2000,2,FALSE),0)</f>
        <v>17190</v>
      </c>
      <c r="C665" s="66">
        <f>_xlfn.IFNA(VLOOKUP(A665,'NQ0002 Strategy'!$A$2:$B$2000,2,FALSE),0)</f>
        <v>26555</v>
      </c>
      <c r="D665" s="66">
        <f>_xlfn.IFNA(VLOOKUP(A665,'NQ0001 Strategy'!$A$2:$B$2000,2,FALSE),0)</f>
        <v>-4905</v>
      </c>
      <c r="E665" s="66">
        <f>_xlfn.IFNA(VLOOKUP(A665,'BBI Strategy'!$A$2:$B$2000,2,FALSE),0)</f>
        <v>-19945</v>
      </c>
      <c r="F665" s="66">
        <f>_xlfn.IFNA(VLOOKUP(A665,'NQ0003 Strategy'!$A$2:$B$1000,2,FALSE),0)</f>
        <v>0</v>
      </c>
      <c r="G665" s="66">
        <f>_xlfn.IFNA(VLOOKUP(A665,'NQ0006 Strategy'!$A$2:$B$2000,2,FALSE),0)</f>
        <v>0</v>
      </c>
      <c r="H665" s="66">
        <f>_xlfn.IFNA(VLOOKUP(A665,'NQ0007 Strategy'!$A$2:$B$2000,2,FALSE),0)</f>
        <v>-12310</v>
      </c>
      <c r="I665" s="85">
        <f t="shared" si="25"/>
        <v>940.71428571428567</v>
      </c>
      <c r="J665" s="50">
        <f>VLOOKUP($A665,級距!$A:$K,9,FALSE)</f>
        <v>10</v>
      </c>
      <c r="K665" s="50">
        <f>VLOOKUP($A665,級距!$A:$K,10,FALSE)</f>
        <v>3</v>
      </c>
      <c r="L665" s="50">
        <f>VLOOKUP($A665,級距!$A:$K,11,FALSE)</f>
        <v>1</v>
      </c>
      <c r="M665" s="50">
        <f t="shared" si="26"/>
        <v>1</v>
      </c>
    </row>
    <row r="666" spans="1:13" x14ac:dyDescent="0.25">
      <c r="A666" s="32">
        <v>44686</v>
      </c>
      <c r="B666" s="66">
        <f>_xlfn.IFNA(VLOOKUP(A666,'Bolling Strategy'!$A$1:$B$2000,2,FALSE),0)</f>
        <v>14940</v>
      </c>
      <c r="C666" s="66">
        <f>_xlfn.IFNA(VLOOKUP(A666,'NQ0002 Strategy'!$A$2:$B$2000,2,FALSE),0)</f>
        <v>5990</v>
      </c>
      <c r="D666" s="66">
        <f>_xlfn.IFNA(VLOOKUP(A666,'NQ0001 Strategy'!$A$2:$B$2000,2,FALSE),0)</f>
        <v>3060</v>
      </c>
      <c r="E666" s="66">
        <f>_xlfn.IFNA(VLOOKUP(A666,'BBI Strategy'!$A$2:$B$2000,2,FALSE),0)</f>
        <v>-9820</v>
      </c>
      <c r="F666" s="66">
        <f>_xlfn.IFNA(VLOOKUP(A666,'NQ0003 Strategy'!$A$2:$B$1000,2,FALSE),0)</f>
        <v>0</v>
      </c>
      <c r="G666" s="66">
        <f>_xlfn.IFNA(VLOOKUP(A666,'NQ0006 Strategy'!$A$2:$B$2000,2,FALSE),0)</f>
        <v>0</v>
      </c>
      <c r="H666" s="66">
        <f>_xlfn.IFNA(VLOOKUP(A666,'NQ0007 Strategy'!$A$2:$B$2000,2,FALSE),0)</f>
        <v>11410</v>
      </c>
      <c r="I666" s="85">
        <f t="shared" si="25"/>
        <v>3654.2857142857142</v>
      </c>
      <c r="J666" s="50">
        <f>VLOOKUP($A666,級距!$A:$K,9,FALSE)</f>
        <v>10</v>
      </c>
      <c r="K666" s="50">
        <f>VLOOKUP($A666,級距!$A:$K,10,FALSE)</f>
        <v>8</v>
      </c>
      <c r="L666" s="50">
        <f>VLOOKUP($A666,級距!$A:$K,11,FALSE)</f>
        <v>4</v>
      </c>
      <c r="M666" s="50">
        <f t="shared" si="26"/>
        <v>1</v>
      </c>
    </row>
    <row r="667" spans="1:13" x14ac:dyDescent="0.25">
      <c r="A667" s="32">
        <v>44685</v>
      </c>
      <c r="B667" s="66">
        <f>_xlfn.IFNA(VLOOKUP(A667,'Bolling Strategy'!$A$1:$B$2000,2,FALSE),0)</f>
        <v>-10250</v>
      </c>
      <c r="C667" s="66">
        <f>_xlfn.IFNA(VLOOKUP(A667,'NQ0002 Strategy'!$A$2:$B$2000,2,FALSE),0)</f>
        <v>72670</v>
      </c>
      <c r="D667" s="66">
        <f>_xlfn.IFNA(VLOOKUP(A667,'NQ0001 Strategy'!$A$2:$B$2000,2,FALSE),0)</f>
        <v>-14665</v>
      </c>
      <c r="E667" s="66">
        <f>_xlfn.IFNA(VLOOKUP(A667,'BBI Strategy'!$A$2:$B$2000,2,FALSE),0)</f>
        <v>-7845</v>
      </c>
      <c r="F667" s="66">
        <f>_xlfn.IFNA(VLOOKUP(A667,'NQ0003 Strategy'!$A$2:$B$1000,2,FALSE),0)</f>
        <v>0</v>
      </c>
      <c r="G667" s="66">
        <f>_xlfn.IFNA(VLOOKUP(A667,'NQ0006 Strategy'!$A$2:$B$2000,2,FALSE),0)</f>
        <v>-10230</v>
      </c>
      <c r="H667" s="66">
        <f>_xlfn.IFNA(VLOOKUP(A667,'NQ0007 Strategy'!$A$2:$B$2000,2,FALSE),0)</f>
        <v>7725</v>
      </c>
      <c r="I667" s="85">
        <f t="shared" si="25"/>
        <v>5343.5714285714284</v>
      </c>
      <c r="J667" s="50">
        <f>VLOOKUP($A667,級距!$A:$K,9,FALSE)</f>
        <v>10</v>
      </c>
      <c r="K667" s="50">
        <f>VLOOKUP($A667,級距!$A:$K,10,FALSE)</f>
        <v>7</v>
      </c>
      <c r="L667" s="50">
        <f>VLOOKUP($A667,級距!$A:$K,11,FALSE)</f>
        <v>4</v>
      </c>
      <c r="M667" s="50">
        <f t="shared" si="26"/>
        <v>1</v>
      </c>
    </row>
    <row r="668" spans="1:13" x14ac:dyDescent="0.25">
      <c r="A668" s="32">
        <v>44684</v>
      </c>
      <c r="B668" s="66">
        <f>_xlfn.IFNA(VLOOKUP(A668,'Bolling Strategy'!$A$1:$B$2000,2,FALSE),0)</f>
        <v>0</v>
      </c>
      <c r="C668" s="66">
        <f>_xlfn.IFNA(VLOOKUP(A668,'NQ0002 Strategy'!$A$2:$B$2000,2,FALSE),0)</f>
        <v>-17400</v>
      </c>
      <c r="D668" s="66">
        <f>_xlfn.IFNA(VLOOKUP(A668,'NQ0001 Strategy'!$A$2:$B$2000,2,FALSE),0)</f>
        <v>-5025</v>
      </c>
      <c r="E668" s="66">
        <f>_xlfn.IFNA(VLOOKUP(A668,'BBI Strategy'!$A$2:$B$2000,2,FALSE),0)</f>
        <v>-11325</v>
      </c>
      <c r="F668" s="66">
        <f>_xlfn.IFNA(VLOOKUP(A668,'NQ0003 Strategy'!$A$2:$B$1000,2,FALSE),0)</f>
        <v>0</v>
      </c>
      <c r="G668" s="66">
        <f>_xlfn.IFNA(VLOOKUP(A668,'NQ0006 Strategy'!$A$2:$B$2000,2,FALSE),0)</f>
        <v>0</v>
      </c>
      <c r="H668" s="66">
        <f>_xlfn.IFNA(VLOOKUP(A668,'NQ0007 Strategy'!$A$2:$B$2000,2,FALSE),0)</f>
        <v>-14690</v>
      </c>
      <c r="I668" s="85">
        <f t="shared" si="25"/>
        <v>-6920</v>
      </c>
      <c r="J668" s="50">
        <f>VLOOKUP($A668,級距!$A:$K,9,FALSE)</f>
        <v>5</v>
      </c>
      <c r="K668" s="50">
        <f>VLOOKUP($A668,級距!$A:$K,10,FALSE)</f>
        <v>4</v>
      </c>
      <c r="L668" s="50">
        <f>VLOOKUP($A668,級距!$A:$K,11,FALSE)</f>
        <v>2</v>
      </c>
      <c r="M668" s="50">
        <f t="shared" si="26"/>
        <v>1</v>
      </c>
    </row>
    <row r="669" spans="1:13" x14ac:dyDescent="0.25">
      <c r="A669" s="32">
        <v>44683</v>
      </c>
      <c r="B669" s="66">
        <f>_xlfn.IFNA(VLOOKUP(A669,'Bolling Strategy'!$A$1:$B$2000,2,FALSE),0)</f>
        <v>22960</v>
      </c>
      <c r="C669" s="66">
        <f>_xlfn.IFNA(VLOOKUP(A669,'NQ0002 Strategy'!$A$2:$B$2000,2,FALSE),0)</f>
        <v>-8705</v>
      </c>
      <c r="D669" s="66">
        <f>_xlfn.IFNA(VLOOKUP(A669,'NQ0001 Strategy'!$A$2:$B$2000,2,FALSE),0)</f>
        <v>-2585</v>
      </c>
      <c r="E669" s="66">
        <f>_xlfn.IFNA(VLOOKUP(A669,'BBI Strategy'!$A$2:$B$2000,2,FALSE),0)</f>
        <v>-20160</v>
      </c>
      <c r="F669" s="66">
        <f>_xlfn.IFNA(VLOOKUP(A669,'NQ0003 Strategy'!$A$2:$B$1000,2,FALSE),0)</f>
        <v>0</v>
      </c>
      <c r="G669" s="66">
        <f>_xlfn.IFNA(VLOOKUP(A669,'NQ0006 Strategy'!$A$2:$B$2000,2,FALSE),0)</f>
        <v>5820</v>
      </c>
      <c r="H669" s="66">
        <f>_xlfn.IFNA(VLOOKUP(A669,'NQ0007 Strategy'!$A$2:$B$2000,2,FALSE),0)</f>
        <v>-40</v>
      </c>
      <c r="I669" s="85">
        <f t="shared" si="25"/>
        <v>-387.14285714285717</v>
      </c>
      <c r="J669" s="50">
        <f>VLOOKUP($A669,級距!$A:$K,9,FALSE)</f>
        <v>9</v>
      </c>
      <c r="K669" s="50">
        <f>VLOOKUP($A669,級距!$A:$K,10,FALSE)</f>
        <v>5</v>
      </c>
      <c r="L669" s="50">
        <f>VLOOKUP($A669,級距!$A:$K,11,FALSE)</f>
        <v>1</v>
      </c>
      <c r="M669" s="50">
        <f t="shared" si="26"/>
        <v>1</v>
      </c>
    </row>
    <row r="670" spans="1:13" x14ac:dyDescent="0.25">
      <c r="A670" s="32">
        <v>44680</v>
      </c>
      <c r="B670" s="66">
        <f>_xlfn.IFNA(VLOOKUP(A670,'Bolling Strategy'!$A$1:$B$2000,2,FALSE),0)</f>
        <v>0</v>
      </c>
      <c r="C670" s="66">
        <f>_xlfn.IFNA(VLOOKUP(A670,'NQ0002 Strategy'!$A$2:$B$2000,2,FALSE),0)</f>
        <v>0</v>
      </c>
      <c r="D670" s="66">
        <f>_xlfn.IFNA(VLOOKUP(A670,'NQ0001 Strategy'!$A$2:$B$2000,2,FALSE),0)</f>
        <v>12525</v>
      </c>
      <c r="E670" s="66">
        <f>_xlfn.IFNA(VLOOKUP(A670,'BBI Strategy'!$A$2:$B$2000,2,FALSE),0)</f>
        <v>-9820</v>
      </c>
      <c r="F670" s="66">
        <f>_xlfn.IFNA(VLOOKUP(A670,'NQ0003 Strategy'!$A$2:$B$1000,2,FALSE),0)</f>
        <v>0</v>
      </c>
      <c r="G670" s="66">
        <f>_xlfn.IFNA(VLOOKUP(A670,'NQ0006 Strategy'!$A$2:$B$2000,2,FALSE),0)</f>
        <v>0</v>
      </c>
      <c r="H670" s="66">
        <f>_xlfn.IFNA(VLOOKUP(A670,'NQ0007 Strategy'!$A$2:$B$2000,2,FALSE),0)</f>
        <v>-4940</v>
      </c>
      <c r="I670" s="85">
        <f t="shared" si="25"/>
        <v>-319.28571428571428</v>
      </c>
      <c r="J670" s="50">
        <f>VLOOKUP($A670,級距!$A:$K,9,FALSE)</f>
        <v>10</v>
      </c>
      <c r="K670" s="50">
        <f>VLOOKUP($A670,級距!$A:$K,10,FALSE)</f>
        <v>8</v>
      </c>
      <c r="L670" s="50">
        <f>VLOOKUP($A670,級距!$A:$K,11,FALSE)</f>
        <v>4</v>
      </c>
      <c r="M670" s="50">
        <f t="shared" si="26"/>
        <v>1</v>
      </c>
    </row>
    <row r="671" spans="1:13" x14ac:dyDescent="0.25">
      <c r="A671" s="32">
        <v>44679</v>
      </c>
      <c r="B671" s="66">
        <f>_xlfn.IFNA(VLOOKUP(A671,'Bolling Strategy'!$A$1:$B$2000,2,FALSE),0)</f>
        <v>29790</v>
      </c>
      <c r="C671" s="66">
        <f>_xlfn.IFNA(VLOOKUP(A671,'NQ0002 Strategy'!$A$2:$B$2000,2,FALSE),0)</f>
        <v>-5385</v>
      </c>
      <c r="D671" s="66">
        <f>_xlfn.IFNA(VLOOKUP(A671,'NQ0001 Strategy'!$A$2:$B$2000,2,FALSE),0)</f>
        <v>-20170</v>
      </c>
      <c r="E671" s="66">
        <f>_xlfn.IFNA(VLOOKUP(A671,'BBI Strategy'!$A$2:$B$2000,2,FALSE),0)</f>
        <v>-20160</v>
      </c>
      <c r="F671" s="66">
        <f>_xlfn.IFNA(VLOOKUP(A671,'NQ0003 Strategy'!$A$2:$B$1000,2,FALSE),0)</f>
        <v>0</v>
      </c>
      <c r="G671" s="66">
        <f>_xlfn.IFNA(VLOOKUP(A671,'NQ0006 Strategy'!$A$2:$B$2000,2,FALSE),0)</f>
        <v>-10250</v>
      </c>
      <c r="H671" s="66">
        <f>_xlfn.IFNA(VLOOKUP(A671,'NQ0007 Strategy'!$A$2:$B$2000,2,FALSE),0)</f>
        <v>12020</v>
      </c>
      <c r="I671" s="85">
        <f t="shared" si="25"/>
        <v>-2022.1428571428571</v>
      </c>
      <c r="J671" s="50">
        <f>VLOOKUP($A671,級距!$A:$K,9,FALSE)</f>
        <v>10</v>
      </c>
      <c r="K671" s="50">
        <f>VLOOKUP($A671,級距!$A:$K,10,FALSE)</f>
        <v>4</v>
      </c>
      <c r="L671" s="50">
        <f>VLOOKUP($A671,級距!$A:$K,11,FALSE)</f>
        <v>1</v>
      </c>
      <c r="M671" s="50">
        <f t="shared" si="26"/>
        <v>1</v>
      </c>
    </row>
    <row r="672" spans="1:13" x14ac:dyDescent="0.25">
      <c r="A672" s="32">
        <v>44678</v>
      </c>
      <c r="B672" s="66">
        <f>_xlfn.IFNA(VLOOKUP(A672,'Bolling Strategy'!$A$1:$B$2000,2,FALSE),0)</f>
        <v>-1160</v>
      </c>
      <c r="C672" s="66">
        <f>_xlfn.IFNA(VLOOKUP(A672,'NQ0002 Strategy'!$A$2:$B$2000,2,FALSE),0)</f>
        <v>-1280</v>
      </c>
      <c r="D672" s="66">
        <f>_xlfn.IFNA(VLOOKUP(A672,'NQ0001 Strategy'!$A$2:$B$2000,2,FALSE),0)</f>
        <v>-10</v>
      </c>
      <c r="E672" s="66">
        <f>_xlfn.IFNA(VLOOKUP(A672,'BBI Strategy'!$A$2:$B$2000,2,FALSE),0)</f>
        <v>-19130</v>
      </c>
      <c r="F672" s="66">
        <f>_xlfn.IFNA(VLOOKUP(A672,'NQ0003 Strategy'!$A$2:$B$1000,2,FALSE),0)</f>
        <v>0</v>
      </c>
      <c r="G672" s="66">
        <f>_xlfn.IFNA(VLOOKUP(A672,'NQ0006 Strategy'!$A$2:$B$2000,2,FALSE),0)</f>
        <v>0</v>
      </c>
      <c r="H672" s="66">
        <f>_xlfn.IFNA(VLOOKUP(A672,'NQ0007 Strategy'!$A$2:$B$2000,2,FALSE),0)</f>
        <v>-7175</v>
      </c>
      <c r="I672" s="85">
        <f t="shared" si="25"/>
        <v>-4107.8571428571431</v>
      </c>
      <c r="J672" s="50">
        <f>VLOOKUP($A672,級距!$A:$K,9,FALSE)</f>
        <v>8</v>
      </c>
      <c r="K672" s="50">
        <f>VLOOKUP($A672,級距!$A:$K,10,FALSE)</f>
        <v>4</v>
      </c>
      <c r="L672" s="50">
        <f>VLOOKUP($A672,級距!$A:$K,11,FALSE)</f>
        <v>1</v>
      </c>
      <c r="M672" s="50">
        <f t="shared" si="26"/>
        <v>1</v>
      </c>
    </row>
    <row r="673" spans="1:13" x14ac:dyDescent="0.25">
      <c r="A673" s="32">
        <v>44677</v>
      </c>
      <c r="B673" s="66">
        <f>_xlfn.IFNA(VLOOKUP(A673,'Bolling Strategy'!$A$1:$B$2000,2,FALSE),0)</f>
        <v>-10160</v>
      </c>
      <c r="C673" s="66">
        <f>_xlfn.IFNA(VLOOKUP(A673,'NQ0002 Strategy'!$A$2:$B$2000,2,FALSE),0)</f>
        <v>15560</v>
      </c>
      <c r="D673" s="66">
        <f>_xlfn.IFNA(VLOOKUP(A673,'NQ0001 Strategy'!$A$2:$B$2000,2,FALSE),0)</f>
        <v>-6795</v>
      </c>
      <c r="E673" s="66">
        <f>_xlfn.IFNA(VLOOKUP(A673,'BBI Strategy'!$A$2:$B$2000,2,FALSE),0)</f>
        <v>-540</v>
      </c>
      <c r="F673" s="66">
        <f>_xlfn.IFNA(VLOOKUP(A673,'NQ0003 Strategy'!$A$2:$B$1000,2,FALSE),0)</f>
        <v>0</v>
      </c>
      <c r="G673" s="66">
        <f>_xlfn.IFNA(VLOOKUP(A673,'NQ0006 Strategy'!$A$2:$B$2000,2,FALSE),0)</f>
        <v>0</v>
      </c>
      <c r="H673" s="66">
        <f>_xlfn.IFNA(VLOOKUP(A673,'NQ0007 Strategy'!$A$2:$B$2000,2,FALSE),0)</f>
        <v>10025</v>
      </c>
      <c r="I673" s="85">
        <f t="shared" si="25"/>
        <v>1155.7142857142858</v>
      </c>
      <c r="J673" s="50">
        <f>VLOOKUP($A673,級距!$A:$K,9,FALSE)</f>
        <v>10</v>
      </c>
      <c r="K673" s="50">
        <f>VLOOKUP($A673,級距!$A:$K,10,FALSE)</f>
        <v>10</v>
      </c>
      <c r="L673" s="50">
        <f>VLOOKUP($A673,級距!$A:$K,11,FALSE)</f>
        <v>4</v>
      </c>
      <c r="M673" s="50">
        <f t="shared" si="26"/>
        <v>1</v>
      </c>
    </row>
    <row r="674" spans="1:13" x14ac:dyDescent="0.25">
      <c r="A674" s="32">
        <v>44676</v>
      </c>
      <c r="B674" s="66">
        <f>_xlfn.IFNA(VLOOKUP(A674,'Bolling Strategy'!$A$1:$B$2000,2,FALSE),0)</f>
        <v>0</v>
      </c>
      <c r="C674" s="66">
        <f>_xlfn.IFNA(VLOOKUP(A674,'NQ0002 Strategy'!$A$2:$B$2000,2,FALSE),0)</f>
        <v>-17245</v>
      </c>
      <c r="D674" s="66">
        <f>_xlfn.IFNA(VLOOKUP(A674,'NQ0001 Strategy'!$A$2:$B$2000,2,FALSE),0)</f>
        <v>19680</v>
      </c>
      <c r="E674" s="66">
        <f>_xlfn.IFNA(VLOOKUP(A674,'BBI Strategy'!$A$2:$B$2000,2,FALSE),0)</f>
        <v>17830</v>
      </c>
      <c r="F674" s="66">
        <f>_xlfn.IFNA(VLOOKUP(A674,'NQ0003 Strategy'!$A$2:$B$1000,2,FALSE),0)</f>
        <v>0</v>
      </c>
      <c r="G674" s="66">
        <f>_xlfn.IFNA(VLOOKUP(A674,'NQ0006 Strategy'!$A$2:$B$2000,2,FALSE),0)</f>
        <v>0</v>
      </c>
      <c r="H674" s="66">
        <f>_xlfn.IFNA(VLOOKUP(A674,'NQ0007 Strategy'!$A$2:$B$2000,2,FALSE),0)</f>
        <v>20695</v>
      </c>
      <c r="I674" s="85">
        <f t="shared" si="25"/>
        <v>5851.4285714285716</v>
      </c>
      <c r="J674" s="50">
        <f>VLOOKUP($A674,級距!$A:$K,9,FALSE)</f>
        <v>9</v>
      </c>
      <c r="K674" s="50">
        <f>VLOOKUP($A674,級距!$A:$K,10,FALSE)</f>
        <v>9</v>
      </c>
      <c r="L674" s="50">
        <f>VLOOKUP($A674,級距!$A:$K,11,FALSE)</f>
        <v>4</v>
      </c>
      <c r="M674" s="50">
        <f t="shared" si="26"/>
        <v>1</v>
      </c>
    </row>
    <row r="675" spans="1:13" x14ac:dyDescent="0.25">
      <c r="A675" s="32">
        <v>44673</v>
      </c>
      <c r="B675" s="66">
        <f>_xlfn.IFNA(VLOOKUP(A675,'Bolling Strategy'!$A$1:$B$2000,2,FALSE),0)</f>
        <v>-10160</v>
      </c>
      <c r="C675" s="66">
        <f>_xlfn.IFNA(VLOOKUP(A675,'NQ0002 Strategy'!$A$2:$B$2000,2,FALSE),0)</f>
        <v>-10990</v>
      </c>
      <c r="D675" s="66">
        <f>_xlfn.IFNA(VLOOKUP(A675,'NQ0001 Strategy'!$A$2:$B$2000,2,FALSE),0)</f>
        <v>16840</v>
      </c>
      <c r="E675" s="66">
        <f>_xlfn.IFNA(VLOOKUP(A675,'BBI Strategy'!$A$2:$B$2000,2,FALSE),0)</f>
        <v>15260</v>
      </c>
      <c r="F675" s="66">
        <f>_xlfn.IFNA(VLOOKUP(A675,'NQ0003 Strategy'!$A$2:$B$1000,2,FALSE),0)</f>
        <v>0</v>
      </c>
      <c r="G675" s="66">
        <f>_xlfn.IFNA(VLOOKUP(A675,'NQ0006 Strategy'!$A$2:$B$2000,2,FALSE),0)</f>
        <v>0</v>
      </c>
      <c r="H675" s="66">
        <f>_xlfn.IFNA(VLOOKUP(A675,'NQ0007 Strategy'!$A$2:$B$2000,2,FALSE),0)</f>
        <v>-3530</v>
      </c>
      <c r="I675" s="85">
        <f t="shared" si="25"/>
        <v>1060</v>
      </c>
      <c r="J675" s="50">
        <f>VLOOKUP($A675,級距!$A:$K,9,FALSE)</f>
        <v>10</v>
      </c>
      <c r="K675" s="50">
        <f>VLOOKUP($A675,級距!$A:$K,10,FALSE)</f>
        <v>8</v>
      </c>
      <c r="L675" s="50">
        <f>VLOOKUP($A675,級距!$A:$K,11,FALSE)</f>
        <v>4</v>
      </c>
      <c r="M675" s="50">
        <f t="shared" si="26"/>
        <v>1</v>
      </c>
    </row>
    <row r="676" spans="1:13" x14ac:dyDescent="0.25">
      <c r="A676" s="32">
        <v>44672</v>
      </c>
      <c r="B676" s="66">
        <f>_xlfn.IFNA(VLOOKUP(A676,'Bolling Strategy'!$A$1:$B$2000,2,FALSE),0)</f>
        <v>500</v>
      </c>
      <c r="C676" s="66">
        <f>_xlfn.IFNA(VLOOKUP(A676,'NQ0002 Strategy'!$A$2:$B$2000,2,FALSE),0)</f>
        <v>30605</v>
      </c>
      <c r="D676" s="66">
        <f>_xlfn.IFNA(VLOOKUP(A676,'NQ0001 Strategy'!$A$2:$B$2000,2,FALSE),0)</f>
        <v>18675</v>
      </c>
      <c r="E676" s="66">
        <f>_xlfn.IFNA(VLOOKUP(A676,'BBI Strategy'!$A$2:$B$2000,2,FALSE),0)</f>
        <v>4500</v>
      </c>
      <c r="F676" s="66">
        <f>_xlfn.IFNA(VLOOKUP(A676,'NQ0003 Strategy'!$A$2:$B$1000,2,FALSE),0)</f>
        <v>0</v>
      </c>
      <c r="G676" s="66">
        <f>_xlfn.IFNA(VLOOKUP(A676,'NQ0006 Strategy'!$A$2:$B$2000,2,FALSE),0)</f>
        <v>0</v>
      </c>
      <c r="H676" s="66">
        <f>_xlfn.IFNA(VLOOKUP(A676,'NQ0007 Strategy'!$A$2:$B$2000,2,FALSE),0)</f>
        <v>-5640</v>
      </c>
      <c r="I676" s="85">
        <f t="shared" si="25"/>
        <v>6948.5714285714284</v>
      </c>
      <c r="J676" s="50">
        <f>VLOOKUP($A676,級距!$A:$K,9,FALSE)</f>
        <v>10</v>
      </c>
      <c r="K676" s="50">
        <f>VLOOKUP($A676,級距!$A:$K,10,FALSE)</f>
        <v>8</v>
      </c>
      <c r="L676" s="50">
        <f>VLOOKUP($A676,級距!$A:$K,11,FALSE)</f>
        <v>4</v>
      </c>
      <c r="M676" s="50">
        <f t="shared" si="26"/>
        <v>1</v>
      </c>
    </row>
    <row r="677" spans="1:13" x14ac:dyDescent="0.25">
      <c r="A677" s="32">
        <v>44671</v>
      </c>
      <c r="B677" s="66">
        <f>_xlfn.IFNA(VLOOKUP(A677,'Bolling Strategy'!$A$1:$B$2000,2,FALSE),0)</f>
        <v>20815</v>
      </c>
      <c r="C677" s="66">
        <f>_xlfn.IFNA(VLOOKUP(A677,'NQ0002 Strategy'!$A$2:$B$2000,2,FALSE),0)</f>
        <v>-550</v>
      </c>
      <c r="D677" s="66">
        <f>_xlfn.IFNA(VLOOKUP(A677,'NQ0001 Strategy'!$A$2:$B$2000,2,FALSE),0)</f>
        <v>-6795</v>
      </c>
      <c r="E677" s="66">
        <f>_xlfn.IFNA(VLOOKUP(A677,'BBI Strategy'!$A$2:$B$2000,2,FALSE),0)</f>
        <v>240</v>
      </c>
      <c r="F677" s="66">
        <f>_xlfn.IFNA(VLOOKUP(A677,'NQ0003 Strategy'!$A$2:$B$1000,2,FALSE),0)</f>
        <v>0</v>
      </c>
      <c r="G677" s="66">
        <f>_xlfn.IFNA(VLOOKUP(A677,'NQ0006 Strategy'!$A$2:$B$2000,2,FALSE),0)</f>
        <v>-780</v>
      </c>
      <c r="H677" s="66">
        <f>_xlfn.IFNA(VLOOKUP(A677,'NQ0007 Strategy'!$A$2:$B$2000,2,FALSE),0)</f>
        <v>7375</v>
      </c>
      <c r="I677" s="85">
        <f t="shared" si="25"/>
        <v>2900.7142857142858</v>
      </c>
      <c r="J677" s="50">
        <f>VLOOKUP($A677,級距!$A:$K,9,FALSE)</f>
        <v>8</v>
      </c>
      <c r="K677" s="50">
        <f>VLOOKUP($A677,級距!$A:$K,10,FALSE)</f>
        <v>6</v>
      </c>
      <c r="L677" s="50">
        <f>VLOOKUP($A677,級距!$A:$K,11,FALSE)</f>
        <v>1</v>
      </c>
      <c r="M677" s="50">
        <f t="shared" si="26"/>
        <v>1</v>
      </c>
    </row>
    <row r="678" spans="1:13" x14ac:dyDescent="0.25">
      <c r="A678" s="32">
        <v>44670</v>
      </c>
      <c r="B678" s="66">
        <f>_xlfn.IFNA(VLOOKUP(A678,'Bolling Strategy'!$A$1:$B$2000,2,FALSE),0)</f>
        <v>-15350</v>
      </c>
      <c r="C678" s="66">
        <f>_xlfn.IFNA(VLOOKUP(A678,'NQ0002 Strategy'!$A$2:$B$2000,2,FALSE),0)</f>
        <v>22805</v>
      </c>
      <c r="D678" s="66">
        <f>_xlfn.IFNA(VLOOKUP(A678,'NQ0001 Strategy'!$A$2:$B$2000,2,FALSE),0)</f>
        <v>7800</v>
      </c>
      <c r="E678" s="66">
        <f>_xlfn.IFNA(VLOOKUP(A678,'BBI Strategy'!$A$2:$B$2000,2,FALSE),0)</f>
        <v>22210</v>
      </c>
      <c r="F678" s="66">
        <f>_xlfn.IFNA(VLOOKUP(A678,'NQ0003 Strategy'!$A$2:$B$1000,2,FALSE),0)</f>
        <v>2410</v>
      </c>
      <c r="G678" s="66">
        <f>_xlfn.IFNA(VLOOKUP(A678,'NQ0006 Strategy'!$A$2:$B$2000,2,FALSE),0)</f>
        <v>-10260</v>
      </c>
      <c r="H678" s="66">
        <f>_xlfn.IFNA(VLOOKUP(A678,'NQ0007 Strategy'!$A$2:$B$2000,2,FALSE),0)</f>
        <v>-4995</v>
      </c>
      <c r="I678" s="85">
        <f t="shared" si="25"/>
        <v>3517.1428571428573</v>
      </c>
      <c r="J678" s="50">
        <f>VLOOKUP($A678,級距!$A:$K,9,FALSE)</f>
        <v>9</v>
      </c>
      <c r="K678" s="50">
        <f>VLOOKUP($A678,級距!$A:$K,10,FALSE)</f>
        <v>8</v>
      </c>
      <c r="L678" s="50">
        <f>VLOOKUP($A678,級距!$A:$K,11,FALSE)</f>
        <v>4</v>
      </c>
      <c r="M678" s="50">
        <f t="shared" si="26"/>
        <v>1</v>
      </c>
    </row>
    <row r="679" spans="1:13" x14ac:dyDescent="0.25">
      <c r="A679" s="32">
        <v>44669</v>
      </c>
      <c r="B679" s="66">
        <f>_xlfn.IFNA(VLOOKUP(A679,'Bolling Strategy'!$A$1:$B$2000,2,FALSE),0)</f>
        <v>0</v>
      </c>
      <c r="C679" s="66">
        <f>_xlfn.IFNA(VLOOKUP(A679,'NQ0002 Strategy'!$A$2:$B$2000,2,FALSE),0)</f>
        <v>0</v>
      </c>
      <c r="D679" s="66">
        <f>_xlfn.IFNA(VLOOKUP(A679,'NQ0001 Strategy'!$A$2:$B$2000,2,FALSE),0)</f>
        <v>-775</v>
      </c>
      <c r="E679" s="66">
        <f>_xlfn.IFNA(VLOOKUP(A679,'BBI Strategy'!$A$2:$B$2000,2,FALSE),0)</f>
        <v>7415</v>
      </c>
      <c r="F679" s="66">
        <f>_xlfn.IFNA(VLOOKUP(A679,'NQ0003 Strategy'!$A$2:$B$1000,2,FALSE),0)</f>
        <v>0</v>
      </c>
      <c r="G679" s="66">
        <f>_xlfn.IFNA(VLOOKUP(A679,'NQ0006 Strategy'!$A$2:$B$2000,2,FALSE),0)</f>
        <v>0</v>
      </c>
      <c r="H679" s="66">
        <f>_xlfn.IFNA(VLOOKUP(A679,'NQ0007 Strategy'!$A$2:$B$2000,2,FALSE),0)</f>
        <v>-350</v>
      </c>
      <c r="I679" s="85">
        <f t="shared" si="25"/>
        <v>898.57142857142856</v>
      </c>
      <c r="J679" s="50">
        <f>VLOOKUP($A679,級距!$A:$K,9,FALSE)</f>
        <v>5</v>
      </c>
      <c r="K679" s="50">
        <f>VLOOKUP($A679,級距!$A:$K,10,FALSE)</f>
        <v>5</v>
      </c>
      <c r="L679" s="50">
        <f>VLOOKUP($A679,級距!$A:$K,11,FALSE)</f>
        <v>2</v>
      </c>
      <c r="M679" s="50">
        <f t="shared" si="26"/>
        <v>1</v>
      </c>
    </row>
    <row r="680" spans="1:13" x14ac:dyDescent="0.25">
      <c r="A680" s="32">
        <v>44665</v>
      </c>
      <c r="B680" s="66">
        <f>_xlfn.IFNA(VLOOKUP(A680,'Bolling Strategy'!$A$1:$B$2000,2,FALSE),0)</f>
        <v>-14040</v>
      </c>
      <c r="C680" s="66">
        <f>_xlfn.IFNA(VLOOKUP(A680,'NQ0002 Strategy'!$A$2:$B$2000,2,FALSE),0)</f>
        <v>19685</v>
      </c>
      <c r="D680" s="66">
        <f>_xlfn.IFNA(VLOOKUP(A680,'NQ0001 Strategy'!$A$2:$B$2000,2,FALSE),0)</f>
        <v>845</v>
      </c>
      <c r="E680" s="66">
        <f>_xlfn.IFNA(VLOOKUP(A680,'BBI Strategy'!$A$2:$B$2000,2,FALSE),0)</f>
        <v>3380</v>
      </c>
      <c r="F680" s="66">
        <f>_xlfn.IFNA(VLOOKUP(A680,'NQ0003 Strategy'!$A$2:$B$1000,2,FALSE),0)</f>
        <v>0</v>
      </c>
      <c r="G680" s="66">
        <f>_xlfn.IFNA(VLOOKUP(A680,'NQ0006 Strategy'!$A$2:$B$2000,2,FALSE),0)</f>
        <v>0</v>
      </c>
      <c r="H680" s="66">
        <f>_xlfn.IFNA(VLOOKUP(A680,'NQ0007 Strategy'!$A$2:$B$2000,2,FALSE),0)</f>
        <v>5100</v>
      </c>
      <c r="I680" s="85">
        <f t="shared" si="25"/>
        <v>2138.5714285714284</v>
      </c>
      <c r="J680" s="50">
        <f>VLOOKUP($A680,級距!$A:$K,9,FALSE)</f>
        <v>8</v>
      </c>
      <c r="K680" s="50">
        <f>VLOOKUP($A680,級距!$A:$K,10,FALSE)</f>
        <v>9</v>
      </c>
      <c r="L680" s="50">
        <f>VLOOKUP($A680,級距!$A:$K,11,FALSE)</f>
        <v>4</v>
      </c>
      <c r="M680" s="50">
        <f t="shared" si="26"/>
        <v>1</v>
      </c>
    </row>
    <row r="681" spans="1:13" x14ac:dyDescent="0.25">
      <c r="A681" s="32">
        <v>44664</v>
      </c>
      <c r="B681" s="66">
        <f>_xlfn.IFNA(VLOOKUP(A681,'Bolling Strategy'!$A$1:$B$2000,2,FALSE),0)</f>
        <v>-3040</v>
      </c>
      <c r="C681" s="66">
        <f>_xlfn.IFNA(VLOOKUP(A681,'NQ0002 Strategy'!$A$2:$B$2000,2,FALSE),0)</f>
        <v>0</v>
      </c>
      <c r="D681" s="66">
        <f>_xlfn.IFNA(VLOOKUP(A681,'NQ0001 Strategy'!$A$2:$B$2000,2,FALSE),0)</f>
        <v>-14090</v>
      </c>
      <c r="E681" s="66">
        <f>_xlfn.IFNA(VLOOKUP(A681,'BBI Strategy'!$A$2:$B$2000,2,FALSE),0)</f>
        <v>14205</v>
      </c>
      <c r="F681" s="66">
        <f>_xlfn.IFNA(VLOOKUP(A681,'NQ0003 Strategy'!$A$2:$B$1000,2,FALSE),0)</f>
        <v>0</v>
      </c>
      <c r="G681" s="66">
        <f>_xlfn.IFNA(VLOOKUP(A681,'NQ0006 Strategy'!$A$2:$B$2000,2,FALSE),0)</f>
        <v>3240</v>
      </c>
      <c r="H681" s="66">
        <f>_xlfn.IFNA(VLOOKUP(A681,'NQ0007 Strategy'!$A$2:$B$2000,2,FALSE),0)</f>
        <v>16535</v>
      </c>
      <c r="I681" s="85">
        <f t="shared" si="25"/>
        <v>2407.1428571428573</v>
      </c>
      <c r="J681" s="50">
        <f>VLOOKUP($A681,級距!$A:$K,9,FALSE)</f>
        <v>8</v>
      </c>
      <c r="K681" s="50">
        <f>VLOOKUP($A681,級距!$A:$K,10,FALSE)</f>
        <v>6</v>
      </c>
      <c r="L681" s="50">
        <f>VLOOKUP($A681,級距!$A:$K,11,FALSE)</f>
        <v>1</v>
      </c>
      <c r="M681" s="50">
        <f t="shared" si="26"/>
        <v>1</v>
      </c>
    </row>
    <row r="682" spans="1:13" x14ac:dyDescent="0.25">
      <c r="A682" s="32">
        <v>44663</v>
      </c>
      <c r="B682" s="66">
        <f>_xlfn.IFNA(VLOOKUP(A682,'Bolling Strategy'!$A$1:$B$2000,2,FALSE),0)</f>
        <v>16890</v>
      </c>
      <c r="C682" s="66">
        <f>_xlfn.IFNA(VLOOKUP(A682,'NQ0002 Strategy'!$A$2:$B$2000,2,FALSE),0)</f>
        <v>-8695</v>
      </c>
      <c r="D682" s="66">
        <f>_xlfn.IFNA(VLOOKUP(A682,'NQ0001 Strategy'!$A$2:$B$2000,2,FALSE),0)</f>
        <v>-6795</v>
      </c>
      <c r="E682" s="66">
        <f>_xlfn.IFNA(VLOOKUP(A682,'BBI Strategy'!$A$2:$B$2000,2,FALSE),0)</f>
        <v>21880</v>
      </c>
      <c r="F682" s="66">
        <f>_xlfn.IFNA(VLOOKUP(A682,'NQ0003 Strategy'!$A$2:$B$1000,2,FALSE),0)</f>
        <v>0</v>
      </c>
      <c r="G682" s="66">
        <f>_xlfn.IFNA(VLOOKUP(A682,'NQ0006 Strategy'!$A$2:$B$2000,2,FALSE),0)</f>
        <v>0</v>
      </c>
      <c r="H682" s="66">
        <f>_xlfn.IFNA(VLOOKUP(A682,'NQ0007 Strategy'!$A$2:$B$2000,2,FALSE),0)</f>
        <v>3915</v>
      </c>
      <c r="I682" s="85">
        <f t="shared" si="25"/>
        <v>3885</v>
      </c>
      <c r="J682" s="50">
        <f>VLOOKUP($A682,級距!$A:$K,9,FALSE)</f>
        <v>9</v>
      </c>
      <c r="K682" s="50">
        <f>VLOOKUP($A682,級距!$A:$K,10,FALSE)</f>
        <v>3</v>
      </c>
      <c r="L682" s="50">
        <f>VLOOKUP($A682,級距!$A:$K,11,FALSE)</f>
        <v>1</v>
      </c>
      <c r="M682" s="50">
        <f t="shared" si="26"/>
        <v>1</v>
      </c>
    </row>
    <row r="683" spans="1:13" x14ac:dyDescent="0.25">
      <c r="A683" s="32">
        <v>44662</v>
      </c>
      <c r="B683" s="66">
        <f>_xlfn.IFNA(VLOOKUP(A683,'Bolling Strategy'!$A$1:$B$2000,2,FALSE),0)</f>
        <v>-3740</v>
      </c>
      <c r="C683" s="66">
        <f>_xlfn.IFNA(VLOOKUP(A683,'NQ0002 Strategy'!$A$2:$B$2000,2,FALSE),0)</f>
        <v>0</v>
      </c>
      <c r="D683" s="66">
        <f>_xlfn.IFNA(VLOOKUP(A683,'NQ0001 Strategy'!$A$2:$B$2000,2,FALSE),0)</f>
        <v>5070</v>
      </c>
      <c r="E683" s="66">
        <f>_xlfn.IFNA(VLOOKUP(A683,'BBI Strategy'!$A$2:$B$2000,2,FALSE),0)</f>
        <v>-1280</v>
      </c>
      <c r="F683" s="66">
        <f>_xlfn.IFNA(VLOOKUP(A683,'NQ0003 Strategy'!$A$2:$B$1000,2,FALSE),0)</f>
        <v>265</v>
      </c>
      <c r="G683" s="66">
        <f>_xlfn.IFNA(VLOOKUP(A683,'NQ0006 Strategy'!$A$2:$B$2000,2,FALSE),0)</f>
        <v>0</v>
      </c>
      <c r="H683" s="66">
        <f>_xlfn.IFNA(VLOOKUP(A683,'NQ0007 Strategy'!$A$2:$B$2000,2,FALSE),0)</f>
        <v>-3260</v>
      </c>
      <c r="I683" s="85">
        <f t="shared" si="25"/>
        <v>-420.71428571428572</v>
      </c>
      <c r="J683" s="50">
        <f>VLOOKUP($A683,級距!$A:$K,9,FALSE)</f>
        <v>5</v>
      </c>
      <c r="K683" s="50">
        <f>VLOOKUP($A683,級距!$A:$K,10,FALSE)</f>
        <v>8</v>
      </c>
      <c r="L683" s="50">
        <f>VLOOKUP($A683,級距!$A:$K,11,FALSE)</f>
        <v>3</v>
      </c>
      <c r="M683" s="50">
        <f t="shared" si="26"/>
        <v>1</v>
      </c>
    </row>
    <row r="684" spans="1:13" x14ac:dyDescent="0.25">
      <c r="A684" s="32">
        <v>44659</v>
      </c>
      <c r="B684" s="66">
        <f>_xlfn.IFNA(VLOOKUP(A684,'Bolling Strategy'!$A$1:$B$2000,2,FALSE),0)</f>
        <v>-20160</v>
      </c>
      <c r="C684" s="66">
        <f>_xlfn.IFNA(VLOOKUP(A684,'NQ0002 Strategy'!$A$2:$B$2000,2,FALSE),0)</f>
        <v>5695</v>
      </c>
      <c r="D684" s="66">
        <f>_xlfn.IFNA(VLOOKUP(A684,'NQ0001 Strategy'!$A$2:$B$2000,2,FALSE),0)</f>
        <v>0</v>
      </c>
      <c r="E684" s="66">
        <f>_xlfn.IFNA(VLOOKUP(A684,'BBI Strategy'!$A$2:$B$2000,2,FALSE),0)</f>
        <v>-2180</v>
      </c>
      <c r="F684" s="66">
        <f>_xlfn.IFNA(VLOOKUP(A684,'NQ0003 Strategy'!$A$2:$B$1000,2,FALSE),0)</f>
        <v>0</v>
      </c>
      <c r="G684" s="66">
        <f>_xlfn.IFNA(VLOOKUP(A684,'NQ0006 Strategy'!$A$2:$B$2000,2,FALSE),0)</f>
        <v>0</v>
      </c>
      <c r="H684" s="66">
        <f>_xlfn.IFNA(VLOOKUP(A684,'NQ0007 Strategy'!$A$2:$B$2000,2,FALSE),0)</f>
        <v>-5150</v>
      </c>
      <c r="I684" s="85">
        <f t="shared" si="25"/>
        <v>-3113.5714285714284</v>
      </c>
      <c r="J684" s="50">
        <f>VLOOKUP($A684,級距!$A:$K,9,FALSE)</f>
        <v>7</v>
      </c>
      <c r="K684" s="50">
        <f>VLOOKUP($A684,級距!$A:$K,10,FALSE)</f>
        <v>8</v>
      </c>
      <c r="L684" s="50">
        <f>VLOOKUP($A684,級距!$A:$K,11,FALSE)</f>
        <v>4</v>
      </c>
      <c r="M684" s="50">
        <f t="shared" si="26"/>
        <v>1</v>
      </c>
    </row>
    <row r="685" spans="1:13" x14ac:dyDescent="0.25">
      <c r="A685" s="32">
        <v>44658</v>
      </c>
      <c r="B685" s="66">
        <f>_xlfn.IFNA(VLOOKUP(A685,'Bolling Strategy'!$A$1:$B$2000,2,FALSE),0)</f>
        <v>-10160</v>
      </c>
      <c r="C685" s="66">
        <f>_xlfn.IFNA(VLOOKUP(A685,'NQ0002 Strategy'!$A$2:$B$2000,2,FALSE),0)</f>
        <v>-15955</v>
      </c>
      <c r="D685" s="66">
        <f>_xlfn.IFNA(VLOOKUP(A685,'NQ0001 Strategy'!$A$2:$B$2000,2,FALSE),0)</f>
        <v>-4100</v>
      </c>
      <c r="E685" s="66">
        <f>_xlfn.IFNA(VLOOKUP(A685,'BBI Strategy'!$A$2:$B$2000,2,FALSE),0)</f>
        <v>1380</v>
      </c>
      <c r="F685" s="66">
        <f>_xlfn.IFNA(VLOOKUP(A685,'NQ0003 Strategy'!$A$2:$B$1000,2,FALSE),0)</f>
        <v>-6825</v>
      </c>
      <c r="G685" s="66">
        <f>_xlfn.IFNA(VLOOKUP(A685,'NQ0006 Strategy'!$A$2:$B$2000,2,FALSE),0)</f>
        <v>-10230</v>
      </c>
      <c r="H685" s="66">
        <f>_xlfn.IFNA(VLOOKUP(A685,'NQ0007 Strategy'!$A$2:$B$2000,2,FALSE),0)</f>
        <v>115</v>
      </c>
      <c r="I685" s="85">
        <f t="shared" si="25"/>
        <v>-6539.2857142857147</v>
      </c>
      <c r="J685" s="50">
        <f>VLOOKUP($A685,級距!$A:$K,9,FALSE)</f>
        <v>7</v>
      </c>
      <c r="K685" s="50">
        <f>VLOOKUP($A685,級距!$A:$K,10,FALSE)</f>
        <v>1</v>
      </c>
      <c r="L685" s="50">
        <f>VLOOKUP($A685,級距!$A:$K,11,FALSE)</f>
        <v>1</v>
      </c>
      <c r="M685" s="50">
        <f t="shared" si="26"/>
        <v>1</v>
      </c>
    </row>
    <row r="686" spans="1:13" x14ac:dyDescent="0.25">
      <c r="A686" s="32">
        <v>44657</v>
      </c>
      <c r="B686" s="66">
        <f>_xlfn.IFNA(VLOOKUP(A686,'Bolling Strategy'!$A$1:$B$2000,2,FALSE),0)</f>
        <v>-10340</v>
      </c>
      <c r="C686" s="66">
        <f>_xlfn.IFNA(VLOOKUP(A686,'NQ0002 Strategy'!$A$2:$B$2000,2,FALSE),0)</f>
        <v>1465</v>
      </c>
      <c r="D686" s="66">
        <f>_xlfn.IFNA(VLOOKUP(A686,'NQ0001 Strategy'!$A$2:$B$2000,2,FALSE),0)</f>
        <v>2550</v>
      </c>
      <c r="E686" s="66">
        <f>_xlfn.IFNA(VLOOKUP(A686,'BBI Strategy'!$A$2:$B$2000,2,FALSE),0)</f>
        <v>7920</v>
      </c>
      <c r="F686" s="66">
        <f>_xlfn.IFNA(VLOOKUP(A686,'NQ0003 Strategy'!$A$2:$B$1000,2,FALSE),0)</f>
        <v>0</v>
      </c>
      <c r="G686" s="66">
        <f>_xlfn.IFNA(VLOOKUP(A686,'NQ0006 Strategy'!$A$2:$B$2000,2,FALSE),0)</f>
        <v>0</v>
      </c>
      <c r="H686" s="66">
        <f>_xlfn.IFNA(VLOOKUP(A686,'NQ0007 Strategy'!$A$2:$B$2000,2,FALSE),0)</f>
        <v>-3395</v>
      </c>
      <c r="I686" s="85">
        <f t="shared" si="25"/>
        <v>-257.14285714285717</v>
      </c>
      <c r="J686" s="50">
        <f>VLOOKUP($A686,級距!$A:$K,9,FALSE)</f>
        <v>6</v>
      </c>
      <c r="K686" s="50">
        <f>VLOOKUP($A686,級距!$A:$K,10,FALSE)</f>
        <v>6</v>
      </c>
      <c r="L686" s="50">
        <f>VLOOKUP($A686,級距!$A:$K,11,FALSE)</f>
        <v>1</v>
      </c>
      <c r="M686" s="50">
        <f t="shared" si="26"/>
        <v>1</v>
      </c>
    </row>
    <row r="687" spans="1:13" x14ac:dyDescent="0.25">
      <c r="A687" s="32">
        <v>44656</v>
      </c>
      <c r="B687" s="66">
        <f>_xlfn.IFNA(VLOOKUP(A687,'Bolling Strategy'!$A$1:$B$2000,2,FALSE),0)</f>
        <v>500</v>
      </c>
      <c r="C687" s="66">
        <f>_xlfn.IFNA(VLOOKUP(A687,'NQ0002 Strategy'!$A$2:$B$2000,2,FALSE),0)</f>
        <v>0</v>
      </c>
      <c r="D687" s="66">
        <f>_xlfn.IFNA(VLOOKUP(A687,'NQ0001 Strategy'!$A$2:$B$2000,2,FALSE),0)</f>
        <v>-6795</v>
      </c>
      <c r="E687" s="66">
        <f>_xlfn.IFNA(VLOOKUP(A687,'BBI Strategy'!$A$2:$B$2000,2,FALSE),0)</f>
        <v>-460</v>
      </c>
      <c r="F687" s="66">
        <f>_xlfn.IFNA(VLOOKUP(A687,'NQ0003 Strategy'!$A$2:$B$1000,2,FALSE),0)</f>
        <v>6720</v>
      </c>
      <c r="G687" s="66">
        <f>_xlfn.IFNA(VLOOKUP(A687,'NQ0006 Strategy'!$A$2:$B$2000,2,FALSE),0)</f>
        <v>0</v>
      </c>
      <c r="H687" s="66">
        <f>_xlfn.IFNA(VLOOKUP(A687,'NQ0007 Strategy'!$A$2:$B$2000,2,FALSE),0)</f>
        <v>8940</v>
      </c>
      <c r="I687" s="85">
        <f t="shared" si="25"/>
        <v>1272.1428571428571</v>
      </c>
      <c r="J687" s="50">
        <f>VLOOKUP($A687,級距!$A:$K,9,FALSE)</f>
        <v>8</v>
      </c>
      <c r="K687" s="50">
        <f>VLOOKUP($A687,級距!$A:$K,10,FALSE)</f>
        <v>8</v>
      </c>
      <c r="L687" s="50">
        <f>VLOOKUP($A687,級距!$A:$K,11,FALSE)</f>
        <v>4</v>
      </c>
      <c r="M687" s="50">
        <f t="shared" si="26"/>
        <v>1</v>
      </c>
    </row>
    <row r="688" spans="1:13" x14ac:dyDescent="0.25">
      <c r="A688" s="32">
        <v>44655</v>
      </c>
      <c r="B688" s="66">
        <f>_xlfn.IFNA(VLOOKUP(A688,'Bolling Strategy'!$A$1:$B$2000,2,FALSE),0)</f>
        <v>8260</v>
      </c>
      <c r="C688" s="66">
        <f>_xlfn.IFNA(VLOOKUP(A688,'NQ0002 Strategy'!$A$2:$B$2000,2,FALSE),0)</f>
        <v>15625</v>
      </c>
      <c r="D688" s="66">
        <f>_xlfn.IFNA(VLOOKUP(A688,'NQ0001 Strategy'!$A$2:$B$2000,2,FALSE),0)</f>
        <v>16305</v>
      </c>
      <c r="E688" s="66">
        <f>_xlfn.IFNA(VLOOKUP(A688,'BBI Strategy'!$A$2:$B$2000,2,FALSE),0)</f>
        <v>18120</v>
      </c>
      <c r="F688" s="66">
        <f>_xlfn.IFNA(VLOOKUP(A688,'NQ0003 Strategy'!$A$2:$B$1000,2,FALSE),0)</f>
        <v>0</v>
      </c>
      <c r="G688" s="66">
        <f>_xlfn.IFNA(VLOOKUP(A688,'NQ0006 Strategy'!$A$2:$B$2000,2,FALSE),0)</f>
        <v>7990</v>
      </c>
      <c r="H688" s="66">
        <f>_xlfn.IFNA(VLOOKUP(A688,'NQ0007 Strategy'!$A$2:$B$2000,2,FALSE),0)</f>
        <v>11495</v>
      </c>
      <c r="I688" s="85">
        <f t="shared" si="25"/>
        <v>11113.571428571429</v>
      </c>
      <c r="J688" s="50">
        <f>VLOOKUP($A688,級距!$A:$K,9,FALSE)</f>
        <v>7</v>
      </c>
      <c r="K688" s="50">
        <f>VLOOKUP($A688,級距!$A:$K,10,FALSE)</f>
        <v>9</v>
      </c>
      <c r="L688" s="50">
        <f>VLOOKUP($A688,級距!$A:$K,11,FALSE)</f>
        <v>4</v>
      </c>
      <c r="M688" s="50">
        <f t="shared" si="26"/>
        <v>1</v>
      </c>
    </row>
    <row r="689" spans="1:13" x14ac:dyDescent="0.25">
      <c r="A689" s="32">
        <v>44652</v>
      </c>
      <c r="B689" s="66">
        <f>_xlfn.IFNA(VLOOKUP(A689,'Bolling Strategy'!$A$1:$B$2000,2,FALSE),0)</f>
        <v>7640</v>
      </c>
      <c r="C689" s="66">
        <f>_xlfn.IFNA(VLOOKUP(A689,'NQ0002 Strategy'!$A$2:$B$2000,2,FALSE),0)</f>
        <v>0</v>
      </c>
      <c r="D689" s="66">
        <f>_xlfn.IFNA(VLOOKUP(A689,'NQ0001 Strategy'!$A$2:$B$2000,2,FALSE),0)</f>
        <v>-1555</v>
      </c>
      <c r="E689" s="66">
        <f>_xlfn.IFNA(VLOOKUP(A689,'BBI Strategy'!$A$2:$B$2000,2,FALSE),0)</f>
        <v>-10635</v>
      </c>
      <c r="F689" s="66">
        <f>_xlfn.IFNA(VLOOKUP(A689,'NQ0003 Strategy'!$A$2:$B$1000,2,FALSE),0)</f>
        <v>4800</v>
      </c>
      <c r="G689" s="66">
        <f>_xlfn.IFNA(VLOOKUP(A689,'NQ0006 Strategy'!$A$2:$B$2000,2,FALSE),0)</f>
        <v>8470</v>
      </c>
      <c r="H689" s="66">
        <f>_xlfn.IFNA(VLOOKUP(A689,'NQ0007 Strategy'!$A$2:$B$2000,2,FALSE),0)</f>
        <v>-7390</v>
      </c>
      <c r="I689" s="85">
        <f t="shared" si="25"/>
        <v>190</v>
      </c>
      <c r="J689" s="50">
        <f>VLOOKUP($A689,級距!$A:$K,9,FALSE)</f>
        <v>5</v>
      </c>
      <c r="K689" s="50">
        <f>VLOOKUP($A689,級距!$A:$K,10,FALSE)</f>
        <v>4</v>
      </c>
      <c r="L689" s="50">
        <f>VLOOKUP($A689,級距!$A:$K,11,FALSE)</f>
        <v>2</v>
      </c>
      <c r="M689" s="50">
        <f t="shared" si="26"/>
        <v>1</v>
      </c>
    </row>
    <row r="690" spans="1:13" x14ac:dyDescent="0.25">
      <c r="A690" s="32">
        <v>44651</v>
      </c>
      <c r="B690" s="66">
        <f>_xlfn.IFNA(VLOOKUP(A690,'Bolling Strategy'!$A$1:$B$2000,2,FALSE),0)</f>
        <v>-10160</v>
      </c>
      <c r="C690" s="66">
        <f>_xlfn.IFNA(VLOOKUP(A690,'NQ0002 Strategy'!$A$2:$B$2000,2,FALSE),0)</f>
        <v>-9615</v>
      </c>
      <c r="D690" s="66">
        <f>_xlfn.IFNA(VLOOKUP(A690,'NQ0001 Strategy'!$A$2:$B$2000,2,FALSE),0)</f>
        <v>-640</v>
      </c>
      <c r="E690" s="66">
        <f>_xlfn.IFNA(VLOOKUP(A690,'BBI Strategy'!$A$2:$B$2000,2,FALSE),0)</f>
        <v>-10030</v>
      </c>
      <c r="F690" s="66">
        <f>_xlfn.IFNA(VLOOKUP(A690,'NQ0003 Strategy'!$A$2:$B$1000,2,FALSE),0)</f>
        <v>0</v>
      </c>
      <c r="G690" s="66">
        <f>_xlfn.IFNA(VLOOKUP(A690,'NQ0006 Strategy'!$A$2:$B$2000,2,FALSE),0)</f>
        <v>0</v>
      </c>
      <c r="H690" s="66">
        <f>_xlfn.IFNA(VLOOKUP(A690,'NQ0007 Strategy'!$A$2:$B$2000,2,FALSE),0)</f>
        <v>2655</v>
      </c>
      <c r="I690" s="85">
        <f t="shared" si="25"/>
        <v>-3970</v>
      </c>
      <c r="J690" s="50">
        <f>VLOOKUP($A690,級距!$A:$K,9,FALSE)</f>
        <v>6</v>
      </c>
      <c r="K690" s="50">
        <f>VLOOKUP($A690,級距!$A:$K,10,FALSE)</f>
        <v>10</v>
      </c>
      <c r="L690" s="50">
        <f>VLOOKUP($A690,級距!$A:$K,11,FALSE)</f>
        <v>4</v>
      </c>
      <c r="M690" s="50">
        <f t="shared" si="26"/>
        <v>1</v>
      </c>
    </row>
    <row r="691" spans="1:13" x14ac:dyDescent="0.25">
      <c r="A691" s="32">
        <v>44650</v>
      </c>
      <c r="B691" s="66">
        <f>_xlfn.IFNA(VLOOKUP(A691,'Bolling Strategy'!$A$1:$B$2000,2,FALSE),0)</f>
        <v>-10250</v>
      </c>
      <c r="C691" s="66">
        <f>_xlfn.IFNA(VLOOKUP(A691,'NQ0002 Strategy'!$A$2:$B$2000,2,FALSE),0)</f>
        <v>-9250</v>
      </c>
      <c r="D691" s="66">
        <f>_xlfn.IFNA(VLOOKUP(A691,'NQ0001 Strategy'!$A$2:$B$2000,2,FALSE),0)</f>
        <v>-6795</v>
      </c>
      <c r="E691" s="66">
        <f>_xlfn.IFNA(VLOOKUP(A691,'BBI Strategy'!$A$2:$B$2000,2,FALSE),0)</f>
        <v>-5290</v>
      </c>
      <c r="F691" s="66">
        <f>_xlfn.IFNA(VLOOKUP(A691,'NQ0003 Strategy'!$A$2:$B$1000,2,FALSE),0)</f>
        <v>0</v>
      </c>
      <c r="G691" s="66">
        <f>_xlfn.IFNA(VLOOKUP(A691,'NQ0006 Strategy'!$A$2:$B$2000,2,FALSE),0)</f>
        <v>0</v>
      </c>
      <c r="H691" s="66">
        <f>_xlfn.IFNA(VLOOKUP(A691,'NQ0007 Strategy'!$A$2:$B$2000,2,FALSE),0)</f>
        <v>-6870</v>
      </c>
      <c r="I691" s="85">
        <f t="shared" si="25"/>
        <v>-5493.5714285714284</v>
      </c>
      <c r="J691" s="50">
        <f>VLOOKUP($A691,級距!$A:$K,9,FALSE)</f>
        <v>5</v>
      </c>
      <c r="K691" s="50">
        <f>VLOOKUP($A691,級距!$A:$K,10,FALSE)</f>
        <v>4</v>
      </c>
      <c r="L691" s="50">
        <f>VLOOKUP($A691,級距!$A:$K,11,FALSE)</f>
        <v>2</v>
      </c>
      <c r="M691" s="50">
        <f t="shared" si="26"/>
        <v>1</v>
      </c>
    </row>
    <row r="692" spans="1:13" x14ac:dyDescent="0.25">
      <c r="A692" s="32">
        <v>44649</v>
      </c>
      <c r="B692" s="66">
        <f>_xlfn.IFNA(VLOOKUP(A692,'Bolling Strategy'!$A$1:$B$2000,2,FALSE),0)</f>
        <v>-5640</v>
      </c>
      <c r="C692" s="66">
        <f>_xlfn.IFNA(VLOOKUP(A692,'NQ0002 Strategy'!$A$2:$B$2000,2,FALSE),0)</f>
        <v>-5080</v>
      </c>
      <c r="D692" s="66">
        <f>_xlfn.IFNA(VLOOKUP(A692,'NQ0001 Strategy'!$A$2:$B$2000,2,FALSE),0)</f>
        <v>-6795</v>
      </c>
      <c r="E692" s="66">
        <f>_xlfn.IFNA(VLOOKUP(A692,'BBI Strategy'!$A$2:$B$2000,2,FALSE),0)</f>
        <v>13020</v>
      </c>
      <c r="F692" s="66">
        <f>_xlfn.IFNA(VLOOKUP(A692,'NQ0003 Strategy'!$A$2:$B$1000,2,FALSE),0)</f>
        <v>0</v>
      </c>
      <c r="G692" s="66">
        <f>_xlfn.IFNA(VLOOKUP(A692,'NQ0006 Strategy'!$A$2:$B$2000,2,FALSE),0)</f>
        <v>-10230</v>
      </c>
      <c r="H692" s="66">
        <f>_xlfn.IFNA(VLOOKUP(A692,'NQ0007 Strategy'!$A$2:$B$2000,2,FALSE),0)</f>
        <v>-5965</v>
      </c>
      <c r="I692" s="85">
        <f t="shared" si="25"/>
        <v>-2955.7142857142858</v>
      </c>
      <c r="J692" s="50">
        <f>VLOOKUP($A692,級距!$A:$K,9,FALSE)</f>
        <v>5</v>
      </c>
      <c r="K692" s="50">
        <f>VLOOKUP($A692,級距!$A:$K,10,FALSE)</f>
        <v>8</v>
      </c>
      <c r="L692" s="50">
        <f>VLOOKUP($A692,級距!$A:$K,11,FALSE)</f>
        <v>3</v>
      </c>
      <c r="M692" s="50">
        <f t="shared" si="26"/>
        <v>1</v>
      </c>
    </row>
    <row r="693" spans="1:13" x14ac:dyDescent="0.25">
      <c r="A693" s="32">
        <v>44648</v>
      </c>
      <c r="B693" s="66">
        <f>_xlfn.IFNA(VLOOKUP(A693,'Bolling Strategy'!$A$1:$B$2000,2,FALSE),0)</f>
        <v>-16120</v>
      </c>
      <c r="C693" s="66">
        <f>_xlfn.IFNA(VLOOKUP(A693,'NQ0002 Strategy'!$A$2:$B$2000,2,FALSE),0)</f>
        <v>0</v>
      </c>
      <c r="D693" s="66">
        <f>_xlfn.IFNA(VLOOKUP(A693,'NQ0001 Strategy'!$A$2:$B$2000,2,FALSE),0)</f>
        <v>29670</v>
      </c>
      <c r="E693" s="66">
        <f>_xlfn.IFNA(VLOOKUP(A693,'BBI Strategy'!$A$2:$B$2000,2,FALSE),0)</f>
        <v>11695</v>
      </c>
      <c r="F693" s="66">
        <f>_xlfn.IFNA(VLOOKUP(A693,'NQ0003 Strategy'!$A$2:$B$1000,2,FALSE),0)</f>
        <v>0</v>
      </c>
      <c r="G693" s="66">
        <f>_xlfn.IFNA(VLOOKUP(A693,'NQ0006 Strategy'!$A$2:$B$2000,2,FALSE),0)</f>
        <v>-420</v>
      </c>
      <c r="H693" s="66">
        <f>_xlfn.IFNA(VLOOKUP(A693,'NQ0007 Strategy'!$A$2:$B$2000,2,FALSE),0)</f>
        <v>12730</v>
      </c>
      <c r="I693" s="85">
        <f t="shared" si="25"/>
        <v>5365</v>
      </c>
      <c r="J693" s="50">
        <f>VLOOKUP($A693,級距!$A:$K,9,FALSE)</f>
        <v>7</v>
      </c>
      <c r="K693" s="50">
        <f>VLOOKUP($A693,級距!$A:$K,10,FALSE)</f>
        <v>9</v>
      </c>
      <c r="L693" s="50">
        <f>VLOOKUP($A693,級距!$A:$K,11,FALSE)</f>
        <v>4</v>
      </c>
      <c r="M693" s="50">
        <f t="shared" si="26"/>
        <v>1</v>
      </c>
    </row>
    <row r="694" spans="1:13" x14ac:dyDescent="0.25">
      <c r="A694" s="32">
        <v>44645</v>
      </c>
      <c r="B694" s="66">
        <f>_xlfn.IFNA(VLOOKUP(A694,'Bolling Strategy'!$A$1:$B$2000,2,FALSE),0)</f>
        <v>12500</v>
      </c>
      <c r="C694" s="66">
        <f>_xlfn.IFNA(VLOOKUP(A694,'NQ0002 Strategy'!$A$2:$B$2000,2,FALSE),0)</f>
        <v>-9245</v>
      </c>
      <c r="D694" s="66">
        <f>_xlfn.IFNA(VLOOKUP(A694,'NQ0001 Strategy'!$A$2:$B$2000,2,FALSE),0)</f>
        <v>-10735</v>
      </c>
      <c r="E694" s="66">
        <f>_xlfn.IFNA(VLOOKUP(A694,'BBI Strategy'!$A$2:$B$2000,2,FALSE),0)</f>
        <v>1670</v>
      </c>
      <c r="F694" s="66">
        <f>_xlfn.IFNA(VLOOKUP(A694,'NQ0003 Strategy'!$A$2:$B$1000,2,FALSE),0)</f>
        <v>0</v>
      </c>
      <c r="G694" s="66">
        <f>_xlfn.IFNA(VLOOKUP(A694,'NQ0006 Strategy'!$A$2:$B$2000,2,FALSE),0)</f>
        <v>-10230</v>
      </c>
      <c r="H694" s="66">
        <f>_xlfn.IFNA(VLOOKUP(A694,'NQ0007 Strategy'!$A$2:$B$2000,2,FALSE),0)</f>
        <v>-4820</v>
      </c>
      <c r="I694" s="85">
        <f t="shared" si="25"/>
        <v>-2980</v>
      </c>
      <c r="J694" s="50">
        <f>VLOOKUP($A694,級距!$A:$K,9,FALSE)</f>
        <v>6</v>
      </c>
      <c r="K694" s="50">
        <f>VLOOKUP($A694,級距!$A:$K,10,FALSE)</f>
        <v>1</v>
      </c>
      <c r="L694" s="50">
        <f>VLOOKUP($A694,級距!$A:$K,11,FALSE)</f>
        <v>1</v>
      </c>
      <c r="M694" s="50">
        <f t="shared" si="26"/>
        <v>1</v>
      </c>
    </row>
    <row r="695" spans="1:13" x14ac:dyDescent="0.25">
      <c r="A695" s="32">
        <v>44644</v>
      </c>
      <c r="B695" s="66">
        <f>_xlfn.IFNA(VLOOKUP(A695,'Bolling Strategy'!$A$1:$B$2000,2,FALSE),0)</f>
        <v>28260</v>
      </c>
      <c r="C695" s="66">
        <f>_xlfn.IFNA(VLOOKUP(A695,'NQ0002 Strategy'!$A$2:$B$2000,2,FALSE),0)</f>
        <v>-4425</v>
      </c>
      <c r="D695" s="66">
        <f>_xlfn.IFNA(VLOOKUP(A695,'NQ0001 Strategy'!$A$2:$B$2000,2,FALSE),0)</f>
        <v>19390</v>
      </c>
      <c r="E695" s="66">
        <f>_xlfn.IFNA(VLOOKUP(A695,'BBI Strategy'!$A$2:$B$2000,2,FALSE),0)</f>
        <v>-10210</v>
      </c>
      <c r="F695" s="66">
        <f>_xlfn.IFNA(VLOOKUP(A695,'NQ0003 Strategy'!$A$2:$B$1000,2,FALSE),0)</f>
        <v>0</v>
      </c>
      <c r="G695" s="66">
        <f>_xlfn.IFNA(VLOOKUP(A695,'NQ0006 Strategy'!$A$2:$B$2000,2,FALSE),0)</f>
        <v>-1390</v>
      </c>
      <c r="H695" s="66">
        <f>_xlfn.IFNA(VLOOKUP(A695,'NQ0007 Strategy'!$A$2:$B$2000,2,FALSE),0)</f>
        <v>22140</v>
      </c>
      <c r="I695" s="85">
        <f t="shared" si="25"/>
        <v>7680.7142857142853</v>
      </c>
      <c r="J695" s="50">
        <f>VLOOKUP($A695,級距!$A:$K,9,FALSE)</f>
        <v>8</v>
      </c>
      <c r="K695" s="50">
        <f>VLOOKUP($A695,級距!$A:$K,10,FALSE)</f>
        <v>8</v>
      </c>
      <c r="L695" s="50">
        <f>VLOOKUP($A695,級距!$A:$K,11,FALSE)</f>
        <v>4</v>
      </c>
      <c r="M695" s="50">
        <f t="shared" si="26"/>
        <v>1</v>
      </c>
    </row>
    <row r="696" spans="1:13" x14ac:dyDescent="0.25">
      <c r="A696" s="32">
        <v>44643</v>
      </c>
      <c r="B696" s="66">
        <f>_xlfn.IFNA(VLOOKUP(A696,'Bolling Strategy'!$A$1:$B$2000,2,FALSE),0)</f>
        <v>-10240</v>
      </c>
      <c r="C696" s="66">
        <f>_xlfn.IFNA(VLOOKUP(A696,'NQ0002 Strategy'!$A$2:$B$2000,2,FALSE),0)</f>
        <v>-9240</v>
      </c>
      <c r="D696" s="66">
        <f>_xlfn.IFNA(VLOOKUP(A696,'NQ0001 Strategy'!$A$2:$B$2000,2,FALSE),0)</f>
        <v>12055</v>
      </c>
      <c r="E696" s="66">
        <f>_xlfn.IFNA(VLOOKUP(A696,'BBI Strategy'!$A$2:$B$2000,2,FALSE),0)</f>
        <v>8255</v>
      </c>
      <c r="F696" s="66">
        <f>_xlfn.IFNA(VLOOKUP(A696,'NQ0003 Strategy'!$A$2:$B$1000,2,FALSE),0)</f>
        <v>0</v>
      </c>
      <c r="G696" s="66">
        <f>_xlfn.IFNA(VLOOKUP(A696,'NQ0006 Strategy'!$A$2:$B$2000,2,FALSE),0)</f>
        <v>0</v>
      </c>
      <c r="H696" s="66">
        <f>_xlfn.IFNA(VLOOKUP(A696,'NQ0007 Strategy'!$A$2:$B$2000,2,FALSE),0)</f>
        <v>-15500</v>
      </c>
      <c r="I696" s="85">
        <f t="shared" si="25"/>
        <v>-2095.7142857142858</v>
      </c>
      <c r="J696" s="50">
        <f>VLOOKUP($A696,級距!$A:$K,9,FALSE)</f>
        <v>5</v>
      </c>
      <c r="K696" s="50">
        <f>VLOOKUP($A696,級距!$A:$K,10,FALSE)</f>
        <v>6</v>
      </c>
      <c r="L696" s="50">
        <f>VLOOKUP($A696,級距!$A:$K,11,FALSE)</f>
        <v>2</v>
      </c>
      <c r="M696" s="50">
        <f t="shared" si="26"/>
        <v>1</v>
      </c>
    </row>
    <row r="697" spans="1:13" x14ac:dyDescent="0.25">
      <c r="A697" s="32">
        <v>44642</v>
      </c>
      <c r="B697" s="66">
        <f>_xlfn.IFNA(VLOOKUP(A697,'Bolling Strategy'!$A$1:$B$2000,2,FALSE),0)</f>
        <v>-2570</v>
      </c>
      <c r="C697" s="66">
        <f>_xlfn.IFNA(VLOOKUP(A697,'NQ0002 Strategy'!$A$2:$B$2000,2,FALSE),0)</f>
        <v>30130</v>
      </c>
      <c r="D697" s="66">
        <f>_xlfn.IFNA(VLOOKUP(A697,'NQ0001 Strategy'!$A$2:$B$2000,2,FALSE),0)</f>
        <v>1050</v>
      </c>
      <c r="E697" s="66">
        <f>_xlfn.IFNA(VLOOKUP(A697,'BBI Strategy'!$A$2:$B$2000,2,FALSE),0)</f>
        <v>-10125</v>
      </c>
      <c r="F697" s="66">
        <f>_xlfn.IFNA(VLOOKUP(A697,'NQ0003 Strategy'!$A$2:$B$1000,2,FALSE),0)</f>
        <v>0</v>
      </c>
      <c r="G697" s="66">
        <f>_xlfn.IFNA(VLOOKUP(A697,'NQ0006 Strategy'!$A$2:$B$2000,2,FALSE),0)</f>
        <v>1510</v>
      </c>
      <c r="H697" s="66">
        <f>_xlfn.IFNA(VLOOKUP(A697,'NQ0007 Strategy'!$A$2:$B$2000,2,FALSE),0)</f>
        <v>11645</v>
      </c>
      <c r="I697" s="85">
        <f t="shared" si="25"/>
        <v>4520</v>
      </c>
      <c r="J697" s="50">
        <f>VLOOKUP($A697,級距!$A:$K,9,FALSE)</f>
        <v>8</v>
      </c>
      <c r="K697" s="50">
        <f>VLOOKUP($A697,級距!$A:$K,10,FALSE)</f>
        <v>8</v>
      </c>
      <c r="L697" s="50">
        <f>VLOOKUP($A697,級距!$A:$K,11,FALSE)</f>
        <v>4</v>
      </c>
      <c r="M697" s="50">
        <f t="shared" si="26"/>
        <v>1</v>
      </c>
    </row>
    <row r="698" spans="1:13" x14ac:dyDescent="0.25">
      <c r="A698" s="32">
        <v>44641</v>
      </c>
      <c r="B698" s="66">
        <f>_xlfn.IFNA(VLOOKUP(A698,'Bolling Strategy'!$A$1:$B$2000,2,FALSE),0)</f>
        <v>11120</v>
      </c>
      <c r="C698" s="66">
        <f>_xlfn.IFNA(VLOOKUP(A698,'NQ0002 Strategy'!$A$2:$B$2000,2,FALSE),0)</f>
        <v>-9230</v>
      </c>
      <c r="D698" s="66">
        <f>_xlfn.IFNA(VLOOKUP(A698,'NQ0001 Strategy'!$A$2:$B$2000,2,FALSE),0)</f>
        <v>-5665</v>
      </c>
      <c r="E698" s="66">
        <f>_xlfn.IFNA(VLOOKUP(A698,'BBI Strategy'!$A$2:$B$2000,2,FALSE),0)</f>
        <v>880</v>
      </c>
      <c r="F698" s="66">
        <f>_xlfn.IFNA(VLOOKUP(A698,'NQ0003 Strategy'!$A$2:$B$1000,2,FALSE),0)</f>
        <v>0</v>
      </c>
      <c r="G698" s="66">
        <f>_xlfn.IFNA(VLOOKUP(A698,'NQ0006 Strategy'!$A$2:$B$2000,2,FALSE),0)</f>
        <v>0</v>
      </c>
      <c r="H698" s="66">
        <f>_xlfn.IFNA(VLOOKUP(A698,'NQ0007 Strategy'!$A$2:$B$2000,2,FALSE),0)</f>
        <v>-9275</v>
      </c>
      <c r="I698" s="85">
        <f t="shared" si="25"/>
        <v>-1738.5714285714287</v>
      </c>
      <c r="J698" s="50">
        <f>VLOOKUP($A698,級距!$A:$K,9,FALSE)</f>
        <v>7</v>
      </c>
      <c r="K698" s="50">
        <f>VLOOKUP($A698,級距!$A:$K,10,FALSE)</f>
        <v>1</v>
      </c>
      <c r="L698" s="50">
        <f>VLOOKUP($A698,級距!$A:$K,11,FALSE)</f>
        <v>1</v>
      </c>
      <c r="M698" s="50">
        <f t="shared" si="26"/>
        <v>1</v>
      </c>
    </row>
    <row r="699" spans="1:13" x14ac:dyDescent="0.25">
      <c r="A699" s="32">
        <v>44638</v>
      </c>
      <c r="B699" s="66">
        <f>_xlfn.IFNA(VLOOKUP(A699,'Bolling Strategy'!$A$1:$B$2000,2,FALSE),0)</f>
        <v>-9670</v>
      </c>
      <c r="C699" s="66">
        <f>_xlfn.IFNA(VLOOKUP(A699,'NQ0002 Strategy'!$A$2:$B$2000,2,FALSE),0)</f>
        <v>0</v>
      </c>
      <c r="D699" s="66">
        <f>_xlfn.IFNA(VLOOKUP(A699,'NQ0001 Strategy'!$A$2:$B$2000,2,FALSE),0)</f>
        <v>17645</v>
      </c>
      <c r="E699" s="66">
        <f>_xlfn.IFNA(VLOOKUP(A699,'BBI Strategy'!$A$2:$B$2000,2,FALSE),0)</f>
        <v>22065</v>
      </c>
      <c r="F699" s="66">
        <f>_xlfn.IFNA(VLOOKUP(A699,'NQ0003 Strategy'!$A$2:$B$1000,2,FALSE),0)</f>
        <v>2120</v>
      </c>
      <c r="G699" s="66">
        <f>_xlfn.IFNA(VLOOKUP(A699,'NQ0006 Strategy'!$A$2:$B$2000,2,FALSE),0)</f>
        <v>23095</v>
      </c>
      <c r="H699" s="66">
        <f>_xlfn.IFNA(VLOOKUP(A699,'NQ0007 Strategy'!$A$2:$B$2000,2,FALSE),0)</f>
        <v>17445</v>
      </c>
      <c r="I699" s="85">
        <f t="shared" si="25"/>
        <v>10385.714285714286</v>
      </c>
      <c r="J699" s="50">
        <f>VLOOKUP($A699,級距!$A:$K,9,FALSE)</f>
        <v>10</v>
      </c>
      <c r="K699" s="50">
        <f>VLOOKUP($A699,級距!$A:$K,10,FALSE)</f>
        <v>9</v>
      </c>
      <c r="L699" s="50">
        <f>VLOOKUP($A699,級距!$A:$K,11,FALSE)</f>
        <v>4</v>
      </c>
      <c r="M699" s="50">
        <f t="shared" si="26"/>
        <v>1</v>
      </c>
    </row>
    <row r="700" spans="1:13" x14ac:dyDescent="0.25">
      <c r="A700" s="32">
        <v>44637</v>
      </c>
      <c r="B700" s="66">
        <f>_xlfn.IFNA(VLOOKUP(A700,'Bolling Strategy'!$A$1:$B$2000,2,FALSE),0)</f>
        <v>0</v>
      </c>
      <c r="C700" s="66">
        <f>_xlfn.IFNA(VLOOKUP(A700,'NQ0002 Strategy'!$A$2:$B$2000,2,FALSE),0)</f>
        <v>0</v>
      </c>
      <c r="D700" s="66">
        <f>_xlfn.IFNA(VLOOKUP(A700,'NQ0001 Strategy'!$A$2:$B$2000,2,FALSE),0)</f>
        <v>2670</v>
      </c>
      <c r="E700" s="66">
        <f>_xlfn.IFNA(VLOOKUP(A700,'BBI Strategy'!$A$2:$B$2000,2,FALSE),0)</f>
        <v>28040</v>
      </c>
      <c r="F700" s="66">
        <f>_xlfn.IFNA(VLOOKUP(A700,'NQ0003 Strategy'!$A$2:$B$1000,2,FALSE),0)</f>
        <v>0</v>
      </c>
      <c r="G700" s="66">
        <f>_xlfn.IFNA(VLOOKUP(A700,'NQ0006 Strategy'!$A$2:$B$2000,2,FALSE),0)</f>
        <v>0</v>
      </c>
      <c r="H700" s="66">
        <f>_xlfn.IFNA(VLOOKUP(A700,'NQ0007 Strategy'!$A$2:$B$2000,2,FALSE),0)</f>
        <v>-1030</v>
      </c>
      <c r="I700" s="85">
        <f t="shared" si="25"/>
        <v>4240</v>
      </c>
      <c r="J700" s="50">
        <f>VLOOKUP($A700,級距!$A:$K,9,FALSE)</f>
        <v>7</v>
      </c>
      <c r="K700" s="50">
        <f>VLOOKUP($A700,級距!$A:$K,10,FALSE)</f>
        <v>8</v>
      </c>
      <c r="L700" s="50">
        <f>VLOOKUP($A700,級距!$A:$K,11,FALSE)</f>
        <v>4</v>
      </c>
      <c r="M700" s="50">
        <f t="shared" si="26"/>
        <v>1</v>
      </c>
    </row>
    <row r="701" spans="1:13" x14ac:dyDescent="0.25">
      <c r="A701" s="32">
        <v>44636</v>
      </c>
      <c r="B701" s="66">
        <f>_xlfn.IFNA(VLOOKUP(A701,'Bolling Strategy'!$A$1:$B$2000,2,FALSE),0)</f>
        <v>26780</v>
      </c>
      <c r="C701" s="66">
        <f>_xlfn.IFNA(VLOOKUP(A701,'NQ0002 Strategy'!$A$2:$B$2000,2,FALSE),0)</f>
        <v>2250</v>
      </c>
      <c r="D701" s="66">
        <f>_xlfn.IFNA(VLOOKUP(A701,'NQ0001 Strategy'!$A$2:$B$2000,2,FALSE),0)</f>
        <v>-20125</v>
      </c>
      <c r="E701" s="66">
        <f>_xlfn.IFNA(VLOOKUP(A701,'BBI Strategy'!$A$2:$B$2000,2,FALSE),0)</f>
        <v>14980</v>
      </c>
      <c r="F701" s="66">
        <f>_xlfn.IFNA(VLOOKUP(A701,'NQ0003 Strategy'!$A$2:$B$1000,2,FALSE),0)</f>
        <v>0</v>
      </c>
      <c r="G701" s="66">
        <f>_xlfn.IFNA(VLOOKUP(A701,'NQ0006 Strategy'!$A$2:$B$2000,2,FALSE),0)</f>
        <v>-20115</v>
      </c>
      <c r="H701" s="66">
        <f>_xlfn.IFNA(VLOOKUP(A701,'NQ0007 Strategy'!$A$2:$B$2000,2,FALSE),0)</f>
        <v>7385</v>
      </c>
      <c r="I701" s="85">
        <f t="shared" si="25"/>
        <v>1593.5714285714287</v>
      </c>
      <c r="J701" s="50">
        <f>VLOOKUP($A701,級距!$A:$K,9,FALSE)</f>
        <v>10</v>
      </c>
      <c r="K701" s="50">
        <f>VLOOKUP($A701,級距!$A:$K,10,FALSE)</f>
        <v>6</v>
      </c>
      <c r="L701" s="50">
        <f>VLOOKUP($A701,級距!$A:$K,11,FALSE)</f>
        <v>1</v>
      </c>
      <c r="M701" s="50">
        <f t="shared" si="26"/>
        <v>1</v>
      </c>
    </row>
    <row r="702" spans="1:13" x14ac:dyDescent="0.25">
      <c r="A702" s="32">
        <v>44635</v>
      </c>
      <c r="B702" s="66">
        <f>_xlfn.IFNA(VLOOKUP(A702,'Bolling Strategy'!$A$1:$B$2000,2,FALSE),0)</f>
        <v>-14110</v>
      </c>
      <c r="C702" s="66">
        <f>_xlfn.IFNA(VLOOKUP(A702,'NQ0002 Strategy'!$A$2:$B$2000,2,FALSE),0)</f>
        <v>45520</v>
      </c>
      <c r="D702" s="66">
        <f>_xlfn.IFNA(VLOOKUP(A702,'NQ0001 Strategy'!$A$2:$B$2000,2,FALSE),0)</f>
        <v>29775</v>
      </c>
      <c r="E702" s="66">
        <f>_xlfn.IFNA(VLOOKUP(A702,'BBI Strategy'!$A$2:$B$2000,2,FALSE),0)</f>
        <v>22655</v>
      </c>
      <c r="F702" s="66">
        <f>_xlfn.IFNA(VLOOKUP(A702,'NQ0003 Strategy'!$A$2:$B$1000,2,FALSE),0)</f>
        <v>0</v>
      </c>
      <c r="G702" s="66">
        <f>_xlfn.IFNA(VLOOKUP(A702,'NQ0006 Strategy'!$A$2:$B$2000,2,FALSE),0)</f>
        <v>-10230</v>
      </c>
      <c r="H702" s="66">
        <f>_xlfn.IFNA(VLOOKUP(A702,'NQ0007 Strategy'!$A$2:$B$2000,2,FALSE),0)</f>
        <v>20320</v>
      </c>
      <c r="I702" s="85">
        <f t="shared" si="25"/>
        <v>13418.571428571429</v>
      </c>
      <c r="J702" s="50">
        <f>VLOOKUP($A702,級距!$A:$K,9,FALSE)</f>
        <v>10</v>
      </c>
      <c r="K702" s="50">
        <f>VLOOKUP($A702,級距!$A:$K,10,FALSE)</f>
        <v>10</v>
      </c>
      <c r="L702" s="50">
        <f>VLOOKUP($A702,級距!$A:$K,11,FALSE)</f>
        <v>4</v>
      </c>
      <c r="M702" s="50">
        <f t="shared" si="26"/>
        <v>1</v>
      </c>
    </row>
    <row r="703" spans="1:13" x14ac:dyDescent="0.25">
      <c r="A703" s="32">
        <v>44634</v>
      </c>
      <c r="B703" s="66">
        <f>_xlfn.IFNA(VLOOKUP(A703,'Bolling Strategy'!$A$1:$B$2000,2,FALSE),0)</f>
        <v>0</v>
      </c>
      <c r="C703" s="66">
        <f>_xlfn.IFNA(VLOOKUP(A703,'NQ0002 Strategy'!$A$2:$B$2000,2,FALSE),0)</f>
        <v>9315</v>
      </c>
      <c r="D703" s="66">
        <f>_xlfn.IFNA(VLOOKUP(A703,'NQ0001 Strategy'!$A$2:$B$2000,2,FALSE),0)</f>
        <v>-1525</v>
      </c>
      <c r="E703" s="66">
        <f>_xlfn.IFNA(VLOOKUP(A703,'BBI Strategy'!$A$2:$B$2000,2,FALSE),0)</f>
        <v>-20160</v>
      </c>
      <c r="F703" s="66">
        <f>_xlfn.IFNA(VLOOKUP(A703,'NQ0003 Strategy'!$A$2:$B$1000,2,FALSE),0)</f>
        <v>0</v>
      </c>
      <c r="G703" s="66">
        <f>_xlfn.IFNA(VLOOKUP(A703,'NQ0006 Strategy'!$A$2:$B$2000,2,FALSE),0)</f>
        <v>0</v>
      </c>
      <c r="H703" s="66">
        <f>_xlfn.IFNA(VLOOKUP(A703,'NQ0007 Strategy'!$A$2:$B$2000,2,FALSE),0)</f>
        <v>-5990</v>
      </c>
      <c r="I703" s="85">
        <f t="shared" si="25"/>
        <v>-2622.8571428571427</v>
      </c>
      <c r="J703" s="50">
        <f>VLOOKUP($A703,級距!$A:$K,9,FALSE)</f>
        <v>9</v>
      </c>
      <c r="K703" s="50">
        <f>VLOOKUP($A703,級距!$A:$K,10,FALSE)</f>
        <v>9</v>
      </c>
      <c r="L703" s="50">
        <f>VLOOKUP($A703,級距!$A:$K,11,FALSE)</f>
        <v>4</v>
      </c>
      <c r="M703" s="50">
        <f t="shared" si="26"/>
        <v>1</v>
      </c>
    </row>
    <row r="704" spans="1:13" x14ac:dyDescent="0.25">
      <c r="A704" s="32">
        <v>44631</v>
      </c>
      <c r="B704" s="66">
        <f>_xlfn.IFNA(VLOOKUP(A704,'Bolling Strategy'!$A$1:$B$2000,2,FALSE),0)</f>
        <v>-10660</v>
      </c>
      <c r="C704" s="66">
        <f>_xlfn.IFNA(VLOOKUP(A704,'NQ0002 Strategy'!$A$2:$B$2000,2,FALSE),0)</f>
        <v>0</v>
      </c>
      <c r="D704" s="66">
        <f>_xlfn.IFNA(VLOOKUP(A704,'NQ0001 Strategy'!$A$2:$B$2000,2,FALSE),0)</f>
        <v>-7340</v>
      </c>
      <c r="E704" s="66">
        <f>_xlfn.IFNA(VLOOKUP(A704,'BBI Strategy'!$A$2:$B$2000,2,FALSE),0)</f>
        <v>840</v>
      </c>
      <c r="F704" s="66">
        <f>_xlfn.IFNA(VLOOKUP(A704,'NQ0003 Strategy'!$A$2:$B$1000,2,FALSE),0)</f>
        <v>0</v>
      </c>
      <c r="G704" s="66">
        <f>_xlfn.IFNA(VLOOKUP(A704,'NQ0006 Strategy'!$A$2:$B$2000,2,FALSE),0)</f>
        <v>-1245</v>
      </c>
      <c r="H704" s="66">
        <f>_xlfn.IFNA(VLOOKUP(A704,'NQ0007 Strategy'!$A$2:$B$2000,2,FALSE),0)</f>
        <v>0</v>
      </c>
      <c r="I704" s="85">
        <f t="shared" si="25"/>
        <v>-2629.2857142857142</v>
      </c>
      <c r="J704" s="50">
        <f>VLOOKUP($A704,級距!$A:$K,9,FALSE)</f>
        <v>10</v>
      </c>
      <c r="K704" s="50">
        <f>VLOOKUP($A704,級距!$A:$K,10,FALSE)</f>
        <v>10</v>
      </c>
      <c r="L704" s="50">
        <f>VLOOKUP($A704,級距!$A:$K,11,FALSE)</f>
        <v>4</v>
      </c>
      <c r="M704" s="50">
        <f t="shared" si="26"/>
        <v>1</v>
      </c>
    </row>
    <row r="705" spans="1:13" x14ac:dyDescent="0.25">
      <c r="A705" s="32">
        <v>44630</v>
      </c>
      <c r="B705" s="66">
        <f>_xlfn.IFNA(VLOOKUP(A705,'Bolling Strategy'!$A$1:$B$2000,2,FALSE),0)</f>
        <v>10350</v>
      </c>
      <c r="C705" s="66">
        <f>_xlfn.IFNA(VLOOKUP(A705,'NQ0002 Strategy'!$A$2:$B$2000,2,FALSE),0)</f>
        <v>305</v>
      </c>
      <c r="D705" s="66">
        <f>_xlfn.IFNA(VLOOKUP(A705,'NQ0001 Strategy'!$A$2:$B$2000,2,FALSE),0)</f>
        <v>2550</v>
      </c>
      <c r="E705" s="66">
        <f>_xlfn.IFNA(VLOOKUP(A705,'BBI Strategy'!$A$2:$B$2000,2,FALSE),0)</f>
        <v>-9675</v>
      </c>
      <c r="F705" s="66">
        <f>_xlfn.IFNA(VLOOKUP(A705,'NQ0003 Strategy'!$A$2:$B$1000,2,FALSE),0)</f>
        <v>0</v>
      </c>
      <c r="G705" s="66">
        <f>_xlfn.IFNA(VLOOKUP(A705,'NQ0006 Strategy'!$A$2:$B$2000,2,FALSE),0)</f>
        <v>0</v>
      </c>
      <c r="H705" s="66">
        <f>_xlfn.IFNA(VLOOKUP(A705,'NQ0007 Strategy'!$A$2:$B$2000,2,FALSE),0)</f>
        <v>8435</v>
      </c>
      <c r="I705" s="85">
        <f t="shared" si="25"/>
        <v>1709.2857142857142</v>
      </c>
      <c r="J705" s="50">
        <f>VLOOKUP($A705,級距!$A:$K,9,FALSE)</f>
        <v>5</v>
      </c>
      <c r="K705" s="50">
        <f>VLOOKUP($A705,級距!$A:$K,10,FALSE)</f>
        <v>1</v>
      </c>
      <c r="L705" s="50">
        <f>VLOOKUP($A705,級距!$A:$K,11,FALSE)</f>
        <v>2</v>
      </c>
      <c r="M705" s="50">
        <f t="shared" si="26"/>
        <v>1</v>
      </c>
    </row>
    <row r="706" spans="1:13" x14ac:dyDescent="0.25">
      <c r="A706" s="32">
        <v>44629</v>
      </c>
      <c r="B706" s="66">
        <f>_xlfn.IFNA(VLOOKUP(A706,'Bolling Strategy'!$A$1:$B$2000,2,FALSE),0)</f>
        <v>-1445</v>
      </c>
      <c r="C706" s="66">
        <f>_xlfn.IFNA(VLOOKUP(A706,'NQ0002 Strategy'!$A$2:$B$2000,2,FALSE),0)</f>
        <v>-5635</v>
      </c>
      <c r="D706" s="66">
        <f>_xlfn.IFNA(VLOOKUP(A706,'NQ0001 Strategy'!$A$2:$B$2000,2,FALSE),0)</f>
        <v>0</v>
      </c>
      <c r="E706" s="66">
        <f>_xlfn.IFNA(VLOOKUP(A706,'BBI Strategy'!$A$2:$B$2000,2,FALSE),0)</f>
        <v>15330</v>
      </c>
      <c r="F706" s="66">
        <f>_xlfn.IFNA(VLOOKUP(A706,'NQ0003 Strategy'!$A$2:$B$1000,2,FALSE),0)</f>
        <v>480</v>
      </c>
      <c r="G706" s="66">
        <f>_xlfn.IFNA(VLOOKUP(A706,'NQ0006 Strategy'!$A$2:$B$2000,2,FALSE),0)</f>
        <v>-10280</v>
      </c>
      <c r="H706" s="66">
        <f>_xlfn.IFNA(VLOOKUP(A706,'NQ0007 Strategy'!$A$2:$B$2000,2,FALSE),0)</f>
        <v>7180</v>
      </c>
      <c r="I706" s="85">
        <f t="shared" si="25"/>
        <v>804.28571428571433</v>
      </c>
      <c r="J706" s="50">
        <f>VLOOKUP($A706,級距!$A:$K,9,FALSE)</f>
        <v>8</v>
      </c>
      <c r="K706" s="50">
        <f>VLOOKUP($A706,級距!$A:$K,10,FALSE)</f>
        <v>8</v>
      </c>
      <c r="L706" s="50">
        <f>VLOOKUP($A706,級距!$A:$K,11,FALSE)</f>
        <v>4</v>
      </c>
      <c r="M706" s="50">
        <f t="shared" si="26"/>
        <v>1</v>
      </c>
    </row>
    <row r="707" spans="1:13" x14ac:dyDescent="0.25">
      <c r="A707" s="32">
        <v>44628</v>
      </c>
      <c r="B707" s="66">
        <f>_xlfn.IFNA(VLOOKUP(A707,'Bolling Strategy'!$A$1:$B$2000,2,FALSE),0)</f>
        <v>0</v>
      </c>
      <c r="C707" s="66">
        <f>_xlfn.IFNA(VLOOKUP(A707,'NQ0002 Strategy'!$A$2:$B$2000,2,FALSE),0)</f>
        <v>-8700</v>
      </c>
      <c r="D707" s="66">
        <f>_xlfn.IFNA(VLOOKUP(A707,'NQ0001 Strategy'!$A$2:$B$2000,2,FALSE),0)</f>
        <v>-20210</v>
      </c>
      <c r="E707" s="66">
        <f>_xlfn.IFNA(VLOOKUP(A707,'BBI Strategy'!$A$2:$B$2000,2,FALSE),0)</f>
        <v>-20160</v>
      </c>
      <c r="F707" s="66">
        <f>_xlfn.IFNA(VLOOKUP(A707,'NQ0003 Strategy'!$A$2:$B$1000,2,FALSE),0)</f>
        <v>0</v>
      </c>
      <c r="G707" s="66">
        <f>_xlfn.IFNA(VLOOKUP(A707,'NQ0006 Strategy'!$A$2:$B$2000,2,FALSE),0)</f>
        <v>0</v>
      </c>
      <c r="H707" s="66">
        <f>_xlfn.IFNA(VLOOKUP(A707,'NQ0007 Strategy'!$A$2:$B$2000,2,FALSE),0)</f>
        <v>-14710</v>
      </c>
      <c r="I707" s="85">
        <f t="shared" si="25"/>
        <v>-9111.4285714285706</v>
      </c>
      <c r="J707" s="50">
        <f>VLOOKUP($A707,級距!$A:$K,9,FALSE)</f>
        <v>10</v>
      </c>
      <c r="K707" s="50">
        <f>VLOOKUP($A707,級距!$A:$K,10,FALSE)</f>
        <v>2</v>
      </c>
      <c r="L707" s="50">
        <f>VLOOKUP($A707,級距!$A:$K,11,FALSE)</f>
        <v>1</v>
      </c>
      <c r="M707" s="50">
        <f t="shared" si="26"/>
        <v>1</v>
      </c>
    </row>
    <row r="708" spans="1:13" x14ac:dyDescent="0.25">
      <c r="A708" s="32">
        <v>44627</v>
      </c>
      <c r="B708" s="66">
        <f>_xlfn.IFNA(VLOOKUP(A708,'Bolling Strategy'!$A$1:$B$2000,2,FALSE),0)</f>
        <v>0</v>
      </c>
      <c r="C708" s="66">
        <f>_xlfn.IFNA(VLOOKUP(A708,'NQ0002 Strategy'!$A$2:$B$2000,2,FALSE),0)</f>
        <v>-8700</v>
      </c>
      <c r="D708" s="66">
        <f>_xlfn.IFNA(VLOOKUP(A708,'NQ0001 Strategy'!$A$2:$B$2000,2,FALSE),0)</f>
        <v>10640</v>
      </c>
      <c r="E708" s="66">
        <f>_xlfn.IFNA(VLOOKUP(A708,'BBI Strategy'!$A$2:$B$2000,2,FALSE),0)</f>
        <v>13940</v>
      </c>
      <c r="F708" s="66">
        <f>_xlfn.IFNA(VLOOKUP(A708,'NQ0003 Strategy'!$A$2:$B$1000,2,FALSE),0)</f>
        <v>0</v>
      </c>
      <c r="G708" s="66">
        <f>_xlfn.IFNA(VLOOKUP(A708,'NQ0006 Strategy'!$A$2:$B$2000,2,FALSE),0)</f>
        <v>-10230</v>
      </c>
      <c r="H708" s="66">
        <f>_xlfn.IFNA(VLOOKUP(A708,'NQ0007 Strategy'!$A$2:$B$2000,2,FALSE),0)</f>
        <v>-4540</v>
      </c>
      <c r="I708" s="85">
        <f t="shared" ref="I708:I771" si="27">(B708+C708+D708+E708+F708+G708+H708)/7</f>
        <v>158.57142857142858</v>
      </c>
      <c r="J708" s="50">
        <f>VLOOKUP($A708,級距!$A:$K,9,FALSE)</f>
        <v>10</v>
      </c>
      <c r="K708" s="50">
        <f>VLOOKUP($A708,級距!$A:$K,10,FALSE)</f>
        <v>6</v>
      </c>
      <c r="L708" s="50">
        <f>VLOOKUP($A708,級距!$A:$K,11,FALSE)</f>
        <v>1</v>
      </c>
      <c r="M708" s="50">
        <f t="shared" ref="M708:M771" si="28">_xlfn.IFNA(1,0)</f>
        <v>1</v>
      </c>
    </row>
    <row r="709" spans="1:13" x14ac:dyDescent="0.25">
      <c r="A709" s="32">
        <v>44624</v>
      </c>
      <c r="B709" s="66">
        <f>_xlfn.IFNA(VLOOKUP(A709,'Bolling Strategy'!$A$1:$B$2000,2,FALSE),0)</f>
        <v>6700</v>
      </c>
      <c r="C709" s="66">
        <f>_xlfn.IFNA(VLOOKUP(A709,'NQ0002 Strategy'!$A$2:$B$2000,2,FALSE),0)</f>
        <v>0</v>
      </c>
      <c r="D709" s="66">
        <f>_xlfn.IFNA(VLOOKUP(A709,'NQ0001 Strategy'!$A$2:$B$2000,2,FALSE),0)</f>
        <v>-6795</v>
      </c>
      <c r="E709" s="66">
        <f>_xlfn.IFNA(VLOOKUP(A709,'BBI Strategy'!$A$2:$B$2000,2,FALSE),0)</f>
        <v>-1790</v>
      </c>
      <c r="F709" s="66">
        <f>_xlfn.IFNA(VLOOKUP(A709,'NQ0003 Strategy'!$A$2:$B$1000,2,FALSE),0)</f>
        <v>0</v>
      </c>
      <c r="G709" s="66">
        <f>_xlfn.IFNA(VLOOKUP(A709,'NQ0006 Strategy'!$A$2:$B$2000,2,FALSE),0)</f>
        <v>0</v>
      </c>
      <c r="H709" s="66">
        <f>_xlfn.IFNA(VLOOKUP(A709,'NQ0007 Strategy'!$A$2:$B$2000,2,FALSE),0)</f>
        <v>-12430</v>
      </c>
      <c r="I709" s="85">
        <f t="shared" si="27"/>
        <v>-2045</v>
      </c>
      <c r="J709" s="50">
        <f>VLOOKUP($A709,級距!$A:$K,9,FALSE)</f>
        <v>7</v>
      </c>
      <c r="K709" s="50">
        <f>VLOOKUP($A709,級距!$A:$K,10,FALSE)</f>
        <v>4</v>
      </c>
      <c r="L709" s="50">
        <f>VLOOKUP($A709,級距!$A:$K,11,FALSE)</f>
        <v>1</v>
      </c>
      <c r="M709" s="50">
        <f t="shared" si="28"/>
        <v>1</v>
      </c>
    </row>
    <row r="710" spans="1:13" x14ac:dyDescent="0.25">
      <c r="A710" s="32">
        <v>44623</v>
      </c>
      <c r="B710" s="66">
        <f>_xlfn.IFNA(VLOOKUP(A710,'Bolling Strategy'!$A$1:$B$2000,2,FALSE),0)</f>
        <v>15190</v>
      </c>
      <c r="C710" s="66">
        <f>_xlfn.IFNA(VLOOKUP(A710,'NQ0002 Strategy'!$A$2:$B$2000,2,FALSE),0)</f>
        <v>-8160</v>
      </c>
      <c r="D710" s="66">
        <f>_xlfn.IFNA(VLOOKUP(A710,'NQ0001 Strategy'!$A$2:$B$2000,2,FALSE),0)</f>
        <v>10930</v>
      </c>
      <c r="E710" s="66">
        <f>_xlfn.IFNA(VLOOKUP(A710,'BBI Strategy'!$A$2:$B$2000,2,FALSE),0)</f>
        <v>1500</v>
      </c>
      <c r="F710" s="66">
        <f>_xlfn.IFNA(VLOOKUP(A710,'NQ0003 Strategy'!$A$2:$B$1000,2,FALSE),0)</f>
        <v>0</v>
      </c>
      <c r="G710" s="66">
        <f>_xlfn.IFNA(VLOOKUP(A710,'NQ0006 Strategy'!$A$2:$B$2000,2,FALSE),0)</f>
        <v>0</v>
      </c>
      <c r="H710" s="66">
        <f>_xlfn.IFNA(VLOOKUP(A710,'NQ0007 Strategy'!$A$2:$B$2000,2,FALSE),0)</f>
        <v>12790</v>
      </c>
      <c r="I710" s="85">
        <f t="shared" si="27"/>
        <v>4607.1428571428569</v>
      </c>
      <c r="J710" s="50">
        <f>VLOOKUP($A710,級距!$A:$K,9,FALSE)</f>
        <v>10</v>
      </c>
      <c r="K710" s="50">
        <f>VLOOKUP($A710,級距!$A:$K,10,FALSE)</f>
        <v>4</v>
      </c>
      <c r="L710" s="50">
        <f>VLOOKUP($A710,級距!$A:$K,11,FALSE)</f>
        <v>1</v>
      </c>
      <c r="M710" s="50">
        <f t="shared" si="28"/>
        <v>1</v>
      </c>
    </row>
    <row r="711" spans="1:13" x14ac:dyDescent="0.25">
      <c r="A711" s="32">
        <v>44622</v>
      </c>
      <c r="B711" s="66">
        <f>_xlfn.IFNA(VLOOKUP(A711,'Bolling Strategy'!$A$1:$B$2000,2,FALSE),0)</f>
        <v>0</v>
      </c>
      <c r="C711" s="66">
        <f>_xlfn.IFNA(VLOOKUP(A711,'NQ0002 Strategy'!$A$2:$B$2000,2,FALSE),0)</f>
        <v>-5360</v>
      </c>
      <c r="D711" s="66">
        <f>_xlfn.IFNA(VLOOKUP(A711,'NQ0001 Strategy'!$A$2:$B$2000,2,FALSE),0)</f>
        <v>10515</v>
      </c>
      <c r="E711" s="66">
        <f>_xlfn.IFNA(VLOOKUP(A711,'BBI Strategy'!$A$2:$B$2000,2,FALSE),0)</f>
        <v>-20160</v>
      </c>
      <c r="F711" s="66">
        <f>_xlfn.IFNA(VLOOKUP(A711,'NQ0003 Strategy'!$A$2:$B$1000,2,FALSE),0)</f>
        <v>0</v>
      </c>
      <c r="G711" s="66">
        <f>_xlfn.IFNA(VLOOKUP(A711,'NQ0006 Strategy'!$A$2:$B$2000,2,FALSE),0)</f>
        <v>0</v>
      </c>
      <c r="H711" s="66">
        <f>_xlfn.IFNA(VLOOKUP(A711,'NQ0007 Strategy'!$A$2:$B$2000,2,FALSE),0)</f>
        <v>-18580</v>
      </c>
      <c r="I711" s="85">
        <f t="shared" si="27"/>
        <v>-4797.8571428571431</v>
      </c>
      <c r="J711" s="50">
        <f>VLOOKUP($A711,級距!$A:$K,9,FALSE)</f>
        <v>8</v>
      </c>
      <c r="K711" s="50">
        <f>VLOOKUP($A711,級距!$A:$K,10,FALSE)</f>
        <v>4</v>
      </c>
      <c r="L711" s="50">
        <f>VLOOKUP($A711,級距!$A:$K,11,FALSE)</f>
        <v>1</v>
      </c>
      <c r="M711" s="50">
        <f t="shared" si="28"/>
        <v>1</v>
      </c>
    </row>
    <row r="712" spans="1:13" x14ac:dyDescent="0.25">
      <c r="A712" s="32">
        <v>44621</v>
      </c>
      <c r="B712" s="66">
        <f>_xlfn.IFNA(VLOOKUP(A712,'Bolling Strategy'!$A$1:$B$2000,2,FALSE),0)</f>
        <v>0</v>
      </c>
      <c r="C712" s="66">
        <f>_xlfn.IFNA(VLOOKUP(A712,'NQ0002 Strategy'!$A$2:$B$2000,2,FALSE),0)</f>
        <v>1440</v>
      </c>
      <c r="D712" s="66">
        <f>_xlfn.IFNA(VLOOKUP(A712,'NQ0001 Strategy'!$A$2:$B$2000,2,FALSE),0)</f>
        <v>8390</v>
      </c>
      <c r="E712" s="66">
        <f>_xlfn.IFNA(VLOOKUP(A712,'BBI Strategy'!$A$2:$B$2000,2,FALSE),0)</f>
        <v>-10100</v>
      </c>
      <c r="F712" s="66">
        <f>_xlfn.IFNA(VLOOKUP(A712,'NQ0003 Strategy'!$A$2:$B$1000,2,FALSE),0)</f>
        <v>2695</v>
      </c>
      <c r="G712" s="66">
        <f>_xlfn.IFNA(VLOOKUP(A712,'NQ0006 Strategy'!$A$2:$B$2000,2,FALSE),0)</f>
        <v>0</v>
      </c>
      <c r="H712" s="66">
        <f>_xlfn.IFNA(VLOOKUP(A712,'NQ0007 Strategy'!$A$2:$B$2000,2,FALSE),0)</f>
        <v>-5970</v>
      </c>
      <c r="I712" s="85">
        <f t="shared" si="27"/>
        <v>-506.42857142857144</v>
      </c>
      <c r="J712" s="50">
        <f>VLOOKUP($A712,級距!$A:$K,9,FALSE)</f>
        <v>8</v>
      </c>
      <c r="K712" s="50">
        <f>VLOOKUP($A712,級距!$A:$K,10,FALSE)</f>
        <v>4</v>
      </c>
      <c r="L712" s="50">
        <f>VLOOKUP($A712,級距!$A:$K,11,FALSE)</f>
        <v>1</v>
      </c>
      <c r="M712" s="50">
        <f t="shared" si="28"/>
        <v>1</v>
      </c>
    </row>
    <row r="713" spans="1:13" x14ac:dyDescent="0.25">
      <c r="A713" s="32">
        <v>44620</v>
      </c>
      <c r="B713" s="66">
        <f>_xlfn.IFNA(VLOOKUP(A713,'Bolling Strategy'!$A$1:$B$2000,2,FALSE),0)</f>
        <v>-8730</v>
      </c>
      <c r="C713" s="66">
        <f>_xlfn.IFNA(VLOOKUP(A713,'NQ0002 Strategy'!$A$2:$B$2000,2,FALSE),0)</f>
        <v>32710</v>
      </c>
      <c r="D713" s="66">
        <f>_xlfn.IFNA(VLOOKUP(A713,'NQ0001 Strategy'!$A$2:$B$2000,2,FALSE),0)</f>
        <v>-14155</v>
      </c>
      <c r="E713" s="66">
        <f>_xlfn.IFNA(VLOOKUP(A713,'BBI Strategy'!$A$2:$B$2000,2,FALSE),0)</f>
        <v>-10120</v>
      </c>
      <c r="F713" s="66">
        <f>_xlfn.IFNA(VLOOKUP(A713,'NQ0003 Strategy'!$A$2:$B$1000,2,FALSE),0)</f>
        <v>0</v>
      </c>
      <c r="G713" s="66">
        <f>_xlfn.IFNA(VLOOKUP(A713,'NQ0006 Strategy'!$A$2:$B$2000,2,FALSE),0)</f>
        <v>0</v>
      </c>
      <c r="H713" s="66">
        <f>_xlfn.IFNA(VLOOKUP(A713,'NQ0007 Strategy'!$A$2:$B$2000,2,FALSE),0)</f>
        <v>-1925</v>
      </c>
      <c r="I713" s="85">
        <f t="shared" si="27"/>
        <v>-317.14285714285717</v>
      </c>
      <c r="J713" s="50">
        <f>VLOOKUP($A713,級距!$A:$K,9,FALSE)</f>
        <v>8</v>
      </c>
      <c r="K713" s="50">
        <f>VLOOKUP($A713,級距!$A:$K,10,FALSE)</f>
        <v>8</v>
      </c>
      <c r="L713" s="50">
        <f>VLOOKUP($A713,級距!$A:$K,11,FALSE)</f>
        <v>4</v>
      </c>
      <c r="M713" s="50">
        <f t="shared" si="28"/>
        <v>1</v>
      </c>
    </row>
    <row r="714" spans="1:13" x14ac:dyDescent="0.25">
      <c r="A714" s="32">
        <v>44617</v>
      </c>
      <c r="B714" s="66">
        <f>_xlfn.IFNA(VLOOKUP(A714,'Bolling Strategy'!$A$1:$B$2000,2,FALSE),0)</f>
        <v>-8890</v>
      </c>
      <c r="C714" s="66">
        <f>_xlfn.IFNA(VLOOKUP(A714,'NQ0002 Strategy'!$A$2:$B$2000,2,FALSE),0)</f>
        <v>0</v>
      </c>
      <c r="D714" s="66">
        <f>_xlfn.IFNA(VLOOKUP(A714,'NQ0001 Strategy'!$A$2:$B$2000,2,FALSE),0)</f>
        <v>-4125</v>
      </c>
      <c r="E714" s="66">
        <f>_xlfn.IFNA(VLOOKUP(A714,'BBI Strategy'!$A$2:$B$2000,2,FALSE),0)</f>
        <v>-1915</v>
      </c>
      <c r="F714" s="66">
        <f>_xlfn.IFNA(VLOOKUP(A714,'NQ0003 Strategy'!$A$2:$B$1000,2,FALSE),0)</f>
        <v>0</v>
      </c>
      <c r="G714" s="66">
        <f>_xlfn.IFNA(VLOOKUP(A714,'NQ0006 Strategy'!$A$2:$B$2000,2,FALSE),0)</f>
        <v>-10230</v>
      </c>
      <c r="H714" s="66">
        <f>_xlfn.IFNA(VLOOKUP(A714,'NQ0007 Strategy'!$A$2:$B$2000,2,FALSE),0)</f>
        <v>7250</v>
      </c>
      <c r="I714" s="85">
        <f t="shared" si="27"/>
        <v>-2558.5714285714284</v>
      </c>
      <c r="J714" s="50">
        <f>VLOOKUP($A714,級距!$A:$K,9,FALSE)</f>
        <v>8</v>
      </c>
      <c r="K714" s="50">
        <f>VLOOKUP($A714,級距!$A:$K,10,FALSE)</f>
        <v>9</v>
      </c>
      <c r="L714" s="50">
        <f>VLOOKUP($A714,級距!$A:$K,11,FALSE)</f>
        <v>4</v>
      </c>
      <c r="M714" s="50">
        <f t="shared" si="28"/>
        <v>1</v>
      </c>
    </row>
    <row r="715" spans="1:13" x14ac:dyDescent="0.25">
      <c r="A715" s="32">
        <v>44616</v>
      </c>
      <c r="B715" s="66">
        <f>_xlfn.IFNA(VLOOKUP(A715,'Bolling Strategy'!$A$1:$B$2000,2,FALSE),0)</f>
        <v>-10125</v>
      </c>
      <c r="C715" s="66">
        <f>_xlfn.IFNA(VLOOKUP(A715,'NQ0002 Strategy'!$A$2:$B$2000,2,FALSE),0)</f>
        <v>0</v>
      </c>
      <c r="D715" s="66">
        <f>_xlfn.IFNA(VLOOKUP(A715,'NQ0001 Strategy'!$A$2:$B$2000,2,FALSE),0)</f>
        <v>42490</v>
      </c>
      <c r="E715" s="66">
        <f>_xlfn.IFNA(VLOOKUP(A715,'BBI Strategy'!$A$2:$B$2000,2,FALSE),0)</f>
        <v>40845</v>
      </c>
      <c r="F715" s="66">
        <f>_xlfn.IFNA(VLOOKUP(A715,'NQ0003 Strategy'!$A$2:$B$1000,2,FALSE),0)</f>
        <v>0</v>
      </c>
      <c r="G715" s="66">
        <f>_xlfn.IFNA(VLOOKUP(A715,'NQ0006 Strategy'!$A$2:$B$2000,2,FALSE),0)</f>
        <v>29870</v>
      </c>
      <c r="H715" s="66">
        <f>_xlfn.IFNA(VLOOKUP(A715,'NQ0007 Strategy'!$A$2:$B$2000,2,FALSE),0)</f>
        <v>50375</v>
      </c>
      <c r="I715" s="85">
        <f t="shared" si="27"/>
        <v>21922.142857142859</v>
      </c>
      <c r="J715" s="50">
        <f>VLOOKUP($A715,級距!$A:$K,9,FALSE)</f>
        <v>10</v>
      </c>
      <c r="K715" s="50">
        <f>VLOOKUP($A715,級距!$A:$K,10,FALSE)</f>
        <v>9</v>
      </c>
      <c r="L715" s="50">
        <f>VLOOKUP($A715,級距!$A:$K,11,FALSE)</f>
        <v>4</v>
      </c>
      <c r="M715" s="50">
        <f t="shared" si="28"/>
        <v>1</v>
      </c>
    </row>
    <row r="716" spans="1:13" x14ac:dyDescent="0.25">
      <c r="A716" s="32">
        <v>44615</v>
      </c>
      <c r="B716" s="66">
        <f>_xlfn.IFNA(VLOOKUP(A716,'Bolling Strategy'!$A$1:$B$2000,2,FALSE),0)</f>
        <v>11500</v>
      </c>
      <c r="C716" s="66">
        <f>_xlfn.IFNA(VLOOKUP(A716,'NQ0002 Strategy'!$A$2:$B$2000,2,FALSE),0)</f>
        <v>0</v>
      </c>
      <c r="D716" s="66">
        <f>_xlfn.IFNA(VLOOKUP(A716,'NQ0001 Strategy'!$A$2:$B$2000,2,FALSE),0)</f>
        <v>12685</v>
      </c>
      <c r="E716" s="66">
        <f>_xlfn.IFNA(VLOOKUP(A716,'BBI Strategy'!$A$2:$B$2000,2,FALSE),0)</f>
        <v>33120</v>
      </c>
      <c r="F716" s="66">
        <f>_xlfn.IFNA(VLOOKUP(A716,'NQ0003 Strategy'!$A$2:$B$1000,2,FALSE),0)</f>
        <v>0</v>
      </c>
      <c r="G716" s="66">
        <f>_xlfn.IFNA(VLOOKUP(A716,'NQ0006 Strategy'!$A$2:$B$2000,2,FALSE),0)</f>
        <v>40645</v>
      </c>
      <c r="H716" s="66">
        <f>_xlfn.IFNA(VLOOKUP(A716,'NQ0007 Strategy'!$A$2:$B$2000,2,FALSE),0)</f>
        <v>7535</v>
      </c>
      <c r="I716" s="85">
        <f t="shared" si="27"/>
        <v>15069.285714285714</v>
      </c>
      <c r="J716" s="50">
        <f>VLOOKUP($A716,級距!$A:$K,9,FALSE)</f>
        <v>10</v>
      </c>
      <c r="K716" s="50">
        <f>VLOOKUP($A716,級距!$A:$K,10,FALSE)</f>
        <v>9</v>
      </c>
      <c r="L716" s="50">
        <f>VLOOKUP($A716,級距!$A:$K,11,FALSE)</f>
        <v>4</v>
      </c>
      <c r="M716" s="50">
        <f t="shared" si="28"/>
        <v>1</v>
      </c>
    </row>
    <row r="717" spans="1:13" x14ac:dyDescent="0.25">
      <c r="A717" s="32">
        <v>44614</v>
      </c>
      <c r="B717" s="66">
        <f>_xlfn.IFNA(VLOOKUP(A717,'Bolling Strategy'!$A$1:$B$2000,2,FALSE),0)</f>
        <v>7455</v>
      </c>
      <c r="C717" s="66">
        <f>_xlfn.IFNA(VLOOKUP(A717,'NQ0002 Strategy'!$A$2:$B$2000,2,FALSE),0)</f>
        <v>15015</v>
      </c>
      <c r="D717" s="66">
        <f>_xlfn.IFNA(VLOOKUP(A717,'NQ0001 Strategy'!$A$2:$B$2000,2,FALSE),0)</f>
        <v>-6795</v>
      </c>
      <c r="E717" s="66">
        <f>_xlfn.IFNA(VLOOKUP(A717,'BBI Strategy'!$A$2:$B$2000,2,FALSE),0)</f>
        <v>4175</v>
      </c>
      <c r="F717" s="66">
        <f>_xlfn.IFNA(VLOOKUP(A717,'NQ0003 Strategy'!$A$2:$B$1000,2,FALSE),0)</f>
        <v>1590</v>
      </c>
      <c r="G717" s="66">
        <f>_xlfn.IFNA(VLOOKUP(A717,'NQ0006 Strategy'!$A$2:$B$2000,2,FALSE),0)</f>
        <v>0</v>
      </c>
      <c r="H717" s="66">
        <f>_xlfn.IFNA(VLOOKUP(A717,'NQ0007 Strategy'!$A$2:$B$2000,2,FALSE),0)</f>
        <v>-5065</v>
      </c>
      <c r="I717" s="85">
        <f t="shared" si="27"/>
        <v>2339.2857142857142</v>
      </c>
      <c r="J717" s="50">
        <f>VLOOKUP($A717,級距!$A:$K,9,FALSE)</f>
        <v>9</v>
      </c>
      <c r="K717" s="50">
        <f>VLOOKUP($A717,級距!$A:$K,10,FALSE)</f>
        <v>1</v>
      </c>
      <c r="L717" s="50">
        <f>VLOOKUP($A717,級距!$A:$K,11,FALSE)</f>
        <v>1</v>
      </c>
      <c r="M717" s="50">
        <f t="shared" si="28"/>
        <v>1</v>
      </c>
    </row>
    <row r="718" spans="1:13" x14ac:dyDescent="0.25">
      <c r="A718" s="32">
        <v>44610</v>
      </c>
      <c r="B718" s="66">
        <f>_xlfn.IFNA(VLOOKUP(A718,'Bolling Strategy'!$A$1:$B$2000,2,FALSE),0)</f>
        <v>-16300</v>
      </c>
      <c r="C718" s="66">
        <f>_xlfn.IFNA(VLOOKUP(A718,'NQ0002 Strategy'!$A$2:$B$2000,2,FALSE),0)</f>
        <v>2510</v>
      </c>
      <c r="D718" s="66">
        <f>_xlfn.IFNA(VLOOKUP(A718,'NQ0001 Strategy'!$A$2:$B$2000,2,FALSE),0)</f>
        <v>-2510</v>
      </c>
      <c r="E718" s="66">
        <f>_xlfn.IFNA(VLOOKUP(A718,'BBI Strategy'!$A$2:$B$2000,2,FALSE),0)</f>
        <v>9785</v>
      </c>
      <c r="F718" s="66">
        <f>_xlfn.IFNA(VLOOKUP(A718,'NQ0003 Strategy'!$A$2:$B$1000,2,FALSE),0)</f>
        <v>0</v>
      </c>
      <c r="G718" s="66">
        <f>_xlfn.IFNA(VLOOKUP(A718,'NQ0006 Strategy'!$A$2:$B$2000,2,FALSE),0)</f>
        <v>0</v>
      </c>
      <c r="H718" s="66">
        <f>_xlfn.IFNA(VLOOKUP(A718,'NQ0007 Strategy'!$A$2:$B$2000,2,FALSE),0)</f>
        <v>-3760</v>
      </c>
      <c r="I718" s="85">
        <f t="shared" si="27"/>
        <v>-1467.8571428571429</v>
      </c>
      <c r="J718" s="50">
        <f>VLOOKUP($A718,級距!$A:$K,9,FALSE)</f>
        <v>8</v>
      </c>
      <c r="K718" s="50">
        <f>VLOOKUP($A718,級距!$A:$K,10,FALSE)</f>
        <v>7</v>
      </c>
      <c r="L718" s="50">
        <f>VLOOKUP($A718,級距!$A:$K,11,FALSE)</f>
        <v>4</v>
      </c>
      <c r="M718" s="50">
        <f t="shared" si="28"/>
        <v>1</v>
      </c>
    </row>
    <row r="719" spans="1:13" x14ac:dyDescent="0.25">
      <c r="A719" s="32">
        <v>44609</v>
      </c>
      <c r="B719" s="66">
        <f>_xlfn.IFNA(VLOOKUP(A719,'Bolling Strategy'!$A$1:$B$2000,2,FALSE),0)</f>
        <v>-10160</v>
      </c>
      <c r="C719" s="66">
        <f>_xlfn.IFNA(VLOOKUP(A719,'NQ0002 Strategy'!$A$2:$B$2000,2,FALSE),0)</f>
        <v>-12795</v>
      </c>
      <c r="D719" s="66">
        <f>_xlfn.IFNA(VLOOKUP(A719,'NQ0001 Strategy'!$A$2:$B$2000,2,FALSE),0)</f>
        <v>14365</v>
      </c>
      <c r="E719" s="66">
        <f>_xlfn.IFNA(VLOOKUP(A719,'BBI Strategy'!$A$2:$B$2000,2,FALSE),0)</f>
        <v>16525</v>
      </c>
      <c r="F719" s="66">
        <f>_xlfn.IFNA(VLOOKUP(A719,'NQ0003 Strategy'!$A$2:$B$1000,2,FALSE),0)</f>
        <v>0</v>
      </c>
      <c r="G719" s="66">
        <f>_xlfn.IFNA(VLOOKUP(A719,'NQ0006 Strategy'!$A$2:$B$2000,2,FALSE),0)</f>
        <v>0</v>
      </c>
      <c r="H719" s="66">
        <f>_xlfn.IFNA(VLOOKUP(A719,'NQ0007 Strategy'!$A$2:$B$2000,2,FALSE),0)</f>
        <v>760</v>
      </c>
      <c r="I719" s="85">
        <f t="shared" si="27"/>
        <v>1242.1428571428571</v>
      </c>
      <c r="J719" s="50">
        <f>VLOOKUP($A719,級距!$A:$K,9,FALSE)</f>
        <v>9</v>
      </c>
      <c r="K719" s="50">
        <f>VLOOKUP($A719,級距!$A:$K,10,FALSE)</f>
        <v>9</v>
      </c>
      <c r="L719" s="50">
        <f>VLOOKUP($A719,級距!$A:$K,11,FALSE)</f>
        <v>4</v>
      </c>
      <c r="M719" s="50">
        <f t="shared" si="28"/>
        <v>1</v>
      </c>
    </row>
    <row r="720" spans="1:13" x14ac:dyDescent="0.25">
      <c r="A720" s="32">
        <v>44608</v>
      </c>
      <c r="B720" s="66">
        <f>_xlfn.IFNA(VLOOKUP(A720,'Bolling Strategy'!$A$1:$B$2000,2,FALSE),0)</f>
        <v>-15020</v>
      </c>
      <c r="C720" s="66">
        <f>_xlfn.IFNA(VLOOKUP(A720,'NQ0002 Strategy'!$A$2:$B$2000,2,FALSE),0)</f>
        <v>-9975</v>
      </c>
      <c r="D720" s="66">
        <f>_xlfn.IFNA(VLOOKUP(A720,'NQ0001 Strategy'!$A$2:$B$2000,2,FALSE),0)</f>
        <v>-7880</v>
      </c>
      <c r="E720" s="66">
        <f>_xlfn.IFNA(VLOOKUP(A720,'BBI Strategy'!$A$2:$B$2000,2,FALSE),0)</f>
        <v>-20195</v>
      </c>
      <c r="F720" s="66">
        <f>_xlfn.IFNA(VLOOKUP(A720,'NQ0003 Strategy'!$A$2:$B$1000,2,FALSE),0)</f>
        <v>0</v>
      </c>
      <c r="G720" s="66">
        <f>_xlfn.IFNA(VLOOKUP(A720,'NQ0006 Strategy'!$A$2:$B$2000,2,FALSE),0)</f>
        <v>0</v>
      </c>
      <c r="H720" s="66">
        <f>_xlfn.IFNA(VLOOKUP(A720,'NQ0007 Strategy'!$A$2:$B$2000,2,FALSE),0)</f>
        <v>1090</v>
      </c>
      <c r="I720" s="85">
        <f t="shared" si="27"/>
        <v>-7425.7142857142853</v>
      </c>
      <c r="J720" s="50">
        <f>VLOOKUP($A720,級距!$A:$K,9,FALSE)</f>
        <v>5</v>
      </c>
      <c r="K720" s="50">
        <f>VLOOKUP($A720,級距!$A:$K,10,FALSE)</f>
        <v>1</v>
      </c>
      <c r="L720" s="50">
        <f>VLOOKUP($A720,級距!$A:$K,11,FALSE)</f>
        <v>2</v>
      </c>
      <c r="M720" s="50">
        <f t="shared" si="28"/>
        <v>1</v>
      </c>
    </row>
    <row r="721" spans="1:13" x14ac:dyDescent="0.25">
      <c r="A721" s="32">
        <v>44607</v>
      </c>
      <c r="B721" s="66">
        <f>_xlfn.IFNA(VLOOKUP(A721,'Bolling Strategy'!$A$1:$B$2000,2,FALSE),0)</f>
        <v>0</v>
      </c>
      <c r="C721" s="66">
        <f>_xlfn.IFNA(VLOOKUP(A721,'NQ0002 Strategy'!$A$2:$B$2000,2,FALSE),0)</f>
        <v>-7900</v>
      </c>
      <c r="D721" s="66">
        <f>_xlfn.IFNA(VLOOKUP(A721,'NQ0001 Strategy'!$A$2:$B$2000,2,FALSE),0)</f>
        <v>10060</v>
      </c>
      <c r="E721" s="66">
        <f>_xlfn.IFNA(VLOOKUP(A721,'BBI Strategy'!$A$2:$B$2000,2,FALSE),0)</f>
        <v>5525</v>
      </c>
      <c r="F721" s="66">
        <f>_xlfn.IFNA(VLOOKUP(A721,'NQ0003 Strategy'!$A$2:$B$1000,2,FALSE),0)</f>
        <v>0</v>
      </c>
      <c r="G721" s="66">
        <f>_xlfn.IFNA(VLOOKUP(A721,'NQ0006 Strategy'!$A$2:$B$2000,2,FALSE),0)</f>
        <v>-10260</v>
      </c>
      <c r="H721" s="66">
        <f>_xlfn.IFNA(VLOOKUP(A721,'NQ0007 Strategy'!$A$2:$B$2000,2,FALSE),0)</f>
        <v>-3660</v>
      </c>
      <c r="I721" s="85">
        <f t="shared" si="27"/>
        <v>-890.71428571428567</v>
      </c>
      <c r="J721" s="50">
        <f>VLOOKUP($A721,級距!$A:$K,9,FALSE)</f>
        <v>4</v>
      </c>
      <c r="K721" s="50">
        <f>VLOOKUP($A721,級距!$A:$K,10,FALSE)</f>
        <v>4</v>
      </c>
      <c r="L721" s="50">
        <f>VLOOKUP($A721,級距!$A:$K,11,FALSE)</f>
        <v>2</v>
      </c>
      <c r="M721" s="50">
        <f t="shared" si="28"/>
        <v>1</v>
      </c>
    </row>
    <row r="722" spans="1:13" x14ac:dyDescent="0.25">
      <c r="A722" s="32">
        <v>44606</v>
      </c>
      <c r="B722" s="66">
        <f>_xlfn.IFNA(VLOOKUP(A722,'Bolling Strategy'!$A$1:$B$2000,2,FALSE),0)</f>
        <v>0</v>
      </c>
      <c r="C722" s="66">
        <f>_xlfn.IFNA(VLOOKUP(A722,'NQ0002 Strategy'!$A$2:$B$2000,2,FALSE),0)</f>
        <v>-985</v>
      </c>
      <c r="D722" s="66">
        <f>_xlfn.IFNA(VLOOKUP(A722,'NQ0001 Strategy'!$A$2:$B$2000,2,FALSE),0)</f>
        <v>-7875</v>
      </c>
      <c r="E722" s="66">
        <f>_xlfn.IFNA(VLOOKUP(A722,'BBI Strategy'!$A$2:$B$2000,2,FALSE),0)</f>
        <v>7005</v>
      </c>
      <c r="F722" s="66">
        <f>_xlfn.IFNA(VLOOKUP(A722,'NQ0003 Strategy'!$A$2:$B$1000,2,FALSE),0)</f>
        <v>0</v>
      </c>
      <c r="G722" s="66">
        <f>_xlfn.IFNA(VLOOKUP(A722,'NQ0006 Strategy'!$A$2:$B$2000,2,FALSE),0)</f>
        <v>-12660</v>
      </c>
      <c r="H722" s="66">
        <f>_xlfn.IFNA(VLOOKUP(A722,'NQ0007 Strategy'!$A$2:$B$2000,2,FALSE),0)</f>
        <v>-3515</v>
      </c>
      <c r="I722" s="85">
        <f t="shared" si="27"/>
        <v>-2575.7142857142858</v>
      </c>
      <c r="J722" s="50">
        <f>VLOOKUP($A722,級距!$A:$K,9,FALSE)</f>
        <v>8</v>
      </c>
      <c r="K722" s="50">
        <f>VLOOKUP($A722,級距!$A:$K,10,FALSE)</f>
        <v>5</v>
      </c>
      <c r="L722" s="50">
        <f>VLOOKUP($A722,級距!$A:$K,11,FALSE)</f>
        <v>1</v>
      </c>
      <c r="M722" s="50">
        <f t="shared" si="28"/>
        <v>1</v>
      </c>
    </row>
    <row r="723" spans="1:13" x14ac:dyDescent="0.25">
      <c r="A723" s="32">
        <v>44603</v>
      </c>
      <c r="B723" s="66">
        <f>_xlfn.IFNA(VLOOKUP(A723,'Bolling Strategy'!$A$1:$B$2000,2,FALSE),0)</f>
        <v>18350</v>
      </c>
      <c r="C723" s="66">
        <f>_xlfn.IFNA(VLOOKUP(A723,'NQ0002 Strategy'!$A$2:$B$2000,2,FALSE),0)</f>
        <v>0</v>
      </c>
      <c r="D723" s="66">
        <f>_xlfn.IFNA(VLOOKUP(A723,'NQ0001 Strategy'!$A$2:$B$2000,2,FALSE),0)</f>
        <v>-6795</v>
      </c>
      <c r="E723" s="66">
        <f>_xlfn.IFNA(VLOOKUP(A723,'BBI Strategy'!$A$2:$B$2000,2,FALSE),0)</f>
        <v>16360</v>
      </c>
      <c r="F723" s="66">
        <f>_xlfn.IFNA(VLOOKUP(A723,'NQ0003 Strategy'!$A$2:$B$1000,2,FALSE),0)</f>
        <v>0</v>
      </c>
      <c r="G723" s="66">
        <f>_xlfn.IFNA(VLOOKUP(A723,'NQ0006 Strategy'!$A$2:$B$2000,2,FALSE),0)</f>
        <v>-10230</v>
      </c>
      <c r="H723" s="66">
        <f>_xlfn.IFNA(VLOOKUP(A723,'NQ0007 Strategy'!$A$2:$B$2000,2,FALSE),0)</f>
        <v>-4520</v>
      </c>
      <c r="I723" s="85">
        <f t="shared" si="27"/>
        <v>1880.7142857142858</v>
      </c>
      <c r="J723" s="50">
        <f>VLOOKUP($A723,級距!$A:$K,9,FALSE)</f>
        <v>10</v>
      </c>
      <c r="K723" s="50">
        <f>VLOOKUP($A723,級距!$A:$K,10,FALSE)</f>
        <v>7</v>
      </c>
      <c r="L723" s="50">
        <f>VLOOKUP($A723,級距!$A:$K,11,FALSE)</f>
        <v>4</v>
      </c>
      <c r="M723" s="50">
        <f t="shared" si="28"/>
        <v>1</v>
      </c>
    </row>
    <row r="724" spans="1:13" x14ac:dyDescent="0.25">
      <c r="A724" s="32">
        <v>44602</v>
      </c>
      <c r="B724" s="66">
        <f>_xlfn.IFNA(VLOOKUP(A724,'Bolling Strategy'!$A$1:$B$2000,2,FALSE),0)</f>
        <v>-10160</v>
      </c>
      <c r="C724" s="66">
        <f>_xlfn.IFNA(VLOOKUP(A724,'NQ0002 Strategy'!$A$2:$B$2000,2,FALSE),0)</f>
        <v>-16790</v>
      </c>
      <c r="D724" s="66">
        <f>_xlfn.IFNA(VLOOKUP(A724,'NQ0001 Strategy'!$A$2:$B$2000,2,FALSE),0)</f>
        <v>-6630</v>
      </c>
      <c r="E724" s="66">
        <f>_xlfn.IFNA(VLOOKUP(A724,'BBI Strategy'!$A$2:$B$2000,2,FALSE),0)</f>
        <v>11685</v>
      </c>
      <c r="F724" s="66">
        <f>_xlfn.IFNA(VLOOKUP(A724,'NQ0003 Strategy'!$A$2:$B$1000,2,FALSE),0)</f>
        <v>0</v>
      </c>
      <c r="G724" s="66">
        <f>_xlfn.IFNA(VLOOKUP(A724,'NQ0006 Strategy'!$A$2:$B$2000,2,FALSE),0)</f>
        <v>-10230</v>
      </c>
      <c r="H724" s="66">
        <f>_xlfn.IFNA(VLOOKUP(A724,'NQ0007 Strategy'!$A$2:$B$2000,2,FALSE),0)</f>
        <v>2950</v>
      </c>
      <c r="I724" s="85">
        <f t="shared" si="27"/>
        <v>-4167.8571428571431</v>
      </c>
      <c r="J724" s="50">
        <f>VLOOKUP($A724,級距!$A:$K,9,FALSE)</f>
        <v>9</v>
      </c>
      <c r="K724" s="50">
        <f>VLOOKUP($A724,級距!$A:$K,10,FALSE)</f>
        <v>7</v>
      </c>
      <c r="L724" s="50">
        <f>VLOOKUP($A724,級距!$A:$K,11,FALSE)</f>
        <v>4</v>
      </c>
      <c r="M724" s="50">
        <f t="shared" si="28"/>
        <v>1</v>
      </c>
    </row>
    <row r="725" spans="1:13" x14ac:dyDescent="0.25">
      <c r="A725" s="32">
        <v>44601</v>
      </c>
      <c r="B725" s="66">
        <f>_xlfn.IFNA(VLOOKUP(A725,'Bolling Strategy'!$A$1:$B$2000,2,FALSE),0)</f>
        <v>0</v>
      </c>
      <c r="C725" s="66">
        <f>_xlfn.IFNA(VLOOKUP(A725,'NQ0002 Strategy'!$A$2:$B$2000,2,FALSE),0)</f>
        <v>-2305</v>
      </c>
      <c r="D725" s="66">
        <f>_xlfn.IFNA(VLOOKUP(A725,'NQ0001 Strategy'!$A$2:$B$2000,2,FALSE),0)</f>
        <v>9415</v>
      </c>
      <c r="E725" s="66">
        <f>_xlfn.IFNA(VLOOKUP(A725,'BBI Strategy'!$A$2:$B$2000,2,FALSE),0)</f>
        <v>10490</v>
      </c>
      <c r="F725" s="66">
        <f>_xlfn.IFNA(VLOOKUP(A725,'NQ0003 Strategy'!$A$2:$B$1000,2,FALSE),0)</f>
        <v>0</v>
      </c>
      <c r="G725" s="66">
        <f>_xlfn.IFNA(VLOOKUP(A725,'NQ0006 Strategy'!$A$2:$B$2000,2,FALSE),0)</f>
        <v>-10360</v>
      </c>
      <c r="H725" s="66">
        <f>_xlfn.IFNA(VLOOKUP(A725,'NQ0007 Strategy'!$A$2:$B$2000,2,FALSE),0)</f>
        <v>-5715</v>
      </c>
      <c r="I725" s="85">
        <f t="shared" si="27"/>
        <v>217.85714285714286</v>
      </c>
      <c r="J725" s="50">
        <f>VLOOKUP($A725,級距!$A:$K,9,FALSE)</f>
        <v>4</v>
      </c>
      <c r="K725" s="50">
        <f>VLOOKUP($A725,級距!$A:$K,10,FALSE)</f>
        <v>9</v>
      </c>
      <c r="L725" s="50">
        <f>VLOOKUP($A725,級距!$A:$K,11,FALSE)</f>
        <v>3</v>
      </c>
      <c r="M725" s="50">
        <f t="shared" si="28"/>
        <v>1</v>
      </c>
    </row>
    <row r="726" spans="1:13" x14ac:dyDescent="0.25">
      <c r="A726" s="32">
        <v>44600</v>
      </c>
      <c r="B726" s="66">
        <f>_xlfn.IFNA(VLOOKUP(A726,'Bolling Strategy'!$A$1:$B$2000,2,FALSE),0)</f>
        <v>2820</v>
      </c>
      <c r="C726" s="66">
        <f>_xlfn.IFNA(VLOOKUP(A726,'NQ0002 Strategy'!$A$2:$B$2000,2,FALSE),0)</f>
        <v>27635</v>
      </c>
      <c r="D726" s="66">
        <f>_xlfn.IFNA(VLOOKUP(A726,'NQ0001 Strategy'!$A$2:$B$2000,2,FALSE),0)</f>
        <v>14400</v>
      </c>
      <c r="E726" s="66">
        <f>_xlfn.IFNA(VLOOKUP(A726,'BBI Strategy'!$A$2:$B$2000,2,FALSE),0)</f>
        <v>-9040</v>
      </c>
      <c r="F726" s="66">
        <f>_xlfn.IFNA(VLOOKUP(A726,'NQ0003 Strategy'!$A$2:$B$1000,2,FALSE),0)</f>
        <v>0</v>
      </c>
      <c r="G726" s="66">
        <f>_xlfn.IFNA(VLOOKUP(A726,'NQ0006 Strategy'!$A$2:$B$2000,2,FALSE),0)</f>
        <v>0</v>
      </c>
      <c r="H726" s="66">
        <f>_xlfn.IFNA(VLOOKUP(A726,'NQ0007 Strategy'!$A$2:$B$2000,2,FALSE),0)</f>
        <v>11885</v>
      </c>
      <c r="I726" s="85">
        <f t="shared" si="27"/>
        <v>6814.2857142857147</v>
      </c>
      <c r="J726" s="50">
        <f>VLOOKUP($A726,級距!$A:$K,9,FALSE)</f>
        <v>7</v>
      </c>
      <c r="K726" s="50">
        <f>VLOOKUP($A726,級距!$A:$K,10,FALSE)</f>
        <v>7</v>
      </c>
      <c r="L726" s="50">
        <f>VLOOKUP($A726,級距!$A:$K,11,FALSE)</f>
        <v>4</v>
      </c>
      <c r="M726" s="50">
        <f t="shared" si="28"/>
        <v>1</v>
      </c>
    </row>
    <row r="727" spans="1:13" x14ac:dyDescent="0.25">
      <c r="A727" s="32">
        <v>44599</v>
      </c>
      <c r="B727" s="66">
        <f>_xlfn.IFNA(VLOOKUP(A727,'Bolling Strategy'!$A$1:$B$2000,2,FALSE),0)</f>
        <v>10890</v>
      </c>
      <c r="C727" s="66">
        <f>_xlfn.IFNA(VLOOKUP(A727,'NQ0002 Strategy'!$A$2:$B$2000,2,FALSE),0)</f>
        <v>0</v>
      </c>
      <c r="D727" s="66">
        <f>_xlfn.IFNA(VLOOKUP(A727,'NQ0001 Strategy'!$A$2:$B$2000,2,FALSE),0)</f>
        <v>-9495</v>
      </c>
      <c r="E727" s="66">
        <f>_xlfn.IFNA(VLOOKUP(A727,'BBI Strategy'!$A$2:$B$2000,2,FALSE),0)</f>
        <v>-10160</v>
      </c>
      <c r="F727" s="66">
        <f>_xlfn.IFNA(VLOOKUP(A727,'NQ0003 Strategy'!$A$2:$B$1000,2,FALSE),0)</f>
        <v>0</v>
      </c>
      <c r="G727" s="66">
        <f>_xlfn.IFNA(VLOOKUP(A727,'NQ0006 Strategy'!$A$2:$B$2000,2,FALSE),0)</f>
        <v>0</v>
      </c>
      <c r="H727" s="66">
        <f>_xlfn.IFNA(VLOOKUP(A727,'NQ0007 Strategy'!$A$2:$B$2000,2,FALSE),0)</f>
        <v>-7515</v>
      </c>
      <c r="I727" s="85">
        <f t="shared" si="27"/>
        <v>-2325.7142857142858</v>
      </c>
      <c r="J727" s="50">
        <f>VLOOKUP($A727,級距!$A:$K,9,FALSE)</f>
        <v>7</v>
      </c>
      <c r="K727" s="50">
        <f>VLOOKUP($A727,級距!$A:$K,10,FALSE)</f>
        <v>4</v>
      </c>
      <c r="L727" s="50">
        <f>VLOOKUP($A727,級距!$A:$K,11,FALSE)</f>
        <v>1</v>
      </c>
      <c r="M727" s="50">
        <f t="shared" si="28"/>
        <v>1</v>
      </c>
    </row>
    <row r="728" spans="1:13" x14ac:dyDescent="0.25">
      <c r="A728" s="32">
        <v>44596</v>
      </c>
      <c r="B728" s="66">
        <f>_xlfn.IFNA(VLOOKUP(A728,'Bolling Strategy'!$A$1:$B$2000,2,FALSE),0)</f>
        <v>20130</v>
      </c>
      <c r="C728" s="66">
        <f>_xlfn.IFNA(VLOOKUP(A728,'NQ0002 Strategy'!$A$2:$B$2000,2,FALSE),0)</f>
        <v>-17400</v>
      </c>
      <c r="D728" s="66">
        <f>_xlfn.IFNA(VLOOKUP(A728,'NQ0001 Strategy'!$A$2:$B$2000,2,FALSE),0)</f>
        <v>-1425</v>
      </c>
      <c r="E728" s="66">
        <f>_xlfn.IFNA(VLOOKUP(A728,'BBI Strategy'!$A$2:$B$2000,2,FALSE),0)</f>
        <v>-10325</v>
      </c>
      <c r="F728" s="66">
        <f>_xlfn.IFNA(VLOOKUP(A728,'NQ0003 Strategy'!$A$2:$B$1000,2,FALSE),0)</f>
        <v>0</v>
      </c>
      <c r="G728" s="66">
        <f>_xlfn.IFNA(VLOOKUP(A728,'NQ0006 Strategy'!$A$2:$B$2000,2,FALSE),0)</f>
        <v>0</v>
      </c>
      <c r="H728" s="66">
        <f>_xlfn.IFNA(VLOOKUP(A728,'NQ0007 Strategy'!$A$2:$B$2000,2,FALSE),0)</f>
        <v>10560</v>
      </c>
      <c r="I728" s="85">
        <f t="shared" si="27"/>
        <v>220</v>
      </c>
      <c r="J728" s="50">
        <f>VLOOKUP($A728,級距!$A:$K,9,FALSE)</f>
        <v>10</v>
      </c>
      <c r="K728" s="50">
        <f>VLOOKUP($A728,級距!$A:$K,10,FALSE)</f>
        <v>3</v>
      </c>
      <c r="L728" s="50">
        <f>VLOOKUP($A728,級距!$A:$K,11,FALSE)</f>
        <v>1</v>
      </c>
      <c r="M728" s="50">
        <f t="shared" si="28"/>
        <v>1</v>
      </c>
    </row>
    <row r="729" spans="1:13" x14ac:dyDescent="0.25">
      <c r="A729" s="32">
        <v>44595</v>
      </c>
      <c r="B729" s="66">
        <f>_xlfn.IFNA(VLOOKUP(A729,'Bolling Strategy'!$A$1:$B$2000,2,FALSE),0)</f>
        <v>-10160</v>
      </c>
      <c r="C729" s="66">
        <f>_xlfn.IFNA(VLOOKUP(A729,'NQ0002 Strategy'!$A$2:$B$2000,2,FALSE),0)</f>
        <v>19320</v>
      </c>
      <c r="D729" s="66">
        <f>_xlfn.IFNA(VLOOKUP(A729,'NQ0001 Strategy'!$A$2:$B$2000,2,FALSE),0)</f>
        <v>170</v>
      </c>
      <c r="E729" s="66">
        <f>_xlfn.IFNA(VLOOKUP(A729,'BBI Strategy'!$A$2:$B$2000,2,FALSE),0)</f>
        <v>-1240</v>
      </c>
      <c r="F729" s="66">
        <f>_xlfn.IFNA(VLOOKUP(A729,'NQ0003 Strategy'!$A$2:$B$1000,2,FALSE),0)</f>
        <v>0</v>
      </c>
      <c r="G729" s="66">
        <f>_xlfn.IFNA(VLOOKUP(A729,'NQ0006 Strategy'!$A$2:$B$2000,2,FALSE),0)</f>
        <v>0</v>
      </c>
      <c r="H729" s="66">
        <f>_xlfn.IFNA(VLOOKUP(A729,'NQ0007 Strategy'!$A$2:$B$2000,2,FALSE),0)</f>
        <v>-6340</v>
      </c>
      <c r="I729" s="85">
        <f t="shared" si="27"/>
        <v>250</v>
      </c>
      <c r="J729" s="50">
        <f>VLOOKUP($A729,級距!$A:$K,9,FALSE)</f>
        <v>8</v>
      </c>
      <c r="K729" s="50">
        <f>VLOOKUP($A729,級距!$A:$K,10,FALSE)</f>
        <v>8</v>
      </c>
      <c r="L729" s="50">
        <f>VLOOKUP($A729,級距!$A:$K,11,FALSE)</f>
        <v>4</v>
      </c>
      <c r="M729" s="50">
        <f t="shared" si="28"/>
        <v>1</v>
      </c>
    </row>
    <row r="730" spans="1:13" x14ac:dyDescent="0.25">
      <c r="A730" s="32">
        <v>44594</v>
      </c>
      <c r="B730" s="66">
        <f>_xlfn.IFNA(VLOOKUP(A730,'Bolling Strategy'!$A$1:$B$2000,2,FALSE),0)</f>
        <v>-12120</v>
      </c>
      <c r="C730" s="66">
        <f>_xlfn.IFNA(VLOOKUP(A730,'NQ0002 Strategy'!$A$2:$B$2000,2,FALSE),0)</f>
        <v>0</v>
      </c>
      <c r="D730" s="66">
        <f>_xlfn.IFNA(VLOOKUP(A730,'NQ0001 Strategy'!$A$2:$B$2000,2,FALSE),0)</f>
        <v>-350</v>
      </c>
      <c r="E730" s="66">
        <f>_xlfn.IFNA(VLOOKUP(A730,'BBI Strategy'!$A$2:$B$2000,2,FALSE),0)</f>
        <v>-10540</v>
      </c>
      <c r="F730" s="66">
        <f>_xlfn.IFNA(VLOOKUP(A730,'NQ0003 Strategy'!$A$2:$B$1000,2,FALSE),0)</f>
        <v>0</v>
      </c>
      <c r="G730" s="66">
        <f>_xlfn.IFNA(VLOOKUP(A730,'NQ0006 Strategy'!$A$2:$B$2000,2,FALSE),0)</f>
        <v>0</v>
      </c>
      <c r="H730" s="66">
        <f>_xlfn.IFNA(VLOOKUP(A730,'NQ0007 Strategy'!$A$2:$B$2000,2,FALSE),0)</f>
        <v>3965</v>
      </c>
      <c r="I730" s="85">
        <f t="shared" si="27"/>
        <v>-2720.7142857142858</v>
      </c>
      <c r="J730" s="50">
        <f>VLOOKUP($A730,級距!$A:$K,9,FALSE)</f>
        <v>7</v>
      </c>
      <c r="K730" s="50">
        <f>VLOOKUP($A730,級距!$A:$K,10,FALSE)</f>
        <v>4</v>
      </c>
      <c r="L730" s="50">
        <f>VLOOKUP($A730,級距!$A:$K,11,FALSE)</f>
        <v>1</v>
      </c>
      <c r="M730" s="50">
        <f t="shared" si="28"/>
        <v>1</v>
      </c>
    </row>
    <row r="731" spans="1:13" x14ac:dyDescent="0.25">
      <c r="A731" s="32">
        <v>44593</v>
      </c>
      <c r="B731" s="66">
        <f>_xlfn.IFNA(VLOOKUP(A731,'Bolling Strategy'!$A$1:$B$2000,2,FALSE),0)</f>
        <v>0</v>
      </c>
      <c r="C731" s="66">
        <f>_xlfn.IFNA(VLOOKUP(A731,'NQ0002 Strategy'!$A$2:$B$2000,2,FALSE),0)</f>
        <v>-8705</v>
      </c>
      <c r="D731" s="66">
        <f>_xlfn.IFNA(VLOOKUP(A731,'NQ0001 Strategy'!$A$2:$B$2000,2,FALSE),0)</f>
        <v>-12755</v>
      </c>
      <c r="E731" s="66">
        <f>_xlfn.IFNA(VLOOKUP(A731,'BBI Strategy'!$A$2:$B$2000,2,FALSE),0)</f>
        <v>-20160</v>
      </c>
      <c r="F731" s="66">
        <f>_xlfn.IFNA(VLOOKUP(A731,'NQ0003 Strategy'!$A$2:$B$1000,2,FALSE),0)</f>
        <v>0</v>
      </c>
      <c r="G731" s="66">
        <f>_xlfn.IFNA(VLOOKUP(A731,'NQ0006 Strategy'!$A$2:$B$2000,2,FALSE),0)</f>
        <v>2970</v>
      </c>
      <c r="H731" s="66">
        <f>_xlfn.IFNA(VLOOKUP(A731,'NQ0007 Strategy'!$A$2:$B$2000,2,FALSE),0)</f>
        <v>3240</v>
      </c>
      <c r="I731" s="85">
        <f t="shared" si="27"/>
        <v>-5058.5714285714284</v>
      </c>
      <c r="J731" s="50">
        <f>VLOOKUP($A731,級距!$A:$K,9,FALSE)</f>
        <v>7</v>
      </c>
      <c r="K731" s="50">
        <f>VLOOKUP($A731,級距!$A:$K,10,FALSE)</f>
        <v>5</v>
      </c>
      <c r="L731" s="50">
        <f>VLOOKUP($A731,級距!$A:$K,11,FALSE)</f>
        <v>1</v>
      </c>
      <c r="M731" s="50">
        <f t="shared" si="28"/>
        <v>1</v>
      </c>
    </row>
    <row r="732" spans="1:13" x14ac:dyDescent="0.25">
      <c r="A732" s="32">
        <v>44592</v>
      </c>
      <c r="B732" s="66">
        <f>_xlfn.IFNA(VLOOKUP(A732,'Bolling Strategy'!$A$1:$B$2000,2,FALSE),0)</f>
        <v>57890</v>
      </c>
      <c r="C732" s="66">
        <f>_xlfn.IFNA(VLOOKUP(A732,'NQ0002 Strategy'!$A$2:$B$2000,2,FALSE),0)</f>
        <v>0</v>
      </c>
      <c r="D732" s="66">
        <f>_xlfn.IFNA(VLOOKUP(A732,'NQ0001 Strategy'!$A$2:$B$2000,2,FALSE),0)</f>
        <v>13995</v>
      </c>
      <c r="E732" s="66">
        <f>_xlfn.IFNA(VLOOKUP(A732,'BBI Strategy'!$A$2:$B$2000,2,FALSE),0)</f>
        <v>26865</v>
      </c>
      <c r="F732" s="66">
        <f>_xlfn.IFNA(VLOOKUP(A732,'NQ0003 Strategy'!$A$2:$B$1000,2,FALSE),0)</f>
        <v>0</v>
      </c>
      <c r="G732" s="66">
        <f>_xlfn.IFNA(VLOOKUP(A732,'NQ0006 Strategy'!$A$2:$B$2000,2,FALSE),0)</f>
        <v>22690</v>
      </c>
      <c r="H732" s="66">
        <f>_xlfn.IFNA(VLOOKUP(A732,'NQ0007 Strategy'!$A$2:$B$2000,2,FALSE),0)</f>
        <v>19905</v>
      </c>
      <c r="I732" s="85">
        <f t="shared" si="27"/>
        <v>20192.142857142859</v>
      </c>
      <c r="J732" s="50">
        <f>VLOOKUP($A732,級距!$A:$K,9,FALSE)</f>
        <v>10</v>
      </c>
      <c r="K732" s="50">
        <f>VLOOKUP($A732,級距!$A:$K,10,FALSE)</f>
        <v>9</v>
      </c>
      <c r="L732" s="50">
        <f>VLOOKUP($A732,級距!$A:$K,11,FALSE)</f>
        <v>4</v>
      </c>
      <c r="M732" s="50">
        <f t="shared" si="28"/>
        <v>1</v>
      </c>
    </row>
    <row r="733" spans="1:13" x14ac:dyDescent="0.25">
      <c r="A733" s="32">
        <v>44589</v>
      </c>
      <c r="B733" s="66">
        <f>_xlfn.IFNA(VLOOKUP(A733,'Bolling Strategy'!$A$1:$B$2000,2,FALSE),0)</f>
        <v>32520</v>
      </c>
      <c r="C733" s="66">
        <f>_xlfn.IFNA(VLOOKUP(A733,'NQ0002 Strategy'!$A$2:$B$2000,2,FALSE),0)</f>
        <v>0</v>
      </c>
      <c r="D733" s="66">
        <f>_xlfn.IFNA(VLOOKUP(A733,'NQ0001 Strategy'!$A$2:$B$2000,2,FALSE),0)</f>
        <v>-20170</v>
      </c>
      <c r="E733" s="66">
        <f>_xlfn.IFNA(VLOOKUP(A733,'BBI Strategy'!$A$2:$B$2000,2,FALSE),0)</f>
        <v>23770</v>
      </c>
      <c r="F733" s="66">
        <f>_xlfn.IFNA(VLOOKUP(A733,'NQ0003 Strategy'!$A$2:$B$1000,2,FALSE),0)</f>
        <v>0</v>
      </c>
      <c r="G733" s="66">
        <f>_xlfn.IFNA(VLOOKUP(A733,'NQ0006 Strategy'!$A$2:$B$2000,2,FALSE),0)</f>
        <v>0</v>
      </c>
      <c r="H733" s="66">
        <f>_xlfn.IFNA(VLOOKUP(A733,'NQ0007 Strategy'!$A$2:$B$2000,2,FALSE),0)</f>
        <v>-710</v>
      </c>
      <c r="I733" s="85">
        <f t="shared" si="27"/>
        <v>5058.5714285714284</v>
      </c>
      <c r="J733" s="50">
        <f>VLOOKUP($A733,級距!$A:$K,9,FALSE)</f>
        <v>10</v>
      </c>
      <c r="K733" s="50">
        <f>VLOOKUP($A733,級距!$A:$K,10,FALSE)</f>
        <v>8</v>
      </c>
      <c r="L733" s="50">
        <f>VLOOKUP($A733,級距!$A:$K,11,FALSE)</f>
        <v>4</v>
      </c>
      <c r="M733" s="50">
        <f t="shared" si="28"/>
        <v>1</v>
      </c>
    </row>
    <row r="734" spans="1:13" x14ac:dyDescent="0.25">
      <c r="A734" s="32">
        <v>44588</v>
      </c>
      <c r="B734" s="66">
        <f>_xlfn.IFNA(VLOOKUP(A734,'Bolling Strategy'!$A$1:$B$2000,2,FALSE),0)</f>
        <v>31185</v>
      </c>
      <c r="C734" s="66">
        <f>_xlfn.IFNA(VLOOKUP(A734,'NQ0002 Strategy'!$A$2:$B$2000,2,FALSE),0)</f>
        <v>5450</v>
      </c>
      <c r="D734" s="66">
        <f>_xlfn.IFNA(VLOOKUP(A734,'NQ0001 Strategy'!$A$2:$B$2000,2,FALSE),0)</f>
        <v>-7385</v>
      </c>
      <c r="E734" s="66">
        <f>_xlfn.IFNA(VLOOKUP(A734,'BBI Strategy'!$A$2:$B$2000,2,FALSE),0)</f>
        <v>-20160</v>
      </c>
      <c r="F734" s="66">
        <f>_xlfn.IFNA(VLOOKUP(A734,'NQ0003 Strategy'!$A$2:$B$1000,2,FALSE),0)</f>
        <v>0</v>
      </c>
      <c r="G734" s="66">
        <f>_xlfn.IFNA(VLOOKUP(A734,'NQ0006 Strategy'!$A$2:$B$2000,2,FALSE),0)</f>
        <v>-10230</v>
      </c>
      <c r="H734" s="66">
        <f>_xlfn.IFNA(VLOOKUP(A734,'NQ0007 Strategy'!$A$2:$B$2000,2,FALSE),0)</f>
        <v>-11120</v>
      </c>
      <c r="I734" s="85">
        <f t="shared" si="27"/>
        <v>-1751.4285714285713</v>
      </c>
      <c r="J734" s="50">
        <f>VLOOKUP($A734,級距!$A:$K,9,FALSE)</f>
        <v>10</v>
      </c>
      <c r="K734" s="50">
        <f>VLOOKUP($A734,級距!$A:$K,10,FALSE)</f>
        <v>4</v>
      </c>
      <c r="L734" s="50">
        <f>VLOOKUP($A734,級距!$A:$K,11,FALSE)</f>
        <v>1</v>
      </c>
      <c r="M734" s="50">
        <f t="shared" si="28"/>
        <v>1</v>
      </c>
    </row>
    <row r="735" spans="1:13" x14ac:dyDescent="0.25">
      <c r="A735" s="32">
        <v>44587</v>
      </c>
      <c r="B735" s="66">
        <f>_xlfn.IFNA(VLOOKUP(A735,'Bolling Strategy'!$A$1:$B$2000,2,FALSE),0)</f>
        <v>0</v>
      </c>
      <c r="C735" s="66">
        <f>_xlfn.IFNA(VLOOKUP(A735,'NQ0002 Strategy'!$A$2:$B$2000,2,FALSE),0)</f>
        <v>-9250</v>
      </c>
      <c r="D735" s="66">
        <f>_xlfn.IFNA(VLOOKUP(A735,'NQ0001 Strategy'!$A$2:$B$2000,2,FALSE),0)</f>
        <v>0</v>
      </c>
      <c r="E735" s="66">
        <f>_xlfn.IFNA(VLOOKUP(A735,'BBI Strategy'!$A$2:$B$2000,2,FALSE),0)</f>
        <v>-1445</v>
      </c>
      <c r="F735" s="66">
        <f>_xlfn.IFNA(VLOOKUP(A735,'NQ0003 Strategy'!$A$2:$B$1000,2,FALSE),0)</f>
        <v>0</v>
      </c>
      <c r="G735" s="66">
        <f>_xlfn.IFNA(VLOOKUP(A735,'NQ0006 Strategy'!$A$2:$B$2000,2,FALSE),0)</f>
        <v>-10320</v>
      </c>
      <c r="H735" s="66">
        <f>_xlfn.IFNA(VLOOKUP(A735,'NQ0007 Strategy'!$A$2:$B$2000,2,FALSE),0)</f>
        <v>-17255</v>
      </c>
      <c r="I735" s="85">
        <f t="shared" si="27"/>
        <v>-5467.1428571428569</v>
      </c>
      <c r="J735" s="50">
        <f>VLOOKUP($A735,級距!$A:$K,9,FALSE)</f>
        <v>10</v>
      </c>
      <c r="K735" s="50">
        <f>VLOOKUP($A735,級距!$A:$K,10,FALSE)</f>
        <v>5</v>
      </c>
      <c r="L735" s="50">
        <f>VLOOKUP($A735,級距!$A:$K,11,FALSE)</f>
        <v>1</v>
      </c>
      <c r="M735" s="50">
        <f t="shared" si="28"/>
        <v>1</v>
      </c>
    </row>
    <row r="736" spans="1:13" x14ac:dyDescent="0.25">
      <c r="A736" s="32">
        <v>44586</v>
      </c>
      <c r="B736" s="66">
        <f>_xlfn.IFNA(VLOOKUP(A736,'Bolling Strategy'!$A$1:$B$2000,2,FALSE),0)</f>
        <v>0</v>
      </c>
      <c r="C736" s="66">
        <f>_xlfn.IFNA(VLOOKUP(A736,'NQ0002 Strategy'!$A$2:$B$2000,2,FALSE),0)</f>
        <v>130</v>
      </c>
      <c r="D736" s="66">
        <f>_xlfn.IFNA(VLOOKUP(A736,'NQ0001 Strategy'!$A$2:$B$2000,2,FALSE),0)</f>
        <v>-1880</v>
      </c>
      <c r="E736" s="66">
        <f>_xlfn.IFNA(VLOOKUP(A736,'BBI Strategy'!$A$2:$B$2000,2,FALSE),0)</f>
        <v>-9235</v>
      </c>
      <c r="F736" s="66">
        <f>_xlfn.IFNA(VLOOKUP(A736,'NQ0003 Strategy'!$A$2:$B$1000,2,FALSE),0)</f>
        <v>0</v>
      </c>
      <c r="G736" s="66">
        <f>_xlfn.IFNA(VLOOKUP(A736,'NQ0006 Strategy'!$A$2:$B$2000,2,FALSE),0)</f>
        <v>-10260</v>
      </c>
      <c r="H736" s="66">
        <f>_xlfn.IFNA(VLOOKUP(A736,'NQ0007 Strategy'!$A$2:$B$2000,2,FALSE),0)</f>
        <v>-17615</v>
      </c>
      <c r="I736" s="85">
        <f t="shared" si="27"/>
        <v>-5551.4285714285716</v>
      </c>
      <c r="J736" s="50">
        <f>VLOOKUP($A736,級距!$A:$K,9,FALSE)</f>
        <v>9</v>
      </c>
      <c r="K736" s="50">
        <f>VLOOKUP($A736,級距!$A:$K,10,FALSE)</f>
        <v>2</v>
      </c>
      <c r="L736" s="50">
        <f>VLOOKUP($A736,級距!$A:$K,11,FALSE)</f>
        <v>1</v>
      </c>
      <c r="M736" s="50">
        <f t="shared" si="28"/>
        <v>1</v>
      </c>
    </row>
    <row r="737" spans="1:13" x14ac:dyDescent="0.25">
      <c r="A737" s="32">
        <v>44585</v>
      </c>
      <c r="B737" s="66">
        <f>_xlfn.IFNA(VLOOKUP(A737,'Bolling Strategy'!$A$1:$B$2000,2,FALSE),0)</f>
        <v>29330</v>
      </c>
      <c r="C737" s="66">
        <f>_xlfn.IFNA(VLOOKUP(A737,'NQ0002 Strategy'!$A$2:$B$2000,2,FALSE),0)</f>
        <v>77275</v>
      </c>
      <c r="D737" s="66">
        <f>_xlfn.IFNA(VLOOKUP(A737,'NQ0001 Strategy'!$A$2:$B$2000,2,FALSE),0)</f>
        <v>-1960</v>
      </c>
      <c r="E737" s="66">
        <f>_xlfn.IFNA(VLOOKUP(A737,'BBI Strategy'!$A$2:$B$2000,2,FALSE),0)</f>
        <v>-20160</v>
      </c>
      <c r="F737" s="66">
        <f>_xlfn.IFNA(VLOOKUP(A737,'NQ0003 Strategy'!$A$2:$B$1000,2,FALSE),0)</f>
        <v>-13655</v>
      </c>
      <c r="G737" s="66">
        <f>_xlfn.IFNA(VLOOKUP(A737,'NQ0006 Strategy'!$A$2:$B$2000,2,FALSE),0)</f>
        <v>0</v>
      </c>
      <c r="H737" s="66">
        <f>_xlfn.IFNA(VLOOKUP(A737,'NQ0007 Strategy'!$A$2:$B$2000,2,FALSE),0)</f>
        <v>-750</v>
      </c>
      <c r="I737" s="85">
        <f t="shared" si="27"/>
        <v>10011.428571428571</v>
      </c>
      <c r="J737" s="50">
        <f>VLOOKUP($A737,級距!$A:$K,9,FALSE)</f>
        <v>10</v>
      </c>
      <c r="K737" s="50">
        <f>VLOOKUP($A737,級距!$A:$K,10,FALSE)</f>
        <v>2</v>
      </c>
      <c r="L737" s="50">
        <f>VLOOKUP($A737,級距!$A:$K,11,FALSE)</f>
        <v>1</v>
      </c>
      <c r="M737" s="50">
        <f t="shared" si="28"/>
        <v>1</v>
      </c>
    </row>
    <row r="738" spans="1:13" x14ac:dyDescent="0.25">
      <c r="A738" s="32">
        <v>44582</v>
      </c>
      <c r="B738" s="66">
        <f>_xlfn.IFNA(VLOOKUP(A738,'Bolling Strategy'!$A$1:$B$2000,2,FALSE),0)</f>
        <v>0</v>
      </c>
      <c r="C738" s="66">
        <f>_xlfn.IFNA(VLOOKUP(A738,'NQ0002 Strategy'!$A$2:$B$2000,2,FALSE),0)</f>
        <v>-10275</v>
      </c>
      <c r="D738" s="66">
        <f>_xlfn.IFNA(VLOOKUP(A738,'NQ0001 Strategy'!$A$2:$B$2000,2,FALSE),0)</f>
        <v>-6795</v>
      </c>
      <c r="E738" s="66">
        <f>_xlfn.IFNA(VLOOKUP(A738,'BBI Strategy'!$A$2:$B$2000,2,FALSE),0)</f>
        <v>-20160</v>
      </c>
      <c r="F738" s="66">
        <f>_xlfn.IFNA(VLOOKUP(A738,'NQ0003 Strategy'!$A$2:$B$1000,2,FALSE),0)</f>
        <v>0</v>
      </c>
      <c r="G738" s="66">
        <f>_xlfn.IFNA(VLOOKUP(A738,'NQ0006 Strategy'!$A$2:$B$2000,2,FALSE),0)</f>
        <v>0</v>
      </c>
      <c r="H738" s="66">
        <f>_xlfn.IFNA(VLOOKUP(A738,'NQ0007 Strategy'!$A$2:$B$2000,2,FALSE),0)</f>
        <v>-9485</v>
      </c>
      <c r="I738" s="85">
        <f t="shared" si="27"/>
        <v>-6673.5714285714284</v>
      </c>
      <c r="J738" s="50">
        <f>VLOOKUP($A738,級距!$A:$K,9,FALSE)</f>
        <v>9</v>
      </c>
      <c r="K738" s="50">
        <f>VLOOKUP($A738,級距!$A:$K,10,FALSE)</f>
        <v>8</v>
      </c>
      <c r="L738" s="50">
        <f>VLOOKUP($A738,級距!$A:$K,11,FALSE)</f>
        <v>4</v>
      </c>
      <c r="M738" s="50">
        <f t="shared" si="28"/>
        <v>1</v>
      </c>
    </row>
    <row r="739" spans="1:13" x14ac:dyDescent="0.25">
      <c r="A739" s="32">
        <v>44581</v>
      </c>
      <c r="B739" s="66">
        <f>_xlfn.IFNA(VLOOKUP(A739,'Bolling Strategy'!$A$1:$B$2000,2,FALSE),0)</f>
        <v>12885</v>
      </c>
      <c r="C739" s="66">
        <f>_xlfn.IFNA(VLOOKUP(A739,'NQ0002 Strategy'!$A$2:$B$2000,2,FALSE),0)</f>
        <v>48155</v>
      </c>
      <c r="D739" s="66">
        <f>_xlfn.IFNA(VLOOKUP(A739,'NQ0001 Strategy'!$A$2:$B$2000,2,FALSE),0)</f>
        <v>2125</v>
      </c>
      <c r="E739" s="66">
        <f>_xlfn.IFNA(VLOOKUP(A739,'BBI Strategy'!$A$2:$B$2000,2,FALSE),0)</f>
        <v>-7215</v>
      </c>
      <c r="F739" s="66">
        <f>_xlfn.IFNA(VLOOKUP(A739,'NQ0003 Strategy'!$A$2:$B$1000,2,FALSE),0)</f>
        <v>0</v>
      </c>
      <c r="G739" s="66">
        <f>_xlfn.IFNA(VLOOKUP(A739,'NQ0006 Strategy'!$A$2:$B$2000,2,FALSE),0)</f>
        <v>0</v>
      </c>
      <c r="H739" s="66">
        <f>_xlfn.IFNA(VLOOKUP(A739,'NQ0007 Strategy'!$A$2:$B$2000,2,FALSE),0)</f>
        <v>-3175</v>
      </c>
      <c r="I739" s="85">
        <f t="shared" si="27"/>
        <v>7539.2857142857147</v>
      </c>
      <c r="J739" s="50">
        <f>VLOOKUP($A739,級距!$A:$K,9,FALSE)</f>
        <v>10</v>
      </c>
      <c r="K739" s="50">
        <f>VLOOKUP($A739,級距!$A:$K,10,FALSE)</f>
        <v>7</v>
      </c>
      <c r="L739" s="50">
        <f>VLOOKUP($A739,級距!$A:$K,11,FALSE)</f>
        <v>4</v>
      </c>
      <c r="M739" s="50">
        <f t="shared" si="28"/>
        <v>1</v>
      </c>
    </row>
    <row r="740" spans="1:13" x14ac:dyDescent="0.25">
      <c r="A740" s="32">
        <v>44580</v>
      </c>
      <c r="B740" s="66">
        <f>_xlfn.IFNA(VLOOKUP(A740,'Bolling Strategy'!$A$1:$B$2000,2,FALSE),0)</f>
        <v>0</v>
      </c>
      <c r="C740" s="66">
        <f>_xlfn.IFNA(VLOOKUP(A740,'NQ0002 Strategy'!$A$2:$B$2000,2,FALSE),0)</f>
        <v>0</v>
      </c>
      <c r="D740" s="66">
        <f>_xlfn.IFNA(VLOOKUP(A740,'NQ0001 Strategy'!$A$2:$B$2000,2,FALSE),0)</f>
        <v>4430</v>
      </c>
      <c r="E740" s="66">
        <f>_xlfn.IFNA(VLOOKUP(A740,'BBI Strategy'!$A$2:$B$2000,2,FALSE),0)</f>
        <v>9920</v>
      </c>
      <c r="F740" s="66">
        <f>_xlfn.IFNA(VLOOKUP(A740,'NQ0003 Strategy'!$A$2:$B$1000,2,FALSE),0)</f>
        <v>0</v>
      </c>
      <c r="G740" s="66">
        <f>_xlfn.IFNA(VLOOKUP(A740,'NQ0006 Strategy'!$A$2:$B$2000,2,FALSE),0)</f>
        <v>-10310</v>
      </c>
      <c r="H740" s="66">
        <f>_xlfn.IFNA(VLOOKUP(A740,'NQ0007 Strategy'!$A$2:$B$2000,2,FALSE),0)</f>
        <v>-8855</v>
      </c>
      <c r="I740" s="85">
        <f t="shared" si="27"/>
        <v>-687.85714285714289</v>
      </c>
      <c r="J740" s="50">
        <f>VLOOKUP($A740,級距!$A:$K,9,FALSE)</f>
        <v>8</v>
      </c>
      <c r="K740" s="50">
        <f>VLOOKUP($A740,級距!$A:$K,10,FALSE)</f>
        <v>7</v>
      </c>
      <c r="L740" s="50">
        <f>VLOOKUP($A740,級距!$A:$K,11,FALSE)</f>
        <v>4</v>
      </c>
      <c r="M740" s="50">
        <f t="shared" si="28"/>
        <v>1</v>
      </c>
    </row>
    <row r="741" spans="1:13" x14ac:dyDescent="0.25">
      <c r="A741" s="32">
        <v>44579</v>
      </c>
      <c r="B741" s="66">
        <f>_xlfn.IFNA(VLOOKUP(A741,'Bolling Strategy'!$A$1:$B$2000,2,FALSE),0)</f>
        <v>0</v>
      </c>
      <c r="C741" s="66">
        <f>_xlfn.IFNA(VLOOKUP(A741,'NQ0002 Strategy'!$A$2:$B$2000,2,FALSE),0)</f>
        <v>-9250</v>
      </c>
      <c r="D741" s="66">
        <f>_xlfn.IFNA(VLOOKUP(A741,'NQ0001 Strategy'!$A$2:$B$2000,2,FALSE),0)</f>
        <v>0</v>
      </c>
      <c r="E741" s="66">
        <f>_xlfn.IFNA(VLOOKUP(A741,'BBI Strategy'!$A$2:$B$2000,2,FALSE),0)</f>
        <v>-5485</v>
      </c>
      <c r="F741" s="66">
        <f>_xlfn.IFNA(VLOOKUP(A741,'NQ0003 Strategy'!$A$2:$B$1000,2,FALSE),0)</f>
        <v>0</v>
      </c>
      <c r="G741" s="66">
        <f>_xlfn.IFNA(VLOOKUP(A741,'NQ0006 Strategy'!$A$2:$B$2000,2,FALSE),0)</f>
        <v>0</v>
      </c>
      <c r="H741" s="66">
        <f>_xlfn.IFNA(VLOOKUP(A741,'NQ0007 Strategy'!$A$2:$B$2000,2,FALSE),0)</f>
        <v>-13730</v>
      </c>
      <c r="I741" s="85">
        <f t="shared" si="27"/>
        <v>-4066.4285714285716</v>
      </c>
      <c r="J741" s="50">
        <f>VLOOKUP($A741,級距!$A:$K,9,FALSE)</f>
        <v>5</v>
      </c>
      <c r="K741" s="50">
        <f>VLOOKUP($A741,級距!$A:$K,10,FALSE)</f>
        <v>5</v>
      </c>
      <c r="L741" s="50">
        <f>VLOOKUP($A741,級距!$A:$K,11,FALSE)</f>
        <v>2</v>
      </c>
      <c r="M741" s="50">
        <f t="shared" si="28"/>
        <v>1</v>
      </c>
    </row>
    <row r="742" spans="1:13" x14ac:dyDescent="0.25">
      <c r="A742" s="32">
        <v>44575</v>
      </c>
      <c r="B742" s="66">
        <f>_xlfn.IFNA(VLOOKUP(A742,'Bolling Strategy'!$A$1:$B$2000,2,FALSE),0)</f>
        <v>20800</v>
      </c>
      <c r="C742" s="66">
        <f>_xlfn.IFNA(VLOOKUP(A742,'NQ0002 Strategy'!$A$2:$B$2000,2,FALSE),0)</f>
        <v>0</v>
      </c>
      <c r="D742" s="66">
        <f>_xlfn.IFNA(VLOOKUP(A742,'NQ0001 Strategy'!$A$2:$B$2000,2,FALSE),0)</f>
        <v>-16415</v>
      </c>
      <c r="E742" s="66">
        <f>_xlfn.IFNA(VLOOKUP(A742,'BBI Strategy'!$A$2:$B$2000,2,FALSE),0)</f>
        <v>-20160</v>
      </c>
      <c r="F742" s="66">
        <f>_xlfn.IFNA(VLOOKUP(A742,'NQ0003 Strategy'!$A$2:$B$1000,2,FALSE),0)</f>
        <v>0</v>
      </c>
      <c r="G742" s="66">
        <f>_xlfn.IFNA(VLOOKUP(A742,'NQ0006 Strategy'!$A$2:$B$2000,2,FALSE),0)</f>
        <v>0</v>
      </c>
      <c r="H742" s="66">
        <f>_xlfn.IFNA(VLOOKUP(A742,'NQ0007 Strategy'!$A$2:$B$2000,2,FALSE),0)</f>
        <v>-6865</v>
      </c>
      <c r="I742" s="85">
        <f t="shared" si="27"/>
        <v>-3234.2857142857142</v>
      </c>
      <c r="J742" s="50">
        <f>VLOOKUP($A742,級距!$A:$K,9,FALSE)</f>
        <v>6</v>
      </c>
      <c r="K742" s="50">
        <f>VLOOKUP($A742,級距!$A:$K,10,FALSE)</f>
        <v>5</v>
      </c>
      <c r="L742" s="50">
        <f>VLOOKUP($A742,級距!$A:$K,11,FALSE)</f>
        <v>1</v>
      </c>
      <c r="M742" s="50">
        <f t="shared" si="28"/>
        <v>1</v>
      </c>
    </row>
    <row r="743" spans="1:13" x14ac:dyDescent="0.25">
      <c r="A743" s="32">
        <v>44574</v>
      </c>
      <c r="B743" s="66">
        <f>_xlfn.IFNA(VLOOKUP(A743,'Bolling Strategy'!$A$1:$B$2000,2,FALSE),0)</f>
        <v>6190</v>
      </c>
      <c r="C743" s="66">
        <f>_xlfn.IFNA(VLOOKUP(A743,'NQ0002 Strategy'!$A$2:$B$2000,2,FALSE),0)</f>
        <v>-7775</v>
      </c>
      <c r="D743" s="66">
        <f>_xlfn.IFNA(VLOOKUP(A743,'NQ0001 Strategy'!$A$2:$B$2000,2,FALSE),0)</f>
        <v>17095</v>
      </c>
      <c r="E743" s="66">
        <f>_xlfn.IFNA(VLOOKUP(A743,'BBI Strategy'!$A$2:$B$2000,2,FALSE),0)</f>
        <v>14600</v>
      </c>
      <c r="F743" s="66">
        <f>_xlfn.IFNA(VLOOKUP(A743,'NQ0003 Strategy'!$A$2:$B$1000,2,FALSE),0)</f>
        <v>0</v>
      </c>
      <c r="G743" s="66">
        <f>_xlfn.IFNA(VLOOKUP(A743,'NQ0006 Strategy'!$A$2:$B$2000,2,FALSE),0)</f>
        <v>47350</v>
      </c>
      <c r="H743" s="66">
        <f>_xlfn.IFNA(VLOOKUP(A743,'NQ0007 Strategy'!$A$2:$B$2000,2,FALSE),0)</f>
        <v>-3230</v>
      </c>
      <c r="I743" s="85">
        <f t="shared" si="27"/>
        <v>10604.285714285714</v>
      </c>
      <c r="J743" s="50">
        <f>VLOOKUP($A743,級距!$A:$K,9,FALSE)</f>
        <v>10</v>
      </c>
      <c r="K743" s="50">
        <f>VLOOKUP($A743,級距!$A:$K,10,FALSE)</f>
        <v>8</v>
      </c>
      <c r="L743" s="50">
        <f>VLOOKUP($A743,級距!$A:$K,11,FALSE)</f>
        <v>4</v>
      </c>
      <c r="M743" s="50">
        <f t="shared" si="28"/>
        <v>1</v>
      </c>
    </row>
    <row r="744" spans="1:13" x14ac:dyDescent="0.25">
      <c r="A744" s="32">
        <v>44573</v>
      </c>
      <c r="B744" s="66">
        <f>_xlfn.IFNA(VLOOKUP(A744,'Bolling Strategy'!$A$1:$B$2000,2,FALSE),0)</f>
        <v>275</v>
      </c>
      <c r="C744" s="66">
        <f>_xlfn.IFNA(VLOOKUP(A744,'NQ0002 Strategy'!$A$2:$B$2000,2,FALSE),0)</f>
        <v>0</v>
      </c>
      <c r="D744" s="66">
        <f>_xlfn.IFNA(VLOOKUP(A744,'NQ0001 Strategy'!$A$2:$B$2000,2,FALSE),0)</f>
        <v>-450</v>
      </c>
      <c r="E744" s="66">
        <f>_xlfn.IFNA(VLOOKUP(A744,'BBI Strategy'!$A$2:$B$2000,2,FALSE),0)</f>
        <v>5860</v>
      </c>
      <c r="F744" s="66">
        <f>_xlfn.IFNA(VLOOKUP(A744,'NQ0003 Strategy'!$A$2:$B$1000,2,FALSE),0)</f>
        <v>0</v>
      </c>
      <c r="G744" s="66">
        <f>_xlfn.IFNA(VLOOKUP(A744,'NQ0006 Strategy'!$A$2:$B$2000,2,FALSE),0)</f>
        <v>0</v>
      </c>
      <c r="H744" s="66">
        <f>_xlfn.IFNA(VLOOKUP(A744,'NQ0007 Strategy'!$A$2:$B$2000,2,FALSE),0)</f>
        <v>-7080</v>
      </c>
      <c r="I744" s="85">
        <f t="shared" si="27"/>
        <v>-199.28571428571428</v>
      </c>
      <c r="J744" s="50">
        <f>VLOOKUP($A744,級距!$A:$K,9,FALSE)</f>
        <v>4</v>
      </c>
      <c r="K744" s="50">
        <f>VLOOKUP($A744,級距!$A:$K,10,FALSE)</f>
        <v>2</v>
      </c>
      <c r="L744" s="50">
        <f>VLOOKUP($A744,級距!$A:$K,11,FALSE)</f>
        <v>2</v>
      </c>
      <c r="M744" s="50">
        <f t="shared" si="28"/>
        <v>1</v>
      </c>
    </row>
    <row r="745" spans="1:13" x14ac:dyDescent="0.25">
      <c r="A745" s="32">
        <v>44572</v>
      </c>
      <c r="B745" s="66">
        <f>_xlfn.IFNA(VLOOKUP(A745,'Bolling Strategy'!$A$1:$B$2000,2,FALSE),0)</f>
        <v>19500</v>
      </c>
      <c r="C745" s="66">
        <f>_xlfn.IFNA(VLOOKUP(A745,'NQ0002 Strategy'!$A$2:$B$2000,2,FALSE),0)</f>
        <v>9595</v>
      </c>
      <c r="D745" s="66">
        <f>_xlfn.IFNA(VLOOKUP(A745,'NQ0001 Strategy'!$A$2:$B$2000,2,FALSE),0)</f>
        <v>-20205</v>
      </c>
      <c r="E745" s="66">
        <f>_xlfn.IFNA(VLOOKUP(A745,'BBI Strategy'!$A$2:$B$2000,2,FALSE),0)</f>
        <v>-20160</v>
      </c>
      <c r="F745" s="66">
        <f>_xlfn.IFNA(VLOOKUP(A745,'NQ0003 Strategy'!$A$2:$B$1000,2,FALSE),0)</f>
        <v>18170</v>
      </c>
      <c r="G745" s="66">
        <f>_xlfn.IFNA(VLOOKUP(A745,'NQ0006 Strategy'!$A$2:$B$2000,2,FALSE),0)</f>
        <v>0</v>
      </c>
      <c r="H745" s="66">
        <f>_xlfn.IFNA(VLOOKUP(A745,'NQ0007 Strategy'!$A$2:$B$2000,2,FALSE),0)</f>
        <v>4955</v>
      </c>
      <c r="I745" s="85">
        <f t="shared" si="27"/>
        <v>1693.5714285714287</v>
      </c>
      <c r="J745" s="50">
        <f>VLOOKUP($A745,級距!$A:$K,9,FALSE)</f>
        <v>8</v>
      </c>
      <c r="K745" s="50">
        <f>VLOOKUP($A745,級距!$A:$K,10,FALSE)</f>
        <v>4</v>
      </c>
      <c r="L745" s="50">
        <f>VLOOKUP($A745,級距!$A:$K,11,FALSE)</f>
        <v>1</v>
      </c>
      <c r="M745" s="50">
        <f t="shared" si="28"/>
        <v>1</v>
      </c>
    </row>
    <row r="746" spans="1:13" x14ac:dyDescent="0.25">
      <c r="A746" s="32">
        <v>44571</v>
      </c>
      <c r="B746" s="66">
        <f>_xlfn.IFNA(VLOOKUP(A746,'Bolling Strategy'!$A$1:$B$2000,2,FALSE),0)</f>
        <v>-11820</v>
      </c>
      <c r="C746" s="66">
        <f>_xlfn.IFNA(VLOOKUP(A746,'NQ0002 Strategy'!$A$2:$B$2000,2,FALSE),0)</f>
        <v>0</v>
      </c>
      <c r="D746" s="66">
        <f>_xlfn.IFNA(VLOOKUP(A746,'NQ0001 Strategy'!$A$2:$B$2000,2,FALSE),0)</f>
        <v>37365</v>
      </c>
      <c r="E746" s="66">
        <f>_xlfn.IFNA(VLOOKUP(A746,'BBI Strategy'!$A$2:$B$2000,2,FALSE),0)</f>
        <v>-20160</v>
      </c>
      <c r="F746" s="66">
        <f>_xlfn.IFNA(VLOOKUP(A746,'NQ0003 Strategy'!$A$2:$B$1000,2,FALSE),0)</f>
        <v>0</v>
      </c>
      <c r="G746" s="66">
        <f>_xlfn.IFNA(VLOOKUP(A746,'NQ0006 Strategy'!$A$2:$B$2000,2,FALSE),0)</f>
        <v>30920</v>
      </c>
      <c r="H746" s="66">
        <f>_xlfn.IFNA(VLOOKUP(A746,'NQ0007 Strategy'!$A$2:$B$2000,2,FALSE),0)</f>
        <v>12295</v>
      </c>
      <c r="I746" s="85">
        <f t="shared" si="27"/>
        <v>6942.8571428571431</v>
      </c>
      <c r="J746" s="50">
        <f>VLOOKUP($A746,級距!$A:$K,9,FALSE)</f>
        <v>9</v>
      </c>
      <c r="K746" s="50">
        <f>VLOOKUP($A746,級距!$A:$K,10,FALSE)</f>
        <v>2</v>
      </c>
      <c r="L746" s="50">
        <f>VLOOKUP($A746,級距!$A:$K,11,FALSE)</f>
        <v>1</v>
      </c>
      <c r="M746" s="50">
        <f t="shared" si="28"/>
        <v>1</v>
      </c>
    </row>
    <row r="747" spans="1:13" x14ac:dyDescent="0.25">
      <c r="A747" s="32">
        <v>44568</v>
      </c>
      <c r="B747" s="66">
        <f>_xlfn.IFNA(VLOOKUP(A747,'Bolling Strategy'!$A$1:$B$2000,2,FALSE),0)</f>
        <v>-15080</v>
      </c>
      <c r="C747" s="66">
        <f>_xlfn.IFNA(VLOOKUP(A747,'NQ0002 Strategy'!$A$2:$B$2000,2,FALSE),0)</f>
        <v>-5795</v>
      </c>
      <c r="D747" s="66">
        <f>_xlfn.IFNA(VLOOKUP(A747,'NQ0001 Strategy'!$A$2:$B$2000,2,FALSE),0)</f>
        <v>1535</v>
      </c>
      <c r="E747" s="66">
        <f>_xlfn.IFNA(VLOOKUP(A747,'BBI Strategy'!$A$2:$B$2000,2,FALSE),0)</f>
        <v>2795</v>
      </c>
      <c r="F747" s="66">
        <f>_xlfn.IFNA(VLOOKUP(A747,'NQ0003 Strategy'!$A$2:$B$1000,2,FALSE),0)</f>
        <v>0</v>
      </c>
      <c r="G747" s="66">
        <f>_xlfn.IFNA(VLOOKUP(A747,'NQ0006 Strategy'!$A$2:$B$2000,2,FALSE),0)</f>
        <v>0</v>
      </c>
      <c r="H747" s="66">
        <f>_xlfn.IFNA(VLOOKUP(A747,'NQ0007 Strategy'!$A$2:$B$2000,2,FALSE),0)</f>
        <v>-4570</v>
      </c>
      <c r="I747" s="85">
        <f t="shared" si="27"/>
        <v>-3016.4285714285716</v>
      </c>
      <c r="J747" s="50">
        <f>VLOOKUP($A747,級距!$A:$K,9,FALSE)</f>
        <v>7</v>
      </c>
      <c r="K747" s="50">
        <f>VLOOKUP($A747,級距!$A:$K,10,FALSE)</f>
        <v>8</v>
      </c>
      <c r="L747" s="50">
        <f>VLOOKUP($A747,級距!$A:$K,11,FALSE)</f>
        <v>4</v>
      </c>
      <c r="M747" s="50">
        <f t="shared" si="28"/>
        <v>1</v>
      </c>
    </row>
    <row r="748" spans="1:13" x14ac:dyDescent="0.25">
      <c r="A748" s="32">
        <v>44567</v>
      </c>
      <c r="B748" s="66">
        <f>_xlfn.IFNA(VLOOKUP(A748,'Bolling Strategy'!$A$1:$B$2000,2,FALSE),0)</f>
        <v>0</v>
      </c>
      <c r="C748" s="66">
        <f>_xlfn.IFNA(VLOOKUP(A748,'NQ0002 Strategy'!$A$2:$B$2000,2,FALSE),0)</f>
        <v>2500</v>
      </c>
      <c r="D748" s="66">
        <f>_xlfn.IFNA(VLOOKUP(A748,'NQ0001 Strategy'!$A$2:$B$2000,2,FALSE),0)</f>
        <v>-3555</v>
      </c>
      <c r="E748" s="66">
        <f>_xlfn.IFNA(VLOOKUP(A748,'BBI Strategy'!$A$2:$B$2000,2,FALSE),0)</f>
        <v>-10120</v>
      </c>
      <c r="F748" s="66">
        <f>_xlfn.IFNA(VLOOKUP(A748,'NQ0003 Strategy'!$A$2:$B$1000,2,FALSE),0)</f>
        <v>0</v>
      </c>
      <c r="G748" s="66">
        <f>_xlfn.IFNA(VLOOKUP(A748,'NQ0006 Strategy'!$A$2:$B$2000,2,FALSE),0)</f>
        <v>0</v>
      </c>
      <c r="H748" s="66">
        <f>_xlfn.IFNA(VLOOKUP(A748,'NQ0007 Strategy'!$A$2:$B$2000,2,FALSE),0)</f>
        <v>-12695</v>
      </c>
      <c r="I748" s="85">
        <f t="shared" si="27"/>
        <v>-3410</v>
      </c>
      <c r="J748" s="50">
        <f>VLOOKUP($A748,級距!$A:$K,9,FALSE)</f>
        <v>6</v>
      </c>
      <c r="K748" s="50">
        <f>VLOOKUP($A748,級距!$A:$K,10,FALSE)</f>
        <v>2</v>
      </c>
      <c r="L748" s="50">
        <f>VLOOKUP($A748,級距!$A:$K,11,FALSE)</f>
        <v>1</v>
      </c>
      <c r="M748" s="50">
        <f t="shared" si="28"/>
        <v>1</v>
      </c>
    </row>
    <row r="749" spans="1:13" x14ac:dyDescent="0.25">
      <c r="A749" s="32">
        <v>44566</v>
      </c>
      <c r="B749" s="66">
        <f>_xlfn.IFNA(VLOOKUP(A749,'Bolling Strategy'!$A$1:$B$2000,2,FALSE),0)</f>
        <v>-10160</v>
      </c>
      <c r="C749" s="66">
        <f>_xlfn.IFNA(VLOOKUP(A749,'NQ0002 Strategy'!$A$2:$B$2000,2,FALSE),0)</f>
        <v>-5930</v>
      </c>
      <c r="D749" s="66">
        <f>_xlfn.IFNA(VLOOKUP(A749,'NQ0001 Strategy'!$A$2:$B$2000,2,FALSE),0)</f>
        <v>16835</v>
      </c>
      <c r="E749" s="66">
        <f>_xlfn.IFNA(VLOOKUP(A749,'BBI Strategy'!$A$2:$B$2000,2,FALSE),0)</f>
        <v>14440</v>
      </c>
      <c r="F749" s="66">
        <f>_xlfn.IFNA(VLOOKUP(A749,'NQ0003 Strategy'!$A$2:$B$1000,2,FALSE),0)</f>
        <v>0</v>
      </c>
      <c r="G749" s="66">
        <f>_xlfn.IFNA(VLOOKUP(A749,'NQ0006 Strategy'!$A$2:$B$2000,2,FALSE),0)</f>
        <v>0</v>
      </c>
      <c r="H749" s="66">
        <f>_xlfn.IFNA(VLOOKUP(A749,'NQ0007 Strategy'!$A$2:$B$2000,2,FALSE),0)</f>
        <v>100</v>
      </c>
      <c r="I749" s="85">
        <f t="shared" si="27"/>
        <v>2183.5714285714284</v>
      </c>
      <c r="J749" s="50">
        <f>VLOOKUP($A749,級距!$A:$K,9,FALSE)</f>
        <v>9</v>
      </c>
      <c r="K749" s="50">
        <f>VLOOKUP($A749,級距!$A:$K,10,FALSE)</f>
        <v>10</v>
      </c>
      <c r="L749" s="50">
        <f>VLOOKUP($A749,級距!$A:$K,11,FALSE)</f>
        <v>4</v>
      </c>
      <c r="M749" s="50">
        <f t="shared" si="28"/>
        <v>1</v>
      </c>
    </row>
    <row r="750" spans="1:13" x14ac:dyDescent="0.25">
      <c r="A750" s="32">
        <v>44565</v>
      </c>
      <c r="B750" s="66">
        <f>_xlfn.IFNA(VLOOKUP(A750,'Bolling Strategy'!$A$1:$B$2000,2,FALSE),0)</f>
        <v>-5280</v>
      </c>
      <c r="C750" s="66">
        <f>_xlfn.IFNA(VLOOKUP(A750,'NQ0002 Strategy'!$A$2:$B$2000,2,FALSE),0)</f>
        <v>-9930</v>
      </c>
      <c r="D750" s="66">
        <f>_xlfn.IFNA(VLOOKUP(A750,'NQ0001 Strategy'!$A$2:$B$2000,2,FALSE),0)</f>
        <v>13170</v>
      </c>
      <c r="E750" s="66">
        <f>_xlfn.IFNA(VLOOKUP(A750,'BBI Strategy'!$A$2:$B$2000,2,FALSE),0)</f>
        <v>16330</v>
      </c>
      <c r="F750" s="66">
        <f>_xlfn.IFNA(VLOOKUP(A750,'NQ0003 Strategy'!$A$2:$B$1000,2,FALSE),0)</f>
        <v>0</v>
      </c>
      <c r="G750" s="66">
        <f>_xlfn.IFNA(VLOOKUP(A750,'NQ0006 Strategy'!$A$2:$B$2000,2,FALSE),0)</f>
        <v>0</v>
      </c>
      <c r="H750" s="66">
        <f>_xlfn.IFNA(VLOOKUP(A750,'NQ0007 Strategy'!$A$2:$B$2000,2,FALSE),0)</f>
        <v>16050</v>
      </c>
      <c r="I750" s="85">
        <f t="shared" si="27"/>
        <v>4334.2857142857147</v>
      </c>
      <c r="J750" s="50">
        <f>VLOOKUP($A750,級距!$A:$K,9,FALSE)</f>
        <v>8</v>
      </c>
      <c r="K750" s="50">
        <f>VLOOKUP($A750,級距!$A:$K,10,FALSE)</f>
        <v>7</v>
      </c>
      <c r="L750" s="50">
        <f>VLOOKUP($A750,級距!$A:$K,11,FALSE)</f>
        <v>4</v>
      </c>
      <c r="M750" s="50">
        <f t="shared" si="28"/>
        <v>1</v>
      </c>
    </row>
    <row r="751" spans="1:13" x14ac:dyDescent="0.25">
      <c r="A751" s="32">
        <v>44564</v>
      </c>
      <c r="B751" s="66">
        <f>_xlfn.IFNA(VLOOKUP(A751,'Bolling Strategy'!$A$1:$B$2000,2,FALSE),0)</f>
        <v>13720</v>
      </c>
      <c r="C751" s="66">
        <f>_xlfn.IFNA(VLOOKUP(A751,'NQ0002 Strategy'!$A$2:$B$2000,2,FALSE),0)</f>
        <v>-13845</v>
      </c>
      <c r="D751" s="66">
        <f>_xlfn.IFNA(VLOOKUP(A751,'NQ0001 Strategy'!$A$2:$B$2000,2,FALSE),0)</f>
        <v>-4155</v>
      </c>
      <c r="E751" s="66">
        <f>_xlfn.IFNA(VLOOKUP(A751,'BBI Strategy'!$A$2:$B$2000,2,FALSE),0)</f>
        <v>2715</v>
      </c>
      <c r="F751" s="66">
        <f>_xlfn.IFNA(VLOOKUP(A751,'NQ0003 Strategy'!$A$2:$B$1000,2,FALSE),0)</f>
        <v>0</v>
      </c>
      <c r="G751" s="66">
        <f>_xlfn.IFNA(VLOOKUP(A751,'NQ0006 Strategy'!$A$2:$B$2000,2,FALSE),0)</f>
        <v>0</v>
      </c>
      <c r="H751" s="66">
        <f>_xlfn.IFNA(VLOOKUP(A751,'NQ0007 Strategy'!$A$2:$B$2000,2,FALSE),0)</f>
        <v>2905</v>
      </c>
      <c r="I751" s="85">
        <f t="shared" si="27"/>
        <v>191.42857142857142</v>
      </c>
      <c r="J751" s="50">
        <f>VLOOKUP($A751,級距!$A:$K,9,FALSE)</f>
        <v>4</v>
      </c>
      <c r="K751" s="50">
        <f>VLOOKUP($A751,級距!$A:$K,10,FALSE)</f>
        <v>3</v>
      </c>
      <c r="L751" s="50">
        <f>VLOOKUP($A751,級距!$A:$K,11,FALSE)</f>
        <v>2</v>
      </c>
      <c r="M751" s="50">
        <f t="shared" si="28"/>
        <v>1</v>
      </c>
    </row>
    <row r="752" spans="1:13" x14ac:dyDescent="0.25">
      <c r="A752" s="32">
        <v>44561</v>
      </c>
      <c r="B752" s="66">
        <f>_xlfn.IFNA(VLOOKUP(A752,'Bolling Strategy'!$A$1:$B$2000,2,FALSE),0)</f>
        <v>0</v>
      </c>
      <c r="C752" s="66">
        <f>_xlfn.IFNA(VLOOKUP(A752,'NQ0002 Strategy'!$A$2:$B$2000,2,FALSE),0)</f>
        <v>1170</v>
      </c>
      <c r="D752" s="66">
        <f>_xlfn.IFNA(VLOOKUP(A752,'NQ0001 Strategy'!$A$2:$B$2000,2,FALSE),0)</f>
        <v>0</v>
      </c>
      <c r="E752" s="66">
        <f>_xlfn.IFNA(VLOOKUP(A752,'BBI Strategy'!$A$2:$B$2000,2,FALSE),0)</f>
        <v>4100</v>
      </c>
      <c r="F752" s="66">
        <f>_xlfn.IFNA(VLOOKUP(A752,'NQ0003 Strategy'!$A$2:$B$1000,2,FALSE),0)</f>
        <v>0</v>
      </c>
      <c r="G752" s="66">
        <f>_xlfn.IFNA(VLOOKUP(A752,'NQ0006 Strategy'!$A$2:$B$2000,2,FALSE),0)</f>
        <v>0</v>
      </c>
      <c r="H752" s="66">
        <f>_xlfn.IFNA(VLOOKUP(A752,'NQ0007 Strategy'!$A$2:$B$2000,2,FALSE),0)</f>
        <v>-4090</v>
      </c>
      <c r="I752" s="85">
        <f t="shared" si="27"/>
        <v>168.57142857142858</v>
      </c>
      <c r="J752" s="50">
        <f>VLOOKUP($A752,級距!$A:$K,9,FALSE)</f>
        <v>2</v>
      </c>
      <c r="K752" s="50">
        <f>VLOOKUP($A752,級距!$A:$K,10,FALSE)</f>
        <v>5</v>
      </c>
      <c r="L752" s="50">
        <f>VLOOKUP($A752,級距!$A:$K,11,FALSE)</f>
        <v>2</v>
      </c>
      <c r="M752" s="50">
        <f t="shared" si="28"/>
        <v>1</v>
      </c>
    </row>
    <row r="753" spans="1:13" x14ac:dyDescent="0.25">
      <c r="A753" s="32">
        <v>44560</v>
      </c>
      <c r="B753" s="66">
        <f>_xlfn.IFNA(VLOOKUP(A753,'Bolling Strategy'!$A$1:$B$2000,2,FALSE),0)</f>
        <v>-3240</v>
      </c>
      <c r="C753" s="66">
        <f>_xlfn.IFNA(VLOOKUP(A753,'NQ0002 Strategy'!$A$2:$B$2000,2,FALSE),0)</f>
        <v>4060</v>
      </c>
      <c r="D753" s="66">
        <f>_xlfn.IFNA(VLOOKUP(A753,'NQ0001 Strategy'!$A$2:$B$2000,2,FALSE),0)</f>
        <v>-2080</v>
      </c>
      <c r="E753" s="66">
        <f>_xlfn.IFNA(VLOOKUP(A753,'BBI Strategy'!$A$2:$B$2000,2,FALSE),0)</f>
        <v>-5040</v>
      </c>
      <c r="F753" s="66">
        <f>_xlfn.IFNA(VLOOKUP(A753,'NQ0003 Strategy'!$A$2:$B$1000,2,FALSE),0)</f>
        <v>0</v>
      </c>
      <c r="G753" s="66">
        <f>_xlfn.IFNA(VLOOKUP(A753,'NQ0006 Strategy'!$A$2:$B$2000,2,FALSE),0)</f>
        <v>-7625</v>
      </c>
      <c r="H753" s="66">
        <f>_xlfn.IFNA(VLOOKUP(A753,'NQ0007 Strategy'!$A$2:$B$2000,2,FALSE),0)</f>
        <v>-9215</v>
      </c>
      <c r="I753" s="85">
        <f t="shared" si="27"/>
        <v>-3305.7142857142858</v>
      </c>
      <c r="J753" s="50">
        <f>VLOOKUP($A753,級距!$A:$K,9,FALSE)</f>
        <v>2</v>
      </c>
      <c r="K753" s="50">
        <f>VLOOKUP($A753,級距!$A:$K,10,FALSE)</f>
        <v>7</v>
      </c>
      <c r="L753" s="50">
        <f>VLOOKUP($A753,級距!$A:$K,11,FALSE)</f>
        <v>3</v>
      </c>
      <c r="M753" s="50">
        <f t="shared" si="28"/>
        <v>1</v>
      </c>
    </row>
    <row r="754" spans="1:13" x14ac:dyDescent="0.25">
      <c r="A754" s="32">
        <v>44559</v>
      </c>
      <c r="B754" s="66">
        <f>_xlfn.IFNA(VLOOKUP(A754,'Bolling Strategy'!$A$1:$B$2000,2,FALSE),0)</f>
        <v>940</v>
      </c>
      <c r="C754" s="66">
        <f>_xlfn.IFNA(VLOOKUP(A754,'NQ0002 Strategy'!$A$2:$B$2000,2,FALSE),0)</f>
        <v>-9235</v>
      </c>
      <c r="D754" s="66">
        <f>_xlfn.IFNA(VLOOKUP(A754,'NQ0001 Strategy'!$A$2:$B$2000,2,FALSE),0)</f>
        <v>-2390</v>
      </c>
      <c r="E754" s="66">
        <f>_xlfn.IFNA(VLOOKUP(A754,'BBI Strategy'!$A$2:$B$2000,2,FALSE),0)</f>
        <v>-365</v>
      </c>
      <c r="F754" s="66">
        <f>_xlfn.IFNA(VLOOKUP(A754,'NQ0003 Strategy'!$A$2:$B$1000,2,FALSE),0)</f>
        <v>0</v>
      </c>
      <c r="G754" s="66">
        <f>_xlfn.IFNA(VLOOKUP(A754,'NQ0006 Strategy'!$A$2:$B$2000,2,FALSE),0)</f>
        <v>0</v>
      </c>
      <c r="H754" s="66">
        <f>_xlfn.IFNA(VLOOKUP(A754,'NQ0007 Strategy'!$A$2:$B$2000,2,FALSE),0)</f>
        <v>-7540</v>
      </c>
      <c r="I754" s="85">
        <f t="shared" si="27"/>
        <v>-2655.7142857142858</v>
      </c>
      <c r="J754" s="50">
        <f>VLOOKUP($A754,級距!$A:$K,9,FALSE)</f>
        <v>2</v>
      </c>
      <c r="K754" s="50">
        <f>VLOOKUP($A754,級距!$A:$K,10,FALSE)</f>
        <v>2</v>
      </c>
      <c r="L754" s="50">
        <f>VLOOKUP($A754,級距!$A:$K,11,FALSE)</f>
        <v>2</v>
      </c>
      <c r="M754" s="50">
        <f t="shared" si="28"/>
        <v>1</v>
      </c>
    </row>
    <row r="755" spans="1:13" x14ac:dyDescent="0.25">
      <c r="A755" s="32">
        <v>44558</v>
      </c>
      <c r="B755" s="66">
        <f>_xlfn.IFNA(VLOOKUP(A755,'Bolling Strategy'!$A$1:$B$2000,2,FALSE),0)</f>
        <v>0</v>
      </c>
      <c r="C755" s="66">
        <f>_xlfn.IFNA(VLOOKUP(A755,'NQ0002 Strategy'!$A$2:$B$2000,2,FALSE),0)</f>
        <v>0</v>
      </c>
      <c r="D755" s="66">
        <f>_xlfn.IFNA(VLOOKUP(A755,'NQ0001 Strategy'!$A$2:$B$2000,2,FALSE),0)</f>
        <v>7295</v>
      </c>
      <c r="E755" s="66">
        <f>_xlfn.IFNA(VLOOKUP(A755,'BBI Strategy'!$A$2:$B$2000,2,FALSE),0)</f>
        <v>6255</v>
      </c>
      <c r="F755" s="66">
        <f>_xlfn.IFNA(VLOOKUP(A755,'NQ0003 Strategy'!$A$2:$B$1000,2,FALSE),0)</f>
        <v>0</v>
      </c>
      <c r="G755" s="66">
        <f>_xlfn.IFNA(VLOOKUP(A755,'NQ0006 Strategy'!$A$2:$B$2000,2,FALSE),0)</f>
        <v>-10230</v>
      </c>
      <c r="H755" s="66">
        <f>_xlfn.IFNA(VLOOKUP(A755,'NQ0007 Strategy'!$A$2:$B$2000,2,FALSE),0)</f>
        <v>2790</v>
      </c>
      <c r="I755" s="85">
        <f t="shared" si="27"/>
        <v>872.85714285714289</v>
      </c>
      <c r="J755" s="50">
        <f>VLOOKUP($A755,級距!$A:$K,9,FALSE)</f>
        <v>4</v>
      </c>
      <c r="K755" s="50">
        <f>VLOOKUP($A755,級距!$A:$K,10,FALSE)</f>
        <v>7</v>
      </c>
      <c r="L755" s="50">
        <f>VLOOKUP($A755,級距!$A:$K,11,FALSE)</f>
        <v>3</v>
      </c>
      <c r="M755" s="50">
        <f t="shared" si="28"/>
        <v>1</v>
      </c>
    </row>
    <row r="756" spans="1:13" x14ac:dyDescent="0.25">
      <c r="A756" s="32">
        <v>44557</v>
      </c>
      <c r="B756" s="66">
        <f>_xlfn.IFNA(VLOOKUP(A756,'Bolling Strategy'!$A$1:$B$2000,2,FALSE),0)</f>
        <v>5250</v>
      </c>
      <c r="C756" s="66">
        <f>_xlfn.IFNA(VLOOKUP(A756,'NQ0002 Strategy'!$A$2:$B$2000,2,FALSE),0)</f>
        <v>9720</v>
      </c>
      <c r="D756" s="66">
        <f>_xlfn.IFNA(VLOOKUP(A756,'NQ0001 Strategy'!$A$2:$B$2000,2,FALSE),0)</f>
        <v>11160</v>
      </c>
      <c r="E756" s="66">
        <f>_xlfn.IFNA(VLOOKUP(A756,'BBI Strategy'!$A$2:$B$2000,2,FALSE),0)</f>
        <v>11440</v>
      </c>
      <c r="F756" s="66">
        <f>_xlfn.IFNA(VLOOKUP(A756,'NQ0003 Strategy'!$A$2:$B$1000,2,FALSE),0)</f>
        <v>10575</v>
      </c>
      <c r="G756" s="66">
        <f>_xlfn.IFNA(VLOOKUP(A756,'NQ0006 Strategy'!$A$2:$B$2000,2,FALSE),0)</f>
        <v>4050</v>
      </c>
      <c r="H756" s="66">
        <f>_xlfn.IFNA(VLOOKUP(A756,'NQ0007 Strategy'!$A$2:$B$2000,2,FALSE),0)</f>
        <v>30710</v>
      </c>
      <c r="I756" s="85">
        <f t="shared" si="27"/>
        <v>11843.571428571429</v>
      </c>
      <c r="J756" s="50">
        <f>VLOOKUP($A756,級距!$A:$K,9,FALSE)</f>
        <v>5</v>
      </c>
      <c r="K756" s="50">
        <f>VLOOKUP($A756,級距!$A:$K,10,FALSE)</f>
        <v>10</v>
      </c>
      <c r="L756" s="50">
        <f>VLOOKUP($A756,級距!$A:$K,11,FALSE)</f>
        <v>3</v>
      </c>
      <c r="M756" s="50">
        <f t="shared" si="28"/>
        <v>1</v>
      </c>
    </row>
    <row r="757" spans="1:13" x14ac:dyDescent="0.25">
      <c r="A757" s="32">
        <v>44553</v>
      </c>
      <c r="B757" s="66">
        <f>_xlfn.IFNA(VLOOKUP(A757,'Bolling Strategy'!$A$1:$B$2000,2,FALSE),0)</f>
        <v>-870</v>
      </c>
      <c r="C757" s="66">
        <f>_xlfn.IFNA(VLOOKUP(A757,'NQ0002 Strategy'!$A$2:$B$2000,2,FALSE),0)</f>
        <v>0</v>
      </c>
      <c r="D757" s="66">
        <f>_xlfn.IFNA(VLOOKUP(A757,'NQ0001 Strategy'!$A$2:$B$2000,2,FALSE),0)</f>
        <v>-150</v>
      </c>
      <c r="E757" s="66">
        <f>_xlfn.IFNA(VLOOKUP(A757,'BBI Strategy'!$A$2:$B$2000,2,FALSE),0)</f>
        <v>7535</v>
      </c>
      <c r="F757" s="66">
        <f>_xlfn.IFNA(VLOOKUP(A757,'NQ0003 Strategy'!$A$2:$B$1000,2,FALSE),0)</f>
        <v>5970</v>
      </c>
      <c r="G757" s="66">
        <f>_xlfn.IFNA(VLOOKUP(A757,'NQ0006 Strategy'!$A$2:$B$2000,2,FALSE),0)</f>
        <v>13440</v>
      </c>
      <c r="H757" s="66">
        <f>_xlfn.IFNA(VLOOKUP(A757,'NQ0007 Strategy'!$A$2:$B$2000,2,FALSE),0)</f>
        <v>2945</v>
      </c>
      <c r="I757" s="85">
        <f t="shared" si="27"/>
        <v>4124.2857142857147</v>
      </c>
      <c r="J757" s="50">
        <f>VLOOKUP($A757,級距!$A:$K,9,FALSE)</f>
        <v>3</v>
      </c>
      <c r="K757" s="50">
        <f>VLOOKUP($A757,級距!$A:$K,10,FALSE)</f>
        <v>6</v>
      </c>
      <c r="L757" s="50">
        <f>VLOOKUP($A757,級距!$A:$K,11,FALSE)</f>
        <v>2</v>
      </c>
      <c r="M757" s="50">
        <f t="shared" si="28"/>
        <v>1</v>
      </c>
    </row>
    <row r="758" spans="1:13" x14ac:dyDescent="0.25">
      <c r="A758" s="32">
        <v>44552</v>
      </c>
      <c r="B758" s="66">
        <f>_xlfn.IFNA(VLOOKUP(A758,'Bolling Strategy'!$A$1:$B$2000,2,FALSE),0)</f>
        <v>0</v>
      </c>
      <c r="C758" s="66">
        <f>_xlfn.IFNA(VLOOKUP(A758,'NQ0002 Strategy'!$A$2:$B$2000,2,FALSE),0)</f>
        <v>26075</v>
      </c>
      <c r="D758" s="66">
        <f>_xlfn.IFNA(VLOOKUP(A758,'NQ0001 Strategy'!$A$2:$B$2000,2,FALSE),0)</f>
        <v>15500</v>
      </c>
      <c r="E758" s="66">
        <f>_xlfn.IFNA(VLOOKUP(A758,'BBI Strategy'!$A$2:$B$2000,2,FALSE),0)</f>
        <v>12880</v>
      </c>
      <c r="F758" s="66">
        <f>_xlfn.IFNA(VLOOKUP(A758,'NQ0003 Strategy'!$A$2:$B$1000,2,FALSE),0)</f>
        <v>0</v>
      </c>
      <c r="G758" s="66">
        <f>_xlfn.IFNA(VLOOKUP(A758,'NQ0006 Strategy'!$A$2:$B$2000,2,FALSE),0)</f>
        <v>0</v>
      </c>
      <c r="H758" s="66">
        <f>_xlfn.IFNA(VLOOKUP(A758,'NQ0007 Strategy'!$A$2:$B$2000,2,FALSE),0)</f>
        <v>9140</v>
      </c>
      <c r="I758" s="85">
        <f t="shared" si="27"/>
        <v>9085</v>
      </c>
      <c r="J758" s="50">
        <f>VLOOKUP($A758,級距!$A:$K,9,FALSE)</f>
        <v>5</v>
      </c>
      <c r="K758" s="50">
        <f>VLOOKUP($A758,級距!$A:$K,10,FALSE)</f>
        <v>8</v>
      </c>
      <c r="L758" s="50">
        <f>VLOOKUP($A758,級距!$A:$K,11,FALSE)</f>
        <v>3</v>
      </c>
      <c r="M758" s="50">
        <f t="shared" si="28"/>
        <v>1</v>
      </c>
    </row>
    <row r="759" spans="1:13" x14ac:dyDescent="0.25">
      <c r="A759" s="32">
        <v>44551</v>
      </c>
      <c r="B759" s="66">
        <f>_xlfn.IFNA(VLOOKUP(A759,'Bolling Strategy'!$A$1:$B$2000,2,FALSE),0)</f>
        <v>56190</v>
      </c>
      <c r="C759" s="66">
        <f>_xlfn.IFNA(VLOOKUP(A759,'NQ0002 Strategy'!$A$2:$B$2000,2,FALSE),0)</f>
        <v>0</v>
      </c>
      <c r="D759" s="66">
        <f>_xlfn.IFNA(VLOOKUP(A759,'NQ0001 Strategy'!$A$2:$B$2000,2,FALSE),0)</f>
        <v>2580</v>
      </c>
      <c r="E759" s="66">
        <f>_xlfn.IFNA(VLOOKUP(A759,'BBI Strategy'!$A$2:$B$2000,2,FALSE),0)</f>
        <v>-4495</v>
      </c>
      <c r="F759" s="66">
        <f>_xlfn.IFNA(VLOOKUP(A759,'NQ0003 Strategy'!$A$2:$B$1000,2,FALSE),0)</f>
        <v>0</v>
      </c>
      <c r="G759" s="66">
        <f>_xlfn.IFNA(VLOOKUP(A759,'NQ0006 Strategy'!$A$2:$B$2000,2,FALSE),0)</f>
        <v>2640</v>
      </c>
      <c r="H759" s="66">
        <f>_xlfn.IFNA(VLOOKUP(A759,'NQ0007 Strategy'!$A$2:$B$2000,2,FALSE),0)</f>
        <v>12905</v>
      </c>
      <c r="I759" s="85">
        <f t="shared" si="27"/>
        <v>9974.2857142857138</v>
      </c>
      <c r="J759" s="50">
        <f>VLOOKUP($A759,級距!$A:$K,9,FALSE)</f>
        <v>8</v>
      </c>
      <c r="K759" s="50">
        <f>VLOOKUP($A759,級距!$A:$K,10,FALSE)</f>
        <v>5</v>
      </c>
      <c r="L759" s="50">
        <f>VLOOKUP($A759,級距!$A:$K,11,FALSE)</f>
        <v>1</v>
      </c>
      <c r="M759" s="50">
        <f t="shared" si="28"/>
        <v>1</v>
      </c>
    </row>
    <row r="760" spans="1:13" x14ac:dyDescent="0.25">
      <c r="A760" s="32">
        <v>44550</v>
      </c>
      <c r="B760" s="66">
        <f>_xlfn.IFNA(VLOOKUP(A760,'Bolling Strategy'!$A$1:$B$2000,2,FALSE),0)</f>
        <v>0</v>
      </c>
      <c r="C760" s="66">
        <f>_xlfn.IFNA(VLOOKUP(A760,'NQ0002 Strategy'!$A$2:$B$2000,2,FALSE),0)</f>
        <v>-3235</v>
      </c>
      <c r="D760" s="66">
        <f>_xlfn.IFNA(VLOOKUP(A760,'NQ0001 Strategy'!$A$2:$B$2000,2,FALSE),0)</f>
        <v>0</v>
      </c>
      <c r="E760" s="66">
        <f>_xlfn.IFNA(VLOOKUP(A760,'BBI Strategy'!$A$2:$B$2000,2,FALSE),0)</f>
        <v>3345</v>
      </c>
      <c r="F760" s="66">
        <f>_xlfn.IFNA(VLOOKUP(A760,'NQ0003 Strategy'!$A$2:$B$1000,2,FALSE),0)</f>
        <v>0</v>
      </c>
      <c r="G760" s="66">
        <f>_xlfn.IFNA(VLOOKUP(A760,'NQ0006 Strategy'!$A$2:$B$2000,2,FALSE),0)</f>
        <v>0</v>
      </c>
      <c r="H760" s="66">
        <f>_xlfn.IFNA(VLOOKUP(A760,'NQ0007 Strategy'!$A$2:$B$2000,2,FALSE),0)</f>
        <v>5400</v>
      </c>
      <c r="I760" s="85">
        <f t="shared" si="27"/>
        <v>787.14285714285711</v>
      </c>
      <c r="J760" s="50">
        <f>VLOOKUP($A760,級距!$A:$K,9,FALSE)</f>
        <v>3</v>
      </c>
      <c r="K760" s="50">
        <f>VLOOKUP($A760,級距!$A:$K,10,FALSE)</f>
        <v>4</v>
      </c>
      <c r="L760" s="50">
        <f>VLOOKUP($A760,級距!$A:$K,11,FALSE)</f>
        <v>2</v>
      </c>
      <c r="M760" s="50">
        <f t="shared" si="28"/>
        <v>1</v>
      </c>
    </row>
    <row r="761" spans="1:13" x14ac:dyDescent="0.25">
      <c r="A761" s="32">
        <v>44547</v>
      </c>
      <c r="B761" s="66">
        <f>_xlfn.IFNA(VLOOKUP(A761,'Bolling Strategy'!$A$1:$B$2000,2,FALSE),0)</f>
        <v>0</v>
      </c>
      <c r="C761" s="66">
        <f>_xlfn.IFNA(VLOOKUP(A761,'NQ0002 Strategy'!$A$2:$B$2000,2,FALSE),0)</f>
        <v>-1050</v>
      </c>
      <c r="D761" s="66">
        <f>_xlfn.IFNA(VLOOKUP(A761,'NQ0001 Strategy'!$A$2:$B$2000,2,FALSE),0)</f>
        <v>345</v>
      </c>
      <c r="E761" s="66">
        <f>_xlfn.IFNA(VLOOKUP(A761,'BBI Strategy'!$A$2:$B$2000,2,FALSE),0)</f>
        <v>7335</v>
      </c>
      <c r="F761" s="66">
        <f>_xlfn.IFNA(VLOOKUP(A761,'NQ0003 Strategy'!$A$2:$B$1000,2,FALSE),0)</f>
        <v>0</v>
      </c>
      <c r="G761" s="66">
        <f>_xlfn.IFNA(VLOOKUP(A761,'NQ0006 Strategy'!$A$2:$B$2000,2,FALSE),0)</f>
        <v>0</v>
      </c>
      <c r="H761" s="66">
        <f>_xlfn.IFNA(VLOOKUP(A761,'NQ0007 Strategy'!$A$2:$B$2000,2,FALSE),0)</f>
        <v>-1040</v>
      </c>
      <c r="I761" s="85">
        <f t="shared" si="27"/>
        <v>798.57142857142856</v>
      </c>
      <c r="J761" s="50">
        <f>VLOOKUP($A761,級距!$A:$K,9,FALSE)</f>
        <v>7</v>
      </c>
      <c r="K761" s="50">
        <f>VLOOKUP($A761,級距!$A:$K,10,FALSE)</f>
        <v>1</v>
      </c>
      <c r="L761" s="50">
        <f>VLOOKUP($A761,級距!$A:$K,11,FALSE)</f>
        <v>1</v>
      </c>
      <c r="M761" s="50">
        <f t="shared" si="28"/>
        <v>1</v>
      </c>
    </row>
    <row r="762" spans="1:13" x14ac:dyDescent="0.25">
      <c r="A762" s="32">
        <v>44546</v>
      </c>
      <c r="B762" s="66">
        <f>_xlfn.IFNA(VLOOKUP(A762,'Bolling Strategy'!$A$1:$B$2000,2,FALSE),0)</f>
        <v>620</v>
      </c>
      <c r="C762" s="66">
        <f>_xlfn.IFNA(VLOOKUP(A762,'NQ0002 Strategy'!$A$2:$B$2000,2,FALSE),0)</f>
        <v>0</v>
      </c>
      <c r="D762" s="66">
        <f>_xlfn.IFNA(VLOOKUP(A762,'NQ0001 Strategy'!$A$2:$B$2000,2,FALSE),0)</f>
        <v>9665</v>
      </c>
      <c r="E762" s="66">
        <f>_xlfn.IFNA(VLOOKUP(A762,'BBI Strategy'!$A$2:$B$2000,2,FALSE),0)</f>
        <v>-3440</v>
      </c>
      <c r="F762" s="66">
        <f>_xlfn.IFNA(VLOOKUP(A762,'NQ0003 Strategy'!$A$2:$B$1000,2,FALSE),0)</f>
        <v>0</v>
      </c>
      <c r="G762" s="66">
        <f>_xlfn.IFNA(VLOOKUP(A762,'NQ0006 Strategy'!$A$2:$B$2000,2,FALSE),0)</f>
        <v>0</v>
      </c>
      <c r="H762" s="66">
        <f>_xlfn.IFNA(VLOOKUP(A762,'NQ0007 Strategy'!$A$2:$B$2000,2,FALSE),0)</f>
        <v>9860</v>
      </c>
      <c r="I762" s="85">
        <f t="shared" si="27"/>
        <v>2386.4285714285716</v>
      </c>
      <c r="J762" s="50">
        <f>VLOOKUP($A762,級距!$A:$K,9,FALSE)</f>
        <v>10</v>
      </c>
      <c r="K762" s="50">
        <f>VLOOKUP($A762,級距!$A:$K,10,FALSE)</f>
        <v>9</v>
      </c>
      <c r="L762" s="50">
        <f>VLOOKUP($A762,級距!$A:$K,11,FALSE)</f>
        <v>4</v>
      </c>
      <c r="M762" s="50">
        <f t="shared" si="28"/>
        <v>1</v>
      </c>
    </row>
    <row r="763" spans="1:13" x14ac:dyDescent="0.25">
      <c r="A763" s="32">
        <v>44545</v>
      </c>
      <c r="B763" s="66">
        <f>_xlfn.IFNA(VLOOKUP(A763,'Bolling Strategy'!$A$1:$B$2000,2,FALSE),0)</f>
        <v>34680</v>
      </c>
      <c r="C763" s="66">
        <f>_xlfn.IFNA(VLOOKUP(A763,'NQ0002 Strategy'!$A$2:$B$2000,2,FALSE),0)</f>
        <v>52700</v>
      </c>
      <c r="D763" s="66">
        <f>_xlfn.IFNA(VLOOKUP(A763,'NQ0001 Strategy'!$A$2:$B$2000,2,FALSE),0)</f>
        <v>-20080</v>
      </c>
      <c r="E763" s="66">
        <f>_xlfn.IFNA(VLOOKUP(A763,'BBI Strategy'!$A$2:$B$2000,2,FALSE),0)</f>
        <v>22290</v>
      </c>
      <c r="F763" s="66">
        <f>_xlfn.IFNA(VLOOKUP(A763,'NQ0003 Strategy'!$A$2:$B$1000,2,FALSE),0)</f>
        <v>0</v>
      </c>
      <c r="G763" s="66">
        <f>_xlfn.IFNA(VLOOKUP(A763,'NQ0006 Strategy'!$A$2:$B$2000,2,FALSE),0)</f>
        <v>32635</v>
      </c>
      <c r="H763" s="66">
        <f>_xlfn.IFNA(VLOOKUP(A763,'NQ0007 Strategy'!$A$2:$B$2000,2,FALSE),0)</f>
        <v>14865</v>
      </c>
      <c r="I763" s="85">
        <f t="shared" si="27"/>
        <v>19584.285714285714</v>
      </c>
      <c r="J763" s="50">
        <f>VLOOKUP($A763,級距!$A:$K,9,FALSE)</f>
        <v>10</v>
      </c>
      <c r="K763" s="50">
        <f>VLOOKUP($A763,級距!$A:$K,10,FALSE)</f>
        <v>8</v>
      </c>
      <c r="L763" s="50">
        <f>VLOOKUP($A763,級距!$A:$K,11,FALSE)</f>
        <v>4</v>
      </c>
      <c r="M763" s="50">
        <f t="shared" si="28"/>
        <v>1</v>
      </c>
    </row>
    <row r="764" spans="1:13" x14ac:dyDescent="0.25">
      <c r="A764" s="32">
        <v>44544</v>
      </c>
      <c r="B764" s="66">
        <f>_xlfn.IFNA(VLOOKUP(A764,'Bolling Strategy'!$A$1:$B$2000,2,FALSE),0)</f>
        <v>-10340</v>
      </c>
      <c r="C764" s="66">
        <f>_xlfn.IFNA(VLOOKUP(A764,'NQ0002 Strategy'!$A$2:$B$2000,2,FALSE),0)</f>
        <v>-2015</v>
      </c>
      <c r="D764" s="66">
        <f>_xlfn.IFNA(VLOOKUP(A764,'NQ0001 Strategy'!$A$2:$B$2000,2,FALSE),0)</f>
        <v>6905</v>
      </c>
      <c r="E764" s="66">
        <f>_xlfn.IFNA(VLOOKUP(A764,'BBI Strategy'!$A$2:$B$2000,2,FALSE),0)</f>
        <v>-11820</v>
      </c>
      <c r="F764" s="66">
        <f>_xlfn.IFNA(VLOOKUP(A764,'NQ0003 Strategy'!$A$2:$B$1000,2,FALSE),0)</f>
        <v>0</v>
      </c>
      <c r="G764" s="66">
        <f>_xlfn.IFNA(VLOOKUP(A764,'NQ0006 Strategy'!$A$2:$B$2000,2,FALSE),0)</f>
        <v>11880</v>
      </c>
      <c r="H764" s="66">
        <f>_xlfn.IFNA(VLOOKUP(A764,'NQ0007 Strategy'!$A$2:$B$2000,2,FALSE),0)</f>
        <v>-3840</v>
      </c>
      <c r="I764" s="85">
        <f t="shared" si="27"/>
        <v>-1318.5714285714287</v>
      </c>
      <c r="J764" s="50">
        <f>VLOOKUP($A764,級距!$A:$K,9,FALSE)</f>
        <v>6</v>
      </c>
      <c r="K764" s="50">
        <f>VLOOKUP($A764,級距!$A:$K,10,FALSE)</f>
        <v>2</v>
      </c>
      <c r="L764" s="50">
        <f>VLOOKUP($A764,級距!$A:$K,11,FALSE)</f>
        <v>1</v>
      </c>
      <c r="M764" s="50">
        <f t="shared" si="28"/>
        <v>1</v>
      </c>
    </row>
    <row r="765" spans="1:13" x14ac:dyDescent="0.25">
      <c r="A765" s="32">
        <v>44543</v>
      </c>
      <c r="B765" s="66">
        <f>_xlfn.IFNA(VLOOKUP(A765,'Bolling Strategy'!$A$1:$B$2000,2,FALSE),0)</f>
        <v>-8400</v>
      </c>
      <c r="C765" s="66">
        <f>_xlfn.IFNA(VLOOKUP(A765,'NQ0002 Strategy'!$A$2:$B$2000,2,FALSE),0)</f>
        <v>21880</v>
      </c>
      <c r="D765" s="66">
        <f>_xlfn.IFNA(VLOOKUP(A765,'NQ0001 Strategy'!$A$2:$B$2000,2,FALSE),0)</f>
        <v>9910</v>
      </c>
      <c r="E765" s="66">
        <f>_xlfn.IFNA(VLOOKUP(A765,'BBI Strategy'!$A$2:$B$2000,2,FALSE),0)</f>
        <v>-4600</v>
      </c>
      <c r="F765" s="66">
        <f>_xlfn.IFNA(VLOOKUP(A765,'NQ0003 Strategy'!$A$2:$B$1000,2,FALSE),0)</f>
        <v>-1045</v>
      </c>
      <c r="G765" s="66">
        <f>_xlfn.IFNA(VLOOKUP(A765,'NQ0006 Strategy'!$A$2:$B$2000,2,FALSE),0)</f>
        <v>0</v>
      </c>
      <c r="H765" s="66">
        <f>_xlfn.IFNA(VLOOKUP(A765,'NQ0007 Strategy'!$A$2:$B$2000,2,FALSE),0)</f>
        <v>0</v>
      </c>
      <c r="I765" s="85">
        <f t="shared" si="27"/>
        <v>2535</v>
      </c>
      <c r="J765" s="50">
        <f>VLOOKUP($A765,級距!$A:$K,9,FALSE)</f>
        <v>7</v>
      </c>
      <c r="K765" s="50">
        <f>VLOOKUP($A765,級距!$A:$K,10,FALSE)</f>
        <v>10</v>
      </c>
      <c r="L765" s="50">
        <f>VLOOKUP($A765,級距!$A:$K,11,FALSE)</f>
        <v>4</v>
      </c>
      <c r="M765" s="50">
        <f t="shared" si="28"/>
        <v>1</v>
      </c>
    </row>
    <row r="766" spans="1:13" x14ac:dyDescent="0.25">
      <c r="A766" s="32">
        <v>44540</v>
      </c>
      <c r="B766" s="66">
        <f>_xlfn.IFNA(VLOOKUP(A766,'Bolling Strategy'!$A$1:$B$2000,2,FALSE),0)</f>
        <v>-5560</v>
      </c>
      <c r="C766" s="66">
        <f>_xlfn.IFNA(VLOOKUP(A766,'NQ0002 Strategy'!$A$2:$B$2000,2,FALSE),0)</f>
        <v>-9250</v>
      </c>
      <c r="D766" s="66">
        <f>_xlfn.IFNA(VLOOKUP(A766,'NQ0001 Strategy'!$A$2:$B$2000,2,FALSE),0)</f>
        <v>8385</v>
      </c>
      <c r="E766" s="66">
        <f>_xlfn.IFNA(VLOOKUP(A766,'BBI Strategy'!$A$2:$B$2000,2,FALSE),0)</f>
        <v>11925</v>
      </c>
      <c r="F766" s="66">
        <f>_xlfn.IFNA(VLOOKUP(A766,'NQ0003 Strategy'!$A$2:$B$1000,2,FALSE),0)</f>
        <v>0</v>
      </c>
      <c r="G766" s="66">
        <f>_xlfn.IFNA(VLOOKUP(A766,'NQ0006 Strategy'!$A$2:$B$2000,2,FALSE),0)</f>
        <v>-7800</v>
      </c>
      <c r="H766" s="66">
        <f>_xlfn.IFNA(VLOOKUP(A766,'NQ0007 Strategy'!$A$2:$B$2000,2,FALSE),0)</f>
        <v>-4585</v>
      </c>
      <c r="I766" s="85">
        <f t="shared" si="27"/>
        <v>-983.57142857142856</v>
      </c>
      <c r="J766" s="50">
        <f>VLOOKUP($A766,級距!$A:$K,9,FALSE)</f>
        <v>4</v>
      </c>
      <c r="K766" s="50">
        <f>VLOOKUP($A766,級距!$A:$K,10,FALSE)</f>
        <v>6</v>
      </c>
      <c r="L766" s="50">
        <f>VLOOKUP($A766,級距!$A:$K,11,FALSE)</f>
        <v>2</v>
      </c>
      <c r="M766" s="50">
        <f t="shared" si="28"/>
        <v>1</v>
      </c>
    </row>
    <row r="767" spans="1:13" x14ac:dyDescent="0.25">
      <c r="A767" s="32">
        <v>44539</v>
      </c>
      <c r="B767" s="66">
        <f>_xlfn.IFNA(VLOOKUP(A767,'Bolling Strategy'!$A$1:$B$2000,2,FALSE),0)</f>
        <v>12345</v>
      </c>
      <c r="C767" s="66">
        <f>_xlfn.IFNA(VLOOKUP(A767,'NQ0002 Strategy'!$A$2:$B$2000,2,FALSE),0)</f>
        <v>-9235</v>
      </c>
      <c r="D767" s="66">
        <f>_xlfn.IFNA(VLOOKUP(A767,'NQ0001 Strategy'!$A$2:$B$2000,2,FALSE),0)</f>
        <v>-5790</v>
      </c>
      <c r="E767" s="66">
        <f>_xlfn.IFNA(VLOOKUP(A767,'BBI Strategy'!$A$2:$B$2000,2,FALSE),0)</f>
        <v>-8920</v>
      </c>
      <c r="F767" s="66">
        <f>_xlfn.IFNA(VLOOKUP(A767,'NQ0003 Strategy'!$A$2:$B$1000,2,FALSE),0)</f>
        <v>0</v>
      </c>
      <c r="G767" s="66">
        <f>_xlfn.IFNA(VLOOKUP(A767,'NQ0006 Strategy'!$A$2:$B$2000,2,FALSE),0)</f>
        <v>0</v>
      </c>
      <c r="H767" s="66">
        <f>_xlfn.IFNA(VLOOKUP(A767,'NQ0007 Strategy'!$A$2:$B$2000,2,FALSE),0)</f>
        <v>-6580</v>
      </c>
      <c r="I767" s="85">
        <f t="shared" si="27"/>
        <v>-2597.1428571428573</v>
      </c>
      <c r="J767" s="50">
        <f>VLOOKUP($A767,級距!$A:$K,9,FALSE)</f>
        <v>5</v>
      </c>
      <c r="K767" s="50">
        <f>VLOOKUP($A767,級距!$A:$K,10,FALSE)</f>
        <v>7</v>
      </c>
      <c r="L767" s="50">
        <f>VLOOKUP($A767,級距!$A:$K,11,FALSE)</f>
        <v>3</v>
      </c>
      <c r="M767" s="50">
        <f t="shared" si="28"/>
        <v>1</v>
      </c>
    </row>
    <row r="768" spans="1:13" x14ac:dyDescent="0.25">
      <c r="A768" s="32">
        <v>44538</v>
      </c>
      <c r="B768" s="66">
        <f>_xlfn.IFNA(VLOOKUP(A768,'Bolling Strategy'!$A$1:$B$2000,2,FALSE),0)</f>
        <v>8360</v>
      </c>
      <c r="C768" s="66">
        <f>_xlfn.IFNA(VLOOKUP(A768,'NQ0002 Strategy'!$A$2:$B$2000,2,FALSE),0)</f>
        <v>0</v>
      </c>
      <c r="D768" s="66">
        <f>_xlfn.IFNA(VLOOKUP(A768,'NQ0001 Strategy'!$A$2:$B$2000,2,FALSE),0)</f>
        <v>13500</v>
      </c>
      <c r="E768" s="66">
        <f>_xlfn.IFNA(VLOOKUP(A768,'BBI Strategy'!$A$2:$B$2000,2,FALSE),0)</f>
        <v>2195</v>
      </c>
      <c r="F768" s="66">
        <f>_xlfn.IFNA(VLOOKUP(A768,'NQ0003 Strategy'!$A$2:$B$1000,2,FALSE),0)</f>
        <v>0</v>
      </c>
      <c r="G768" s="66">
        <f>_xlfn.IFNA(VLOOKUP(A768,'NQ0006 Strategy'!$A$2:$B$2000,2,FALSE),0)</f>
        <v>0</v>
      </c>
      <c r="H768" s="66">
        <f>_xlfn.IFNA(VLOOKUP(A768,'NQ0007 Strategy'!$A$2:$B$2000,2,FALSE),0)</f>
        <v>-4190</v>
      </c>
      <c r="I768" s="85">
        <f t="shared" si="27"/>
        <v>2837.8571428571427</v>
      </c>
      <c r="J768" s="50">
        <f>VLOOKUP($A768,級距!$A:$K,9,FALSE)</f>
        <v>3</v>
      </c>
      <c r="K768" s="50">
        <f>VLOOKUP($A768,級距!$A:$K,10,FALSE)</f>
        <v>1</v>
      </c>
      <c r="L768" s="50">
        <f>VLOOKUP($A768,級距!$A:$K,11,FALSE)</f>
        <v>2</v>
      </c>
      <c r="M768" s="50">
        <f t="shared" si="28"/>
        <v>1</v>
      </c>
    </row>
    <row r="769" spans="1:13" x14ac:dyDescent="0.25">
      <c r="A769" s="32">
        <v>44537</v>
      </c>
      <c r="B769" s="66">
        <f>_xlfn.IFNA(VLOOKUP(A769,'Bolling Strategy'!$A$1:$B$2000,2,FALSE),0)</f>
        <v>0</v>
      </c>
      <c r="C769" s="66">
        <f>_xlfn.IFNA(VLOOKUP(A769,'NQ0002 Strategy'!$A$2:$B$2000,2,FALSE),0)</f>
        <v>-8080</v>
      </c>
      <c r="D769" s="66">
        <f>_xlfn.IFNA(VLOOKUP(A769,'NQ0001 Strategy'!$A$2:$B$2000,2,FALSE),0)</f>
        <v>2895</v>
      </c>
      <c r="E769" s="66">
        <f>_xlfn.IFNA(VLOOKUP(A769,'BBI Strategy'!$A$2:$B$2000,2,FALSE),0)</f>
        <v>25590</v>
      </c>
      <c r="F769" s="66">
        <f>_xlfn.IFNA(VLOOKUP(A769,'NQ0003 Strategy'!$A$2:$B$1000,2,FALSE),0)</f>
        <v>0</v>
      </c>
      <c r="G769" s="66">
        <f>_xlfn.IFNA(VLOOKUP(A769,'NQ0006 Strategy'!$A$2:$B$2000,2,FALSE),0)</f>
        <v>19680</v>
      </c>
      <c r="H769" s="66">
        <f>_xlfn.IFNA(VLOOKUP(A769,'NQ0007 Strategy'!$A$2:$B$2000,2,FALSE),0)</f>
        <v>9605</v>
      </c>
      <c r="I769" s="85">
        <f t="shared" si="27"/>
        <v>7098.5714285714284</v>
      </c>
      <c r="J769" s="50">
        <f>VLOOKUP($A769,級距!$A:$K,9,FALSE)</f>
        <v>5</v>
      </c>
      <c r="K769" s="50">
        <f>VLOOKUP($A769,級距!$A:$K,10,FALSE)</f>
        <v>8</v>
      </c>
      <c r="L769" s="50">
        <f>VLOOKUP($A769,級距!$A:$K,11,FALSE)</f>
        <v>3</v>
      </c>
      <c r="M769" s="50">
        <f t="shared" si="28"/>
        <v>1</v>
      </c>
    </row>
    <row r="770" spans="1:13" x14ac:dyDescent="0.25">
      <c r="A770" s="32">
        <v>44536</v>
      </c>
      <c r="B770" s="66">
        <f>_xlfn.IFNA(VLOOKUP(A770,'Bolling Strategy'!$A$1:$B$2000,2,FALSE),0)</f>
        <v>0</v>
      </c>
      <c r="C770" s="66">
        <f>_xlfn.IFNA(VLOOKUP(A770,'NQ0002 Strategy'!$A$2:$B$2000,2,FALSE),0)</f>
        <v>-8080</v>
      </c>
      <c r="D770" s="66">
        <f>_xlfn.IFNA(VLOOKUP(A770,'NQ0001 Strategy'!$A$2:$B$2000,2,FALSE),0)</f>
        <v>-1515</v>
      </c>
      <c r="E770" s="66">
        <f>_xlfn.IFNA(VLOOKUP(A770,'BBI Strategy'!$A$2:$B$2000,2,FALSE),0)</f>
        <v>12105</v>
      </c>
      <c r="F770" s="66">
        <f>_xlfn.IFNA(VLOOKUP(A770,'NQ0003 Strategy'!$A$2:$B$1000,2,FALSE),0)</f>
        <v>0</v>
      </c>
      <c r="G770" s="66">
        <f>_xlfn.IFNA(VLOOKUP(A770,'NQ0006 Strategy'!$A$2:$B$2000,2,FALSE),0)</f>
        <v>0</v>
      </c>
      <c r="H770" s="66">
        <f>_xlfn.IFNA(VLOOKUP(A770,'NQ0007 Strategy'!$A$2:$B$2000,2,FALSE),0)</f>
        <v>-1860</v>
      </c>
      <c r="I770" s="85">
        <f t="shared" si="27"/>
        <v>92.857142857142861</v>
      </c>
      <c r="J770" s="50">
        <f>VLOOKUP($A770,級距!$A:$K,9,FALSE)</f>
        <v>7</v>
      </c>
      <c r="K770" s="50">
        <f>VLOOKUP($A770,級距!$A:$K,10,FALSE)</f>
        <v>6</v>
      </c>
      <c r="L770" s="50">
        <f>VLOOKUP($A770,級距!$A:$K,11,FALSE)</f>
        <v>1</v>
      </c>
      <c r="M770" s="50">
        <f t="shared" si="28"/>
        <v>1</v>
      </c>
    </row>
    <row r="771" spans="1:13" x14ac:dyDescent="0.25">
      <c r="A771" s="32">
        <v>44533</v>
      </c>
      <c r="B771" s="66">
        <f>_xlfn.IFNA(VLOOKUP(A771,'Bolling Strategy'!$A$1:$B$2000,2,FALSE),0)</f>
        <v>5725</v>
      </c>
      <c r="C771" s="66">
        <f>_xlfn.IFNA(VLOOKUP(A771,'NQ0002 Strategy'!$A$2:$B$2000,2,FALSE),0)</f>
        <v>0</v>
      </c>
      <c r="D771" s="66">
        <f>_xlfn.IFNA(VLOOKUP(A771,'NQ0001 Strategy'!$A$2:$B$2000,2,FALSE),0)</f>
        <v>-6795</v>
      </c>
      <c r="E771" s="66">
        <f>_xlfn.IFNA(VLOOKUP(A771,'BBI Strategy'!$A$2:$B$2000,2,FALSE),0)</f>
        <v>-12750</v>
      </c>
      <c r="F771" s="66">
        <f>_xlfn.IFNA(VLOOKUP(A771,'NQ0003 Strategy'!$A$2:$B$1000,2,FALSE),0)</f>
        <v>0</v>
      </c>
      <c r="G771" s="66">
        <f>_xlfn.IFNA(VLOOKUP(A771,'NQ0006 Strategy'!$A$2:$B$2000,2,FALSE),0)</f>
        <v>11990</v>
      </c>
      <c r="H771" s="66">
        <f>_xlfn.IFNA(VLOOKUP(A771,'NQ0007 Strategy'!$A$2:$B$2000,2,FALSE),0)</f>
        <v>-5350</v>
      </c>
      <c r="I771" s="85">
        <f t="shared" si="27"/>
        <v>-1025.7142857142858</v>
      </c>
      <c r="J771" s="50">
        <f>VLOOKUP($A771,級距!$A:$K,9,FALSE)</f>
        <v>10</v>
      </c>
      <c r="K771" s="50">
        <f>VLOOKUP($A771,級距!$A:$K,10,FALSE)</f>
        <v>5</v>
      </c>
      <c r="L771" s="50">
        <f>VLOOKUP($A771,級距!$A:$K,11,FALSE)</f>
        <v>1</v>
      </c>
      <c r="M771" s="50">
        <f t="shared" si="28"/>
        <v>1</v>
      </c>
    </row>
    <row r="772" spans="1:13" x14ac:dyDescent="0.25">
      <c r="A772" s="32">
        <v>44532</v>
      </c>
      <c r="B772" s="66">
        <f>_xlfn.IFNA(VLOOKUP(A772,'Bolling Strategy'!$A$1:$B$2000,2,FALSE),0)</f>
        <v>12140</v>
      </c>
      <c r="C772" s="66">
        <f>_xlfn.IFNA(VLOOKUP(A772,'NQ0002 Strategy'!$A$2:$B$2000,2,FALSE),0)</f>
        <v>-9250</v>
      </c>
      <c r="D772" s="66">
        <f>_xlfn.IFNA(VLOOKUP(A772,'NQ0001 Strategy'!$A$2:$B$2000,2,FALSE),0)</f>
        <v>0</v>
      </c>
      <c r="E772" s="66">
        <f>_xlfn.IFNA(VLOOKUP(A772,'BBI Strategy'!$A$2:$B$2000,2,FALSE),0)</f>
        <v>9295</v>
      </c>
      <c r="F772" s="66">
        <f>_xlfn.IFNA(VLOOKUP(A772,'NQ0003 Strategy'!$A$2:$B$1000,2,FALSE),0)</f>
        <v>0</v>
      </c>
      <c r="G772" s="66">
        <f>_xlfn.IFNA(VLOOKUP(A772,'NQ0006 Strategy'!$A$2:$B$2000,2,FALSE),0)</f>
        <v>0</v>
      </c>
      <c r="H772" s="66">
        <f>_xlfn.IFNA(VLOOKUP(A772,'NQ0007 Strategy'!$A$2:$B$2000,2,FALSE),0)</f>
        <v>3260</v>
      </c>
      <c r="I772" s="85">
        <f t="shared" ref="I772:I835" si="29">(B772+C772+D772+E772+F772+G772+H772)/7</f>
        <v>2206.4285714285716</v>
      </c>
      <c r="J772" s="50">
        <f>VLOOKUP($A772,級距!$A:$K,9,FALSE)</f>
        <v>6</v>
      </c>
      <c r="K772" s="50">
        <f>VLOOKUP($A772,級距!$A:$K,10,FALSE)</f>
        <v>3</v>
      </c>
      <c r="L772" s="50">
        <f>VLOOKUP($A772,級距!$A:$K,11,FALSE)</f>
        <v>1</v>
      </c>
      <c r="M772" s="50">
        <f t="shared" ref="M772:M835" si="30">_xlfn.IFNA(1,0)</f>
        <v>1</v>
      </c>
    </row>
    <row r="773" spans="1:13" x14ac:dyDescent="0.25">
      <c r="A773" s="32">
        <v>44531</v>
      </c>
      <c r="B773" s="66">
        <f>_xlfn.IFNA(VLOOKUP(A773,'Bolling Strategy'!$A$1:$B$2000,2,FALSE),0)</f>
        <v>0</v>
      </c>
      <c r="C773" s="66">
        <f>_xlfn.IFNA(VLOOKUP(A773,'NQ0002 Strategy'!$A$2:$B$2000,2,FALSE),0)</f>
        <v>-9255</v>
      </c>
      <c r="D773" s="66">
        <f>_xlfn.IFNA(VLOOKUP(A773,'NQ0001 Strategy'!$A$2:$B$2000,2,FALSE),0)</f>
        <v>14160</v>
      </c>
      <c r="E773" s="66">
        <f>_xlfn.IFNA(VLOOKUP(A773,'BBI Strategy'!$A$2:$B$2000,2,FALSE),0)</f>
        <v>14380</v>
      </c>
      <c r="F773" s="66">
        <f>_xlfn.IFNA(VLOOKUP(A773,'NQ0003 Strategy'!$A$2:$B$1000,2,FALSE),0)</f>
        <v>0</v>
      </c>
      <c r="G773" s="66">
        <f>_xlfn.IFNA(VLOOKUP(A773,'NQ0006 Strategy'!$A$2:$B$2000,2,FALSE),0)</f>
        <v>0</v>
      </c>
      <c r="H773" s="66">
        <f>_xlfn.IFNA(VLOOKUP(A773,'NQ0007 Strategy'!$A$2:$B$2000,2,FALSE),0)</f>
        <v>1950</v>
      </c>
      <c r="I773" s="85">
        <f t="shared" si="29"/>
        <v>3033.5714285714284</v>
      </c>
      <c r="J773" s="50">
        <f>VLOOKUP($A773,級距!$A:$K,9,FALSE)</f>
        <v>10</v>
      </c>
      <c r="K773" s="50">
        <f>VLOOKUP($A773,級距!$A:$K,10,FALSE)</f>
        <v>9</v>
      </c>
      <c r="L773" s="50">
        <f>VLOOKUP($A773,級距!$A:$K,11,FALSE)</f>
        <v>4</v>
      </c>
      <c r="M773" s="50">
        <f t="shared" si="30"/>
        <v>1</v>
      </c>
    </row>
    <row r="774" spans="1:13" x14ac:dyDescent="0.25">
      <c r="A774" s="32">
        <v>44530</v>
      </c>
      <c r="B774" s="66">
        <f>_xlfn.IFNA(VLOOKUP(A774,'Bolling Strategy'!$A$1:$B$2000,2,FALSE),0)</f>
        <v>10430</v>
      </c>
      <c r="C774" s="66">
        <f>_xlfn.IFNA(VLOOKUP(A774,'NQ0002 Strategy'!$A$2:$B$2000,2,FALSE),0)</f>
        <v>8820</v>
      </c>
      <c r="D774" s="66">
        <f>_xlfn.IFNA(VLOOKUP(A774,'NQ0001 Strategy'!$A$2:$B$2000,2,FALSE),0)</f>
        <v>-6365</v>
      </c>
      <c r="E774" s="66">
        <f>_xlfn.IFNA(VLOOKUP(A774,'BBI Strategy'!$A$2:$B$2000,2,FALSE),0)</f>
        <v>-2940</v>
      </c>
      <c r="F774" s="66">
        <f>_xlfn.IFNA(VLOOKUP(A774,'NQ0003 Strategy'!$A$2:$B$1000,2,FALSE),0)</f>
        <v>0</v>
      </c>
      <c r="G774" s="66">
        <f>_xlfn.IFNA(VLOOKUP(A774,'NQ0006 Strategy'!$A$2:$B$2000,2,FALSE),0)</f>
        <v>0</v>
      </c>
      <c r="H774" s="66">
        <f>_xlfn.IFNA(VLOOKUP(A774,'NQ0007 Strategy'!$A$2:$B$2000,2,FALSE),0)</f>
        <v>-9920</v>
      </c>
      <c r="I774" s="85">
        <f t="shared" si="29"/>
        <v>3.5714285714285716</v>
      </c>
      <c r="J774" s="50">
        <f>VLOOKUP($A774,級距!$A:$K,9,FALSE)</f>
        <v>8</v>
      </c>
      <c r="K774" s="50">
        <f>VLOOKUP($A774,級距!$A:$K,10,FALSE)</f>
        <v>5</v>
      </c>
      <c r="L774" s="50">
        <f>VLOOKUP($A774,級距!$A:$K,11,FALSE)</f>
        <v>1</v>
      </c>
      <c r="M774" s="50">
        <f t="shared" si="30"/>
        <v>1</v>
      </c>
    </row>
    <row r="775" spans="1:13" x14ac:dyDescent="0.25">
      <c r="A775" s="32">
        <v>44529</v>
      </c>
      <c r="B775" s="66">
        <f>_xlfn.IFNA(VLOOKUP(A775,'Bolling Strategy'!$A$1:$B$2000,2,FALSE),0)</f>
        <v>-2725</v>
      </c>
      <c r="C775" s="66">
        <f>_xlfn.IFNA(VLOOKUP(A775,'NQ0002 Strategy'!$A$2:$B$2000,2,FALSE),0)</f>
        <v>0</v>
      </c>
      <c r="D775" s="66">
        <f>_xlfn.IFNA(VLOOKUP(A775,'NQ0001 Strategy'!$A$2:$B$2000,2,FALSE),0)</f>
        <v>-6060</v>
      </c>
      <c r="E775" s="66">
        <f>_xlfn.IFNA(VLOOKUP(A775,'BBI Strategy'!$A$2:$B$2000,2,FALSE),0)</f>
        <v>10345</v>
      </c>
      <c r="F775" s="66">
        <f>_xlfn.IFNA(VLOOKUP(A775,'NQ0003 Strategy'!$A$2:$B$1000,2,FALSE),0)</f>
        <v>0</v>
      </c>
      <c r="G775" s="66">
        <f>_xlfn.IFNA(VLOOKUP(A775,'NQ0006 Strategy'!$A$2:$B$2000,2,FALSE),0)</f>
        <v>5140</v>
      </c>
      <c r="H775" s="66">
        <f>_xlfn.IFNA(VLOOKUP(A775,'NQ0007 Strategy'!$A$2:$B$2000,2,FALSE),0)</f>
        <v>7950</v>
      </c>
      <c r="I775" s="85">
        <f t="shared" si="29"/>
        <v>2092.8571428571427</v>
      </c>
      <c r="J775" s="50">
        <f>VLOOKUP($A775,級距!$A:$K,9,FALSE)</f>
        <v>5</v>
      </c>
      <c r="K775" s="50">
        <f>VLOOKUP($A775,級距!$A:$K,10,FALSE)</f>
        <v>7</v>
      </c>
      <c r="L775" s="50">
        <f>VLOOKUP($A775,級距!$A:$K,11,FALSE)</f>
        <v>3</v>
      </c>
      <c r="M775" s="50">
        <f t="shared" si="30"/>
        <v>1</v>
      </c>
    </row>
    <row r="776" spans="1:13" x14ac:dyDescent="0.25">
      <c r="A776" s="32">
        <v>44524</v>
      </c>
      <c r="B776" s="66">
        <f>_xlfn.IFNA(VLOOKUP(A776,'Bolling Strategy'!$A$1:$B$2000,2,FALSE),0)</f>
        <v>13380</v>
      </c>
      <c r="C776" s="66">
        <f>_xlfn.IFNA(VLOOKUP(A776,'NQ0002 Strategy'!$A$2:$B$2000,2,FALSE),0)</f>
        <v>-6365</v>
      </c>
      <c r="D776" s="66">
        <f>_xlfn.IFNA(VLOOKUP(A776,'NQ0001 Strategy'!$A$2:$B$2000,2,FALSE),0)</f>
        <v>-5305</v>
      </c>
      <c r="E776" s="66">
        <f>_xlfn.IFNA(VLOOKUP(A776,'BBI Strategy'!$A$2:$B$2000,2,FALSE),0)</f>
        <v>9720</v>
      </c>
      <c r="F776" s="66">
        <f>_xlfn.IFNA(VLOOKUP(A776,'NQ0003 Strategy'!$A$2:$B$1000,2,FALSE),0)</f>
        <v>6530</v>
      </c>
      <c r="G776" s="66">
        <f>_xlfn.IFNA(VLOOKUP(A776,'NQ0006 Strategy'!$A$2:$B$2000,2,FALSE),0)</f>
        <v>0</v>
      </c>
      <c r="H776" s="66">
        <f>_xlfn.IFNA(VLOOKUP(A776,'NQ0007 Strategy'!$A$2:$B$2000,2,FALSE),0)</f>
        <v>1660</v>
      </c>
      <c r="I776" s="85">
        <f t="shared" si="29"/>
        <v>2802.8571428571427</v>
      </c>
      <c r="J776" s="50">
        <f>VLOOKUP($A776,級距!$A:$K,9,FALSE)</f>
        <v>5</v>
      </c>
      <c r="K776" s="50">
        <f>VLOOKUP($A776,級距!$A:$K,10,FALSE)</f>
        <v>3</v>
      </c>
      <c r="L776" s="50">
        <f>VLOOKUP($A776,級距!$A:$K,11,FALSE)</f>
        <v>2</v>
      </c>
      <c r="M776" s="50">
        <f t="shared" si="30"/>
        <v>1</v>
      </c>
    </row>
    <row r="777" spans="1:13" x14ac:dyDescent="0.25">
      <c r="A777" s="32">
        <v>44523</v>
      </c>
      <c r="B777" s="66">
        <f>_xlfn.IFNA(VLOOKUP(A777,'Bolling Strategy'!$A$1:$B$2000,2,FALSE),0)</f>
        <v>6980</v>
      </c>
      <c r="C777" s="66">
        <f>_xlfn.IFNA(VLOOKUP(A777,'NQ0002 Strategy'!$A$2:$B$2000,2,FALSE),0)</f>
        <v>-2645</v>
      </c>
      <c r="D777" s="66">
        <f>_xlfn.IFNA(VLOOKUP(A777,'NQ0001 Strategy'!$A$2:$B$2000,2,FALSE),0)</f>
        <v>-1355</v>
      </c>
      <c r="E777" s="66">
        <f>_xlfn.IFNA(VLOOKUP(A777,'BBI Strategy'!$A$2:$B$2000,2,FALSE),0)</f>
        <v>-16130</v>
      </c>
      <c r="F777" s="66">
        <f>_xlfn.IFNA(VLOOKUP(A777,'NQ0003 Strategy'!$A$2:$B$1000,2,FALSE),0)</f>
        <v>0</v>
      </c>
      <c r="G777" s="66">
        <f>_xlfn.IFNA(VLOOKUP(A777,'NQ0006 Strategy'!$A$2:$B$2000,2,FALSE),0)</f>
        <v>0</v>
      </c>
      <c r="H777" s="66">
        <f>_xlfn.IFNA(VLOOKUP(A777,'NQ0007 Strategy'!$A$2:$B$2000,2,FALSE),0)</f>
        <v>-9070</v>
      </c>
      <c r="I777" s="85">
        <f t="shared" si="29"/>
        <v>-3174.2857142857142</v>
      </c>
      <c r="J777" s="50">
        <f>VLOOKUP($A777,級距!$A:$K,9,FALSE)</f>
        <v>6</v>
      </c>
      <c r="K777" s="50">
        <f>VLOOKUP($A777,級距!$A:$K,10,FALSE)</f>
        <v>1</v>
      </c>
      <c r="L777" s="50">
        <f>VLOOKUP($A777,級距!$A:$K,11,FALSE)</f>
        <v>1</v>
      </c>
      <c r="M777" s="50">
        <f t="shared" si="30"/>
        <v>1</v>
      </c>
    </row>
    <row r="778" spans="1:13" x14ac:dyDescent="0.25">
      <c r="A778" s="32">
        <v>44522</v>
      </c>
      <c r="B778" s="66">
        <f>_xlfn.IFNA(VLOOKUP(A778,'Bolling Strategy'!$A$1:$B$2000,2,FALSE),0)</f>
        <v>1635</v>
      </c>
      <c r="C778" s="66">
        <f>_xlfn.IFNA(VLOOKUP(A778,'NQ0002 Strategy'!$A$2:$B$2000,2,FALSE),0)</f>
        <v>-9240</v>
      </c>
      <c r="D778" s="66">
        <f>_xlfn.IFNA(VLOOKUP(A778,'NQ0001 Strategy'!$A$2:$B$2000,2,FALSE),0)</f>
        <v>-545</v>
      </c>
      <c r="E778" s="66">
        <f>_xlfn.IFNA(VLOOKUP(A778,'BBI Strategy'!$A$2:$B$2000,2,FALSE),0)</f>
        <v>3530</v>
      </c>
      <c r="F778" s="66">
        <f>_xlfn.IFNA(VLOOKUP(A778,'NQ0003 Strategy'!$A$2:$B$1000,2,FALSE),0)</f>
        <v>0</v>
      </c>
      <c r="G778" s="66">
        <f>_xlfn.IFNA(VLOOKUP(A778,'NQ0006 Strategy'!$A$2:$B$2000,2,FALSE),0)</f>
        <v>-10230</v>
      </c>
      <c r="H778" s="66">
        <f>_xlfn.IFNA(VLOOKUP(A778,'NQ0007 Strategy'!$A$2:$B$2000,2,FALSE),0)</f>
        <v>-625</v>
      </c>
      <c r="I778" s="85">
        <f t="shared" si="29"/>
        <v>-2210.7142857142858</v>
      </c>
      <c r="J778" s="50">
        <f>VLOOKUP($A778,級距!$A:$K,9,FALSE)</f>
        <v>8</v>
      </c>
      <c r="K778" s="50">
        <f>VLOOKUP($A778,級距!$A:$K,10,FALSE)</f>
        <v>7</v>
      </c>
      <c r="L778" s="50">
        <f>VLOOKUP($A778,級距!$A:$K,11,FALSE)</f>
        <v>4</v>
      </c>
      <c r="M778" s="50">
        <f t="shared" si="30"/>
        <v>1</v>
      </c>
    </row>
    <row r="779" spans="1:13" x14ac:dyDescent="0.25">
      <c r="A779" s="32">
        <v>44519</v>
      </c>
      <c r="B779" s="66">
        <f>_xlfn.IFNA(VLOOKUP(A779,'Bolling Strategy'!$A$1:$B$2000,2,FALSE),0)</f>
        <v>1545</v>
      </c>
      <c r="C779" s="66">
        <f>_xlfn.IFNA(VLOOKUP(A779,'NQ0002 Strategy'!$A$2:$B$2000,2,FALSE),0)</f>
        <v>-1575</v>
      </c>
      <c r="D779" s="66">
        <f>_xlfn.IFNA(VLOOKUP(A779,'NQ0001 Strategy'!$A$2:$B$2000,2,FALSE),0)</f>
        <v>0</v>
      </c>
      <c r="E779" s="66">
        <f>_xlfn.IFNA(VLOOKUP(A779,'BBI Strategy'!$A$2:$B$2000,2,FALSE),0)</f>
        <v>-2740</v>
      </c>
      <c r="F779" s="66">
        <f>_xlfn.IFNA(VLOOKUP(A779,'NQ0003 Strategy'!$A$2:$B$1000,2,FALSE),0)</f>
        <v>0</v>
      </c>
      <c r="G779" s="66">
        <f>_xlfn.IFNA(VLOOKUP(A779,'NQ0006 Strategy'!$A$2:$B$2000,2,FALSE),0)</f>
        <v>0</v>
      </c>
      <c r="H779" s="66">
        <f>_xlfn.IFNA(VLOOKUP(A779,'NQ0007 Strategy'!$A$2:$B$2000,2,FALSE),0)</f>
        <v>-2210</v>
      </c>
      <c r="I779" s="85">
        <f t="shared" si="29"/>
        <v>-711.42857142857144</v>
      </c>
      <c r="J779" s="50">
        <f>VLOOKUP($A779,級距!$A:$K,9,FALSE)</f>
        <v>1</v>
      </c>
      <c r="K779" s="50">
        <f>VLOOKUP($A779,級距!$A:$K,10,FALSE)</f>
        <v>4</v>
      </c>
      <c r="L779" s="50">
        <f>VLOOKUP($A779,級距!$A:$K,11,FALSE)</f>
        <v>2</v>
      </c>
      <c r="M779" s="50">
        <f t="shared" si="30"/>
        <v>1</v>
      </c>
    </row>
    <row r="780" spans="1:13" x14ac:dyDescent="0.25">
      <c r="A780" s="32">
        <v>44518</v>
      </c>
      <c r="B780" s="66">
        <f>_xlfn.IFNA(VLOOKUP(A780,'Bolling Strategy'!$A$1:$B$2000,2,FALSE),0)</f>
        <v>11450</v>
      </c>
      <c r="C780" s="66">
        <f>_xlfn.IFNA(VLOOKUP(A780,'NQ0002 Strategy'!$A$2:$B$2000,2,FALSE),0)</f>
        <v>-9155</v>
      </c>
      <c r="D780" s="66">
        <f>_xlfn.IFNA(VLOOKUP(A780,'NQ0001 Strategy'!$A$2:$B$2000,2,FALSE),0)</f>
        <v>480</v>
      </c>
      <c r="E780" s="66">
        <f>_xlfn.IFNA(VLOOKUP(A780,'BBI Strategy'!$A$2:$B$2000,2,FALSE),0)</f>
        <v>5080</v>
      </c>
      <c r="F780" s="66">
        <f>_xlfn.IFNA(VLOOKUP(A780,'NQ0003 Strategy'!$A$2:$B$1000,2,FALSE),0)</f>
        <v>0</v>
      </c>
      <c r="G780" s="66">
        <f>_xlfn.IFNA(VLOOKUP(A780,'NQ0006 Strategy'!$A$2:$B$2000,2,FALSE),0)</f>
        <v>0</v>
      </c>
      <c r="H780" s="66">
        <f>_xlfn.IFNA(VLOOKUP(A780,'NQ0007 Strategy'!$A$2:$B$2000,2,FALSE),0)</f>
        <v>-6820</v>
      </c>
      <c r="I780" s="85">
        <f t="shared" si="29"/>
        <v>147.85714285714286</v>
      </c>
      <c r="J780" s="50">
        <f>VLOOKUP($A780,級距!$A:$K,9,FALSE)</f>
        <v>3</v>
      </c>
      <c r="K780" s="50">
        <f>VLOOKUP($A780,級距!$A:$K,10,FALSE)</f>
        <v>5</v>
      </c>
      <c r="L780" s="50">
        <f>VLOOKUP($A780,級距!$A:$K,11,FALSE)</f>
        <v>2</v>
      </c>
      <c r="M780" s="50">
        <f t="shared" si="30"/>
        <v>1</v>
      </c>
    </row>
    <row r="781" spans="1:13" x14ac:dyDescent="0.25">
      <c r="A781" s="32">
        <v>44517</v>
      </c>
      <c r="B781" s="66">
        <f>_xlfn.IFNA(VLOOKUP(A781,'Bolling Strategy'!$A$1:$B$2000,2,FALSE),0)</f>
        <v>3165</v>
      </c>
      <c r="C781" s="66">
        <f>_xlfn.IFNA(VLOOKUP(A781,'NQ0002 Strategy'!$A$2:$B$2000,2,FALSE),0)</f>
        <v>0</v>
      </c>
      <c r="D781" s="66">
        <f>_xlfn.IFNA(VLOOKUP(A781,'NQ0001 Strategy'!$A$2:$B$2000,2,FALSE),0)</f>
        <v>1515</v>
      </c>
      <c r="E781" s="66">
        <f>_xlfn.IFNA(VLOOKUP(A781,'BBI Strategy'!$A$2:$B$2000,2,FALSE),0)</f>
        <v>855</v>
      </c>
      <c r="F781" s="66">
        <f>_xlfn.IFNA(VLOOKUP(A781,'NQ0003 Strategy'!$A$2:$B$1000,2,FALSE),0)</f>
        <v>0</v>
      </c>
      <c r="G781" s="66">
        <f>_xlfn.IFNA(VLOOKUP(A781,'NQ0006 Strategy'!$A$2:$B$2000,2,FALSE),0)</f>
        <v>0</v>
      </c>
      <c r="H781" s="66">
        <f>_xlfn.IFNA(VLOOKUP(A781,'NQ0007 Strategy'!$A$2:$B$2000,2,FALSE),0)</f>
        <v>-1500</v>
      </c>
      <c r="I781" s="85">
        <f t="shared" si="29"/>
        <v>576.42857142857144</v>
      </c>
      <c r="J781" s="50">
        <f>VLOOKUP($A781,級距!$A:$K,9,FALSE)</f>
        <v>1</v>
      </c>
      <c r="K781" s="50">
        <f>VLOOKUP($A781,級距!$A:$K,10,FALSE)</f>
        <v>1</v>
      </c>
      <c r="L781" s="50">
        <f>VLOOKUP($A781,級距!$A:$K,11,FALSE)</f>
        <v>2</v>
      </c>
      <c r="M781" s="50">
        <f t="shared" si="30"/>
        <v>1</v>
      </c>
    </row>
    <row r="782" spans="1:13" x14ac:dyDescent="0.25">
      <c r="A782" s="32">
        <v>44516</v>
      </c>
      <c r="B782" s="66">
        <f>_xlfn.IFNA(VLOOKUP(A782,'Bolling Strategy'!$A$1:$B$2000,2,FALSE),0)</f>
        <v>0</v>
      </c>
      <c r="C782" s="66">
        <f>_xlfn.IFNA(VLOOKUP(A782,'NQ0002 Strategy'!$A$2:$B$2000,2,FALSE),0)</f>
        <v>3460</v>
      </c>
      <c r="D782" s="66">
        <f>_xlfn.IFNA(VLOOKUP(A782,'NQ0001 Strategy'!$A$2:$B$2000,2,FALSE),0)</f>
        <v>7125</v>
      </c>
      <c r="E782" s="66">
        <f>_xlfn.IFNA(VLOOKUP(A782,'BBI Strategy'!$A$2:$B$2000,2,FALSE),0)</f>
        <v>70</v>
      </c>
      <c r="F782" s="66">
        <f>_xlfn.IFNA(VLOOKUP(A782,'NQ0003 Strategy'!$A$2:$B$1000,2,FALSE),0)</f>
        <v>0</v>
      </c>
      <c r="G782" s="66">
        <f>_xlfn.IFNA(VLOOKUP(A782,'NQ0006 Strategy'!$A$2:$B$2000,2,FALSE),0)</f>
        <v>-2340</v>
      </c>
      <c r="H782" s="66">
        <f>_xlfn.IFNA(VLOOKUP(A782,'NQ0007 Strategy'!$A$2:$B$2000,2,FALSE),0)</f>
        <v>7195</v>
      </c>
      <c r="I782" s="85">
        <f t="shared" si="29"/>
        <v>2215.7142857142858</v>
      </c>
      <c r="J782" s="50">
        <f>VLOOKUP($A782,級距!$A:$K,9,FALSE)</f>
        <v>3</v>
      </c>
      <c r="K782" s="50">
        <f>VLOOKUP($A782,級距!$A:$K,10,FALSE)</f>
        <v>7</v>
      </c>
      <c r="L782" s="50">
        <f>VLOOKUP($A782,級距!$A:$K,11,FALSE)</f>
        <v>3</v>
      </c>
      <c r="M782" s="50">
        <f t="shared" si="30"/>
        <v>1</v>
      </c>
    </row>
    <row r="783" spans="1:13" x14ac:dyDescent="0.25">
      <c r="A783" s="32">
        <v>44515</v>
      </c>
      <c r="B783" s="66">
        <f>_xlfn.IFNA(VLOOKUP(A783,'Bolling Strategy'!$A$1:$B$2000,2,FALSE),0)</f>
        <v>1700</v>
      </c>
      <c r="C783" s="66">
        <f>_xlfn.IFNA(VLOOKUP(A783,'NQ0002 Strategy'!$A$2:$B$2000,2,FALSE),0)</f>
        <v>0</v>
      </c>
      <c r="D783" s="66">
        <f>_xlfn.IFNA(VLOOKUP(A783,'NQ0001 Strategy'!$A$2:$B$2000,2,FALSE),0)</f>
        <v>-2720</v>
      </c>
      <c r="E783" s="66">
        <f>_xlfn.IFNA(VLOOKUP(A783,'BBI Strategy'!$A$2:$B$2000,2,FALSE),0)</f>
        <v>430</v>
      </c>
      <c r="F783" s="66">
        <f>_xlfn.IFNA(VLOOKUP(A783,'NQ0003 Strategy'!$A$2:$B$1000,2,FALSE),0)</f>
        <v>0</v>
      </c>
      <c r="G783" s="66">
        <f>_xlfn.IFNA(VLOOKUP(A783,'NQ0006 Strategy'!$A$2:$B$2000,2,FALSE),0)</f>
        <v>0</v>
      </c>
      <c r="H783" s="66">
        <f>_xlfn.IFNA(VLOOKUP(A783,'NQ0007 Strategy'!$A$2:$B$2000,2,FALSE),0)</f>
        <v>-2820</v>
      </c>
      <c r="I783" s="85">
        <f t="shared" si="29"/>
        <v>-487.14285714285717</v>
      </c>
      <c r="J783" s="50">
        <f>VLOOKUP($A783,級距!$A:$K,9,FALSE)</f>
        <v>3</v>
      </c>
      <c r="K783" s="50">
        <f>VLOOKUP($A783,級距!$A:$K,10,FALSE)</f>
        <v>3</v>
      </c>
      <c r="L783" s="50">
        <f>VLOOKUP($A783,級距!$A:$K,11,FALSE)</f>
        <v>2</v>
      </c>
      <c r="M783" s="50">
        <f t="shared" si="30"/>
        <v>1</v>
      </c>
    </row>
    <row r="784" spans="1:13" x14ac:dyDescent="0.25">
      <c r="A784" s="32">
        <v>44512</v>
      </c>
      <c r="B784" s="66">
        <f>_xlfn.IFNA(VLOOKUP(A784,'Bolling Strategy'!$A$1:$B$2000,2,FALSE),0)</f>
        <v>11740</v>
      </c>
      <c r="C784" s="66">
        <f>_xlfn.IFNA(VLOOKUP(A784,'NQ0002 Strategy'!$A$2:$B$2000,2,FALSE),0)</f>
        <v>0</v>
      </c>
      <c r="D784" s="66">
        <f>_xlfn.IFNA(VLOOKUP(A784,'NQ0001 Strategy'!$A$2:$B$2000,2,FALSE),0)</f>
        <v>-6820</v>
      </c>
      <c r="E784" s="66">
        <f>_xlfn.IFNA(VLOOKUP(A784,'BBI Strategy'!$A$2:$B$2000,2,FALSE),0)</f>
        <v>12750</v>
      </c>
      <c r="F784" s="66">
        <f>_xlfn.IFNA(VLOOKUP(A784,'NQ0003 Strategy'!$A$2:$B$1000,2,FALSE),0)</f>
        <v>0</v>
      </c>
      <c r="G784" s="66">
        <f>_xlfn.IFNA(VLOOKUP(A784,'NQ0006 Strategy'!$A$2:$B$2000,2,FALSE),0)</f>
        <v>0</v>
      </c>
      <c r="H784" s="66">
        <f>_xlfn.IFNA(VLOOKUP(A784,'NQ0007 Strategy'!$A$2:$B$2000,2,FALSE),0)</f>
        <v>5365</v>
      </c>
      <c r="I784" s="85">
        <f t="shared" si="29"/>
        <v>3290.7142857142858</v>
      </c>
      <c r="J784" s="50">
        <f>VLOOKUP($A784,級距!$A:$K,9,FALSE)</f>
        <v>4</v>
      </c>
      <c r="K784" s="50">
        <f>VLOOKUP($A784,級距!$A:$K,10,FALSE)</f>
        <v>7</v>
      </c>
      <c r="L784" s="50">
        <f>VLOOKUP($A784,級距!$A:$K,11,FALSE)</f>
        <v>3</v>
      </c>
      <c r="M784" s="50">
        <f t="shared" si="30"/>
        <v>1</v>
      </c>
    </row>
    <row r="785" spans="1:13" x14ac:dyDescent="0.25">
      <c r="A785" s="32">
        <v>44511</v>
      </c>
      <c r="B785" s="66">
        <f>_xlfn.IFNA(VLOOKUP(A785,'Bolling Strategy'!$A$1:$B$2000,2,FALSE),0)</f>
        <v>0</v>
      </c>
      <c r="C785" s="66">
        <f>_xlfn.IFNA(VLOOKUP(A785,'NQ0002 Strategy'!$A$2:$B$2000,2,FALSE),0)</f>
        <v>1585</v>
      </c>
      <c r="D785" s="66">
        <f>_xlfn.IFNA(VLOOKUP(A785,'NQ0001 Strategy'!$A$2:$B$2000,2,FALSE),0)</f>
        <v>-1095</v>
      </c>
      <c r="E785" s="66">
        <f>_xlfn.IFNA(VLOOKUP(A785,'BBI Strategy'!$A$2:$B$2000,2,FALSE),0)</f>
        <v>4335</v>
      </c>
      <c r="F785" s="66">
        <f>_xlfn.IFNA(VLOOKUP(A785,'NQ0003 Strategy'!$A$2:$B$1000,2,FALSE),0)</f>
        <v>0</v>
      </c>
      <c r="G785" s="66">
        <f>_xlfn.IFNA(VLOOKUP(A785,'NQ0006 Strategy'!$A$2:$B$2000,2,FALSE),0)</f>
        <v>0</v>
      </c>
      <c r="H785" s="66">
        <f>_xlfn.IFNA(VLOOKUP(A785,'NQ0007 Strategy'!$A$2:$B$2000,2,FALSE),0)</f>
        <v>-2665</v>
      </c>
      <c r="I785" s="85">
        <f t="shared" si="29"/>
        <v>308.57142857142856</v>
      </c>
      <c r="J785" s="50">
        <f>VLOOKUP($A785,級距!$A:$K,9,FALSE)</f>
        <v>1</v>
      </c>
      <c r="K785" s="50">
        <f>VLOOKUP($A785,級距!$A:$K,10,FALSE)</f>
        <v>6</v>
      </c>
      <c r="L785" s="50">
        <f>VLOOKUP($A785,級距!$A:$K,11,FALSE)</f>
        <v>2</v>
      </c>
      <c r="M785" s="50">
        <f t="shared" si="30"/>
        <v>1</v>
      </c>
    </row>
    <row r="786" spans="1:13" x14ac:dyDescent="0.25">
      <c r="A786" s="32">
        <v>44510</v>
      </c>
      <c r="B786" s="66">
        <f>_xlfn.IFNA(VLOOKUP(A786,'Bolling Strategy'!$A$1:$B$2000,2,FALSE),0)</f>
        <v>0</v>
      </c>
      <c r="C786" s="66">
        <f>_xlfn.IFNA(VLOOKUP(A786,'NQ0002 Strategy'!$A$2:$B$2000,2,FALSE),0)</f>
        <v>0</v>
      </c>
      <c r="D786" s="66">
        <f>_xlfn.IFNA(VLOOKUP(A786,'NQ0001 Strategy'!$A$2:$B$2000,2,FALSE),0)</f>
        <v>-4925</v>
      </c>
      <c r="E786" s="66">
        <f>_xlfn.IFNA(VLOOKUP(A786,'BBI Strategy'!$A$2:$B$2000,2,FALSE),0)</f>
        <v>12410</v>
      </c>
      <c r="F786" s="66">
        <f>_xlfn.IFNA(VLOOKUP(A786,'NQ0003 Strategy'!$A$2:$B$1000,2,FALSE),0)</f>
        <v>0</v>
      </c>
      <c r="G786" s="66">
        <f>_xlfn.IFNA(VLOOKUP(A786,'NQ0006 Strategy'!$A$2:$B$2000,2,FALSE),0)</f>
        <v>0</v>
      </c>
      <c r="H786" s="66">
        <f>_xlfn.IFNA(VLOOKUP(A786,'NQ0007 Strategy'!$A$2:$B$2000,2,FALSE),0)</f>
        <v>-3645</v>
      </c>
      <c r="I786" s="85">
        <f t="shared" si="29"/>
        <v>548.57142857142856</v>
      </c>
      <c r="J786" s="50">
        <f>VLOOKUP($A786,級距!$A:$K,9,FALSE)</f>
        <v>7</v>
      </c>
      <c r="K786" s="50">
        <f>VLOOKUP($A786,級距!$A:$K,10,FALSE)</f>
        <v>5</v>
      </c>
      <c r="L786" s="50">
        <f>VLOOKUP($A786,級距!$A:$K,11,FALSE)</f>
        <v>1</v>
      </c>
      <c r="M786" s="50">
        <f t="shared" si="30"/>
        <v>1</v>
      </c>
    </row>
    <row r="787" spans="1:13" x14ac:dyDescent="0.25">
      <c r="A787" s="32">
        <v>44509</v>
      </c>
      <c r="B787" s="66">
        <f>_xlfn.IFNA(VLOOKUP(A787,'Bolling Strategy'!$A$1:$B$2000,2,FALSE),0)</f>
        <v>-1520</v>
      </c>
      <c r="C787" s="66">
        <f>_xlfn.IFNA(VLOOKUP(A787,'NQ0002 Strategy'!$A$2:$B$2000,2,FALSE),0)</f>
        <v>0</v>
      </c>
      <c r="D787" s="66">
        <f>_xlfn.IFNA(VLOOKUP(A787,'NQ0001 Strategy'!$A$2:$B$2000,2,FALSE),0)</f>
        <v>-1440</v>
      </c>
      <c r="E787" s="66">
        <f>_xlfn.IFNA(VLOOKUP(A787,'BBI Strategy'!$A$2:$B$2000,2,FALSE),0)</f>
        <v>5250</v>
      </c>
      <c r="F787" s="66">
        <f>_xlfn.IFNA(VLOOKUP(A787,'NQ0003 Strategy'!$A$2:$B$1000,2,FALSE),0)</f>
        <v>0</v>
      </c>
      <c r="G787" s="66">
        <f>_xlfn.IFNA(VLOOKUP(A787,'NQ0006 Strategy'!$A$2:$B$2000,2,FALSE),0)</f>
        <v>-10250</v>
      </c>
      <c r="H787" s="66">
        <f>_xlfn.IFNA(VLOOKUP(A787,'NQ0007 Strategy'!$A$2:$B$2000,2,FALSE),0)</f>
        <v>7060</v>
      </c>
      <c r="I787" s="85">
        <f t="shared" si="29"/>
        <v>-128.57142857142858</v>
      </c>
      <c r="J787" s="50">
        <f>VLOOKUP($A787,級距!$A:$K,9,FALSE)</f>
        <v>5</v>
      </c>
      <c r="K787" s="50">
        <f>VLOOKUP($A787,級距!$A:$K,10,FALSE)</f>
        <v>7</v>
      </c>
      <c r="L787" s="50">
        <f>VLOOKUP($A787,級距!$A:$K,11,FALSE)</f>
        <v>3</v>
      </c>
      <c r="M787" s="50">
        <f t="shared" si="30"/>
        <v>1</v>
      </c>
    </row>
    <row r="788" spans="1:13" x14ac:dyDescent="0.25">
      <c r="A788" s="32">
        <v>44508</v>
      </c>
      <c r="B788" s="66">
        <f>_xlfn.IFNA(VLOOKUP(A788,'Bolling Strategy'!$A$1:$B$2000,2,FALSE),0)</f>
        <v>0</v>
      </c>
      <c r="C788" s="66">
        <f>_xlfn.IFNA(VLOOKUP(A788,'NQ0002 Strategy'!$A$2:$B$2000,2,FALSE),0)</f>
        <v>370</v>
      </c>
      <c r="D788" s="66">
        <f>_xlfn.IFNA(VLOOKUP(A788,'NQ0001 Strategy'!$A$2:$B$2000,2,FALSE),0)</f>
        <v>0</v>
      </c>
      <c r="E788" s="66">
        <f>_xlfn.IFNA(VLOOKUP(A788,'BBI Strategy'!$A$2:$B$2000,2,FALSE),0)</f>
        <v>-1120</v>
      </c>
      <c r="F788" s="66">
        <f>_xlfn.IFNA(VLOOKUP(A788,'NQ0003 Strategy'!$A$2:$B$1000,2,FALSE),0)</f>
        <v>0</v>
      </c>
      <c r="G788" s="66">
        <f>_xlfn.IFNA(VLOOKUP(A788,'NQ0006 Strategy'!$A$2:$B$2000,2,FALSE),0)</f>
        <v>-2100</v>
      </c>
      <c r="H788" s="66">
        <f>_xlfn.IFNA(VLOOKUP(A788,'NQ0007 Strategy'!$A$2:$B$2000,2,FALSE),0)</f>
        <v>-6910</v>
      </c>
      <c r="I788" s="85">
        <f t="shared" si="29"/>
        <v>-1394.2857142857142</v>
      </c>
      <c r="J788" s="50">
        <f>VLOOKUP($A788,級距!$A:$K,9,FALSE)</f>
        <v>1</v>
      </c>
      <c r="K788" s="50">
        <f>VLOOKUP($A788,級距!$A:$K,10,FALSE)</f>
        <v>4</v>
      </c>
      <c r="L788" s="50">
        <f>VLOOKUP($A788,級距!$A:$K,11,FALSE)</f>
        <v>2</v>
      </c>
      <c r="M788" s="50">
        <f t="shared" si="30"/>
        <v>1</v>
      </c>
    </row>
    <row r="789" spans="1:13" x14ac:dyDescent="0.25">
      <c r="A789" s="32">
        <v>44505</v>
      </c>
      <c r="B789" s="66">
        <f>_xlfn.IFNA(VLOOKUP(A789,'Bolling Strategy'!$A$1:$B$2000,2,FALSE),0)</f>
        <v>0</v>
      </c>
      <c r="C789" s="66">
        <f>_xlfn.IFNA(VLOOKUP(A789,'NQ0002 Strategy'!$A$2:$B$2000,2,FALSE),0)</f>
        <v>-2970</v>
      </c>
      <c r="D789" s="66">
        <f>_xlfn.IFNA(VLOOKUP(A789,'NQ0001 Strategy'!$A$2:$B$2000,2,FALSE),0)</f>
        <v>3395</v>
      </c>
      <c r="E789" s="66">
        <f>_xlfn.IFNA(VLOOKUP(A789,'BBI Strategy'!$A$2:$B$2000,2,FALSE),0)</f>
        <v>-2735</v>
      </c>
      <c r="F789" s="66">
        <f>_xlfn.IFNA(VLOOKUP(A789,'NQ0003 Strategy'!$A$2:$B$1000,2,FALSE),0)</f>
        <v>0</v>
      </c>
      <c r="G789" s="66">
        <f>_xlfn.IFNA(VLOOKUP(A789,'NQ0006 Strategy'!$A$2:$B$2000,2,FALSE),0)</f>
        <v>-10230</v>
      </c>
      <c r="H789" s="66">
        <f>_xlfn.IFNA(VLOOKUP(A789,'NQ0007 Strategy'!$A$2:$B$2000,2,FALSE),0)</f>
        <v>-6825</v>
      </c>
      <c r="I789" s="85">
        <f t="shared" si="29"/>
        <v>-2766.4285714285716</v>
      </c>
      <c r="J789" s="50">
        <f>VLOOKUP($A789,級距!$A:$K,9,FALSE)</f>
        <v>2</v>
      </c>
      <c r="K789" s="50">
        <f>VLOOKUP($A789,級距!$A:$K,10,FALSE)</f>
        <v>4</v>
      </c>
      <c r="L789" s="50">
        <f>VLOOKUP($A789,級距!$A:$K,11,FALSE)</f>
        <v>2</v>
      </c>
      <c r="M789" s="50">
        <f t="shared" si="30"/>
        <v>1</v>
      </c>
    </row>
    <row r="790" spans="1:13" x14ac:dyDescent="0.25">
      <c r="A790" s="32">
        <v>44504</v>
      </c>
      <c r="B790" s="66">
        <f>_xlfn.IFNA(VLOOKUP(A790,'Bolling Strategy'!$A$1:$B$2000,2,FALSE),0)</f>
        <v>0</v>
      </c>
      <c r="C790" s="66">
        <f>_xlfn.IFNA(VLOOKUP(A790,'NQ0002 Strategy'!$A$2:$B$2000,2,FALSE),0)</f>
        <v>-6300</v>
      </c>
      <c r="D790" s="66">
        <f>_xlfn.IFNA(VLOOKUP(A790,'NQ0001 Strategy'!$A$2:$B$2000,2,FALSE),0)</f>
        <v>11845</v>
      </c>
      <c r="E790" s="66">
        <f>_xlfn.IFNA(VLOOKUP(A790,'BBI Strategy'!$A$2:$B$2000,2,FALSE),0)</f>
        <v>11450</v>
      </c>
      <c r="F790" s="66">
        <f>_xlfn.IFNA(VLOOKUP(A790,'NQ0003 Strategy'!$A$2:$B$1000,2,FALSE),0)</f>
        <v>5695</v>
      </c>
      <c r="G790" s="66">
        <f>_xlfn.IFNA(VLOOKUP(A790,'NQ0006 Strategy'!$A$2:$B$2000,2,FALSE),0)</f>
        <v>0</v>
      </c>
      <c r="H790" s="66">
        <f>_xlfn.IFNA(VLOOKUP(A790,'NQ0007 Strategy'!$A$2:$B$2000,2,FALSE),0)</f>
        <v>2045</v>
      </c>
      <c r="I790" s="85">
        <f t="shared" si="29"/>
        <v>3533.5714285714284</v>
      </c>
      <c r="J790" s="50">
        <f>VLOOKUP($A790,級距!$A:$K,9,FALSE)</f>
        <v>4</v>
      </c>
      <c r="K790" s="50">
        <f>VLOOKUP($A790,級距!$A:$K,10,FALSE)</f>
        <v>7</v>
      </c>
      <c r="L790" s="50">
        <f>VLOOKUP($A790,級距!$A:$K,11,FALSE)</f>
        <v>3</v>
      </c>
      <c r="M790" s="50">
        <f t="shared" si="30"/>
        <v>1</v>
      </c>
    </row>
    <row r="791" spans="1:13" x14ac:dyDescent="0.25">
      <c r="A791" s="32">
        <v>44503</v>
      </c>
      <c r="B791" s="66">
        <f>_xlfn.IFNA(VLOOKUP(A791,'Bolling Strategy'!$A$1:$B$2000,2,FALSE),0)</f>
        <v>12250</v>
      </c>
      <c r="C791" s="66">
        <f>_xlfn.IFNA(VLOOKUP(A791,'NQ0002 Strategy'!$A$2:$B$2000,2,FALSE),0)</f>
        <v>0</v>
      </c>
      <c r="D791" s="66">
        <f>_xlfn.IFNA(VLOOKUP(A791,'NQ0001 Strategy'!$A$2:$B$2000,2,FALSE),0)</f>
        <v>0</v>
      </c>
      <c r="E791" s="66">
        <f>_xlfn.IFNA(VLOOKUP(A791,'BBI Strategy'!$A$2:$B$2000,2,FALSE),0)</f>
        <v>16370</v>
      </c>
      <c r="F791" s="66">
        <f>_xlfn.IFNA(VLOOKUP(A791,'NQ0003 Strategy'!$A$2:$B$1000,2,FALSE),0)</f>
        <v>0</v>
      </c>
      <c r="G791" s="66">
        <f>_xlfn.IFNA(VLOOKUP(A791,'NQ0006 Strategy'!$A$2:$B$2000,2,FALSE),0)</f>
        <v>32400</v>
      </c>
      <c r="H791" s="66">
        <f>_xlfn.IFNA(VLOOKUP(A791,'NQ0007 Strategy'!$A$2:$B$2000,2,FALSE),0)</f>
        <v>14320</v>
      </c>
      <c r="I791" s="85">
        <f t="shared" si="29"/>
        <v>10762.857142857143</v>
      </c>
      <c r="J791" s="50">
        <f>VLOOKUP($A791,級距!$A:$K,9,FALSE)</f>
        <v>4</v>
      </c>
      <c r="K791" s="50">
        <f>VLOOKUP($A791,級距!$A:$K,10,FALSE)</f>
        <v>8</v>
      </c>
      <c r="L791" s="50">
        <f>VLOOKUP($A791,級距!$A:$K,11,FALSE)</f>
        <v>3</v>
      </c>
      <c r="M791" s="50">
        <f t="shared" si="30"/>
        <v>1</v>
      </c>
    </row>
    <row r="792" spans="1:13" x14ac:dyDescent="0.25">
      <c r="A792" s="32">
        <v>44502</v>
      </c>
      <c r="B792" s="66">
        <f>_xlfn.IFNA(VLOOKUP(A792,'Bolling Strategy'!$A$1:$B$2000,2,FALSE),0)</f>
        <v>-2195</v>
      </c>
      <c r="C792" s="66">
        <f>_xlfn.IFNA(VLOOKUP(A792,'NQ0002 Strategy'!$A$2:$B$2000,2,FALSE),0)</f>
        <v>-225</v>
      </c>
      <c r="D792" s="66">
        <f>_xlfn.IFNA(VLOOKUP(A792,'NQ0001 Strategy'!$A$2:$B$2000,2,FALSE),0)</f>
        <v>-1670</v>
      </c>
      <c r="E792" s="66">
        <f>_xlfn.IFNA(VLOOKUP(A792,'BBI Strategy'!$A$2:$B$2000,2,FALSE),0)</f>
        <v>-25</v>
      </c>
      <c r="F792" s="66">
        <f>_xlfn.IFNA(VLOOKUP(A792,'NQ0003 Strategy'!$A$2:$B$1000,2,FALSE),0)</f>
        <v>0</v>
      </c>
      <c r="G792" s="66">
        <f>_xlfn.IFNA(VLOOKUP(A792,'NQ0006 Strategy'!$A$2:$B$2000,2,FALSE),0)</f>
        <v>0</v>
      </c>
      <c r="H792" s="66">
        <f>_xlfn.IFNA(VLOOKUP(A792,'NQ0007 Strategy'!$A$2:$B$2000,2,FALSE),0)</f>
        <v>2705</v>
      </c>
      <c r="I792" s="85">
        <f t="shared" si="29"/>
        <v>-201.42857142857142</v>
      </c>
      <c r="J792" s="50">
        <f>VLOOKUP($A792,級距!$A:$K,9,FALSE)</f>
        <v>1</v>
      </c>
      <c r="K792" s="50">
        <f>VLOOKUP($A792,級距!$A:$K,10,FALSE)</f>
        <v>8</v>
      </c>
      <c r="L792" s="50">
        <f>VLOOKUP($A792,級距!$A:$K,11,FALSE)</f>
        <v>3</v>
      </c>
      <c r="M792" s="50">
        <f t="shared" si="30"/>
        <v>1</v>
      </c>
    </row>
    <row r="793" spans="1:13" x14ac:dyDescent="0.25">
      <c r="A793" s="32">
        <v>44501</v>
      </c>
      <c r="B793" s="66">
        <f>_xlfn.IFNA(VLOOKUP(A793,'Bolling Strategy'!$A$1:$B$2000,2,FALSE),0)</f>
        <v>2000</v>
      </c>
      <c r="C793" s="66">
        <f>_xlfn.IFNA(VLOOKUP(A793,'NQ0002 Strategy'!$A$2:$B$2000,2,FALSE),0)</f>
        <v>0</v>
      </c>
      <c r="D793" s="66">
        <f>_xlfn.IFNA(VLOOKUP(A793,'NQ0001 Strategy'!$A$2:$B$2000,2,FALSE),0)</f>
        <v>-1060</v>
      </c>
      <c r="E793" s="66">
        <f>_xlfn.IFNA(VLOOKUP(A793,'BBI Strategy'!$A$2:$B$2000,2,FALSE),0)</f>
        <v>-16380</v>
      </c>
      <c r="F793" s="66">
        <f>_xlfn.IFNA(VLOOKUP(A793,'NQ0003 Strategy'!$A$2:$B$1000,2,FALSE),0)</f>
        <v>0</v>
      </c>
      <c r="G793" s="66">
        <f>_xlfn.IFNA(VLOOKUP(A793,'NQ0006 Strategy'!$A$2:$B$2000,2,FALSE),0)</f>
        <v>0</v>
      </c>
      <c r="H793" s="66">
        <f>_xlfn.IFNA(VLOOKUP(A793,'NQ0007 Strategy'!$A$2:$B$2000,2,FALSE),0)</f>
        <v>-2685</v>
      </c>
      <c r="I793" s="85">
        <f t="shared" si="29"/>
        <v>-2589.2857142857142</v>
      </c>
      <c r="J793" s="50">
        <f>VLOOKUP($A793,級距!$A:$K,9,FALSE)</f>
        <v>2</v>
      </c>
      <c r="K793" s="50">
        <f>VLOOKUP($A793,級距!$A:$K,10,FALSE)</f>
        <v>1</v>
      </c>
      <c r="L793" s="50">
        <f>VLOOKUP($A793,級距!$A:$K,11,FALSE)</f>
        <v>2</v>
      </c>
      <c r="M793" s="50">
        <f t="shared" si="30"/>
        <v>1</v>
      </c>
    </row>
    <row r="794" spans="1:13" x14ac:dyDescent="0.25">
      <c r="A794" s="32">
        <v>44498</v>
      </c>
      <c r="B794" s="66">
        <f>_xlfn.IFNA(VLOOKUP(A794,'Bolling Strategy'!$A$1:$B$2000,2,FALSE),0)</f>
        <v>-2985</v>
      </c>
      <c r="C794" s="66">
        <f>_xlfn.IFNA(VLOOKUP(A794,'NQ0002 Strategy'!$A$2:$B$2000,2,FALSE),0)</f>
        <v>0</v>
      </c>
      <c r="D794" s="66">
        <f>_xlfn.IFNA(VLOOKUP(A794,'NQ0001 Strategy'!$A$2:$B$2000,2,FALSE),0)</f>
        <v>6555</v>
      </c>
      <c r="E794" s="66">
        <f>_xlfn.IFNA(VLOOKUP(A794,'BBI Strategy'!$A$2:$B$2000,2,FALSE),0)</f>
        <v>12600</v>
      </c>
      <c r="F794" s="66">
        <f>_xlfn.IFNA(VLOOKUP(A794,'NQ0003 Strategy'!$A$2:$B$1000,2,FALSE),0)</f>
        <v>0</v>
      </c>
      <c r="G794" s="66">
        <f>_xlfn.IFNA(VLOOKUP(A794,'NQ0006 Strategy'!$A$2:$B$2000,2,FALSE),0)</f>
        <v>26550</v>
      </c>
      <c r="H794" s="66">
        <f>_xlfn.IFNA(VLOOKUP(A794,'NQ0007 Strategy'!$A$2:$B$2000,2,FALSE),0)</f>
        <v>13500</v>
      </c>
      <c r="I794" s="85">
        <f t="shared" si="29"/>
        <v>8031.4285714285716</v>
      </c>
      <c r="J794" s="50">
        <f>VLOOKUP($A794,級距!$A:$K,9,FALSE)</f>
        <v>5</v>
      </c>
      <c r="K794" s="50">
        <f>VLOOKUP($A794,級距!$A:$K,10,FALSE)</f>
        <v>10</v>
      </c>
      <c r="L794" s="50">
        <f>VLOOKUP($A794,級距!$A:$K,11,FALSE)</f>
        <v>3</v>
      </c>
      <c r="M794" s="50">
        <f t="shared" si="30"/>
        <v>1</v>
      </c>
    </row>
    <row r="795" spans="1:13" x14ac:dyDescent="0.25">
      <c r="A795" s="32">
        <v>44497</v>
      </c>
      <c r="B795" s="66">
        <f>_xlfn.IFNA(VLOOKUP(A795,'Bolling Strategy'!$A$1:$B$2000,2,FALSE),0)</f>
        <v>0</v>
      </c>
      <c r="C795" s="66">
        <f>_xlfn.IFNA(VLOOKUP(A795,'NQ0002 Strategy'!$A$2:$B$2000,2,FALSE),0)</f>
        <v>8190</v>
      </c>
      <c r="D795" s="66">
        <f>_xlfn.IFNA(VLOOKUP(A795,'NQ0001 Strategy'!$A$2:$B$2000,2,FALSE),0)</f>
        <v>0</v>
      </c>
      <c r="E795" s="66">
        <f>_xlfn.IFNA(VLOOKUP(A795,'BBI Strategy'!$A$2:$B$2000,2,FALSE),0)</f>
        <v>4665</v>
      </c>
      <c r="F795" s="66">
        <f>_xlfn.IFNA(VLOOKUP(A795,'NQ0003 Strategy'!$A$2:$B$1000,2,FALSE),0)</f>
        <v>0</v>
      </c>
      <c r="G795" s="66">
        <f>_xlfn.IFNA(VLOOKUP(A795,'NQ0006 Strategy'!$A$2:$B$2000,2,FALSE),0)</f>
        <v>0</v>
      </c>
      <c r="H795" s="66">
        <f>_xlfn.IFNA(VLOOKUP(A795,'NQ0007 Strategy'!$A$2:$B$2000,2,FALSE),0)</f>
        <v>-750</v>
      </c>
      <c r="I795" s="85">
        <f t="shared" si="29"/>
        <v>1729.2857142857142</v>
      </c>
      <c r="J795" s="50">
        <f>VLOOKUP($A795,級距!$A:$K,9,FALSE)</f>
        <v>2</v>
      </c>
      <c r="K795" s="50">
        <f>VLOOKUP($A795,級距!$A:$K,10,FALSE)</f>
        <v>8</v>
      </c>
      <c r="L795" s="50">
        <f>VLOOKUP($A795,級距!$A:$K,11,FALSE)</f>
        <v>3</v>
      </c>
      <c r="M795" s="50">
        <f t="shared" si="30"/>
        <v>1</v>
      </c>
    </row>
    <row r="796" spans="1:13" x14ac:dyDescent="0.25">
      <c r="A796" s="32">
        <v>44496</v>
      </c>
      <c r="B796" s="66">
        <f>_xlfn.IFNA(VLOOKUP(A796,'Bolling Strategy'!$A$1:$B$2000,2,FALSE),0)</f>
        <v>2270</v>
      </c>
      <c r="C796" s="66">
        <f>_xlfn.IFNA(VLOOKUP(A796,'NQ0002 Strategy'!$A$2:$B$2000,2,FALSE),0)</f>
        <v>5165</v>
      </c>
      <c r="D796" s="66">
        <f>_xlfn.IFNA(VLOOKUP(A796,'NQ0001 Strategy'!$A$2:$B$2000,2,FALSE),0)</f>
        <v>4270</v>
      </c>
      <c r="E796" s="66">
        <f>_xlfn.IFNA(VLOOKUP(A796,'BBI Strategy'!$A$2:$B$2000,2,FALSE),0)</f>
        <v>-6750</v>
      </c>
      <c r="F796" s="66">
        <f>_xlfn.IFNA(VLOOKUP(A796,'NQ0003 Strategy'!$A$2:$B$1000,2,FALSE),0)</f>
        <v>0</v>
      </c>
      <c r="G796" s="66">
        <f>_xlfn.IFNA(VLOOKUP(A796,'NQ0006 Strategy'!$A$2:$B$2000,2,FALSE),0)</f>
        <v>-10420</v>
      </c>
      <c r="H796" s="66">
        <f>_xlfn.IFNA(VLOOKUP(A796,'NQ0007 Strategy'!$A$2:$B$2000,2,FALSE),0)</f>
        <v>-6930</v>
      </c>
      <c r="I796" s="85">
        <f t="shared" si="29"/>
        <v>-1770.7142857142858</v>
      </c>
      <c r="J796" s="50">
        <f>VLOOKUP($A796,級距!$A:$K,9,FALSE)</f>
        <v>4</v>
      </c>
      <c r="K796" s="50">
        <f>VLOOKUP($A796,級距!$A:$K,10,FALSE)</f>
        <v>3</v>
      </c>
      <c r="L796" s="50">
        <f>VLOOKUP($A796,級距!$A:$K,11,FALSE)</f>
        <v>2</v>
      </c>
      <c r="M796" s="50">
        <f t="shared" si="30"/>
        <v>1</v>
      </c>
    </row>
    <row r="797" spans="1:13" x14ac:dyDescent="0.25">
      <c r="A797" s="32">
        <v>44495</v>
      </c>
      <c r="B797" s="66">
        <f>_xlfn.IFNA(VLOOKUP(A797,'Bolling Strategy'!$A$1:$B$2000,2,FALSE),0)</f>
        <v>-11450</v>
      </c>
      <c r="C797" s="66">
        <f>_xlfn.IFNA(VLOOKUP(A797,'NQ0002 Strategy'!$A$2:$B$2000,2,FALSE),0)</f>
        <v>-410</v>
      </c>
      <c r="D797" s="66">
        <f>_xlfn.IFNA(VLOOKUP(A797,'NQ0001 Strategy'!$A$2:$B$2000,2,FALSE),0)</f>
        <v>5205</v>
      </c>
      <c r="E797" s="66">
        <f>_xlfn.IFNA(VLOOKUP(A797,'BBI Strategy'!$A$2:$B$2000,2,FALSE),0)</f>
        <v>4350</v>
      </c>
      <c r="F797" s="66">
        <f>_xlfn.IFNA(VLOOKUP(A797,'NQ0003 Strategy'!$A$2:$B$1000,2,FALSE),0)</f>
        <v>0</v>
      </c>
      <c r="G797" s="66">
        <f>_xlfn.IFNA(VLOOKUP(A797,'NQ0006 Strategy'!$A$2:$B$2000,2,FALSE),0)</f>
        <v>0</v>
      </c>
      <c r="H797" s="66">
        <f>_xlfn.IFNA(VLOOKUP(A797,'NQ0007 Strategy'!$A$2:$B$2000,2,FALSE),0)</f>
        <v>-9545</v>
      </c>
      <c r="I797" s="85">
        <f t="shared" si="29"/>
        <v>-1692.8571428571429</v>
      </c>
      <c r="J797" s="50">
        <f>VLOOKUP($A797,級距!$A:$K,9,FALSE)</f>
        <v>4</v>
      </c>
      <c r="K797" s="50">
        <f>VLOOKUP($A797,級距!$A:$K,10,FALSE)</f>
        <v>2</v>
      </c>
      <c r="L797" s="50">
        <f>VLOOKUP($A797,級距!$A:$K,11,FALSE)</f>
        <v>2</v>
      </c>
      <c r="M797" s="50">
        <f t="shared" si="30"/>
        <v>1</v>
      </c>
    </row>
    <row r="798" spans="1:13" x14ac:dyDescent="0.25">
      <c r="A798" s="32">
        <v>44494</v>
      </c>
      <c r="B798" s="66">
        <f>_xlfn.IFNA(VLOOKUP(A798,'Bolling Strategy'!$A$1:$B$2000,2,FALSE),0)</f>
        <v>-445</v>
      </c>
      <c r="C798" s="66">
        <f>_xlfn.IFNA(VLOOKUP(A798,'NQ0002 Strategy'!$A$2:$B$2000,2,FALSE),0)</f>
        <v>-2750</v>
      </c>
      <c r="D798" s="66">
        <f>_xlfn.IFNA(VLOOKUP(A798,'NQ0001 Strategy'!$A$2:$B$2000,2,FALSE),0)</f>
        <v>210</v>
      </c>
      <c r="E798" s="66">
        <f>_xlfn.IFNA(VLOOKUP(A798,'BBI Strategy'!$A$2:$B$2000,2,FALSE),0)</f>
        <v>9400</v>
      </c>
      <c r="F798" s="66">
        <f>_xlfn.IFNA(VLOOKUP(A798,'NQ0003 Strategy'!$A$2:$B$1000,2,FALSE),0)</f>
        <v>0</v>
      </c>
      <c r="G798" s="66">
        <f>_xlfn.IFNA(VLOOKUP(A798,'NQ0006 Strategy'!$A$2:$B$2000,2,FALSE),0)</f>
        <v>5250</v>
      </c>
      <c r="H798" s="66">
        <f>_xlfn.IFNA(VLOOKUP(A798,'NQ0007 Strategy'!$A$2:$B$2000,2,FALSE),0)</f>
        <v>7620</v>
      </c>
      <c r="I798" s="85">
        <f t="shared" si="29"/>
        <v>2755</v>
      </c>
      <c r="J798" s="50">
        <f>VLOOKUP($A798,級距!$A:$K,9,FALSE)</f>
        <v>5</v>
      </c>
      <c r="K798" s="50">
        <f>VLOOKUP($A798,級距!$A:$K,10,FALSE)</f>
        <v>6</v>
      </c>
      <c r="L798" s="50">
        <f>VLOOKUP($A798,級距!$A:$K,11,FALSE)</f>
        <v>2</v>
      </c>
      <c r="M798" s="50">
        <f t="shared" si="30"/>
        <v>1</v>
      </c>
    </row>
    <row r="799" spans="1:13" x14ac:dyDescent="0.25">
      <c r="A799" s="32">
        <v>44491</v>
      </c>
      <c r="B799" s="66">
        <f>_xlfn.IFNA(VLOOKUP(A799,'Bolling Strategy'!$A$1:$B$2000,2,FALSE),0)</f>
        <v>3340</v>
      </c>
      <c r="C799" s="66">
        <f>_xlfn.IFNA(VLOOKUP(A799,'NQ0002 Strategy'!$A$2:$B$2000,2,FALSE),0)</f>
        <v>-8160</v>
      </c>
      <c r="D799" s="66">
        <f>_xlfn.IFNA(VLOOKUP(A799,'NQ0001 Strategy'!$A$2:$B$2000,2,FALSE),0)</f>
        <v>-8990</v>
      </c>
      <c r="E799" s="66">
        <f>_xlfn.IFNA(VLOOKUP(A799,'BBI Strategy'!$A$2:$B$2000,2,FALSE),0)</f>
        <v>-10140</v>
      </c>
      <c r="F799" s="66">
        <f>_xlfn.IFNA(VLOOKUP(A799,'NQ0003 Strategy'!$A$2:$B$1000,2,FALSE),0)</f>
        <v>-8235</v>
      </c>
      <c r="G799" s="66">
        <f>_xlfn.IFNA(VLOOKUP(A799,'NQ0006 Strategy'!$A$2:$B$2000,2,FALSE),0)</f>
        <v>0</v>
      </c>
      <c r="H799" s="66">
        <f>_xlfn.IFNA(VLOOKUP(A799,'NQ0007 Strategy'!$A$2:$B$2000,2,FALSE),0)</f>
        <v>-5000</v>
      </c>
      <c r="I799" s="85">
        <f t="shared" si="29"/>
        <v>-5312.1428571428569</v>
      </c>
      <c r="J799" s="50">
        <f>VLOOKUP($A799,級距!$A:$K,9,FALSE)</f>
        <v>4</v>
      </c>
      <c r="K799" s="50">
        <f>VLOOKUP($A799,級距!$A:$K,10,FALSE)</f>
        <v>6</v>
      </c>
      <c r="L799" s="50">
        <f>VLOOKUP($A799,級距!$A:$K,11,FALSE)</f>
        <v>2</v>
      </c>
      <c r="M799" s="50">
        <f t="shared" si="30"/>
        <v>1</v>
      </c>
    </row>
    <row r="800" spans="1:13" x14ac:dyDescent="0.25">
      <c r="A800" s="32">
        <v>44490</v>
      </c>
      <c r="B800" s="66">
        <f>_xlfn.IFNA(VLOOKUP(A800,'Bolling Strategy'!$A$1:$B$2000,2,FALSE),0)</f>
        <v>-2860</v>
      </c>
      <c r="C800" s="66">
        <f>_xlfn.IFNA(VLOOKUP(A800,'NQ0002 Strategy'!$A$2:$B$2000,2,FALSE),0)</f>
        <v>10555</v>
      </c>
      <c r="D800" s="66">
        <f>_xlfn.IFNA(VLOOKUP(A800,'NQ0001 Strategy'!$A$2:$B$2000,2,FALSE),0)</f>
        <v>2775</v>
      </c>
      <c r="E800" s="66">
        <f>_xlfn.IFNA(VLOOKUP(A800,'BBI Strategy'!$A$2:$B$2000,2,FALSE),0)</f>
        <v>7035</v>
      </c>
      <c r="F800" s="66">
        <f>_xlfn.IFNA(VLOOKUP(A800,'NQ0003 Strategy'!$A$2:$B$1000,2,FALSE),0)</f>
        <v>0</v>
      </c>
      <c r="G800" s="66">
        <f>_xlfn.IFNA(VLOOKUP(A800,'NQ0006 Strategy'!$A$2:$B$2000,2,FALSE),0)</f>
        <v>-10250</v>
      </c>
      <c r="H800" s="66">
        <f>_xlfn.IFNA(VLOOKUP(A800,'NQ0007 Strategy'!$A$2:$B$2000,2,FALSE),0)</f>
        <v>-840</v>
      </c>
      <c r="I800" s="85">
        <f t="shared" si="29"/>
        <v>916.42857142857144</v>
      </c>
      <c r="J800" s="50">
        <f>VLOOKUP($A800,級距!$A:$K,9,FALSE)</f>
        <v>3</v>
      </c>
      <c r="K800" s="50">
        <f>VLOOKUP($A800,級距!$A:$K,10,FALSE)</f>
        <v>8</v>
      </c>
      <c r="L800" s="50">
        <f>VLOOKUP($A800,級距!$A:$K,11,FALSE)</f>
        <v>3</v>
      </c>
      <c r="M800" s="50">
        <f t="shared" si="30"/>
        <v>1</v>
      </c>
    </row>
    <row r="801" spans="1:13" x14ac:dyDescent="0.25">
      <c r="A801" s="32">
        <v>44489</v>
      </c>
      <c r="B801" s="66">
        <f>_xlfn.IFNA(VLOOKUP(A801,'Bolling Strategy'!$A$1:$B$2000,2,FALSE),0)</f>
        <v>0</v>
      </c>
      <c r="C801" s="66">
        <f>_xlfn.IFNA(VLOOKUP(A801,'NQ0002 Strategy'!$A$2:$B$2000,2,FALSE),0)</f>
        <v>-7885</v>
      </c>
      <c r="D801" s="66">
        <f>_xlfn.IFNA(VLOOKUP(A801,'NQ0001 Strategy'!$A$2:$B$2000,2,FALSE),0)</f>
        <v>-1290</v>
      </c>
      <c r="E801" s="66">
        <f>_xlfn.IFNA(VLOOKUP(A801,'BBI Strategy'!$A$2:$B$2000,2,FALSE),0)</f>
        <v>-310</v>
      </c>
      <c r="F801" s="66">
        <f>_xlfn.IFNA(VLOOKUP(A801,'NQ0003 Strategy'!$A$2:$B$1000,2,FALSE),0)</f>
        <v>0</v>
      </c>
      <c r="G801" s="66">
        <f>_xlfn.IFNA(VLOOKUP(A801,'NQ0006 Strategy'!$A$2:$B$2000,2,FALSE),0)</f>
        <v>0</v>
      </c>
      <c r="H801" s="66">
        <f>_xlfn.IFNA(VLOOKUP(A801,'NQ0007 Strategy'!$A$2:$B$2000,2,FALSE),0)</f>
        <v>965</v>
      </c>
      <c r="I801" s="85">
        <f t="shared" si="29"/>
        <v>-1217.1428571428571</v>
      </c>
      <c r="J801" s="50">
        <f>VLOOKUP($A801,級距!$A:$K,9,FALSE)</f>
        <v>2</v>
      </c>
      <c r="K801" s="50">
        <f>VLOOKUP($A801,級距!$A:$K,10,FALSE)</f>
        <v>2</v>
      </c>
      <c r="L801" s="50">
        <f>VLOOKUP($A801,級距!$A:$K,11,FALSE)</f>
        <v>2</v>
      </c>
      <c r="M801" s="50">
        <f t="shared" si="30"/>
        <v>1</v>
      </c>
    </row>
    <row r="802" spans="1:13" x14ac:dyDescent="0.25">
      <c r="A802" s="32">
        <v>44488</v>
      </c>
      <c r="B802" s="66">
        <f>_xlfn.IFNA(VLOOKUP(A802,'Bolling Strategy'!$A$1:$B$2000,2,FALSE),0)</f>
        <v>-3460</v>
      </c>
      <c r="C802" s="66">
        <f>_xlfn.IFNA(VLOOKUP(A802,'NQ0002 Strategy'!$A$2:$B$2000,2,FALSE),0)</f>
        <v>-2660</v>
      </c>
      <c r="D802" s="66">
        <f>_xlfn.IFNA(VLOOKUP(A802,'NQ0001 Strategy'!$A$2:$B$2000,2,FALSE),0)</f>
        <v>0</v>
      </c>
      <c r="E802" s="66">
        <f>_xlfn.IFNA(VLOOKUP(A802,'BBI Strategy'!$A$2:$B$2000,2,FALSE),0)</f>
        <v>3685</v>
      </c>
      <c r="F802" s="66">
        <f>_xlfn.IFNA(VLOOKUP(A802,'NQ0003 Strategy'!$A$2:$B$1000,2,FALSE),0)</f>
        <v>0</v>
      </c>
      <c r="G802" s="66">
        <f>_xlfn.IFNA(VLOOKUP(A802,'NQ0006 Strategy'!$A$2:$B$2000,2,FALSE),0)</f>
        <v>7790</v>
      </c>
      <c r="H802" s="66">
        <f>_xlfn.IFNA(VLOOKUP(A802,'NQ0007 Strategy'!$A$2:$B$2000,2,FALSE),0)</f>
        <v>-3960</v>
      </c>
      <c r="I802" s="85">
        <f t="shared" si="29"/>
        <v>199.28571428571428</v>
      </c>
      <c r="J802" s="50">
        <f>VLOOKUP($A802,級距!$A:$K,9,FALSE)</f>
        <v>1</v>
      </c>
      <c r="K802" s="50">
        <f>VLOOKUP($A802,級距!$A:$K,10,FALSE)</f>
        <v>6</v>
      </c>
      <c r="L802" s="50">
        <f>VLOOKUP($A802,級距!$A:$K,11,FALSE)</f>
        <v>2</v>
      </c>
      <c r="M802" s="50">
        <f t="shared" si="30"/>
        <v>1</v>
      </c>
    </row>
    <row r="803" spans="1:13" x14ac:dyDescent="0.25">
      <c r="A803" s="32">
        <v>44487</v>
      </c>
      <c r="B803" s="66">
        <f>_xlfn.IFNA(VLOOKUP(A803,'Bolling Strategy'!$A$1:$B$2000,2,FALSE),0)</f>
        <v>0</v>
      </c>
      <c r="C803" s="66">
        <f>_xlfn.IFNA(VLOOKUP(A803,'NQ0002 Strategy'!$A$2:$B$2000,2,FALSE),0)</f>
        <v>19730</v>
      </c>
      <c r="D803" s="66">
        <f>_xlfn.IFNA(VLOOKUP(A803,'NQ0001 Strategy'!$A$2:$B$2000,2,FALSE),0)</f>
        <v>5550</v>
      </c>
      <c r="E803" s="66">
        <f>_xlfn.IFNA(VLOOKUP(A803,'BBI Strategy'!$A$2:$B$2000,2,FALSE),0)</f>
        <v>12705</v>
      </c>
      <c r="F803" s="66">
        <f>_xlfn.IFNA(VLOOKUP(A803,'NQ0003 Strategy'!$A$2:$B$1000,2,FALSE),0)</f>
        <v>0</v>
      </c>
      <c r="G803" s="66">
        <f>_xlfn.IFNA(VLOOKUP(A803,'NQ0006 Strategy'!$A$2:$B$2000,2,FALSE),0)</f>
        <v>11690</v>
      </c>
      <c r="H803" s="66">
        <f>_xlfn.IFNA(VLOOKUP(A803,'NQ0007 Strategy'!$A$2:$B$2000,2,FALSE),0)</f>
        <v>11935</v>
      </c>
      <c r="I803" s="85">
        <f t="shared" si="29"/>
        <v>8801.4285714285706</v>
      </c>
      <c r="J803" s="50">
        <f>VLOOKUP($A803,級距!$A:$K,9,FALSE)</f>
        <v>5</v>
      </c>
      <c r="K803" s="50">
        <f>VLOOKUP($A803,級距!$A:$K,10,FALSE)</f>
        <v>9</v>
      </c>
      <c r="L803" s="50">
        <f>VLOOKUP($A803,級距!$A:$K,11,FALSE)</f>
        <v>3</v>
      </c>
      <c r="M803" s="50">
        <f t="shared" si="30"/>
        <v>1</v>
      </c>
    </row>
    <row r="804" spans="1:13" x14ac:dyDescent="0.25">
      <c r="A804" s="32">
        <v>44484</v>
      </c>
      <c r="B804" s="66">
        <f>_xlfn.IFNA(VLOOKUP(A804,'Bolling Strategy'!$A$1:$B$2000,2,FALSE),0)</f>
        <v>0</v>
      </c>
      <c r="C804" s="66">
        <f>_xlfn.IFNA(VLOOKUP(A804,'NQ0002 Strategy'!$A$2:$B$2000,2,FALSE),0)</f>
        <v>-3700</v>
      </c>
      <c r="D804" s="66">
        <f>_xlfn.IFNA(VLOOKUP(A804,'NQ0001 Strategy'!$A$2:$B$2000,2,FALSE),0)</f>
        <v>0</v>
      </c>
      <c r="E804" s="66">
        <f>_xlfn.IFNA(VLOOKUP(A804,'BBI Strategy'!$A$2:$B$2000,2,FALSE),0)</f>
        <v>-3965</v>
      </c>
      <c r="F804" s="66">
        <f>_xlfn.IFNA(VLOOKUP(A804,'NQ0003 Strategy'!$A$2:$B$1000,2,FALSE),0)</f>
        <v>0</v>
      </c>
      <c r="G804" s="66">
        <f>_xlfn.IFNA(VLOOKUP(A804,'NQ0006 Strategy'!$A$2:$B$2000,2,FALSE),0)</f>
        <v>0</v>
      </c>
      <c r="H804" s="66">
        <f>_xlfn.IFNA(VLOOKUP(A804,'NQ0007 Strategy'!$A$2:$B$2000,2,FALSE),0)</f>
        <v>3040</v>
      </c>
      <c r="I804" s="85">
        <f t="shared" si="29"/>
        <v>-660.71428571428567</v>
      </c>
      <c r="J804" s="50">
        <f>VLOOKUP($A804,級距!$A:$K,9,FALSE)</f>
        <v>1</v>
      </c>
      <c r="K804" s="50">
        <f>VLOOKUP($A804,級距!$A:$K,10,FALSE)</f>
        <v>7</v>
      </c>
      <c r="L804" s="50">
        <f>VLOOKUP($A804,級距!$A:$K,11,FALSE)</f>
        <v>3</v>
      </c>
      <c r="M804" s="50">
        <f t="shared" si="30"/>
        <v>1</v>
      </c>
    </row>
    <row r="805" spans="1:13" x14ac:dyDescent="0.25">
      <c r="A805" s="32">
        <v>44483</v>
      </c>
      <c r="B805" s="66">
        <f>_xlfn.IFNA(VLOOKUP(A805,'Bolling Strategy'!$A$1:$B$2000,2,FALSE),0)</f>
        <v>3900</v>
      </c>
      <c r="C805" s="66">
        <f>_xlfn.IFNA(VLOOKUP(A805,'NQ0002 Strategy'!$A$2:$B$2000,2,FALSE),0)</f>
        <v>0</v>
      </c>
      <c r="D805" s="66">
        <f>_xlfn.IFNA(VLOOKUP(A805,'NQ0001 Strategy'!$A$2:$B$2000,2,FALSE),0)</f>
        <v>6930</v>
      </c>
      <c r="E805" s="66">
        <f>_xlfn.IFNA(VLOOKUP(A805,'BBI Strategy'!$A$2:$B$2000,2,FALSE),0)</f>
        <v>2610</v>
      </c>
      <c r="F805" s="66">
        <f>_xlfn.IFNA(VLOOKUP(A805,'NQ0003 Strategy'!$A$2:$B$1000,2,FALSE),0)</f>
        <v>0</v>
      </c>
      <c r="G805" s="66">
        <f>_xlfn.IFNA(VLOOKUP(A805,'NQ0006 Strategy'!$A$2:$B$2000,2,FALSE),0)</f>
        <v>28180</v>
      </c>
      <c r="H805" s="66">
        <f>_xlfn.IFNA(VLOOKUP(A805,'NQ0007 Strategy'!$A$2:$B$2000,2,FALSE),0)</f>
        <v>-6740</v>
      </c>
      <c r="I805" s="85">
        <f t="shared" si="29"/>
        <v>4982.8571428571431</v>
      </c>
      <c r="J805" s="50">
        <f>VLOOKUP($A805,級距!$A:$K,9,FALSE)</f>
        <v>3</v>
      </c>
      <c r="K805" s="50">
        <f>VLOOKUP($A805,級距!$A:$K,10,FALSE)</f>
        <v>9</v>
      </c>
      <c r="L805" s="50">
        <f>VLOOKUP($A805,級距!$A:$K,11,FALSE)</f>
        <v>3</v>
      </c>
      <c r="M805" s="50">
        <f t="shared" si="30"/>
        <v>1</v>
      </c>
    </row>
    <row r="806" spans="1:13" x14ac:dyDescent="0.25">
      <c r="A806" s="32">
        <v>44482</v>
      </c>
      <c r="B806" s="66">
        <f>_xlfn.IFNA(VLOOKUP(A806,'Bolling Strategy'!$A$1:$B$2000,2,FALSE),0)</f>
        <v>0</v>
      </c>
      <c r="C806" s="66">
        <f>_xlfn.IFNA(VLOOKUP(A806,'NQ0002 Strategy'!$A$2:$B$2000,2,FALSE),0)</f>
        <v>-830</v>
      </c>
      <c r="D806" s="66">
        <f>_xlfn.IFNA(VLOOKUP(A806,'NQ0001 Strategy'!$A$2:$B$2000,2,FALSE),0)</f>
        <v>0</v>
      </c>
      <c r="E806" s="66">
        <f>_xlfn.IFNA(VLOOKUP(A806,'BBI Strategy'!$A$2:$B$2000,2,FALSE),0)</f>
        <v>4055</v>
      </c>
      <c r="F806" s="66">
        <f>_xlfn.IFNA(VLOOKUP(A806,'NQ0003 Strategy'!$A$2:$B$1000,2,FALSE),0)</f>
        <v>0</v>
      </c>
      <c r="G806" s="66">
        <f>_xlfn.IFNA(VLOOKUP(A806,'NQ0006 Strategy'!$A$2:$B$2000,2,FALSE),0)</f>
        <v>-7275</v>
      </c>
      <c r="H806" s="66">
        <f>_xlfn.IFNA(VLOOKUP(A806,'NQ0007 Strategy'!$A$2:$B$2000,2,FALSE),0)</f>
        <v>6235</v>
      </c>
      <c r="I806" s="85">
        <f t="shared" si="29"/>
        <v>312.14285714285717</v>
      </c>
      <c r="J806" s="50">
        <f>VLOOKUP($A806,級距!$A:$K,9,FALSE)</f>
        <v>2</v>
      </c>
      <c r="K806" s="50">
        <f>VLOOKUP($A806,級距!$A:$K,10,FALSE)</f>
        <v>4</v>
      </c>
      <c r="L806" s="50">
        <f>VLOOKUP($A806,級距!$A:$K,11,FALSE)</f>
        <v>2</v>
      </c>
      <c r="M806" s="50">
        <f t="shared" si="30"/>
        <v>1</v>
      </c>
    </row>
    <row r="807" spans="1:13" x14ac:dyDescent="0.25">
      <c r="A807" s="32">
        <v>44481</v>
      </c>
      <c r="B807" s="66">
        <f>_xlfn.IFNA(VLOOKUP(A807,'Bolling Strategy'!$A$1:$B$2000,2,FALSE),0)</f>
        <v>0</v>
      </c>
      <c r="C807" s="66">
        <f>_xlfn.IFNA(VLOOKUP(A807,'NQ0002 Strategy'!$A$2:$B$2000,2,FALSE),0)</f>
        <v>-160</v>
      </c>
      <c r="D807" s="66">
        <f>_xlfn.IFNA(VLOOKUP(A807,'NQ0001 Strategy'!$A$2:$B$2000,2,FALSE),0)</f>
        <v>0</v>
      </c>
      <c r="E807" s="66">
        <f>_xlfn.IFNA(VLOOKUP(A807,'BBI Strategy'!$A$2:$B$2000,2,FALSE),0)</f>
        <v>-2855</v>
      </c>
      <c r="F807" s="66">
        <f>_xlfn.IFNA(VLOOKUP(A807,'NQ0003 Strategy'!$A$2:$B$1000,2,FALSE),0)</f>
        <v>0</v>
      </c>
      <c r="G807" s="66">
        <f>_xlfn.IFNA(VLOOKUP(A807,'NQ0006 Strategy'!$A$2:$B$2000,2,FALSE),0)</f>
        <v>-10230</v>
      </c>
      <c r="H807" s="66">
        <f>_xlfn.IFNA(VLOOKUP(A807,'NQ0007 Strategy'!$A$2:$B$2000,2,FALSE),0)</f>
        <v>2040</v>
      </c>
      <c r="I807" s="85">
        <f t="shared" si="29"/>
        <v>-1600.7142857142858</v>
      </c>
      <c r="J807" s="50">
        <f>VLOOKUP($A807,級距!$A:$K,9,FALSE)</f>
        <v>3</v>
      </c>
      <c r="K807" s="50">
        <f>VLOOKUP($A807,級距!$A:$K,10,FALSE)</f>
        <v>5</v>
      </c>
      <c r="L807" s="50">
        <f>VLOOKUP($A807,級距!$A:$K,11,FALSE)</f>
        <v>2</v>
      </c>
      <c r="M807" s="50">
        <f t="shared" si="30"/>
        <v>1</v>
      </c>
    </row>
    <row r="808" spans="1:13" x14ac:dyDescent="0.25">
      <c r="A808" s="32">
        <v>44480</v>
      </c>
      <c r="B808" s="66">
        <f>_xlfn.IFNA(VLOOKUP(A808,'Bolling Strategy'!$A$1:$B$2000,2,FALSE),0)</f>
        <v>11080</v>
      </c>
      <c r="C808" s="66">
        <f>_xlfn.IFNA(VLOOKUP(A808,'NQ0002 Strategy'!$A$2:$B$2000,2,FALSE),0)</f>
        <v>-2085</v>
      </c>
      <c r="D808" s="66">
        <f>_xlfn.IFNA(VLOOKUP(A808,'NQ0001 Strategy'!$A$2:$B$2000,2,FALSE),0)</f>
        <v>4140</v>
      </c>
      <c r="E808" s="66">
        <f>_xlfn.IFNA(VLOOKUP(A808,'BBI Strategy'!$A$2:$B$2000,2,FALSE),0)</f>
        <v>3190</v>
      </c>
      <c r="F808" s="66">
        <f>_xlfn.IFNA(VLOOKUP(A808,'NQ0003 Strategy'!$A$2:$B$1000,2,FALSE),0)</f>
        <v>0</v>
      </c>
      <c r="G808" s="66">
        <f>_xlfn.IFNA(VLOOKUP(A808,'NQ0006 Strategy'!$A$2:$B$2000,2,FALSE),0)</f>
        <v>-10230</v>
      </c>
      <c r="H808" s="66">
        <f>_xlfn.IFNA(VLOOKUP(A808,'NQ0007 Strategy'!$A$2:$B$2000,2,FALSE),0)</f>
        <v>-4290</v>
      </c>
      <c r="I808" s="85">
        <f t="shared" si="29"/>
        <v>257.85714285714283</v>
      </c>
      <c r="J808" s="50">
        <f>VLOOKUP($A808,級距!$A:$K,9,FALSE)</f>
        <v>5</v>
      </c>
      <c r="K808" s="50">
        <f>VLOOKUP($A808,級距!$A:$K,10,FALSE)</f>
        <v>1</v>
      </c>
      <c r="L808" s="50">
        <f>VLOOKUP($A808,級距!$A:$K,11,FALSE)</f>
        <v>2</v>
      </c>
      <c r="M808" s="50">
        <f t="shared" si="30"/>
        <v>1</v>
      </c>
    </row>
    <row r="809" spans="1:13" x14ac:dyDescent="0.25">
      <c r="A809" s="32">
        <v>44477</v>
      </c>
      <c r="B809" s="66">
        <f>_xlfn.IFNA(VLOOKUP(A809,'Bolling Strategy'!$A$1:$B$2000,2,FALSE),0)</f>
        <v>5375</v>
      </c>
      <c r="C809" s="66">
        <f>_xlfn.IFNA(VLOOKUP(A809,'NQ0002 Strategy'!$A$2:$B$2000,2,FALSE),0)</f>
        <v>-4895</v>
      </c>
      <c r="D809" s="66">
        <f>_xlfn.IFNA(VLOOKUP(A809,'NQ0001 Strategy'!$A$2:$B$2000,2,FALSE),0)</f>
        <v>645</v>
      </c>
      <c r="E809" s="66">
        <f>_xlfn.IFNA(VLOOKUP(A809,'BBI Strategy'!$A$2:$B$2000,2,FALSE),0)</f>
        <v>-4860</v>
      </c>
      <c r="F809" s="66">
        <f>_xlfn.IFNA(VLOOKUP(A809,'NQ0003 Strategy'!$A$2:$B$1000,2,FALSE),0)</f>
        <v>0</v>
      </c>
      <c r="G809" s="66">
        <f>_xlfn.IFNA(VLOOKUP(A809,'NQ0006 Strategy'!$A$2:$B$2000,2,FALSE),0)</f>
        <v>-10230</v>
      </c>
      <c r="H809" s="66">
        <f>_xlfn.IFNA(VLOOKUP(A809,'NQ0007 Strategy'!$A$2:$B$2000,2,FALSE),0)</f>
        <v>0</v>
      </c>
      <c r="I809" s="85">
        <f t="shared" si="29"/>
        <v>-1995</v>
      </c>
      <c r="J809" s="50">
        <f>VLOOKUP($A809,級距!$A:$K,9,FALSE)</f>
        <v>4</v>
      </c>
      <c r="K809" s="50">
        <f>VLOOKUP($A809,級距!$A:$K,10,FALSE)</f>
        <v>4</v>
      </c>
      <c r="L809" s="50">
        <f>VLOOKUP($A809,級距!$A:$K,11,FALSE)</f>
        <v>2</v>
      </c>
      <c r="M809" s="50">
        <f t="shared" si="30"/>
        <v>1</v>
      </c>
    </row>
    <row r="810" spans="1:13" x14ac:dyDescent="0.25">
      <c r="A810" s="32">
        <v>44476</v>
      </c>
      <c r="B810" s="66">
        <f>_xlfn.IFNA(VLOOKUP(A810,'Bolling Strategy'!$A$1:$B$2000,2,FALSE),0)</f>
        <v>0</v>
      </c>
      <c r="C810" s="66">
        <f>_xlfn.IFNA(VLOOKUP(A810,'NQ0002 Strategy'!$A$2:$B$2000,2,FALSE),0)</f>
        <v>4910</v>
      </c>
      <c r="D810" s="66">
        <f>_xlfn.IFNA(VLOOKUP(A810,'NQ0001 Strategy'!$A$2:$B$2000,2,FALSE),0)</f>
        <v>-2890</v>
      </c>
      <c r="E810" s="66">
        <f>_xlfn.IFNA(VLOOKUP(A810,'BBI Strategy'!$A$2:$B$2000,2,FALSE),0)</f>
        <v>3400</v>
      </c>
      <c r="F810" s="66">
        <f>_xlfn.IFNA(VLOOKUP(A810,'NQ0003 Strategy'!$A$2:$B$1000,2,FALSE),0)</f>
        <v>0</v>
      </c>
      <c r="G810" s="66">
        <f>_xlfn.IFNA(VLOOKUP(A810,'NQ0006 Strategy'!$A$2:$B$2000,2,FALSE),0)</f>
        <v>0</v>
      </c>
      <c r="H810" s="66">
        <f>_xlfn.IFNA(VLOOKUP(A810,'NQ0007 Strategy'!$A$2:$B$2000,2,FALSE),0)</f>
        <v>-6345</v>
      </c>
      <c r="I810" s="85">
        <f t="shared" si="29"/>
        <v>-132.14285714285714</v>
      </c>
      <c r="J810" s="50">
        <f>VLOOKUP($A810,級距!$A:$K,9,FALSE)</f>
        <v>2</v>
      </c>
      <c r="K810" s="50">
        <f>VLOOKUP($A810,級距!$A:$K,10,FALSE)</f>
        <v>1</v>
      </c>
      <c r="L810" s="50">
        <f>VLOOKUP($A810,級距!$A:$K,11,FALSE)</f>
        <v>2</v>
      </c>
      <c r="M810" s="50">
        <f t="shared" si="30"/>
        <v>1</v>
      </c>
    </row>
    <row r="811" spans="1:13" x14ac:dyDescent="0.25">
      <c r="A811" s="32">
        <v>44475</v>
      </c>
      <c r="B811" s="66">
        <f>_xlfn.IFNA(VLOOKUP(A811,'Bolling Strategy'!$A$1:$B$2000,2,FALSE),0)</f>
        <v>-10155</v>
      </c>
      <c r="C811" s="66">
        <f>_xlfn.IFNA(VLOOKUP(A811,'NQ0002 Strategy'!$A$2:$B$2000,2,FALSE),0)</f>
        <v>660</v>
      </c>
      <c r="D811" s="66">
        <f>_xlfn.IFNA(VLOOKUP(A811,'NQ0001 Strategy'!$A$2:$B$2000,2,FALSE),0)</f>
        <v>-9370</v>
      </c>
      <c r="E811" s="66">
        <f>_xlfn.IFNA(VLOOKUP(A811,'BBI Strategy'!$A$2:$B$2000,2,FALSE),0)</f>
        <v>9645</v>
      </c>
      <c r="F811" s="66">
        <f>_xlfn.IFNA(VLOOKUP(A811,'NQ0003 Strategy'!$A$2:$B$1000,2,FALSE),0)</f>
        <v>0</v>
      </c>
      <c r="G811" s="66">
        <f>_xlfn.IFNA(VLOOKUP(A811,'NQ0006 Strategy'!$A$2:$B$2000,2,FALSE),0)</f>
        <v>0</v>
      </c>
      <c r="H811" s="66">
        <f>_xlfn.IFNA(VLOOKUP(A811,'NQ0007 Strategy'!$A$2:$B$2000,2,FALSE),0)</f>
        <v>26995</v>
      </c>
      <c r="I811" s="85">
        <f t="shared" si="29"/>
        <v>2539.2857142857142</v>
      </c>
      <c r="J811" s="50">
        <f>VLOOKUP($A811,級距!$A:$K,9,FALSE)</f>
        <v>8</v>
      </c>
      <c r="K811" s="50">
        <f>VLOOKUP($A811,級距!$A:$K,10,FALSE)</f>
        <v>10</v>
      </c>
      <c r="L811" s="50">
        <f>VLOOKUP($A811,級距!$A:$K,11,FALSE)</f>
        <v>4</v>
      </c>
      <c r="M811" s="50">
        <f t="shared" si="30"/>
        <v>1</v>
      </c>
    </row>
    <row r="812" spans="1:13" x14ac:dyDescent="0.25">
      <c r="A812" s="32">
        <v>44474</v>
      </c>
      <c r="B812" s="66">
        <f>_xlfn.IFNA(VLOOKUP(A812,'Bolling Strategy'!$A$1:$B$2000,2,FALSE),0)</f>
        <v>-690</v>
      </c>
      <c r="C812" s="66">
        <f>_xlfn.IFNA(VLOOKUP(A812,'NQ0002 Strategy'!$A$2:$B$2000,2,FALSE),0)</f>
        <v>-9160</v>
      </c>
      <c r="D812" s="66">
        <f>_xlfn.IFNA(VLOOKUP(A812,'NQ0001 Strategy'!$A$2:$B$2000,2,FALSE),0)</f>
        <v>10475</v>
      </c>
      <c r="E812" s="66">
        <f>_xlfn.IFNA(VLOOKUP(A812,'BBI Strategy'!$A$2:$B$2000,2,FALSE),0)</f>
        <v>5240</v>
      </c>
      <c r="F812" s="66">
        <f>_xlfn.IFNA(VLOOKUP(A812,'NQ0003 Strategy'!$A$2:$B$1000,2,FALSE),0)</f>
        <v>0</v>
      </c>
      <c r="G812" s="66">
        <f>_xlfn.IFNA(VLOOKUP(A812,'NQ0006 Strategy'!$A$2:$B$2000,2,FALSE),0)</f>
        <v>3920</v>
      </c>
      <c r="H812" s="66">
        <f>_xlfn.IFNA(VLOOKUP(A812,'NQ0007 Strategy'!$A$2:$B$2000,2,FALSE),0)</f>
        <v>-1085</v>
      </c>
      <c r="I812" s="85">
        <f t="shared" si="29"/>
        <v>1242.8571428571429</v>
      </c>
      <c r="J812" s="50">
        <f>VLOOKUP($A812,級距!$A:$K,9,FALSE)</f>
        <v>5</v>
      </c>
      <c r="K812" s="50">
        <f>VLOOKUP($A812,級距!$A:$K,10,FALSE)</f>
        <v>6</v>
      </c>
      <c r="L812" s="50">
        <f>VLOOKUP($A812,級距!$A:$K,11,FALSE)</f>
        <v>2</v>
      </c>
      <c r="M812" s="50">
        <f t="shared" si="30"/>
        <v>1</v>
      </c>
    </row>
    <row r="813" spans="1:13" x14ac:dyDescent="0.25">
      <c r="A813" s="32">
        <v>44473</v>
      </c>
      <c r="B813" s="66">
        <f>_xlfn.IFNA(VLOOKUP(A813,'Bolling Strategy'!$A$1:$B$2000,2,FALSE),0)</f>
        <v>-3600</v>
      </c>
      <c r="C813" s="66">
        <f>_xlfn.IFNA(VLOOKUP(A813,'NQ0002 Strategy'!$A$2:$B$2000,2,FALSE),0)</f>
        <v>-8160</v>
      </c>
      <c r="D813" s="66">
        <f>_xlfn.IFNA(VLOOKUP(A813,'NQ0001 Strategy'!$A$2:$B$2000,2,FALSE),0)</f>
        <v>3295</v>
      </c>
      <c r="E813" s="66">
        <f>_xlfn.IFNA(VLOOKUP(A813,'BBI Strategy'!$A$2:$B$2000,2,FALSE),0)</f>
        <v>-13440</v>
      </c>
      <c r="F813" s="66">
        <f>_xlfn.IFNA(VLOOKUP(A813,'NQ0003 Strategy'!$A$2:$B$1000,2,FALSE),0)</f>
        <v>0</v>
      </c>
      <c r="G813" s="66">
        <f>_xlfn.IFNA(VLOOKUP(A813,'NQ0006 Strategy'!$A$2:$B$2000,2,FALSE),0)</f>
        <v>0</v>
      </c>
      <c r="H813" s="66">
        <f>_xlfn.IFNA(VLOOKUP(A813,'NQ0007 Strategy'!$A$2:$B$2000,2,FALSE),0)</f>
        <v>0</v>
      </c>
      <c r="I813" s="85">
        <f t="shared" si="29"/>
        <v>-3129.2857142857142</v>
      </c>
      <c r="J813" s="50">
        <f>VLOOKUP($A813,級距!$A:$K,9,FALSE)</f>
        <v>8</v>
      </c>
      <c r="K813" s="50">
        <f>VLOOKUP($A813,級距!$A:$K,10,FALSE)</f>
        <v>7</v>
      </c>
      <c r="L813" s="50">
        <f>VLOOKUP($A813,級距!$A:$K,11,FALSE)</f>
        <v>4</v>
      </c>
      <c r="M813" s="50">
        <f t="shared" si="30"/>
        <v>1</v>
      </c>
    </row>
    <row r="814" spans="1:13" x14ac:dyDescent="0.25">
      <c r="A814" s="32">
        <v>44470</v>
      </c>
      <c r="B814" s="66">
        <f>_xlfn.IFNA(VLOOKUP(A814,'Bolling Strategy'!$A$1:$B$2000,2,FALSE),0)</f>
        <v>11130</v>
      </c>
      <c r="C814" s="66">
        <f>_xlfn.IFNA(VLOOKUP(A814,'NQ0002 Strategy'!$A$2:$B$2000,2,FALSE),0)</f>
        <v>9950</v>
      </c>
      <c r="D814" s="66">
        <f>_xlfn.IFNA(VLOOKUP(A814,'NQ0001 Strategy'!$A$2:$B$2000,2,FALSE),0)</f>
        <v>-1975</v>
      </c>
      <c r="E814" s="66">
        <f>_xlfn.IFNA(VLOOKUP(A814,'BBI Strategy'!$A$2:$B$2000,2,FALSE),0)</f>
        <v>-2375</v>
      </c>
      <c r="F814" s="66">
        <f>_xlfn.IFNA(VLOOKUP(A814,'NQ0003 Strategy'!$A$2:$B$1000,2,FALSE),0)</f>
        <v>0</v>
      </c>
      <c r="G814" s="66">
        <f>_xlfn.IFNA(VLOOKUP(A814,'NQ0006 Strategy'!$A$2:$B$2000,2,FALSE),0)</f>
        <v>0</v>
      </c>
      <c r="H814" s="66">
        <f>_xlfn.IFNA(VLOOKUP(A814,'NQ0007 Strategy'!$A$2:$B$2000,2,FALSE),0)</f>
        <v>4120</v>
      </c>
      <c r="I814" s="85">
        <f t="shared" si="29"/>
        <v>2978.5714285714284</v>
      </c>
      <c r="J814" s="50">
        <f>VLOOKUP($A814,級距!$A:$K,9,FALSE)</f>
        <v>6</v>
      </c>
      <c r="K814" s="50">
        <f>VLOOKUP($A814,級距!$A:$K,10,FALSE)</f>
        <v>6</v>
      </c>
      <c r="L814" s="50">
        <f>VLOOKUP($A814,級距!$A:$K,11,FALSE)</f>
        <v>1</v>
      </c>
      <c r="M814" s="50">
        <f t="shared" si="30"/>
        <v>1</v>
      </c>
    </row>
    <row r="815" spans="1:13" x14ac:dyDescent="0.25">
      <c r="A815" s="32">
        <v>44469</v>
      </c>
      <c r="B815" s="66">
        <f>_xlfn.IFNA(VLOOKUP(A815,'Bolling Strategy'!$A$1:$B$2000,2,FALSE),0)</f>
        <v>-1960</v>
      </c>
      <c r="C815" s="66">
        <f>_xlfn.IFNA(VLOOKUP(A815,'NQ0002 Strategy'!$A$2:$B$2000,2,FALSE),0)</f>
        <v>845</v>
      </c>
      <c r="D815" s="66">
        <f>_xlfn.IFNA(VLOOKUP(A815,'NQ0001 Strategy'!$A$2:$B$2000,2,FALSE),0)</f>
        <v>-7875</v>
      </c>
      <c r="E815" s="66">
        <f>_xlfn.IFNA(VLOOKUP(A815,'BBI Strategy'!$A$2:$B$2000,2,FALSE),0)</f>
        <v>-2935</v>
      </c>
      <c r="F815" s="66">
        <f>_xlfn.IFNA(VLOOKUP(A815,'NQ0003 Strategy'!$A$2:$B$1000,2,FALSE),0)</f>
        <v>0</v>
      </c>
      <c r="G815" s="66">
        <f>_xlfn.IFNA(VLOOKUP(A815,'NQ0006 Strategy'!$A$2:$B$2000,2,FALSE),0)</f>
        <v>0</v>
      </c>
      <c r="H815" s="66">
        <f>_xlfn.IFNA(VLOOKUP(A815,'NQ0007 Strategy'!$A$2:$B$2000,2,FALSE),0)</f>
        <v>-10210</v>
      </c>
      <c r="I815" s="85">
        <f t="shared" si="29"/>
        <v>-3162.1428571428573</v>
      </c>
      <c r="J815" s="50">
        <f>VLOOKUP($A815,級距!$A:$K,9,FALSE)</f>
        <v>5</v>
      </c>
      <c r="K815" s="50">
        <f>VLOOKUP($A815,級距!$A:$K,10,FALSE)</f>
        <v>7</v>
      </c>
      <c r="L815" s="50">
        <f>VLOOKUP($A815,級距!$A:$K,11,FALSE)</f>
        <v>3</v>
      </c>
      <c r="M815" s="50">
        <f t="shared" si="30"/>
        <v>1</v>
      </c>
    </row>
    <row r="816" spans="1:13" x14ac:dyDescent="0.25">
      <c r="A816" s="32">
        <v>44468</v>
      </c>
      <c r="B816" s="66">
        <f>_xlfn.IFNA(VLOOKUP(A816,'Bolling Strategy'!$A$1:$B$2000,2,FALSE),0)</f>
        <v>520</v>
      </c>
      <c r="C816" s="66">
        <f>_xlfn.IFNA(VLOOKUP(A816,'NQ0002 Strategy'!$A$2:$B$2000,2,FALSE),0)</f>
        <v>-8160</v>
      </c>
      <c r="D816" s="66">
        <f>_xlfn.IFNA(VLOOKUP(A816,'NQ0001 Strategy'!$A$2:$B$2000,2,FALSE),0)</f>
        <v>-6870</v>
      </c>
      <c r="E816" s="66">
        <f>_xlfn.IFNA(VLOOKUP(A816,'BBI Strategy'!$A$2:$B$2000,2,FALSE),0)</f>
        <v>-5620</v>
      </c>
      <c r="F816" s="66">
        <f>_xlfn.IFNA(VLOOKUP(A816,'NQ0003 Strategy'!$A$2:$B$1000,2,FALSE),0)</f>
        <v>0</v>
      </c>
      <c r="G816" s="66">
        <f>_xlfn.IFNA(VLOOKUP(A816,'NQ0006 Strategy'!$A$2:$B$2000,2,FALSE),0)</f>
        <v>0</v>
      </c>
      <c r="H816" s="66">
        <f>_xlfn.IFNA(VLOOKUP(A816,'NQ0007 Strategy'!$A$2:$B$2000,2,FALSE),0)</f>
        <v>-10695</v>
      </c>
      <c r="I816" s="85">
        <f t="shared" si="29"/>
        <v>-4403.5714285714284</v>
      </c>
      <c r="J816" s="50">
        <f>VLOOKUP($A816,級距!$A:$K,9,FALSE)</f>
        <v>4</v>
      </c>
      <c r="K816" s="50">
        <f>VLOOKUP($A816,級距!$A:$K,10,FALSE)</f>
        <v>9</v>
      </c>
      <c r="L816" s="50">
        <f>VLOOKUP($A816,級距!$A:$K,11,FALSE)</f>
        <v>3</v>
      </c>
      <c r="M816" s="50">
        <f t="shared" si="30"/>
        <v>1</v>
      </c>
    </row>
    <row r="817" spans="1:13" x14ac:dyDescent="0.25">
      <c r="A817" s="32">
        <v>44467</v>
      </c>
      <c r="B817" s="66">
        <f>_xlfn.IFNA(VLOOKUP(A817,'Bolling Strategy'!$A$1:$B$2000,2,FALSE),0)</f>
        <v>-2160</v>
      </c>
      <c r="C817" s="66">
        <f>_xlfn.IFNA(VLOOKUP(A817,'NQ0002 Strategy'!$A$2:$B$2000,2,FALSE),0)</f>
        <v>0</v>
      </c>
      <c r="D817" s="66">
        <f>_xlfn.IFNA(VLOOKUP(A817,'NQ0001 Strategy'!$A$2:$B$2000,2,FALSE),0)</f>
        <v>5220</v>
      </c>
      <c r="E817" s="66">
        <f>_xlfn.IFNA(VLOOKUP(A817,'BBI Strategy'!$A$2:$B$2000,2,FALSE),0)</f>
        <v>-7725</v>
      </c>
      <c r="F817" s="66">
        <f>_xlfn.IFNA(VLOOKUP(A817,'NQ0003 Strategy'!$A$2:$B$1000,2,FALSE),0)</f>
        <v>0</v>
      </c>
      <c r="G817" s="66">
        <f>_xlfn.IFNA(VLOOKUP(A817,'NQ0006 Strategy'!$A$2:$B$2000,2,FALSE),0)</f>
        <v>0</v>
      </c>
      <c r="H817" s="66">
        <f>_xlfn.IFNA(VLOOKUP(A817,'NQ0007 Strategy'!$A$2:$B$2000,2,FALSE),0)</f>
        <v>6705</v>
      </c>
      <c r="I817" s="85">
        <f t="shared" si="29"/>
        <v>291.42857142857144</v>
      </c>
      <c r="J817" s="50">
        <f>VLOOKUP($A817,級距!$A:$K,9,FALSE)</f>
        <v>6</v>
      </c>
      <c r="K817" s="50">
        <f>VLOOKUP($A817,級距!$A:$K,10,FALSE)</f>
        <v>7</v>
      </c>
      <c r="L817" s="50">
        <f>VLOOKUP($A817,級距!$A:$K,11,FALSE)</f>
        <v>4</v>
      </c>
      <c r="M817" s="50">
        <f t="shared" si="30"/>
        <v>1</v>
      </c>
    </row>
    <row r="818" spans="1:13" x14ac:dyDescent="0.25">
      <c r="A818" s="32">
        <v>44466</v>
      </c>
      <c r="B818" s="66">
        <f>_xlfn.IFNA(VLOOKUP(A818,'Bolling Strategy'!$A$1:$B$2000,2,FALSE),0)</f>
        <v>0</v>
      </c>
      <c r="C818" s="66">
        <f>_xlfn.IFNA(VLOOKUP(A818,'NQ0002 Strategy'!$A$2:$B$2000,2,FALSE),0)</f>
        <v>3160</v>
      </c>
      <c r="D818" s="66">
        <f>_xlfn.IFNA(VLOOKUP(A818,'NQ0001 Strategy'!$A$2:$B$2000,2,FALSE),0)</f>
        <v>-1830</v>
      </c>
      <c r="E818" s="66">
        <f>_xlfn.IFNA(VLOOKUP(A818,'BBI Strategy'!$A$2:$B$2000,2,FALSE),0)</f>
        <v>-35</v>
      </c>
      <c r="F818" s="66">
        <f>_xlfn.IFNA(VLOOKUP(A818,'NQ0003 Strategy'!$A$2:$B$1000,2,FALSE),0)</f>
        <v>0</v>
      </c>
      <c r="G818" s="66">
        <f>_xlfn.IFNA(VLOOKUP(A818,'NQ0006 Strategy'!$A$2:$B$2000,2,FALSE),0)</f>
        <v>0</v>
      </c>
      <c r="H818" s="66">
        <f>_xlfn.IFNA(VLOOKUP(A818,'NQ0007 Strategy'!$A$2:$B$2000,2,FALSE),0)</f>
        <v>-3275</v>
      </c>
      <c r="I818" s="85">
        <f t="shared" si="29"/>
        <v>-282.85714285714283</v>
      </c>
      <c r="J818" s="50">
        <f>VLOOKUP($A818,級距!$A:$K,9,FALSE)</f>
        <v>3</v>
      </c>
      <c r="K818" s="50">
        <f>VLOOKUP($A818,級距!$A:$K,10,FALSE)</f>
        <v>4</v>
      </c>
      <c r="L818" s="50">
        <f>VLOOKUP($A818,級距!$A:$K,11,FALSE)</f>
        <v>2</v>
      </c>
      <c r="M818" s="50">
        <f t="shared" si="30"/>
        <v>1</v>
      </c>
    </row>
    <row r="819" spans="1:13" x14ac:dyDescent="0.25">
      <c r="A819" s="32">
        <v>44463</v>
      </c>
      <c r="B819" s="66">
        <f>_xlfn.IFNA(VLOOKUP(A819,'Bolling Strategy'!$A$1:$B$2000,2,FALSE),0)</f>
        <v>0</v>
      </c>
      <c r="C819" s="66">
        <f>_xlfn.IFNA(VLOOKUP(A819,'NQ0002 Strategy'!$A$2:$B$2000,2,FALSE),0)</f>
        <v>-3490</v>
      </c>
      <c r="D819" s="66">
        <f>_xlfn.IFNA(VLOOKUP(A819,'NQ0001 Strategy'!$A$2:$B$2000,2,FALSE),0)</f>
        <v>11800</v>
      </c>
      <c r="E819" s="66">
        <f>_xlfn.IFNA(VLOOKUP(A819,'BBI Strategy'!$A$2:$B$2000,2,FALSE),0)</f>
        <v>5045</v>
      </c>
      <c r="F819" s="66">
        <f>_xlfn.IFNA(VLOOKUP(A819,'NQ0003 Strategy'!$A$2:$B$1000,2,FALSE),0)</f>
        <v>0</v>
      </c>
      <c r="G819" s="66">
        <f>_xlfn.IFNA(VLOOKUP(A819,'NQ0006 Strategy'!$A$2:$B$2000,2,FALSE),0)</f>
        <v>120</v>
      </c>
      <c r="H819" s="66">
        <f>_xlfn.IFNA(VLOOKUP(A819,'NQ0007 Strategy'!$A$2:$B$2000,2,FALSE),0)</f>
        <v>9460</v>
      </c>
      <c r="I819" s="85">
        <f t="shared" si="29"/>
        <v>3276.4285714285716</v>
      </c>
      <c r="J819" s="50">
        <f>VLOOKUP($A819,級距!$A:$K,9,FALSE)</f>
        <v>2</v>
      </c>
      <c r="K819" s="50">
        <f>VLOOKUP($A819,級距!$A:$K,10,FALSE)</f>
        <v>6</v>
      </c>
      <c r="L819" s="50">
        <f>VLOOKUP($A819,級距!$A:$K,11,FALSE)</f>
        <v>2</v>
      </c>
      <c r="M819" s="50">
        <f t="shared" si="30"/>
        <v>1</v>
      </c>
    </row>
    <row r="820" spans="1:13" x14ac:dyDescent="0.25">
      <c r="A820" s="32">
        <v>44462</v>
      </c>
      <c r="B820" s="66">
        <f>_xlfn.IFNA(VLOOKUP(A820,'Bolling Strategy'!$A$1:$B$2000,2,FALSE),0)</f>
        <v>7650</v>
      </c>
      <c r="C820" s="66">
        <f>_xlfn.IFNA(VLOOKUP(A820,'NQ0002 Strategy'!$A$2:$B$2000,2,FALSE),0)</f>
        <v>4810</v>
      </c>
      <c r="D820" s="66">
        <f>_xlfn.IFNA(VLOOKUP(A820,'NQ0001 Strategy'!$A$2:$B$2000,2,FALSE),0)</f>
        <v>4590</v>
      </c>
      <c r="E820" s="66">
        <f>_xlfn.IFNA(VLOOKUP(A820,'BBI Strategy'!$A$2:$B$2000,2,FALSE),0)</f>
        <v>-3090</v>
      </c>
      <c r="F820" s="66">
        <f>_xlfn.IFNA(VLOOKUP(A820,'NQ0003 Strategy'!$A$2:$B$1000,2,FALSE),0)</f>
        <v>0</v>
      </c>
      <c r="G820" s="66">
        <f>_xlfn.IFNA(VLOOKUP(A820,'NQ0006 Strategy'!$A$2:$B$2000,2,FALSE),0)</f>
        <v>-10230</v>
      </c>
      <c r="H820" s="66">
        <f>_xlfn.IFNA(VLOOKUP(A820,'NQ0007 Strategy'!$A$2:$B$2000,2,FALSE),0)</f>
        <v>3385</v>
      </c>
      <c r="I820" s="85">
        <f t="shared" si="29"/>
        <v>1016.4285714285714</v>
      </c>
      <c r="J820" s="50">
        <f>VLOOKUP($A820,級距!$A:$K,9,FALSE)</f>
        <v>3</v>
      </c>
      <c r="K820" s="50">
        <f>VLOOKUP($A820,級距!$A:$K,10,FALSE)</f>
        <v>3</v>
      </c>
      <c r="L820" s="50">
        <f>VLOOKUP($A820,級距!$A:$K,11,FALSE)</f>
        <v>2</v>
      </c>
      <c r="M820" s="50">
        <f t="shared" si="30"/>
        <v>1</v>
      </c>
    </row>
    <row r="821" spans="1:13" x14ac:dyDescent="0.25">
      <c r="A821" s="32">
        <v>44461</v>
      </c>
      <c r="B821" s="66">
        <f>_xlfn.IFNA(VLOOKUP(A821,'Bolling Strategy'!$A$1:$B$2000,2,FALSE),0)</f>
        <v>-1725</v>
      </c>
      <c r="C821" s="66">
        <f>_xlfn.IFNA(VLOOKUP(A821,'NQ0002 Strategy'!$A$2:$B$2000,2,FALSE),0)</f>
        <v>8395</v>
      </c>
      <c r="D821" s="66">
        <f>_xlfn.IFNA(VLOOKUP(A821,'NQ0001 Strategy'!$A$2:$B$2000,2,FALSE),0)</f>
        <v>5055</v>
      </c>
      <c r="E821" s="66">
        <f>_xlfn.IFNA(VLOOKUP(A821,'BBI Strategy'!$A$2:$B$2000,2,FALSE),0)</f>
        <v>5060</v>
      </c>
      <c r="F821" s="66">
        <f>_xlfn.IFNA(VLOOKUP(A821,'NQ0003 Strategy'!$A$2:$B$1000,2,FALSE),0)</f>
        <v>0</v>
      </c>
      <c r="G821" s="66">
        <f>_xlfn.IFNA(VLOOKUP(A821,'NQ0006 Strategy'!$A$2:$B$2000,2,FALSE),0)</f>
        <v>0</v>
      </c>
      <c r="H821" s="66">
        <f>_xlfn.IFNA(VLOOKUP(A821,'NQ0007 Strategy'!$A$2:$B$2000,2,FALSE),0)</f>
        <v>3070</v>
      </c>
      <c r="I821" s="85">
        <f t="shared" si="29"/>
        <v>2836.4285714285716</v>
      </c>
      <c r="J821" s="50">
        <f>VLOOKUP($A821,級距!$A:$K,9,FALSE)</f>
        <v>5</v>
      </c>
      <c r="K821" s="50">
        <f>VLOOKUP($A821,級距!$A:$K,10,FALSE)</f>
        <v>5</v>
      </c>
      <c r="L821" s="50">
        <f>VLOOKUP($A821,級距!$A:$K,11,FALSE)</f>
        <v>2</v>
      </c>
      <c r="M821" s="50">
        <f t="shared" si="30"/>
        <v>1</v>
      </c>
    </row>
    <row r="822" spans="1:13" x14ac:dyDescent="0.25">
      <c r="A822" s="32">
        <v>44460</v>
      </c>
      <c r="B822" s="66">
        <f>_xlfn.IFNA(VLOOKUP(A822,'Bolling Strategy'!$A$1:$B$2000,2,FALSE),0)</f>
        <v>0</v>
      </c>
      <c r="C822" s="66">
        <f>_xlfn.IFNA(VLOOKUP(A822,'NQ0002 Strategy'!$A$2:$B$2000,2,FALSE),0)</f>
        <v>-8160</v>
      </c>
      <c r="D822" s="66">
        <f>_xlfn.IFNA(VLOOKUP(A822,'NQ0001 Strategy'!$A$2:$B$2000,2,FALSE),0)</f>
        <v>-11550</v>
      </c>
      <c r="E822" s="66">
        <f>_xlfn.IFNA(VLOOKUP(A822,'BBI Strategy'!$A$2:$B$2000,2,FALSE),0)</f>
        <v>7835</v>
      </c>
      <c r="F822" s="66">
        <f>_xlfn.IFNA(VLOOKUP(A822,'NQ0003 Strategy'!$A$2:$B$1000,2,FALSE),0)</f>
        <v>0</v>
      </c>
      <c r="G822" s="66">
        <f>_xlfn.IFNA(VLOOKUP(A822,'NQ0006 Strategy'!$A$2:$B$2000,2,FALSE),0)</f>
        <v>0</v>
      </c>
      <c r="H822" s="66">
        <f>_xlfn.IFNA(VLOOKUP(A822,'NQ0007 Strategy'!$A$2:$B$2000,2,FALSE),0)</f>
        <v>-5385</v>
      </c>
      <c r="I822" s="85">
        <f t="shared" si="29"/>
        <v>-2465.7142857142858</v>
      </c>
      <c r="J822" s="50">
        <f>VLOOKUP($A822,級距!$A:$K,9,FALSE)</f>
        <v>2</v>
      </c>
      <c r="K822" s="50">
        <f>VLOOKUP($A822,級距!$A:$K,10,FALSE)</f>
        <v>7</v>
      </c>
      <c r="L822" s="50">
        <f>VLOOKUP($A822,級距!$A:$K,11,FALSE)</f>
        <v>3</v>
      </c>
      <c r="M822" s="50">
        <f t="shared" si="30"/>
        <v>1</v>
      </c>
    </row>
    <row r="823" spans="1:13" x14ac:dyDescent="0.25">
      <c r="A823" s="32">
        <v>44459</v>
      </c>
      <c r="B823" s="66">
        <f>_xlfn.IFNA(VLOOKUP(A823,'Bolling Strategy'!$A$1:$B$2000,2,FALSE),0)</f>
        <v>-20160</v>
      </c>
      <c r="C823" s="66">
        <f>_xlfn.IFNA(VLOOKUP(A823,'NQ0002 Strategy'!$A$2:$B$2000,2,FALSE),0)</f>
        <v>-16765</v>
      </c>
      <c r="D823" s="66">
        <f>_xlfn.IFNA(VLOOKUP(A823,'NQ0001 Strategy'!$A$2:$B$2000,2,FALSE),0)</f>
        <v>-1215</v>
      </c>
      <c r="E823" s="66">
        <f>_xlfn.IFNA(VLOOKUP(A823,'BBI Strategy'!$A$2:$B$2000,2,FALSE),0)</f>
        <v>-9480</v>
      </c>
      <c r="F823" s="66">
        <f>_xlfn.IFNA(VLOOKUP(A823,'NQ0003 Strategy'!$A$2:$B$1000,2,FALSE),0)</f>
        <v>0</v>
      </c>
      <c r="G823" s="66">
        <f>_xlfn.IFNA(VLOOKUP(A823,'NQ0006 Strategy'!$A$2:$B$2000,2,FALSE),0)</f>
        <v>0</v>
      </c>
      <c r="H823" s="66">
        <f>_xlfn.IFNA(VLOOKUP(A823,'NQ0007 Strategy'!$A$2:$B$2000,2,FALSE),0)</f>
        <v>-4810</v>
      </c>
      <c r="I823" s="85">
        <f t="shared" si="29"/>
        <v>-7490</v>
      </c>
      <c r="J823" s="50">
        <f>VLOOKUP($A823,級距!$A:$K,9,FALSE)</f>
        <v>8</v>
      </c>
      <c r="K823" s="50">
        <f>VLOOKUP($A823,級距!$A:$K,10,FALSE)</f>
        <v>5</v>
      </c>
      <c r="L823" s="50">
        <f>VLOOKUP($A823,級距!$A:$K,11,FALSE)</f>
        <v>1</v>
      </c>
      <c r="M823" s="50">
        <f t="shared" si="30"/>
        <v>1</v>
      </c>
    </row>
    <row r="824" spans="1:13" x14ac:dyDescent="0.25">
      <c r="A824" s="32">
        <v>44456</v>
      </c>
      <c r="B824" s="66">
        <f>_xlfn.IFNA(VLOOKUP(A824,'Bolling Strategy'!$A$1:$B$2000,2,FALSE),0)</f>
        <v>-10160</v>
      </c>
      <c r="C824" s="66">
        <f>_xlfn.IFNA(VLOOKUP(A824,'NQ0002 Strategy'!$A$2:$B$2000,2,FALSE),0)</f>
        <v>-14340</v>
      </c>
      <c r="D824" s="66">
        <f>_xlfn.IFNA(VLOOKUP(A824,'NQ0001 Strategy'!$A$2:$B$2000,2,FALSE),0)</f>
        <v>3215</v>
      </c>
      <c r="E824" s="66">
        <f>_xlfn.IFNA(VLOOKUP(A824,'BBI Strategy'!$A$2:$B$2000,2,FALSE),0)</f>
        <v>-8340</v>
      </c>
      <c r="F824" s="66">
        <f>_xlfn.IFNA(VLOOKUP(A824,'NQ0003 Strategy'!$A$2:$B$1000,2,FALSE),0)</f>
        <v>0</v>
      </c>
      <c r="G824" s="66">
        <f>_xlfn.IFNA(VLOOKUP(A824,'NQ0006 Strategy'!$A$2:$B$2000,2,FALSE),0)</f>
        <v>27550</v>
      </c>
      <c r="H824" s="66">
        <f>_xlfn.IFNA(VLOOKUP(A824,'NQ0007 Strategy'!$A$2:$B$2000,2,FALSE),0)</f>
        <v>0</v>
      </c>
      <c r="I824" s="85">
        <f t="shared" si="29"/>
        <v>-296.42857142857144</v>
      </c>
      <c r="J824" s="50">
        <f>VLOOKUP($A824,級距!$A:$K,9,FALSE)</f>
        <v>5</v>
      </c>
      <c r="K824" s="50">
        <f>VLOOKUP($A824,級距!$A:$K,10,FALSE)</f>
        <v>6</v>
      </c>
      <c r="L824" s="50">
        <f>VLOOKUP($A824,級距!$A:$K,11,FALSE)</f>
        <v>2</v>
      </c>
      <c r="M824" s="50">
        <f t="shared" si="30"/>
        <v>1</v>
      </c>
    </row>
    <row r="825" spans="1:13" x14ac:dyDescent="0.25">
      <c r="A825" s="32">
        <v>44455</v>
      </c>
      <c r="B825" s="66">
        <f>_xlfn.IFNA(VLOOKUP(A825,'Bolling Strategy'!$A$1:$B$2000,2,FALSE),0)</f>
        <v>9530</v>
      </c>
      <c r="C825" s="66">
        <f>_xlfn.IFNA(VLOOKUP(A825,'NQ0002 Strategy'!$A$2:$B$2000,2,FALSE),0)</f>
        <v>0</v>
      </c>
      <c r="D825" s="66">
        <f>_xlfn.IFNA(VLOOKUP(A825,'NQ0001 Strategy'!$A$2:$B$2000,2,FALSE),0)</f>
        <v>10275</v>
      </c>
      <c r="E825" s="66">
        <f>_xlfn.IFNA(VLOOKUP(A825,'BBI Strategy'!$A$2:$B$2000,2,FALSE),0)</f>
        <v>3945</v>
      </c>
      <c r="F825" s="66">
        <f>_xlfn.IFNA(VLOOKUP(A825,'NQ0003 Strategy'!$A$2:$B$1000,2,FALSE),0)</f>
        <v>0</v>
      </c>
      <c r="G825" s="66">
        <f>_xlfn.IFNA(VLOOKUP(A825,'NQ0006 Strategy'!$A$2:$B$2000,2,FALSE),0)</f>
        <v>-6060</v>
      </c>
      <c r="H825" s="66">
        <f>_xlfn.IFNA(VLOOKUP(A825,'NQ0007 Strategy'!$A$2:$B$2000,2,FALSE),0)</f>
        <v>-2090</v>
      </c>
      <c r="I825" s="85">
        <f t="shared" si="29"/>
        <v>2228.5714285714284</v>
      </c>
      <c r="J825" s="50">
        <f>VLOOKUP($A825,級距!$A:$K,9,FALSE)</f>
        <v>3</v>
      </c>
      <c r="K825" s="50">
        <f>VLOOKUP($A825,級距!$A:$K,10,FALSE)</f>
        <v>3</v>
      </c>
      <c r="L825" s="50">
        <f>VLOOKUP($A825,級距!$A:$K,11,FALSE)</f>
        <v>2</v>
      </c>
      <c r="M825" s="50">
        <f t="shared" si="30"/>
        <v>1</v>
      </c>
    </row>
    <row r="826" spans="1:13" x14ac:dyDescent="0.25">
      <c r="A826" s="32">
        <v>44454</v>
      </c>
      <c r="B826" s="66">
        <f>_xlfn.IFNA(VLOOKUP(A826,'Bolling Strategy'!$A$1:$B$2000,2,FALSE),0)</f>
        <v>-7660</v>
      </c>
      <c r="C826" s="66">
        <f>_xlfn.IFNA(VLOOKUP(A826,'NQ0002 Strategy'!$A$2:$B$2000,2,FALSE),0)</f>
        <v>-14350</v>
      </c>
      <c r="D826" s="66">
        <f>_xlfn.IFNA(VLOOKUP(A826,'NQ0001 Strategy'!$A$2:$B$2000,2,FALSE),0)</f>
        <v>9580</v>
      </c>
      <c r="E826" s="66">
        <f>_xlfn.IFNA(VLOOKUP(A826,'BBI Strategy'!$A$2:$B$2000,2,FALSE),0)</f>
        <v>-6115</v>
      </c>
      <c r="F826" s="66">
        <f>_xlfn.IFNA(VLOOKUP(A826,'NQ0003 Strategy'!$A$2:$B$1000,2,FALSE),0)</f>
        <v>0</v>
      </c>
      <c r="G826" s="66">
        <f>_xlfn.IFNA(VLOOKUP(A826,'NQ0006 Strategy'!$A$2:$B$2000,2,FALSE),0)</f>
        <v>4440</v>
      </c>
      <c r="H826" s="66">
        <f>_xlfn.IFNA(VLOOKUP(A826,'NQ0007 Strategy'!$A$2:$B$2000,2,FALSE),0)</f>
        <v>6005</v>
      </c>
      <c r="I826" s="85">
        <f t="shared" si="29"/>
        <v>-1157.1428571428571</v>
      </c>
      <c r="J826" s="50">
        <f>VLOOKUP($A826,級距!$A:$K,9,FALSE)</f>
        <v>4</v>
      </c>
      <c r="K826" s="50">
        <f>VLOOKUP($A826,級距!$A:$K,10,FALSE)</f>
        <v>4</v>
      </c>
      <c r="L826" s="50">
        <f>VLOOKUP($A826,級距!$A:$K,11,FALSE)</f>
        <v>2</v>
      </c>
      <c r="M826" s="50">
        <f t="shared" si="30"/>
        <v>1</v>
      </c>
    </row>
    <row r="827" spans="1:13" x14ac:dyDescent="0.25">
      <c r="A827" s="32">
        <v>44453</v>
      </c>
      <c r="B827" s="66">
        <f>_xlfn.IFNA(VLOOKUP(A827,'Bolling Strategy'!$A$1:$B$2000,2,FALSE),0)</f>
        <v>3605</v>
      </c>
      <c r="C827" s="66">
        <f>_xlfn.IFNA(VLOOKUP(A827,'NQ0002 Strategy'!$A$2:$B$2000,2,FALSE),0)</f>
        <v>-9240</v>
      </c>
      <c r="D827" s="66">
        <f>_xlfn.IFNA(VLOOKUP(A827,'NQ0001 Strategy'!$A$2:$B$2000,2,FALSE),0)</f>
        <v>5370</v>
      </c>
      <c r="E827" s="66">
        <f>_xlfn.IFNA(VLOOKUP(A827,'BBI Strategy'!$A$2:$B$2000,2,FALSE),0)</f>
        <v>1230</v>
      </c>
      <c r="F827" s="66">
        <f>_xlfn.IFNA(VLOOKUP(A827,'NQ0003 Strategy'!$A$2:$B$1000,2,FALSE),0)</f>
        <v>0</v>
      </c>
      <c r="G827" s="66">
        <f>_xlfn.IFNA(VLOOKUP(A827,'NQ0006 Strategy'!$A$2:$B$2000,2,FALSE),0)</f>
        <v>0</v>
      </c>
      <c r="H827" s="66">
        <f>_xlfn.IFNA(VLOOKUP(A827,'NQ0007 Strategy'!$A$2:$B$2000,2,FALSE),0)</f>
        <v>-6110</v>
      </c>
      <c r="I827" s="85">
        <f t="shared" si="29"/>
        <v>-735</v>
      </c>
      <c r="J827" s="50">
        <f>VLOOKUP($A827,級距!$A:$K,9,FALSE)</f>
        <v>3</v>
      </c>
      <c r="K827" s="50">
        <f>VLOOKUP($A827,級距!$A:$K,10,FALSE)</f>
        <v>3</v>
      </c>
      <c r="L827" s="50">
        <f>VLOOKUP($A827,級距!$A:$K,11,FALSE)</f>
        <v>2</v>
      </c>
      <c r="M827" s="50">
        <f t="shared" si="30"/>
        <v>1</v>
      </c>
    </row>
    <row r="828" spans="1:13" x14ac:dyDescent="0.25">
      <c r="A828" s="32">
        <v>44452</v>
      </c>
      <c r="B828" s="66">
        <f>_xlfn.IFNA(VLOOKUP(A828,'Bolling Strategy'!$A$1:$B$2000,2,FALSE),0)</f>
        <v>-10340</v>
      </c>
      <c r="C828" s="66">
        <f>_xlfn.IFNA(VLOOKUP(A828,'NQ0002 Strategy'!$A$2:$B$2000,2,FALSE),0)</f>
        <v>-100</v>
      </c>
      <c r="D828" s="66">
        <f>_xlfn.IFNA(VLOOKUP(A828,'NQ0001 Strategy'!$A$2:$B$2000,2,FALSE),0)</f>
        <v>0</v>
      </c>
      <c r="E828" s="66">
        <f>_xlfn.IFNA(VLOOKUP(A828,'BBI Strategy'!$A$2:$B$2000,2,FALSE),0)</f>
        <v>-4375</v>
      </c>
      <c r="F828" s="66">
        <f>_xlfn.IFNA(VLOOKUP(A828,'NQ0003 Strategy'!$A$2:$B$1000,2,FALSE),0)</f>
        <v>0</v>
      </c>
      <c r="G828" s="66">
        <f>_xlfn.IFNA(VLOOKUP(A828,'NQ0006 Strategy'!$A$2:$B$2000,2,FALSE),0)</f>
        <v>-10230</v>
      </c>
      <c r="H828" s="66">
        <f>_xlfn.IFNA(VLOOKUP(A828,'NQ0007 Strategy'!$A$2:$B$2000,2,FALSE),0)</f>
        <v>-4040</v>
      </c>
      <c r="I828" s="85">
        <f t="shared" si="29"/>
        <v>-4155</v>
      </c>
      <c r="J828" s="50">
        <f>VLOOKUP($A828,級距!$A:$K,9,FALSE)</f>
        <v>4</v>
      </c>
      <c r="K828" s="50">
        <f>VLOOKUP($A828,級距!$A:$K,10,FALSE)</f>
        <v>4</v>
      </c>
      <c r="L828" s="50">
        <f>VLOOKUP($A828,級距!$A:$K,11,FALSE)</f>
        <v>2</v>
      </c>
      <c r="M828" s="50">
        <f t="shared" si="30"/>
        <v>1</v>
      </c>
    </row>
    <row r="829" spans="1:13" x14ac:dyDescent="0.25">
      <c r="A829" s="32">
        <v>44449</v>
      </c>
      <c r="B829" s="66">
        <f>_xlfn.IFNA(VLOOKUP(A829,'Bolling Strategy'!$A$1:$B$2000,2,FALSE),0)</f>
        <v>7810</v>
      </c>
      <c r="C829" s="66">
        <f>_xlfn.IFNA(VLOOKUP(A829,'NQ0002 Strategy'!$A$2:$B$2000,2,FALSE),0)</f>
        <v>0</v>
      </c>
      <c r="D829" s="66">
        <f>_xlfn.IFNA(VLOOKUP(A829,'NQ0001 Strategy'!$A$2:$B$2000,2,FALSE),0)</f>
        <v>4320</v>
      </c>
      <c r="E829" s="66">
        <f>_xlfn.IFNA(VLOOKUP(A829,'BBI Strategy'!$A$2:$B$2000,2,FALSE),0)</f>
        <v>-10160</v>
      </c>
      <c r="F829" s="66">
        <f>_xlfn.IFNA(VLOOKUP(A829,'NQ0003 Strategy'!$A$2:$B$1000,2,FALSE),0)</f>
        <v>0</v>
      </c>
      <c r="G829" s="66">
        <f>_xlfn.IFNA(VLOOKUP(A829,'NQ0006 Strategy'!$A$2:$B$2000,2,FALSE),0)</f>
        <v>-10005</v>
      </c>
      <c r="H829" s="66">
        <f>_xlfn.IFNA(VLOOKUP(A829,'NQ0007 Strategy'!$A$2:$B$2000,2,FALSE),0)</f>
        <v>-3640</v>
      </c>
      <c r="I829" s="85">
        <f t="shared" si="29"/>
        <v>-1667.8571428571429</v>
      </c>
      <c r="J829" s="50">
        <f>VLOOKUP($A829,級距!$A:$K,9,FALSE)</f>
        <v>5</v>
      </c>
      <c r="K829" s="50">
        <f>VLOOKUP($A829,級距!$A:$K,10,FALSE)</f>
        <v>8</v>
      </c>
      <c r="L829" s="50">
        <f>VLOOKUP($A829,級距!$A:$K,11,FALSE)</f>
        <v>3</v>
      </c>
      <c r="M829" s="50">
        <f t="shared" si="30"/>
        <v>1</v>
      </c>
    </row>
    <row r="830" spans="1:13" x14ac:dyDescent="0.25">
      <c r="A830" s="32">
        <v>44448</v>
      </c>
      <c r="B830" s="66">
        <f>_xlfn.IFNA(VLOOKUP(A830,'Bolling Strategy'!$A$1:$B$2000,2,FALSE),0)</f>
        <v>6735</v>
      </c>
      <c r="C830" s="66">
        <f>_xlfn.IFNA(VLOOKUP(A830,'NQ0002 Strategy'!$A$2:$B$2000,2,FALSE),0)</f>
        <v>1930</v>
      </c>
      <c r="D830" s="66">
        <f>_xlfn.IFNA(VLOOKUP(A830,'NQ0001 Strategy'!$A$2:$B$2000,2,FALSE),0)</f>
        <v>4650</v>
      </c>
      <c r="E830" s="66">
        <f>_xlfn.IFNA(VLOOKUP(A830,'BBI Strategy'!$A$2:$B$2000,2,FALSE),0)</f>
        <v>-5920</v>
      </c>
      <c r="F830" s="66">
        <f>_xlfn.IFNA(VLOOKUP(A830,'NQ0003 Strategy'!$A$2:$B$1000,2,FALSE),0)</f>
        <v>0</v>
      </c>
      <c r="G830" s="66">
        <f>_xlfn.IFNA(VLOOKUP(A830,'NQ0006 Strategy'!$A$2:$B$2000,2,FALSE),0)</f>
        <v>0</v>
      </c>
      <c r="H830" s="66">
        <f>_xlfn.IFNA(VLOOKUP(A830,'NQ0007 Strategy'!$A$2:$B$2000,2,FALSE),0)</f>
        <v>2550</v>
      </c>
      <c r="I830" s="85">
        <f t="shared" si="29"/>
        <v>1420.7142857142858</v>
      </c>
      <c r="J830" s="50">
        <f>VLOOKUP($A830,級距!$A:$K,9,FALSE)</f>
        <v>1</v>
      </c>
      <c r="K830" s="50">
        <f>VLOOKUP($A830,級距!$A:$K,10,FALSE)</f>
        <v>3</v>
      </c>
      <c r="L830" s="50">
        <f>VLOOKUP($A830,級距!$A:$K,11,FALSE)</f>
        <v>2</v>
      </c>
      <c r="M830" s="50">
        <f t="shared" si="30"/>
        <v>1</v>
      </c>
    </row>
    <row r="831" spans="1:13" x14ac:dyDescent="0.25">
      <c r="A831" s="32">
        <v>44447</v>
      </c>
      <c r="B831" s="66">
        <f>_xlfn.IFNA(VLOOKUP(A831,'Bolling Strategy'!$A$1:$B$2000,2,FALSE),0)</f>
        <v>5700</v>
      </c>
      <c r="C831" s="66">
        <f>_xlfn.IFNA(VLOOKUP(A831,'NQ0002 Strategy'!$A$2:$B$2000,2,FALSE),0)</f>
        <v>0</v>
      </c>
      <c r="D831" s="66">
        <f>_xlfn.IFNA(VLOOKUP(A831,'NQ0001 Strategy'!$A$2:$B$2000,2,FALSE),0)</f>
        <v>-1990</v>
      </c>
      <c r="E831" s="66">
        <f>_xlfn.IFNA(VLOOKUP(A831,'BBI Strategy'!$A$2:$B$2000,2,FALSE),0)</f>
        <v>-10160</v>
      </c>
      <c r="F831" s="66">
        <f>_xlfn.IFNA(VLOOKUP(A831,'NQ0003 Strategy'!$A$2:$B$1000,2,FALSE),0)</f>
        <v>0</v>
      </c>
      <c r="G831" s="66">
        <f>_xlfn.IFNA(VLOOKUP(A831,'NQ0006 Strategy'!$A$2:$B$2000,2,FALSE),0)</f>
        <v>0</v>
      </c>
      <c r="H831" s="66">
        <f>_xlfn.IFNA(VLOOKUP(A831,'NQ0007 Strategy'!$A$2:$B$2000,2,FALSE),0)</f>
        <v>4760</v>
      </c>
      <c r="I831" s="85">
        <f t="shared" si="29"/>
        <v>-241.42857142857142</v>
      </c>
      <c r="J831" s="50">
        <f>VLOOKUP($A831,級距!$A:$K,9,FALSE)</f>
        <v>2</v>
      </c>
      <c r="K831" s="50">
        <f>VLOOKUP($A831,級距!$A:$K,10,FALSE)</f>
        <v>3</v>
      </c>
      <c r="L831" s="50">
        <f>VLOOKUP($A831,級距!$A:$K,11,FALSE)</f>
        <v>2</v>
      </c>
      <c r="M831" s="50">
        <f t="shared" si="30"/>
        <v>1</v>
      </c>
    </row>
    <row r="832" spans="1:13" x14ac:dyDescent="0.25">
      <c r="A832" s="32">
        <v>44446</v>
      </c>
      <c r="B832" s="66">
        <f>_xlfn.IFNA(VLOOKUP(A832,'Bolling Strategy'!$A$1:$B$2000,2,FALSE),0)</f>
        <v>0</v>
      </c>
      <c r="C832" s="66">
        <f>_xlfn.IFNA(VLOOKUP(A832,'NQ0002 Strategy'!$A$2:$B$2000,2,FALSE),0)</f>
        <v>1390</v>
      </c>
      <c r="D832" s="66">
        <f>_xlfn.IFNA(VLOOKUP(A832,'NQ0001 Strategy'!$A$2:$B$2000,2,FALSE),0)</f>
        <v>1660</v>
      </c>
      <c r="E832" s="66">
        <f>_xlfn.IFNA(VLOOKUP(A832,'BBI Strategy'!$A$2:$B$2000,2,FALSE),0)</f>
        <v>-2940</v>
      </c>
      <c r="F832" s="66">
        <f>_xlfn.IFNA(VLOOKUP(A832,'NQ0003 Strategy'!$A$2:$B$1000,2,FALSE),0)</f>
        <v>0</v>
      </c>
      <c r="G832" s="66">
        <f>_xlfn.IFNA(VLOOKUP(A832,'NQ0006 Strategy'!$A$2:$B$2000,2,FALSE),0)</f>
        <v>-6540</v>
      </c>
      <c r="H832" s="66">
        <f>_xlfn.IFNA(VLOOKUP(A832,'NQ0007 Strategy'!$A$2:$B$2000,2,FALSE),0)</f>
        <v>-2105</v>
      </c>
      <c r="I832" s="85">
        <f t="shared" si="29"/>
        <v>-1219.2857142857142</v>
      </c>
      <c r="J832" s="50">
        <f>VLOOKUP($A832,級距!$A:$K,9,FALSE)</f>
        <v>1</v>
      </c>
      <c r="K832" s="50">
        <f>VLOOKUP($A832,級距!$A:$K,10,FALSE)</f>
        <v>5</v>
      </c>
      <c r="L832" s="50">
        <f>VLOOKUP($A832,級距!$A:$K,11,FALSE)</f>
        <v>2</v>
      </c>
      <c r="M832" s="50">
        <f t="shared" si="30"/>
        <v>1</v>
      </c>
    </row>
    <row r="833" spans="1:13" x14ac:dyDescent="0.25">
      <c r="A833" s="32">
        <v>44442</v>
      </c>
      <c r="B833" s="66">
        <f>_xlfn.IFNA(VLOOKUP(A833,'Bolling Strategy'!$A$1:$B$2000,2,FALSE),0)</f>
        <v>0</v>
      </c>
      <c r="C833" s="66">
        <f>_xlfn.IFNA(VLOOKUP(A833,'NQ0002 Strategy'!$A$2:$B$2000,2,FALSE),0)</f>
        <v>-1145</v>
      </c>
      <c r="D833" s="66">
        <f>_xlfn.IFNA(VLOOKUP(A833,'NQ0001 Strategy'!$A$2:$B$2000,2,FALSE),0)</f>
        <v>4070</v>
      </c>
      <c r="E833" s="66">
        <f>_xlfn.IFNA(VLOOKUP(A833,'BBI Strategy'!$A$2:$B$2000,2,FALSE),0)</f>
        <v>2675</v>
      </c>
      <c r="F833" s="66">
        <f>_xlfn.IFNA(VLOOKUP(A833,'NQ0003 Strategy'!$A$2:$B$1000,2,FALSE),0)</f>
        <v>-7310</v>
      </c>
      <c r="G833" s="66">
        <f>_xlfn.IFNA(VLOOKUP(A833,'NQ0006 Strategy'!$A$2:$B$2000,2,FALSE),0)</f>
        <v>0</v>
      </c>
      <c r="H833" s="66">
        <f>_xlfn.IFNA(VLOOKUP(A833,'NQ0007 Strategy'!$A$2:$B$2000,2,FALSE),0)</f>
        <v>145</v>
      </c>
      <c r="I833" s="85">
        <f t="shared" si="29"/>
        <v>-223.57142857142858</v>
      </c>
      <c r="J833" s="50">
        <f>VLOOKUP($A833,級距!$A:$K,9,FALSE)</f>
        <v>1</v>
      </c>
      <c r="K833" s="50">
        <f>VLOOKUP($A833,級距!$A:$K,10,FALSE)</f>
        <v>3</v>
      </c>
      <c r="L833" s="50">
        <f>VLOOKUP($A833,級距!$A:$K,11,FALSE)</f>
        <v>2</v>
      </c>
      <c r="M833" s="50">
        <f t="shared" si="30"/>
        <v>1</v>
      </c>
    </row>
    <row r="834" spans="1:13" x14ac:dyDescent="0.25">
      <c r="A834" s="32">
        <v>44441</v>
      </c>
      <c r="B834" s="66">
        <f>_xlfn.IFNA(VLOOKUP(A834,'Bolling Strategy'!$A$1:$B$2000,2,FALSE),0)</f>
        <v>-700</v>
      </c>
      <c r="C834" s="66">
        <f>_xlfn.IFNA(VLOOKUP(A834,'NQ0002 Strategy'!$A$2:$B$2000,2,FALSE),0)</f>
        <v>-2780</v>
      </c>
      <c r="D834" s="66">
        <f>_xlfn.IFNA(VLOOKUP(A834,'NQ0001 Strategy'!$A$2:$B$2000,2,FALSE),0)</f>
        <v>-1300</v>
      </c>
      <c r="E834" s="66">
        <f>_xlfn.IFNA(VLOOKUP(A834,'BBI Strategy'!$A$2:$B$2000,2,FALSE),0)</f>
        <v>-3140</v>
      </c>
      <c r="F834" s="66">
        <f>_xlfn.IFNA(VLOOKUP(A834,'NQ0003 Strategy'!$A$2:$B$1000,2,FALSE),0)</f>
        <v>0</v>
      </c>
      <c r="G834" s="66">
        <f>_xlfn.IFNA(VLOOKUP(A834,'NQ0006 Strategy'!$A$2:$B$2000,2,FALSE),0)</f>
        <v>-10230</v>
      </c>
      <c r="H834" s="66">
        <f>_xlfn.IFNA(VLOOKUP(A834,'NQ0007 Strategy'!$A$2:$B$2000,2,FALSE),0)</f>
        <v>-3870</v>
      </c>
      <c r="I834" s="85">
        <f t="shared" si="29"/>
        <v>-3145.7142857142858</v>
      </c>
      <c r="J834" s="50">
        <f>VLOOKUP($A834,級距!$A:$K,9,FALSE)</f>
        <v>2</v>
      </c>
      <c r="K834" s="50">
        <f>VLOOKUP($A834,級距!$A:$K,10,FALSE)</f>
        <v>3</v>
      </c>
      <c r="L834" s="50">
        <f>VLOOKUP($A834,級距!$A:$K,11,FALSE)</f>
        <v>2</v>
      </c>
      <c r="M834" s="50">
        <f t="shared" si="30"/>
        <v>1</v>
      </c>
    </row>
    <row r="835" spans="1:13" x14ac:dyDescent="0.25">
      <c r="A835" s="32">
        <v>44440</v>
      </c>
      <c r="B835" s="66">
        <f>_xlfn.IFNA(VLOOKUP(A835,'Bolling Strategy'!$A$1:$B$2000,2,FALSE),0)</f>
        <v>2670</v>
      </c>
      <c r="C835" s="66">
        <f>_xlfn.IFNA(VLOOKUP(A835,'NQ0002 Strategy'!$A$2:$B$2000,2,FALSE),0)</f>
        <v>4335</v>
      </c>
      <c r="D835" s="66">
        <f>_xlfn.IFNA(VLOOKUP(A835,'NQ0001 Strategy'!$A$2:$B$2000,2,FALSE),0)</f>
        <v>0</v>
      </c>
      <c r="E835" s="66">
        <f>_xlfn.IFNA(VLOOKUP(A835,'BBI Strategy'!$A$2:$B$2000,2,FALSE),0)</f>
        <v>4270</v>
      </c>
      <c r="F835" s="66">
        <f>_xlfn.IFNA(VLOOKUP(A835,'NQ0003 Strategy'!$A$2:$B$1000,2,FALSE),0)</f>
        <v>0</v>
      </c>
      <c r="G835" s="66">
        <f>_xlfn.IFNA(VLOOKUP(A835,'NQ0006 Strategy'!$A$2:$B$2000,2,FALSE),0)</f>
        <v>0</v>
      </c>
      <c r="H835" s="66">
        <f>_xlfn.IFNA(VLOOKUP(A835,'NQ0007 Strategy'!$A$2:$B$2000,2,FALSE),0)</f>
        <v>-6890</v>
      </c>
      <c r="I835" s="85">
        <f t="shared" si="29"/>
        <v>626.42857142857144</v>
      </c>
      <c r="J835" s="50">
        <f>VLOOKUP($A835,級距!$A:$K,9,FALSE)</f>
        <v>1</v>
      </c>
      <c r="K835" s="50">
        <f>VLOOKUP($A835,級距!$A:$K,10,FALSE)</f>
        <v>1</v>
      </c>
      <c r="L835" s="50">
        <f>VLOOKUP($A835,級距!$A:$K,11,FALSE)</f>
        <v>2</v>
      </c>
      <c r="M835" s="50">
        <f t="shared" si="30"/>
        <v>1</v>
      </c>
    </row>
    <row r="836" spans="1:13" x14ac:dyDescent="0.25">
      <c r="A836" s="32">
        <v>44439</v>
      </c>
      <c r="B836" s="66">
        <f>_xlfn.IFNA(VLOOKUP(A836,'Bolling Strategy'!$A$1:$B$2000,2,FALSE),0)</f>
        <v>4620</v>
      </c>
      <c r="C836" s="66">
        <f>_xlfn.IFNA(VLOOKUP(A836,'NQ0002 Strategy'!$A$2:$B$2000,2,FALSE),0)</f>
        <v>-1050</v>
      </c>
      <c r="D836" s="66">
        <f>_xlfn.IFNA(VLOOKUP(A836,'NQ0001 Strategy'!$A$2:$B$2000,2,FALSE),0)</f>
        <v>1170</v>
      </c>
      <c r="E836" s="66">
        <f>_xlfn.IFNA(VLOOKUP(A836,'BBI Strategy'!$A$2:$B$2000,2,FALSE),0)</f>
        <v>-1975</v>
      </c>
      <c r="F836" s="66">
        <f>_xlfn.IFNA(VLOOKUP(A836,'NQ0003 Strategy'!$A$2:$B$1000,2,FALSE),0)</f>
        <v>0</v>
      </c>
      <c r="G836" s="66">
        <f>_xlfn.IFNA(VLOOKUP(A836,'NQ0006 Strategy'!$A$2:$B$2000,2,FALSE),0)</f>
        <v>0</v>
      </c>
      <c r="H836" s="66">
        <f>_xlfn.IFNA(VLOOKUP(A836,'NQ0007 Strategy'!$A$2:$B$2000,2,FALSE),0)</f>
        <v>-2580</v>
      </c>
      <c r="I836" s="85">
        <f t="shared" ref="I836:I899" si="31">(B836+C836+D836+E836+F836+G836+H836)/7</f>
        <v>26.428571428571427</v>
      </c>
      <c r="J836" s="50">
        <f>VLOOKUP($A836,級距!$A:$K,9,FALSE)</f>
        <v>1</v>
      </c>
      <c r="K836" s="50">
        <f>VLOOKUP($A836,級距!$A:$K,10,FALSE)</f>
        <v>4</v>
      </c>
      <c r="L836" s="50">
        <f>VLOOKUP($A836,級距!$A:$K,11,FALSE)</f>
        <v>2</v>
      </c>
      <c r="M836" s="50">
        <f t="shared" ref="M836:M899" si="32">_xlfn.IFNA(1,0)</f>
        <v>1</v>
      </c>
    </row>
    <row r="837" spans="1:13" x14ac:dyDescent="0.25">
      <c r="A837" s="32">
        <v>44438</v>
      </c>
      <c r="B837" s="66">
        <f>_xlfn.IFNA(VLOOKUP(A837,'Bolling Strategy'!$A$1:$B$2000,2,FALSE),0)</f>
        <v>1280</v>
      </c>
      <c r="C837" s="66">
        <f>_xlfn.IFNA(VLOOKUP(A837,'NQ0002 Strategy'!$A$2:$B$2000,2,FALSE),0)</f>
        <v>10165</v>
      </c>
      <c r="D837" s="66">
        <f>_xlfn.IFNA(VLOOKUP(A837,'NQ0001 Strategy'!$A$2:$B$2000,2,FALSE),0)</f>
        <v>12520</v>
      </c>
      <c r="E837" s="66">
        <f>_xlfn.IFNA(VLOOKUP(A837,'BBI Strategy'!$A$2:$B$2000,2,FALSE),0)</f>
        <v>-10165</v>
      </c>
      <c r="F837" s="66">
        <f>_xlfn.IFNA(VLOOKUP(A837,'NQ0003 Strategy'!$A$2:$B$1000,2,FALSE),0)</f>
        <v>0</v>
      </c>
      <c r="G837" s="66">
        <f>_xlfn.IFNA(VLOOKUP(A837,'NQ0006 Strategy'!$A$2:$B$2000,2,FALSE),0)</f>
        <v>1920</v>
      </c>
      <c r="H837" s="66">
        <f>_xlfn.IFNA(VLOOKUP(A837,'NQ0007 Strategy'!$A$2:$B$2000,2,FALSE),0)</f>
        <v>5305</v>
      </c>
      <c r="I837" s="85">
        <f t="shared" si="31"/>
        <v>3003.5714285714284</v>
      </c>
      <c r="J837" s="50">
        <f>VLOOKUP($A837,級距!$A:$K,9,FALSE)</f>
        <v>3</v>
      </c>
      <c r="K837" s="50">
        <f>VLOOKUP($A837,級距!$A:$K,10,FALSE)</f>
        <v>8</v>
      </c>
      <c r="L837" s="50">
        <f>VLOOKUP($A837,級距!$A:$K,11,FALSE)</f>
        <v>3</v>
      </c>
      <c r="M837" s="50">
        <f t="shared" si="32"/>
        <v>1</v>
      </c>
    </row>
    <row r="838" spans="1:13" x14ac:dyDescent="0.25">
      <c r="A838" s="32">
        <v>44435</v>
      </c>
      <c r="B838" s="66">
        <f>_xlfn.IFNA(VLOOKUP(A838,'Bolling Strategy'!$A$1:$B$2000,2,FALSE),0)</f>
        <v>-2060</v>
      </c>
      <c r="C838" s="66">
        <f>_xlfn.IFNA(VLOOKUP(A838,'NQ0002 Strategy'!$A$2:$B$2000,2,FALSE),0)</f>
        <v>7395</v>
      </c>
      <c r="D838" s="66">
        <f>_xlfn.IFNA(VLOOKUP(A838,'NQ0001 Strategy'!$A$2:$B$2000,2,FALSE),0)</f>
        <v>5815</v>
      </c>
      <c r="E838" s="66">
        <f>_xlfn.IFNA(VLOOKUP(A838,'BBI Strategy'!$A$2:$B$2000,2,FALSE),0)</f>
        <v>5775</v>
      </c>
      <c r="F838" s="66">
        <f>_xlfn.IFNA(VLOOKUP(A838,'NQ0003 Strategy'!$A$2:$B$1000,2,FALSE),0)</f>
        <v>0</v>
      </c>
      <c r="G838" s="66">
        <f>_xlfn.IFNA(VLOOKUP(A838,'NQ0006 Strategy'!$A$2:$B$2000,2,FALSE),0)</f>
        <v>-690</v>
      </c>
      <c r="H838" s="66">
        <f>_xlfn.IFNA(VLOOKUP(A838,'NQ0007 Strategy'!$A$2:$B$2000,2,FALSE),0)</f>
        <v>5455</v>
      </c>
      <c r="I838" s="85">
        <f t="shared" si="31"/>
        <v>3098.5714285714284</v>
      </c>
      <c r="J838" s="50">
        <f>VLOOKUP($A838,級距!$A:$K,9,FALSE)</f>
        <v>2</v>
      </c>
      <c r="K838" s="50">
        <f>VLOOKUP($A838,級距!$A:$K,10,FALSE)</f>
        <v>6</v>
      </c>
      <c r="L838" s="50">
        <f>VLOOKUP($A838,級距!$A:$K,11,FALSE)</f>
        <v>2</v>
      </c>
      <c r="M838" s="50">
        <f t="shared" si="32"/>
        <v>1</v>
      </c>
    </row>
    <row r="839" spans="1:13" x14ac:dyDescent="0.25">
      <c r="A839" s="32">
        <v>44434</v>
      </c>
      <c r="B839" s="66">
        <f>_xlfn.IFNA(VLOOKUP(A839,'Bolling Strategy'!$A$1:$B$2000,2,FALSE),0)</f>
        <v>-1120</v>
      </c>
      <c r="C839" s="66">
        <f>_xlfn.IFNA(VLOOKUP(A839,'NQ0002 Strategy'!$A$2:$B$2000,2,FALSE),0)</f>
        <v>-3345</v>
      </c>
      <c r="D839" s="66">
        <f>_xlfn.IFNA(VLOOKUP(A839,'NQ0001 Strategy'!$A$2:$B$2000,2,FALSE),0)</f>
        <v>-1410</v>
      </c>
      <c r="E839" s="66">
        <f>_xlfn.IFNA(VLOOKUP(A839,'BBI Strategy'!$A$2:$B$2000,2,FALSE),0)</f>
        <v>-1850</v>
      </c>
      <c r="F839" s="66">
        <f>_xlfn.IFNA(VLOOKUP(A839,'NQ0003 Strategy'!$A$2:$B$1000,2,FALSE),0)</f>
        <v>0</v>
      </c>
      <c r="G839" s="66">
        <f>_xlfn.IFNA(VLOOKUP(A839,'NQ0006 Strategy'!$A$2:$B$2000,2,FALSE),0)</f>
        <v>0</v>
      </c>
      <c r="H839" s="66">
        <f>_xlfn.IFNA(VLOOKUP(A839,'NQ0007 Strategy'!$A$2:$B$2000,2,FALSE),0)</f>
        <v>-8625</v>
      </c>
      <c r="I839" s="85">
        <f t="shared" si="31"/>
        <v>-2335.7142857142858</v>
      </c>
      <c r="J839" s="50">
        <f>VLOOKUP($A839,級距!$A:$K,9,FALSE)</f>
        <v>1</v>
      </c>
      <c r="K839" s="50">
        <f>VLOOKUP($A839,級距!$A:$K,10,FALSE)</f>
        <v>6</v>
      </c>
      <c r="L839" s="50">
        <f>VLOOKUP($A839,級距!$A:$K,11,FALSE)</f>
        <v>2</v>
      </c>
      <c r="M839" s="50">
        <f t="shared" si="32"/>
        <v>1</v>
      </c>
    </row>
    <row r="840" spans="1:13" x14ac:dyDescent="0.25">
      <c r="A840" s="32">
        <v>44433</v>
      </c>
      <c r="B840" s="66">
        <f>_xlfn.IFNA(VLOOKUP(A840,'Bolling Strategy'!$A$1:$B$2000,2,FALSE),0)</f>
        <v>0</v>
      </c>
      <c r="C840" s="66">
        <f>_xlfn.IFNA(VLOOKUP(A840,'NQ0002 Strategy'!$A$2:$B$2000,2,FALSE),0)</f>
        <v>755</v>
      </c>
      <c r="D840" s="66">
        <f>_xlfn.IFNA(VLOOKUP(A840,'NQ0001 Strategy'!$A$2:$B$2000,2,FALSE),0)</f>
        <v>135</v>
      </c>
      <c r="E840" s="66">
        <f>_xlfn.IFNA(VLOOKUP(A840,'BBI Strategy'!$A$2:$B$2000,2,FALSE),0)</f>
        <v>-845</v>
      </c>
      <c r="F840" s="66">
        <f>_xlfn.IFNA(VLOOKUP(A840,'NQ0003 Strategy'!$A$2:$B$1000,2,FALSE),0)</f>
        <v>0</v>
      </c>
      <c r="G840" s="66">
        <f>_xlfn.IFNA(VLOOKUP(A840,'NQ0006 Strategy'!$A$2:$B$2000,2,FALSE),0)</f>
        <v>-90</v>
      </c>
      <c r="H840" s="66">
        <f>_xlfn.IFNA(VLOOKUP(A840,'NQ0007 Strategy'!$A$2:$B$2000,2,FALSE),0)</f>
        <v>-135</v>
      </c>
      <c r="I840" s="85">
        <f t="shared" si="31"/>
        <v>-25.714285714285715</v>
      </c>
      <c r="J840" s="50">
        <f>VLOOKUP($A840,級距!$A:$K,9,FALSE)</f>
        <v>1</v>
      </c>
      <c r="K840" s="50">
        <f>VLOOKUP($A840,級距!$A:$K,10,FALSE)</f>
        <v>1</v>
      </c>
      <c r="L840" s="50">
        <f>VLOOKUP($A840,級距!$A:$K,11,FALSE)</f>
        <v>2</v>
      </c>
      <c r="M840" s="50">
        <f t="shared" si="32"/>
        <v>1</v>
      </c>
    </row>
    <row r="841" spans="1:13" x14ac:dyDescent="0.25">
      <c r="A841" s="32">
        <v>44432</v>
      </c>
      <c r="B841" s="66">
        <f>_xlfn.IFNA(VLOOKUP(A841,'Bolling Strategy'!$A$1:$B$2000,2,FALSE),0)</f>
        <v>3140</v>
      </c>
      <c r="C841" s="66">
        <f>_xlfn.IFNA(VLOOKUP(A841,'NQ0002 Strategy'!$A$2:$B$2000,2,FALSE),0)</f>
        <v>605</v>
      </c>
      <c r="D841" s="66">
        <f>_xlfn.IFNA(VLOOKUP(A841,'NQ0001 Strategy'!$A$2:$B$2000,2,FALSE),0)</f>
        <v>0</v>
      </c>
      <c r="E841" s="66">
        <f>_xlfn.IFNA(VLOOKUP(A841,'BBI Strategy'!$A$2:$B$2000,2,FALSE),0)</f>
        <v>1345</v>
      </c>
      <c r="F841" s="66">
        <f>_xlfn.IFNA(VLOOKUP(A841,'NQ0003 Strategy'!$A$2:$B$1000,2,FALSE),0)</f>
        <v>0</v>
      </c>
      <c r="G841" s="66">
        <f>_xlfn.IFNA(VLOOKUP(A841,'NQ0006 Strategy'!$A$2:$B$2000,2,FALSE),0)</f>
        <v>690</v>
      </c>
      <c r="H841" s="66">
        <f>_xlfn.IFNA(VLOOKUP(A841,'NQ0007 Strategy'!$A$2:$B$2000,2,FALSE),0)</f>
        <v>-1050</v>
      </c>
      <c r="I841" s="85">
        <f t="shared" si="31"/>
        <v>675.71428571428567</v>
      </c>
      <c r="J841" s="50">
        <f>VLOOKUP($A841,級距!$A:$K,9,FALSE)</f>
        <v>1</v>
      </c>
      <c r="K841" s="50">
        <f>VLOOKUP($A841,級距!$A:$K,10,FALSE)</f>
        <v>1</v>
      </c>
      <c r="L841" s="50">
        <f>VLOOKUP($A841,級距!$A:$K,11,FALSE)</f>
        <v>2</v>
      </c>
      <c r="M841" s="50">
        <f t="shared" si="32"/>
        <v>1</v>
      </c>
    </row>
    <row r="842" spans="1:13" x14ac:dyDescent="0.25">
      <c r="A842" s="32">
        <v>44431</v>
      </c>
      <c r="B842" s="66">
        <f>_xlfn.IFNA(VLOOKUP(A842,'Bolling Strategy'!$A$1:$B$2000,2,FALSE),0)</f>
        <v>830</v>
      </c>
      <c r="C842" s="66">
        <f>_xlfn.IFNA(VLOOKUP(A842,'NQ0002 Strategy'!$A$2:$B$2000,2,FALSE),0)</f>
        <v>0</v>
      </c>
      <c r="D842" s="66">
        <f>_xlfn.IFNA(VLOOKUP(A842,'NQ0001 Strategy'!$A$2:$B$2000,2,FALSE),0)</f>
        <v>10920</v>
      </c>
      <c r="E842" s="66">
        <f>_xlfn.IFNA(VLOOKUP(A842,'BBI Strategy'!$A$2:$B$2000,2,FALSE),0)</f>
        <v>12450</v>
      </c>
      <c r="F842" s="66">
        <f>_xlfn.IFNA(VLOOKUP(A842,'NQ0003 Strategy'!$A$2:$B$1000,2,FALSE),0)</f>
        <v>0</v>
      </c>
      <c r="G842" s="66">
        <f>_xlfn.IFNA(VLOOKUP(A842,'NQ0006 Strategy'!$A$2:$B$2000,2,FALSE),0)</f>
        <v>11370</v>
      </c>
      <c r="H842" s="66">
        <f>_xlfn.IFNA(VLOOKUP(A842,'NQ0007 Strategy'!$A$2:$B$2000,2,FALSE),0)</f>
        <v>8615</v>
      </c>
      <c r="I842" s="85">
        <f t="shared" si="31"/>
        <v>6312.1428571428569</v>
      </c>
      <c r="J842" s="50">
        <f>VLOOKUP($A842,級距!$A:$K,9,FALSE)</f>
        <v>5</v>
      </c>
      <c r="K842" s="50">
        <f>VLOOKUP($A842,級距!$A:$K,10,FALSE)</f>
        <v>9</v>
      </c>
      <c r="L842" s="50">
        <f>VLOOKUP($A842,級距!$A:$K,11,FALSE)</f>
        <v>3</v>
      </c>
      <c r="M842" s="50">
        <f t="shared" si="32"/>
        <v>1</v>
      </c>
    </row>
    <row r="843" spans="1:13" x14ac:dyDescent="0.25">
      <c r="A843" s="32">
        <v>44428</v>
      </c>
      <c r="B843" s="66">
        <f>_xlfn.IFNA(VLOOKUP(A843,'Bolling Strategy'!$A$1:$B$2000,2,FALSE),0)</f>
        <v>2350</v>
      </c>
      <c r="C843" s="66">
        <f>_xlfn.IFNA(VLOOKUP(A843,'NQ0002 Strategy'!$A$2:$B$2000,2,FALSE),0)</f>
        <v>0</v>
      </c>
      <c r="D843" s="66">
        <f>_xlfn.IFNA(VLOOKUP(A843,'NQ0001 Strategy'!$A$2:$B$2000,2,FALSE),0)</f>
        <v>-700</v>
      </c>
      <c r="E843" s="66">
        <f>_xlfn.IFNA(VLOOKUP(A843,'BBI Strategy'!$A$2:$B$2000,2,FALSE),0)</f>
        <v>10095</v>
      </c>
      <c r="F843" s="66">
        <f>_xlfn.IFNA(VLOOKUP(A843,'NQ0003 Strategy'!$A$2:$B$1000,2,FALSE),0)</f>
        <v>0</v>
      </c>
      <c r="G843" s="66">
        <f>_xlfn.IFNA(VLOOKUP(A843,'NQ0006 Strategy'!$A$2:$B$2000,2,FALSE),0)</f>
        <v>7400</v>
      </c>
      <c r="H843" s="66">
        <f>_xlfn.IFNA(VLOOKUP(A843,'NQ0007 Strategy'!$A$2:$B$2000,2,FALSE),0)</f>
        <v>6690</v>
      </c>
      <c r="I843" s="85">
        <f t="shared" si="31"/>
        <v>3690.7142857142858</v>
      </c>
      <c r="J843" s="50">
        <f>VLOOKUP($A843,級距!$A:$K,9,FALSE)</f>
        <v>5</v>
      </c>
      <c r="K843" s="50">
        <f>VLOOKUP($A843,級距!$A:$K,10,FALSE)</f>
        <v>9</v>
      </c>
      <c r="L843" s="50">
        <f>VLOOKUP($A843,級距!$A:$K,11,FALSE)</f>
        <v>3</v>
      </c>
      <c r="M843" s="50">
        <f t="shared" si="32"/>
        <v>1</v>
      </c>
    </row>
    <row r="844" spans="1:13" x14ac:dyDescent="0.25">
      <c r="A844" s="32">
        <v>44427</v>
      </c>
      <c r="B844" s="66">
        <f>_xlfn.IFNA(VLOOKUP(A844,'Bolling Strategy'!$A$1:$B$2000,2,FALSE),0)</f>
        <v>-14380</v>
      </c>
      <c r="C844" s="66">
        <f>_xlfn.IFNA(VLOOKUP(A844,'NQ0002 Strategy'!$A$2:$B$2000,2,FALSE),0)</f>
        <v>0</v>
      </c>
      <c r="D844" s="66">
        <f>_xlfn.IFNA(VLOOKUP(A844,'NQ0001 Strategy'!$A$2:$B$2000,2,FALSE),0)</f>
        <v>-4275</v>
      </c>
      <c r="E844" s="66">
        <f>_xlfn.IFNA(VLOOKUP(A844,'BBI Strategy'!$A$2:$B$2000,2,FALSE),0)</f>
        <v>-10155</v>
      </c>
      <c r="F844" s="66">
        <f>_xlfn.IFNA(VLOOKUP(A844,'NQ0003 Strategy'!$A$2:$B$1000,2,FALSE),0)</f>
        <v>0</v>
      </c>
      <c r="G844" s="66">
        <f>_xlfn.IFNA(VLOOKUP(A844,'NQ0006 Strategy'!$A$2:$B$2000,2,FALSE),0)</f>
        <v>-10280</v>
      </c>
      <c r="H844" s="66">
        <f>_xlfn.IFNA(VLOOKUP(A844,'NQ0007 Strategy'!$A$2:$B$2000,2,FALSE),0)</f>
        <v>5575</v>
      </c>
      <c r="I844" s="85">
        <f t="shared" si="31"/>
        <v>-4787.8571428571431</v>
      </c>
      <c r="J844" s="50">
        <f>VLOOKUP($A844,級距!$A:$K,9,FALSE)</f>
        <v>5</v>
      </c>
      <c r="K844" s="50">
        <f>VLOOKUP($A844,級距!$A:$K,10,FALSE)</f>
        <v>7</v>
      </c>
      <c r="L844" s="50">
        <f>VLOOKUP($A844,級距!$A:$K,11,FALSE)</f>
        <v>3</v>
      </c>
      <c r="M844" s="50">
        <f t="shared" si="32"/>
        <v>1</v>
      </c>
    </row>
    <row r="845" spans="1:13" x14ac:dyDescent="0.25">
      <c r="A845" s="32">
        <v>44426</v>
      </c>
      <c r="B845" s="66">
        <f>_xlfn.IFNA(VLOOKUP(A845,'Bolling Strategy'!$A$1:$B$2000,2,FALSE),0)</f>
        <v>0</v>
      </c>
      <c r="C845" s="66">
        <f>_xlfn.IFNA(VLOOKUP(A845,'NQ0002 Strategy'!$A$2:$B$2000,2,FALSE),0)</f>
        <v>-970</v>
      </c>
      <c r="D845" s="66">
        <f>_xlfn.IFNA(VLOOKUP(A845,'NQ0001 Strategy'!$A$2:$B$2000,2,FALSE),0)</f>
        <v>-6795</v>
      </c>
      <c r="E845" s="66">
        <f>_xlfn.IFNA(VLOOKUP(A845,'BBI Strategy'!$A$2:$B$2000,2,FALSE),0)</f>
        <v>-6655</v>
      </c>
      <c r="F845" s="66">
        <f>_xlfn.IFNA(VLOOKUP(A845,'NQ0003 Strategy'!$A$2:$B$1000,2,FALSE),0)</f>
        <v>0</v>
      </c>
      <c r="G845" s="66">
        <f>_xlfn.IFNA(VLOOKUP(A845,'NQ0006 Strategy'!$A$2:$B$2000,2,FALSE),0)</f>
        <v>0</v>
      </c>
      <c r="H845" s="66">
        <f>_xlfn.IFNA(VLOOKUP(A845,'NQ0007 Strategy'!$A$2:$B$2000,2,FALSE),0)</f>
        <v>-10185</v>
      </c>
      <c r="I845" s="85">
        <f t="shared" si="31"/>
        <v>-3515</v>
      </c>
      <c r="J845" s="50">
        <f>VLOOKUP($A845,級距!$A:$K,9,FALSE)</f>
        <v>4</v>
      </c>
      <c r="K845" s="50">
        <f>VLOOKUP($A845,級距!$A:$K,10,FALSE)</f>
        <v>9</v>
      </c>
      <c r="L845" s="50">
        <f>VLOOKUP($A845,級距!$A:$K,11,FALSE)</f>
        <v>3</v>
      </c>
      <c r="M845" s="50">
        <f t="shared" si="32"/>
        <v>1</v>
      </c>
    </row>
    <row r="846" spans="1:13" x14ac:dyDescent="0.25">
      <c r="A846" s="32">
        <v>44425</v>
      </c>
      <c r="B846" s="66">
        <f>_xlfn.IFNA(VLOOKUP(A846,'Bolling Strategy'!$A$1:$B$2000,2,FALSE),0)</f>
        <v>-10160</v>
      </c>
      <c r="C846" s="66">
        <f>_xlfn.IFNA(VLOOKUP(A846,'NQ0002 Strategy'!$A$2:$B$2000,2,FALSE),0)</f>
        <v>-8700</v>
      </c>
      <c r="D846" s="66">
        <f>_xlfn.IFNA(VLOOKUP(A846,'NQ0001 Strategy'!$A$2:$B$2000,2,FALSE),0)</f>
        <v>7090</v>
      </c>
      <c r="E846" s="66">
        <f>_xlfn.IFNA(VLOOKUP(A846,'BBI Strategy'!$A$2:$B$2000,2,FALSE),0)</f>
        <v>-15340</v>
      </c>
      <c r="F846" s="66">
        <f>_xlfn.IFNA(VLOOKUP(A846,'NQ0003 Strategy'!$A$2:$B$1000,2,FALSE),0)</f>
        <v>0</v>
      </c>
      <c r="G846" s="66">
        <f>_xlfn.IFNA(VLOOKUP(A846,'NQ0006 Strategy'!$A$2:$B$2000,2,FALSE),0)</f>
        <v>0</v>
      </c>
      <c r="H846" s="66">
        <f>_xlfn.IFNA(VLOOKUP(A846,'NQ0007 Strategy'!$A$2:$B$2000,2,FALSE),0)</f>
        <v>2525</v>
      </c>
      <c r="I846" s="85">
        <f t="shared" si="31"/>
        <v>-3512.1428571428573</v>
      </c>
      <c r="J846" s="50">
        <f>VLOOKUP($A846,級距!$A:$K,9,FALSE)</f>
        <v>4</v>
      </c>
      <c r="K846" s="50">
        <f>VLOOKUP($A846,級距!$A:$K,10,FALSE)</f>
        <v>4</v>
      </c>
      <c r="L846" s="50">
        <f>VLOOKUP($A846,級距!$A:$K,11,FALSE)</f>
        <v>2</v>
      </c>
      <c r="M846" s="50">
        <f t="shared" si="32"/>
        <v>1</v>
      </c>
    </row>
    <row r="847" spans="1:13" x14ac:dyDescent="0.25">
      <c r="A847" s="32">
        <v>44424</v>
      </c>
      <c r="B847" s="66">
        <f>_xlfn.IFNA(VLOOKUP(A847,'Bolling Strategy'!$A$1:$B$2000,2,FALSE),0)</f>
        <v>14500</v>
      </c>
      <c r="C847" s="66">
        <f>_xlfn.IFNA(VLOOKUP(A847,'NQ0002 Strategy'!$A$2:$B$2000,2,FALSE),0)</f>
        <v>7410</v>
      </c>
      <c r="D847" s="66">
        <f>_xlfn.IFNA(VLOOKUP(A847,'NQ0001 Strategy'!$A$2:$B$2000,2,FALSE),0)</f>
        <v>-2320</v>
      </c>
      <c r="E847" s="66">
        <f>_xlfn.IFNA(VLOOKUP(A847,'BBI Strategy'!$A$2:$B$2000,2,FALSE),0)</f>
        <v>2725</v>
      </c>
      <c r="F847" s="66">
        <f>_xlfn.IFNA(VLOOKUP(A847,'NQ0003 Strategy'!$A$2:$B$1000,2,FALSE),0)</f>
        <v>-4645</v>
      </c>
      <c r="G847" s="66">
        <f>_xlfn.IFNA(VLOOKUP(A847,'NQ0006 Strategy'!$A$2:$B$2000,2,FALSE),0)</f>
        <v>2050</v>
      </c>
      <c r="H847" s="66">
        <f>_xlfn.IFNA(VLOOKUP(A847,'NQ0007 Strategy'!$A$2:$B$2000,2,FALSE),0)</f>
        <v>-910</v>
      </c>
      <c r="I847" s="85">
        <f t="shared" si="31"/>
        <v>2687.1428571428573</v>
      </c>
      <c r="J847" s="50">
        <f>VLOOKUP($A847,級距!$A:$K,9,FALSE)</f>
        <v>5</v>
      </c>
      <c r="K847" s="50">
        <f>VLOOKUP($A847,級距!$A:$K,10,FALSE)</f>
        <v>3</v>
      </c>
      <c r="L847" s="50">
        <f>VLOOKUP($A847,級距!$A:$K,11,FALSE)</f>
        <v>2</v>
      </c>
      <c r="M847" s="50">
        <f t="shared" si="32"/>
        <v>1</v>
      </c>
    </row>
    <row r="848" spans="1:13" x14ac:dyDescent="0.25">
      <c r="A848" s="32">
        <v>44421</v>
      </c>
      <c r="B848" s="66">
        <f>_xlfn.IFNA(VLOOKUP(A848,'Bolling Strategy'!$A$1:$B$2000,2,FALSE),0)</f>
        <v>5980</v>
      </c>
      <c r="C848" s="66">
        <f>_xlfn.IFNA(VLOOKUP(A848,'NQ0002 Strategy'!$A$2:$B$2000,2,FALSE),0)</f>
        <v>710</v>
      </c>
      <c r="D848" s="66">
        <f>_xlfn.IFNA(VLOOKUP(A848,'NQ0001 Strategy'!$A$2:$B$2000,2,FALSE),0)</f>
        <v>3995</v>
      </c>
      <c r="E848" s="66">
        <f>_xlfn.IFNA(VLOOKUP(A848,'BBI Strategy'!$A$2:$B$2000,2,FALSE),0)</f>
        <v>3340</v>
      </c>
      <c r="F848" s="66">
        <f>_xlfn.IFNA(VLOOKUP(A848,'NQ0003 Strategy'!$A$2:$B$1000,2,FALSE),0)</f>
        <v>0</v>
      </c>
      <c r="G848" s="66">
        <f>_xlfn.IFNA(VLOOKUP(A848,'NQ0006 Strategy'!$A$2:$B$2000,2,FALSE),0)</f>
        <v>-7140</v>
      </c>
      <c r="H848" s="66">
        <f>_xlfn.IFNA(VLOOKUP(A848,'NQ0007 Strategy'!$A$2:$B$2000,2,FALSE),0)</f>
        <v>650</v>
      </c>
      <c r="I848" s="85">
        <f t="shared" si="31"/>
        <v>1076.4285714285713</v>
      </c>
      <c r="J848" s="50">
        <f>VLOOKUP($A848,級距!$A:$K,9,FALSE)</f>
        <v>1</v>
      </c>
      <c r="K848" s="50">
        <f>VLOOKUP($A848,級距!$A:$K,10,FALSE)</f>
        <v>6</v>
      </c>
      <c r="L848" s="50">
        <f>VLOOKUP($A848,級距!$A:$K,11,FALSE)</f>
        <v>2</v>
      </c>
      <c r="M848" s="50">
        <f t="shared" si="32"/>
        <v>1</v>
      </c>
    </row>
    <row r="849" spans="1:13" x14ac:dyDescent="0.25">
      <c r="A849" s="32">
        <v>44420</v>
      </c>
      <c r="B849" s="66">
        <f>_xlfn.IFNA(VLOOKUP(A849,'Bolling Strategy'!$A$1:$B$2000,2,FALSE),0)</f>
        <v>7380</v>
      </c>
      <c r="C849" s="66">
        <f>_xlfn.IFNA(VLOOKUP(A849,'NQ0002 Strategy'!$A$2:$B$2000,2,FALSE),0)</f>
        <v>-4230</v>
      </c>
      <c r="D849" s="66">
        <f>_xlfn.IFNA(VLOOKUP(A849,'NQ0001 Strategy'!$A$2:$B$2000,2,FALSE),0)</f>
        <v>1005</v>
      </c>
      <c r="E849" s="66">
        <f>_xlfn.IFNA(VLOOKUP(A849,'BBI Strategy'!$A$2:$B$2000,2,FALSE),0)</f>
        <v>3420</v>
      </c>
      <c r="F849" s="66">
        <f>_xlfn.IFNA(VLOOKUP(A849,'NQ0003 Strategy'!$A$2:$B$1000,2,FALSE),0)</f>
        <v>0</v>
      </c>
      <c r="G849" s="66">
        <f>_xlfn.IFNA(VLOOKUP(A849,'NQ0006 Strategy'!$A$2:$B$2000,2,FALSE),0)</f>
        <v>0</v>
      </c>
      <c r="H849" s="66">
        <f>_xlfn.IFNA(VLOOKUP(A849,'NQ0007 Strategy'!$A$2:$B$2000,2,FALSE),0)</f>
        <v>-5460</v>
      </c>
      <c r="I849" s="85">
        <f t="shared" si="31"/>
        <v>302.14285714285717</v>
      </c>
      <c r="J849" s="50">
        <f>VLOOKUP($A849,級距!$A:$K,9,FALSE)</f>
        <v>2</v>
      </c>
      <c r="K849" s="50">
        <f>VLOOKUP($A849,級距!$A:$K,10,FALSE)</f>
        <v>4</v>
      </c>
      <c r="L849" s="50">
        <f>VLOOKUP($A849,級距!$A:$K,11,FALSE)</f>
        <v>2</v>
      </c>
      <c r="M849" s="50">
        <f t="shared" si="32"/>
        <v>1</v>
      </c>
    </row>
    <row r="850" spans="1:13" x14ac:dyDescent="0.25">
      <c r="A850" s="32">
        <v>44419</v>
      </c>
      <c r="B850" s="66">
        <f>_xlfn.IFNA(VLOOKUP(A850,'Bolling Strategy'!$A$1:$B$2000,2,FALSE),0)</f>
        <v>2805</v>
      </c>
      <c r="C850" s="66">
        <f>_xlfn.IFNA(VLOOKUP(A850,'NQ0002 Strategy'!$A$2:$B$2000,2,FALSE),0)</f>
        <v>-865</v>
      </c>
      <c r="D850" s="66">
        <f>_xlfn.IFNA(VLOOKUP(A850,'NQ0001 Strategy'!$A$2:$B$2000,2,FALSE),0)</f>
        <v>1760</v>
      </c>
      <c r="E850" s="66">
        <f>_xlfn.IFNA(VLOOKUP(A850,'BBI Strategy'!$A$2:$B$2000,2,FALSE),0)</f>
        <v>-4800</v>
      </c>
      <c r="F850" s="66">
        <f>_xlfn.IFNA(VLOOKUP(A850,'NQ0003 Strategy'!$A$2:$B$1000,2,FALSE),0)</f>
        <v>0</v>
      </c>
      <c r="G850" s="66">
        <f>_xlfn.IFNA(VLOOKUP(A850,'NQ0006 Strategy'!$A$2:$B$2000,2,FALSE),0)</f>
        <v>0</v>
      </c>
      <c r="H850" s="66">
        <f>_xlfn.IFNA(VLOOKUP(A850,'NQ0007 Strategy'!$A$2:$B$2000,2,FALSE),0)</f>
        <v>6550</v>
      </c>
      <c r="I850" s="85">
        <f t="shared" si="31"/>
        <v>778.57142857142856</v>
      </c>
      <c r="J850" s="50">
        <f>VLOOKUP($A850,級距!$A:$K,9,FALSE)</f>
        <v>2</v>
      </c>
      <c r="K850" s="50">
        <f>VLOOKUP($A850,級距!$A:$K,10,FALSE)</f>
        <v>1</v>
      </c>
      <c r="L850" s="50">
        <f>VLOOKUP($A850,級距!$A:$K,11,FALSE)</f>
        <v>2</v>
      </c>
      <c r="M850" s="50">
        <f t="shared" si="32"/>
        <v>1</v>
      </c>
    </row>
    <row r="851" spans="1:13" x14ac:dyDescent="0.25">
      <c r="A851" s="32">
        <v>44418</v>
      </c>
      <c r="B851" s="66">
        <f>_xlfn.IFNA(VLOOKUP(A851,'Bolling Strategy'!$A$1:$B$2000,2,FALSE),0)</f>
        <v>-4120</v>
      </c>
      <c r="C851" s="66">
        <f>_xlfn.IFNA(VLOOKUP(A851,'NQ0002 Strategy'!$A$2:$B$2000,2,FALSE),0)</f>
        <v>0</v>
      </c>
      <c r="D851" s="66">
        <f>_xlfn.IFNA(VLOOKUP(A851,'NQ0001 Strategy'!$A$2:$B$2000,2,FALSE),0)</f>
        <v>0</v>
      </c>
      <c r="E851" s="66">
        <f>_xlfn.IFNA(VLOOKUP(A851,'BBI Strategy'!$A$2:$B$2000,2,FALSE),0)</f>
        <v>-9080</v>
      </c>
      <c r="F851" s="66">
        <f>_xlfn.IFNA(VLOOKUP(A851,'NQ0003 Strategy'!$A$2:$B$1000,2,FALSE),0)</f>
        <v>1725</v>
      </c>
      <c r="G851" s="66">
        <f>_xlfn.IFNA(VLOOKUP(A851,'NQ0006 Strategy'!$A$2:$B$2000,2,FALSE),0)</f>
        <v>-8855</v>
      </c>
      <c r="H851" s="66">
        <f>_xlfn.IFNA(VLOOKUP(A851,'NQ0007 Strategy'!$A$2:$B$2000,2,FALSE),0)</f>
        <v>3895</v>
      </c>
      <c r="I851" s="85">
        <f t="shared" si="31"/>
        <v>-2347.8571428571427</v>
      </c>
      <c r="J851" s="50">
        <f>VLOOKUP($A851,級距!$A:$K,9,FALSE)</f>
        <v>3</v>
      </c>
      <c r="K851" s="50">
        <f>VLOOKUP($A851,級距!$A:$K,10,FALSE)</f>
        <v>6</v>
      </c>
      <c r="L851" s="50">
        <f>VLOOKUP($A851,級距!$A:$K,11,FALSE)</f>
        <v>2</v>
      </c>
      <c r="M851" s="50">
        <f t="shared" si="32"/>
        <v>1</v>
      </c>
    </row>
    <row r="852" spans="1:13" x14ac:dyDescent="0.25">
      <c r="A852" s="32">
        <v>44417</v>
      </c>
      <c r="B852" s="66">
        <f>_xlfn.IFNA(VLOOKUP(A852,'Bolling Strategy'!$A$1:$B$2000,2,FALSE),0)</f>
        <v>0</v>
      </c>
      <c r="C852" s="66">
        <f>_xlfn.IFNA(VLOOKUP(A852,'NQ0002 Strategy'!$A$2:$B$2000,2,FALSE),0)</f>
        <v>-960</v>
      </c>
      <c r="D852" s="66">
        <f>_xlfn.IFNA(VLOOKUP(A852,'NQ0001 Strategy'!$A$2:$B$2000,2,FALSE),0)</f>
        <v>690</v>
      </c>
      <c r="E852" s="66">
        <f>_xlfn.IFNA(VLOOKUP(A852,'BBI Strategy'!$A$2:$B$2000,2,FALSE),0)</f>
        <v>1690</v>
      </c>
      <c r="F852" s="66">
        <f>_xlfn.IFNA(VLOOKUP(A852,'NQ0003 Strategy'!$A$2:$B$1000,2,FALSE),0)</f>
        <v>0</v>
      </c>
      <c r="G852" s="66">
        <f>_xlfn.IFNA(VLOOKUP(A852,'NQ0006 Strategy'!$A$2:$B$2000,2,FALSE),0)</f>
        <v>2600</v>
      </c>
      <c r="H852" s="66">
        <f>_xlfn.IFNA(VLOOKUP(A852,'NQ0007 Strategy'!$A$2:$B$2000,2,FALSE),0)</f>
        <v>-1260</v>
      </c>
      <c r="I852" s="85">
        <f t="shared" si="31"/>
        <v>394.28571428571428</v>
      </c>
      <c r="J852" s="50">
        <f>VLOOKUP($A852,級距!$A:$K,9,FALSE)</f>
        <v>1</v>
      </c>
      <c r="K852" s="50">
        <f>VLOOKUP($A852,級距!$A:$K,10,FALSE)</f>
        <v>3</v>
      </c>
      <c r="L852" s="50">
        <f>VLOOKUP($A852,級距!$A:$K,11,FALSE)</f>
        <v>2</v>
      </c>
      <c r="M852" s="50">
        <f t="shared" si="32"/>
        <v>1</v>
      </c>
    </row>
    <row r="853" spans="1:13" x14ac:dyDescent="0.25">
      <c r="A853" s="32">
        <v>44414</v>
      </c>
      <c r="B853" s="66">
        <f>_xlfn.IFNA(VLOOKUP(A853,'Bolling Strategy'!$A$1:$B$2000,2,FALSE),0)</f>
        <v>-1140</v>
      </c>
      <c r="C853" s="66">
        <f>_xlfn.IFNA(VLOOKUP(A853,'NQ0002 Strategy'!$A$2:$B$2000,2,FALSE),0)</f>
        <v>-1800</v>
      </c>
      <c r="D853" s="66">
        <f>_xlfn.IFNA(VLOOKUP(A853,'NQ0001 Strategy'!$A$2:$B$2000,2,FALSE),0)</f>
        <v>1180</v>
      </c>
      <c r="E853" s="66">
        <f>_xlfn.IFNA(VLOOKUP(A853,'BBI Strategy'!$A$2:$B$2000,2,FALSE),0)</f>
        <v>-4060</v>
      </c>
      <c r="F853" s="66">
        <f>_xlfn.IFNA(VLOOKUP(A853,'NQ0003 Strategy'!$A$2:$B$1000,2,FALSE),0)</f>
        <v>0</v>
      </c>
      <c r="G853" s="66">
        <f>_xlfn.IFNA(VLOOKUP(A853,'NQ0006 Strategy'!$A$2:$B$2000,2,FALSE),0)</f>
        <v>0</v>
      </c>
      <c r="H853" s="66">
        <f>_xlfn.IFNA(VLOOKUP(A853,'NQ0007 Strategy'!$A$2:$B$2000,2,FALSE),0)</f>
        <v>-2810</v>
      </c>
      <c r="I853" s="85">
        <f t="shared" si="31"/>
        <v>-1232.8571428571429</v>
      </c>
      <c r="J853" s="50">
        <f>VLOOKUP($A853,級距!$A:$K,9,FALSE)</f>
        <v>1</v>
      </c>
      <c r="K853" s="50">
        <f>VLOOKUP($A853,級距!$A:$K,10,FALSE)</f>
        <v>5</v>
      </c>
      <c r="L853" s="50">
        <f>VLOOKUP($A853,級距!$A:$K,11,FALSE)</f>
        <v>2</v>
      </c>
      <c r="M853" s="50">
        <f t="shared" si="32"/>
        <v>1</v>
      </c>
    </row>
    <row r="854" spans="1:13" x14ac:dyDescent="0.25">
      <c r="A854" s="32">
        <v>44413</v>
      </c>
      <c r="B854" s="66">
        <f>_xlfn.IFNA(VLOOKUP(A854,'Bolling Strategy'!$A$1:$B$2000,2,FALSE),0)</f>
        <v>-1390</v>
      </c>
      <c r="C854" s="66">
        <f>_xlfn.IFNA(VLOOKUP(A854,'NQ0002 Strategy'!$A$2:$B$2000,2,FALSE),0)</f>
        <v>-1775</v>
      </c>
      <c r="D854" s="66">
        <f>_xlfn.IFNA(VLOOKUP(A854,'NQ0001 Strategy'!$A$2:$B$2000,2,FALSE),0)</f>
        <v>4175</v>
      </c>
      <c r="E854" s="66">
        <f>_xlfn.IFNA(VLOOKUP(A854,'BBI Strategy'!$A$2:$B$2000,2,FALSE),0)</f>
        <v>3945</v>
      </c>
      <c r="F854" s="66">
        <f>_xlfn.IFNA(VLOOKUP(A854,'NQ0003 Strategy'!$A$2:$B$1000,2,FALSE),0)</f>
        <v>1420</v>
      </c>
      <c r="G854" s="66">
        <f>_xlfn.IFNA(VLOOKUP(A854,'NQ0006 Strategy'!$A$2:$B$2000,2,FALSE),0)</f>
        <v>0</v>
      </c>
      <c r="H854" s="66">
        <f>_xlfn.IFNA(VLOOKUP(A854,'NQ0007 Strategy'!$A$2:$B$2000,2,FALSE),0)</f>
        <v>-3190</v>
      </c>
      <c r="I854" s="85">
        <f t="shared" si="31"/>
        <v>455</v>
      </c>
      <c r="J854" s="50">
        <f>VLOOKUP($A854,級距!$A:$K,9,FALSE)</f>
        <v>1</v>
      </c>
      <c r="K854" s="50">
        <f>VLOOKUP($A854,級距!$A:$K,10,FALSE)</f>
        <v>7</v>
      </c>
      <c r="L854" s="50">
        <f>VLOOKUP($A854,級距!$A:$K,11,FALSE)</f>
        <v>3</v>
      </c>
      <c r="M854" s="50">
        <f t="shared" si="32"/>
        <v>1</v>
      </c>
    </row>
    <row r="855" spans="1:13" x14ac:dyDescent="0.25">
      <c r="A855" s="32">
        <v>44412</v>
      </c>
      <c r="B855" s="66">
        <f>_xlfn.IFNA(VLOOKUP(A855,'Bolling Strategy'!$A$1:$B$2000,2,FALSE),0)</f>
        <v>430</v>
      </c>
      <c r="C855" s="66">
        <f>_xlfn.IFNA(VLOOKUP(A855,'NQ0002 Strategy'!$A$2:$B$2000,2,FALSE),0)</f>
        <v>620</v>
      </c>
      <c r="D855" s="66">
        <f>_xlfn.IFNA(VLOOKUP(A855,'NQ0001 Strategy'!$A$2:$B$2000,2,FALSE),0)</f>
        <v>2180</v>
      </c>
      <c r="E855" s="66">
        <f>_xlfn.IFNA(VLOOKUP(A855,'BBI Strategy'!$A$2:$B$2000,2,FALSE),0)</f>
        <v>1735</v>
      </c>
      <c r="F855" s="66">
        <f>_xlfn.IFNA(VLOOKUP(A855,'NQ0003 Strategy'!$A$2:$B$1000,2,FALSE),0)</f>
        <v>0</v>
      </c>
      <c r="G855" s="66">
        <f>_xlfn.IFNA(VLOOKUP(A855,'NQ0006 Strategy'!$A$2:$B$2000,2,FALSE),0)</f>
        <v>0</v>
      </c>
      <c r="H855" s="66">
        <f>_xlfn.IFNA(VLOOKUP(A855,'NQ0007 Strategy'!$A$2:$B$2000,2,FALSE),0)</f>
        <v>2950</v>
      </c>
      <c r="I855" s="85">
        <f t="shared" si="31"/>
        <v>1130.7142857142858</v>
      </c>
      <c r="J855" s="50">
        <f>VLOOKUP($A855,級距!$A:$K,9,FALSE)</f>
        <v>1</v>
      </c>
      <c r="K855" s="50">
        <f>VLOOKUP($A855,級距!$A:$K,10,FALSE)</f>
        <v>1</v>
      </c>
      <c r="L855" s="50">
        <f>VLOOKUP($A855,級距!$A:$K,11,FALSE)</f>
        <v>2</v>
      </c>
      <c r="M855" s="50">
        <f t="shared" si="32"/>
        <v>1</v>
      </c>
    </row>
    <row r="856" spans="1:13" x14ac:dyDescent="0.25">
      <c r="A856" s="32">
        <v>44411</v>
      </c>
      <c r="B856" s="66">
        <f>_xlfn.IFNA(VLOOKUP(A856,'Bolling Strategy'!$A$1:$B$2000,2,FALSE),0)</f>
        <v>13280</v>
      </c>
      <c r="C856" s="66">
        <f>_xlfn.IFNA(VLOOKUP(A856,'NQ0002 Strategy'!$A$2:$B$2000,2,FALSE),0)</f>
        <v>-7775</v>
      </c>
      <c r="D856" s="66">
        <f>_xlfn.IFNA(VLOOKUP(A856,'NQ0001 Strategy'!$A$2:$B$2000,2,FALSE),0)</f>
        <v>-8815</v>
      </c>
      <c r="E856" s="66">
        <f>_xlfn.IFNA(VLOOKUP(A856,'BBI Strategy'!$A$2:$B$2000,2,FALSE),0)</f>
        <v>3790</v>
      </c>
      <c r="F856" s="66">
        <f>_xlfn.IFNA(VLOOKUP(A856,'NQ0003 Strategy'!$A$2:$B$1000,2,FALSE),0)</f>
        <v>0</v>
      </c>
      <c r="G856" s="66">
        <f>_xlfn.IFNA(VLOOKUP(A856,'NQ0006 Strategy'!$A$2:$B$2000,2,FALSE),0)</f>
        <v>0</v>
      </c>
      <c r="H856" s="66">
        <f>_xlfn.IFNA(VLOOKUP(A856,'NQ0007 Strategy'!$A$2:$B$2000,2,FALSE),0)</f>
        <v>2445</v>
      </c>
      <c r="I856" s="85">
        <f t="shared" si="31"/>
        <v>417.85714285714283</v>
      </c>
      <c r="J856" s="50">
        <f>VLOOKUP($A856,級距!$A:$K,9,FALSE)</f>
        <v>4</v>
      </c>
      <c r="K856" s="50">
        <f>VLOOKUP($A856,級距!$A:$K,10,FALSE)</f>
        <v>4</v>
      </c>
      <c r="L856" s="50">
        <f>VLOOKUP($A856,級距!$A:$K,11,FALSE)</f>
        <v>2</v>
      </c>
      <c r="M856" s="50">
        <f t="shared" si="32"/>
        <v>1</v>
      </c>
    </row>
    <row r="857" spans="1:13" x14ac:dyDescent="0.25">
      <c r="A857" s="32">
        <v>44410</v>
      </c>
      <c r="B857" s="66">
        <f>_xlfn.IFNA(VLOOKUP(A857,'Bolling Strategy'!$A$1:$B$2000,2,FALSE),0)</f>
        <v>0</v>
      </c>
      <c r="C857" s="66">
        <f>_xlfn.IFNA(VLOOKUP(A857,'NQ0002 Strategy'!$A$2:$B$2000,2,FALSE),0)</f>
        <v>3715</v>
      </c>
      <c r="D857" s="66">
        <f>_xlfn.IFNA(VLOOKUP(A857,'NQ0001 Strategy'!$A$2:$B$2000,2,FALSE),0)</f>
        <v>0</v>
      </c>
      <c r="E857" s="66">
        <f>_xlfn.IFNA(VLOOKUP(A857,'BBI Strategy'!$A$2:$B$2000,2,FALSE),0)</f>
        <v>4870</v>
      </c>
      <c r="F857" s="66">
        <f>_xlfn.IFNA(VLOOKUP(A857,'NQ0003 Strategy'!$A$2:$B$1000,2,FALSE),0)</f>
        <v>0</v>
      </c>
      <c r="G857" s="66">
        <f>_xlfn.IFNA(VLOOKUP(A857,'NQ0006 Strategy'!$A$2:$B$2000,2,FALSE),0)</f>
        <v>0</v>
      </c>
      <c r="H857" s="66">
        <f>_xlfn.IFNA(VLOOKUP(A857,'NQ0007 Strategy'!$A$2:$B$2000,2,FALSE),0)</f>
        <v>-3440</v>
      </c>
      <c r="I857" s="85">
        <f t="shared" si="31"/>
        <v>735</v>
      </c>
      <c r="J857" s="50">
        <f>VLOOKUP($A857,級距!$A:$K,9,FALSE)</f>
        <v>1</v>
      </c>
      <c r="K857" s="50">
        <f>VLOOKUP($A857,級距!$A:$K,10,FALSE)</f>
        <v>7</v>
      </c>
      <c r="L857" s="50">
        <f>VLOOKUP($A857,級距!$A:$K,11,FALSE)</f>
        <v>3</v>
      </c>
      <c r="M857" s="50">
        <f t="shared" si="32"/>
        <v>1</v>
      </c>
    </row>
    <row r="858" spans="1:13" x14ac:dyDescent="0.25">
      <c r="A858" s="32">
        <v>44407</v>
      </c>
      <c r="B858" s="66">
        <f>_xlfn.IFNA(VLOOKUP(A858,'Bolling Strategy'!$A$1:$B$2000,2,FALSE),0)</f>
        <v>0</v>
      </c>
      <c r="C858" s="66">
        <f>_xlfn.IFNA(VLOOKUP(A858,'NQ0002 Strategy'!$A$2:$B$2000,2,FALSE),0)</f>
        <v>2590</v>
      </c>
      <c r="D858" s="66">
        <f>_xlfn.IFNA(VLOOKUP(A858,'NQ0001 Strategy'!$A$2:$B$2000,2,FALSE),0)</f>
        <v>675</v>
      </c>
      <c r="E858" s="66">
        <f>_xlfn.IFNA(VLOOKUP(A858,'BBI Strategy'!$A$2:$B$2000,2,FALSE),0)</f>
        <v>7040</v>
      </c>
      <c r="F858" s="66">
        <f>_xlfn.IFNA(VLOOKUP(A858,'NQ0003 Strategy'!$A$2:$B$1000,2,FALSE),0)</f>
        <v>0</v>
      </c>
      <c r="G858" s="66">
        <f>_xlfn.IFNA(VLOOKUP(A858,'NQ0006 Strategy'!$A$2:$B$2000,2,FALSE),0)</f>
        <v>0</v>
      </c>
      <c r="H858" s="66">
        <f>_xlfn.IFNA(VLOOKUP(A858,'NQ0007 Strategy'!$A$2:$B$2000,2,FALSE),0)</f>
        <v>4840</v>
      </c>
      <c r="I858" s="85">
        <f t="shared" si="31"/>
        <v>2163.5714285714284</v>
      </c>
      <c r="J858" s="50">
        <f>VLOOKUP($A858,級距!$A:$K,9,FALSE)</f>
        <v>2</v>
      </c>
      <c r="K858" s="50">
        <f>VLOOKUP($A858,級距!$A:$K,10,FALSE)</f>
        <v>6</v>
      </c>
      <c r="L858" s="50">
        <f>VLOOKUP($A858,級距!$A:$K,11,FALSE)</f>
        <v>2</v>
      </c>
      <c r="M858" s="50">
        <f t="shared" si="32"/>
        <v>1</v>
      </c>
    </row>
    <row r="859" spans="1:13" x14ac:dyDescent="0.25">
      <c r="A859" s="32">
        <v>44406</v>
      </c>
      <c r="B859" s="66">
        <f>_xlfn.IFNA(VLOOKUP(A859,'Bolling Strategy'!$A$1:$B$2000,2,FALSE),0)</f>
        <v>0</v>
      </c>
      <c r="C859" s="66">
        <f>_xlfn.IFNA(VLOOKUP(A859,'NQ0002 Strategy'!$A$2:$B$2000,2,FALSE),0)</f>
        <v>1665</v>
      </c>
      <c r="D859" s="66">
        <f>_xlfn.IFNA(VLOOKUP(A859,'NQ0001 Strategy'!$A$2:$B$2000,2,FALSE),0)</f>
        <v>-420</v>
      </c>
      <c r="E859" s="66">
        <f>_xlfn.IFNA(VLOOKUP(A859,'BBI Strategy'!$A$2:$B$2000,2,FALSE),0)</f>
        <v>-3620</v>
      </c>
      <c r="F859" s="66">
        <f>_xlfn.IFNA(VLOOKUP(A859,'NQ0003 Strategy'!$A$2:$B$1000,2,FALSE),0)</f>
        <v>0</v>
      </c>
      <c r="G859" s="66">
        <f>_xlfn.IFNA(VLOOKUP(A859,'NQ0006 Strategy'!$A$2:$B$2000,2,FALSE),0)</f>
        <v>0</v>
      </c>
      <c r="H859" s="66">
        <f>_xlfn.IFNA(VLOOKUP(A859,'NQ0007 Strategy'!$A$2:$B$2000,2,FALSE),0)</f>
        <v>-6865</v>
      </c>
      <c r="I859" s="85">
        <f t="shared" si="31"/>
        <v>-1320</v>
      </c>
      <c r="J859" s="50">
        <f>VLOOKUP($A859,級距!$A:$K,9,FALSE)</f>
        <v>1</v>
      </c>
      <c r="K859" s="50">
        <f>VLOOKUP($A859,級距!$A:$K,10,FALSE)</f>
        <v>5</v>
      </c>
      <c r="L859" s="50">
        <f>VLOOKUP($A859,級距!$A:$K,11,FALSE)</f>
        <v>2</v>
      </c>
      <c r="M859" s="50">
        <f t="shared" si="32"/>
        <v>1</v>
      </c>
    </row>
    <row r="860" spans="1:13" x14ac:dyDescent="0.25">
      <c r="A860" s="32">
        <v>44405</v>
      </c>
      <c r="B860" s="66">
        <f>_xlfn.IFNA(VLOOKUP(A860,'Bolling Strategy'!$A$1:$B$2000,2,FALSE),0)</f>
        <v>0</v>
      </c>
      <c r="C860" s="66">
        <f>_xlfn.IFNA(VLOOKUP(A860,'NQ0002 Strategy'!$A$2:$B$2000,2,FALSE),0)</f>
        <v>-3790</v>
      </c>
      <c r="D860" s="66">
        <f>_xlfn.IFNA(VLOOKUP(A860,'NQ0001 Strategy'!$A$2:$B$2000,2,FALSE),0)</f>
        <v>-7865</v>
      </c>
      <c r="E860" s="66">
        <f>_xlfn.IFNA(VLOOKUP(A860,'BBI Strategy'!$A$2:$B$2000,2,FALSE),0)</f>
        <v>1055</v>
      </c>
      <c r="F860" s="66">
        <f>_xlfn.IFNA(VLOOKUP(A860,'NQ0003 Strategy'!$A$2:$B$1000,2,FALSE),0)</f>
        <v>0</v>
      </c>
      <c r="G860" s="66">
        <f>_xlfn.IFNA(VLOOKUP(A860,'NQ0006 Strategy'!$A$2:$B$2000,2,FALSE),0)</f>
        <v>0</v>
      </c>
      <c r="H860" s="66">
        <f>_xlfn.IFNA(VLOOKUP(A860,'NQ0007 Strategy'!$A$2:$B$2000,2,FALSE),0)</f>
        <v>-9940</v>
      </c>
      <c r="I860" s="85">
        <f t="shared" si="31"/>
        <v>-2934.2857142857142</v>
      </c>
      <c r="J860" s="50">
        <f>VLOOKUP($A860,級距!$A:$K,9,FALSE)</f>
        <v>3</v>
      </c>
      <c r="K860" s="50">
        <f>VLOOKUP($A860,級距!$A:$K,10,FALSE)</f>
        <v>3</v>
      </c>
      <c r="L860" s="50">
        <f>VLOOKUP($A860,級距!$A:$K,11,FALSE)</f>
        <v>2</v>
      </c>
      <c r="M860" s="50">
        <f t="shared" si="32"/>
        <v>1</v>
      </c>
    </row>
    <row r="861" spans="1:13" x14ac:dyDescent="0.25">
      <c r="A861" s="32">
        <v>44404</v>
      </c>
      <c r="B861" s="66">
        <f>_xlfn.IFNA(VLOOKUP(A861,'Bolling Strategy'!$A$1:$B$2000,2,FALSE),0)</f>
        <v>-6280</v>
      </c>
      <c r="C861" s="66">
        <f>_xlfn.IFNA(VLOOKUP(A861,'NQ0002 Strategy'!$A$2:$B$2000,2,FALSE),0)</f>
        <v>7035</v>
      </c>
      <c r="D861" s="66">
        <f>_xlfn.IFNA(VLOOKUP(A861,'NQ0001 Strategy'!$A$2:$B$2000,2,FALSE),0)</f>
        <v>0</v>
      </c>
      <c r="E861" s="66">
        <f>_xlfn.IFNA(VLOOKUP(A861,'BBI Strategy'!$A$2:$B$2000,2,FALSE),0)</f>
        <v>-17940</v>
      </c>
      <c r="F861" s="66">
        <f>_xlfn.IFNA(VLOOKUP(A861,'NQ0003 Strategy'!$A$2:$B$1000,2,FALSE),0)</f>
        <v>0</v>
      </c>
      <c r="G861" s="66">
        <f>_xlfn.IFNA(VLOOKUP(A861,'NQ0006 Strategy'!$A$2:$B$2000,2,FALSE),0)</f>
        <v>0</v>
      </c>
      <c r="H861" s="66">
        <f>_xlfn.IFNA(VLOOKUP(A861,'NQ0007 Strategy'!$A$2:$B$2000,2,FALSE),0)</f>
        <v>11720</v>
      </c>
      <c r="I861" s="85">
        <f t="shared" si="31"/>
        <v>-780.71428571428567</v>
      </c>
      <c r="J861" s="50">
        <f>VLOOKUP($A861,級距!$A:$K,9,FALSE)</f>
        <v>8</v>
      </c>
      <c r="K861" s="50">
        <f>VLOOKUP($A861,級距!$A:$K,10,FALSE)</f>
        <v>5</v>
      </c>
      <c r="L861" s="50">
        <f>VLOOKUP($A861,級距!$A:$K,11,FALSE)</f>
        <v>1</v>
      </c>
      <c r="M861" s="50">
        <f t="shared" si="32"/>
        <v>1</v>
      </c>
    </row>
    <row r="862" spans="1:13" x14ac:dyDescent="0.25">
      <c r="A862" s="32">
        <v>44403</v>
      </c>
      <c r="B862" s="66">
        <f>_xlfn.IFNA(VLOOKUP(A862,'Bolling Strategy'!$A$1:$B$2000,2,FALSE),0)</f>
        <v>150</v>
      </c>
      <c r="C862" s="66">
        <f>_xlfn.IFNA(VLOOKUP(A862,'NQ0002 Strategy'!$A$2:$B$2000,2,FALSE),0)</f>
        <v>1120</v>
      </c>
      <c r="D862" s="66">
        <f>_xlfn.IFNA(VLOOKUP(A862,'NQ0001 Strategy'!$A$2:$B$2000,2,FALSE),0)</f>
        <v>3060</v>
      </c>
      <c r="E862" s="66">
        <f>_xlfn.IFNA(VLOOKUP(A862,'BBI Strategy'!$A$2:$B$2000,2,FALSE),0)</f>
        <v>-3740</v>
      </c>
      <c r="F862" s="66">
        <f>_xlfn.IFNA(VLOOKUP(A862,'NQ0003 Strategy'!$A$2:$B$1000,2,FALSE),0)</f>
        <v>0</v>
      </c>
      <c r="G862" s="66">
        <f>_xlfn.IFNA(VLOOKUP(A862,'NQ0006 Strategy'!$A$2:$B$2000,2,FALSE),0)</f>
        <v>0</v>
      </c>
      <c r="H862" s="66">
        <f>_xlfn.IFNA(VLOOKUP(A862,'NQ0007 Strategy'!$A$2:$B$2000,2,FALSE),0)</f>
        <v>2230</v>
      </c>
      <c r="I862" s="85">
        <f t="shared" si="31"/>
        <v>402.85714285714283</v>
      </c>
      <c r="J862" s="50">
        <f>VLOOKUP($A862,級距!$A:$K,9,FALSE)</f>
        <v>1</v>
      </c>
      <c r="K862" s="50">
        <f>VLOOKUP($A862,級距!$A:$K,10,FALSE)</f>
        <v>5</v>
      </c>
      <c r="L862" s="50">
        <f>VLOOKUP($A862,級距!$A:$K,11,FALSE)</f>
        <v>2</v>
      </c>
      <c r="M862" s="50">
        <f t="shared" si="32"/>
        <v>1</v>
      </c>
    </row>
    <row r="863" spans="1:13" x14ac:dyDescent="0.25">
      <c r="A863" s="32">
        <v>44400</v>
      </c>
      <c r="B863" s="66">
        <f>_xlfn.IFNA(VLOOKUP(A863,'Bolling Strategy'!$A$1:$B$2000,2,FALSE),0)</f>
        <v>2220</v>
      </c>
      <c r="C863" s="66">
        <f>_xlfn.IFNA(VLOOKUP(A863,'NQ0002 Strategy'!$A$2:$B$2000,2,FALSE),0)</f>
        <v>12935</v>
      </c>
      <c r="D863" s="66">
        <f>_xlfn.IFNA(VLOOKUP(A863,'NQ0001 Strategy'!$A$2:$B$2000,2,FALSE),0)</f>
        <v>8800</v>
      </c>
      <c r="E863" s="66">
        <f>_xlfn.IFNA(VLOOKUP(A863,'BBI Strategy'!$A$2:$B$2000,2,FALSE),0)</f>
        <v>5140</v>
      </c>
      <c r="F863" s="66">
        <f>_xlfn.IFNA(VLOOKUP(A863,'NQ0003 Strategy'!$A$2:$B$1000,2,FALSE),0)</f>
        <v>0</v>
      </c>
      <c r="G863" s="66">
        <f>_xlfn.IFNA(VLOOKUP(A863,'NQ0006 Strategy'!$A$2:$B$2000,2,FALSE),0)</f>
        <v>1200</v>
      </c>
      <c r="H863" s="66">
        <f>_xlfn.IFNA(VLOOKUP(A863,'NQ0007 Strategy'!$A$2:$B$2000,2,FALSE),0)</f>
        <v>6970</v>
      </c>
      <c r="I863" s="85">
        <f t="shared" si="31"/>
        <v>5323.5714285714284</v>
      </c>
      <c r="J863" s="50">
        <f>VLOOKUP($A863,級距!$A:$K,9,FALSE)</f>
        <v>3</v>
      </c>
      <c r="K863" s="50">
        <f>VLOOKUP($A863,級距!$A:$K,10,FALSE)</f>
        <v>6</v>
      </c>
      <c r="L863" s="50">
        <f>VLOOKUP($A863,級距!$A:$K,11,FALSE)</f>
        <v>2</v>
      </c>
      <c r="M863" s="50">
        <f t="shared" si="32"/>
        <v>1</v>
      </c>
    </row>
    <row r="864" spans="1:13" x14ac:dyDescent="0.25">
      <c r="A864" s="32">
        <v>44399</v>
      </c>
      <c r="B864" s="66">
        <f>_xlfn.IFNA(VLOOKUP(A864,'Bolling Strategy'!$A$1:$B$2000,2,FALSE),0)</f>
        <v>-1760</v>
      </c>
      <c r="C864" s="66">
        <f>_xlfn.IFNA(VLOOKUP(A864,'NQ0002 Strategy'!$A$2:$B$2000,2,FALSE),0)</f>
        <v>0</v>
      </c>
      <c r="D864" s="66">
        <f>_xlfn.IFNA(VLOOKUP(A864,'NQ0001 Strategy'!$A$2:$B$2000,2,FALSE),0)</f>
        <v>-2655</v>
      </c>
      <c r="E864" s="66">
        <f>_xlfn.IFNA(VLOOKUP(A864,'BBI Strategy'!$A$2:$B$2000,2,FALSE),0)</f>
        <v>4915</v>
      </c>
      <c r="F864" s="66">
        <f>_xlfn.IFNA(VLOOKUP(A864,'NQ0003 Strategy'!$A$2:$B$1000,2,FALSE),0)</f>
        <v>0</v>
      </c>
      <c r="G864" s="66">
        <f>_xlfn.IFNA(VLOOKUP(A864,'NQ0006 Strategy'!$A$2:$B$2000,2,FALSE),0)</f>
        <v>9360</v>
      </c>
      <c r="H864" s="66">
        <f>_xlfn.IFNA(VLOOKUP(A864,'NQ0007 Strategy'!$A$2:$B$2000,2,FALSE),0)</f>
        <v>9775</v>
      </c>
      <c r="I864" s="85">
        <f t="shared" si="31"/>
        <v>2805</v>
      </c>
      <c r="J864" s="50">
        <f>VLOOKUP($A864,級距!$A:$K,9,FALSE)</f>
        <v>1</v>
      </c>
      <c r="K864" s="50">
        <f>VLOOKUP($A864,級距!$A:$K,10,FALSE)</f>
        <v>8</v>
      </c>
      <c r="L864" s="50">
        <f>VLOOKUP($A864,級距!$A:$K,11,FALSE)</f>
        <v>3</v>
      </c>
      <c r="M864" s="50">
        <f t="shared" si="32"/>
        <v>1</v>
      </c>
    </row>
    <row r="865" spans="1:13" x14ac:dyDescent="0.25">
      <c r="A865" s="32">
        <v>44398</v>
      </c>
      <c r="B865" s="66">
        <f>_xlfn.IFNA(VLOOKUP(A865,'Bolling Strategy'!$A$1:$B$2000,2,FALSE),0)</f>
        <v>16620</v>
      </c>
      <c r="C865" s="66">
        <f>_xlfn.IFNA(VLOOKUP(A865,'NQ0002 Strategy'!$A$2:$B$2000,2,FALSE),0)</f>
        <v>14765</v>
      </c>
      <c r="D865" s="66">
        <f>_xlfn.IFNA(VLOOKUP(A865,'NQ0001 Strategy'!$A$2:$B$2000,2,FALSE),0)</f>
        <v>9760</v>
      </c>
      <c r="E865" s="66">
        <f>_xlfn.IFNA(VLOOKUP(A865,'BBI Strategy'!$A$2:$B$2000,2,FALSE),0)</f>
        <v>11175</v>
      </c>
      <c r="F865" s="66">
        <f>_xlfn.IFNA(VLOOKUP(A865,'NQ0003 Strategy'!$A$2:$B$1000,2,FALSE),0)</f>
        <v>0</v>
      </c>
      <c r="G865" s="66">
        <f>_xlfn.IFNA(VLOOKUP(A865,'NQ0006 Strategy'!$A$2:$B$2000,2,FALSE),0)</f>
        <v>270</v>
      </c>
      <c r="H865" s="66">
        <f>_xlfn.IFNA(VLOOKUP(A865,'NQ0007 Strategy'!$A$2:$B$2000,2,FALSE),0)</f>
        <v>8775</v>
      </c>
      <c r="I865" s="85">
        <f t="shared" si="31"/>
        <v>8766.4285714285706</v>
      </c>
      <c r="J865" s="50">
        <f>VLOOKUP($A865,級距!$A:$K,9,FALSE)</f>
        <v>3</v>
      </c>
      <c r="K865" s="50">
        <f>VLOOKUP($A865,級距!$A:$K,10,FALSE)</f>
        <v>7</v>
      </c>
      <c r="L865" s="50">
        <f>VLOOKUP($A865,級距!$A:$K,11,FALSE)</f>
        <v>3</v>
      </c>
      <c r="M865" s="50">
        <f t="shared" si="32"/>
        <v>1</v>
      </c>
    </row>
    <row r="866" spans="1:13" x14ac:dyDescent="0.25">
      <c r="A866" s="32">
        <v>44397</v>
      </c>
      <c r="B866" s="66">
        <f>_xlfn.IFNA(VLOOKUP(A866,'Bolling Strategy'!$A$1:$B$2000,2,FALSE),0)</f>
        <v>0</v>
      </c>
      <c r="C866" s="66">
        <f>_xlfn.IFNA(VLOOKUP(A866,'NQ0002 Strategy'!$A$2:$B$2000,2,FALSE),0)</f>
        <v>17305</v>
      </c>
      <c r="D866" s="66">
        <f>_xlfn.IFNA(VLOOKUP(A866,'NQ0001 Strategy'!$A$2:$B$2000,2,FALSE),0)</f>
        <v>9360</v>
      </c>
      <c r="E866" s="66">
        <f>_xlfn.IFNA(VLOOKUP(A866,'BBI Strategy'!$A$2:$B$2000,2,FALSE),0)</f>
        <v>8710</v>
      </c>
      <c r="F866" s="66">
        <f>_xlfn.IFNA(VLOOKUP(A866,'NQ0003 Strategy'!$A$2:$B$1000,2,FALSE),0)</f>
        <v>0</v>
      </c>
      <c r="G866" s="66">
        <f>_xlfn.IFNA(VLOOKUP(A866,'NQ0006 Strategy'!$A$2:$B$2000,2,FALSE),0)</f>
        <v>-8090</v>
      </c>
      <c r="H866" s="66">
        <f>_xlfn.IFNA(VLOOKUP(A866,'NQ0007 Strategy'!$A$2:$B$2000,2,FALSE),0)</f>
        <v>-6740</v>
      </c>
      <c r="I866" s="85">
        <f t="shared" si="31"/>
        <v>2935</v>
      </c>
      <c r="J866" s="50">
        <f>VLOOKUP($A866,級距!$A:$K,9,FALSE)</f>
        <v>6</v>
      </c>
      <c r="K866" s="50">
        <f>VLOOKUP($A866,級距!$A:$K,10,FALSE)</f>
        <v>4</v>
      </c>
      <c r="L866" s="50">
        <f>VLOOKUP($A866,級距!$A:$K,11,FALSE)</f>
        <v>1</v>
      </c>
      <c r="M866" s="50">
        <f t="shared" si="32"/>
        <v>1</v>
      </c>
    </row>
    <row r="867" spans="1:13" x14ac:dyDescent="0.25">
      <c r="A867" s="32">
        <v>44396</v>
      </c>
      <c r="B867" s="66">
        <f>_xlfn.IFNA(VLOOKUP(A867,'Bolling Strategy'!$A$1:$B$2000,2,FALSE),0)</f>
        <v>-400</v>
      </c>
      <c r="C867" s="66">
        <f>_xlfn.IFNA(VLOOKUP(A867,'NQ0002 Strategy'!$A$2:$B$2000,2,FALSE),0)</f>
        <v>605</v>
      </c>
      <c r="D867" s="66">
        <f>_xlfn.IFNA(VLOOKUP(A867,'NQ0001 Strategy'!$A$2:$B$2000,2,FALSE),0)</f>
        <v>2050</v>
      </c>
      <c r="E867" s="66">
        <f>_xlfn.IFNA(VLOOKUP(A867,'BBI Strategy'!$A$2:$B$2000,2,FALSE),0)</f>
        <v>-17085</v>
      </c>
      <c r="F867" s="66">
        <f>_xlfn.IFNA(VLOOKUP(A867,'NQ0003 Strategy'!$A$2:$B$1000,2,FALSE),0)</f>
        <v>0</v>
      </c>
      <c r="G867" s="66">
        <f>_xlfn.IFNA(VLOOKUP(A867,'NQ0006 Strategy'!$A$2:$B$2000,2,FALSE),0)</f>
        <v>-8990</v>
      </c>
      <c r="H867" s="66">
        <f>_xlfn.IFNA(VLOOKUP(A867,'NQ0007 Strategy'!$A$2:$B$2000,2,FALSE),0)</f>
        <v>-5470</v>
      </c>
      <c r="I867" s="85">
        <f t="shared" si="31"/>
        <v>-4184.2857142857147</v>
      </c>
      <c r="J867" s="50">
        <f>VLOOKUP($A867,級距!$A:$K,9,FALSE)</f>
        <v>4</v>
      </c>
      <c r="K867" s="50">
        <f>VLOOKUP($A867,級距!$A:$K,10,FALSE)</f>
        <v>4</v>
      </c>
      <c r="L867" s="50">
        <f>VLOOKUP($A867,級距!$A:$K,11,FALSE)</f>
        <v>2</v>
      </c>
      <c r="M867" s="50">
        <f t="shared" si="32"/>
        <v>1</v>
      </c>
    </row>
    <row r="868" spans="1:13" x14ac:dyDescent="0.25">
      <c r="A868" s="32">
        <v>44393</v>
      </c>
      <c r="B868" s="66">
        <f>_xlfn.IFNA(VLOOKUP(A868,'Bolling Strategy'!$A$1:$B$2000,2,FALSE),0)</f>
        <v>2300</v>
      </c>
      <c r="C868" s="66">
        <f>_xlfn.IFNA(VLOOKUP(A868,'NQ0002 Strategy'!$A$2:$B$2000,2,FALSE),0)</f>
        <v>720</v>
      </c>
      <c r="D868" s="66">
        <f>_xlfn.IFNA(VLOOKUP(A868,'NQ0001 Strategy'!$A$2:$B$2000,2,FALSE),0)</f>
        <v>2240</v>
      </c>
      <c r="E868" s="66">
        <f>_xlfn.IFNA(VLOOKUP(A868,'BBI Strategy'!$A$2:$B$2000,2,FALSE),0)</f>
        <v>-3900</v>
      </c>
      <c r="F868" s="66">
        <f>_xlfn.IFNA(VLOOKUP(A868,'NQ0003 Strategy'!$A$2:$B$1000,2,FALSE),0)</f>
        <v>0</v>
      </c>
      <c r="G868" s="66">
        <f>_xlfn.IFNA(VLOOKUP(A868,'NQ0006 Strategy'!$A$2:$B$2000,2,FALSE),0)</f>
        <v>12190</v>
      </c>
      <c r="H868" s="66">
        <f>_xlfn.IFNA(VLOOKUP(A868,'NQ0007 Strategy'!$A$2:$B$2000,2,FALSE),0)</f>
        <v>-4120</v>
      </c>
      <c r="I868" s="85">
        <f t="shared" si="31"/>
        <v>1347.1428571428571</v>
      </c>
      <c r="J868" s="50">
        <f>VLOOKUP($A868,級距!$A:$K,9,FALSE)</f>
        <v>5</v>
      </c>
      <c r="K868" s="50">
        <f>VLOOKUP($A868,級距!$A:$K,10,FALSE)</f>
        <v>7</v>
      </c>
      <c r="L868" s="50">
        <f>VLOOKUP($A868,級距!$A:$K,11,FALSE)</f>
        <v>3</v>
      </c>
      <c r="M868" s="50">
        <f t="shared" si="32"/>
        <v>1</v>
      </c>
    </row>
    <row r="869" spans="1:13" x14ac:dyDescent="0.25">
      <c r="A869" s="32">
        <v>44392</v>
      </c>
      <c r="B869" s="66">
        <f>_xlfn.IFNA(VLOOKUP(A869,'Bolling Strategy'!$A$1:$B$2000,2,FALSE),0)</f>
        <v>0</v>
      </c>
      <c r="C869" s="66">
        <f>_xlfn.IFNA(VLOOKUP(A869,'NQ0002 Strategy'!$A$2:$B$2000,2,FALSE),0)</f>
        <v>5285</v>
      </c>
      <c r="D869" s="66">
        <f>_xlfn.IFNA(VLOOKUP(A869,'NQ0001 Strategy'!$A$2:$B$2000,2,FALSE),0)</f>
        <v>11785</v>
      </c>
      <c r="E869" s="66">
        <f>_xlfn.IFNA(VLOOKUP(A869,'BBI Strategy'!$A$2:$B$2000,2,FALSE),0)</f>
        <v>-3080</v>
      </c>
      <c r="F869" s="66">
        <f>_xlfn.IFNA(VLOOKUP(A869,'NQ0003 Strategy'!$A$2:$B$1000,2,FALSE),0)</f>
        <v>0</v>
      </c>
      <c r="G869" s="66">
        <f>_xlfn.IFNA(VLOOKUP(A869,'NQ0006 Strategy'!$A$2:$B$2000,2,FALSE),0)</f>
        <v>0</v>
      </c>
      <c r="H869" s="66">
        <f>_xlfn.IFNA(VLOOKUP(A869,'NQ0007 Strategy'!$A$2:$B$2000,2,FALSE),0)</f>
        <v>-3250</v>
      </c>
      <c r="I869" s="85">
        <f t="shared" si="31"/>
        <v>1534.2857142857142</v>
      </c>
      <c r="J869" s="50">
        <f>VLOOKUP($A869,級距!$A:$K,9,FALSE)</f>
        <v>5</v>
      </c>
      <c r="K869" s="50">
        <f>VLOOKUP($A869,級距!$A:$K,10,FALSE)</f>
        <v>6</v>
      </c>
      <c r="L869" s="50">
        <f>VLOOKUP($A869,級距!$A:$K,11,FALSE)</f>
        <v>2</v>
      </c>
      <c r="M869" s="50">
        <f t="shared" si="32"/>
        <v>1</v>
      </c>
    </row>
    <row r="870" spans="1:13" x14ac:dyDescent="0.25">
      <c r="A870" s="32">
        <v>44391</v>
      </c>
      <c r="B870" s="66">
        <f>_xlfn.IFNA(VLOOKUP(A870,'Bolling Strategy'!$A$1:$B$2000,2,FALSE),0)</f>
        <v>6690</v>
      </c>
      <c r="C870" s="66">
        <f>_xlfn.IFNA(VLOOKUP(A870,'NQ0002 Strategy'!$A$2:$B$2000,2,FALSE),0)</f>
        <v>-920</v>
      </c>
      <c r="D870" s="66">
        <f>_xlfn.IFNA(VLOOKUP(A870,'NQ0001 Strategy'!$A$2:$B$2000,2,FALSE),0)</f>
        <v>0</v>
      </c>
      <c r="E870" s="66">
        <f>_xlfn.IFNA(VLOOKUP(A870,'BBI Strategy'!$A$2:$B$2000,2,FALSE),0)</f>
        <v>-4720</v>
      </c>
      <c r="F870" s="66">
        <f>_xlfn.IFNA(VLOOKUP(A870,'NQ0003 Strategy'!$A$2:$B$1000,2,FALSE),0)</f>
        <v>0</v>
      </c>
      <c r="G870" s="66">
        <f>_xlfn.IFNA(VLOOKUP(A870,'NQ0006 Strategy'!$A$2:$B$2000,2,FALSE),0)</f>
        <v>0</v>
      </c>
      <c r="H870" s="66">
        <f>_xlfn.IFNA(VLOOKUP(A870,'NQ0007 Strategy'!$A$2:$B$2000,2,FALSE),0)</f>
        <v>-4615</v>
      </c>
      <c r="I870" s="85">
        <f t="shared" si="31"/>
        <v>-509.28571428571428</v>
      </c>
      <c r="J870" s="50">
        <f>VLOOKUP($A870,級距!$A:$K,9,FALSE)</f>
        <v>2</v>
      </c>
      <c r="K870" s="50">
        <f>VLOOKUP($A870,級距!$A:$K,10,FALSE)</f>
        <v>2</v>
      </c>
      <c r="L870" s="50">
        <f>VLOOKUP($A870,級距!$A:$K,11,FALSE)</f>
        <v>2</v>
      </c>
      <c r="M870" s="50">
        <f t="shared" si="32"/>
        <v>1</v>
      </c>
    </row>
    <row r="871" spans="1:13" x14ac:dyDescent="0.25">
      <c r="A871" s="32">
        <v>44390</v>
      </c>
      <c r="B871" s="66">
        <f>_xlfn.IFNA(VLOOKUP(A871,'Bolling Strategy'!$A$1:$B$2000,2,FALSE),0)</f>
        <v>-3930</v>
      </c>
      <c r="C871" s="66">
        <f>_xlfn.IFNA(VLOOKUP(A871,'NQ0002 Strategy'!$A$2:$B$2000,2,FALSE),0)</f>
        <v>-1730</v>
      </c>
      <c r="D871" s="66">
        <f>_xlfn.IFNA(VLOOKUP(A871,'NQ0001 Strategy'!$A$2:$B$2000,2,FALSE),0)</f>
        <v>-1500</v>
      </c>
      <c r="E871" s="66">
        <f>_xlfn.IFNA(VLOOKUP(A871,'BBI Strategy'!$A$2:$B$2000,2,FALSE),0)</f>
        <v>-255</v>
      </c>
      <c r="F871" s="66">
        <f>_xlfn.IFNA(VLOOKUP(A871,'NQ0003 Strategy'!$A$2:$B$1000,2,FALSE),0)</f>
        <v>0</v>
      </c>
      <c r="G871" s="66">
        <f>_xlfn.IFNA(VLOOKUP(A871,'NQ0006 Strategy'!$A$2:$B$2000,2,FALSE),0)</f>
        <v>-10230</v>
      </c>
      <c r="H871" s="66">
        <f>_xlfn.IFNA(VLOOKUP(A871,'NQ0007 Strategy'!$A$2:$B$2000,2,FALSE),0)</f>
        <v>-8190</v>
      </c>
      <c r="I871" s="85">
        <f t="shared" si="31"/>
        <v>-3690.7142857142858</v>
      </c>
      <c r="J871" s="50">
        <f>VLOOKUP($A871,級距!$A:$K,9,FALSE)</f>
        <v>4</v>
      </c>
      <c r="K871" s="50">
        <f>VLOOKUP($A871,級距!$A:$K,10,FALSE)</f>
        <v>3</v>
      </c>
      <c r="L871" s="50">
        <f>VLOOKUP($A871,級距!$A:$K,11,FALSE)</f>
        <v>2</v>
      </c>
      <c r="M871" s="50">
        <f t="shared" si="32"/>
        <v>1</v>
      </c>
    </row>
    <row r="872" spans="1:13" x14ac:dyDescent="0.25">
      <c r="A872" s="32">
        <v>44389</v>
      </c>
      <c r="B872" s="66">
        <f>_xlfn.IFNA(VLOOKUP(A872,'Bolling Strategy'!$A$1:$B$2000,2,FALSE),0)</f>
        <v>0</v>
      </c>
      <c r="C872" s="66">
        <f>_xlfn.IFNA(VLOOKUP(A872,'NQ0002 Strategy'!$A$2:$B$2000,2,FALSE),0)</f>
        <v>-3005</v>
      </c>
      <c r="D872" s="66">
        <f>_xlfn.IFNA(VLOOKUP(A872,'NQ0001 Strategy'!$A$2:$B$2000,2,FALSE),0)</f>
        <v>0</v>
      </c>
      <c r="E872" s="66">
        <f>_xlfn.IFNA(VLOOKUP(A872,'BBI Strategy'!$A$2:$B$2000,2,FALSE),0)</f>
        <v>-2815</v>
      </c>
      <c r="F872" s="66">
        <f>_xlfn.IFNA(VLOOKUP(A872,'NQ0003 Strategy'!$A$2:$B$1000,2,FALSE),0)</f>
        <v>0</v>
      </c>
      <c r="G872" s="66">
        <f>_xlfn.IFNA(VLOOKUP(A872,'NQ0006 Strategy'!$A$2:$B$2000,2,FALSE),0)</f>
        <v>0</v>
      </c>
      <c r="H872" s="66">
        <f>_xlfn.IFNA(VLOOKUP(A872,'NQ0007 Strategy'!$A$2:$B$2000,2,FALSE),0)</f>
        <v>-320</v>
      </c>
      <c r="I872" s="85">
        <f t="shared" si="31"/>
        <v>-877.14285714285711</v>
      </c>
      <c r="J872" s="50">
        <f>VLOOKUP($A872,級距!$A:$K,9,FALSE)</f>
        <v>1</v>
      </c>
      <c r="K872" s="50">
        <f>VLOOKUP($A872,級距!$A:$K,10,FALSE)</f>
        <v>3</v>
      </c>
      <c r="L872" s="50">
        <f>VLOOKUP($A872,級距!$A:$K,11,FALSE)</f>
        <v>2</v>
      </c>
      <c r="M872" s="50">
        <f t="shared" si="32"/>
        <v>1</v>
      </c>
    </row>
    <row r="873" spans="1:13" x14ac:dyDescent="0.25">
      <c r="A873" s="32">
        <v>44386</v>
      </c>
      <c r="B873" s="66">
        <f>_xlfn.IFNA(VLOOKUP(A873,'Bolling Strategy'!$A$1:$B$2000,2,FALSE),0)</f>
        <v>-1490</v>
      </c>
      <c r="C873" s="66">
        <f>_xlfn.IFNA(VLOOKUP(A873,'NQ0002 Strategy'!$A$2:$B$2000,2,FALSE),0)</f>
        <v>11595</v>
      </c>
      <c r="D873" s="66">
        <f>_xlfn.IFNA(VLOOKUP(A873,'NQ0001 Strategy'!$A$2:$B$2000,2,FALSE),0)</f>
        <v>675</v>
      </c>
      <c r="E873" s="66">
        <f>_xlfn.IFNA(VLOOKUP(A873,'BBI Strategy'!$A$2:$B$2000,2,FALSE),0)</f>
        <v>7495</v>
      </c>
      <c r="F873" s="66">
        <f>_xlfn.IFNA(VLOOKUP(A873,'NQ0003 Strategy'!$A$2:$B$1000,2,FALSE),0)</f>
        <v>0</v>
      </c>
      <c r="G873" s="66">
        <f>_xlfn.IFNA(VLOOKUP(A873,'NQ0006 Strategy'!$A$2:$B$2000,2,FALSE),0)</f>
        <v>420</v>
      </c>
      <c r="H873" s="66">
        <f>_xlfn.IFNA(VLOOKUP(A873,'NQ0007 Strategy'!$A$2:$B$2000,2,FALSE),0)</f>
        <v>4695</v>
      </c>
      <c r="I873" s="85">
        <f t="shared" si="31"/>
        <v>3341.4285714285716</v>
      </c>
      <c r="J873" s="50">
        <f>VLOOKUP($A873,級距!$A:$K,9,FALSE)</f>
        <v>3</v>
      </c>
      <c r="K873" s="50">
        <f>VLOOKUP($A873,級距!$A:$K,10,FALSE)</f>
        <v>8</v>
      </c>
      <c r="L873" s="50">
        <f>VLOOKUP($A873,級距!$A:$K,11,FALSE)</f>
        <v>3</v>
      </c>
      <c r="M873" s="50">
        <f t="shared" si="32"/>
        <v>1</v>
      </c>
    </row>
    <row r="874" spans="1:13" x14ac:dyDescent="0.25">
      <c r="A874" s="32">
        <v>44385</v>
      </c>
      <c r="B874" s="66">
        <f>_xlfn.IFNA(VLOOKUP(A874,'Bolling Strategy'!$A$1:$B$2000,2,FALSE),0)</f>
        <v>0</v>
      </c>
      <c r="C874" s="66">
        <f>_xlfn.IFNA(VLOOKUP(A874,'NQ0002 Strategy'!$A$2:$B$2000,2,FALSE),0)</f>
        <v>-1190</v>
      </c>
      <c r="D874" s="66">
        <f>_xlfn.IFNA(VLOOKUP(A874,'NQ0001 Strategy'!$A$2:$B$2000,2,FALSE),0)</f>
        <v>9125</v>
      </c>
      <c r="E874" s="66">
        <f>_xlfn.IFNA(VLOOKUP(A874,'BBI Strategy'!$A$2:$B$2000,2,FALSE),0)</f>
        <v>7795</v>
      </c>
      <c r="F874" s="66">
        <f>_xlfn.IFNA(VLOOKUP(A874,'NQ0003 Strategy'!$A$2:$B$1000,2,FALSE),0)</f>
        <v>0</v>
      </c>
      <c r="G874" s="66">
        <f>_xlfn.IFNA(VLOOKUP(A874,'NQ0006 Strategy'!$A$2:$B$2000,2,FALSE),0)</f>
        <v>0</v>
      </c>
      <c r="H874" s="66">
        <f>_xlfn.IFNA(VLOOKUP(A874,'NQ0007 Strategy'!$A$2:$B$2000,2,FALSE),0)</f>
        <v>5730</v>
      </c>
      <c r="I874" s="85">
        <f t="shared" si="31"/>
        <v>3065.7142857142858</v>
      </c>
      <c r="J874" s="50">
        <f>VLOOKUP($A874,級距!$A:$K,9,FALSE)</f>
        <v>5</v>
      </c>
      <c r="K874" s="50">
        <f>VLOOKUP($A874,級距!$A:$K,10,FALSE)</f>
        <v>7</v>
      </c>
      <c r="L874" s="50">
        <f>VLOOKUP($A874,級距!$A:$K,11,FALSE)</f>
        <v>3</v>
      </c>
      <c r="M874" s="50">
        <f t="shared" si="32"/>
        <v>1</v>
      </c>
    </row>
    <row r="875" spans="1:13" x14ac:dyDescent="0.25">
      <c r="A875" s="32">
        <v>44384</v>
      </c>
      <c r="B875" s="66">
        <f>_xlfn.IFNA(VLOOKUP(A875,'Bolling Strategy'!$A$1:$B$2000,2,FALSE),0)</f>
        <v>5480</v>
      </c>
      <c r="C875" s="66">
        <f>_xlfn.IFNA(VLOOKUP(A875,'NQ0002 Strategy'!$A$2:$B$2000,2,FALSE),0)</f>
        <v>0</v>
      </c>
      <c r="D875" s="66">
        <f>_xlfn.IFNA(VLOOKUP(A875,'NQ0001 Strategy'!$A$2:$B$2000,2,FALSE),0)</f>
        <v>-1100</v>
      </c>
      <c r="E875" s="66">
        <f>_xlfn.IFNA(VLOOKUP(A875,'BBI Strategy'!$A$2:$B$2000,2,FALSE),0)</f>
        <v>-3740</v>
      </c>
      <c r="F875" s="66">
        <f>_xlfn.IFNA(VLOOKUP(A875,'NQ0003 Strategy'!$A$2:$B$1000,2,FALSE),0)</f>
        <v>4085</v>
      </c>
      <c r="G875" s="66">
        <f>_xlfn.IFNA(VLOOKUP(A875,'NQ0006 Strategy'!$A$2:$B$2000,2,FALSE),0)</f>
        <v>-10230</v>
      </c>
      <c r="H875" s="66">
        <f>_xlfn.IFNA(VLOOKUP(A875,'NQ0007 Strategy'!$A$2:$B$2000,2,FALSE),0)</f>
        <v>4170</v>
      </c>
      <c r="I875" s="85">
        <f t="shared" si="31"/>
        <v>-190.71428571428572</v>
      </c>
      <c r="J875" s="50">
        <f>VLOOKUP($A875,級距!$A:$K,9,FALSE)</f>
        <v>2</v>
      </c>
      <c r="K875" s="50">
        <f>VLOOKUP($A875,級距!$A:$K,10,FALSE)</f>
        <v>3</v>
      </c>
      <c r="L875" s="50">
        <f>VLOOKUP($A875,級距!$A:$K,11,FALSE)</f>
        <v>2</v>
      </c>
      <c r="M875" s="50">
        <f t="shared" si="32"/>
        <v>1</v>
      </c>
    </row>
    <row r="876" spans="1:13" x14ac:dyDescent="0.25">
      <c r="A876" s="32">
        <v>44383</v>
      </c>
      <c r="B876" s="66">
        <f>_xlfn.IFNA(VLOOKUP(A876,'Bolling Strategy'!$A$1:$B$2000,2,FALSE),0)</f>
        <v>-19165</v>
      </c>
      <c r="C876" s="66">
        <f>_xlfn.IFNA(VLOOKUP(A876,'NQ0002 Strategy'!$A$2:$B$2000,2,FALSE),0)</f>
        <v>0</v>
      </c>
      <c r="D876" s="66">
        <f>_xlfn.IFNA(VLOOKUP(A876,'NQ0001 Strategy'!$A$2:$B$2000,2,FALSE),0)</f>
        <v>-4590</v>
      </c>
      <c r="E876" s="66">
        <f>_xlfn.IFNA(VLOOKUP(A876,'BBI Strategy'!$A$2:$B$2000,2,FALSE),0)</f>
        <v>-10320</v>
      </c>
      <c r="F876" s="66">
        <f>_xlfn.IFNA(VLOOKUP(A876,'NQ0003 Strategy'!$A$2:$B$1000,2,FALSE),0)</f>
        <v>0</v>
      </c>
      <c r="G876" s="66">
        <f>_xlfn.IFNA(VLOOKUP(A876,'NQ0006 Strategy'!$A$2:$B$2000,2,FALSE),0)</f>
        <v>-16855</v>
      </c>
      <c r="H876" s="66">
        <f>_xlfn.IFNA(VLOOKUP(A876,'NQ0007 Strategy'!$A$2:$B$2000,2,FALSE),0)</f>
        <v>-4265</v>
      </c>
      <c r="I876" s="85">
        <f t="shared" si="31"/>
        <v>-7885</v>
      </c>
      <c r="J876" s="50">
        <f>VLOOKUP($A876,級距!$A:$K,9,FALSE)</f>
        <v>3</v>
      </c>
      <c r="K876" s="50">
        <f>VLOOKUP($A876,級距!$A:$K,10,FALSE)</f>
        <v>4</v>
      </c>
      <c r="L876" s="50">
        <f>VLOOKUP($A876,級距!$A:$K,11,FALSE)</f>
        <v>2</v>
      </c>
      <c r="M876" s="50">
        <f t="shared" si="32"/>
        <v>1</v>
      </c>
    </row>
    <row r="877" spans="1:13" x14ac:dyDescent="0.25">
      <c r="A877" s="32">
        <v>44379</v>
      </c>
      <c r="B877" s="66">
        <f>_xlfn.IFNA(VLOOKUP(A877,'Bolling Strategy'!$A$1:$B$2000,2,FALSE),0)</f>
        <v>10680</v>
      </c>
      <c r="C877" s="66">
        <f>_xlfn.IFNA(VLOOKUP(A877,'NQ0002 Strategy'!$A$2:$B$2000,2,FALSE),0)</f>
        <v>0</v>
      </c>
      <c r="D877" s="66">
        <f>_xlfn.IFNA(VLOOKUP(A877,'NQ0001 Strategy'!$A$2:$B$2000,2,FALSE),0)</f>
        <v>6070</v>
      </c>
      <c r="E877" s="66">
        <f>_xlfn.IFNA(VLOOKUP(A877,'BBI Strategy'!$A$2:$B$2000,2,FALSE),0)</f>
        <v>-5200</v>
      </c>
      <c r="F877" s="66">
        <f>_xlfn.IFNA(VLOOKUP(A877,'NQ0003 Strategy'!$A$2:$B$1000,2,FALSE),0)</f>
        <v>0</v>
      </c>
      <c r="G877" s="66">
        <f>_xlfn.IFNA(VLOOKUP(A877,'NQ0006 Strategy'!$A$2:$B$2000,2,FALSE),0)</f>
        <v>16920</v>
      </c>
      <c r="H877" s="66">
        <f>_xlfn.IFNA(VLOOKUP(A877,'NQ0007 Strategy'!$A$2:$B$2000,2,FALSE),0)</f>
        <v>5310</v>
      </c>
      <c r="I877" s="85">
        <f t="shared" si="31"/>
        <v>4825.7142857142853</v>
      </c>
      <c r="J877" s="50">
        <f>VLOOKUP($A877,級距!$A:$K,9,FALSE)</f>
        <v>3</v>
      </c>
      <c r="K877" s="50">
        <f>VLOOKUP($A877,級距!$A:$K,10,FALSE)</f>
        <v>9</v>
      </c>
      <c r="L877" s="50">
        <f>VLOOKUP($A877,級距!$A:$K,11,FALSE)</f>
        <v>3</v>
      </c>
      <c r="M877" s="50">
        <f t="shared" si="32"/>
        <v>1</v>
      </c>
    </row>
    <row r="878" spans="1:13" x14ac:dyDescent="0.25">
      <c r="A878" s="32">
        <v>44378</v>
      </c>
      <c r="B878" s="66">
        <f>_xlfn.IFNA(VLOOKUP(A878,'Bolling Strategy'!$A$1:$B$2000,2,FALSE),0)</f>
        <v>4400</v>
      </c>
      <c r="C878" s="66">
        <f>_xlfn.IFNA(VLOOKUP(A878,'NQ0002 Strategy'!$A$2:$B$2000,2,FALSE),0)</f>
        <v>0</v>
      </c>
      <c r="D878" s="66">
        <f>_xlfn.IFNA(VLOOKUP(A878,'NQ0001 Strategy'!$A$2:$B$2000,2,FALSE),0)</f>
        <v>3300</v>
      </c>
      <c r="E878" s="66">
        <f>_xlfn.IFNA(VLOOKUP(A878,'BBI Strategy'!$A$2:$B$2000,2,FALSE),0)</f>
        <v>-2165</v>
      </c>
      <c r="F878" s="66">
        <f>_xlfn.IFNA(VLOOKUP(A878,'NQ0003 Strategy'!$A$2:$B$1000,2,FALSE),0)</f>
        <v>0</v>
      </c>
      <c r="G878" s="66">
        <f>_xlfn.IFNA(VLOOKUP(A878,'NQ0006 Strategy'!$A$2:$B$2000,2,FALSE),0)</f>
        <v>0</v>
      </c>
      <c r="H878" s="66">
        <f>_xlfn.IFNA(VLOOKUP(A878,'NQ0007 Strategy'!$A$2:$B$2000,2,FALSE),0)</f>
        <v>275</v>
      </c>
      <c r="I878" s="85">
        <f t="shared" si="31"/>
        <v>830</v>
      </c>
      <c r="J878" s="50">
        <f>VLOOKUP($A878,級距!$A:$K,9,FALSE)</f>
        <v>1</v>
      </c>
      <c r="K878" s="50">
        <f>VLOOKUP($A878,級距!$A:$K,10,FALSE)</f>
        <v>4</v>
      </c>
      <c r="L878" s="50">
        <f>VLOOKUP($A878,級距!$A:$K,11,FALSE)</f>
        <v>2</v>
      </c>
      <c r="M878" s="50">
        <f t="shared" si="32"/>
        <v>1</v>
      </c>
    </row>
    <row r="879" spans="1:13" x14ac:dyDescent="0.25">
      <c r="A879" s="32">
        <v>44377</v>
      </c>
      <c r="B879" s="66">
        <f>_xlfn.IFNA(VLOOKUP(A879,'Bolling Strategy'!$A$1:$B$2000,2,FALSE),0)</f>
        <v>0</v>
      </c>
      <c r="C879" s="66">
        <f>_xlfn.IFNA(VLOOKUP(A879,'NQ0002 Strategy'!$A$2:$B$2000,2,FALSE),0)</f>
        <v>320</v>
      </c>
      <c r="D879" s="66">
        <f>_xlfn.IFNA(VLOOKUP(A879,'NQ0001 Strategy'!$A$2:$B$2000,2,FALSE),0)</f>
        <v>390</v>
      </c>
      <c r="E879" s="66">
        <f>_xlfn.IFNA(VLOOKUP(A879,'BBI Strategy'!$A$2:$B$2000,2,FALSE),0)</f>
        <v>865</v>
      </c>
      <c r="F879" s="66">
        <f>_xlfn.IFNA(VLOOKUP(A879,'NQ0003 Strategy'!$A$2:$B$1000,2,FALSE),0)</f>
        <v>0</v>
      </c>
      <c r="G879" s="66">
        <f>_xlfn.IFNA(VLOOKUP(A879,'NQ0006 Strategy'!$A$2:$B$2000,2,FALSE),0)</f>
        <v>0</v>
      </c>
      <c r="H879" s="66">
        <f>_xlfn.IFNA(VLOOKUP(A879,'NQ0007 Strategy'!$A$2:$B$2000,2,FALSE),0)</f>
        <v>-1665</v>
      </c>
      <c r="I879" s="85">
        <f t="shared" si="31"/>
        <v>-12.857142857142858</v>
      </c>
      <c r="J879" s="50">
        <f>VLOOKUP($A879,級距!$A:$K,9,FALSE)</f>
        <v>1</v>
      </c>
      <c r="K879" s="50">
        <f>VLOOKUP($A879,級距!$A:$K,10,FALSE)</f>
        <v>2</v>
      </c>
      <c r="L879" s="50">
        <f>VLOOKUP($A879,級距!$A:$K,11,FALSE)</f>
        <v>2</v>
      </c>
      <c r="M879" s="50">
        <f t="shared" si="32"/>
        <v>1</v>
      </c>
    </row>
    <row r="880" spans="1:13" x14ac:dyDescent="0.25">
      <c r="A880" s="32">
        <v>44376</v>
      </c>
      <c r="B880" s="66">
        <f>_xlfn.IFNA(VLOOKUP(A880,'Bolling Strategy'!$A$1:$B$2000,2,FALSE),0)</f>
        <v>0</v>
      </c>
      <c r="C880" s="66">
        <f>_xlfn.IFNA(VLOOKUP(A880,'NQ0002 Strategy'!$A$2:$B$2000,2,FALSE),0)</f>
        <v>8000</v>
      </c>
      <c r="D880" s="66">
        <f>_xlfn.IFNA(VLOOKUP(A880,'NQ0001 Strategy'!$A$2:$B$2000,2,FALSE),0)</f>
        <v>0</v>
      </c>
      <c r="E880" s="66">
        <f>_xlfn.IFNA(VLOOKUP(A880,'BBI Strategy'!$A$2:$B$2000,2,FALSE),0)</f>
        <v>6230</v>
      </c>
      <c r="F880" s="66">
        <f>_xlfn.IFNA(VLOOKUP(A880,'NQ0003 Strategy'!$A$2:$B$1000,2,FALSE),0)</f>
        <v>0</v>
      </c>
      <c r="G880" s="66">
        <f>_xlfn.IFNA(VLOOKUP(A880,'NQ0006 Strategy'!$A$2:$B$2000,2,FALSE),0)</f>
        <v>0</v>
      </c>
      <c r="H880" s="66">
        <f>_xlfn.IFNA(VLOOKUP(A880,'NQ0007 Strategy'!$A$2:$B$2000,2,FALSE),0)</f>
        <v>-4250</v>
      </c>
      <c r="I880" s="85">
        <f t="shared" si="31"/>
        <v>1425.7142857142858</v>
      </c>
      <c r="J880" s="50">
        <f>VLOOKUP($A880,級距!$A:$K,9,FALSE)</f>
        <v>1</v>
      </c>
      <c r="K880" s="50">
        <f>VLOOKUP($A880,級距!$A:$K,10,FALSE)</f>
        <v>7</v>
      </c>
      <c r="L880" s="50">
        <f>VLOOKUP($A880,級距!$A:$K,11,FALSE)</f>
        <v>3</v>
      </c>
      <c r="M880" s="50">
        <f t="shared" si="32"/>
        <v>1</v>
      </c>
    </row>
    <row r="881" spans="1:13" x14ac:dyDescent="0.25">
      <c r="A881" s="32">
        <v>44375</v>
      </c>
      <c r="B881" s="66">
        <f>_xlfn.IFNA(VLOOKUP(A881,'Bolling Strategy'!$A$1:$B$2000,2,FALSE),0)</f>
        <v>5740</v>
      </c>
      <c r="C881" s="66">
        <f>_xlfn.IFNA(VLOOKUP(A881,'NQ0002 Strategy'!$A$2:$B$2000,2,FALSE),0)</f>
        <v>-1530</v>
      </c>
      <c r="D881" s="66">
        <f>_xlfn.IFNA(VLOOKUP(A881,'NQ0001 Strategy'!$A$2:$B$2000,2,FALSE),0)</f>
        <v>2355</v>
      </c>
      <c r="E881" s="66">
        <f>_xlfn.IFNA(VLOOKUP(A881,'BBI Strategy'!$A$2:$B$2000,2,FALSE),0)</f>
        <v>-1890</v>
      </c>
      <c r="F881" s="66">
        <f>_xlfn.IFNA(VLOOKUP(A881,'NQ0003 Strategy'!$A$2:$B$1000,2,FALSE),0)</f>
        <v>7695</v>
      </c>
      <c r="G881" s="66">
        <f>_xlfn.IFNA(VLOOKUP(A881,'NQ0006 Strategy'!$A$2:$B$2000,2,FALSE),0)</f>
        <v>4160</v>
      </c>
      <c r="H881" s="66">
        <f>_xlfn.IFNA(VLOOKUP(A881,'NQ0007 Strategy'!$A$2:$B$2000,2,FALSE),0)</f>
        <v>3425</v>
      </c>
      <c r="I881" s="85">
        <f t="shared" si="31"/>
        <v>2850.7142857142858</v>
      </c>
      <c r="J881" s="50">
        <f>VLOOKUP($A881,級距!$A:$K,9,FALSE)</f>
        <v>3</v>
      </c>
      <c r="K881" s="50">
        <f>VLOOKUP($A881,級距!$A:$K,10,FALSE)</f>
        <v>10</v>
      </c>
      <c r="L881" s="50">
        <f>VLOOKUP($A881,級距!$A:$K,11,FALSE)</f>
        <v>3</v>
      </c>
      <c r="M881" s="50">
        <f t="shared" si="32"/>
        <v>1</v>
      </c>
    </row>
    <row r="882" spans="1:13" x14ac:dyDescent="0.25">
      <c r="A882" s="32">
        <v>44372</v>
      </c>
      <c r="B882" s="66">
        <f>_xlfn.IFNA(VLOOKUP(A882,'Bolling Strategy'!$A$1:$B$2000,2,FALSE),0)</f>
        <v>0</v>
      </c>
      <c r="C882" s="66">
        <f>_xlfn.IFNA(VLOOKUP(A882,'NQ0002 Strategy'!$A$2:$B$2000,2,FALSE),0)</f>
        <v>45</v>
      </c>
      <c r="D882" s="66">
        <f>_xlfn.IFNA(VLOOKUP(A882,'NQ0001 Strategy'!$A$2:$B$2000,2,FALSE),0)</f>
        <v>-2595</v>
      </c>
      <c r="E882" s="66">
        <f>_xlfn.IFNA(VLOOKUP(A882,'BBI Strategy'!$A$2:$B$2000,2,FALSE),0)</f>
        <v>2005</v>
      </c>
      <c r="F882" s="66">
        <f>_xlfn.IFNA(VLOOKUP(A882,'NQ0003 Strategy'!$A$2:$B$1000,2,FALSE),0)</f>
        <v>0</v>
      </c>
      <c r="G882" s="66">
        <f>_xlfn.IFNA(VLOOKUP(A882,'NQ0006 Strategy'!$A$2:$B$2000,2,FALSE),0)</f>
        <v>0</v>
      </c>
      <c r="H882" s="66">
        <f>_xlfn.IFNA(VLOOKUP(A882,'NQ0007 Strategy'!$A$2:$B$2000,2,FALSE),0)</f>
        <v>0</v>
      </c>
      <c r="I882" s="85">
        <f t="shared" si="31"/>
        <v>-77.857142857142861</v>
      </c>
      <c r="J882" s="50">
        <f>VLOOKUP($A882,級距!$A:$K,9,FALSE)</f>
        <v>1</v>
      </c>
      <c r="K882" s="50">
        <f>VLOOKUP($A882,級距!$A:$K,10,FALSE)</f>
        <v>6</v>
      </c>
      <c r="L882" s="50">
        <f>VLOOKUP($A882,級距!$A:$K,11,FALSE)</f>
        <v>2</v>
      </c>
      <c r="M882" s="50">
        <f t="shared" si="32"/>
        <v>1</v>
      </c>
    </row>
    <row r="883" spans="1:13" x14ac:dyDescent="0.25">
      <c r="A883" s="32">
        <v>44371</v>
      </c>
      <c r="B883" s="66">
        <f>_xlfn.IFNA(VLOOKUP(A883,'Bolling Strategy'!$A$1:$B$2000,2,FALSE),0)</f>
        <v>1500</v>
      </c>
      <c r="C883" s="66">
        <f>_xlfn.IFNA(VLOOKUP(A883,'NQ0002 Strategy'!$A$2:$B$2000,2,FALSE),0)</f>
        <v>-540</v>
      </c>
      <c r="D883" s="66">
        <f>_xlfn.IFNA(VLOOKUP(A883,'NQ0001 Strategy'!$A$2:$B$2000,2,FALSE),0)</f>
        <v>1740</v>
      </c>
      <c r="E883" s="66">
        <f>_xlfn.IFNA(VLOOKUP(A883,'BBI Strategy'!$A$2:$B$2000,2,FALSE),0)</f>
        <v>2340</v>
      </c>
      <c r="F883" s="66">
        <f>_xlfn.IFNA(VLOOKUP(A883,'NQ0003 Strategy'!$A$2:$B$1000,2,FALSE),0)</f>
        <v>0</v>
      </c>
      <c r="G883" s="66">
        <f>_xlfn.IFNA(VLOOKUP(A883,'NQ0006 Strategy'!$A$2:$B$2000,2,FALSE),0)</f>
        <v>-1140</v>
      </c>
      <c r="H883" s="66">
        <f>_xlfn.IFNA(VLOOKUP(A883,'NQ0007 Strategy'!$A$2:$B$2000,2,FALSE),0)</f>
        <v>-2550</v>
      </c>
      <c r="I883" s="85">
        <f t="shared" si="31"/>
        <v>192.85714285714286</v>
      </c>
      <c r="J883" s="50">
        <f>VLOOKUP($A883,級距!$A:$K,9,FALSE)</f>
        <v>1</v>
      </c>
      <c r="K883" s="50">
        <f>VLOOKUP($A883,級距!$A:$K,10,FALSE)</f>
        <v>2</v>
      </c>
      <c r="L883" s="50">
        <f>VLOOKUP($A883,級距!$A:$K,11,FALSE)</f>
        <v>2</v>
      </c>
      <c r="M883" s="50">
        <f t="shared" si="32"/>
        <v>1</v>
      </c>
    </row>
    <row r="884" spans="1:13" x14ac:dyDescent="0.25">
      <c r="A884" s="32">
        <v>44370</v>
      </c>
      <c r="B884" s="66">
        <f>_xlfn.IFNA(VLOOKUP(A884,'Bolling Strategy'!$A$1:$B$2000,2,FALSE),0)</f>
        <v>0</v>
      </c>
      <c r="C884" s="66">
        <f>_xlfn.IFNA(VLOOKUP(A884,'NQ0002 Strategy'!$A$2:$B$2000,2,FALSE),0)</f>
        <v>220</v>
      </c>
      <c r="D884" s="66">
        <f>_xlfn.IFNA(VLOOKUP(A884,'NQ0001 Strategy'!$A$2:$B$2000,2,FALSE),0)</f>
        <v>-1470</v>
      </c>
      <c r="E884" s="66">
        <f>_xlfn.IFNA(VLOOKUP(A884,'BBI Strategy'!$A$2:$B$2000,2,FALSE),0)</f>
        <v>1185</v>
      </c>
      <c r="F884" s="66">
        <f>_xlfn.IFNA(VLOOKUP(A884,'NQ0003 Strategy'!$A$2:$B$1000,2,FALSE),0)</f>
        <v>0</v>
      </c>
      <c r="G884" s="66">
        <f>_xlfn.IFNA(VLOOKUP(A884,'NQ0006 Strategy'!$A$2:$B$2000,2,FALSE),0)</f>
        <v>0</v>
      </c>
      <c r="H884" s="66">
        <f>_xlfn.IFNA(VLOOKUP(A884,'NQ0007 Strategy'!$A$2:$B$2000,2,FALSE),0)</f>
        <v>35</v>
      </c>
      <c r="I884" s="85">
        <f t="shared" si="31"/>
        <v>-4.2857142857142856</v>
      </c>
      <c r="J884" s="50">
        <f>VLOOKUP($A884,級距!$A:$K,9,FALSE)</f>
        <v>1</v>
      </c>
      <c r="K884" s="50">
        <f>VLOOKUP($A884,級距!$A:$K,10,FALSE)</f>
        <v>2</v>
      </c>
      <c r="L884" s="50">
        <f>VLOOKUP($A884,級距!$A:$K,11,FALSE)</f>
        <v>2</v>
      </c>
      <c r="M884" s="50">
        <f t="shared" si="32"/>
        <v>1</v>
      </c>
    </row>
    <row r="885" spans="1:13" x14ac:dyDescent="0.25">
      <c r="A885" s="32">
        <v>44369</v>
      </c>
      <c r="B885" s="66">
        <f>_xlfn.IFNA(VLOOKUP(A885,'Bolling Strategy'!$A$1:$B$2000,2,FALSE),0)</f>
        <v>0</v>
      </c>
      <c r="C885" s="66">
        <f>_xlfn.IFNA(VLOOKUP(A885,'NQ0002 Strategy'!$A$2:$B$2000,2,FALSE),0)</f>
        <v>-3320</v>
      </c>
      <c r="D885" s="66">
        <f>_xlfn.IFNA(VLOOKUP(A885,'NQ0001 Strategy'!$A$2:$B$2000,2,FALSE),0)</f>
        <v>-1280</v>
      </c>
      <c r="E885" s="66">
        <f>_xlfn.IFNA(VLOOKUP(A885,'BBI Strategy'!$A$2:$B$2000,2,FALSE),0)</f>
        <v>5830</v>
      </c>
      <c r="F885" s="66">
        <f>_xlfn.IFNA(VLOOKUP(A885,'NQ0003 Strategy'!$A$2:$B$1000,2,FALSE),0)</f>
        <v>0</v>
      </c>
      <c r="G885" s="66">
        <f>_xlfn.IFNA(VLOOKUP(A885,'NQ0006 Strategy'!$A$2:$B$2000,2,FALSE),0)</f>
        <v>16800</v>
      </c>
      <c r="H885" s="66">
        <f>_xlfn.IFNA(VLOOKUP(A885,'NQ0007 Strategy'!$A$2:$B$2000,2,FALSE),0)</f>
        <v>10375</v>
      </c>
      <c r="I885" s="85">
        <f t="shared" si="31"/>
        <v>4057.8571428571427</v>
      </c>
      <c r="J885" s="50">
        <f>VLOOKUP($A885,級距!$A:$K,9,FALSE)</f>
        <v>3</v>
      </c>
      <c r="K885" s="50">
        <f>VLOOKUP($A885,級距!$A:$K,10,FALSE)</f>
        <v>8</v>
      </c>
      <c r="L885" s="50">
        <f>VLOOKUP($A885,級距!$A:$K,11,FALSE)</f>
        <v>3</v>
      </c>
      <c r="M885" s="50">
        <f t="shared" si="32"/>
        <v>1</v>
      </c>
    </row>
    <row r="886" spans="1:13" x14ac:dyDescent="0.25">
      <c r="A886" s="32">
        <v>44368</v>
      </c>
      <c r="B886" s="66">
        <f>_xlfn.IFNA(VLOOKUP(A886,'Bolling Strategy'!$A$1:$B$2000,2,FALSE),0)</f>
        <v>0</v>
      </c>
      <c r="C886" s="66">
        <f>_xlfn.IFNA(VLOOKUP(A886,'NQ0002 Strategy'!$A$2:$B$2000,2,FALSE),0)</f>
        <v>4820</v>
      </c>
      <c r="D886" s="66">
        <f>_xlfn.IFNA(VLOOKUP(A886,'NQ0001 Strategy'!$A$2:$B$2000,2,FALSE),0)</f>
        <v>-5960</v>
      </c>
      <c r="E886" s="66">
        <f>_xlfn.IFNA(VLOOKUP(A886,'BBI Strategy'!$A$2:$B$2000,2,FALSE),0)</f>
        <v>2890</v>
      </c>
      <c r="F886" s="66">
        <f>_xlfn.IFNA(VLOOKUP(A886,'NQ0003 Strategy'!$A$2:$B$1000,2,FALSE),0)</f>
        <v>0</v>
      </c>
      <c r="G886" s="66">
        <f>_xlfn.IFNA(VLOOKUP(A886,'NQ0006 Strategy'!$A$2:$B$2000,2,FALSE),0)</f>
        <v>-10230</v>
      </c>
      <c r="H886" s="66">
        <f>_xlfn.IFNA(VLOOKUP(A886,'NQ0007 Strategy'!$A$2:$B$2000,2,FALSE),0)</f>
        <v>5255</v>
      </c>
      <c r="I886" s="85">
        <f t="shared" si="31"/>
        <v>-460.71428571428572</v>
      </c>
      <c r="J886" s="50">
        <f>VLOOKUP($A886,級距!$A:$K,9,FALSE)</f>
        <v>4</v>
      </c>
      <c r="K886" s="50">
        <f>VLOOKUP($A886,級距!$A:$K,10,FALSE)</f>
        <v>2</v>
      </c>
      <c r="L886" s="50">
        <f>VLOOKUP($A886,級距!$A:$K,11,FALSE)</f>
        <v>2</v>
      </c>
      <c r="M886" s="50">
        <f t="shared" si="32"/>
        <v>1</v>
      </c>
    </row>
    <row r="887" spans="1:13" x14ac:dyDescent="0.25">
      <c r="A887" s="32">
        <v>44365</v>
      </c>
      <c r="B887" s="66">
        <f>_xlfn.IFNA(VLOOKUP(A887,'Bolling Strategy'!$A$1:$B$2000,2,FALSE),0)</f>
        <v>-16240</v>
      </c>
      <c r="C887" s="66">
        <f>_xlfn.IFNA(VLOOKUP(A887,'NQ0002 Strategy'!$A$2:$B$2000,2,FALSE),0)</f>
        <v>1320</v>
      </c>
      <c r="D887" s="66">
        <f>_xlfn.IFNA(VLOOKUP(A887,'NQ0001 Strategy'!$A$2:$B$2000,2,FALSE),0)</f>
        <v>2420</v>
      </c>
      <c r="E887" s="66">
        <f>_xlfn.IFNA(VLOOKUP(A887,'BBI Strategy'!$A$2:$B$2000,2,FALSE),0)</f>
        <v>-9640</v>
      </c>
      <c r="F887" s="66">
        <f>_xlfn.IFNA(VLOOKUP(A887,'NQ0003 Strategy'!$A$2:$B$1000,2,FALSE),0)</f>
        <v>0</v>
      </c>
      <c r="G887" s="66">
        <f>_xlfn.IFNA(VLOOKUP(A887,'NQ0006 Strategy'!$A$2:$B$2000,2,FALSE),0)</f>
        <v>0</v>
      </c>
      <c r="H887" s="66">
        <f>_xlfn.IFNA(VLOOKUP(A887,'NQ0007 Strategy'!$A$2:$B$2000,2,FALSE),0)</f>
        <v>-4800</v>
      </c>
      <c r="I887" s="85">
        <f t="shared" si="31"/>
        <v>-3848.5714285714284</v>
      </c>
      <c r="J887" s="50">
        <f>VLOOKUP($A887,級距!$A:$K,9,FALSE)</f>
        <v>4</v>
      </c>
      <c r="K887" s="50">
        <f>VLOOKUP($A887,級距!$A:$K,10,FALSE)</f>
        <v>9</v>
      </c>
      <c r="L887" s="50">
        <f>VLOOKUP($A887,級距!$A:$K,11,FALSE)</f>
        <v>3</v>
      </c>
      <c r="M887" s="50">
        <f t="shared" si="32"/>
        <v>1</v>
      </c>
    </row>
    <row r="888" spans="1:13" x14ac:dyDescent="0.25">
      <c r="A888" s="32">
        <v>44364</v>
      </c>
      <c r="B888" s="66">
        <f>_xlfn.IFNA(VLOOKUP(A888,'Bolling Strategy'!$A$1:$B$2000,2,FALSE),0)</f>
        <v>-15700</v>
      </c>
      <c r="C888" s="66">
        <f>_xlfn.IFNA(VLOOKUP(A888,'NQ0002 Strategy'!$A$2:$B$2000,2,FALSE),0)</f>
        <v>-8080</v>
      </c>
      <c r="D888" s="66">
        <f>_xlfn.IFNA(VLOOKUP(A888,'NQ0001 Strategy'!$A$2:$B$2000,2,FALSE),0)</f>
        <v>1935</v>
      </c>
      <c r="E888" s="66">
        <f>_xlfn.IFNA(VLOOKUP(A888,'BBI Strategy'!$A$2:$B$2000,2,FALSE),0)</f>
        <v>16090</v>
      </c>
      <c r="F888" s="66">
        <f>_xlfn.IFNA(VLOOKUP(A888,'NQ0003 Strategy'!$A$2:$B$1000,2,FALSE),0)</f>
        <v>0</v>
      </c>
      <c r="G888" s="66">
        <f>_xlfn.IFNA(VLOOKUP(A888,'NQ0006 Strategy'!$A$2:$B$2000,2,FALSE),0)</f>
        <v>6940</v>
      </c>
      <c r="H888" s="66">
        <f>_xlfn.IFNA(VLOOKUP(A888,'NQ0007 Strategy'!$A$2:$B$2000,2,FALSE),0)</f>
        <v>10295</v>
      </c>
      <c r="I888" s="85">
        <f t="shared" si="31"/>
        <v>1640</v>
      </c>
      <c r="J888" s="50">
        <f>VLOOKUP($A888,級距!$A:$K,9,FALSE)</f>
        <v>8</v>
      </c>
      <c r="K888" s="50">
        <f>VLOOKUP($A888,級距!$A:$K,10,FALSE)</f>
        <v>9</v>
      </c>
      <c r="L888" s="50">
        <f>VLOOKUP($A888,級距!$A:$K,11,FALSE)</f>
        <v>4</v>
      </c>
      <c r="M888" s="50">
        <f t="shared" si="32"/>
        <v>1</v>
      </c>
    </row>
    <row r="889" spans="1:13" x14ac:dyDescent="0.25">
      <c r="A889" s="32">
        <v>44363</v>
      </c>
      <c r="B889" s="66">
        <f>_xlfn.IFNA(VLOOKUP(A889,'Bolling Strategy'!$A$1:$B$2000,2,FALSE),0)</f>
        <v>13340</v>
      </c>
      <c r="C889" s="66">
        <f>_xlfn.IFNA(VLOOKUP(A889,'NQ0002 Strategy'!$A$2:$B$2000,2,FALSE),0)</f>
        <v>0</v>
      </c>
      <c r="D889" s="66">
        <f>_xlfn.IFNA(VLOOKUP(A889,'NQ0001 Strategy'!$A$2:$B$2000,2,FALSE),0)</f>
        <v>970</v>
      </c>
      <c r="E889" s="66">
        <f>_xlfn.IFNA(VLOOKUP(A889,'BBI Strategy'!$A$2:$B$2000,2,FALSE),0)</f>
        <v>1830</v>
      </c>
      <c r="F889" s="66">
        <f>_xlfn.IFNA(VLOOKUP(A889,'NQ0003 Strategy'!$A$2:$B$1000,2,FALSE),0)</f>
        <v>0</v>
      </c>
      <c r="G889" s="66">
        <f>_xlfn.IFNA(VLOOKUP(A889,'NQ0006 Strategy'!$A$2:$B$2000,2,FALSE),0)</f>
        <v>1940</v>
      </c>
      <c r="H889" s="66">
        <f>_xlfn.IFNA(VLOOKUP(A889,'NQ0007 Strategy'!$A$2:$B$2000,2,FALSE),0)</f>
        <v>-6180</v>
      </c>
      <c r="I889" s="85">
        <f t="shared" si="31"/>
        <v>1700</v>
      </c>
      <c r="J889" s="50">
        <f>VLOOKUP($A889,級距!$A:$K,9,FALSE)</f>
        <v>6</v>
      </c>
      <c r="K889" s="50">
        <f>VLOOKUP($A889,級距!$A:$K,10,FALSE)</f>
        <v>3</v>
      </c>
      <c r="L889" s="50">
        <f>VLOOKUP($A889,級距!$A:$K,11,FALSE)</f>
        <v>1</v>
      </c>
      <c r="M889" s="50">
        <f t="shared" si="32"/>
        <v>1</v>
      </c>
    </row>
    <row r="890" spans="1:13" x14ac:dyDescent="0.25">
      <c r="A890" s="32">
        <v>44362</v>
      </c>
      <c r="B890" s="66">
        <f>_xlfn.IFNA(VLOOKUP(A890,'Bolling Strategy'!$A$1:$B$2000,2,FALSE),0)</f>
        <v>-7020</v>
      </c>
      <c r="C890" s="66">
        <f>_xlfn.IFNA(VLOOKUP(A890,'NQ0002 Strategy'!$A$2:$B$2000,2,FALSE),0)</f>
        <v>-3300</v>
      </c>
      <c r="D890" s="66">
        <f>_xlfn.IFNA(VLOOKUP(A890,'NQ0001 Strategy'!$A$2:$B$2000,2,FALSE),0)</f>
        <v>3640</v>
      </c>
      <c r="E890" s="66">
        <f>_xlfn.IFNA(VLOOKUP(A890,'BBI Strategy'!$A$2:$B$2000,2,FALSE),0)</f>
        <v>-10160</v>
      </c>
      <c r="F890" s="66">
        <f>_xlfn.IFNA(VLOOKUP(A890,'NQ0003 Strategy'!$A$2:$B$1000,2,FALSE),0)</f>
        <v>0</v>
      </c>
      <c r="G890" s="66">
        <f>_xlfn.IFNA(VLOOKUP(A890,'NQ0006 Strategy'!$A$2:$B$2000,2,FALSE),0)</f>
        <v>0</v>
      </c>
      <c r="H890" s="66">
        <f>_xlfn.IFNA(VLOOKUP(A890,'NQ0007 Strategy'!$A$2:$B$2000,2,FALSE),0)</f>
        <v>885</v>
      </c>
      <c r="I890" s="85">
        <f t="shared" si="31"/>
        <v>-2279.2857142857142</v>
      </c>
      <c r="J890" s="50">
        <f>VLOOKUP($A890,級距!$A:$K,9,FALSE)</f>
        <v>2</v>
      </c>
      <c r="K890" s="50">
        <f>VLOOKUP($A890,級距!$A:$K,10,FALSE)</f>
        <v>8</v>
      </c>
      <c r="L890" s="50">
        <f>VLOOKUP($A890,級距!$A:$K,11,FALSE)</f>
        <v>3</v>
      </c>
      <c r="M890" s="50">
        <f t="shared" si="32"/>
        <v>1</v>
      </c>
    </row>
    <row r="891" spans="1:13" x14ac:dyDescent="0.25">
      <c r="A891" s="32">
        <v>44361</v>
      </c>
      <c r="B891" s="66">
        <f>_xlfn.IFNA(VLOOKUP(A891,'Bolling Strategy'!$A$1:$B$2000,2,FALSE),0)</f>
        <v>0</v>
      </c>
      <c r="C891" s="66">
        <f>_xlfn.IFNA(VLOOKUP(A891,'NQ0002 Strategy'!$A$2:$B$2000,2,FALSE),0)</f>
        <v>13595</v>
      </c>
      <c r="D891" s="66">
        <f>_xlfn.IFNA(VLOOKUP(A891,'NQ0001 Strategy'!$A$2:$B$2000,2,FALSE),0)</f>
        <v>9730</v>
      </c>
      <c r="E891" s="66">
        <f>_xlfn.IFNA(VLOOKUP(A891,'BBI Strategy'!$A$2:$B$2000,2,FALSE),0)</f>
        <v>4960</v>
      </c>
      <c r="F891" s="66">
        <f>_xlfn.IFNA(VLOOKUP(A891,'NQ0003 Strategy'!$A$2:$B$1000,2,FALSE),0)</f>
        <v>0</v>
      </c>
      <c r="G891" s="66">
        <f>_xlfn.IFNA(VLOOKUP(A891,'NQ0006 Strategy'!$A$2:$B$2000,2,FALSE),0)</f>
        <v>0</v>
      </c>
      <c r="H891" s="66">
        <f>_xlfn.IFNA(VLOOKUP(A891,'NQ0007 Strategy'!$A$2:$B$2000,2,FALSE),0)</f>
        <v>8440</v>
      </c>
      <c r="I891" s="85">
        <f t="shared" si="31"/>
        <v>5246.4285714285716</v>
      </c>
      <c r="J891" s="50">
        <f>VLOOKUP($A891,級距!$A:$K,9,FALSE)</f>
        <v>3</v>
      </c>
      <c r="K891" s="50">
        <f>VLOOKUP($A891,級距!$A:$K,10,FALSE)</f>
        <v>6</v>
      </c>
      <c r="L891" s="50">
        <f>VLOOKUP($A891,級距!$A:$K,11,FALSE)</f>
        <v>2</v>
      </c>
      <c r="M891" s="50">
        <f t="shared" si="32"/>
        <v>1</v>
      </c>
    </row>
    <row r="892" spans="1:13" x14ac:dyDescent="0.25">
      <c r="A892" s="32">
        <v>44358</v>
      </c>
      <c r="B892" s="66">
        <f>_xlfn.IFNA(VLOOKUP(A892,'Bolling Strategy'!$A$1:$B$2000,2,FALSE),0)</f>
        <v>0</v>
      </c>
      <c r="C892" s="66">
        <f>_xlfn.IFNA(VLOOKUP(A892,'NQ0002 Strategy'!$A$2:$B$2000,2,FALSE),0)</f>
        <v>0</v>
      </c>
      <c r="D892" s="66">
        <f>_xlfn.IFNA(VLOOKUP(A892,'NQ0001 Strategy'!$A$2:$B$2000,2,FALSE),0)</f>
        <v>1245</v>
      </c>
      <c r="E892" s="66">
        <f>_xlfn.IFNA(VLOOKUP(A892,'BBI Strategy'!$A$2:$B$2000,2,FALSE),0)</f>
        <v>1950</v>
      </c>
      <c r="F892" s="66">
        <f>_xlfn.IFNA(VLOOKUP(A892,'NQ0003 Strategy'!$A$2:$B$1000,2,FALSE),0)</f>
        <v>1280</v>
      </c>
      <c r="G892" s="66">
        <f>_xlfn.IFNA(VLOOKUP(A892,'NQ0006 Strategy'!$A$2:$B$2000,2,FALSE),0)</f>
        <v>0</v>
      </c>
      <c r="H892" s="66">
        <f>_xlfn.IFNA(VLOOKUP(A892,'NQ0007 Strategy'!$A$2:$B$2000,2,FALSE),0)</f>
        <v>1965</v>
      </c>
      <c r="I892" s="85">
        <f t="shared" si="31"/>
        <v>920</v>
      </c>
      <c r="J892" s="50">
        <f>VLOOKUP($A892,級距!$A:$K,9,FALSE)</f>
        <v>1</v>
      </c>
      <c r="K892" s="50">
        <f>VLOOKUP($A892,級距!$A:$K,10,FALSE)</f>
        <v>2</v>
      </c>
      <c r="L892" s="50">
        <f>VLOOKUP($A892,級距!$A:$K,11,FALSE)</f>
        <v>2</v>
      </c>
      <c r="M892" s="50">
        <f t="shared" si="32"/>
        <v>1</v>
      </c>
    </row>
    <row r="893" spans="1:13" x14ac:dyDescent="0.25">
      <c r="A893" s="32">
        <v>44357</v>
      </c>
      <c r="B893" s="66">
        <f>_xlfn.IFNA(VLOOKUP(A893,'Bolling Strategy'!$A$1:$B$2000,2,FALSE),0)</f>
        <v>-3560</v>
      </c>
      <c r="C893" s="66">
        <f>_xlfn.IFNA(VLOOKUP(A893,'NQ0002 Strategy'!$A$2:$B$2000,2,FALSE),0)</f>
        <v>21095</v>
      </c>
      <c r="D893" s="66">
        <f>_xlfn.IFNA(VLOOKUP(A893,'NQ0001 Strategy'!$A$2:$B$2000,2,FALSE),0)</f>
        <v>13210</v>
      </c>
      <c r="E893" s="66">
        <f>_xlfn.IFNA(VLOOKUP(A893,'BBI Strategy'!$A$2:$B$2000,2,FALSE),0)</f>
        <v>10330</v>
      </c>
      <c r="F893" s="66">
        <f>_xlfn.IFNA(VLOOKUP(A893,'NQ0003 Strategy'!$A$2:$B$1000,2,FALSE),0)</f>
        <v>0</v>
      </c>
      <c r="G893" s="66">
        <f>_xlfn.IFNA(VLOOKUP(A893,'NQ0006 Strategy'!$A$2:$B$2000,2,FALSE),0)</f>
        <v>0</v>
      </c>
      <c r="H893" s="66">
        <f>_xlfn.IFNA(VLOOKUP(A893,'NQ0007 Strategy'!$A$2:$B$2000,2,FALSE),0)</f>
        <v>2145</v>
      </c>
      <c r="I893" s="85">
        <f t="shared" si="31"/>
        <v>6174.2857142857147</v>
      </c>
      <c r="J893" s="50">
        <f>VLOOKUP($A893,級距!$A:$K,9,FALSE)</f>
        <v>5</v>
      </c>
      <c r="K893" s="50">
        <f>VLOOKUP($A893,級距!$A:$K,10,FALSE)</f>
        <v>8</v>
      </c>
      <c r="L893" s="50">
        <f>VLOOKUP($A893,級距!$A:$K,11,FALSE)</f>
        <v>3</v>
      </c>
      <c r="M893" s="50">
        <f t="shared" si="32"/>
        <v>1</v>
      </c>
    </row>
    <row r="894" spans="1:13" x14ac:dyDescent="0.25">
      <c r="A894" s="32">
        <v>44356</v>
      </c>
      <c r="B894" s="66">
        <f>_xlfn.IFNA(VLOOKUP(A894,'Bolling Strategy'!$A$1:$B$2000,2,FALSE),0)</f>
        <v>0</v>
      </c>
      <c r="C894" s="66">
        <f>_xlfn.IFNA(VLOOKUP(A894,'NQ0002 Strategy'!$A$2:$B$2000,2,FALSE),0)</f>
        <v>-1110</v>
      </c>
      <c r="D894" s="66">
        <f>_xlfn.IFNA(VLOOKUP(A894,'NQ0001 Strategy'!$A$2:$B$2000,2,FALSE),0)</f>
        <v>-1545</v>
      </c>
      <c r="E894" s="66">
        <f>_xlfn.IFNA(VLOOKUP(A894,'BBI Strategy'!$A$2:$B$2000,2,FALSE),0)</f>
        <v>300</v>
      </c>
      <c r="F894" s="66">
        <f>_xlfn.IFNA(VLOOKUP(A894,'NQ0003 Strategy'!$A$2:$B$1000,2,FALSE),0)</f>
        <v>0</v>
      </c>
      <c r="G894" s="66">
        <f>_xlfn.IFNA(VLOOKUP(A894,'NQ0006 Strategy'!$A$2:$B$2000,2,FALSE),0)</f>
        <v>0</v>
      </c>
      <c r="H894" s="66">
        <f>_xlfn.IFNA(VLOOKUP(A894,'NQ0007 Strategy'!$A$2:$B$2000,2,FALSE),0)</f>
        <v>-5825</v>
      </c>
      <c r="I894" s="85">
        <f t="shared" si="31"/>
        <v>-1168.5714285714287</v>
      </c>
      <c r="J894" s="50">
        <f>VLOOKUP($A894,級距!$A:$K,9,FALSE)</f>
        <v>1</v>
      </c>
      <c r="K894" s="50">
        <f>VLOOKUP($A894,級距!$A:$K,10,FALSE)</f>
        <v>4</v>
      </c>
      <c r="L894" s="50">
        <f>VLOOKUP($A894,級距!$A:$K,11,FALSE)</f>
        <v>2</v>
      </c>
      <c r="M894" s="50">
        <f t="shared" si="32"/>
        <v>1</v>
      </c>
    </row>
    <row r="895" spans="1:13" x14ac:dyDescent="0.25">
      <c r="A895" s="32">
        <v>44355</v>
      </c>
      <c r="B895" s="66">
        <f>_xlfn.IFNA(VLOOKUP(A895,'Bolling Strategy'!$A$1:$B$2000,2,FALSE),0)</f>
        <v>0</v>
      </c>
      <c r="C895" s="66">
        <f>_xlfn.IFNA(VLOOKUP(A895,'NQ0002 Strategy'!$A$2:$B$2000,2,FALSE),0)</f>
        <v>15</v>
      </c>
      <c r="D895" s="66">
        <f>_xlfn.IFNA(VLOOKUP(A895,'NQ0001 Strategy'!$A$2:$B$2000,2,FALSE),0)</f>
        <v>-7870</v>
      </c>
      <c r="E895" s="66">
        <f>_xlfn.IFNA(VLOOKUP(A895,'BBI Strategy'!$A$2:$B$2000,2,FALSE),0)</f>
        <v>3810</v>
      </c>
      <c r="F895" s="66">
        <f>_xlfn.IFNA(VLOOKUP(A895,'NQ0003 Strategy'!$A$2:$B$1000,2,FALSE),0)</f>
        <v>0</v>
      </c>
      <c r="G895" s="66">
        <f>_xlfn.IFNA(VLOOKUP(A895,'NQ0006 Strategy'!$A$2:$B$2000,2,FALSE),0)</f>
        <v>0</v>
      </c>
      <c r="H895" s="66">
        <f>_xlfn.IFNA(VLOOKUP(A895,'NQ0007 Strategy'!$A$2:$B$2000,2,FALSE),0)</f>
        <v>3215</v>
      </c>
      <c r="I895" s="85">
        <f t="shared" si="31"/>
        <v>-118.57142857142857</v>
      </c>
      <c r="J895" s="50">
        <f>VLOOKUP($A895,級距!$A:$K,9,FALSE)</f>
        <v>4</v>
      </c>
      <c r="K895" s="50">
        <f>VLOOKUP($A895,級距!$A:$K,10,FALSE)</f>
        <v>2</v>
      </c>
      <c r="L895" s="50">
        <f>VLOOKUP($A895,級距!$A:$K,11,FALSE)</f>
        <v>2</v>
      </c>
      <c r="M895" s="50">
        <f t="shared" si="32"/>
        <v>1</v>
      </c>
    </row>
    <row r="896" spans="1:13" x14ac:dyDescent="0.25">
      <c r="A896" s="32">
        <v>44354</v>
      </c>
      <c r="B896" s="66">
        <f>_xlfn.IFNA(VLOOKUP(A896,'Bolling Strategy'!$A$1:$B$2000,2,FALSE),0)</f>
        <v>0</v>
      </c>
      <c r="C896" s="66">
        <f>_xlfn.IFNA(VLOOKUP(A896,'NQ0002 Strategy'!$A$2:$B$2000,2,FALSE),0)</f>
        <v>-4440</v>
      </c>
      <c r="D896" s="66">
        <f>_xlfn.IFNA(VLOOKUP(A896,'NQ0001 Strategy'!$A$2:$B$2000,2,FALSE),0)</f>
        <v>2550</v>
      </c>
      <c r="E896" s="66">
        <f>_xlfn.IFNA(VLOOKUP(A896,'BBI Strategy'!$A$2:$B$2000,2,FALSE),0)</f>
        <v>5100</v>
      </c>
      <c r="F896" s="66">
        <f>_xlfn.IFNA(VLOOKUP(A896,'NQ0003 Strategy'!$A$2:$B$1000,2,FALSE),0)</f>
        <v>0</v>
      </c>
      <c r="G896" s="66">
        <f>_xlfn.IFNA(VLOOKUP(A896,'NQ0006 Strategy'!$A$2:$B$2000,2,FALSE),0)</f>
        <v>0</v>
      </c>
      <c r="H896" s="66">
        <f>_xlfn.IFNA(VLOOKUP(A896,'NQ0007 Strategy'!$A$2:$B$2000,2,FALSE),0)</f>
        <v>9550</v>
      </c>
      <c r="I896" s="85">
        <f t="shared" si="31"/>
        <v>1822.8571428571429</v>
      </c>
      <c r="J896" s="50">
        <f>VLOOKUP($A896,級距!$A:$K,9,FALSE)</f>
        <v>1</v>
      </c>
      <c r="K896" s="50">
        <f>VLOOKUP($A896,級距!$A:$K,10,FALSE)</f>
        <v>9</v>
      </c>
      <c r="L896" s="50">
        <f>VLOOKUP($A896,級距!$A:$K,11,FALSE)</f>
        <v>3</v>
      </c>
      <c r="M896" s="50">
        <f t="shared" si="32"/>
        <v>1</v>
      </c>
    </row>
    <row r="897" spans="1:13" x14ac:dyDescent="0.25">
      <c r="A897" s="32">
        <v>44351</v>
      </c>
      <c r="B897" s="66">
        <f>_xlfn.IFNA(VLOOKUP(A897,'Bolling Strategy'!$A$1:$B$2000,2,FALSE),0)</f>
        <v>-3650</v>
      </c>
      <c r="C897" s="66">
        <f>_xlfn.IFNA(VLOOKUP(A897,'NQ0002 Strategy'!$A$2:$B$2000,2,FALSE),0)</f>
        <v>23420</v>
      </c>
      <c r="D897" s="66">
        <f>_xlfn.IFNA(VLOOKUP(A897,'NQ0001 Strategy'!$A$2:$B$2000,2,FALSE),0)</f>
        <v>2430</v>
      </c>
      <c r="E897" s="66">
        <f>_xlfn.IFNA(VLOOKUP(A897,'BBI Strategy'!$A$2:$B$2000,2,FALSE),0)</f>
        <v>-2800</v>
      </c>
      <c r="F897" s="66">
        <f>_xlfn.IFNA(VLOOKUP(A897,'NQ0003 Strategy'!$A$2:$B$1000,2,FALSE),0)</f>
        <v>0</v>
      </c>
      <c r="G897" s="66">
        <f>_xlfn.IFNA(VLOOKUP(A897,'NQ0006 Strategy'!$A$2:$B$2000,2,FALSE),0)</f>
        <v>3400</v>
      </c>
      <c r="H897" s="66">
        <f>_xlfn.IFNA(VLOOKUP(A897,'NQ0007 Strategy'!$A$2:$B$2000,2,FALSE),0)</f>
        <v>7185</v>
      </c>
      <c r="I897" s="85">
        <f t="shared" si="31"/>
        <v>4283.5714285714284</v>
      </c>
      <c r="J897" s="50">
        <f>VLOOKUP($A897,級距!$A:$K,9,FALSE)</f>
        <v>7</v>
      </c>
      <c r="K897" s="50">
        <f>VLOOKUP($A897,級距!$A:$K,10,FALSE)</f>
        <v>10</v>
      </c>
      <c r="L897" s="50">
        <f>VLOOKUP($A897,級距!$A:$K,11,FALSE)</f>
        <v>4</v>
      </c>
      <c r="M897" s="50">
        <f t="shared" si="32"/>
        <v>1</v>
      </c>
    </row>
    <row r="898" spans="1:13" x14ac:dyDescent="0.25">
      <c r="A898" s="32">
        <v>44350</v>
      </c>
      <c r="B898" s="66">
        <f>_xlfn.IFNA(VLOOKUP(A898,'Bolling Strategy'!$A$1:$B$2000,2,FALSE),0)</f>
        <v>-2160</v>
      </c>
      <c r="C898" s="66">
        <f>_xlfn.IFNA(VLOOKUP(A898,'NQ0002 Strategy'!$A$2:$B$2000,2,FALSE),0)</f>
        <v>-3705</v>
      </c>
      <c r="D898" s="66">
        <f>_xlfn.IFNA(VLOOKUP(A898,'NQ0001 Strategy'!$A$2:$B$2000,2,FALSE),0)</f>
        <v>995</v>
      </c>
      <c r="E898" s="66">
        <f>_xlfn.IFNA(VLOOKUP(A898,'BBI Strategy'!$A$2:$B$2000,2,FALSE),0)</f>
        <v>2250</v>
      </c>
      <c r="F898" s="66">
        <f>_xlfn.IFNA(VLOOKUP(A898,'NQ0003 Strategy'!$A$2:$B$1000,2,FALSE),0)</f>
        <v>0</v>
      </c>
      <c r="G898" s="66">
        <f>_xlfn.IFNA(VLOOKUP(A898,'NQ0006 Strategy'!$A$2:$B$2000,2,FALSE),0)</f>
        <v>0</v>
      </c>
      <c r="H898" s="66">
        <f>_xlfn.IFNA(VLOOKUP(A898,'NQ0007 Strategy'!$A$2:$B$2000,2,FALSE),0)</f>
        <v>-9575</v>
      </c>
      <c r="I898" s="85">
        <f t="shared" si="31"/>
        <v>-1742.1428571428571</v>
      </c>
      <c r="J898" s="50">
        <f>VLOOKUP($A898,級距!$A:$K,9,FALSE)</f>
        <v>3</v>
      </c>
      <c r="K898" s="50">
        <f>VLOOKUP($A898,級距!$A:$K,10,FALSE)</f>
        <v>6</v>
      </c>
      <c r="L898" s="50">
        <f>VLOOKUP($A898,級距!$A:$K,11,FALSE)</f>
        <v>2</v>
      </c>
      <c r="M898" s="50">
        <f t="shared" si="32"/>
        <v>1</v>
      </c>
    </row>
    <row r="899" spans="1:13" x14ac:dyDescent="0.25">
      <c r="A899" s="32">
        <v>44349</v>
      </c>
      <c r="B899" s="66">
        <f>_xlfn.IFNA(VLOOKUP(A899,'Bolling Strategy'!$A$1:$B$2000,2,FALSE),0)</f>
        <v>0</v>
      </c>
      <c r="C899" s="66">
        <f>_xlfn.IFNA(VLOOKUP(A899,'NQ0002 Strategy'!$A$2:$B$2000,2,FALSE),0)</f>
        <v>-1315</v>
      </c>
      <c r="D899" s="66">
        <f>_xlfn.IFNA(VLOOKUP(A899,'NQ0001 Strategy'!$A$2:$B$2000,2,FALSE),0)</f>
        <v>-1930</v>
      </c>
      <c r="E899" s="66">
        <f>_xlfn.IFNA(VLOOKUP(A899,'BBI Strategy'!$A$2:$B$2000,2,FALSE),0)</f>
        <v>1610</v>
      </c>
      <c r="F899" s="66">
        <f>_xlfn.IFNA(VLOOKUP(A899,'NQ0003 Strategy'!$A$2:$B$1000,2,FALSE),0)</f>
        <v>0</v>
      </c>
      <c r="G899" s="66">
        <f>_xlfn.IFNA(VLOOKUP(A899,'NQ0006 Strategy'!$A$2:$B$2000,2,FALSE),0)</f>
        <v>2310</v>
      </c>
      <c r="H899" s="66">
        <f>_xlfn.IFNA(VLOOKUP(A899,'NQ0007 Strategy'!$A$2:$B$2000,2,FALSE),0)</f>
        <v>-6675</v>
      </c>
      <c r="I899" s="85">
        <f t="shared" si="31"/>
        <v>-857.14285714285711</v>
      </c>
      <c r="J899" s="50">
        <f>VLOOKUP($A899,級距!$A:$K,9,FALSE)</f>
        <v>1</v>
      </c>
      <c r="K899" s="50">
        <f>VLOOKUP($A899,級距!$A:$K,10,FALSE)</f>
        <v>4</v>
      </c>
      <c r="L899" s="50">
        <f>VLOOKUP($A899,級距!$A:$K,11,FALSE)</f>
        <v>2</v>
      </c>
      <c r="M899" s="50">
        <f t="shared" si="32"/>
        <v>1</v>
      </c>
    </row>
    <row r="900" spans="1:13" x14ac:dyDescent="0.25">
      <c r="A900" s="32">
        <v>44348</v>
      </c>
      <c r="B900" s="66">
        <f>_xlfn.IFNA(VLOOKUP(A900,'Bolling Strategy'!$A$1:$B$2000,2,FALSE),0)</f>
        <v>-660</v>
      </c>
      <c r="C900" s="66">
        <f>_xlfn.IFNA(VLOOKUP(A900,'NQ0002 Strategy'!$A$2:$B$2000,2,FALSE),0)</f>
        <v>3855</v>
      </c>
      <c r="D900" s="66">
        <f>_xlfn.IFNA(VLOOKUP(A900,'NQ0001 Strategy'!$A$2:$B$2000,2,FALSE),0)</f>
        <v>735</v>
      </c>
      <c r="E900" s="66">
        <f>_xlfn.IFNA(VLOOKUP(A900,'BBI Strategy'!$A$2:$B$2000,2,FALSE),0)</f>
        <v>-9605</v>
      </c>
      <c r="F900" s="66">
        <f>_xlfn.IFNA(VLOOKUP(A900,'NQ0003 Strategy'!$A$2:$B$1000,2,FALSE),0)</f>
        <v>0</v>
      </c>
      <c r="G900" s="66">
        <f>_xlfn.IFNA(VLOOKUP(A900,'NQ0006 Strategy'!$A$2:$B$2000,2,FALSE),0)</f>
        <v>-10230</v>
      </c>
      <c r="H900" s="66">
        <f>_xlfn.IFNA(VLOOKUP(A900,'NQ0007 Strategy'!$A$2:$B$2000,2,FALSE),0)</f>
        <v>-3960</v>
      </c>
      <c r="I900" s="85">
        <f t="shared" ref="I900:I963" si="33">(B900+C900+D900+E900+F900+G900+H900)/7</f>
        <v>-2837.8571428571427</v>
      </c>
      <c r="J900" s="50">
        <f>VLOOKUP($A900,級距!$A:$K,9,FALSE)</f>
        <v>4</v>
      </c>
      <c r="K900" s="50">
        <f>VLOOKUP($A900,級距!$A:$K,10,FALSE)</f>
        <v>5</v>
      </c>
      <c r="L900" s="50">
        <f>VLOOKUP($A900,級距!$A:$K,11,FALSE)</f>
        <v>2</v>
      </c>
      <c r="M900" s="50">
        <f t="shared" ref="M900:M963" si="34">_xlfn.IFNA(1,0)</f>
        <v>1</v>
      </c>
    </row>
    <row r="901" spans="1:13" x14ac:dyDescent="0.25">
      <c r="A901" s="32">
        <v>44344</v>
      </c>
      <c r="B901" s="66">
        <f>_xlfn.IFNA(VLOOKUP(A901,'Bolling Strategy'!$A$1:$B$2000,2,FALSE),0)</f>
        <v>0</v>
      </c>
      <c r="C901" s="66">
        <f>_xlfn.IFNA(VLOOKUP(A901,'NQ0002 Strategy'!$A$2:$B$2000,2,FALSE),0)</f>
        <v>5245</v>
      </c>
      <c r="D901" s="66">
        <f>_xlfn.IFNA(VLOOKUP(A901,'NQ0001 Strategy'!$A$2:$B$2000,2,FALSE),0)</f>
        <v>1715</v>
      </c>
      <c r="E901" s="66">
        <f>_xlfn.IFNA(VLOOKUP(A901,'BBI Strategy'!$A$2:$B$2000,2,FALSE),0)</f>
        <v>2060</v>
      </c>
      <c r="F901" s="66">
        <f>_xlfn.IFNA(VLOOKUP(A901,'NQ0003 Strategy'!$A$2:$B$1000,2,FALSE),0)</f>
        <v>0</v>
      </c>
      <c r="G901" s="66">
        <f>_xlfn.IFNA(VLOOKUP(A901,'NQ0006 Strategy'!$A$2:$B$2000,2,FALSE),0)</f>
        <v>890</v>
      </c>
      <c r="H901" s="66">
        <f>_xlfn.IFNA(VLOOKUP(A901,'NQ0007 Strategy'!$A$2:$B$2000,2,FALSE),0)</f>
        <v>-2270</v>
      </c>
      <c r="I901" s="85">
        <f t="shared" si="33"/>
        <v>1091.4285714285713</v>
      </c>
      <c r="J901" s="50">
        <f>VLOOKUP($A901,級距!$A:$K,9,FALSE)</f>
        <v>1</v>
      </c>
      <c r="K901" s="50">
        <f>VLOOKUP($A901,級距!$A:$K,10,FALSE)</f>
        <v>3</v>
      </c>
      <c r="L901" s="50">
        <f>VLOOKUP($A901,級距!$A:$K,11,FALSE)</f>
        <v>2</v>
      </c>
      <c r="M901" s="50">
        <f t="shared" si="34"/>
        <v>1</v>
      </c>
    </row>
    <row r="902" spans="1:13" x14ac:dyDescent="0.25">
      <c r="A902" s="32">
        <v>44343</v>
      </c>
      <c r="B902" s="66">
        <f>_xlfn.IFNA(VLOOKUP(A902,'Bolling Strategy'!$A$1:$B$2000,2,FALSE),0)</f>
        <v>0</v>
      </c>
      <c r="C902" s="66">
        <f>_xlfn.IFNA(VLOOKUP(A902,'NQ0002 Strategy'!$A$2:$B$2000,2,FALSE),0)</f>
        <v>3065</v>
      </c>
      <c r="D902" s="66">
        <f>_xlfn.IFNA(VLOOKUP(A902,'NQ0001 Strategy'!$A$2:$B$2000,2,FALSE),0)</f>
        <v>0</v>
      </c>
      <c r="E902" s="66">
        <f>_xlfn.IFNA(VLOOKUP(A902,'BBI Strategy'!$A$2:$B$2000,2,FALSE),0)</f>
        <v>1260</v>
      </c>
      <c r="F902" s="66">
        <f>_xlfn.IFNA(VLOOKUP(A902,'NQ0003 Strategy'!$A$2:$B$1000,2,FALSE),0)</f>
        <v>0</v>
      </c>
      <c r="G902" s="66">
        <f>_xlfn.IFNA(VLOOKUP(A902,'NQ0006 Strategy'!$A$2:$B$2000,2,FALSE),0)</f>
        <v>0</v>
      </c>
      <c r="H902" s="66">
        <f>_xlfn.IFNA(VLOOKUP(A902,'NQ0007 Strategy'!$A$2:$B$2000,2,FALSE),0)</f>
        <v>825</v>
      </c>
      <c r="I902" s="85">
        <f t="shared" si="33"/>
        <v>735.71428571428567</v>
      </c>
      <c r="J902" s="50">
        <f>VLOOKUP($A902,級距!$A:$K,9,FALSE)</f>
        <v>1</v>
      </c>
      <c r="K902" s="50">
        <f>VLOOKUP($A902,級距!$A:$K,10,FALSE)</f>
        <v>1</v>
      </c>
      <c r="L902" s="50">
        <f>VLOOKUP($A902,級距!$A:$K,11,FALSE)</f>
        <v>2</v>
      </c>
      <c r="M902" s="50">
        <f t="shared" si="34"/>
        <v>1</v>
      </c>
    </row>
    <row r="903" spans="1:13" x14ac:dyDescent="0.25">
      <c r="A903" s="32">
        <v>44342</v>
      </c>
      <c r="B903" s="66">
        <f>_xlfn.IFNA(VLOOKUP(A903,'Bolling Strategy'!$A$1:$B$2000,2,FALSE),0)</f>
        <v>3020</v>
      </c>
      <c r="C903" s="66">
        <f>_xlfn.IFNA(VLOOKUP(A903,'NQ0002 Strategy'!$A$2:$B$2000,2,FALSE),0)</f>
        <v>1110</v>
      </c>
      <c r="D903" s="66">
        <f>_xlfn.IFNA(VLOOKUP(A903,'NQ0001 Strategy'!$A$2:$B$2000,2,FALSE),0)</f>
        <v>0</v>
      </c>
      <c r="E903" s="66">
        <f>_xlfn.IFNA(VLOOKUP(A903,'BBI Strategy'!$A$2:$B$2000,2,FALSE),0)</f>
        <v>-120</v>
      </c>
      <c r="F903" s="66">
        <f>_xlfn.IFNA(VLOOKUP(A903,'NQ0003 Strategy'!$A$2:$B$1000,2,FALSE),0)</f>
        <v>0</v>
      </c>
      <c r="G903" s="66">
        <f>_xlfn.IFNA(VLOOKUP(A903,'NQ0006 Strategy'!$A$2:$B$2000,2,FALSE),0)</f>
        <v>0</v>
      </c>
      <c r="H903" s="66">
        <f>_xlfn.IFNA(VLOOKUP(A903,'NQ0007 Strategy'!$A$2:$B$2000,2,FALSE),0)</f>
        <v>155</v>
      </c>
      <c r="I903" s="85">
        <f t="shared" si="33"/>
        <v>595</v>
      </c>
      <c r="J903" s="50">
        <f>VLOOKUP($A903,級距!$A:$K,9,FALSE)</f>
        <v>1</v>
      </c>
      <c r="K903" s="50">
        <f>VLOOKUP($A903,級距!$A:$K,10,FALSE)</f>
        <v>1</v>
      </c>
      <c r="L903" s="50">
        <f>VLOOKUP($A903,級距!$A:$K,11,FALSE)</f>
        <v>2</v>
      </c>
      <c r="M903" s="50">
        <f t="shared" si="34"/>
        <v>1</v>
      </c>
    </row>
    <row r="904" spans="1:13" x14ac:dyDescent="0.25">
      <c r="A904" s="32">
        <v>44341</v>
      </c>
      <c r="B904" s="66">
        <f>_xlfn.IFNA(VLOOKUP(A904,'Bolling Strategy'!$A$1:$B$2000,2,FALSE),0)</f>
        <v>2560</v>
      </c>
      <c r="C904" s="66">
        <f>_xlfn.IFNA(VLOOKUP(A904,'NQ0002 Strategy'!$A$2:$B$2000,2,FALSE),0)</f>
        <v>2525</v>
      </c>
      <c r="D904" s="66">
        <f>_xlfn.IFNA(VLOOKUP(A904,'NQ0001 Strategy'!$A$2:$B$2000,2,FALSE),0)</f>
        <v>-2255</v>
      </c>
      <c r="E904" s="66">
        <f>_xlfn.IFNA(VLOOKUP(A904,'BBI Strategy'!$A$2:$B$2000,2,FALSE),0)</f>
        <v>1830</v>
      </c>
      <c r="F904" s="66">
        <f>_xlfn.IFNA(VLOOKUP(A904,'NQ0003 Strategy'!$A$2:$B$1000,2,FALSE),0)</f>
        <v>0</v>
      </c>
      <c r="G904" s="66">
        <f>_xlfn.IFNA(VLOOKUP(A904,'NQ0006 Strategy'!$A$2:$B$2000,2,FALSE),0)</f>
        <v>0</v>
      </c>
      <c r="H904" s="66">
        <f>_xlfn.IFNA(VLOOKUP(A904,'NQ0007 Strategy'!$A$2:$B$2000,2,FALSE),0)</f>
        <v>-3380</v>
      </c>
      <c r="I904" s="85">
        <f t="shared" si="33"/>
        <v>182.85714285714286</v>
      </c>
      <c r="J904" s="50">
        <f>VLOOKUP($A904,級距!$A:$K,9,FALSE)</f>
        <v>2</v>
      </c>
      <c r="K904" s="50">
        <f>VLOOKUP($A904,級距!$A:$K,10,FALSE)</f>
        <v>3</v>
      </c>
      <c r="L904" s="50">
        <f>VLOOKUP($A904,級距!$A:$K,11,FALSE)</f>
        <v>2</v>
      </c>
      <c r="M904" s="50">
        <f t="shared" si="34"/>
        <v>1</v>
      </c>
    </row>
    <row r="905" spans="1:13" x14ac:dyDescent="0.25">
      <c r="A905" s="32">
        <v>44340</v>
      </c>
      <c r="B905" s="66">
        <f>_xlfn.IFNA(VLOOKUP(A905,'Bolling Strategy'!$A$1:$B$2000,2,FALSE),0)</f>
        <v>-4210</v>
      </c>
      <c r="C905" s="66">
        <f>_xlfn.IFNA(VLOOKUP(A905,'NQ0002 Strategy'!$A$2:$B$2000,2,FALSE),0)</f>
        <v>17825</v>
      </c>
      <c r="D905" s="66">
        <f>_xlfn.IFNA(VLOOKUP(A905,'NQ0001 Strategy'!$A$2:$B$2000,2,FALSE),0)</f>
        <v>-1585</v>
      </c>
      <c r="E905" s="66">
        <f>_xlfn.IFNA(VLOOKUP(A905,'BBI Strategy'!$A$2:$B$2000,2,FALSE),0)</f>
        <v>9670</v>
      </c>
      <c r="F905" s="66">
        <f>_xlfn.IFNA(VLOOKUP(A905,'NQ0003 Strategy'!$A$2:$B$1000,2,FALSE),0)</f>
        <v>4295</v>
      </c>
      <c r="G905" s="66">
        <f>_xlfn.IFNA(VLOOKUP(A905,'NQ0006 Strategy'!$A$2:$B$2000,2,FALSE),0)</f>
        <v>9490</v>
      </c>
      <c r="H905" s="66">
        <f>_xlfn.IFNA(VLOOKUP(A905,'NQ0007 Strategy'!$A$2:$B$2000,2,FALSE),0)</f>
        <v>5625</v>
      </c>
      <c r="I905" s="85">
        <f t="shared" si="33"/>
        <v>5872.8571428571431</v>
      </c>
      <c r="J905" s="50">
        <f>VLOOKUP($A905,級距!$A:$K,9,FALSE)</f>
        <v>5</v>
      </c>
      <c r="K905" s="50">
        <f>VLOOKUP($A905,級距!$A:$K,10,FALSE)</f>
        <v>8</v>
      </c>
      <c r="L905" s="50">
        <f>VLOOKUP($A905,級距!$A:$K,11,FALSE)</f>
        <v>3</v>
      </c>
      <c r="M905" s="50">
        <f t="shared" si="34"/>
        <v>1</v>
      </c>
    </row>
    <row r="906" spans="1:13" x14ac:dyDescent="0.25">
      <c r="A906" s="32">
        <v>44337</v>
      </c>
      <c r="B906" s="66">
        <f>_xlfn.IFNA(VLOOKUP(A906,'Bolling Strategy'!$A$1:$B$2000,2,FALSE),0)</f>
        <v>0</v>
      </c>
      <c r="C906" s="66">
        <f>_xlfn.IFNA(VLOOKUP(A906,'NQ0002 Strategy'!$A$2:$B$2000,2,FALSE),0)</f>
        <v>-8160</v>
      </c>
      <c r="D906" s="66">
        <f>_xlfn.IFNA(VLOOKUP(A906,'NQ0001 Strategy'!$A$2:$B$2000,2,FALSE),0)</f>
        <v>-7690</v>
      </c>
      <c r="E906" s="66">
        <f>_xlfn.IFNA(VLOOKUP(A906,'BBI Strategy'!$A$2:$B$2000,2,FALSE),0)</f>
        <v>-9180</v>
      </c>
      <c r="F906" s="66">
        <f>_xlfn.IFNA(VLOOKUP(A906,'NQ0003 Strategy'!$A$2:$B$1000,2,FALSE),0)</f>
        <v>-985</v>
      </c>
      <c r="G906" s="66">
        <f>_xlfn.IFNA(VLOOKUP(A906,'NQ0006 Strategy'!$A$2:$B$2000,2,FALSE),0)</f>
        <v>0</v>
      </c>
      <c r="H906" s="66">
        <f>_xlfn.IFNA(VLOOKUP(A906,'NQ0007 Strategy'!$A$2:$B$2000,2,FALSE),0)</f>
        <v>-2900</v>
      </c>
      <c r="I906" s="85">
        <f t="shared" si="33"/>
        <v>-4130.7142857142853</v>
      </c>
      <c r="J906" s="50">
        <f>VLOOKUP($A906,級距!$A:$K,9,FALSE)</f>
        <v>4</v>
      </c>
      <c r="K906" s="50">
        <f>VLOOKUP($A906,級距!$A:$K,10,FALSE)</f>
        <v>7</v>
      </c>
      <c r="L906" s="50">
        <f>VLOOKUP($A906,級距!$A:$K,11,FALSE)</f>
        <v>3</v>
      </c>
      <c r="M906" s="50">
        <f t="shared" si="34"/>
        <v>1</v>
      </c>
    </row>
    <row r="907" spans="1:13" x14ac:dyDescent="0.25">
      <c r="A907" s="32">
        <v>44336</v>
      </c>
      <c r="B907" s="66">
        <f>_xlfn.IFNA(VLOOKUP(A907,'Bolling Strategy'!$A$1:$B$2000,2,FALSE),0)</f>
        <v>6620</v>
      </c>
      <c r="C907" s="66">
        <f>_xlfn.IFNA(VLOOKUP(A907,'NQ0002 Strategy'!$A$2:$B$2000,2,FALSE),0)</f>
        <v>-8080</v>
      </c>
      <c r="D907" s="66">
        <f>_xlfn.IFNA(VLOOKUP(A907,'NQ0001 Strategy'!$A$2:$B$2000,2,FALSE),0)</f>
        <v>-11700</v>
      </c>
      <c r="E907" s="66">
        <f>_xlfn.IFNA(VLOOKUP(A907,'BBI Strategy'!$A$2:$B$2000,2,FALSE),0)</f>
        <v>-6750</v>
      </c>
      <c r="F907" s="66">
        <f>_xlfn.IFNA(VLOOKUP(A907,'NQ0003 Strategy'!$A$2:$B$1000,2,FALSE),0)</f>
        <v>0</v>
      </c>
      <c r="G907" s="66">
        <f>_xlfn.IFNA(VLOOKUP(A907,'NQ0006 Strategy'!$A$2:$B$2000,2,FALSE),0)</f>
        <v>25780</v>
      </c>
      <c r="H907" s="66">
        <f>_xlfn.IFNA(VLOOKUP(A907,'NQ0007 Strategy'!$A$2:$B$2000,2,FALSE),0)</f>
        <v>10375</v>
      </c>
      <c r="I907" s="85">
        <f t="shared" si="33"/>
        <v>2320.7142857142858</v>
      </c>
      <c r="J907" s="50">
        <f>VLOOKUP($A907,級距!$A:$K,9,FALSE)</f>
        <v>8</v>
      </c>
      <c r="K907" s="50">
        <f>VLOOKUP($A907,級距!$A:$K,10,FALSE)</f>
        <v>9</v>
      </c>
      <c r="L907" s="50">
        <f>VLOOKUP($A907,級距!$A:$K,11,FALSE)</f>
        <v>4</v>
      </c>
      <c r="M907" s="50">
        <f t="shared" si="34"/>
        <v>1</v>
      </c>
    </row>
    <row r="908" spans="1:13" x14ac:dyDescent="0.25">
      <c r="A908" s="32">
        <v>44335</v>
      </c>
      <c r="B908" s="66">
        <f>_xlfn.IFNA(VLOOKUP(A908,'Bolling Strategy'!$A$1:$B$2000,2,FALSE),0)</f>
        <v>28480</v>
      </c>
      <c r="C908" s="66">
        <f>_xlfn.IFNA(VLOOKUP(A908,'NQ0002 Strategy'!$A$2:$B$2000,2,FALSE),0)</f>
        <v>14225</v>
      </c>
      <c r="D908" s="66">
        <f>_xlfn.IFNA(VLOOKUP(A908,'NQ0001 Strategy'!$A$2:$B$2000,2,FALSE),0)</f>
        <v>5240</v>
      </c>
      <c r="E908" s="66">
        <f>_xlfn.IFNA(VLOOKUP(A908,'BBI Strategy'!$A$2:$B$2000,2,FALSE),0)</f>
        <v>10900</v>
      </c>
      <c r="F908" s="66">
        <f>_xlfn.IFNA(VLOOKUP(A908,'NQ0003 Strategy'!$A$2:$B$1000,2,FALSE),0)</f>
        <v>0</v>
      </c>
      <c r="G908" s="66">
        <f>_xlfn.IFNA(VLOOKUP(A908,'NQ0006 Strategy'!$A$2:$B$2000,2,FALSE),0)</f>
        <v>0</v>
      </c>
      <c r="H908" s="66">
        <f>_xlfn.IFNA(VLOOKUP(A908,'NQ0007 Strategy'!$A$2:$B$2000,2,FALSE),0)</f>
        <v>12170</v>
      </c>
      <c r="I908" s="85">
        <f t="shared" si="33"/>
        <v>10145</v>
      </c>
      <c r="J908" s="50">
        <f>VLOOKUP($A908,級距!$A:$K,9,FALSE)</f>
        <v>7</v>
      </c>
      <c r="K908" s="50">
        <f>VLOOKUP($A908,級距!$A:$K,10,FALSE)</f>
        <v>6</v>
      </c>
      <c r="L908" s="50">
        <f>VLOOKUP($A908,級距!$A:$K,11,FALSE)</f>
        <v>1</v>
      </c>
      <c r="M908" s="50">
        <f t="shared" si="34"/>
        <v>1</v>
      </c>
    </row>
    <row r="909" spans="1:13" x14ac:dyDescent="0.25">
      <c r="A909" s="32">
        <v>44334</v>
      </c>
      <c r="B909" s="66">
        <f>_xlfn.IFNA(VLOOKUP(A909,'Bolling Strategy'!$A$1:$B$2000,2,FALSE),0)</f>
        <v>-10160</v>
      </c>
      <c r="C909" s="66">
        <f>_xlfn.IFNA(VLOOKUP(A909,'NQ0002 Strategy'!$A$2:$B$2000,2,FALSE),0)</f>
        <v>-7135</v>
      </c>
      <c r="D909" s="66">
        <f>_xlfn.IFNA(VLOOKUP(A909,'NQ0001 Strategy'!$A$2:$B$2000,2,FALSE),0)</f>
        <v>-4565</v>
      </c>
      <c r="E909" s="66">
        <f>_xlfn.IFNA(VLOOKUP(A909,'BBI Strategy'!$A$2:$B$2000,2,FALSE),0)</f>
        <v>10725</v>
      </c>
      <c r="F909" s="66">
        <f>_xlfn.IFNA(VLOOKUP(A909,'NQ0003 Strategy'!$A$2:$B$1000,2,FALSE),0)</f>
        <v>0</v>
      </c>
      <c r="G909" s="66">
        <f>_xlfn.IFNA(VLOOKUP(A909,'NQ0006 Strategy'!$A$2:$B$2000,2,FALSE),0)</f>
        <v>0</v>
      </c>
      <c r="H909" s="66">
        <f>_xlfn.IFNA(VLOOKUP(A909,'NQ0007 Strategy'!$A$2:$B$2000,2,FALSE),0)</f>
        <v>145</v>
      </c>
      <c r="I909" s="85">
        <f t="shared" si="33"/>
        <v>-1570</v>
      </c>
      <c r="J909" s="50">
        <f>VLOOKUP($A909,級距!$A:$K,9,FALSE)</f>
        <v>5</v>
      </c>
      <c r="K909" s="50">
        <f>VLOOKUP($A909,級距!$A:$K,10,FALSE)</f>
        <v>10</v>
      </c>
      <c r="L909" s="50">
        <f>VLOOKUP($A909,級距!$A:$K,11,FALSE)</f>
        <v>3</v>
      </c>
      <c r="M909" s="50">
        <f t="shared" si="34"/>
        <v>1</v>
      </c>
    </row>
    <row r="910" spans="1:13" x14ac:dyDescent="0.25">
      <c r="A910" s="32">
        <v>44333</v>
      </c>
      <c r="B910" s="66">
        <f>_xlfn.IFNA(VLOOKUP(A910,'Bolling Strategy'!$A$1:$B$2000,2,FALSE),0)</f>
        <v>-100</v>
      </c>
      <c r="C910" s="66">
        <f>_xlfn.IFNA(VLOOKUP(A910,'NQ0002 Strategy'!$A$2:$B$2000,2,FALSE),0)</f>
        <v>-8160</v>
      </c>
      <c r="D910" s="66">
        <f>_xlfn.IFNA(VLOOKUP(A910,'NQ0001 Strategy'!$A$2:$B$2000,2,FALSE),0)</f>
        <v>795</v>
      </c>
      <c r="E910" s="66">
        <f>_xlfn.IFNA(VLOOKUP(A910,'BBI Strategy'!$A$2:$B$2000,2,FALSE),0)</f>
        <v>-16820</v>
      </c>
      <c r="F910" s="66">
        <f>_xlfn.IFNA(VLOOKUP(A910,'NQ0003 Strategy'!$A$2:$B$1000,2,FALSE),0)</f>
        <v>0</v>
      </c>
      <c r="G910" s="66">
        <f>_xlfn.IFNA(VLOOKUP(A910,'NQ0006 Strategy'!$A$2:$B$2000,2,FALSE),0)</f>
        <v>5480</v>
      </c>
      <c r="H910" s="66">
        <f>_xlfn.IFNA(VLOOKUP(A910,'NQ0007 Strategy'!$A$2:$B$2000,2,FALSE),0)</f>
        <v>-5970</v>
      </c>
      <c r="I910" s="85">
        <f t="shared" si="33"/>
        <v>-3539.2857142857142</v>
      </c>
      <c r="J910" s="50">
        <f>VLOOKUP($A910,級距!$A:$K,9,FALSE)</f>
        <v>4</v>
      </c>
      <c r="K910" s="50">
        <f>VLOOKUP($A910,級距!$A:$K,10,FALSE)</f>
        <v>2</v>
      </c>
      <c r="L910" s="50">
        <f>VLOOKUP($A910,級距!$A:$K,11,FALSE)</f>
        <v>2</v>
      </c>
      <c r="M910" s="50">
        <f t="shared" si="34"/>
        <v>1</v>
      </c>
    </row>
    <row r="911" spans="1:13" x14ac:dyDescent="0.25">
      <c r="A911" s="32">
        <v>44330</v>
      </c>
      <c r="B911" s="66">
        <f>_xlfn.IFNA(VLOOKUP(A911,'Bolling Strategy'!$A$1:$B$2000,2,FALSE),0)</f>
        <v>-3700</v>
      </c>
      <c r="C911" s="66">
        <f>_xlfn.IFNA(VLOOKUP(A911,'NQ0002 Strategy'!$A$2:$B$2000,2,FALSE),0)</f>
        <v>-8620</v>
      </c>
      <c r="D911" s="66">
        <f>_xlfn.IFNA(VLOOKUP(A911,'NQ0001 Strategy'!$A$2:$B$2000,2,FALSE),0)</f>
        <v>10855</v>
      </c>
      <c r="E911" s="66">
        <f>_xlfn.IFNA(VLOOKUP(A911,'BBI Strategy'!$A$2:$B$2000,2,FALSE),0)</f>
        <v>12855</v>
      </c>
      <c r="F911" s="66">
        <f>_xlfn.IFNA(VLOOKUP(A911,'NQ0003 Strategy'!$A$2:$B$1000,2,FALSE),0)</f>
        <v>0</v>
      </c>
      <c r="G911" s="66">
        <f>_xlfn.IFNA(VLOOKUP(A911,'NQ0006 Strategy'!$A$2:$B$2000,2,FALSE),0)</f>
        <v>2670</v>
      </c>
      <c r="H911" s="66">
        <f>_xlfn.IFNA(VLOOKUP(A911,'NQ0007 Strategy'!$A$2:$B$2000,2,FALSE),0)</f>
        <v>10760</v>
      </c>
      <c r="I911" s="85">
        <f t="shared" si="33"/>
        <v>3545.7142857142858</v>
      </c>
      <c r="J911" s="50">
        <f>VLOOKUP($A911,級距!$A:$K,9,FALSE)</f>
        <v>5</v>
      </c>
      <c r="K911" s="50">
        <f>VLOOKUP($A911,級距!$A:$K,10,FALSE)</f>
        <v>7</v>
      </c>
      <c r="L911" s="50">
        <f>VLOOKUP($A911,級距!$A:$K,11,FALSE)</f>
        <v>3</v>
      </c>
      <c r="M911" s="50">
        <f t="shared" si="34"/>
        <v>1</v>
      </c>
    </row>
    <row r="912" spans="1:13" x14ac:dyDescent="0.25">
      <c r="A912" s="32">
        <v>44329</v>
      </c>
      <c r="B912" s="66">
        <f>_xlfn.IFNA(VLOOKUP(A912,'Bolling Strategy'!$A$1:$B$2000,2,FALSE),0)</f>
        <v>0</v>
      </c>
      <c r="C912" s="66">
        <f>_xlfn.IFNA(VLOOKUP(A912,'NQ0002 Strategy'!$A$2:$B$2000,2,FALSE),0)</f>
        <v>-9230</v>
      </c>
      <c r="D912" s="66">
        <f>_xlfn.IFNA(VLOOKUP(A912,'NQ0001 Strategy'!$A$2:$B$2000,2,FALSE),0)</f>
        <v>3585</v>
      </c>
      <c r="E912" s="66">
        <f>_xlfn.IFNA(VLOOKUP(A912,'BBI Strategy'!$A$2:$B$2000,2,FALSE),0)</f>
        <v>-10160</v>
      </c>
      <c r="F912" s="66">
        <f>_xlfn.IFNA(VLOOKUP(A912,'NQ0003 Strategy'!$A$2:$B$1000,2,FALSE),0)</f>
        <v>0</v>
      </c>
      <c r="G912" s="66">
        <f>_xlfn.IFNA(VLOOKUP(A912,'NQ0006 Strategy'!$A$2:$B$2000,2,FALSE),0)</f>
        <v>0</v>
      </c>
      <c r="H912" s="66">
        <f>_xlfn.IFNA(VLOOKUP(A912,'NQ0007 Strategy'!$A$2:$B$2000,2,FALSE),0)</f>
        <v>-9360</v>
      </c>
      <c r="I912" s="85">
        <f t="shared" si="33"/>
        <v>-3595</v>
      </c>
      <c r="J912" s="50">
        <f>VLOOKUP($A912,級距!$A:$K,9,FALSE)</f>
        <v>7</v>
      </c>
      <c r="K912" s="50">
        <f>VLOOKUP($A912,級距!$A:$K,10,FALSE)</f>
        <v>5</v>
      </c>
      <c r="L912" s="50">
        <f>VLOOKUP($A912,級距!$A:$K,11,FALSE)</f>
        <v>1</v>
      </c>
      <c r="M912" s="50">
        <f t="shared" si="34"/>
        <v>1</v>
      </c>
    </row>
    <row r="913" spans="1:13" x14ac:dyDescent="0.25">
      <c r="A913" s="32">
        <v>44328</v>
      </c>
      <c r="B913" s="66">
        <f>_xlfn.IFNA(VLOOKUP(A913,'Bolling Strategy'!$A$1:$B$2000,2,FALSE),0)</f>
        <v>-12360</v>
      </c>
      <c r="C913" s="66">
        <f>_xlfn.IFNA(VLOOKUP(A913,'NQ0002 Strategy'!$A$2:$B$2000,2,FALSE),0)</f>
        <v>-8160</v>
      </c>
      <c r="D913" s="66">
        <f>_xlfn.IFNA(VLOOKUP(A913,'NQ0001 Strategy'!$A$2:$B$2000,2,FALSE),0)</f>
        <v>1110</v>
      </c>
      <c r="E913" s="66">
        <f>_xlfn.IFNA(VLOOKUP(A913,'BBI Strategy'!$A$2:$B$2000,2,FALSE),0)</f>
        <v>10420</v>
      </c>
      <c r="F913" s="66">
        <f>_xlfn.IFNA(VLOOKUP(A913,'NQ0003 Strategy'!$A$2:$B$1000,2,FALSE),0)</f>
        <v>30035</v>
      </c>
      <c r="G913" s="66">
        <f>_xlfn.IFNA(VLOOKUP(A913,'NQ0006 Strategy'!$A$2:$B$2000,2,FALSE),0)</f>
        <v>23700</v>
      </c>
      <c r="H913" s="66">
        <f>_xlfn.IFNA(VLOOKUP(A913,'NQ0007 Strategy'!$A$2:$B$2000,2,FALSE),0)</f>
        <v>-4890</v>
      </c>
      <c r="I913" s="85">
        <f t="shared" si="33"/>
        <v>5693.5714285714284</v>
      </c>
      <c r="J913" s="50">
        <f>VLOOKUP($A913,級距!$A:$K,9,FALSE)</f>
        <v>8</v>
      </c>
      <c r="K913" s="50">
        <f>VLOOKUP($A913,級距!$A:$K,10,FALSE)</f>
        <v>9</v>
      </c>
      <c r="L913" s="50">
        <f>VLOOKUP($A913,級距!$A:$K,11,FALSE)</f>
        <v>4</v>
      </c>
      <c r="M913" s="50">
        <f t="shared" si="34"/>
        <v>1</v>
      </c>
    </row>
    <row r="914" spans="1:13" x14ac:dyDescent="0.25">
      <c r="A914" s="32">
        <v>44327</v>
      </c>
      <c r="B914" s="66">
        <f>_xlfn.IFNA(VLOOKUP(A914,'Bolling Strategy'!$A$1:$B$2000,2,FALSE),0)</f>
        <v>35890</v>
      </c>
      <c r="C914" s="66">
        <f>_xlfn.IFNA(VLOOKUP(A914,'NQ0002 Strategy'!$A$2:$B$2000,2,FALSE),0)</f>
        <v>23295</v>
      </c>
      <c r="D914" s="66">
        <f>_xlfn.IFNA(VLOOKUP(A914,'NQ0001 Strategy'!$A$2:$B$2000,2,FALSE),0)</f>
        <v>10965</v>
      </c>
      <c r="E914" s="66">
        <f>_xlfn.IFNA(VLOOKUP(A914,'BBI Strategy'!$A$2:$B$2000,2,FALSE),0)</f>
        <v>10520</v>
      </c>
      <c r="F914" s="66">
        <f>_xlfn.IFNA(VLOOKUP(A914,'NQ0003 Strategy'!$A$2:$B$1000,2,FALSE),0)</f>
        <v>0</v>
      </c>
      <c r="G914" s="66">
        <f>_xlfn.IFNA(VLOOKUP(A914,'NQ0006 Strategy'!$A$2:$B$2000,2,FALSE),0)</f>
        <v>0</v>
      </c>
      <c r="H914" s="66">
        <f>_xlfn.IFNA(VLOOKUP(A914,'NQ0007 Strategy'!$A$2:$B$2000,2,FALSE),0)</f>
        <v>11495</v>
      </c>
      <c r="I914" s="85">
        <f t="shared" si="33"/>
        <v>13166.428571428571</v>
      </c>
      <c r="J914" s="50">
        <f>VLOOKUP($A914,級距!$A:$K,9,FALSE)</f>
        <v>8</v>
      </c>
      <c r="K914" s="50">
        <f>VLOOKUP($A914,級距!$A:$K,10,FALSE)</f>
        <v>6</v>
      </c>
      <c r="L914" s="50">
        <f>VLOOKUP($A914,級距!$A:$K,11,FALSE)</f>
        <v>1</v>
      </c>
      <c r="M914" s="50">
        <f t="shared" si="34"/>
        <v>1</v>
      </c>
    </row>
    <row r="915" spans="1:13" x14ac:dyDescent="0.25">
      <c r="A915" s="32">
        <v>44326</v>
      </c>
      <c r="B915" s="66">
        <f>_xlfn.IFNA(VLOOKUP(A915,'Bolling Strategy'!$A$1:$B$2000,2,FALSE),0)</f>
        <v>4080</v>
      </c>
      <c r="C915" s="66">
        <f>_xlfn.IFNA(VLOOKUP(A915,'NQ0002 Strategy'!$A$2:$B$2000,2,FALSE),0)</f>
        <v>0</v>
      </c>
      <c r="D915" s="66">
        <f>_xlfn.IFNA(VLOOKUP(A915,'NQ0001 Strategy'!$A$2:$B$2000,2,FALSE),0)</f>
        <v>670</v>
      </c>
      <c r="E915" s="66">
        <f>_xlfn.IFNA(VLOOKUP(A915,'BBI Strategy'!$A$2:$B$2000,2,FALSE),0)</f>
        <v>1580</v>
      </c>
      <c r="F915" s="66">
        <f>_xlfn.IFNA(VLOOKUP(A915,'NQ0003 Strategy'!$A$2:$B$1000,2,FALSE),0)</f>
        <v>0</v>
      </c>
      <c r="G915" s="66">
        <f>_xlfn.IFNA(VLOOKUP(A915,'NQ0006 Strategy'!$A$2:$B$2000,2,FALSE),0)</f>
        <v>0</v>
      </c>
      <c r="H915" s="66">
        <f>_xlfn.IFNA(VLOOKUP(A915,'NQ0007 Strategy'!$A$2:$B$2000,2,FALSE),0)</f>
        <v>-5720</v>
      </c>
      <c r="I915" s="85">
        <f t="shared" si="33"/>
        <v>87.142857142857139</v>
      </c>
      <c r="J915" s="50">
        <f>VLOOKUP($A915,級距!$A:$K,9,FALSE)</f>
        <v>8</v>
      </c>
      <c r="K915" s="50">
        <f>VLOOKUP($A915,級距!$A:$K,10,FALSE)</f>
        <v>10</v>
      </c>
      <c r="L915" s="50">
        <f>VLOOKUP($A915,級距!$A:$K,11,FALSE)</f>
        <v>4</v>
      </c>
      <c r="M915" s="50">
        <f t="shared" si="34"/>
        <v>1</v>
      </c>
    </row>
    <row r="916" spans="1:13" x14ac:dyDescent="0.25">
      <c r="A916" s="32">
        <v>44323</v>
      </c>
      <c r="B916" s="66">
        <f>_xlfn.IFNA(VLOOKUP(A916,'Bolling Strategy'!$A$1:$B$2000,2,FALSE),0)</f>
        <v>3770</v>
      </c>
      <c r="C916" s="66">
        <f>_xlfn.IFNA(VLOOKUP(A916,'NQ0002 Strategy'!$A$2:$B$2000,2,FALSE),0)</f>
        <v>7760</v>
      </c>
      <c r="D916" s="66">
        <f>_xlfn.IFNA(VLOOKUP(A916,'NQ0001 Strategy'!$A$2:$B$2000,2,FALSE),0)</f>
        <v>930</v>
      </c>
      <c r="E916" s="66">
        <f>_xlfn.IFNA(VLOOKUP(A916,'BBI Strategy'!$A$2:$B$2000,2,FALSE),0)</f>
        <v>8505</v>
      </c>
      <c r="F916" s="66">
        <f>_xlfn.IFNA(VLOOKUP(A916,'NQ0003 Strategy'!$A$2:$B$1000,2,FALSE),0)</f>
        <v>0</v>
      </c>
      <c r="G916" s="66">
        <f>_xlfn.IFNA(VLOOKUP(A916,'NQ0006 Strategy'!$A$2:$B$2000,2,FALSE),0)</f>
        <v>0</v>
      </c>
      <c r="H916" s="66">
        <f>_xlfn.IFNA(VLOOKUP(A916,'NQ0007 Strategy'!$A$2:$B$2000,2,FALSE),0)</f>
        <v>-6300</v>
      </c>
      <c r="I916" s="85">
        <f t="shared" si="33"/>
        <v>2095</v>
      </c>
      <c r="J916" s="50">
        <f>VLOOKUP($A916,級距!$A:$K,9,FALSE)</f>
        <v>5</v>
      </c>
      <c r="K916" s="50">
        <f>VLOOKUP($A916,級距!$A:$K,10,FALSE)</f>
        <v>3</v>
      </c>
      <c r="L916" s="50">
        <f>VLOOKUP($A916,級距!$A:$K,11,FALSE)</f>
        <v>2</v>
      </c>
      <c r="M916" s="50">
        <f t="shared" si="34"/>
        <v>1</v>
      </c>
    </row>
    <row r="917" spans="1:13" x14ac:dyDescent="0.25">
      <c r="A917" s="32">
        <v>44322</v>
      </c>
      <c r="B917" s="66">
        <f>_xlfn.IFNA(VLOOKUP(A917,'Bolling Strategy'!$A$1:$B$2000,2,FALSE),0)</f>
        <v>13680</v>
      </c>
      <c r="C917" s="66">
        <f>_xlfn.IFNA(VLOOKUP(A917,'NQ0002 Strategy'!$A$2:$B$2000,2,FALSE),0)</f>
        <v>-570</v>
      </c>
      <c r="D917" s="66">
        <f>_xlfn.IFNA(VLOOKUP(A917,'NQ0001 Strategy'!$A$2:$B$2000,2,FALSE),0)</f>
        <v>-1900</v>
      </c>
      <c r="E917" s="66">
        <f>_xlfn.IFNA(VLOOKUP(A917,'BBI Strategy'!$A$2:$B$2000,2,FALSE),0)</f>
        <v>6585</v>
      </c>
      <c r="F917" s="66">
        <f>_xlfn.IFNA(VLOOKUP(A917,'NQ0003 Strategy'!$A$2:$B$1000,2,FALSE),0)</f>
        <v>0</v>
      </c>
      <c r="G917" s="66">
        <f>_xlfn.IFNA(VLOOKUP(A917,'NQ0006 Strategy'!$A$2:$B$2000,2,FALSE),0)</f>
        <v>0</v>
      </c>
      <c r="H917" s="66">
        <f>_xlfn.IFNA(VLOOKUP(A917,'NQ0007 Strategy'!$A$2:$B$2000,2,FALSE),0)</f>
        <v>5185</v>
      </c>
      <c r="I917" s="85">
        <f t="shared" si="33"/>
        <v>3282.8571428571427</v>
      </c>
      <c r="J917" s="50">
        <f>VLOOKUP($A917,級距!$A:$K,9,FALSE)</f>
        <v>5</v>
      </c>
      <c r="K917" s="50">
        <f>VLOOKUP($A917,級距!$A:$K,10,FALSE)</f>
        <v>3</v>
      </c>
      <c r="L917" s="50">
        <f>VLOOKUP($A917,級距!$A:$K,11,FALSE)</f>
        <v>2</v>
      </c>
      <c r="M917" s="50">
        <f t="shared" si="34"/>
        <v>1</v>
      </c>
    </row>
    <row r="918" spans="1:13" x14ac:dyDescent="0.25">
      <c r="A918" s="32">
        <v>44321</v>
      </c>
      <c r="B918" s="66">
        <f>_xlfn.IFNA(VLOOKUP(A918,'Bolling Strategy'!$A$1:$B$2000,2,FALSE),0)</f>
        <v>0</v>
      </c>
      <c r="C918" s="66">
        <f>_xlfn.IFNA(VLOOKUP(A918,'NQ0002 Strategy'!$A$2:$B$2000,2,FALSE),0)</f>
        <v>4025</v>
      </c>
      <c r="D918" s="66">
        <f>_xlfn.IFNA(VLOOKUP(A918,'NQ0001 Strategy'!$A$2:$B$2000,2,FALSE),0)</f>
        <v>-3930</v>
      </c>
      <c r="E918" s="66">
        <f>_xlfn.IFNA(VLOOKUP(A918,'BBI Strategy'!$A$2:$B$2000,2,FALSE),0)</f>
        <v>-775</v>
      </c>
      <c r="F918" s="66">
        <f>_xlfn.IFNA(VLOOKUP(A918,'NQ0003 Strategy'!$A$2:$B$1000,2,FALSE),0)</f>
        <v>0</v>
      </c>
      <c r="G918" s="66">
        <f>_xlfn.IFNA(VLOOKUP(A918,'NQ0006 Strategy'!$A$2:$B$2000,2,FALSE),0)</f>
        <v>-10260</v>
      </c>
      <c r="H918" s="66">
        <f>_xlfn.IFNA(VLOOKUP(A918,'NQ0007 Strategy'!$A$2:$B$2000,2,FALSE),0)</f>
        <v>-7455</v>
      </c>
      <c r="I918" s="85">
        <f t="shared" si="33"/>
        <v>-2627.8571428571427</v>
      </c>
      <c r="J918" s="50">
        <f>VLOOKUP($A918,級距!$A:$K,9,FALSE)</f>
        <v>5</v>
      </c>
      <c r="K918" s="50">
        <f>VLOOKUP($A918,級距!$A:$K,10,FALSE)</f>
        <v>6</v>
      </c>
      <c r="L918" s="50">
        <f>VLOOKUP($A918,級距!$A:$K,11,FALSE)</f>
        <v>2</v>
      </c>
      <c r="M918" s="50">
        <f t="shared" si="34"/>
        <v>1</v>
      </c>
    </row>
    <row r="919" spans="1:13" x14ac:dyDescent="0.25">
      <c r="A919" s="32">
        <v>44320</v>
      </c>
      <c r="B919" s="66">
        <f>_xlfn.IFNA(VLOOKUP(A919,'Bolling Strategy'!$A$1:$B$2000,2,FALSE),0)</f>
        <v>-2980</v>
      </c>
      <c r="C919" s="66">
        <f>_xlfn.IFNA(VLOOKUP(A919,'NQ0002 Strategy'!$A$2:$B$2000,2,FALSE),0)</f>
        <v>22970</v>
      </c>
      <c r="D919" s="66">
        <f>_xlfn.IFNA(VLOOKUP(A919,'NQ0001 Strategy'!$A$2:$B$2000,2,FALSE),0)</f>
        <v>27460</v>
      </c>
      <c r="E919" s="66">
        <f>_xlfn.IFNA(VLOOKUP(A919,'BBI Strategy'!$A$2:$B$2000,2,FALSE),0)</f>
        <v>-18220</v>
      </c>
      <c r="F919" s="66">
        <f>_xlfn.IFNA(VLOOKUP(A919,'NQ0003 Strategy'!$A$2:$B$1000,2,FALSE),0)</f>
        <v>0</v>
      </c>
      <c r="G919" s="66">
        <f>_xlfn.IFNA(VLOOKUP(A919,'NQ0006 Strategy'!$A$2:$B$2000,2,FALSE),0)</f>
        <v>30550</v>
      </c>
      <c r="H919" s="66">
        <f>_xlfn.IFNA(VLOOKUP(A919,'NQ0007 Strategy'!$A$2:$B$2000,2,FALSE),0)</f>
        <v>7485</v>
      </c>
      <c r="I919" s="85">
        <f t="shared" si="33"/>
        <v>9609.2857142857138</v>
      </c>
      <c r="J919" s="50">
        <f>VLOOKUP($A919,級距!$A:$K,9,FALSE)</f>
        <v>9</v>
      </c>
      <c r="K919" s="50">
        <f>VLOOKUP($A919,級距!$A:$K,10,FALSE)</f>
        <v>6</v>
      </c>
      <c r="L919" s="50">
        <f>VLOOKUP($A919,級距!$A:$K,11,FALSE)</f>
        <v>1</v>
      </c>
      <c r="M919" s="50">
        <f t="shared" si="34"/>
        <v>1</v>
      </c>
    </row>
    <row r="920" spans="1:13" x14ac:dyDescent="0.25">
      <c r="A920" s="32">
        <v>44319</v>
      </c>
      <c r="B920" s="66">
        <f>_xlfn.IFNA(VLOOKUP(A920,'Bolling Strategy'!$A$1:$B$2000,2,FALSE),0)</f>
        <v>-620</v>
      </c>
      <c r="C920" s="66">
        <f>_xlfn.IFNA(VLOOKUP(A920,'NQ0002 Strategy'!$A$2:$B$2000,2,FALSE),0)</f>
        <v>-8695</v>
      </c>
      <c r="D920" s="66">
        <f>_xlfn.IFNA(VLOOKUP(A920,'NQ0001 Strategy'!$A$2:$B$2000,2,FALSE),0)</f>
        <v>625</v>
      </c>
      <c r="E920" s="66">
        <f>_xlfn.IFNA(VLOOKUP(A920,'BBI Strategy'!$A$2:$B$2000,2,FALSE),0)</f>
        <v>-6840</v>
      </c>
      <c r="F920" s="66">
        <f>_xlfn.IFNA(VLOOKUP(A920,'NQ0003 Strategy'!$A$2:$B$1000,2,FALSE),0)</f>
        <v>0</v>
      </c>
      <c r="G920" s="66">
        <f>_xlfn.IFNA(VLOOKUP(A920,'NQ0006 Strategy'!$A$2:$B$2000,2,FALSE),0)</f>
        <v>-10230</v>
      </c>
      <c r="H920" s="66">
        <f>_xlfn.IFNA(VLOOKUP(A920,'NQ0007 Strategy'!$A$2:$B$2000,2,FALSE),0)</f>
        <v>-2260</v>
      </c>
      <c r="I920" s="85">
        <f t="shared" si="33"/>
        <v>-4002.8571428571427</v>
      </c>
      <c r="J920" s="50">
        <f>VLOOKUP($A920,級距!$A:$K,9,FALSE)</f>
        <v>4</v>
      </c>
      <c r="K920" s="50">
        <f>VLOOKUP($A920,級距!$A:$K,10,FALSE)</f>
        <v>6</v>
      </c>
      <c r="L920" s="50">
        <f>VLOOKUP($A920,級距!$A:$K,11,FALSE)</f>
        <v>2</v>
      </c>
      <c r="M920" s="50">
        <f t="shared" si="34"/>
        <v>1</v>
      </c>
    </row>
    <row r="921" spans="1:13" x14ac:dyDescent="0.25">
      <c r="A921" s="32">
        <v>44316</v>
      </c>
      <c r="B921" s="66">
        <f>_xlfn.IFNA(VLOOKUP(A921,'Bolling Strategy'!$A$1:$B$2000,2,FALSE),0)</f>
        <v>0</v>
      </c>
      <c r="C921" s="66">
        <f>_xlfn.IFNA(VLOOKUP(A921,'NQ0002 Strategy'!$A$2:$B$2000,2,FALSE),0)</f>
        <v>-390</v>
      </c>
      <c r="D921" s="66">
        <f>_xlfn.IFNA(VLOOKUP(A921,'NQ0001 Strategy'!$A$2:$B$2000,2,FALSE),0)</f>
        <v>440</v>
      </c>
      <c r="E921" s="66">
        <f>_xlfn.IFNA(VLOOKUP(A921,'BBI Strategy'!$A$2:$B$2000,2,FALSE),0)</f>
        <v>475</v>
      </c>
      <c r="F921" s="66">
        <f>_xlfn.IFNA(VLOOKUP(A921,'NQ0003 Strategy'!$A$2:$B$1000,2,FALSE),0)</f>
        <v>0</v>
      </c>
      <c r="G921" s="66">
        <f>_xlfn.IFNA(VLOOKUP(A921,'NQ0006 Strategy'!$A$2:$B$2000,2,FALSE),0)</f>
        <v>0</v>
      </c>
      <c r="H921" s="66">
        <f>_xlfn.IFNA(VLOOKUP(A921,'NQ0007 Strategy'!$A$2:$B$2000,2,FALSE),0)</f>
        <v>-4870</v>
      </c>
      <c r="I921" s="85">
        <f t="shared" si="33"/>
        <v>-620.71428571428567</v>
      </c>
      <c r="J921" s="50">
        <f>VLOOKUP($A921,級距!$A:$K,9,FALSE)</f>
        <v>2</v>
      </c>
      <c r="K921" s="50">
        <f>VLOOKUP($A921,級距!$A:$K,10,FALSE)</f>
        <v>1</v>
      </c>
      <c r="L921" s="50">
        <f>VLOOKUP($A921,級距!$A:$K,11,FALSE)</f>
        <v>2</v>
      </c>
      <c r="M921" s="50">
        <f t="shared" si="34"/>
        <v>1</v>
      </c>
    </row>
    <row r="922" spans="1:13" x14ac:dyDescent="0.25">
      <c r="A922" s="32">
        <v>44315</v>
      </c>
      <c r="B922" s="66">
        <f>_xlfn.IFNA(VLOOKUP(A922,'Bolling Strategy'!$A$1:$B$2000,2,FALSE),0)</f>
        <v>-16940</v>
      </c>
      <c r="C922" s="66">
        <f>_xlfn.IFNA(VLOOKUP(A922,'NQ0002 Strategy'!$A$2:$B$2000,2,FALSE),0)</f>
        <v>13565</v>
      </c>
      <c r="D922" s="66">
        <f>_xlfn.IFNA(VLOOKUP(A922,'NQ0001 Strategy'!$A$2:$B$2000,2,FALSE),0)</f>
        <v>-605</v>
      </c>
      <c r="E922" s="66">
        <f>_xlfn.IFNA(VLOOKUP(A922,'BBI Strategy'!$A$2:$B$2000,2,FALSE),0)</f>
        <v>-16100</v>
      </c>
      <c r="F922" s="66">
        <f>_xlfn.IFNA(VLOOKUP(A922,'NQ0003 Strategy'!$A$2:$B$1000,2,FALSE),0)</f>
        <v>6130</v>
      </c>
      <c r="G922" s="66">
        <f>_xlfn.IFNA(VLOOKUP(A922,'NQ0006 Strategy'!$A$2:$B$2000,2,FALSE),0)</f>
        <v>0</v>
      </c>
      <c r="H922" s="66">
        <f>_xlfn.IFNA(VLOOKUP(A922,'NQ0007 Strategy'!$A$2:$B$2000,2,FALSE),0)</f>
        <v>4710</v>
      </c>
      <c r="I922" s="85">
        <f t="shared" si="33"/>
        <v>-1320</v>
      </c>
      <c r="J922" s="50">
        <f>VLOOKUP($A922,級距!$A:$K,9,FALSE)</f>
        <v>5</v>
      </c>
      <c r="K922" s="50">
        <f>VLOOKUP($A922,級距!$A:$K,10,FALSE)</f>
        <v>4</v>
      </c>
      <c r="L922" s="50">
        <f>VLOOKUP($A922,級距!$A:$K,11,FALSE)</f>
        <v>2</v>
      </c>
      <c r="M922" s="50">
        <f t="shared" si="34"/>
        <v>1</v>
      </c>
    </row>
    <row r="923" spans="1:13" x14ac:dyDescent="0.25">
      <c r="A923" s="32">
        <v>44314</v>
      </c>
      <c r="B923" s="66">
        <f>_xlfn.IFNA(VLOOKUP(A923,'Bolling Strategy'!$A$1:$B$2000,2,FALSE),0)</f>
        <v>0</v>
      </c>
      <c r="C923" s="66">
        <f>_xlfn.IFNA(VLOOKUP(A923,'NQ0002 Strategy'!$A$2:$B$2000,2,FALSE),0)</f>
        <v>0</v>
      </c>
      <c r="D923" s="66">
        <f>_xlfn.IFNA(VLOOKUP(A923,'NQ0001 Strategy'!$A$2:$B$2000,2,FALSE),0)</f>
        <v>0</v>
      </c>
      <c r="E923" s="66">
        <f>_xlfn.IFNA(VLOOKUP(A923,'BBI Strategy'!$A$2:$B$2000,2,FALSE),0)</f>
        <v>-360</v>
      </c>
      <c r="F923" s="66">
        <f>_xlfn.IFNA(VLOOKUP(A923,'NQ0003 Strategy'!$A$2:$B$1000,2,FALSE),0)</f>
        <v>0</v>
      </c>
      <c r="G923" s="66">
        <f>_xlfn.IFNA(VLOOKUP(A923,'NQ0006 Strategy'!$A$2:$B$2000,2,FALSE),0)</f>
        <v>0</v>
      </c>
      <c r="H923" s="66">
        <f>_xlfn.IFNA(VLOOKUP(A923,'NQ0007 Strategy'!$A$2:$B$2000,2,FALSE),0)</f>
        <v>2360</v>
      </c>
      <c r="I923" s="85">
        <f t="shared" si="33"/>
        <v>285.71428571428572</v>
      </c>
      <c r="J923" s="50">
        <f>VLOOKUP($A923,級距!$A:$K,9,FALSE)</f>
        <v>1</v>
      </c>
      <c r="K923" s="50">
        <f>VLOOKUP($A923,級距!$A:$K,10,FALSE)</f>
        <v>5</v>
      </c>
      <c r="L923" s="50">
        <f>VLOOKUP($A923,級距!$A:$K,11,FALSE)</f>
        <v>2</v>
      </c>
      <c r="M923" s="50">
        <f t="shared" si="34"/>
        <v>1</v>
      </c>
    </row>
    <row r="924" spans="1:13" x14ac:dyDescent="0.25">
      <c r="A924" s="32">
        <v>44313</v>
      </c>
      <c r="B924" s="66">
        <f>_xlfn.IFNA(VLOOKUP(A924,'Bolling Strategy'!$A$1:$B$2000,2,FALSE),0)</f>
        <v>-500</v>
      </c>
      <c r="C924" s="66">
        <f>_xlfn.IFNA(VLOOKUP(A924,'NQ0002 Strategy'!$A$2:$B$2000,2,FALSE),0)</f>
        <v>1130</v>
      </c>
      <c r="D924" s="66">
        <f>_xlfn.IFNA(VLOOKUP(A924,'NQ0001 Strategy'!$A$2:$B$2000,2,FALSE),0)</f>
        <v>60</v>
      </c>
      <c r="E924" s="66">
        <f>_xlfn.IFNA(VLOOKUP(A924,'BBI Strategy'!$A$2:$B$2000,2,FALSE),0)</f>
        <v>-5300</v>
      </c>
      <c r="F924" s="66">
        <f>_xlfn.IFNA(VLOOKUP(A924,'NQ0003 Strategy'!$A$2:$B$1000,2,FALSE),0)</f>
        <v>0</v>
      </c>
      <c r="G924" s="66">
        <f>_xlfn.IFNA(VLOOKUP(A924,'NQ0006 Strategy'!$A$2:$B$2000,2,FALSE),0)</f>
        <v>0</v>
      </c>
      <c r="H924" s="66">
        <f>_xlfn.IFNA(VLOOKUP(A924,'NQ0007 Strategy'!$A$2:$B$2000,2,FALSE),0)</f>
        <v>3170</v>
      </c>
      <c r="I924" s="85">
        <f t="shared" si="33"/>
        <v>-205.71428571428572</v>
      </c>
      <c r="J924" s="50">
        <f>VLOOKUP($A924,級距!$A:$K,9,FALSE)</f>
        <v>2</v>
      </c>
      <c r="K924" s="50">
        <f>VLOOKUP($A924,級距!$A:$K,10,FALSE)</f>
        <v>6</v>
      </c>
      <c r="L924" s="50">
        <f>VLOOKUP($A924,級距!$A:$K,11,FALSE)</f>
        <v>2</v>
      </c>
      <c r="M924" s="50">
        <f t="shared" si="34"/>
        <v>1</v>
      </c>
    </row>
    <row r="925" spans="1:13" x14ac:dyDescent="0.25">
      <c r="A925" s="32">
        <v>44312</v>
      </c>
      <c r="B925" s="66">
        <f>_xlfn.IFNA(VLOOKUP(A925,'Bolling Strategy'!$A$1:$B$2000,2,FALSE),0)</f>
        <v>7130</v>
      </c>
      <c r="C925" s="66">
        <f>_xlfn.IFNA(VLOOKUP(A925,'NQ0002 Strategy'!$A$2:$B$2000,2,FALSE),0)</f>
        <v>5960</v>
      </c>
      <c r="D925" s="66">
        <f>_xlfn.IFNA(VLOOKUP(A925,'NQ0001 Strategy'!$A$2:$B$2000,2,FALSE),0)</f>
        <v>-2300</v>
      </c>
      <c r="E925" s="66">
        <f>_xlfn.IFNA(VLOOKUP(A925,'BBI Strategy'!$A$2:$B$2000,2,FALSE),0)</f>
        <v>8140</v>
      </c>
      <c r="F925" s="66">
        <f>_xlfn.IFNA(VLOOKUP(A925,'NQ0003 Strategy'!$A$2:$B$1000,2,FALSE),0)</f>
        <v>-640</v>
      </c>
      <c r="G925" s="66">
        <f>_xlfn.IFNA(VLOOKUP(A925,'NQ0006 Strategy'!$A$2:$B$2000,2,FALSE),0)</f>
        <v>0</v>
      </c>
      <c r="H925" s="66">
        <f>_xlfn.IFNA(VLOOKUP(A925,'NQ0007 Strategy'!$A$2:$B$2000,2,FALSE),0)</f>
        <v>6140</v>
      </c>
      <c r="I925" s="85">
        <f t="shared" si="33"/>
        <v>3490</v>
      </c>
      <c r="J925" s="50">
        <f>VLOOKUP($A925,級距!$A:$K,9,FALSE)</f>
        <v>3</v>
      </c>
      <c r="K925" s="50">
        <f>VLOOKUP($A925,級距!$A:$K,10,FALSE)</f>
        <v>9</v>
      </c>
      <c r="L925" s="50">
        <f>VLOOKUP($A925,級距!$A:$K,11,FALSE)</f>
        <v>3</v>
      </c>
      <c r="M925" s="50">
        <f t="shared" si="34"/>
        <v>1</v>
      </c>
    </row>
    <row r="926" spans="1:13" x14ac:dyDescent="0.25">
      <c r="A926" s="32">
        <v>44311</v>
      </c>
      <c r="B926" s="66">
        <f>_xlfn.IFNA(VLOOKUP(A926,'Bolling Strategy'!$A$1:$B$2000,2,FALSE),0)</f>
        <v>0</v>
      </c>
      <c r="C926" s="66">
        <f>_xlfn.IFNA(VLOOKUP(A926,'NQ0002 Strategy'!$A$2:$B$2000,2,FALSE),0)</f>
        <v>-40</v>
      </c>
      <c r="D926" s="66">
        <f>_xlfn.IFNA(VLOOKUP(A926,'NQ0001 Strategy'!$A$2:$B$2000,2,FALSE),0)</f>
        <v>0</v>
      </c>
      <c r="E926" s="66">
        <f>_xlfn.IFNA(VLOOKUP(A926,'BBI Strategy'!$A$2:$B$2000,2,FALSE),0)</f>
        <v>0</v>
      </c>
      <c r="F926" s="66">
        <f>_xlfn.IFNA(VLOOKUP(A926,'NQ0003 Strategy'!$A$2:$B$1000,2,FALSE),0)</f>
        <v>0</v>
      </c>
      <c r="G926" s="66">
        <f>_xlfn.IFNA(VLOOKUP(A926,'NQ0006 Strategy'!$A$2:$B$2000,2,FALSE),0)</f>
        <v>0</v>
      </c>
      <c r="H926" s="66">
        <f>_xlfn.IFNA(VLOOKUP(A926,'NQ0007 Strategy'!$A$2:$B$2000,2,FALSE),0)</f>
        <v>0</v>
      </c>
      <c r="I926" s="85">
        <f t="shared" si="33"/>
        <v>-5.7142857142857144</v>
      </c>
      <c r="J926" s="50">
        <f>VLOOKUP($A926,級距!$A:$K,9,FALSE)</f>
        <v>1</v>
      </c>
      <c r="K926" s="50" t="e">
        <f>VLOOKUP($A926,級距!$A:$K,10,FALSE)</f>
        <v>#DIV/0!</v>
      </c>
      <c r="L926" s="50" t="e">
        <f>VLOOKUP($A926,級距!$A:$K,11,FALSE)</f>
        <v>#DIV/0!</v>
      </c>
      <c r="M926" s="50">
        <f t="shared" si="34"/>
        <v>1</v>
      </c>
    </row>
    <row r="927" spans="1:13" x14ac:dyDescent="0.25">
      <c r="A927" s="32">
        <v>44310</v>
      </c>
      <c r="B927" s="66">
        <f>_xlfn.IFNA(VLOOKUP(A927,'Bolling Strategy'!$A$1:$B$2000,2,FALSE),0)</f>
        <v>0</v>
      </c>
      <c r="C927" s="66">
        <f>_xlfn.IFNA(VLOOKUP(A927,'NQ0002 Strategy'!$A$2:$B$2000,2,FALSE),0)</f>
        <v>-60</v>
      </c>
      <c r="D927" s="66">
        <f>_xlfn.IFNA(VLOOKUP(A927,'NQ0001 Strategy'!$A$2:$B$2000,2,FALSE),0)</f>
        <v>0</v>
      </c>
      <c r="E927" s="66">
        <f>_xlfn.IFNA(VLOOKUP(A927,'BBI Strategy'!$A$2:$B$2000,2,FALSE),0)</f>
        <v>0</v>
      </c>
      <c r="F927" s="66">
        <f>_xlfn.IFNA(VLOOKUP(A927,'NQ0003 Strategy'!$A$2:$B$1000,2,FALSE),0)</f>
        <v>0</v>
      </c>
      <c r="G927" s="66">
        <f>_xlfn.IFNA(VLOOKUP(A927,'NQ0006 Strategy'!$A$2:$B$2000,2,FALSE),0)</f>
        <v>0</v>
      </c>
      <c r="H927" s="66">
        <f>_xlfn.IFNA(VLOOKUP(A927,'NQ0007 Strategy'!$A$2:$B$2000,2,FALSE),0)</f>
        <v>0</v>
      </c>
      <c r="I927" s="85">
        <f t="shared" si="33"/>
        <v>-8.5714285714285712</v>
      </c>
      <c r="J927" s="50">
        <f>VLOOKUP($A927,級距!$A:$K,9,FALSE)</f>
        <v>1</v>
      </c>
      <c r="K927" s="50" t="e">
        <f>VLOOKUP($A927,級距!$A:$K,10,FALSE)</f>
        <v>#DIV/0!</v>
      </c>
      <c r="L927" s="50" t="e">
        <f>VLOOKUP($A927,級距!$A:$K,11,FALSE)</f>
        <v>#DIV/0!</v>
      </c>
      <c r="M927" s="50">
        <f t="shared" si="34"/>
        <v>1</v>
      </c>
    </row>
    <row r="928" spans="1:13" x14ac:dyDescent="0.25">
      <c r="A928" s="32">
        <v>44309</v>
      </c>
      <c r="B928" s="66">
        <f>_xlfn.IFNA(VLOOKUP(A928,'Bolling Strategy'!$A$1:$B$2000,2,FALSE),0)</f>
        <v>550</v>
      </c>
      <c r="C928" s="66">
        <f>_xlfn.IFNA(VLOOKUP(A928,'NQ0002 Strategy'!$A$2:$B$2000,2,FALSE),0)</f>
        <v>-6375</v>
      </c>
      <c r="D928" s="66">
        <f>_xlfn.IFNA(VLOOKUP(A928,'NQ0001 Strategy'!$A$2:$B$2000,2,FALSE),0)</f>
        <v>-75</v>
      </c>
      <c r="E928" s="66">
        <f>_xlfn.IFNA(VLOOKUP(A928,'BBI Strategy'!$A$2:$B$2000,2,FALSE),0)</f>
        <v>-860</v>
      </c>
      <c r="F928" s="66">
        <f>_xlfn.IFNA(VLOOKUP(A928,'NQ0003 Strategy'!$A$2:$B$1000,2,FALSE),0)</f>
        <v>0</v>
      </c>
      <c r="G928" s="66">
        <f>_xlfn.IFNA(VLOOKUP(A928,'NQ0006 Strategy'!$A$2:$B$2000,2,FALSE),0)</f>
        <v>-23580</v>
      </c>
      <c r="H928" s="66">
        <f>_xlfn.IFNA(VLOOKUP(A928,'NQ0007 Strategy'!$A$2:$B$2000,2,FALSE),0)</f>
        <v>5060</v>
      </c>
      <c r="I928" s="85">
        <f t="shared" si="33"/>
        <v>-3611.4285714285716</v>
      </c>
      <c r="J928" s="50">
        <f>VLOOKUP($A928,級距!$A:$K,9,FALSE)</f>
        <v>5</v>
      </c>
      <c r="K928" s="50">
        <f>VLOOKUP($A928,級距!$A:$K,10,FALSE)</f>
        <v>7</v>
      </c>
      <c r="L928" s="50">
        <f>VLOOKUP($A928,級距!$A:$K,11,FALSE)</f>
        <v>3</v>
      </c>
      <c r="M928" s="50">
        <f t="shared" si="34"/>
        <v>1</v>
      </c>
    </row>
    <row r="929" spans="1:13" x14ac:dyDescent="0.25">
      <c r="A929" s="32">
        <v>44308</v>
      </c>
      <c r="B929" s="66">
        <f>_xlfn.IFNA(VLOOKUP(A929,'Bolling Strategy'!$A$1:$B$2000,2,FALSE),0)</f>
        <v>0</v>
      </c>
      <c r="C929" s="66">
        <f>_xlfn.IFNA(VLOOKUP(A929,'NQ0002 Strategy'!$A$2:$B$2000,2,FALSE),0)</f>
        <v>-9230</v>
      </c>
      <c r="D929" s="66">
        <f>_xlfn.IFNA(VLOOKUP(A929,'NQ0001 Strategy'!$A$2:$B$2000,2,FALSE),0)</f>
        <v>-8610</v>
      </c>
      <c r="E929" s="66">
        <f>_xlfn.IFNA(VLOOKUP(A929,'BBI Strategy'!$A$2:$B$2000,2,FALSE),0)</f>
        <v>11905</v>
      </c>
      <c r="F929" s="66">
        <f>_xlfn.IFNA(VLOOKUP(A929,'NQ0003 Strategy'!$A$2:$B$1000,2,FALSE),0)</f>
        <v>0</v>
      </c>
      <c r="G929" s="66">
        <f>_xlfn.IFNA(VLOOKUP(A929,'NQ0006 Strategy'!$A$2:$B$2000,2,FALSE),0)</f>
        <v>0</v>
      </c>
      <c r="H929" s="66">
        <f>_xlfn.IFNA(VLOOKUP(A929,'NQ0007 Strategy'!$A$2:$B$2000,2,FALSE),0)</f>
        <v>6180</v>
      </c>
      <c r="I929" s="85">
        <f t="shared" si="33"/>
        <v>35</v>
      </c>
      <c r="J929" s="50">
        <f>VLOOKUP($A929,級距!$A:$K,9,FALSE)</f>
        <v>5</v>
      </c>
      <c r="K929" s="50">
        <f>VLOOKUP($A929,級距!$A:$K,10,FALSE)</f>
        <v>7</v>
      </c>
      <c r="L929" s="50">
        <f>VLOOKUP($A929,級距!$A:$K,11,FALSE)</f>
        <v>3</v>
      </c>
      <c r="M929" s="50">
        <f t="shared" si="34"/>
        <v>1</v>
      </c>
    </row>
    <row r="930" spans="1:13" x14ac:dyDescent="0.25">
      <c r="A930" s="32">
        <v>44307</v>
      </c>
      <c r="B930" s="66">
        <f>_xlfn.IFNA(VLOOKUP(A930,'Bolling Strategy'!$A$1:$B$2000,2,FALSE),0)</f>
        <v>0</v>
      </c>
      <c r="C930" s="66">
        <f>_xlfn.IFNA(VLOOKUP(A930,'NQ0002 Strategy'!$A$2:$B$2000,2,FALSE),0)</f>
        <v>-5440</v>
      </c>
      <c r="D930" s="66">
        <f>_xlfn.IFNA(VLOOKUP(A930,'NQ0001 Strategy'!$A$2:$B$2000,2,FALSE),0)</f>
        <v>13510</v>
      </c>
      <c r="E930" s="66">
        <f>_xlfn.IFNA(VLOOKUP(A930,'BBI Strategy'!$A$2:$B$2000,2,FALSE),0)</f>
        <v>12215</v>
      </c>
      <c r="F930" s="66">
        <f>_xlfn.IFNA(VLOOKUP(A930,'NQ0003 Strategy'!$A$2:$B$1000,2,FALSE),0)</f>
        <v>0</v>
      </c>
      <c r="G930" s="66">
        <f>_xlfn.IFNA(VLOOKUP(A930,'NQ0006 Strategy'!$A$2:$B$2000,2,FALSE),0)</f>
        <v>0</v>
      </c>
      <c r="H930" s="66">
        <f>_xlfn.IFNA(VLOOKUP(A930,'NQ0007 Strategy'!$A$2:$B$2000,2,FALSE),0)</f>
        <v>8545</v>
      </c>
      <c r="I930" s="85">
        <f t="shared" si="33"/>
        <v>4118.5714285714284</v>
      </c>
      <c r="J930" s="50">
        <f>VLOOKUP($A930,級距!$A:$K,9,FALSE)</f>
        <v>5</v>
      </c>
      <c r="K930" s="50">
        <f>VLOOKUP($A930,級距!$A:$K,10,FALSE)</f>
        <v>7</v>
      </c>
      <c r="L930" s="50">
        <f>VLOOKUP($A930,級距!$A:$K,11,FALSE)</f>
        <v>3</v>
      </c>
      <c r="M930" s="50">
        <f t="shared" si="34"/>
        <v>1</v>
      </c>
    </row>
    <row r="931" spans="1:13" x14ac:dyDescent="0.25">
      <c r="A931" s="32">
        <v>44306</v>
      </c>
      <c r="B931" s="66">
        <f>_xlfn.IFNA(VLOOKUP(A931,'Bolling Strategy'!$A$1:$B$2000,2,FALSE),0)</f>
        <v>3700</v>
      </c>
      <c r="C931" s="66">
        <f>_xlfn.IFNA(VLOOKUP(A931,'NQ0002 Strategy'!$A$2:$B$2000,2,FALSE),0)</f>
        <v>0</v>
      </c>
      <c r="D931" s="66">
        <f>_xlfn.IFNA(VLOOKUP(A931,'NQ0001 Strategy'!$A$2:$B$2000,2,FALSE),0)</f>
        <v>-1290</v>
      </c>
      <c r="E931" s="66">
        <f>_xlfn.IFNA(VLOOKUP(A931,'BBI Strategy'!$A$2:$B$2000,2,FALSE),0)</f>
        <v>-2055</v>
      </c>
      <c r="F931" s="66">
        <f>_xlfn.IFNA(VLOOKUP(A931,'NQ0003 Strategy'!$A$2:$B$1000,2,FALSE),0)</f>
        <v>0</v>
      </c>
      <c r="G931" s="66">
        <f>_xlfn.IFNA(VLOOKUP(A931,'NQ0006 Strategy'!$A$2:$B$2000,2,FALSE),0)</f>
        <v>0</v>
      </c>
      <c r="H931" s="66">
        <f>_xlfn.IFNA(VLOOKUP(A931,'NQ0007 Strategy'!$A$2:$B$2000,2,FALSE),0)</f>
        <v>-5640</v>
      </c>
      <c r="I931" s="85">
        <f t="shared" si="33"/>
        <v>-755</v>
      </c>
      <c r="J931" s="50">
        <f>VLOOKUP($A931,級距!$A:$K,9,FALSE)</f>
        <v>5</v>
      </c>
      <c r="K931" s="50">
        <f>VLOOKUP($A931,級距!$A:$K,10,FALSE)</f>
        <v>2</v>
      </c>
      <c r="L931" s="50">
        <f>VLOOKUP($A931,級距!$A:$K,11,FALSE)</f>
        <v>2</v>
      </c>
      <c r="M931" s="50">
        <f t="shared" si="34"/>
        <v>1</v>
      </c>
    </row>
    <row r="932" spans="1:13" x14ac:dyDescent="0.25">
      <c r="A932" s="32">
        <v>44305</v>
      </c>
      <c r="B932" s="66">
        <f>_xlfn.IFNA(VLOOKUP(A932,'Bolling Strategy'!$A$1:$B$2000,2,FALSE),0)</f>
        <v>-10160</v>
      </c>
      <c r="C932" s="66">
        <f>_xlfn.IFNA(VLOOKUP(A932,'NQ0002 Strategy'!$A$2:$B$2000,2,FALSE),0)</f>
        <v>0</v>
      </c>
      <c r="D932" s="66">
        <f>_xlfn.IFNA(VLOOKUP(A932,'NQ0001 Strategy'!$A$2:$B$2000,2,FALSE),0)</f>
        <v>3795</v>
      </c>
      <c r="E932" s="66">
        <f>_xlfn.IFNA(VLOOKUP(A932,'BBI Strategy'!$A$2:$B$2000,2,FALSE),0)</f>
        <v>3170</v>
      </c>
      <c r="F932" s="66">
        <f>_xlfn.IFNA(VLOOKUP(A932,'NQ0003 Strategy'!$A$2:$B$1000,2,FALSE),0)</f>
        <v>0</v>
      </c>
      <c r="G932" s="66">
        <f>_xlfn.IFNA(VLOOKUP(A932,'NQ0006 Strategy'!$A$2:$B$2000,2,FALSE),0)</f>
        <v>0</v>
      </c>
      <c r="H932" s="66">
        <f>_xlfn.IFNA(VLOOKUP(A932,'NQ0007 Strategy'!$A$2:$B$2000,2,FALSE),0)</f>
        <v>-6785</v>
      </c>
      <c r="I932" s="85">
        <f t="shared" si="33"/>
        <v>-1425.7142857142858</v>
      </c>
      <c r="J932" s="50">
        <f>VLOOKUP($A932,級距!$A:$K,9,FALSE)</f>
        <v>4</v>
      </c>
      <c r="K932" s="50">
        <f>VLOOKUP($A932,級距!$A:$K,10,FALSE)</f>
        <v>5</v>
      </c>
      <c r="L932" s="50">
        <f>VLOOKUP($A932,級距!$A:$K,11,FALSE)</f>
        <v>2</v>
      </c>
      <c r="M932" s="50">
        <f t="shared" si="34"/>
        <v>1</v>
      </c>
    </row>
    <row r="933" spans="1:13" x14ac:dyDescent="0.25">
      <c r="A933" s="32">
        <v>44302</v>
      </c>
      <c r="B933" s="66">
        <f>_xlfn.IFNA(VLOOKUP(A933,'Bolling Strategy'!$A$1:$B$2000,2,FALSE),0)</f>
        <v>-770</v>
      </c>
      <c r="C933" s="66">
        <f>_xlfn.IFNA(VLOOKUP(A933,'NQ0002 Strategy'!$A$2:$B$2000,2,FALSE),0)</f>
        <v>-2440</v>
      </c>
      <c r="D933" s="66">
        <f>_xlfn.IFNA(VLOOKUP(A933,'NQ0001 Strategy'!$A$2:$B$2000,2,FALSE),0)</f>
        <v>-895</v>
      </c>
      <c r="E933" s="66">
        <f>_xlfn.IFNA(VLOOKUP(A933,'BBI Strategy'!$A$2:$B$2000,2,FALSE),0)</f>
        <v>-475</v>
      </c>
      <c r="F933" s="66">
        <f>_xlfn.IFNA(VLOOKUP(A933,'NQ0003 Strategy'!$A$2:$B$1000,2,FALSE),0)</f>
        <v>0</v>
      </c>
      <c r="G933" s="66">
        <f>_xlfn.IFNA(VLOOKUP(A933,'NQ0006 Strategy'!$A$2:$B$2000,2,FALSE),0)</f>
        <v>-13930</v>
      </c>
      <c r="H933" s="66">
        <f>_xlfn.IFNA(VLOOKUP(A933,'NQ0007 Strategy'!$A$2:$B$2000,2,FALSE),0)</f>
        <v>370</v>
      </c>
      <c r="I933" s="85">
        <f t="shared" si="33"/>
        <v>-2591.4285714285716</v>
      </c>
      <c r="J933" s="50">
        <f>VLOOKUP($A933,級距!$A:$K,9,FALSE)</f>
        <v>1</v>
      </c>
      <c r="K933" s="50">
        <f>VLOOKUP($A933,級距!$A:$K,10,FALSE)</f>
        <v>3</v>
      </c>
      <c r="L933" s="50">
        <f>VLOOKUP($A933,級距!$A:$K,11,FALSE)</f>
        <v>2</v>
      </c>
      <c r="M933" s="50">
        <f t="shared" si="34"/>
        <v>1</v>
      </c>
    </row>
    <row r="934" spans="1:13" x14ac:dyDescent="0.25">
      <c r="A934" s="32">
        <v>44301</v>
      </c>
      <c r="B934" s="66">
        <f>_xlfn.IFNA(VLOOKUP(A934,'Bolling Strategy'!$A$1:$B$2000,2,FALSE),0)</f>
        <v>9920</v>
      </c>
      <c r="C934" s="66">
        <f>_xlfn.IFNA(VLOOKUP(A934,'NQ0002 Strategy'!$A$2:$B$2000,2,FALSE),0)</f>
        <v>6365</v>
      </c>
      <c r="D934" s="66">
        <f>_xlfn.IFNA(VLOOKUP(A934,'NQ0001 Strategy'!$A$2:$B$2000,2,FALSE),0)</f>
        <v>-3800</v>
      </c>
      <c r="E934" s="66">
        <f>_xlfn.IFNA(VLOOKUP(A934,'BBI Strategy'!$A$2:$B$2000,2,FALSE),0)</f>
        <v>3010</v>
      </c>
      <c r="F934" s="66">
        <f>_xlfn.IFNA(VLOOKUP(A934,'NQ0003 Strategy'!$A$2:$B$1000,2,FALSE),0)</f>
        <v>3975</v>
      </c>
      <c r="G934" s="66">
        <f>_xlfn.IFNA(VLOOKUP(A934,'NQ0006 Strategy'!$A$2:$B$2000,2,FALSE),0)</f>
        <v>12520</v>
      </c>
      <c r="H934" s="66">
        <f>_xlfn.IFNA(VLOOKUP(A934,'NQ0007 Strategy'!$A$2:$B$2000,2,FALSE),0)</f>
        <v>4715</v>
      </c>
      <c r="I934" s="85">
        <f t="shared" si="33"/>
        <v>5243.5714285714284</v>
      </c>
      <c r="J934" s="50">
        <f>VLOOKUP($A934,級距!$A:$K,9,FALSE)</f>
        <v>3</v>
      </c>
      <c r="K934" s="50">
        <f>VLOOKUP($A934,級距!$A:$K,10,FALSE)</f>
        <v>9</v>
      </c>
      <c r="L934" s="50">
        <f>VLOOKUP($A934,級距!$A:$K,11,FALSE)</f>
        <v>3</v>
      </c>
      <c r="M934" s="50">
        <f t="shared" si="34"/>
        <v>1</v>
      </c>
    </row>
    <row r="935" spans="1:13" x14ac:dyDescent="0.25">
      <c r="A935" s="32">
        <v>44300</v>
      </c>
      <c r="B935" s="66">
        <f>_xlfn.IFNA(VLOOKUP(A935,'Bolling Strategy'!$A$1:$B$2000,2,FALSE),0)</f>
        <v>-10160</v>
      </c>
      <c r="C935" s="66">
        <f>_xlfn.IFNA(VLOOKUP(A935,'NQ0002 Strategy'!$A$2:$B$2000,2,FALSE),0)</f>
        <v>-1145</v>
      </c>
      <c r="D935" s="66">
        <f>_xlfn.IFNA(VLOOKUP(A935,'NQ0001 Strategy'!$A$2:$B$2000,2,FALSE),0)</f>
        <v>11445</v>
      </c>
      <c r="E935" s="66">
        <f>_xlfn.IFNA(VLOOKUP(A935,'BBI Strategy'!$A$2:$B$2000,2,FALSE),0)</f>
        <v>-2360</v>
      </c>
      <c r="F935" s="66">
        <f>_xlfn.IFNA(VLOOKUP(A935,'NQ0003 Strategy'!$A$2:$B$1000,2,FALSE),0)</f>
        <v>0</v>
      </c>
      <c r="G935" s="66">
        <f>_xlfn.IFNA(VLOOKUP(A935,'NQ0006 Strategy'!$A$2:$B$2000,2,FALSE),0)</f>
        <v>0</v>
      </c>
      <c r="H935" s="66">
        <f>_xlfn.IFNA(VLOOKUP(A935,'NQ0007 Strategy'!$A$2:$B$2000,2,FALSE),0)</f>
        <v>3110</v>
      </c>
      <c r="I935" s="85">
        <f t="shared" si="33"/>
        <v>127.14285714285714</v>
      </c>
      <c r="J935" s="50">
        <f>VLOOKUP($A935,級距!$A:$K,9,FALSE)</f>
        <v>6</v>
      </c>
      <c r="K935" s="50">
        <f>VLOOKUP($A935,級距!$A:$K,10,FALSE)</f>
        <v>8</v>
      </c>
      <c r="L935" s="50">
        <f>VLOOKUP($A935,級距!$A:$K,11,FALSE)</f>
        <v>4</v>
      </c>
      <c r="M935" s="50">
        <f t="shared" si="34"/>
        <v>1</v>
      </c>
    </row>
    <row r="936" spans="1:13" x14ac:dyDescent="0.25">
      <c r="A936" s="32">
        <v>44299</v>
      </c>
      <c r="B936" s="66">
        <f>_xlfn.IFNA(VLOOKUP(A936,'Bolling Strategy'!$A$1:$B$2000,2,FALSE),0)</f>
        <v>6340</v>
      </c>
      <c r="C936" s="66">
        <f>_xlfn.IFNA(VLOOKUP(A936,'NQ0002 Strategy'!$A$2:$B$2000,2,FALSE),0)</f>
        <v>-2370</v>
      </c>
      <c r="D936" s="66">
        <f>_xlfn.IFNA(VLOOKUP(A936,'NQ0001 Strategy'!$A$2:$B$2000,2,FALSE),0)</f>
        <v>15795</v>
      </c>
      <c r="E936" s="66">
        <f>_xlfn.IFNA(VLOOKUP(A936,'BBI Strategy'!$A$2:$B$2000,2,FALSE),0)</f>
        <v>10270</v>
      </c>
      <c r="F936" s="66">
        <f>_xlfn.IFNA(VLOOKUP(A936,'NQ0003 Strategy'!$A$2:$B$1000,2,FALSE),0)</f>
        <v>0</v>
      </c>
      <c r="G936" s="66">
        <f>_xlfn.IFNA(VLOOKUP(A936,'NQ0006 Strategy'!$A$2:$B$2000,2,FALSE),0)</f>
        <v>2550</v>
      </c>
      <c r="H936" s="66">
        <f>_xlfn.IFNA(VLOOKUP(A936,'NQ0007 Strategy'!$A$2:$B$2000,2,FALSE),0)</f>
        <v>4885</v>
      </c>
      <c r="I936" s="85">
        <f t="shared" si="33"/>
        <v>5352.8571428571431</v>
      </c>
      <c r="J936" s="50">
        <f>VLOOKUP($A936,級距!$A:$K,9,FALSE)</f>
        <v>5</v>
      </c>
      <c r="K936" s="50">
        <f>VLOOKUP($A936,級距!$A:$K,10,FALSE)</f>
        <v>9</v>
      </c>
      <c r="L936" s="50">
        <f>VLOOKUP($A936,級距!$A:$K,11,FALSE)</f>
        <v>3</v>
      </c>
      <c r="M936" s="50">
        <f t="shared" si="34"/>
        <v>1</v>
      </c>
    </row>
    <row r="937" spans="1:13" x14ac:dyDescent="0.25">
      <c r="A937" s="32">
        <v>44298</v>
      </c>
      <c r="B937" s="66">
        <f>_xlfn.IFNA(VLOOKUP(A937,'Bolling Strategy'!$A$1:$B$2000,2,FALSE),0)</f>
        <v>0</v>
      </c>
      <c r="C937" s="66">
        <f>_xlfn.IFNA(VLOOKUP(A937,'NQ0002 Strategy'!$A$2:$B$2000,2,FALSE),0)</f>
        <v>-595</v>
      </c>
      <c r="D937" s="66">
        <f>_xlfn.IFNA(VLOOKUP(A937,'NQ0001 Strategy'!$A$2:$B$2000,2,FALSE),0)</f>
        <v>0</v>
      </c>
      <c r="E937" s="66">
        <f>_xlfn.IFNA(VLOOKUP(A937,'BBI Strategy'!$A$2:$B$2000,2,FALSE),0)</f>
        <v>-3360</v>
      </c>
      <c r="F937" s="66">
        <f>_xlfn.IFNA(VLOOKUP(A937,'NQ0003 Strategy'!$A$2:$B$1000,2,FALSE),0)</f>
        <v>0</v>
      </c>
      <c r="G937" s="66">
        <f>_xlfn.IFNA(VLOOKUP(A937,'NQ0006 Strategy'!$A$2:$B$2000,2,FALSE),0)</f>
        <v>0</v>
      </c>
      <c r="H937" s="66">
        <f>_xlfn.IFNA(VLOOKUP(A937,'NQ0007 Strategy'!$A$2:$B$2000,2,FALSE),0)</f>
        <v>2330</v>
      </c>
      <c r="I937" s="85">
        <f t="shared" si="33"/>
        <v>-232.14285714285714</v>
      </c>
      <c r="J937" s="50">
        <f>VLOOKUP($A937,級距!$A:$K,9,FALSE)</f>
        <v>1</v>
      </c>
      <c r="K937" s="50">
        <f>VLOOKUP($A937,級距!$A:$K,10,FALSE)</f>
        <v>4</v>
      </c>
      <c r="L937" s="50">
        <f>VLOOKUP($A937,級距!$A:$K,11,FALSE)</f>
        <v>2</v>
      </c>
      <c r="M937" s="50">
        <f t="shared" si="34"/>
        <v>1</v>
      </c>
    </row>
    <row r="938" spans="1:13" x14ac:dyDescent="0.25">
      <c r="A938" s="32">
        <v>44295</v>
      </c>
      <c r="B938" s="66">
        <f>_xlfn.IFNA(VLOOKUP(A938,'Bolling Strategy'!$A$1:$B$2000,2,FALSE),0)</f>
        <v>14920</v>
      </c>
      <c r="C938" s="66">
        <f>_xlfn.IFNA(VLOOKUP(A938,'NQ0002 Strategy'!$A$2:$B$2000,2,FALSE),0)</f>
        <v>3625</v>
      </c>
      <c r="D938" s="66">
        <f>_xlfn.IFNA(VLOOKUP(A938,'NQ0001 Strategy'!$A$2:$B$2000,2,FALSE),0)</f>
        <v>12285</v>
      </c>
      <c r="E938" s="66">
        <f>_xlfn.IFNA(VLOOKUP(A938,'BBI Strategy'!$A$2:$B$2000,2,FALSE),0)</f>
        <v>6755</v>
      </c>
      <c r="F938" s="66">
        <f>_xlfn.IFNA(VLOOKUP(A938,'NQ0003 Strategy'!$A$2:$B$1000,2,FALSE),0)</f>
        <v>0</v>
      </c>
      <c r="G938" s="66">
        <f>_xlfn.IFNA(VLOOKUP(A938,'NQ0006 Strategy'!$A$2:$B$2000,2,FALSE),0)</f>
        <v>0</v>
      </c>
      <c r="H938" s="66">
        <f>_xlfn.IFNA(VLOOKUP(A938,'NQ0007 Strategy'!$A$2:$B$2000,2,FALSE),0)</f>
        <v>10170</v>
      </c>
      <c r="I938" s="85">
        <f t="shared" si="33"/>
        <v>6822.1428571428569</v>
      </c>
      <c r="J938" s="50">
        <f>VLOOKUP($A938,級距!$A:$K,9,FALSE)</f>
        <v>5</v>
      </c>
      <c r="K938" s="50">
        <f>VLOOKUP($A938,級距!$A:$K,10,FALSE)</f>
        <v>5</v>
      </c>
      <c r="L938" s="50">
        <f>VLOOKUP($A938,級距!$A:$K,11,FALSE)</f>
        <v>2</v>
      </c>
      <c r="M938" s="50">
        <f t="shared" si="34"/>
        <v>1</v>
      </c>
    </row>
    <row r="939" spans="1:13" x14ac:dyDescent="0.25">
      <c r="A939" s="32">
        <v>44294</v>
      </c>
      <c r="B939" s="66">
        <f>_xlfn.IFNA(VLOOKUP(A939,'Bolling Strategy'!$A$1:$B$2000,2,FALSE),0)</f>
        <v>0</v>
      </c>
      <c r="C939" s="66">
        <f>_xlfn.IFNA(VLOOKUP(A939,'NQ0002 Strategy'!$A$2:$B$2000,2,FALSE),0)</f>
        <v>-1075</v>
      </c>
      <c r="D939" s="66">
        <f>_xlfn.IFNA(VLOOKUP(A939,'NQ0001 Strategy'!$A$2:$B$2000,2,FALSE),0)</f>
        <v>0</v>
      </c>
      <c r="E939" s="66">
        <f>_xlfn.IFNA(VLOOKUP(A939,'BBI Strategy'!$A$2:$B$2000,2,FALSE),0)</f>
        <v>2770</v>
      </c>
      <c r="F939" s="66">
        <f>_xlfn.IFNA(VLOOKUP(A939,'NQ0003 Strategy'!$A$2:$B$1000,2,FALSE),0)</f>
        <v>0</v>
      </c>
      <c r="G939" s="66">
        <f>_xlfn.IFNA(VLOOKUP(A939,'NQ0006 Strategy'!$A$2:$B$2000,2,FALSE),0)</f>
        <v>0</v>
      </c>
      <c r="H939" s="66">
        <f>_xlfn.IFNA(VLOOKUP(A939,'NQ0007 Strategy'!$A$2:$B$2000,2,FALSE),0)</f>
        <v>7150</v>
      </c>
      <c r="I939" s="85">
        <f t="shared" si="33"/>
        <v>1263.5714285714287</v>
      </c>
      <c r="J939" s="50">
        <f>VLOOKUP($A939,級距!$A:$K,9,FALSE)</f>
        <v>1</v>
      </c>
      <c r="K939" s="50">
        <f>VLOOKUP($A939,級距!$A:$K,10,FALSE)</f>
        <v>3</v>
      </c>
      <c r="L939" s="50">
        <f>VLOOKUP($A939,級距!$A:$K,11,FALSE)</f>
        <v>2</v>
      </c>
      <c r="M939" s="50">
        <f t="shared" si="34"/>
        <v>1</v>
      </c>
    </row>
    <row r="940" spans="1:13" x14ac:dyDescent="0.25">
      <c r="A940" s="32">
        <v>44293</v>
      </c>
      <c r="B940" s="66">
        <f>_xlfn.IFNA(VLOOKUP(A940,'Bolling Strategy'!$A$1:$B$2000,2,FALSE),0)</f>
        <v>0</v>
      </c>
      <c r="C940" s="66">
        <f>_xlfn.IFNA(VLOOKUP(A940,'NQ0002 Strategy'!$A$2:$B$2000,2,FALSE),0)</f>
        <v>-80</v>
      </c>
      <c r="D940" s="66">
        <f>_xlfn.IFNA(VLOOKUP(A940,'NQ0001 Strategy'!$A$2:$B$2000,2,FALSE),0)</f>
        <v>-165</v>
      </c>
      <c r="E940" s="66">
        <f>_xlfn.IFNA(VLOOKUP(A940,'BBI Strategy'!$A$2:$B$2000,2,FALSE),0)</f>
        <v>3530</v>
      </c>
      <c r="F940" s="66">
        <f>_xlfn.IFNA(VLOOKUP(A940,'NQ0003 Strategy'!$A$2:$B$1000,2,FALSE),0)</f>
        <v>0</v>
      </c>
      <c r="G940" s="66">
        <f>_xlfn.IFNA(VLOOKUP(A940,'NQ0006 Strategy'!$A$2:$B$2000,2,FALSE),0)</f>
        <v>0</v>
      </c>
      <c r="H940" s="66">
        <f>_xlfn.IFNA(VLOOKUP(A940,'NQ0007 Strategy'!$A$2:$B$2000,2,FALSE),0)</f>
        <v>-3860</v>
      </c>
      <c r="I940" s="85">
        <f t="shared" si="33"/>
        <v>-82.142857142857139</v>
      </c>
      <c r="J940" s="50">
        <f>VLOOKUP($A940,級距!$A:$K,9,FALSE)</f>
        <v>2</v>
      </c>
      <c r="K940" s="50">
        <f>VLOOKUP($A940,級距!$A:$K,10,FALSE)</f>
        <v>3</v>
      </c>
      <c r="L940" s="50">
        <f>VLOOKUP($A940,級距!$A:$K,11,FALSE)</f>
        <v>2</v>
      </c>
      <c r="M940" s="50">
        <f t="shared" si="34"/>
        <v>1</v>
      </c>
    </row>
    <row r="941" spans="1:13" x14ac:dyDescent="0.25">
      <c r="A941" s="32">
        <v>44292</v>
      </c>
      <c r="B941" s="66">
        <f>_xlfn.IFNA(VLOOKUP(A941,'Bolling Strategy'!$A$1:$B$2000,2,FALSE),0)</f>
        <v>0</v>
      </c>
      <c r="C941" s="66">
        <f>_xlfn.IFNA(VLOOKUP(A941,'NQ0002 Strategy'!$A$2:$B$2000,2,FALSE),0)</f>
        <v>-780</v>
      </c>
      <c r="D941" s="66">
        <f>_xlfn.IFNA(VLOOKUP(A941,'NQ0001 Strategy'!$A$2:$B$2000,2,FALSE),0)</f>
        <v>0</v>
      </c>
      <c r="E941" s="66">
        <f>_xlfn.IFNA(VLOOKUP(A941,'BBI Strategy'!$A$2:$B$2000,2,FALSE),0)</f>
        <v>1450</v>
      </c>
      <c r="F941" s="66">
        <f>_xlfn.IFNA(VLOOKUP(A941,'NQ0003 Strategy'!$A$2:$B$1000,2,FALSE),0)</f>
        <v>0</v>
      </c>
      <c r="G941" s="66">
        <f>_xlfn.IFNA(VLOOKUP(A941,'NQ0006 Strategy'!$A$2:$B$2000,2,FALSE),0)</f>
        <v>0</v>
      </c>
      <c r="H941" s="66">
        <f>_xlfn.IFNA(VLOOKUP(A941,'NQ0007 Strategy'!$A$2:$B$2000,2,FALSE),0)</f>
        <v>-1410</v>
      </c>
      <c r="I941" s="85">
        <f t="shared" si="33"/>
        <v>-105.71428571428571</v>
      </c>
      <c r="J941" s="50">
        <f>VLOOKUP($A941,級距!$A:$K,9,FALSE)</f>
        <v>2</v>
      </c>
      <c r="K941" s="50">
        <f>VLOOKUP($A941,級距!$A:$K,10,FALSE)</f>
        <v>2</v>
      </c>
      <c r="L941" s="50">
        <f>VLOOKUP($A941,級距!$A:$K,11,FALSE)</f>
        <v>2</v>
      </c>
      <c r="M941" s="50">
        <f t="shared" si="34"/>
        <v>1</v>
      </c>
    </row>
    <row r="942" spans="1:13" x14ac:dyDescent="0.25">
      <c r="A942" s="32">
        <v>44291</v>
      </c>
      <c r="B942" s="66">
        <f>_xlfn.IFNA(VLOOKUP(A942,'Bolling Strategy'!$A$1:$B$2000,2,FALSE),0)</f>
        <v>11870</v>
      </c>
      <c r="C942" s="66">
        <f>_xlfn.IFNA(VLOOKUP(A942,'NQ0002 Strategy'!$A$2:$B$2000,2,FALSE),0)</f>
        <v>0</v>
      </c>
      <c r="D942" s="66">
        <f>_xlfn.IFNA(VLOOKUP(A942,'NQ0001 Strategy'!$A$2:$B$2000,2,FALSE),0)</f>
        <v>3930</v>
      </c>
      <c r="E942" s="66">
        <f>_xlfn.IFNA(VLOOKUP(A942,'BBI Strategy'!$A$2:$B$2000,2,FALSE),0)</f>
        <v>-420</v>
      </c>
      <c r="F942" s="66">
        <f>_xlfn.IFNA(VLOOKUP(A942,'NQ0003 Strategy'!$A$2:$B$1000,2,FALSE),0)</f>
        <v>0</v>
      </c>
      <c r="G942" s="66">
        <f>_xlfn.IFNA(VLOOKUP(A942,'NQ0006 Strategy'!$A$2:$B$2000,2,FALSE),0)</f>
        <v>38850</v>
      </c>
      <c r="H942" s="66">
        <f>_xlfn.IFNA(VLOOKUP(A942,'NQ0007 Strategy'!$A$2:$B$2000,2,FALSE),0)</f>
        <v>11790</v>
      </c>
      <c r="I942" s="85">
        <f t="shared" si="33"/>
        <v>9431.4285714285706</v>
      </c>
      <c r="J942" s="50">
        <f>VLOOKUP($A942,級距!$A:$K,9,FALSE)</f>
        <v>6</v>
      </c>
      <c r="K942" s="50">
        <f>VLOOKUP($A942,級距!$A:$K,10,FALSE)</f>
        <v>9</v>
      </c>
      <c r="L942" s="50">
        <f>VLOOKUP($A942,級距!$A:$K,11,FALSE)</f>
        <v>4</v>
      </c>
      <c r="M942" s="50">
        <f t="shared" si="34"/>
        <v>1</v>
      </c>
    </row>
    <row r="943" spans="1:13" x14ac:dyDescent="0.25">
      <c r="A943" s="32">
        <v>44287</v>
      </c>
      <c r="B943" s="66">
        <f>_xlfn.IFNA(VLOOKUP(A943,'Bolling Strategy'!$A$1:$B$2000,2,FALSE),0)</f>
        <v>60</v>
      </c>
      <c r="C943" s="66">
        <f>_xlfn.IFNA(VLOOKUP(A943,'NQ0002 Strategy'!$A$2:$B$2000,2,FALSE),0)</f>
        <v>0</v>
      </c>
      <c r="D943" s="66">
        <f>_xlfn.IFNA(VLOOKUP(A943,'NQ0001 Strategy'!$A$2:$B$2000,2,FALSE),0)</f>
        <v>1005</v>
      </c>
      <c r="E943" s="66">
        <f>_xlfn.IFNA(VLOOKUP(A943,'BBI Strategy'!$A$2:$B$2000,2,FALSE),0)</f>
        <v>-4650</v>
      </c>
      <c r="F943" s="66">
        <f>_xlfn.IFNA(VLOOKUP(A943,'NQ0003 Strategy'!$A$2:$B$1000,2,FALSE),0)</f>
        <v>0</v>
      </c>
      <c r="G943" s="66">
        <f>_xlfn.IFNA(VLOOKUP(A943,'NQ0006 Strategy'!$A$2:$B$2000,2,FALSE),0)</f>
        <v>20010</v>
      </c>
      <c r="H943" s="66">
        <f>_xlfn.IFNA(VLOOKUP(A943,'NQ0007 Strategy'!$A$2:$B$2000,2,FALSE),0)</f>
        <v>6185</v>
      </c>
      <c r="I943" s="85">
        <f t="shared" si="33"/>
        <v>3230</v>
      </c>
      <c r="J943" s="50">
        <f>VLOOKUP($A943,級距!$A:$K,9,FALSE)</f>
        <v>2</v>
      </c>
      <c r="K943" s="50">
        <f>VLOOKUP($A943,級距!$A:$K,10,FALSE)</f>
        <v>9</v>
      </c>
      <c r="L943" s="50">
        <f>VLOOKUP($A943,級距!$A:$K,11,FALSE)</f>
        <v>3</v>
      </c>
      <c r="M943" s="50">
        <f t="shared" si="34"/>
        <v>1</v>
      </c>
    </row>
    <row r="944" spans="1:13" x14ac:dyDescent="0.25">
      <c r="A944" s="32">
        <v>44286</v>
      </c>
      <c r="B944" s="66">
        <f>_xlfn.IFNA(VLOOKUP(A944,'Bolling Strategy'!$A$1:$B$2000,2,FALSE),0)</f>
        <v>145</v>
      </c>
      <c r="C944" s="66">
        <f>_xlfn.IFNA(VLOOKUP(A944,'NQ0002 Strategy'!$A$2:$B$2000,2,FALSE),0)</f>
        <v>0</v>
      </c>
      <c r="D944" s="66">
        <f>_xlfn.IFNA(VLOOKUP(A944,'NQ0001 Strategy'!$A$2:$B$2000,2,FALSE),0)</f>
        <v>10670</v>
      </c>
      <c r="E944" s="66">
        <f>_xlfn.IFNA(VLOOKUP(A944,'BBI Strategy'!$A$2:$B$2000,2,FALSE),0)</f>
        <v>-1390</v>
      </c>
      <c r="F944" s="66">
        <f>_xlfn.IFNA(VLOOKUP(A944,'NQ0003 Strategy'!$A$2:$B$1000,2,FALSE),0)</f>
        <v>0</v>
      </c>
      <c r="G944" s="66">
        <f>_xlfn.IFNA(VLOOKUP(A944,'NQ0006 Strategy'!$A$2:$B$2000,2,FALSE),0)</f>
        <v>20570</v>
      </c>
      <c r="H944" s="66">
        <f>_xlfn.IFNA(VLOOKUP(A944,'NQ0007 Strategy'!$A$2:$B$2000,2,FALSE),0)</f>
        <v>4380</v>
      </c>
      <c r="I944" s="85">
        <f t="shared" si="33"/>
        <v>4910.7142857142853</v>
      </c>
      <c r="J944" s="50">
        <f>VLOOKUP($A944,級距!$A:$K,9,FALSE)</f>
        <v>5</v>
      </c>
      <c r="K944" s="50">
        <f>VLOOKUP($A944,級距!$A:$K,10,FALSE)</f>
        <v>6</v>
      </c>
      <c r="L944" s="50">
        <f>VLOOKUP($A944,級距!$A:$K,11,FALSE)</f>
        <v>2</v>
      </c>
      <c r="M944" s="50">
        <f t="shared" si="34"/>
        <v>1</v>
      </c>
    </row>
    <row r="945" spans="1:13" x14ac:dyDescent="0.25">
      <c r="A945" s="32">
        <v>44285</v>
      </c>
      <c r="B945" s="66">
        <f>_xlfn.IFNA(VLOOKUP(A945,'Bolling Strategy'!$A$1:$B$2000,2,FALSE),0)</f>
        <v>0</v>
      </c>
      <c r="C945" s="66">
        <f>_xlfn.IFNA(VLOOKUP(A945,'NQ0002 Strategy'!$A$2:$B$2000,2,FALSE),0)</f>
        <v>0</v>
      </c>
      <c r="D945" s="66">
        <f>_xlfn.IFNA(VLOOKUP(A945,'NQ0001 Strategy'!$A$2:$B$2000,2,FALSE),0)</f>
        <v>0</v>
      </c>
      <c r="E945" s="66">
        <f>_xlfn.IFNA(VLOOKUP(A945,'BBI Strategy'!$A$2:$B$2000,2,FALSE),0)</f>
        <v>-2570</v>
      </c>
      <c r="F945" s="66">
        <f>_xlfn.IFNA(VLOOKUP(A945,'NQ0003 Strategy'!$A$2:$B$1000,2,FALSE),0)</f>
        <v>0</v>
      </c>
      <c r="G945" s="66">
        <f>_xlfn.IFNA(VLOOKUP(A945,'NQ0006 Strategy'!$A$2:$B$2000,2,FALSE),0)</f>
        <v>0</v>
      </c>
      <c r="H945" s="66">
        <f>_xlfn.IFNA(VLOOKUP(A945,'NQ0007 Strategy'!$A$2:$B$2000,2,FALSE),0)</f>
        <v>-1955</v>
      </c>
      <c r="I945" s="85">
        <f t="shared" si="33"/>
        <v>-646.42857142857144</v>
      </c>
      <c r="J945" s="50">
        <f>VLOOKUP($A945,級距!$A:$K,9,FALSE)</f>
        <v>3</v>
      </c>
      <c r="K945" s="50">
        <f>VLOOKUP($A945,級距!$A:$K,10,FALSE)</f>
        <v>4</v>
      </c>
      <c r="L945" s="50">
        <f>VLOOKUP($A945,級距!$A:$K,11,FALSE)</f>
        <v>2</v>
      </c>
      <c r="M945" s="50">
        <f t="shared" si="34"/>
        <v>1</v>
      </c>
    </row>
    <row r="946" spans="1:13" x14ac:dyDescent="0.25">
      <c r="A946" s="32">
        <v>44284</v>
      </c>
      <c r="B946" s="66">
        <f>_xlfn.IFNA(VLOOKUP(A946,'Bolling Strategy'!$A$1:$B$2000,2,FALSE),0)</f>
        <v>0</v>
      </c>
      <c r="C946" s="66">
        <f>_xlfn.IFNA(VLOOKUP(A946,'NQ0002 Strategy'!$A$2:$B$2000,2,FALSE),0)</f>
        <v>-2675</v>
      </c>
      <c r="D946" s="66">
        <f>_xlfn.IFNA(VLOOKUP(A946,'NQ0001 Strategy'!$A$2:$B$2000,2,FALSE),0)</f>
        <v>-11130</v>
      </c>
      <c r="E946" s="66">
        <f>_xlfn.IFNA(VLOOKUP(A946,'BBI Strategy'!$A$2:$B$2000,2,FALSE),0)</f>
        <v>1665</v>
      </c>
      <c r="F946" s="66">
        <f>_xlfn.IFNA(VLOOKUP(A946,'NQ0003 Strategy'!$A$2:$B$1000,2,FALSE),0)</f>
        <v>0</v>
      </c>
      <c r="G946" s="66">
        <f>_xlfn.IFNA(VLOOKUP(A946,'NQ0006 Strategy'!$A$2:$B$2000,2,FALSE),0)</f>
        <v>0</v>
      </c>
      <c r="H946" s="66">
        <f>_xlfn.IFNA(VLOOKUP(A946,'NQ0007 Strategy'!$A$2:$B$2000,2,FALSE),0)</f>
        <v>-3735</v>
      </c>
      <c r="I946" s="85">
        <f t="shared" si="33"/>
        <v>-2267.8571428571427</v>
      </c>
      <c r="J946" s="50">
        <f>VLOOKUP($A946,級距!$A:$K,9,FALSE)</f>
        <v>5</v>
      </c>
      <c r="K946" s="50">
        <f>VLOOKUP($A946,級距!$A:$K,10,FALSE)</f>
        <v>1</v>
      </c>
      <c r="L946" s="50">
        <f>VLOOKUP($A946,級距!$A:$K,11,FALSE)</f>
        <v>2</v>
      </c>
      <c r="M946" s="50">
        <f t="shared" si="34"/>
        <v>1</v>
      </c>
    </row>
    <row r="947" spans="1:13" x14ac:dyDescent="0.25">
      <c r="A947" s="32">
        <v>44281</v>
      </c>
      <c r="B947" s="66">
        <f>_xlfn.IFNA(VLOOKUP(A947,'Bolling Strategy'!$A$1:$B$2000,2,FALSE),0)</f>
        <v>22710</v>
      </c>
      <c r="C947" s="66">
        <f>_xlfn.IFNA(VLOOKUP(A947,'NQ0002 Strategy'!$A$2:$B$2000,2,FALSE),0)</f>
        <v>-380</v>
      </c>
      <c r="D947" s="66">
        <f>_xlfn.IFNA(VLOOKUP(A947,'NQ0001 Strategy'!$A$2:$B$2000,2,FALSE),0)</f>
        <v>-13585</v>
      </c>
      <c r="E947" s="66">
        <f>_xlfn.IFNA(VLOOKUP(A947,'BBI Strategy'!$A$2:$B$2000,2,FALSE),0)</f>
        <v>-5235</v>
      </c>
      <c r="F947" s="66">
        <f>_xlfn.IFNA(VLOOKUP(A947,'NQ0003 Strategy'!$A$2:$B$1000,2,FALSE),0)</f>
        <v>0</v>
      </c>
      <c r="G947" s="66">
        <f>_xlfn.IFNA(VLOOKUP(A947,'NQ0006 Strategy'!$A$2:$B$2000,2,FALSE),0)</f>
        <v>0</v>
      </c>
      <c r="H947" s="66">
        <f>_xlfn.IFNA(VLOOKUP(A947,'NQ0007 Strategy'!$A$2:$B$2000,2,FALSE),0)</f>
        <v>-1690</v>
      </c>
      <c r="I947" s="85">
        <f t="shared" si="33"/>
        <v>260</v>
      </c>
      <c r="J947" s="50">
        <f>VLOOKUP($A947,級距!$A:$K,9,FALSE)</f>
        <v>8</v>
      </c>
      <c r="K947" s="50">
        <f>VLOOKUP($A947,級距!$A:$K,10,FALSE)</f>
        <v>6</v>
      </c>
      <c r="L947" s="50">
        <f>VLOOKUP($A947,級距!$A:$K,11,FALSE)</f>
        <v>1</v>
      </c>
      <c r="M947" s="50">
        <f t="shared" si="34"/>
        <v>1</v>
      </c>
    </row>
    <row r="948" spans="1:13" x14ac:dyDescent="0.25">
      <c r="A948" s="32">
        <v>44280</v>
      </c>
      <c r="B948" s="66">
        <f>_xlfn.IFNA(VLOOKUP(A948,'Bolling Strategy'!$A$1:$B$2000,2,FALSE),0)</f>
        <v>-10160</v>
      </c>
      <c r="C948" s="66">
        <f>_xlfn.IFNA(VLOOKUP(A948,'NQ0002 Strategy'!$A$2:$B$2000,2,FALSE),0)</f>
        <v>0</v>
      </c>
      <c r="D948" s="66">
        <f>_xlfn.IFNA(VLOOKUP(A948,'NQ0001 Strategy'!$A$2:$B$2000,2,FALSE),0)</f>
        <v>1330</v>
      </c>
      <c r="E948" s="66">
        <f>_xlfn.IFNA(VLOOKUP(A948,'BBI Strategy'!$A$2:$B$2000,2,FALSE),0)</f>
        <v>-8440</v>
      </c>
      <c r="F948" s="66">
        <f>_xlfn.IFNA(VLOOKUP(A948,'NQ0003 Strategy'!$A$2:$B$1000,2,FALSE),0)</f>
        <v>0</v>
      </c>
      <c r="G948" s="66">
        <f>_xlfn.IFNA(VLOOKUP(A948,'NQ0006 Strategy'!$A$2:$B$2000,2,FALSE),0)</f>
        <v>0</v>
      </c>
      <c r="H948" s="66">
        <f>_xlfn.IFNA(VLOOKUP(A948,'NQ0007 Strategy'!$A$2:$B$2000,2,FALSE),0)</f>
        <v>1355</v>
      </c>
      <c r="I948" s="85">
        <f t="shared" si="33"/>
        <v>-2273.5714285714284</v>
      </c>
      <c r="J948" s="50">
        <f>VLOOKUP($A948,級距!$A:$K,9,FALSE)</f>
        <v>6</v>
      </c>
      <c r="K948" s="50">
        <f>VLOOKUP($A948,級距!$A:$K,10,FALSE)</f>
        <v>4</v>
      </c>
      <c r="L948" s="50">
        <f>VLOOKUP($A948,級距!$A:$K,11,FALSE)</f>
        <v>1</v>
      </c>
      <c r="M948" s="50">
        <f t="shared" si="34"/>
        <v>1</v>
      </c>
    </row>
    <row r="949" spans="1:13" x14ac:dyDescent="0.25">
      <c r="A949" s="32">
        <v>44279</v>
      </c>
      <c r="B949" s="66">
        <f>_xlfn.IFNA(VLOOKUP(A949,'Bolling Strategy'!$A$1:$B$2000,2,FALSE),0)</f>
        <v>-10320</v>
      </c>
      <c r="C949" s="66">
        <f>_xlfn.IFNA(VLOOKUP(A949,'NQ0002 Strategy'!$A$2:$B$2000,2,FALSE),0)</f>
        <v>-16365</v>
      </c>
      <c r="D949" s="66">
        <f>_xlfn.IFNA(VLOOKUP(A949,'NQ0001 Strategy'!$A$2:$B$2000,2,FALSE),0)</f>
        <v>-925</v>
      </c>
      <c r="E949" s="66">
        <f>_xlfn.IFNA(VLOOKUP(A949,'BBI Strategy'!$A$2:$B$2000,2,FALSE),0)</f>
        <v>6460</v>
      </c>
      <c r="F949" s="66">
        <f>_xlfn.IFNA(VLOOKUP(A949,'NQ0003 Strategy'!$A$2:$B$1000,2,FALSE),0)</f>
        <v>0</v>
      </c>
      <c r="G949" s="66">
        <f>_xlfn.IFNA(VLOOKUP(A949,'NQ0006 Strategy'!$A$2:$B$2000,2,FALSE),0)</f>
        <v>0</v>
      </c>
      <c r="H949" s="66">
        <f>_xlfn.IFNA(VLOOKUP(A949,'NQ0007 Strategy'!$A$2:$B$2000,2,FALSE),0)</f>
        <v>2765</v>
      </c>
      <c r="I949" s="85">
        <f t="shared" si="33"/>
        <v>-2626.4285714285716</v>
      </c>
      <c r="J949" s="50">
        <f>VLOOKUP($A949,級距!$A:$K,9,FALSE)</f>
        <v>8</v>
      </c>
      <c r="K949" s="50">
        <f>VLOOKUP($A949,級距!$A:$K,10,FALSE)</f>
        <v>10</v>
      </c>
      <c r="L949" s="50">
        <f>VLOOKUP($A949,級距!$A:$K,11,FALSE)</f>
        <v>4</v>
      </c>
      <c r="M949" s="50">
        <f t="shared" si="34"/>
        <v>1</v>
      </c>
    </row>
    <row r="950" spans="1:13" x14ac:dyDescent="0.25">
      <c r="A950" s="32">
        <v>44278</v>
      </c>
      <c r="B950" s="66">
        <f>_xlfn.IFNA(VLOOKUP(A950,'Bolling Strategy'!$A$1:$B$2000,2,FALSE),0)</f>
        <v>3010</v>
      </c>
      <c r="C950" s="66">
        <f>_xlfn.IFNA(VLOOKUP(A950,'NQ0002 Strategy'!$A$2:$B$2000,2,FALSE),0)</f>
        <v>3225</v>
      </c>
      <c r="D950" s="66">
        <f>_xlfn.IFNA(VLOOKUP(A950,'NQ0001 Strategy'!$A$2:$B$2000,2,FALSE),0)</f>
        <v>0</v>
      </c>
      <c r="E950" s="66">
        <f>_xlfn.IFNA(VLOOKUP(A950,'BBI Strategy'!$A$2:$B$2000,2,FALSE),0)</f>
        <v>-3165</v>
      </c>
      <c r="F950" s="66">
        <f>_xlfn.IFNA(VLOOKUP(A950,'NQ0003 Strategy'!$A$2:$B$1000,2,FALSE),0)</f>
        <v>0</v>
      </c>
      <c r="G950" s="66">
        <f>_xlfn.IFNA(VLOOKUP(A950,'NQ0006 Strategy'!$A$2:$B$2000,2,FALSE),0)</f>
        <v>0</v>
      </c>
      <c r="H950" s="66">
        <f>_xlfn.IFNA(VLOOKUP(A950,'NQ0007 Strategy'!$A$2:$B$2000,2,FALSE),0)</f>
        <v>-8725</v>
      </c>
      <c r="I950" s="85">
        <f t="shared" si="33"/>
        <v>-807.85714285714289</v>
      </c>
      <c r="J950" s="50">
        <f>VLOOKUP($A950,級距!$A:$K,9,FALSE)</f>
        <v>5</v>
      </c>
      <c r="K950" s="50">
        <f>VLOOKUP($A950,級距!$A:$K,10,FALSE)</f>
        <v>3</v>
      </c>
      <c r="L950" s="50">
        <f>VLOOKUP($A950,級距!$A:$K,11,FALSE)</f>
        <v>2</v>
      </c>
      <c r="M950" s="50">
        <f t="shared" si="34"/>
        <v>1</v>
      </c>
    </row>
    <row r="951" spans="1:13" x14ac:dyDescent="0.25">
      <c r="A951" s="32">
        <v>44277</v>
      </c>
      <c r="B951" s="66">
        <f>_xlfn.IFNA(VLOOKUP(A951,'Bolling Strategy'!$A$1:$B$2000,2,FALSE),0)</f>
        <v>0</v>
      </c>
      <c r="C951" s="66">
        <f>_xlfn.IFNA(VLOOKUP(A951,'NQ0002 Strategy'!$A$2:$B$2000,2,FALSE),0)</f>
        <v>0</v>
      </c>
      <c r="D951" s="66">
        <f>_xlfn.IFNA(VLOOKUP(A951,'NQ0001 Strategy'!$A$2:$B$2000,2,FALSE),0)</f>
        <v>180</v>
      </c>
      <c r="E951" s="66">
        <f>_xlfn.IFNA(VLOOKUP(A951,'BBI Strategy'!$A$2:$B$2000,2,FALSE),0)</f>
        <v>16715</v>
      </c>
      <c r="F951" s="66">
        <f>_xlfn.IFNA(VLOOKUP(A951,'NQ0003 Strategy'!$A$2:$B$1000,2,FALSE),0)</f>
        <v>0</v>
      </c>
      <c r="G951" s="66">
        <f>_xlfn.IFNA(VLOOKUP(A951,'NQ0006 Strategy'!$A$2:$B$2000,2,FALSE),0)</f>
        <v>2010</v>
      </c>
      <c r="H951" s="66">
        <f>_xlfn.IFNA(VLOOKUP(A951,'NQ0007 Strategy'!$A$2:$B$2000,2,FALSE),0)</f>
        <v>-75</v>
      </c>
      <c r="I951" s="85">
        <f t="shared" si="33"/>
        <v>2690</v>
      </c>
      <c r="J951" s="50">
        <f>VLOOKUP($A951,級距!$A:$K,9,FALSE)</f>
        <v>5</v>
      </c>
      <c r="K951" s="50">
        <f>VLOOKUP($A951,級距!$A:$K,10,FALSE)</f>
        <v>6</v>
      </c>
      <c r="L951" s="50">
        <f>VLOOKUP($A951,級距!$A:$K,11,FALSE)</f>
        <v>2</v>
      </c>
      <c r="M951" s="50">
        <f t="shared" si="34"/>
        <v>1</v>
      </c>
    </row>
    <row r="952" spans="1:13" x14ac:dyDescent="0.25">
      <c r="A952" s="32">
        <v>44274</v>
      </c>
      <c r="B952" s="66">
        <f>_xlfn.IFNA(VLOOKUP(A952,'Bolling Strategy'!$A$1:$B$2000,2,FALSE),0)</f>
        <v>4840</v>
      </c>
      <c r="C952" s="66">
        <f>_xlfn.IFNA(VLOOKUP(A952,'NQ0002 Strategy'!$A$2:$B$2000,2,FALSE),0)</f>
        <v>-9395</v>
      </c>
      <c r="D952" s="66">
        <f>_xlfn.IFNA(VLOOKUP(A952,'NQ0001 Strategy'!$A$2:$B$2000,2,FALSE),0)</f>
        <v>7695</v>
      </c>
      <c r="E952" s="66">
        <f>_xlfn.IFNA(VLOOKUP(A952,'BBI Strategy'!$A$2:$B$2000,2,FALSE),0)</f>
        <v>-20205</v>
      </c>
      <c r="F952" s="66">
        <f>_xlfn.IFNA(VLOOKUP(A952,'NQ0003 Strategy'!$A$2:$B$1000,2,FALSE),0)</f>
        <v>0</v>
      </c>
      <c r="G952" s="66">
        <f>_xlfn.IFNA(VLOOKUP(A952,'NQ0006 Strategy'!$A$2:$B$2000,2,FALSE),0)</f>
        <v>-10230</v>
      </c>
      <c r="H952" s="66">
        <f>_xlfn.IFNA(VLOOKUP(A952,'NQ0007 Strategy'!$A$2:$B$2000,2,FALSE),0)</f>
        <v>435</v>
      </c>
      <c r="I952" s="85">
        <f t="shared" si="33"/>
        <v>-3837.1428571428573</v>
      </c>
      <c r="J952" s="50">
        <f>VLOOKUP($A952,級距!$A:$K,9,FALSE)</f>
        <v>5</v>
      </c>
      <c r="K952" s="50">
        <f>VLOOKUP($A952,級距!$A:$K,10,FALSE)</f>
        <v>1</v>
      </c>
      <c r="L952" s="50">
        <f>VLOOKUP($A952,級距!$A:$K,11,FALSE)</f>
        <v>2</v>
      </c>
      <c r="M952" s="50">
        <f t="shared" si="34"/>
        <v>1</v>
      </c>
    </row>
    <row r="953" spans="1:13" x14ac:dyDescent="0.25">
      <c r="A953" s="32">
        <v>44273</v>
      </c>
      <c r="B953" s="66">
        <f>_xlfn.IFNA(VLOOKUP(A953,'Bolling Strategy'!$A$1:$B$2000,2,FALSE),0)</f>
        <v>0</v>
      </c>
      <c r="C953" s="66">
        <f>_xlfn.IFNA(VLOOKUP(A953,'NQ0002 Strategy'!$A$2:$B$2000,2,FALSE),0)</f>
        <v>720</v>
      </c>
      <c r="D953" s="66">
        <f>_xlfn.IFNA(VLOOKUP(A953,'NQ0001 Strategy'!$A$2:$B$2000,2,FALSE),0)</f>
        <v>5100</v>
      </c>
      <c r="E953" s="66">
        <f>_xlfn.IFNA(VLOOKUP(A953,'BBI Strategy'!$A$2:$B$2000,2,FALSE),0)</f>
        <v>3700</v>
      </c>
      <c r="F953" s="66">
        <f>_xlfn.IFNA(VLOOKUP(A953,'NQ0003 Strategy'!$A$2:$B$1000,2,FALSE),0)</f>
        <v>0</v>
      </c>
      <c r="G953" s="66">
        <f>_xlfn.IFNA(VLOOKUP(A953,'NQ0006 Strategy'!$A$2:$B$2000,2,FALSE),0)</f>
        <v>17320</v>
      </c>
      <c r="H953" s="66">
        <f>_xlfn.IFNA(VLOOKUP(A953,'NQ0007 Strategy'!$A$2:$B$2000,2,FALSE),0)</f>
        <v>-9530</v>
      </c>
      <c r="I953" s="85">
        <f t="shared" si="33"/>
        <v>2472.8571428571427</v>
      </c>
      <c r="J953" s="50">
        <f>VLOOKUP($A953,級距!$A:$K,9,FALSE)</f>
        <v>8</v>
      </c>
      <c r="K953" s="50">
        <f>VLOOKUP($A953,級距!$A:$K,10,FALSE)</f>
        <v>10</v>
      </c>
      <c r="L953" s="50">
        <f>VLOOKUP($A953,級距!$A:$K,11,FALSE)</f>
        <v>4</v>
      </c>
      <c r="M953" s="50">
        <f t="shared" si="34"/>
        <v>1</v>
      </c>
    </row>
    <row r="954" spans="1:13" x14ac:dyDescent="0.25">
      <c r="A954" s="32">
        <v>44272</v>
      </c>
      <c r="B954" s="66">
        <f>_xlfn.IFNA(VLOOKUP(A954,'Bolling Strategy'!$A$1:$B$2000,2,FALSE),0)</f>
        <v>11720</v>
      </c>
      <c r="C954" s="66">
        <f>_xlfn.IFNA(VLOOKUP(A954,'NQ0002 Strategy'!$A$2:$B$2000,2,FALSE),0)</f>
        <v>-4765</v>
      </c>
      <c r="D954" s="66">
        <f>_xlfn.IFNA(VLOOKUP(A954,'NQ0001 Strategy'!$A$2:$B$2000,2,FALSE),0)</f>
        <v>-20245</v>
      </c>
      <c r="E954" s="66">
        <f>_xlfn.IFNA(VLOOKUP(A954,'BBI Strategy'!$A$2:$B$2000,2,FALSE),0)</f>
        <v>-20255</v>
      </c>
      <c r="F954" s="66">
        <f>_xlfn.IFNA(VLOOKUP(A954,'NQ0003 Strategy'!$A$2:$B$1000,2,FALSE),0)</f>
        <v>0</v>
      </c>
      <c r="G954" s="66">
        <f>_xlfn.IFNA(VLOOKUP(A954,'NQ0006 Strategy'!$A$2:$B$2000,2,FALSE),0)</f>
        <v>-1470</v>
      </c>
      <c r="H954" s="66">
        <f>_xlfn.IFNA(VLOOKUP(A954,'NQ0007 Strategy'!$A$2:$B$2000,2,FALSE),0)</f>
        <v>5290</v>
      </c>
      <c r="I954" s="85">
        <f t="shared" si="33"/>
        <v>-4246.4285714285716</v>
      </c>
      <c r="J954" s="50">
        <f>VLOOKUP($A954,級距!$A:$K,9,FALSE)</f>
        <v>8</v>
      </c>
      <c r="K954" s="50">
        <f>VLOOKUP($A954,級距!$A:$K,10,FALSE)</f>
        <v>3</v>
      </c>
      <c r="L954" s="50">
        <f>VLOOKUP($A954,級距!$A:$K,11,FALSE)</f>
        <v>1</v>
      </c>
      <c r="M954" s="50">
        <f t="shared" si="34"/>
        <v>1</v>
      </c>
    </row>
    <row r="955" spans="1:13" x14ac:dyDescent="0.25">
      <c r="A955" s="32">
        <v>44271</v>
      </c>
      <c r="B955" s="66">
        <f>_xlfn.IFNA(VLOOKUP(A955,'Bolling Strategy'!$A$1:$B$2000,2,FALSE),0)</f>
        <v>-13240</v>
      </c>
      <c r="C955" s="66">
        <f>_xlfn.IFNA(VLOOKUP(A955,'NQ0002 Strategy'!$A$2:$B$2000,2,FALSE),0)</f>
        <v>0</v>
      </c>
      <c r="D955" s="66">
        <f>_xlfn.IFNA(VLOOKUP(A955,'NQ0001 Strategy'!$A$2:$B$2000,2,FALSE),0)</f>
        <v>-6890</v>
      </c>
      <c r="E955" s="66">
        <f>_xlfn.IFNA(VLOOKUP(A955,'BBI Strategy'!$A$2:$B$2000,2,FALSE),0)</f>
        <v>2690</v>
      </c>
      <c r="F955" s="66">
        <f>_xlfn.IFNA(VLOOKUP(A955,'NQ0003 Strategy'!$A$2:$B$1000,2,FALSE),0)</f>
        <v>0</v>
      </c>
      <c r="G955" s="66">
        <f>_xlfn.IFNA(VLOOKUP(A955,'NQ0006 Strategy'!$A$2:$B$2000,2,FALSE),0)</f>
        <v>-9975</v>
      </c>
      <c r="H955" s="66">
        <f>_xlfn.IFNA(VLOOKUP(A955,'NQ0007 Strategy'!$A$2:$B$2000,2,FALSE),0)</f>
        <v>-3000</v>
      </c>
      <c r="I955" s="85">
        <f t="shared" si="33"/>
        <v>-4345</v>
      </c>
      <c r="J955" s="50">
        <f>VLOOKUP($A955,級距!$A:$K,9,FALSE)</f>
        <v>5</v>
      </c>
      <c r="K955" s="50">
        <f>VLOOKUP($A955,級距!$A:$K,10,FALSE)</f>
        <v>1</v>
      </c>
      <c r="L955" s="50">
        <f>VLOOKUP($A955,級距!$A:$K,11,FALSE)</f>
        <v>2</v>
      </c>
      <c r="M955" s="50">
        <f t="shared" si="34"/>
        <v>1</v>
      </c>
    </row>
    <row r="956" spans="1:13" x14ac:dyDescent="0.25">
      <c r="A956" s="32">
        <v>44270</v>
      </c>
      <c r="B956" s="66">
        <f>_xlfn.IFNA(VLOOKUP(A956,'Bolling Strategy'!$A$1:$B$2000,2,FALSE),0)</f>
        <v>0</v>
      </c>
      <c r="C956" s="66">
        <f>_xlfn.IFNA(VLOOKUP(A956,'NQ0002 Strategy'!$A$2:$B$2000,2,FALSE),0)</f>
        <v>-3755</v>
      </c>
      <c r="D956" s="66">
        <f>_xlfn.IFNA(VLOOKUP(A956,'NQ0001 Strategy'!$A$2:$B$2000,2,FALSE),0)</f>
        <v>-9270</v>
      </c>
      <c r="E956" s="66">
        <f>_xlfn.IFNA(VLOOKUP(A956,'BBI Strategy'!$A$2:$B$2000,2,FALSE),0)</f>
        <v>7515</v>
      </c>
      <c r="F956" s="66">
        <f>_xlfn.IFNA(VLOOKUP(A956,'NQ0003 Strategy'!$A$2:$B$1000,2,FALSE),0)</f>
        <v>0</v>
      </c>
      <c r="G956" s="66">
        <f>_xlfn.IFNA(VLOOKUP(A956,'NQ0006 Strategy'!$A$2:$B$2000,2,FALSE),0)</f>
        <v>-210</v>
      </c>
      <c r="H956" s="66">
        <f>_xlfn.IFNA(VLOOKUP(A956,'NQ0007 Strategy'!$A$2:$B$2000,2,FALSE),0)</f>
        <v>4555</v>
      </c>
      <c r="I956" s="85">
        <f t="shared" si="33"/>
        <v>-166.42857142857142</v>
      </c>
      <c r="J956" s="50">
        <f>VLOOKUP($A956,級距!$A:$K,9,FALSE)</f>
        <v>5</v>
      </c>
      <c r="K956" s="50">
        <f>VLOOKUP($A956,級距!$A:$K,10,FALSE)</f>
        <v>6</v>
      </c>
      <c r="L956" s="50">
        <f>VLOOKUP($A956,級距!$A:$K,11,FALSE)</f>
        <v>2</v>
      </c>
      <c r="M956" s="50">
        <f t="shared" si="34"/>
        <v>1</v>
      </c>
    </row>
    <row r="957" spans="1:13" x14ac:dyDescent="0.25">
      <c r="A957" s="32">
        <v>44267</v>
      </c>
      <c r="B957" s="66">
        <f>_xlfn.IFNA(VLOOKUP(A957,'Bolling Strategy'!$A$1:$B$2000,2,FALSE),0)</f>
        <v>0</v>
      </c>
      <c r="C957" s="66">
        <f>_xlfn.IFNA(VLOOKUP(A957,'NQ0002 Strategy'!$A$2:$B$2000,2,FALSE),0)</f>
        <v>-8690</v>
      </c>
      <c r="D957" s="66">
        <f>_xlfn.IFNA(VLOOKUP(A957,'NQ0001 Strategy'!$A$2:$B$2000,2,FALSE),0)</f>
        <v>5965</v>
      </c>
      <c r="E957" s="66">
        <f>_xlfn.IFNA(VLOOKUP(A957,'BBI Strategy'!$A$2:$B$2000,2,FALSE),0)</f>
        <v>5565</v>
      </c>
      <c r="F957" s="66">
        <f>_xlfn.IFNA(VLOOKUP(A957,'NQ0003 Strategy'!$A$2:$B$1000,2,FALSE),0)</f>
        <v>-10465</v>
      </c>
      <c r="G957" s="66">
        <f>_xlfn.IFNA(VLOOKUP(A957,'NQ0006 Strategy'!$A$2:$B$2000,2,FALSE),0)</f>
        <v>0</v>
      </c>
      <c r="H957" s="66">
        <f>_xlfn.IFNA(VLOOKUP(A957,'NQ0007 Strategy'!$A$2:$B$2000,2,FALSE),0)</f>
        <v>8145</v>
      </c>
      <c r="I957" s="85">
        <f t="shared" si="33"/>
        <v>74.285714285714292</v>
      </c>
      <c r="J957" s="50">
        <f>VLOOKUP($A957,級距!$A:$K,9,FALSE)</f>
        <v>4</v>
      </c>
      <c r="K957" s="50">
        <f>VLOOKUP($A957,級距!$A:$K,10,FALSE)</f>
        <v>6</v>
      </c>
      <c r="L957" s="50">
        <f>VLOOKUP($A957,級距!$A:$K,11,FALSE)</f>
        <v>2</v>
      </c>
      <c r="M957" s="50">
        <f t="shared" si="34"/>
        <v>1</v>
      </c>
    </row>
    <row r="958" spans="1:13" x14ac:dyDescent="0.25">
      <c r="A958" s="32">
        <v>44266</v>
      </c>
      <c r="B958" s="66">
        <f>_xlfn.IFNA(VLOOKUP(A958,'Bolling Strategy'!$A$1:$B$2000,2,FALSE),0)</f>
        <v>545</v>
      </c>
      <c r="C958" s="66">
        <f>_xlfn.IFNA(VLOOKUP(A958,'NQ0002 Strategy'!$A$2:$B$2000,2,FALSE),0)</f>
        <v>1220</v>
      </c>
      <c r="D958" s="66">
        <f>_xlfn.IFNA(VLOOKUP(A958,'NQ0001 Strategy'!$A$2:$B$2000,2,FALSE),0)</f>
        <v>4330</v>
      </c>
      <c r="E958" s="66">
        <f>_xlfn.IFNA(VLOOKUP(A958,'BBI Strategy'!$A$2:$B$2000,2,FALSE),0)</f>
        <v>6970</v>
      </c>
      <c r="F958" s="66">
        <f>_xlfn.IFNA(VLOOKUP(A958,'NQ0003 Strategy'!$A$2:$B$1000,2,FALSE),0)</f>
        <v>0</v>
      </c>
      <c r="G958" s="66">
        <f>_xlfn.IFNA(VLOOKUP(A958,'NQ0006 Strategy'!$A$2:$B$2000,2,FALSE),0)</f>
        <v>0</v>
      </c>
      <c r="H958" s="66">
        <f>_xlfn.IFNA(VLOOKUP(A958,'NQ0007 Strategy'!$A$2:$B$2000,2,FALSE),0)</f>
        <v>4280</v>
      </c>
      <c r="I958" s="85">
        <f t="shared" si="33"/>
        <v>2477.8571428571427</v>
      </c>
      <c r="J958" s="50">
        <f>VLOOKUP($A958,級距!$A:$K,9,FALSE)</f>
        <v>5</v>
      </c>
      <c r="K958" s="50">
        <f>VLOOKUP($A958,級距!$A:$K,10,FALSE)</f>
        <v>4</v>
      </c>
      <c r="L958" s="50">
        <f>VLOOKUP($A958,級距!$A:$K,11,FALSE)</f>
        <v>2</v>
      </c>
      <c r="M958" s="50">
        <f t="shared" si="34"/>
        <v>1</v>
      </c>
    </row>
    <row r="959" spans="1:13" x14ac:dyDescent="0.25">
      <c r="A959" s="32">
        <v>44265</v>
      </c>
      <c r="B959" s="66">
        <f>_xlfn.IFNA(VLOOKUP(A959,'Bolling Strategy'!$A$1:$B$2000,2,FALSE),0)</f>
        <v>12895</v>
      </c>
      <c r="C959" s="66">
        <f>_xlfn.IFNA(VLOOKUP(A959,'NQ0002 Strategy'!$A$2:$B$2000,2,FALSE),0)</f>
        <v>2210</v>
      </c>
      <c r="D959" s="66">
        <f>_xlfn.IFNA(VLOOKUP(A959,'NQ0001 Strategy'!$A$2:$B$2000,2,FALSE),0)</f>
        <v>7200</v>
      </c>
      <c r="E959" s="66">
        <f>_xlfn.IFNA(VLOOKUP(A959,'BBI Strategy'!$A$2:$B$2000,2,FALSE),0)</f>
        <v>5230</v>
      </c>
      <c r="F959" s="66">
        <f>_xlfn.IFNA(VLOOKUP(A959,'NQ0003 Strategy'!$A$2:$B$1000,2,FALSE),0)</f>
        <v>0</v>
      </c>
      <c r="G959" s="66">
        <f>_xlfn.IFNA(VLOOKUP(A959,'NQ0006 Strategy'!$A$2:$B$2000,2,FALSE),0)</f>
        <v>-1740</v>
      </c>
      <c r="H959" s="66">
        <f>_xlfn.IFNA(VLOOKUP(A959,'NQ0007 Strategy'!$A$2:$B$2000,2,FALSE),0)</f>
        <v>2215</v>
      </c>
      <c r="I959" s="85">
        <f t="shared" si="33"/>
        <v>4001.4285714285716</v>
      </c>
      <c r="J959" s="50">
        <f>VLOOKUP($A959,級距!$A:$K,9,FALSE)</f>
        <v>7</v>
      </c>
      <c r="K959" s="50">
        <f>VLOOKUP($A959,級距!$A:$K,10,FALSE)</f>
        <v>1</v>
      </c>
      <c r="L959" s="50">
        <f>VLOOKUP($A959,級距!$A:$K,11,FALSE)</f>
        <v>1</v>
      </c>
      <c r="M959" s="50">
        <f t="shared" si="34"/>
        <v>1</v>
      </c>
    </row>
    <row r="960" spans="1:13" x14ac:dyDescent="0.25">
      <c r="A960" s="32">
        <v>44264</v>
      </c>
      <c r="B960" s="66">
        <f>_xlfn.IFNA(VLOOKUP(A960,'Bolling Strategy'!$A$1:$B$2000,2,FALSE),0)</f>
        <v>-3370</v>
      </c>
      <c r="C960" s="66">
        <f>_xlfn.IFNA(VLOOKUP(A960,'NQ0002 Strategy'!$A$2:$B$2000,2,FALSE),0)</f>
        <v>3750</v>
      </c>
      <c r="D960" s="66">
        <f>_xlfn.IFNA(VLOOKUP(A960,'NQ0001 Strategy'!$A$2:$B$2000,2,FALSE),0)</f>
        <v>1005</v>
      </c>
      <c r="E960" s="66">
        <f>_xlfn.IFNA(VLOOKUP(A960,'BBI Strategy'!$A$2:$B$2000,2,FALSE),0)</f>
        <v>-2920</v>
      </c>
      <c r="F960" s="66">
        <f>_xlfn.IFNA(VLOOKUP(A960,'NQ0003 Strategy'!$A$2:$B$1000,2,FALSE),0)</f>
        <v>11910</v>
      </c>
      <c r="G960" s="66">
        <f>_xlfn.IFNA(VLOOKUP(A960,'NQ0006 Strategy'!$A$2:$B$2000,2,FALSE),0)</f>
        <v>-7270</v>
      </c>
      <c r="H960" s="66">
        <f>_xlfn.IFNA(VLOOKUP(A960,'NQ0007 Strategy'!$A$2:$B$2000,2,FALSE),0)</f>
        <v>5365</v>
      </c>
      <c r="I960" s="85">
        <f t="shared" si="33"/>
        <v>1210</v>
      </c>
      <c r="J960" s="50">
        <f>VLOOKUP($A960,級距!$A:$K,9,FALSE)</f>
        <v>8</v>
      </c>
      <c r="K960" s="50">
        <f>VLOOKUP($A960,級距!$A:$K,10,FALSE)</f>
        <v>7</v>
      </c>
      <c r="L960" s="50">
        <f>VLOOKUP($A960,級距!$A:$K,11,FALSE)</f>
        <v>4</v>
      </c>
      <c r="M960" s="50">
        <f t="shared" si="34"/>
        <v>1</v>
      </c>
    </row>
    <row r="961" spans="1:13" x14ac:dyDescent="0.25">
      <c r="A961" s="32">
        <v>44263</v>
      </c>
      <c r="B961" s="66">
        <f>_xlfn.IFNA(VLOOKUP(A961,'Bolling Strategy'!$A$1:$B$2000,2,FALSE),0)</f>
        <v>22295</v>
      </c>
      <c r="C961" s="66">
        <f>_xlfn.IFNA(VLOOKUP(A961,'NQ0002 Strategy'!$A$2:$B$2000,2,FALSE),0)</f>
        <v>-5340</v>
      </c>
      <c r="D961" s="66">
        <f>_xlfn.IFNA(VLOOKUP(A961,'NQ0001 Strategy'!$A$2:$B$2000,2,FALSE),0)</f>
        <v>19770</v>
      </c>
      <c r="E961" s="66">
        <f>_xlfn.IFNA(VLOOKUP(A961,'BBI Strategy'!$A$2:$B$2000,2,FALSE),0)</f>
        <v>-2075</v>
      </c>
      <c r="F961" s="66">
        <f>_xlfn.IFNA(VLOOKUP(A961,'NQ0003 Strategy'!$A$2:$B$1000,2,FALSE),0)</f>
        <v>0</v>
      </c>
      <c r="G961" s="66">
        <f>_xlfn.IFNA(VLOOKUP(A961,'NQ0006 Strategy'!$A$2:$B$2000,2,FALSE),0)</f>
        <v>0</v>
      </c>
      <c r="H961" s="66">
        <f>_xlfn.IFNA(VLOOKUP(A961,'NQ0007 Strategy'!$A$2:$B$2000,2,FALSE),0)</f>
        <v>-6405</v>
      </c>
      <c r="I961" s="85">
        <f t="shared" si="33"/>
        <v>4035</v>
      </c>
      <c r="J961" s="50">
        <f>VLOOKUP($A961,級距!$A:$K,9,FALSE)</f>
        <v>10</v>
      </c>
      <c r="K961" s="50">
        <f>VLOOKUP($A961,級距!$A:$K,10,FALSE)</f>
        <v>4</v>
      </c>
      <c r="L961" s="50">
        <f>VLOOKUP($A961,級距!$A:$K,11,FALSE)</f>
        <v>1</v>
      </c>
      <c r="M961" s="50">
        <f t="shared" si="34"/>
        <v>1</v>
      </c>
    </row>
    <row r="962" spans="1:13" x14ac:dyDescent="0.25">
      <c r="A962" s="32">
        <v>44260</v>
      </c>
      <c r="B962" s="66">
        <f>_xlfn.IFNA(VLOOKUP(A962,'Bolling Strategy'!$A$1:$B$2000,2,FALSE),0)</f>
        <v>50045</v>
      </c>
      <c r="C962" s="66">
        <f>_xlfn.IFNA(VLOOKUP(A962,'NQ0002 Strategy'!$A$2:$B$2000,2,FALSE),0)</f>
        <v>0</v>
      </c>
      <c r="D962" s="66">
        <f>_xlfn.IFNA(VLOOKUP(A962,'NQ0001 Strategy'!$A$2:$B$2000,2,FALSE),0)</f>
        <v>-3225</v>
      </c>
      <c r="E962" s="66">
        <f>_xlfn.IFNA(VLOOKUP(A962,'BBI Strategy'!$A$2:$B$2000,2,FALSE),0)</f>
        <v>-16420</v>
      </c>
      <c r="F962" s="66">
        <f>_xlfn.IFNA(VLOOKUP(A962,'NQ0003 Strategy'!$A$2:$B$1000,2,FALSE),0)</f>
        <v>0</v>
      </c>
      <c r="G962" s="66">
        <f>_xlfn.IFNA(VLOOKUP(A962,'NQ0006 Strategy'!$A$2:$B$2000,2,FALSE),0)</f>
        <v>0</v>
      </c>
      <c r="H962" s="66">
        <f>_xlfn.IFNA(VLOOKUP(A962,'NQ0007 Strategy'!$A$2:$B$2000,2,FALSE),0)</f>
        <v>110</v>
      </c>
      <c r="I962" s="85">
        <f t="shared" si="33"/>
        <v>4358.5714285714284</v>
      </c>
      <c r="J962" s="50">
        <f>VLOOKUP($A962,級距!$A:$K,9,FALSE)</f>
        <v>10</v>
      </c>
      <c r="K962" s="50">
        <f>VLOOKUP($A962,級距!$A:$K,10,FALSE)</f>
        <v>5</v>
      </c>
      <c r="L962" s="50">
        <f>VLOOKUP($A962,級距!$A:$K,11,FALSE)</f>
        <v>1</v>
      </c>
      <c r="M962" s="50">
        <f t="shared" si="34"/>
        <v>1</v>
      </c>
    </row>
    <row r="963" spans="1:13" x14ac:dyDescent="0.25">
      <c r="A963" s="32">
        <v>44259</v>
      </c>
      <c r="B963" s="66">
        <f>_xlfn.IFNA(VLOOKUP(A963,'Bolling Strategy'!$A$1:$B$2000,2,FALSE),0)</f>
        <v>0</v>
      </c>
      <c r="C963" s="66">
        <f>_xlfn.IFNA(VLOOKUP(A963,'NQ0002 Strategy'!$A$2:$B$2000,2,FALSE),0)</f>
        <v>0</v>
      </c>
      <c r="D963" s="66">
        <f>_xlfn.IFNA(VLOOKUP(A963,'NQ0001 Strategy'!$A$2:$B$2000,2,FALSE),0)</f>
        <v>-4845</v>
      </c>
      <c r="E963" s="66">
        <f>_xlfn.IFNA(VLOOKUP(A963,'BBI Strategy'!$A$2:$B$2000,2,FALSE),0)</f>
        <v>-8850</v>
      </c>
      <c r="F963" s="66">
        <f>_xlfn.IFNA(VLOOKUP(A963,'NQ0003 Strategy'!$A$2:$B$1000,2,FALSE),0)</f>
        <v>0</v>
      </c>
      <c r="G963" s="66">
        <f>_xlfn.IFNA(VLOOKUP(A963,'NQ0006 Strategy'!$A$2:$B$2000,2,FALSE),0)</f>
        <v>0</v>
      </c>
      <c r="H963" s="66">
        <f>_xlfn.IFNA(VLOOKUP(A963,'NQ0007 Strategy'!$A$2:$B$2000,2,FALSE),0)</f>
        <v>-13230</v>
      </c>
      <c r="I963" s="85">
        <f t="shared" si="33"/>
        <v>-3846.4285714285716</v>
      </c>
      <c r="J963" s="50">
        <f>VLOOKUP($A963,級距!$A:$K,9,FALSE)</f>
        <v>10</v>
      </c>
      <c r="K963" s="50">
        <f>VLOOKUP($A963,級距!$A:$K,10,FALSE)</f>
        <v>3</v>
      </c>
      <c r="L963" s="50">
        <f>VLOOKUP($A963,級距!$A:$K,11,FALSE)</f>
        <v>1</v>
      </c>
      <c r="M963" s="50">
        <f t="shared" si="34"/>
        <v>1</v>
      </c>
    </row>
    <row r="964" spans="1:13" x14ac:dyDescent="0.25">
      <c r="A964" s="32">
        <v>44258</v>
      </c>
      <c r="B964" s="66">
        <f>_xlfn.IFNA(VLOOKUP(A964,'Bolling Strategy'!$A$1:$B$2000,2,FALSE),0)</f>
        <v>11340</v>
      </c>
      <c r="C964" s="66">
        <f>_xlfn.IFNA(VLOOKUP(A964,'NQ0002 Strategy'!$A$2:$B$2000,2,FALSE),0)</f>
        <v>0</v>
      </c>
      <c r="D964" s="66">
        <f>_xlfn.IFNA(VLOOKUP(A964,'NQ0001 Strategy'!$A$2:$B$2000,2,FALSE),0)</f>
        <v>21395</v>
      </c>
      <c r="E964" s="66">
        <f>_xlfn.IFNA(VLOOKUP(A964,'BBI Strategy'!$A$2:$B$2000,2,FALSE),0)</f>
        <v>14870</v>
      </c>
      <c r="F964" s="66">
        <f>_xlfn.IFNA(VLOOKUP(A964,'NQ0003 Strategy'!$A$2:$B$1000,2,FALSE),0)</f>
        <v>0</v>
      </c>
      <c r="G964" s="66">
        <f>_xlfn.IFNA(VLOOKUP(A964,'NQ0006 Strategy'!$A$2:$B$2000,2,FALSE),0)</f>
        <v>0</v>
      </c>
      <c r="H964" s="66">
        <f>_xlfn.IFNA(VLOOKUP(A964,'NQ0007 Strategy'!$A$2:$B$2000,2,FALSE),0)</f>
        <v>-5730</v>
      </c>
      <c r="I964" s="85">
        <f t="shared" ref="I964:I1027" si="35">(B964+C964+D964+E964+F964+G964+H964)/7</f>
        <v>5982.1428571428569</v>
      </c>
      <c r="J964" s="50">
        <f>VLOOKUP($A964,級距!$A:$K,9,FALSE)</f>
        <v>10</v>
      </c>
      <c r="K964" s="50">
        <f>VLOOKUP($A964,級距!$A:$K,10,FALSE)</f>
        <v>10</v>
      </c>
      <c r="L964" s="50">
        <f>VLOOKUP($A964,級距!$A:$K,11,FALSE)</f>
        <v>4</v>
      </c>
      <c r="M964" s="50">
        <f t="shared" ref="M964:M1027" si="36">_xlfn.IFNA(1,0)</f>
        <v>1</v>
      </c>
    </row>
    <row r="965" spans="1:13" x14ac:dyDescent="0.25">
      <c r="A965" s="32">
        <v>44257</v>
      </c>
      <c r="B965" s="66">
        <f>_xlfn.IFNA(VLOOKUP(A965,'Bolling Strategy'!$A$1:$B$2000,2,FALSE),0)</f>
        <v>-7380</v>
      </c>
      <c r="C965" s="66">
        <f>_xlfn.IFNA(VLOOKUP(A965,'NQ0002 Strategy'!$A$2:$B$2000,2,FALSE),0)</f>
        <v>9485</v>
      </c>
      <c r="D965" s="66">
        <f>_xlfn.IFNA(VLOOKUP(A965,'NQ0001 Strategy'!$A$2:$B$2000,2,FALSE),0)</f>
        <v>4135</v>
      </c>
      <c r="E965" s="66">
        <f>_xlfn.IFNA(VLOOKUP(A965,'BBI Strategy'!$A$2:$B$2000,2,FALSE),0)</f>
        <v>11560</v>
      </c>
      <c r="F965" s="66">
        <f>_xlfn.IFNA(VLOOKUP(A965,'NQ0003 Strategy'!$A$2:$B$1000,2,FALSE),0)</f>
        <v>0</v>
      </c>
      <c r="G965" s="66">
        <f>_xlfn.IFNA(VLOOKUP(A965,'NQ0006 Strategy'!$A$2:$B$2000,2,FALSE),0)</f>
        <v>-10230</v>
      </c>
      <c r="H965" s="66">
        <f>_xlfn.IFNA(VLOOKUP(A965,'NQ0007 Strategy'!$A$2:$B$2000,2,FALSE),0)</f>
        <v>4570</v>
      </c>
      <c r="I965" s="85">
        <f t="shared" si="35"/>
        <v>1734.2857142857142</v>
      </c>
      <c r="J965" s="50">
        <f>VLOOKUP($A965,級距!$A:$K,9,FALSE)</f>
        <v>6</v>
      </c>
      <c r="K965" s="50">
        <f>VLOOKUP($A965,級距!$A:$K,10,FALSE)</f>
        <v>7</v>
      </c>
      <c r="L965" s="50">
        <f>VLOOKUP($A965,級距!$A:$K,11,FALSE)</f>
        <v>4</v>
      </c>
      <c r="M965" s="50">
        <f t="shared" si="36"/>
        <v>1</v>
      </c>
    </row>
    <row r="966" spans="1:13" x14ac:dyDescent="0.25">
      <c r="A966" s="32">
        <v>44256</v>
      </c>
      <c r="B966" s="66">
        <f>_xlfn.IFNA(VLOOKUP(A966,'Bolling Strategy'!$A$1:$B$2000,2,FALSE),0)</f>
        <v>-5050</v>
      </c>
      <c r="C966" s="66">
        <f>_xlfn.IFNA(VLOOKUP(A966,'NQ0002 Strategy'!$A$2:$B$2000,2,FALSE),0)</f>
        <v>0</v>
      </c>
      <c r="D966" s="66">
        <f>_xlfn.IFNA(VLOOKUP(A966,'NQ0001 Strategy'!$A$2:$B$2000,2,FALSE),0)</f>
        <v>5660</v>
      </c>
      <c r="E966" s="66">
        <f>_xlfn.IFNA(VLOOKUP(A966,'BBI Strategy'!$A$2:$B$2000,2,FALSE),0)</f>
        <v>-6450</v>
      </c>
      <c r="F966" s="66">
        <f>_xlfn.IFNA(VLOOKUP(A966,'NQ0003 Strategy'!$A$2:$B$1000,2,FALSE),0)</f>
        <v>0</v>
      </c>
      <c r="G966" s="66">
        <f>_xlfn.IFNA(VLOOKUP(A966,'NQ0006 Strategy'!$A$2:$B$2000,2,FALSE),0)</f>
        <v>0</v>
      </c>
      <c r="H966" s="66">
        <f>_xlfn.IFNA(VLOOKUP(A966,'NQ0007 Strategy'!$A$2:$B$2000,2,FALSE),0)</f>
        <v>18590</v>
      </c>
      <c r="I966" s="85">
        <f t="shared" si="35"/>
        <v>1821.4285714285713</v>
      </c>
      <c r="J966" s="50">
        <f>VLOOKUP($A966,級距!$A:$K,9,FALSE)</f>
        <v>6</v>
      </c>
      <c r="K966" s="50">
        <f>VLOOKUP($A966,級距!$A:$K,10,FALSE)</f>
        <v>8</v>
      </c>
      <c r="L966" s="50">
        <f>VLOOKUP($A966,級距!$A:$K,11,FALSE)</f>
        <v>4</v>
      </c>
      <c r="M966" s="50">
        <f t="shared" si="36"/>
        <v>1</v>
      </c>
    </row>
    <row r="967" spans="1:13" x14ac:dyDescent="0.25">
      <c r="A967" s="32">
        <v>44253</v>
      </c>
      <c r="B967" s="66">
        <f>_xlfn.IFNA(VLOOKUP(A967,'Bolling Strategy'!$A$1:$B$2000,2,FALSE),0)</f>
        <v>0</v>
      </c>
      <c r="C967" s="66">
        <f>_xlfn.IFNA(VLOOKUP(A967,'NQ0002 Strategy'!$A$2:$B$2000,2,FALSE),0)</f>
        <v>-3615</v>
      </c>
      <c r="D967" s="66">
        <f>_xlfn.IFNA(VLOOKUP(A967,'NQ0001 Strategy'!$A$2:$B$2000,2,FALSE),0)</f>
        <v>9240</v>
      </c>
      <c r="E967" s="66">
        <f>_xlfn.IFNA(VLOOKUP(A967,'BBI Strategy'!$A$2:$B$2000,2,FALSE),0)</f>
        <v>-10115</v>
      </c>
      <c r="F967" s="66">
        <f>_xlfn.IFNA(VLOOKUP(A967,'NQ0003 Strategy'!$A$2:$B$1000,2,FALSE),0)</f>
        <v>0</v>
      </c>
      <c r="G967" s="66">
        <f>_xlfn.IFNA(VLOOKUP(A967,'NQ0006 Strategy'!$A$2:$B$2000,2,FALSE),0)</f>
        <v>0</v>
      </c>
      <c r="H967" s="66">
        <f>_xlfn.IFNA(VLOOKUP(A967,'NQ0007 Strategy'!$A$2:$B$2000,2,FALSE),0)</f>
        <v>-4625</v>
      </c>
      <c r="I967" s="85">
        <f t="shared" si="35"/>
        <v>-1302.1428571428571</v>
      </c>
      <c r="J967" s="50">
        <f>VLOOKUP($A967,級距!$A:$K,9,FALSE)</f>
        <v>9</v>
      </c>
      <c r="K967" s="50">
        <f>VLOOKUP($A967,級距!$A:$K,10,FALSE)</f>
        <v>5</v>
      </c>
      <c r="L967" s="50">
        <f>VLOOKUP($A967,級距!$A:$K,11,FALSE)</f>
        <v>1</v>
      </c>
      <c r="M967" s="50">
        <f t="shared" si="36"/>
        <v>1</v>
      </c>
    </row>
    <row r="968" spans="1:13" x14ac:dyDescent="0.25">
      <c r="A968" s="32">
        <v>44252</v>
      </c>
      <c r="B968" s="66">
        <f>_xlfn.IFNA(VLOOKUP(A968,'Bolling Strategy'!$A$1:$B$2000,2,FALSE),0)</f>
        <v>-20160</v>
      </c>
      <c r="C968" s="66">
        <f>_xlfn.IFNA(VLOOKUP(A968,'NQ0002 Strategy'!$A$2:$B$2000,2,FALSE),0)</f>
        <v>-8710</v>
      </c>
      <c r="D968" s="66">
        <f>_xlfn.IFNA(VLOOKUP(A968,'NQ0001 Strategy'!$A$2:$B$2000,2,FALSE),0)</f>
        <v>19900</v>
      </c>
      <c r="E968" s="66">
        <f>_xlfn.IFNA(VLOOKUP(A968,'BBI Strategy'!$A$2:$B$2000,2,FALSE),0)</f>
        <v>31215</v>
      </c>
      <c r="F968" s="66">
        <f>_xlfn.IFNA(VLOOKUP(A968,'NQ0003 Strategy'!$A$2:$B$1000,2,FALSE),0)</f>
        <v>0</v>
      </c>
      <c r="G968" s="66">
        <f>_xlfn.IFNA(VLOOKUP(A968,'NQ0006 Strategy'!$A$2:$B$2000,2,FALSE),0)</f>
        <v>0</v>
      </c>
      <c r="H968" s="66">
        <f>_xlfn.IFNA(VLOOKUP(A968,'NQ0007 Strategy'!$A$2:$B$2000,2,FALSE),0)</f>
        <v>-5940</v>
      </c>
      <c r="I968" s="85">
        <f t="shared" si="35"/>
        <v>2329.2857142857142</v>
      </c>
      <c r="J968" s="50">
        <f>VLOOKUP($A968,級距!$A:$K,9,FALSE)</f>
        <v>10</v>
      </c>
      <c r="K968" s="50">
        <f>VLOOKUP($A968,級距!$A:$K,10,FALSE)</f>
        <v>7</v>
      </c>
      <c r="L968" s="50">
        <f>VLOOKUP($A968,級距!$A:$K,11,FALSE)</f>
        <v>4</v>
      </c>
      <c r="M968" s="50">
        <f t="shared" si="36"/>
        <v>1</v>
      </c>
    </row>
    <row r="969" spans="1:13" x14ac:dyDescent="0.25">
      <c r="A969" s="32">
        <v>44251</v>
      </c>
      <c r="B969" s="66">
        <f>_xlfn.IFNA(VLOOKUP(A969,'Bolling Strategy'!$A$1:$B$2000,2,FALSE),0)</f>
        <v>18720</v>
      </c>
      <c r="C969" s="66">
        <f>_xlfn.IFNA(VLOOKUP(A969,'NQ0002 Strategy'!$A$2:$B$2000,2,FALSE),0)</f>
        <v>18950</v>
      </c>
      <c r="D969" s="66">
        <f>_xlfn.IFNA(VLOOKUP(A969,'NQ0001 Strategy'!$A$2:$B$2000,2,FALSE),0)</f>
        <v>-3395</v>
      </c>
      <c r="E969" s="66">
        <f>_xlfn.IFNA(VLOOKUP(A969,'BBI Strategy'!$A$2:$B$2000,2,FALSE),0)</f>
        <v>-4970</v>
      </c>
      <c r="F969" s="66">
        <f>_xlfn.IFNA(VLOOKUP(A969,'NQ0003 Strategy'!$A$2:$B$1000,2,FALSE),0)</f>
        <v>0</v>
      </c>
      <c r="G969" s="66">
        <f>_xlfn.IFNA(VLOOKUP(A969,'NQ0006 Strategy'!$A$2:$B$2000,2,FALSE),0)</f>
        <v>0</v>
      </c>
      <c r="H969" s="66">
        <f>_xlfn.IFNA(VLOOKUP(A969,'NQ0007 Strategy'!$A$2:$B$2000,2,FALSE),0)</f>
        <v>10940</v>
      </c>
      <c r="I969" s="85">
        <f t="shared" si="35"/>
        <v>5749.2857142857147</v>
      </c>
      <c r="J969" s="50">
        <f>VLOOKUP($A969,級距!$A:$K,9,FALSE)</f>
        <v>8</v>
      </c>
      <c r="K969" s="50">
        <f>VLOOKUP($A969,級距!$A:$K,10,FALSE)</f>
        <v>4</v>
      </c>
      <c r="L969" s="50">
        <f>VLOOKUP($A969,級距!$A:$K,11,FALSE)</f>
        <v>1</v>
      </c>
      <c r="M969" s="50">
        <f t="shared" si="36"/>
        <v>1</v>
      </c>
    </row>
    <row r="970" spans="1:13" x14ac:dyDescent="0.25">
      <c r="A970" s="32">
        <v>44250</v>
      </c>
      <c r="B970" s="66">
        <f>_xlfn.IFNA(VLOOKUP(A970,'Bolling Strategy'!$A$1:$B$2000,2,FALSE),0)</f>
        <v>0</v>
      </c>
      <c r="C970" s="66">
        <f>_xlfn.IFNA(VLOOKUP(A970,'NQ0002 Strategy'!$A$2:$B$2000,2,FALSE),0)</f>
        <v>80</v>
      </c>
      <c r="D970" s="66">
        <f>_xlfn.IFNA(VLOOKUP(A970,'NQ0001 Strategy'!$A$2:$B$2000,2,FALSE),0)</f>
        <v>-6795</v>
      </c>
      <c r="E970" s="66">
        <f>_xlfn.IFNA(VLOOKUP(A970,'BBI Strategy'!$A$2:$B$2000,2,FALSE),0)</f>
        <v>-20210</v>
      </c>
      <c r="F970" s="66">
        <f>_xlfn.IFNA(VLOOKUP(A970,'NQ0003 Strategy'!$A$2:$B$1000,2,FALSE),0)</f>
        <v>0</v>
      </c>
      <c r="G970" s="66">
        <f>_xlfn.IFNA(VLOOKUP(A970,'NQ0006 Strategy'!$A$2:$B$2000,2,FALSE),0)</f>
        <v>-5085</v>
      </c>
      <c r="H970" s="66">
        <f>_xlfn.IFNA(VLOOKUP(A970,'NQ0007 Strategy'!$A$2:$B$2000,2,FALSE),0)</f>
        <v>-3380</v>
      </c>
      <c r="I970" s="85">
        <f t="shared" si="35"/>
        <v>-5055.7142857142853</v>
      </c>
      <c r="J970" s="50">
        <f>VLOOKUP($A970,級距!$A:$K,9,FALSE)</f>
        <v>10</v>
      </c>
      <c r="K970" s="50">
        <f>VLOOKUP($A970,級距!$A:$K,10,FALSE)</f>
        <v>4</v>
      </c>
      <c r="L970" s="50">
        <f>VLOOKUP($A970,級距!$A:$K,11,FALSE)</f>
        <v>1</v>
      </c>
      <c r="M970" s="50">
        <f t="shared" si="36"/>
        <v>1</v>
      </c>
    </row>
    <row r="971" spans="1:13" x14ac:dyDescent="0.25">
      <c r="A971" s="32">
        <v>44249</v>
      </c>
      <c r="B971" s="66">
        <f>_xlfn.IFNA(VLOOKUP(A971,'Bolling Strategy'!$A$1:$B$2000,2,FALSE),0)</f>
        <v>0</v>
      </c>
      <c r="C971" s="66">
        <f>_xlfn.IFNA(VLOOKUP(A971,'NQ0002 Strategy'!$A$2:$B$2000,2,FALSE),0)</f>
        <v>13205</v>
      </c>
      <c r="D971" s="66">
        <f>_xlfn.IFNA(VLOOKUP(A971,'NQ0001 Strategy'!$A$2:$B$2000,2,FALSE),0)</f>
        <v>0</v>
      </c>
      <c r="E971" s="66">
        <f>_xlfn.IFNA(VLOOKUP(A971,'BBI Strategy'!$A$2:$B$2000,2,FALSE),0)</f>
        <v>17490</v>
      </c>
      <c r="F971" s="66">
        <f>_xlfn.IFNA(VLOOKUP(A971,'NQ0003 Strategy'!$A$2:$B$1000,2,FALSE),0)</f>
        <v>0</v>
      </c>
      <c r="G971" s="66">
        <f>_xlfn.IFNA(VLOOKUP(A971,'NQ0006 Strategy'!$A$2:$B$2000,2,FALSE),0)</f>
        <v>0</v>
      </c>
      <c r="H971" s="66">
        <f>_xlfn.IFNA(VLOOKUP(A971,'NQ0007 Strategy'!$A$2:$B$2000,2,FALSE),0)</f>
        <v>-6810</v>
      </c>
      <c r="I971" s="85">
        <f t="shared" si="35"/>
        <v>3412.1428571428573</v>
      </c>
      <c r="J971" s="50">
        <f>VLOOKUP($A971,級距!$A:$K,9,FALSE)</f>
        <v>5</v>
      </c>
      <c r="K971" s="50">
        <f>VLOOKUP($A971,級距!$A:$K,10,FALSE)</f>
        <v>8</v>
      </c>
      <c r="L971" s="50">
        <f>VLOOKUP($A971,級距!$A:$K,11,FALSE)</f>
        <v>3</v>
      </c>
      <c r="M971" s="50">
        <f t="shared" si="36"/>
        <v>1</v>
      </c>
    </row>
    <row r="972" spans="1:13" x14ac:dyDescent="0.25">
      <c r="A972" s="32">
        <v>44246</v>
      </c>
      <c r="B972" s="66">
        <f>_xlfn.IFNA(VLOOKUP(A972,'Bolling Strategy'!$A$1:$B$2000,2,FALSE),0)</f>
        <v>-1440</v>
      </c>
      <c r="C972" s="66">
        <f>_xlfn.IFNA(VLOOKUP(A972,'NQ0002 Strategy'!$A$2:$B$2000,2,FALSE),0)</f>
        <v>0</v>
      </c>
      <c r="D972" s="66">
        <f>_xlfn.IFNA(VLOOKUP(A972,'NQ0001 Strategy'!$A$2:$B$2000,2,FALSE),0)</f>
        <v>820</v>
      </c>
      <c r="E972" s="66">
        <f>_xlfn.IFNA(VLOOKUP(A972,'BBI Strategy'!$A$2:$B$2000,2,FALSE),0)</f>
        <v>-8680</v>
      </c>
      <c r="F972" s="66">
        <f>_xlfn.IFNA(VLOOKUP(A972,'NQ0003 Strategy'!$A$2:$B$1000,2,FALSE),0)</f>
        <v>0</v>
      </c>
      <c r="G972" s="66">
        <f>_xlfn.IFNA(VLOOKUP(A972,'NQ0006 Strategy'!$A$2:$B$2000,2,FALSE),0)</f>
        <v>10510</v>
      </c>
      <c r="H972" s="66">
        <f>_xlfn.IFNA(VLOOKUP(A972,'NQ0007 Strategy'!$A$2:$B$2000,2,FALSE),0)</f>
        <v>-2410</v>
      </c>
      <c r="I972" s="85">
        <f t="shared" si="35"/>
        <v>-171.42857142857142</v>
      </c>
      <c r="J972" s="50">
        <f>VLOOKUP($A972,級距!$A:$K,9,FALSE)</f>
        <v>5</v>
      </c>
      <c r="K972" s="50">
        <f>VLOOKUP($A972,級距!$A:$K,10,FALSE)</f>
        <v>6</v>
      </c>
      <c r="L972" s="50">
        <f>VLOOKUP($A972,級距!$A:$K,11,FALSE)</f>
        <v>2</v>
      </c>
      <c r="M972" s="50">
        <f t="shared" si="36"/>
        <v>1</v>
      </c>
    </row>
    <row r="973" spans="1:13" x14ac:dyDescent="0.25">
      <c r="A973" s="32">
        <v>44245</v>
      </c>
      <c r="B973" s="66">
        <f>_xlfn.IFNA(VLOOKUP(A973,'Bolling Strategy'!$A$1:$B$2000,2,FALSE),0)</f>
        <v>8170</v>
      </c>
      <c r="C973" s="66">
        <f>_xlfn.IFNA(VLOOKUP(A973,'NQ0002 Strategy'!$A$2:$B$2000,2,FALSE),0)</f>
        <v>-14400</v>
      </c>
      <c r="D973" s="66">
        <f>_xlfn.IFNA(VLOOKUP(A973,'NQ0001 Strategy'!$A$2:$B$2000,2,FALSE),0)</f>
        <v>-3645</v>
      </c>
      <c r="E973" s="66">
        <f>_xlfn.IFNA(VLOOKUP(A973,'BBI Strategy'!$A$2:$B$2000,2,FALSE),0)</f>
        <v>2515</v>
      </c>
      <c r="F973" s="66">
        <f>_xlfn.IFNA(VLOOKUP(A973,'NQ0003 Strategy'!$A$2:$B$1000,2,FALSE),0)</f>
        <v>0</v>
      </c>
      <c r="G973" s="66">
        <f>_xlfn.IFNA(VLOOKUP(A973,'NQ0006 Strategy'!$A$2:$B$2000,2,FALSE),0)</f>
        <v>0</v>
      </c>
      <c r="H973" s="66">
        <f>_xlfn.IFNA(VLOOKUP(A973,'NQ0007 Strategy'!$A$2:$B$2000,2,FALSE),0)</f>
        <v>1840</v>
      </c>
      <c r="I973" s="85">
        <f t="shared" si="35"/>
        <v>-788.57142857142856</v>
      </c>
      <c r="J973" s="50">
        <f>VLOOKUP($A973,級距!$A:$K,9,FALSE)</f>
        <v>5</v>
      </c>
      <c r="K973" s="50">
        <f>VLOOKUP($A973,級距!$A:$K,10,FALSE)</f>
        <v>3</v>
      </c>
      <c r="L973" s="50">
        <f>VLOOKUP($A973,級距!$A:$K,11,FALSE)</f>
        <v>2</v>
      </c>
      <c r="M973" s="50">
        <f t="shared" si="36"/>
        <v>1</v>
      </c>
    </row>
    <row r="974" spans="1:13" x14ac:dyDescent="0.25">
      <c r="A974" s="32">
        <v>44244</v>
      </c>
      <c r="B974" s="66">
        <f>_xlfn.IFNA(VLOOKUP(A974,'Bolling Strategy'!$A$1:$B$2000,2,FALSE),0)</f>
        <v>-13480</v>
      </c>
      <c r="C974" s="66">
        <f>_xlfn.IFNA(VLOOKUP(A974,'NQ0002 Strategy'!$A$2:$B$2000,2,FALSE),0)</f>
        <v>-8160</v>
      </c>
      <c r="D974" s="66">
        <f>_xlfn.IFNA(VLOOKUP(A974,'NQ0001 Strategy'!$A$2:$B$2000,2,FALSE),0)</f>
        <v>1510</v>
      </c>
      <c r="E974" s="66">
        <f>_xlfn.IFNA(VLOOKUP(A974,'BBI Strategy'!$A$2:$B$2000,2,FALSE),0)</f>
        <v>-18100</v>
      </c>
      <c r="F974" s="66">
        <f>_xlfn.IFNA(VLOOKUP(A974,'NQ0003 Strategy'!$A$2:$B$1000,2,FALSE),0)</f>
        <v>0</v>
      </c>
      <c r="G974" s="66">
        <f>_xlfn.IFNA(VLOOKUP(A974,'NQ0006 Strategy'!$A$2:$B$2000,2,FALSE),0)</f>
        <v>0</v>
      </c>
      <c r="H974" s="66">
        <f>_xlfn.IFNA(VLOOKUP(A974,'NQ0007 Strategy'!$A$2:$B$2000,2,FALSE),0)</f>
        <v>90</v>
      </c>
      <c r="I974" s="85">
        <f t="shared" si="35"/>
        <v>-5448.5714285714284</v>
      </c>
      <c r="J974" s="50">
        <f>VLOOKUP($A974,級距!$A:$K,9,FALSE)</f>
        <v>5</v>
      </c>
      <c r="K974" s="50">
        <f>VLOOKUP($A974,級距!$A:$K,10,FALSE)</f>
        <v>2</v>
      </c>
      <c r="L974" s="50">
        <f>VLOOKUP($A974,級距!$A:$K,11,FALSE)</f>
        <v>2</v>
      </c>
      <c r="M974" s="50">
        <f t="shared" si="36"/>
        <v>1</v>
      </c>
    </row>
    <row r="975" spans="1:13" x14ac:dyDescent="0.25">
      <c r="A975" s="32">
        <v>44243</v>
      </c>
      <c r="B975" s="66">
        <f>_xlfn.IFNA(VLOOKUP(A975,'Bolling Strategy'!$A$1:$B$2000,2,FALSE),0)</f>
        <v>-5780</v>
      </c>
      <c r="C975" s="66">
        <f>_xlfn.IFNA(VLOOKUP(A975,'NQ0002 Strategy'!$A$2:$B$2000,2,FALSE),0)</f>
        <v>-4420</v>
      </c>
      <c r="D975" s="66">
        <f>_xlfn.IFNA(VLOOKUP(A975,'NQ0001 Strategy'!$A$2:$B$2000,2,FALSE),0)</f>
        <v>-8480</v>
      </c>
      <c r="E975" s="66">
        <f>_xlfn.IFNA(VLOOKUP(A975,'BBI Strategy'!$A$2:$B$2000,2,FALSE),0)</f>
        <v>-10060</v>
      </c>
      <c r="F975" s="66">
        <f>_xlfn.IFNA(VLOOKUP(A975,'NQ0003 Strategy'!$A$2:$B$1000,2,FALSE),0)</f>
        <v>0</v>
      </c>
      <c r="G975" s="66">
        <f>_xlfn.IFNA(VLOOKUP(A975,'NQ0006 Strategy'!$A$2:$B$2000,2,FALSE),0)</f>
        <v>0</v>
      </c>
      <c r="H975" s="66">
        <f>_xlfn.IFNA(VLOOKUP(A975,'NQ0007 Strategy'!$A$2:$B$2000,2,FALSE),0)</f>
        <v>4115</v>
      </c>
      <c r="I975" s="85">
        <f t="shared" si="35"/>
        <v>-3517.8571428571427</v>
      </c>
      <c r="J975" s="50">
        <f>VLOOKUP($A975,級距!$A:$K,9,FALSE)</f>
        <v>3</v>
      </c>
      <c r="K975" s="50">
        <f>VLOOKUP($A975,級距!$A:$K,10,FALSE)</f>
        <v>7</v>
      </c>
      <c r="L975" s="50">
        <f>VLOOKUP($A975,級距!$A:$K,11,FALSE)</f>
        <v>3</v>
      </c>
      <c r="M975" s="50">
        <f t="shared" si="36"/>
        <v>1</v>
      </c>
    </row>
    <row r="976" spans="1:13" x14ac:dyDescent="0.25">
      <c r="A976" s="32">
        <v>44239</v>
      </c>
      <c r="B976" s="66">
        <f>_xlfn.IFNA(VLOOKUP(A976,'Bolling Strategy'!$A$1:$B$2000,2,FALSE),0)</f>
        <v>0</v>
      </c>
      <c r="C976" s="66">
        <f>_xlfn.IFNA(VLOOKUP(A976,'NQ0002 Strategy'!$A$2:$B$2000,2,FALSE),0)</f>
        <v>0</v>
      </c>
      <c r="D976" s="66">
        <f>_xlfn.IFNA(VLOOKUP(A976,'NQ0001 Strategy'!$A$2:$B$2000,2,FALSE),0)</f>
        <v>9200</v>
      </c>
      <c r="E976" s="66">
        <f>_xlfn.IFNA(VLOOKUP(A976,'BBI Strategy'!$A$2:$B$2000,2,FALSE),0)</f>
        <v>6570</v>
      </c>
      <c r="F976" s="66">
        <f>_xlfn.IFNA(VLOOKUP(A976,'NQ0003 Strategy'!$A$2:$B$1000,2,FALSE),0)</f>
        <v>5730</v>
      </c>
      <c r="G976" s="66">
        <f>_xlfn.IFNA(VLOOKUP(A976,'NQ0006 Strategy'!$A$2:$B$2000,2,FALSE),0)</f>
        <v>0</v>
      </c>
      <c r="H976" s="66">
        <f>_xlfn.IFNA(VLOOKUP(A976,'NQ0007 Strategy'!$A$2:$B$2000,2,FALSE),0)</f>
        <v>9485</v>
      </c>
      <c r="I976" s="85">
        <f t="shared" si="35"/>
        <v>4426.4285714285716</v>
      </c>
      <c r="J976" s="50">
        <f>VLOOKUP($A976,級距!$A:$K,9,FALSE)</f>
        <v>3</v>
      </c>
      <c r="K976" s="50">
        <f>VLOOKUP($A976,級距!$A:$K,10,FALSE)</f>
        <v>6</v>
      </c>
      <c r="L976" s="50">
        <f>VLOOKUP($A976,級距!$A:$K,11,FALSE)</f>
        <v>2</v>
      </c>
      <c r="M976" s="50">
        <f t="shared" si="36"/>
        <v>1</v>
      </c>
    </row>
    <row r="977" spans="1:13" x14ac:dyDescent="0.25">
      <c r="A977" s="32">
        <v>44238</v>
      </c>
      <c r="B977" s="66">
        <f>_xlfn.IFNA(VLOOKUP(A977,'Bolling Strategy'!$A$1:$B$2000,2,FALSE),0)</f>
        <v>0</v>
      </c>
      <c r="C977" s="66">
        <f>_xlfn.IFNA(VLOOKUP(A977,'NQ0002 Strategy'!$A$2:$B$2000,2,FALSE),0)</f>
        <v>-1715</v>
      </c>
      <c r="D977" s="66">
        <f>_xlfn.IFNA(VLOOKUP(A977,'NQ0001 Strategy'!$A$2:$B$2000,2,FALSE),0)</f>
        <v>2940</v>
      </c>
      <c r="E977" s="66">
        <f>_xlfn.IFNA(VLOOKUP(A977,'BBI Strategy'!$A$2:$B$2000,2,FALSE),0)</f>
        <v>-890</v>
      </c>
      <c r="F977" s="66">
        <f>_xlfn.IFNA(VLOOKUP(A977,'NQ0003 Strategy'!$A$2:$B$1000,2,FALSE),0)</f>
        <v>0</v>
      </c>
      <c r="G977" s="66">
        <f>_xlfn.IFNA(VLOOKUP(A977,'NQ0006 Strategy'!$A$2:$B$2000,2,FALSE),0)</f>
        <v>-14690</v>
      </c>
      <c r="H977" s="66">
        <f>_xlfn.IFNA(VLOOKUP(A977,'NQ0007 Strategy'!$A$2:$B$2000,2,FALSE),0)</f>
        <v>-3655</v>
      </c>
      <c r="I977" s="85">
        <f t="shared" si="35"/>
        <v>-2572.8571428571427</v>
      </c>
      <c r="J977" s="50">
        <f>VLOOKUP($A977,級距!$A:$K,9,FALSE)</f>
        <v>2</v>
      </c>
      <c r="K977" s="50">
        <f>VLOOKUP($A977,級距!$A:$K,10,FALSE)</f>
        <v>2</v>
      </c>
      <c r="L977" s="50">
        <f>VLOOKUP($A977,級距!$A:$K,11,FALSE)</f>
        <v>2</v>
      </c>
      <c r="M977" s="50">
        <f t="shared" si="36"/>
        <v>1</v>
      </c>
    </row>
    <row r="978" spans="1:13" x14ac:dyDescent="0.25">
      <c r="A978" s="32">
        <v>44237</v>
      </c>
      <c r="B978" s="66">
        <f>_xlfn.IFNA(VLOOKUP(A978,'Bolling Strategy'!$A$1:$B$2000,2,FALSE),0)</f>
        <v>3160</v>
      </c>
      <c r="C978" s="66">
        <f>_xlfn.IFNA(VLOOKUP(A978,'NQ0002 Strategy'!$A$2:$B$2000,2,FALSE),0)</f>
        <v>-8160</v>
      </c>
      <c r="D978" s="66">
        <f>_xlfn.IFNA(VLOOKUP(A978,'NQ0001 Strategy'!$A$2:$B$2000,2,FALSE),0)</f>
        <v>-7880</v>
      </c>
      <c r="E978" s="66">
        <f>_xlfn.IFNA(VLOOKUP(A978,'BBI Strategy'!$A$2:$B$2000,2,FALSE),0)</f>
        <v>-250</v>
      </c>
      <c r="F978" s="66">
        <f>_xlfn.IFNA(VLOOKUP(A978,'NQ0003 Strategy'!$A$2:$B$1000,2,FALSE),0)</f>
        <v>0</v>
      </c>
      <c r="G978" s="66">
        <f>_xlfn.IFNA(VLOOKUP(A978,'NQ0006 Strategy'!$A$2:$B$2000,2,FALSE),0)</f>
        <v>-11955</v>
      </c>
      <c r="H978" s="66">
        <f>_xlfn.IFNA(VLOOKUP(A978,'NQ0007 Strategy'!$A$2:$B$2000,2,FALSE),0)</f>
        <v>3075</v>
      </c>
      <c r="I978" s="85">
        <f t="shared" si="35"/>
        <v>-3144.2857142857142</v>
      </c>
      <c r="J978" s="50">
        <f>VLOOKUP($A978,級距!$A:$K,9,FALSE)</f>
        <v>5</v>
      </c>
      <c r="K978" s="50">
        <f>VLOOKUP($A978,級距!$A:$K,10,FALSE)</f>
        <v>4</v>
      </c>
      <c r="L978" s="50">
        <f>VLOOKUP($A978,級距!$A:$K,11,FALSE)</f>
        <v>2</v>
      </c>
      <c r="M978" s="50">
        <f t="shared" si="36"/>
        <v>1</v>
      </c>
    </row>
    <row r="979" spans="1:13" x14ac:dyDescent="0.25">
      <c r="A979" s="32">
        <v>44236</v>
      </c>
      <c r="B979" s="66">
        <f>_xlfn.IFNA(VLOOKUP(A979,'Bolling Strategy'!$A$1:$B$2000,2,FALSE),0)</f>
        <v>3190</v>
      </c>
      <c r="C979" s="66">
        <f>_xlfn.IFNA(VLOOKUP(A979,'NQ0002 Strategy'!$A$2:$B$2000,2,FALSE),0)</f>
        <v>-1290</v>
      </c>
      <c r="D979" s="66">
        <f>_xlfn.IFNA(VLOOKUP(A979,'NQ0001 Strategy'!$A$2:$B$2000,2,FALSE),0)</f>
        <v>-2010</v>
      </c>
      <c r="E979" s="66">
        <f>_xlfn.IFNA(VLOOKUP(A979,'BBI Strategy'!$A$2:$B$2000,2,FALSE),0)</f>
        <v>2625</v>
      </c>
      <c r="F979" s="66">
        <f>_xlfn.IFNA(VLOOKUP(A979,'NQ0003 Strategy'!$A$2:$B$1000,2,FALSE),0)</f>
        <v>0</v>
      </c>
      <c r="G979" s="66">
        <f>_xlfn.IFNA(VLOOKUP(A979,'NQ0006 Strategy'!$A$2:$B$2000,2,FALSE),0)</f>
        <v>0</v>
      </c>
      <c r="H979" s="66">
        <f>_xlfn.IFNA(VLOOKUP(A979,'NQ0007 Strategy'!$A$2:$B$2000,2,FALSE),0)</f>
        <v>-100</v>
      </c>
      <c r="I979" s="85">
        <f t="shared" si="35"/>
        <v>345</v>
      </c>
      <c r="J979" s="50">
        <f>VLOOKUP($A979,級距!$A:$K,9,FALSE)</f>
        <v>1</v>
      </c>
      <c r="K979" s="50">
        <f>VLOOKUP($A979,級距!$A:$K,10,FALSE)</f>
        <v>2</v>
      </c>
      <c r="L979" s="50">
        <f>VLOOKUP($A979,級距!$A:$K,11,FALSE)</f>
        <v>2</v>
      </c>
      <c r="M979" s="50">
        <f t="shared" si="36"/>
        <v>1</v>
      </c>
    </row>
    <row r="980" spans="1:13" x14ac:dyDescent="0.25">
      <c r="A980" s="32">
        <v>44235</v>
      </c>
      <c r="B980" s="66">
        <f>_xlfn.IFNA(VLOOKUP(A980,'Bolling Strategy'!$A$1:$B$2000,2,FALSE),0)</f>
        <v>0</v>
      </c>
      <c r="C980" s="66">
        <f>_xlfn.IFNA(VLOOKUP(A980,'NQ0002 Strategy'!$A$2:$B$2000,2,FALSE),0)</f>
        <v>-2425</v>
      </c>
      <c r="D980" s="66">
        <f>_xlfn.IFNA(VLOOKUP(A980,'NQ0001 Strategy'!$A$2:$B$2000,2,FALSE),0)</f>
        <v>3465</v>
      </c>
      <c r="E980" s="66">
        <f>_xlfn.IFNA(VLOOKUP(A980,'BBI Strategy'!$A$2:$B$2000,2,FALSE),0)</f>
        <v>5055</v>
      </c>
      <c r="F980" s="66">
        <f>_xlfn.IFNA(VLOOKUP(A980,'NQ0003 Strategy'!$A$2:$B$1000,2,FALSE),0)</f>
        <v>0</v>
      </c>
      <c r="G980" s="66">
        <f>_xlfn.IFNA(VLOOKUP(A980,'NQ0006 Strategy'!$A$2:$B$2000,2,FALSE),0)</f>
        <v>0</v>
      </c>
      <c r="H980" s="66">
        <f>_xlfn.IFNA(VLOOKUP(A980,'NQ0007 Strategy'!$A$2:$B$2000,2,FALSE),0)</f>
        <v>-1435</v>
      </c>
      <c r="I980" s="85">
        <f t="shared" si="35"/>
        <v>665.71428571428567</v>
      </c>
      <c r="J980" s="50">
        <f>VLOOKUP($A980,級距!$A:$K,9,FALSE)</f>
        <v>1</v>
      </c>
      <c r="K980" s="50">
        <f>VLOOKUP($A980,級距!$A:$K,10,FALSE)</f>
        <v>4</v>
      </c>
      <c r="L980" s="50">
        <f>VLOOKUP($A980,級距!$A:$K,11,FALSE)</f>
        <v>2</v>
      </c>
      <c r="M980" s="50">
        <f t="shared" si="36"/>
        <v>1</v>
      </c>
    </row>
    <row r="981" spans="1:13" x14ac:dyDescent="0.25">
      <c r="A981" s="32">
        <v>44232</v>
      </c>
      <c r="B981" s="66">
        <f>_xlfn.IFNA(VLOOKUP(A981,'Bolling Strategy'!$A$1:$B$2000,2,FALSE),0)</f>
        <v>3130</v>
      </c>
      <c r="C981" s="66">
        <f>_xlfn.IFNA(VLOOKUP(A981,'NQ0002 Strategy'!$A$2:$B$2000,2,FALSE),0)</f>
        <v>-1540</v>
      </c>
      <c r="D981" s="66">
        <f>_xlfn.IFNA(VLOOKUP(A981,'NQ0001 Strategy'!$A$2:$B$2000,2,FALSE),0)</f>
        <v>-1580</v>
      </c>
      <c r="E981" s="66">
        <f>_xlfn.IFNA(VLOOKUP(A981,'BBI Strategy'!$A$2:$B$2000,2,FALSE),0)</f>
        <v>1175</v>
      </c>
      <c r="F981" s="66">
        <f>_xlfn.IFNA(VLOOKUP(A981,'NQ0003 Strategy'!$A$2:$B$1000,2,FALSE),0)</f>
        <v>2600</v>
      </c>
      <c r="G981" s="66">
        <f>_xlfn.IFNA(VLOOKUP(A981,'NQ0006 Strategy'!$A$2:$B$2000,2,FALSE),0)</f>
        <v>0</v>
      </c>
      <c r="H981" s="66">
        <f>_xlfn.IFNA(VLOOKUP(A981,'NQ0007 Strategy'!$A$2:$B$2000,2,FALSE),0)</f>
        <v>-845</v>
      </c>
      <c r="I981" s="85">
        <f t="shared" si="35"/>
        <v>420</v>
      </c>
      <c r="J981" s="50">
        <f>VLOOKUP($A981,級距!$A:$K,9,FALSE)</f>
        <v>2</v>
      </c>
      <c r="K981" s="50">
        <f>VLOOKUP($A981,級距!$A:$K,10,FALSE)</f>
        <v>1</v>
      </c>
      <c r="L981" s="50">
        <f>VLOOKUP($A981,級距!$A:$K,11,FALSE)</f>
        <v>2</v>
      </c>
      <c r="M981" s="50">
        <f t="shared" si="36"/>
        <v>1</v>
      </c>
    </row>
    <row r="982" spans="1:13" x14ac:dyDescent="0.25">
      <c r="A982" s="32">
        <v>44231</v>
      </c>
      <c r="B982" s="66">
        <f>_xlfn.IFNA(VLOOKUP(A982,'Bolling Strategy'!$A$1:$B$2000,2,FALSE),0)</f>
        <v>0</v>
      </c>
      <c r="C982" s="66">
        <f>_xlfn.IFNA(VLOOKUP(A982,'NQ0002 Strategy'!$A$2:$B$2000,2,FALSE),0)</f>
        <v>-9155</v>
      </c>
      <c r="D982" s="66">
        <f>_xlfn.IFNA(VLOOKUP(A982,'NQ0001 Strategy'!$A$2:$B$2000,2,FALSE),0)</f>
        <v>8490</v>
      </c>
      <c r="E982" s="66">
        <f>_xlfn.IFNA(VLOOKUP(A982,'BBI Strategy'!$A$2:$B$2000,2,FALSE),0)</f>
        <v>-9935</v>
      </c>
      <c r="F982" s="66">
        <f>_xlfn.IFNA(VLOOKUP(A982,'NQ0003 Strategy'!$A$2:$B$1000,2,FALSE),0)</f>
        <v>0</v>
      </c>
      <c r="G982" s="66">
        <f>_xlfn.IFNA(VLOOKUP(A982,'NQ0006 Strategy'!$A$2:$B$2000,2,FALSE),0)</f>
        <v>7880</v>
      </c>
      <c r="H982" s="66">
        <f>_xlfn.IFNA(VLOOKUP(A982,'NQ0007 Strategy'!$A$2:$B$2000,2,FALSE),0)</f>
        <v>9225</v>
      </c>
      <c r="I982" s="85">
        <f t="shared" si="35"/>
        <v>929.28571428571433</v>
      </c>
      <c r="J982" s="50">
        <f>VLOOKUP($A982,級距!$A:$K,9,FALSE)</f>
        <v>3</v>
      </c>
      <c r="K982" s="50">
        <f>VLOOKUP($A982,級距!$A:$K,10,FALSE)</f>
        <v>8</v>
      </c>
      <c r="L982" s="50">
        <f>VLOOKUP($A982,級距!$A:$K,11,FALSE)</f>
        <v>3</v>
      </c>
      <c r="M982" s="50">
        <f t="shared" si="36"/>
        <v>1</v>
      </c>
    </row>
    <row r="983" spans="1:13" x14ac:dyDescent="0.25">
      <c r="A983" s="32">
        <v>44230</v>
      </c>
      <c r="B983" s="66">
        <f>_xlfn.IFNA(VLOOKUP(A983,'Bolling Strategy'!$A$1:$B$2000,2,FALSE),0)</f>
        <v>-740</v>
      </c>
      <c r="C983" s="66">
        <f>_xlfn.IFNA(VLOOKUP(A983,'NQ0002 Strategy'!$A$2:$B$2000,2,FALSE),0)</f>
        <v>740</v>
      </c>
      <c r="D983" s="66">
        <f>_xlfn.IFNA(VLOOKUP(A983,'NQ0001 Strategy'!$A$2:$B$2000,2,FALSE),0)</f>
        <v>-7870</v>
      </c>
      <c r="E983" s="66">
        <f>_xlfn.IFNA(VLOOKUP(A983,'BBI Strategy'!$A$2:$B$2000,2,FALSE),0)</f>
        <v>-5840</v>
      </c>
      <c r="F983" s="66">
        <f>_xlfn.IFNA(VLOOKUP(A983,'NQ0003 Strategy'!$A$2:$B$1000,2,FALSE),0)</f>
        <v>0</v>
      </c>
      <c r="G983" s="66">
        <f>_xlfn.IFNA(VLOOKUP(A983,'NQ0006 Strategy'!$A$2:$B$2000,2,FALSE),0)</f>
        <v>-11420</v>
      </c>
      <c r="H983" s="66">
        <f>_xlfn.IFNA(VLOOKUP(A983,'NQ0007 Strategy'!$A$2:$B$2000,2,FALSE),0)</f>
        <v>785</v>
      </c>
      <c r="I983" s="85">
        <f t="shared" si="35"/>
        <v>-3477.8571428571427</v>
      </c>
      <c r="J983" s="50">
        <f>VLOOKUP($A983,級距!$A:$K,9,FALSE)</f>
        <v>4</v>
      </c>
      <c r="K983" s="50">
        <f>VLOOKUP($A983,級距!$A:$K,10,FALSE)</f>
        <v>9</v>
      </c>
      <c r="L983" s="50">
        <f>VLOOKUP($A983,級距!$A:$K,11,FALSE)</f>
        <v>3</v>
      </c>
      <c r="M983" s="50">
        <f t="shared" si="36"/>
        <v>1</v>
      </c>
    </row>
    <row r="984" spans="1:13" x14ac:dyDescent="0.25">
      <c r="A984" s="32">
        <v>44229</v>
      </c>
      <c r="B984" s="66">
        <f>_xlfn.IFNA(VLOOKUP(A984,'Bolling Strategy'!$A$1:$B$2000,2,FALSE),0)</f>
        <v>390</v>
      </c>
      <c r="C984" s="66">
        <f>_xlfn.IFNA(VLOOKUP(A984,'NQ0002 Strategy'!$A$2:$B$2000,2,FALSE),0)</f>
        <v>-1920</v>
      </c>
      <c r="D984" s="66">
        <f>_xlfn.IFNA(VLOOKUP(A984,'NQ0001 Strategy'!$A$2:$B$2000,2,FALSE),0)</f>
        <v>0</v>
      </c>
      <c r="E984" s="66">
        <f>_xlfn.IFNA(VLOOKUP(A984,'BBI Strategy'!$A$2:$B$2000,2,FALSE),0)</f>
        <v>13415</v>
      </c>
      <c r="F984" s="66">
        <f>_xlfn.IFNA(VLOOKUP(A984,'NQ0003 Strategy'!$A$2:$B$1000,2,FALSE),0)</f>
        <v>0</v>
      </c>
      <c r="G984" s="66">
        <f>_xlfn.IFNA(VLOOKUP(A984,'NQ0006 Strategy'!$A$2:$B$2000,2,FALSE),0)</f>
        <v>17860</v>
      </c>
      <c r="H984" s="66">
        <f>_xlfn.IFNA(VLOOKUP(A984,'NQ0007 Strategy'!$A$2:$B$2000,2,FALSE),0)</f>
        <v>8695</v>
      </c>
      <c r="I984" s="85">
        <f t="shared" si="35"/>
        <v>5491.4285714285716</v>
      </c>
      <c r="J984" s="50">
        <f>VLOOKUP($A984,級距!$A:$K,9,FALSE)</f>
        <v>4</v>
      </c>
      <c r="K984" s="50">
        <f>VLOOKUP($A984,級距!$A:$K,10,FALSE)</f>
        <v>7</v>
      </c>
      <c r="L984" s="50">
        <f>VLOOKUP($A984,級距!$A:$K,11,FALSE)</f>
        <v>3</v>
      </c>
      <c r="M984" s="50">
        <f t="shared" si="36"/>
        <v>1</v>
      </c>
    </row>
    <row r="985" spans="1:13" x14ac:dyDescent="0.25">
      <c r="A985" s="32">
        <v>44228</v>
      </c>
      <c r="B985" s="66">
        <f>_xlfn.IFNA(VLOOKUP(A985,'Bolling Strategy'!$A$1:$B$2000,2,FALSE),0)</f>
        <v>-200</v>
      </c>
      <c r="C985" s="66">
        <f>_xlfn.IFNA(VLOOKUP(A985,'NQ0002 Strategy'!$A$2:$B$2000,2,FALSE),0)</f>
        <v>-10965</v>
      </c>
      <c r="D985" s="66">
        <f>_xlfn.IFNA(VLOOKUP(A985,'NQ0001 Strategy'!$A$2:$B$2000,2,FALSE),0)</f>
        <v>3285</v>
      </c>
      <c r="E985" s="66">
        <f>_xlfn.IFNA(VLOOKUP(A985,'BBI Strategy'!$A$2:$B$2000,2,FALSE),0)</f>
        <v>33575</v>
      </c>
      <c r="F985" s="66">
        <f>_xlfn.IFNA(VLOOKUP(A985,'NQ0003 Strategy'!$A$2:$B$1000,2,FALSE),0)</f>
        <v>0</v>
      </c>
      <c r="G985" s="66">
        <f>_xlfn.IFNA(VLOOKUP(A985,'NQ0006 Strategy'!$A$2:$B$2000,2,FALSE),0)</f>
        <v>0</v>
      </c>
      <c r="H985" s="66">
        <f>_xlfn.IFNA(VLOOKUP(A985,'NQ0007 Strategy'!$A$2:$B$2000,2,FALSE),0)</f>
        <v>11060</v>
      </c>
      <c r="I985" s="85">
        <f t="shared" si="35"/>
        <v>5250.7142857142853</v>
      </c>
      <c r="J985" s="50">
        <f>VLOOKUP($A985,級距!$A:$K,9,FALSE)</f>
        <v>8</v>
      </c>
      <c r="K985" s="50">
        <f>VLOOKUP($A985,級距!$A:$K,10,FALSE)</f>
        <v>7</v>
      </c>
      <c r="L985" s="50">
        <f>VLOOKUP($A985,級距!$A:$K,11,FALSE)</f>
        <v>4</v>
      </c>
      <c r="M985" s="50">
        <f t="shared" si="36"/>
        <v>1</v>
      </c>
    </row>
    <row r="986" spans="1:13" x14ac:dyDescent="0.25">
      <c r="A986" s="32">
        <v>44225</v>
      </c>
      <c r="B986" s="66">
        <f>_xlfn.IFNA(VLOOKUP(A986,'Bolling Strategy'!$A$1:$B$2000,2,FALSE),0)</f>
        <v>1540</v>
      </c>
      <c r="C986" s="66">
        <f>_xlfn.IFNA(VLOOKUP(A986,'NQ0002 Strategy'!$A$2:$B$2000,2,FALSE),0)</f>
        <v>-800</v>
      </c>
      <c r="D986" s="66">
        <f>_xlfn.IFNA(VLOOKUP(A986,'NQ0001 Strategy'!$A$2:$B$2000,2,FALSE),0)</f>
        <v>-8795</v>
      </c>
      <c r="E986" s="66">
        <f>_xlfn.IFNA(VLOOKUP(A986,'BBI Strategy'!$A$2:$B$2000,2,FALSE),0)</f>
        <v>-18740</v>
      </c>
      <c r="F986" s="66">
        <f>_xlfn.IFNA(VLOOKUP(A986,'NQ0003 Strategy'!$A$2:$B$1000,2,FALSE),0)</f>
        <v>0</v>
      </c>
      <c r="G986" s="66">
        <f>_xlfn.IFNA(VLOOKUP(A986,'NQ0006 Strategy'!$A$2:$B$2000,2,FALSE),0)</f>
        <v>0</v>
      </c>
      <c r="H986" s="66">
        <f>_xlfn.IFNA(VLOOKUP(A986,'NQ0007 Strategy'!$A$2:$B$2000,2,FALSE),0)</f>
        <v>-3280</v>
      </c>
      <c r="I986" s="85">
        <f t="shared" si="35"/>
        <v>-4296.4285714285716</v>
      </c>
      <c r="J986" s="50">
        <f>VLOOKUP($A986,級距!$A:$K,9,FALSE)</f>
        <v>8</v>
      </c>
      <c r="K986" s="50">
        <f>VLOOKUP($A986,級距!$A:$K,10,FALSE)</f>
        <v>6</v>
      </c>
      <c r="L986" s="50">
        <f>VLOOKUP($A986,級距!$A:$K,11,FALSE)</f>
        <v>1</v>
      </c>
      <c r="M986" s="50">
        <f t="shared" si="36"/>
        <v>1</v>
      </c>
    </row>
    <row r="987" spans="1:13" x14ac:dyDescent="0.25">
      <c r="A987" s="32">
        <v>44224</v>
      </c>
      <c r="B987" s="66">
        <f>_xlfn.IFNA(VLOOKUP(A987,'Bolling Strategy'!$A$1:$B$2000,2,FALSE),0)</f>
        <v>2130</v>
      </c>
      <c r="C987" s="66">
        <f>_xlfn.IFNA(VLOOKUP(A987,'NQ0002 Strategy'!$A$2:$B$2000,2,FALSE),0)</f>
        <v>0</v>
      </c>
      <c r="D987" s="66">
        <f>_xlfn.IFNA(VLOOKUP(A987,'NQ0001 Strategy'!$A$2:$B$2000,2,FALSE),0)</f>
        <v>10020</v>
      </c>
      <c r="E987" s="66">
        <f>_xlfn.IFNA(VLOOKUP(A987,'BBI Strategy'!$A$2:$B$2000,2,FALSE),0)</f>
        <v>14100</v>
      </c>
      <c r="F987" s="66">
        <f>_xlfn.IFNA(VLOOKUP(A987,'NQ0003 Strategy'!$A$2:$B$1000,2,FALSE),0)</f>
        <v>6655</v>
      </c>
      <c r="G987" s="66">
        <f>_xlfn.IFNA(VLOOKUP(A987,'NQ0006 Strategy'!$A$2:$B$2000,2,FALSE),0)</f>
        <v>-10250</v>
      </c>
      <c r="H987" s="66">
        <f>_xlfn.IFNA(VLOOKUP(A987,'NQ0007 Strategy'!$A$2:$B$2000,2,FALSE),0)</f>
        <v>-8420</v>
      </c>
      <c r="I987" s="85">
        <f t="shared" si="35"/>
        <v>2033.5714285714287</v>
      </c>
      <c r="J987" s="50">
        <f>VLOOKUP($A987,級距!$A:$K,9,FALSE)</f>
        <v>10</v>
      </c>
      <c r="K987" s="50">
        <f>VLOOKUP($A987,級距!$A:$K,10,FALSE)</f>
        <v>5</v>
      </c>
      <c r="L987" s="50">
        <f>VLOOKUP($A987,級距!$A:$K,11,FALSE)</f>
        <v>1</v>
      </c>
      <c r="M987" s="50">
        <f t="shared" si="36"/>
        <v>1</v>
      </c>
    </row>
    <row r="988" spans="1:13" x14ac:dyDescent="0.25">
      <c r="A988" s="32">
        <v>44223</v>
      </c>
      <c r="B988" s="66">
        <f>_xlfn.IFNA(VLOOKUP(A988,'Bolling Strategy'!$A$1:$B$2000,2,FALSE),0)</f>
        <v>-20160</v>
      </c>
      <c r="C988" s="66">
        <f>_xlfn.IFNA(VLOOKUP(A988,'NQ0002 Strategy'!$A$2:$B$2000,2,FALSE),0)</f>
        <v>-8645</v>
      </c>
      <c r="D988" s="66">
        <f>_xlfn.IFNA(VLOOKUP(A988,'NQ0001 Strategy'!$A$2:$B$2000,2,FALSE),0)</f>
        <v>16310</v>
      </c>
      <c r="E988" s="66">
        <f>_xlfn.IFNA(VLOOKUP(A988,'BBI Strategy'!$A$2:$B$2000,2,FALSE),0)</f>
        <v>17265</v>
      </c>
      <c r="F988" s="66">
        <f>_xlfn.IFNA(VLOOKUP(A988,'NQ0003 Strategy'!$A$2:$B$1000,2,FALSE),0)</f>
        <v>0</v>
      </c>
      <c r="G988" s="66">
        <f>_xlfn.IFNA(VLOOKUP(A988,'NQ0006 Strategy'!$A$2:$B$2000,2,FALSE),0)</f>
        <v>0</v>
      </c>
      <c r="H988" s="66">
        <f>_xlfn.IFNA(VLOOKUP(A988,'NQ0007 Strategy'!$A$2:$B$2000,2,FALSE),0)</f>
        <v>2955</v>
      </c>
      <c r="I988" s="85">
        <f t="shared" si="35"/>
        <v>1103.5714285714287</v>
      </c>
      <c r="J988" s="50">
        <f>VLOOKUP($A988,級距!$A:$K,9,FALSE)</f>
        <v>10</v>
      </c>
      <c r="K988" s="50">
        <f>VLOOKUP($A988,級距!$A:$K,10,FALSE)</f>
        <v>8</v>
      </c>
      <c r="L988" s="50">
        <f>VLOOKUP($A988,級距!$A:$K,11,FALSE)</f>
        <v>4</v>
      </c>
      <c r="M988" s="50">
        <f t="shared" si="36"/>
        <v>1</v>
      </c>
    </row>
    <row r="989" spans="1:13" x14ac:dyDescent="0.25">
      <c r="A989" s="32">
        <v>44222</v>
      </c>
      <c r="B989" s="66">
        <f>_xlfn.IFNA(VLOOKUP(A989,'Bolling Strategy'!$A$1:$B$2000,2,FALSE),0)</f>
        <v>0</v>
      </c>
      <c r="C989" s="66">
        <f>_xlfn.IFNA(VLOOKUP(A989,'NQ0002 Strategy'!$A$2:$B$2000,2,FALSE),0)</f>
        <v>-210</v>
      </c>
      <c r="D989" s="66">
        <f>_xlfn.IFNA(VLOOKUP(A989,'NQ0001 Strategy'!$A$2:$B$2000,2,FALSE),0)</f>
        <v>0</v>
      </c>
      <c r="E989" s="66">
        <f>_xlfn.IFNA(VLOOKUP(A989,'BBI Strategy'!$A$2:$B$2000,2,FALSE),0)</f>
        <v>1975</v>
      </c>
      <c r="F989" s="66">
        <f>_xlfn.IFNA(VLOOKUP(A989,'NQ0003 Strategy'!$A$2:$B$1000,2,FALSE),0)</f>
        <v>0</v>
      </c>
      <c r="G989" s="66">
        <f>_xlfn.IFNA(VLOOKUP(A989,'NQ0006 Strategy'!$A$2:$B$2000,2,FALSE),0)</f>
        <v>0</v>
      </c>
      <c r="H989" s="66">
        <f>_xlfn.IFNA(VLOOKUP(A989,'NQ0007 Strategy'!$A$2:$B$2000,2,FALSE),0)</f>
        <v>-8160</v>
      </c>
      <c r="I989" s="85">
        <f t="shared" si="35"/>
        <v>-913.57142857142856</v>
      </c>
      <c r="J989" s="50">
        <f>VLOOKUP($A989,級距!$A:$K,9,FALSE)</f>
        <v>1</v>
      </c>
      <c r="K989" s="50">
        <f>VLOOKUP($A989,級距!$A:$K,10,FALSE)</f>
        <v>3</v>
      </c>
      <c r="L989" s="50">
        <f>VLOOKUP($A989,級距!$A:$K,11,FALSE)</f>
        <v>2</v>
      </c>
      <c r="M989" s="50">
        <f t="shared" si="36"/>
        <v>1</v>
      </c>
    </row>
    <row r="990" spans="1:13" x14ac:dyDescent="0.25">
      <c r="A990" s="32">
        <v>44221</v>
      </c>
      <c r="B990" s="66">
        <f>_xlfn.IFNA(VLOOKUP(A990,'Bolling Strategy'!$A$1:$B$2000,2,FALSE),0)</f>
        <v>-11560</v>
      </c>
      <c r="C990" s="66">
        <f>_xlfn.IFNA(VLOOKUP(A990,'NQ0002 Strategy'!$A$2:$B$2000,2,FALSE),0)</f>
        <v>-5670</v>
      </c>
      <c r="D990" s="66">
        <f>_xlfn.IFNA(VLOOKUP(A990,'NQ0001 Strategy'!$A$2:$B$2000,2,FALSE),0)</f>
        <v>0</v>
      </c>
      <c r="E990" s="66">
        <f>_xlfn.IFNA(VLOOKUP(A990,'BBI Strategy'!$A$2:$B$2000,2,FALSE),0)</f>
        <v>-2190</v>
      </c>
      <c r="F990" s="66">
        <f>_xlfn.IFNA(VLOOKUP(A990,'NQ0003 Strategy'!$A$2:$B$1000,2,FALSE),0)</f>
        <v>0</v>
      </c>
      <c r="G990" s="66">
        <f>_xlfn.IFNA(VLOOKUP(A990,'NQ0006 Strategy'!$A$2:$B$2000,2,FALSE),0)</f>
        <v>0</v>
      </c>
      <c r="H990" s="66">
        <f>_xlfn.IFNA(VLOOKUP(A990,'NQ0007 Strategy'!$A$2:$B$2000,2,FALSE),0)</f>
        <v>2410</v>
      </c>
      <c r="I990" s="85">
        <f t="shared" si="35"/>
        <v>-2430</v>
      </c>
      <c r="J990" s="50">
        <f>VLOOKUP($A990,級距!$A:$K,9,FALSE)</f>
        <v>9</v>
      </c>
      <c r="K990" s="50">
        <f>VLOOKUP($A990,級距!$A:$K,10,FALSE)</f>
        <v>1</v>
      </c>
      <c r="L990" s="50">
        <f>VLOOKUP($A990,級距!$A:$K,11,FALSE)</f>
        <v>1</v>
      </c>
      <c r="M990" s="50">
        <f t="shared" si="36"/>
        <v>1</v>
      </c>
    </row>
    <row r="991" spans="1:13" x14ac:dyDescent="0.25">
      <c r="A991" s="32">
        <v>44218</v>
      </c>
      <c r="B991" s="66">
        <f>_xlfn.IFNA(VLOOKUP(A991,'Bolling Strategy'!$A$1:$B$2000,2,FALSE),0)</f>
        <v>770</v>
      </c>
      <c r="C991" s="66">
        <f>_xlfn.IFNA(VLOOKUP(A991,'NQ0002 Strategy'!$A$2:$B$2000,2,FALSE),0)</f>
        <v>150</v>
      </c>
      <c r="D991" s="66">
        <f>_xlfn.IFNA(VLOOKUP(A991,'NQ0001 Strategy'!$A$2:$B$2000,2,FALSE),0)</f>
        <v>1235</v>
      </c>
      <c r="E991" s="66">
        <f>_xlfn.IFNA(VLOOKUP(A991,'BBI Strategy'!$A$2:$B$2000,2,FALSE),0)</f>
        <v>2590</v>
      </c>
      <c r="F991" s="66">
        <f>_xlfn.IFNA(VLOOKUP(A991,'NQ0003 Strategy'!$A$2:$B$1000,2,FALSE),0)</f>
        <v>0</v>
      </c>
      <c r="G991" s="66">
        <f>_xlfn.IFNA(VLOOKUP(A991,'NQ0006 Strategy'!$A$2:$B$2000,2,FALSE),0)</f>
        <v>0</v>
      </c>
      <c r="H991" s="66">
        <f>_xlfn.IFNA(VLOOKUP(A991,'NQ0007 Strategy'!$A$2:$B$2000,2,FALSE),0)</f>
        <v>3595</v>
      </c>
      <c r="I991" s="85">
        <f t="shared" si="35"/>
        <v>1191.4285714285713</v>
      </c>
      <c r="J991" s="50">
        <f>VLOOKUP($A991,級距!$A:$K,9,FALSE)</f>
        <v>1</v>
      </c>
      <c r="K991" s="50">
        <f>VLOOKUP($A991,級距!$A:$K,10,FALSE)</f>
        <v>5</v>
      </c>
      <c r="L991" s="50">
        <f>VLOOKUP($A991,級距!$A:$K,11,FALSE)</f>
        <v>2</v>
      </c>
      <c r="M991" s="50">
        <f t="shared" si="36"/>
        <v>1</v>
      </c>
    </row>
    <row r="992" spans="1:13" x14ac:dyDescent="0.25">
      <c r="A992" s="32">
        <v>44217</v>
      </c>
      <c r="B992" s="66">
        <f>_xlfn.IFNA(VLOOKUP(A992,'Bolling Strategy'!$A$1:$B$2000,2,FALSE),0)</f>
        <v>0</v>
      </c>
      <c r="C992" s="66">
        <f>_xlfn.IFNA(VLOOKUP(A992,'NQ0002 Strategy'!$A$2:$B$2000,2,FALSE),0)</f>
        <v>-3855</v>
      </c>
      <c r="D992" s="66">
        <f>_xlfn.IFNA(VLOOKUP(A992,'NQ0001 Strategy'!$A$2:$B$2000,2,FALSE),0)</f>
        <v>0</v>
      </c>
      <c r="E992" s="66">
        <f>_xlfn.IFNA(VLOOKUP(A992,'BBI Strategy'!$A$2:$B$2000,2,FALSE),0)</f>
        <v>7620</v>
      </c>
      <c r="F992" s="66">
        <f>_xlfn.IFNA(VLOOKUP(A992,'NQ0003 Strategy'!$A$2:$B$1000,2,FALSE),0)</f>
        <v>0</v>
      </c>
      <c r="G992" s="66">
        <f>_xlfn.IFNA(VLOOKUP(A992,'NQ0006 Strategy'!$A$2:$B$2000,2,FALSE),0)</f>
        <v>0</v>
      </c>
      <c r="H992" s="66">
        <f>_xlfn.IFNA(VLOOKUP(A992,'NQ0007 Strategy'!$A$2:$B$2000,2,FALSE),0)</f>
        <v>-3300</v>
      </c>
      <c r="I992" s="85">
        <f t="shared" si="35"/>
        <v>66.428571428571431</v>
      </c>
      <c r="J992" s="50">
        <f>VLOOKUP($A992,級距!$A:$K,9,FALSE)</f>
        <v>2</v>
      </c>
      <c r="K992" s="50">
        <f>VLOOKUP($A992,級距!$A:$K,10,FALSE)</f>
        <v>4</v>
      </c>
      <c r="L992" s="50">
        <f>VLOOKUP($A992,級距!$A:$K,11,FALSE)</f>
        <v>2</v>
      </c>
      <c r="M992" s="50">
        <f t="shared" si="36"/>
        <v>1</v>
      </c>
    </row>
    <row r="993" spans="1:13" x14ac:dyDescent="0.25">
      <c r="A993" s="32">
        <v>44216</v>
      </c>
      <c r="B993" s="66">
        <f>_xlfn.IFNA(VLOOKUP(A993,'Bolling Strategy'!$A$1:$B$2000,2,FALSE),0)</f>
        <v>5070</v>
      </c>
      <c r="C993" s="66">
        <f>_xlfn.IFNA(VLOOKUP(A993,'NQ0002 Strategy'!$A$2:$B$2000,2,FALSE),0)</f>
        <v>17590</v>
      </c>
      <c r="D993" s="66">
        <f>_xlfn.IFNA(VLOOKUP(A993,'NQ0001 Strategy'!$A$2:$B$2000,2,FALSE),0)</f>
        <v>3075</v>
      </c>
      <c r="E993" s="66">
        <f>_xlfn.IFNA(VLOOKUP(A993,'BBI Strategy'!$A$2:$B$2000,2,FALSE),0)</f>
        <v>8795</v>
      </c>
      <c r="F993" s="66">
        <f>_xlfn.IFNA(VLOOKUP(A993,'NQ0003 Strategy'!$A$2:$B$1000,2,FALSE),0)</f>
        <v>24230</v>
      </c>
      <c r="G993" s="66">
        <f>_xlfn.IFNA(VLOOKUP(A993,'NQ0006 Strategy'!$A$2:$B$2000,2,FALSE),0)</f>
        <v>30550</v>
      </c>
      <c r="H993" s="66">
        <f>_xlfn.IFNA(VLOOKUP(A993,'NQ0007 Strategy'!$A$2:$B$2000,2,FALSE),0)</f>
        <v>10880</v>
      </c>
      <c r="I993" s="85">
        <f t="shared" si="35"/>
        <v>14312.857142857143</v>
      </c>
      <c r="J993" s="50">
        <f>VLOOKUP($A993,級距!$A:$K,9,FALSE)</f>
        <v>6</v>
      </c>
      <c r="K993" s="50">
        <f>VLOOKUP($A993,級距!$A:$K,10,FALSE)</f>
        <v>9</v>
      </c>
      <c r="L993" s="50">
        <f>VLOOKUP($A993,級距!$A:$K,11,FALSE)</f>
        <v>4</v>
      </c>
      <c r="M993" s="50">
        <f t="shared" si="36"/>
        <v>1</v>
      </c>
    </row>
    <row r="994" spans="1:13" x14ac:dyDescent="0.25">
      <c r="A994" s="32">
        <v>44215</v>
      </c>
      <c r="B994" s="66">
        <f>_xlfn.IFNA(VLOOKUP(A994,'Bolling Strategy'!$A$1:$B$2000,2,FALSE),0)</f>
        <v>0</v>
      </c>
      <c r="C994" s="66">
        <f>_xlfn.IFNA(VLOOKUP(A994,'NQ0002 Strategy'!$A$2:$B$2000,2,FALSE),0)</f>
        <v>0</v>
      </c>
      <c r="D994" s="66">
        <f>_xlfn.IFNA(VLOOKUP(A994,'NQ0001 Strategy'!$A$2:$B$2000,2,FALSE),0)</f>
        <v>6600</v>
      </c>
      <c r="E994" s="66">
        <f>_xlfn.IFNA(VLOOKUP(A994,'BBI Strategy'!$A$2:$B$2000,2,FALSE),0)</f>
        <v>4435</v>
      </c>
      <c r="F994" s="66">
        <f>_xlfn.IFNA(VLOOKUP(A994,'NQ0003 Strategy'!$A$2:$B$1000,2,FALSE),0)</f>
        <v>0</v>
      </c>
      <c r="G994" s="66">
        <f>_xlfn.IFNA(VLOOKUP(A994,'NQ0006 Strategy'!$A$2:$B$2000,2,FALSE),0)</f>
        <v>7200</v>
      </c>
      <c r="H994" s="66">
        <f>_xlfn.IFNA(VLOOKUP(A994,'NQ0007 Strategy'!$A$2:$B$2000,2,FALSE),0)</f>
        <v>11495</v>
      </c>
      <c r="I994" s="85">
        <f t="shared" si="35"/>
        <v>4247.1428571428569</v>
      </c>
      <c r="J994" s="50">
        <f>VLOOKUP($A994,級距!$A:$K,9,FALSE)</f>
        <v>3</v>
      </c>
      <c r="K994" s="50">
        <f>VLOOKUP($A994,級距!$A:$K,10,FALSE)</f>
        <v>4</v>
      </c>
      <c r="L994" s="50">
        <f>VLOOKUP($A994,級距!$A:$K,11,FALSE)</f>
        <v>2</v>
      </c>
      <c r="M994" s="50">
        <f t="shared" si="36"/>
        <v>1</v>
      </c>
    </row>
    <row r="995" spans="1:13" x14ac:dyDescent="0.25">
      <c r="A995" s="32">
        <v>44211</v>
      </c>
      <c r="B995" s="66">
        <f>_xlfn.IFNA(VLOOKUP(A995,'Bolling Strategy'!$A$1:$B$2000,2,FALSE),0)</f>
        <v>460</v>
      </c>
      <c r="C995" s="66">
        <f>_xlfn.IFNA(VLOOKUP(A995,'NQ0002 Strategy'!$A$2:$B$2000,2,FALSE),0)</f>
        <v>-6895</v>
      </c>
      <c r="D995" s="66">
        <f>_xlfn.IFNA(VLOOKUP(A995,'NQ0001 Strategy'!$A$2:$B$2000,2,FALSE),0)</f>
        <v>1350</v>
      </c>
      <c r="E995" s="66">
        <f>_xlfn.IFNA(VLOOKUP(A995,'BBI Strategy'!$A$2:$B$2000,2,FALSE),0)</f>
        <v>-5460</v>
      </c>
      <c r="F995" s="66">
        <f>_xlfn.IFNA(VLOOKUP(A995,'NQ0003 Strategy'!$A$2:$B$1000,2,FALSE),0)</f>
        <v>0</v>
      </c>
      <c r="G995" s="66">
        <f>_xlfn.IFNA(VLOOKUP(A995,'NQ0006 Strategy'!$A$2:$B$2000,2,FALSE),0)</f>
        <v>0</v>
      </c>
      <c r="H995" s="66">
        <f>_xlfn.IFNA(VLOOKUP(A995,'NQ0007 Strategy'!$A$2:$B$2000,2,FALSE),0)</f>
        <v>-6650</v>
      </c>
      <c r="I995" s="85">
        <f t="shared" si="35"/>
        <v>-2456.4285714285716</v>
      </c>
      <c r="J995" s="50">
        <f>VLOOKUP($A995,級距!$A:$K,9,FALSE)</f>
        <v>5</v>
      </c>
      <c r="K995" s="50">
        <f>VLOOKUP($A995,級距!$A:$K,10,FALSE)</f>
        <v>4</v>
      </c>
      <c r="L995" s="50">
        <f>VLOOKUP($A995,級距!$A:$K,11,FALSE)</f>
        <v>2</v>
      </c>
      <c r="M995" s="50">
        <f t="shared" si="36"/>
        <v>1</v>
      </c>
    </row>
    <row r="996" spans="1:13" x14ac:dyDescent="0.25">
      <c r="A996" s="32">
        <v>44210</v>
      </c>
      <c r="B996" s="66">
        <f>_xlfn.IFNA(VLOOKUP(A996,'Bolling Strategy'!$A$1:$B$2000,2,FALSE),0)</f>
        <v>0</v>
      </c>
      <c r="C996" s="66">
        <f>_xlfn.IFNA(VLOOKUP(A996,'NQ0002 Strategy'!$A$2:$B$2000,2,FALSE),0)</f>
        <v>3805</v>
      </c>
      <c r="D996" s="66">
        <f>_xlfn.IFNA(VLOOKUP(A996,'NQ0001 Strategy'!$A$2:$B$2000,2,FALSE),0)</f>
        <v>-7860</v>
      </c>
      <c r="E996" s="66">
        <f>_xlfn.IFNA(VLOOKUP(A996,'BBI Strategy'!$A$2:$B$2000,2,FALSE),0)</f>
        <v>-7260</v>
      </c>
      <c r="F996" s="66">
        <f>_xlfn.IFNA(VLOOKUP(A996,'NQ0003 Strategy'!$A$2:$B$1000,2,FALSE),0)</f>
        <v>0</v>
      </c>
      <c r="G996" s="66">
        <f>_xlfn.IFNA(VLOOKUP(A996,'NQ0006 Strategy'!$A$2:$B$2000,2,FALSE),0)</f>
        <v>0</v>
      </c>
      <c r="H996" s="66">
        <f>_xlfn.IFNA(VLOOKUP(A996,'NQ0007 Strategy'!$A$2:$B$2000,2,FALSE),0)</f>
        <v>-6855</v>
      </c>
      <c r="I996" s="85">
        <f t="shared" si="35"/>
        <v>-2595.7142857142858</v>
      </c>
      <c r="J996" s="50">
        <f>VLOOKUP($A996,級距!$A:$K,9,FALSE)</f>
        <v>3</v>
      </c>
      <c r="K996" s="50">
        <f>VLOOKUP($A996,級距!$A:$K,10,FALSE)</f>
        <v>4</v>
      </c>
      <c r="L996" s="50">
        <f>VLOOKUP($A996,級距!$A:$K,11,FALSE)</f>
        <v>2</v>
      </c>
      <c r="M996" s="50">
        <f t="shared" si="36"/>
        <v>1</v>
      </c>
    </row>
    <row r="997" spans="1:13" x14ac:dyDescent="0.25">
      <c r="A997" s="32">
        <v>44209</v>
      </c>
      <c r="B997" s="66">
        <f>_xlfn.IFNA(VLOOKUP(A997,'Bolling Strategy'!$A$1:$B$2000,2,FALSE),0)</f>
        <v>7700</v>
      </c>
      <c r="C997" s="66">
        <f>_xlfn.IFNA(VLOOKUP(A997,'NQ0002 Strategy'!$A$2:$B$2000,2,FALSE),0)</f>
        <v>10520</v>
      </c>
      <c r="D997" s="66">
        <f>_xlfn.IFNA(VLOOKUP(A997,'NQ0001 Strategy'!$A$2:$B$2000,2,FALSE),0)</f>
        <v>-6930</v>
      </c>
      <c r="E997" s="66">
        <f>_xlfn.IFNA(VLOOKUP(A997,'BBI Strategy'!$A$2:$B$2000,2,FALSE),0)</f>
        <v>-1455</v>
      </c>
      <c r="F997" s="66">
        <f>_xlfn.IFNA(VLOOKUP(A997,'NQ0003 Strategy'!$A$2:$B$1000,2,FALSE),0)</f>
        <v>-1715</v>
      </c>
      <c r="G997" s="66">
        <f>_xlfn.IFNA(VLOOKUP(A997,'NQ0006 Strategy'!$A$2:$B$2000,2,FALSE),0)</f>
        <v>7300</v>
      </c>
      <c r="H997" s="66">
        <f>_xlfn.IFNA(VLOOKUP(A997,'NQ0007 Strategy'!$A$2:$B$2000,2,FALSE),0)</f>
        <v>5850</v>
      </c>
      <c r="I997" s="85">
        <f t="shared" si="35"/>
        <v>3038.5714285714284</v>
      </c>
      <c r="J997" s="50">
        <f>VLOOKUP($A997,級距!$A:$K,9,FALSE)</f>
        <v>5</v>
      </c>
      <c r="K997" s="50">
        <f>VLOOKUP($A997,級距!$A:$K,10,FALSE)</f>
        <v>5</v>
      </c>
      <c r="L997" s="50">
        <f>VLOOKUP($A997,級距!$A:$K,11,FALSE)</f>
        <v>2</v>
      </c>
      <c r="M997" s="50">
        <f t="shared" si="36"/>
        <v>1</v>
      </c>
    </row>
    <row r="998" spans="1:13" x14ac:dyDescent="0.25">
      <c r="A998" s="32">
        <v>44208</v>
      </c>
      <c r="B998" s="66">
        <f>_xlfn.IFNA(VLOOKUP(A998,'Bolling Strategy'!$A$1:$B$2000,2,FALSE),0)</f>
        <v>-18700</v>
      </c>
      <c r="C998" s="66">
        <f>_xlfn.IFNA(VLOOKUP(A998,'NQ0002 Strategy'!$A$2:$B$2000,2,FALSE),0)</f>
        <v>-5185</v>
      </c>
      <c r="D998" s="66">
        <f>_xlfn.IFNA(VLOOKUP(A998,'NQ0001 Strategy'!$A$2:$B$2000,2,FALSE),0)</f>
        <v>6130</v>
      </c>
      <c r="E998" s="66">
        <f>_xlfn.IFNA(VLOOKUP(A998,'BBI Strategy'!$A$2:$B$2000,2,FALSE),0)</f>
        <v>-10560</v>
      </c>
      <c r="F998" s="66">
        <f>_xlfn.IFNA(VLOOKUP(A998,'NQ0003 Strategy'!$A$2:$B$1000,2,FALSE),0)</f>
        <v>0</v>
      </c>
      <c r="G998" s="66">
        <f>_xlfn.IFNA(VLOOKUP(A998,'NQ0006 Strategy'!$A$2:$B$2000,2,FALSE),0)</f>
        <v>0</v>
      </c>
      <c r="H998" s="66">
        <f>_xlfn.IFNA(VLOOKUP(A998,'NQ0007 Strategy'!$A$2:$B$2000,2,FALSE),0)</f>
        <v>-5480</v>
      </c>
      <c r="I998" s="85">
        <f t="shared" si="35"/>
        <v>-4827.8571428571431</v>
      </c>
      <c r="J998" s="50">
        <f>VLOOKUP($A998,級距!$A:$K,9,FALSE)</f>
        <v>5</v>
      </c>
      <c r="K998" s="50">
        <f>VLOOKUP($A998,級距!$A:$K,10,FALSE)</f>
        <v>4</v>
      </c>
      <c r="L998" s="50">
        <f>VLOOKUP($A998,級距!$A:$K,11,FALSE)</f>
        <v>2</v>
      </c>
      <c r="M998" s="50">
        <f t="shared" si="36"/>
        <v>1</v>
      </c>
    </row>
    <row r="999" spans="1:13" x14ac:dyDescent="0.25">
      <c r="A999" s="32">
        <v>44207</v>
      </c>
      <c r="B999" s="66">
        <f>_xlfn.IFNA(VLOOKUP(A999,'Bolling Strategy'!$A$1:$B$2000,2,FALSE),0)</f>
        <v>-7760</v>
      </c>
      <c r="C999" s="66">
        <f>_xlfn.IFNA(VLOOKUP(A999,'NQ0002 Strategy'!$A$2:$B$2000,2,FALSE),0)</f>
        <v>6725</v>
      </c>
      <c r="D999" s="66">
        <f>_xlfn.IFNA(VLOOKUP(A999,'NQ0001 Strategy'!$A$2:$B$2000,2,FALSE),0)</f>
        <v>-11750</v>
      </c>
      <c r="E999" s="66">
        <f>_xlfn.IFNA(VLOOKUP(A999,'BBI Strategy'!$A$2:$B$2000,2,FALSE),0)</f>
        <v>-3900</v>
      </c>
      <c r="F999" s="66">
        <f>_xlfn.IFNA(VLOOKUP(A999,'NQ0003 Strategy'!$A$2:$B$1000,2,FALSE),0)</f>
        <v>0</v>
      </c>
      <c r="G999" s="66">
        <f>_xlfn.IFNA(VLOOKUP(A999,'NQ0006 Strategy'!$A$2:$B$2000,2,FALSE),0)</f>
        <v>0</v>
      </c>
      <c r="H999" s="66">
        <f>_xlfn.IFNA(VLOOKUP(A999,'NQ0007 Strategy'!$A$2:$B$2000,2,FALSE),0)</f>
        <v>-6355</v>
      </c>
      <c r="I999" s="85">
        <f t="shared" si="35"/>
        <v>-3291.4285714285716</v>
      </c>
      <c r="J999" s="50">
        <f>VLOOKUP($A999,級距!$A:$K,9,FALSE)</f>
        <v>5</v>
      </c>
      <c r="K999" s="50">
        <f>VLOOKUP($A999,級距!$A:$K,10,FALSE)</f>
        <v>9</v>
      </c>
      <c r="L999" s="50">
        <f>VLOOKUP($A999,級距!$A:$K,11,FALSE)</f>
        <v>3</v>
      </c>
      <c r="M999" s="50">
        <f t="shared" si="36"/>
        <v>1</v>
      </c>
    </row>
    <row r="1000" spans="1:13" x14ac:dyDescent="0.25">
      <c r="A1000" s="32">
        <v>44204</v>
      </c>
      <c r="B1000" s="66">
        <f>_xlfn.IFNA(VLOOKUP(A1000,'Bolling Strategy'!$A$1:$B$2000,2,FALSE),0)</f>
        <v>-7150</v>
      </c>
      <c r="C1000" s="66">
        <f>_xlfn.IFNA(VLOOKUP(A1000,'NQ0002 Strategy'!$A$2:$B$2000,2,FALSE),0)</f>
        <v>-275</v>
      </c>
      <c r="D1000" s="66">
        <f>_xlfn.IFNA(VLOOKUP(A1000,'NQ0001 Strategy'!$A$2:$B$2000,2,FALSE),0)</f>
        <v>7020</v>
      </c>
      <c r="E1000" s="66">
        <f>_xlfn.IFNA(VLOOKUP(A1000,'BBI Strategy'!$A$2:$B$2000,2,FALSE),0)</f>
        <v>5260</v>
      </c>
      <c r="F1000" s="66">
        <f>_xlfn.IFNA(VLOOKUP(A1000,'NQ0003 Strategy'!$A$2:$B$1000,2,FALSE),0)</f>
        <v>0</v>
      </c>
      <c r="G1000" s="66">
        <f>_xlfn.IFNA(VLOOKUP(A1000,'NQ0006 Strategy'!$A$2:$B$2000,2,FALSE),0)</f>
        <v>0</v>
      </c>
      <c r="H1000" s="66">
        <f>_xlfn.IFNA(VLOOKUP(A1000,'NQ0007 Strategy'!$A$2:$B$2000,2,FALSE),0)</f>
        <v>-2250</v>
      </c>
      <c r="I1000" s="85">
        <f t="shared" si="35"/>
        <v>372.14285714285717</v>
      </c>
      <c r="J1000" s="50">
        <f>VLOOKUP($A1000,級距!$A:$K,9,FALSE)</f>
        <v>4</v>
      </c>
      <c r="K1000" s="50">
        <f>VLOOKUP($A1000,級距!$A:$K,10,FALSE)</f>
        <v>6</v>
      </c>
      <c r="L1000" s="50">
        <f>VLOOKUP($A1000,級距!$A:$K,11,FALSE)</f>
        <v>2</v>
      </c>
      <c r="M1000" s="50">
        <f t="shared" si="36"/>
        <v>1</v>
      </c>
    </row>
    <row r="1001" spans="1:13" x14ac:dyDescent="0.25">
      <c r="A1001" s="32">
        <v>44203</v>
      </c>
      <c r="B1001" s="66">
        <f>_xlfn.IFNA(VLOOKUP(A1001,'Bolling Strategy'!$A$1:$B$2000,2,FALSE),0)</f>
        <v>2810</v>
      </c>
      <c r="C1001" s="66">
        <f>_xlfn.IFNA(VLOOKUP(A1001,'NQ0002 Strategy'!$A$2:$B$2000,2,FALSE),0)</f>
        <v>-8080</v>
      </c>
      <c r="D1001" s="66">
        <f>_xlfn.IFNA(VLOOKUP(A1001,'NQ0001 Strategy'!$A$2:$B$2000,2,FALSE),0)</f>
        <v>460</v>
      </c>
      <c r="E1001" s="66">
        <f>_xlfn.IFNA(VLOOKUP(A1001,'BBI Strategy'!$A$2:$B$2000,2,FALSE),0)</f>
        <v>-190</v>
      </c>
      <c r="F1001" s="66">
        <f>_xlfn.IFNA(VLOOKUP(A1001,'NQ0003 Strategy'!$A$2:$B$1000,2,FALSE),0)</f>
        <v>0</v>
      </c>
      <c r="G1001" s="66">
        <f>_xlfn.IFNA(VLOOKUP(A1001,'NQ0006 Strategy'!$A$2:$B$2000,2,FALSE),0)</f>
        <v>13490</v>
      </c>
      <c r="H1001" s="66">
        <f>_xlfn.IFNA(VLOOKUP(A1001,'NQ0007 Strategy'!$A$2:$B$2000,2,FALSE),0)</f>
        <v>11660</v>
      </c>
      <c r="I1001" s="85">
        <f t="shared" si="35"/>
        <v>2878.5714285714284</v>
      </c>
      <c r="J1001" s="50">
        <f>VLOOKUP($A1001,級距!$A:$K,9,FALSE)</f>
        <v>7</v>
      </c>
      <c r="K1001" s="50">
        <f>VLOOKUP($A1001,級距!$A:$K,10,FALSE)</f>
        <v>9</v>
      </c>
      <c r="L1001" s="50">
        <f>VLOOKUP($A1001,級距!$A:$K,11,FALSE)</f>
        <v>4</v>
      </c>
      <c r="M1001" s="50">
        <f t="shared" si="36"/>
        <v>1</v>
      </c>
    </row>
    <row r="1002" spans="1:13" x14ac:dyDescent="0.25">
      <c r="A1002" s="32">
        <v>44202</v>
      </c>
      <c r="B1002" s="66">
        <f>_xlfn.IFNA(VLOOKUP(A1002,'Bolling Strategy'!$A$1:$B$2000,2,FALSE),0)</f>
        <v>7115</v>
      </c>
      <c r="C1002" s="66">
        <f>_xlfn.IFNA(VLOOKUP(A1002,'NQ0002 Strategy'!$A$2:$B$2000,2,FALSE),0)</f>
        <v>0</v>
      </c>
      <c r="D1002" s="66">
        <f>_xlfn.IFNA(VLOOKUP(A1002,'NQ0001 Strategy'!$A$2:$B$2000,2,FALSE),0)</f>
        <v>8640</v>
      </c>
      <c r="E1002" s="66">
        <f>_xlfn.IFNA(VLOOKUP(A1002,'BBI Strategy'!$A$2:$B$2000,2,FALSE),0)</f>
        <v>7285</v>
      </c>
      <c r="F1002" s="66">
        <f>_xlfn.IFNA(VLOOKUP(A1002,'NQ0003 Strategy'!$A$2:$B$1000,2,FALSE),0)</f>
        <v>0</v>
      </c>
      <c r="G1002" s="66">
        <f>_xlfn.IFNA(VLOOKUP(A1002,'NQ0006 Strategy'!$A$2:$B$2000,2,FALSE),0)</f>
        <v>0</v>
      </c>
      <c r="H1002" s="66">
        <f>_xlfn.IFNA(VLOOKUP(A1002,'NQ0007 Strategy'!$A$2:$B$2000,2,FALSE),0)</f>
        <v>-11940</v>
      </c>
      <c r="I1002" s="85">
        <f t="shared" si="35"/>
        <v>1585.7142857142858</v>
      </c>
      <c r="J1002" s="50">
        <f>VLOOKUP($A1002,級距!$A:$K,9,FALSE)</f>
        <v>7</v>
      </c>
      <c r="K1002" s="50">
        <f>VLOOKUP($A1002,級距!$A:$K,10,FALSE)</f>
        <v>3</v>
      </c>
      <c r="L1002" s="50">
        <f>VLOOKUP($A1002,級距!$A:$K,11,FALSE)</f>
        <v>1</v>
      </c>
      <c r="M1002" s="50">
        <f t="shared" si="36"/>
        <v>1</v>
      </c>
    </row>
    <row r="1003" spans="1:13" x14ac:dyDescent="0.25">
      <c r="A1003" s="32">
        <v>44201</v>
      </c>
      <c r="B1003" s="66">
        <f>_xlfn.IFNA(VLOOKUP(A1003,'Bolling Strategy'!$A$1:$B$2000,2,FALSE),0)</f>
        <v>0</v>
      </c>
      <c r="C1003" s="66">
        <f>_xlfn.IFNA(VLOOKUP(A1003,'NQ0002 Strategy'!$A$2:$B$2000,2,FALSE),0)</f>
        <v>7085</v>
      </c>
      <c r="D1003" s="66">
        <f>_xlfn.IFNA(VLOOKUP(A1003,'NQ0001 Strategy'!$A$2:$B$2000,2,FALSE),0)</f>
        <v>-6350</v>
      </c>
      <c r="E1003" s="66">
        <f>_xlfn.IFNA(VLOOKUP(A1003,'BBI Strategy'!$A$2:$B$2000,2,FALSE),0)</f>
        <v>-4200</v>
      </c>
      <c r="F1003" s="66">
        <f>_xlfn.IFNA(VLOOKUP(A1003,'NQ0003 Strategy'!$A$2:$B$1000,2,FALSE),0)</f>
        <v>0</v>
      </c>
      <c r="G1003" s="66">
        <f>_xlfn.IFNA(VLOOKUP(A1003,'NQ0006 Strategy'!$A$2:$B$2000,2,FALSE),0)</f>
        <v>0</v>
      </c>
      <c r="H1003" s="66">
        <f>_xlfn.IFNA(VLOOKUP(A1003,'NQ0007 Strategy'!$A$2:$B$2000,2,FALSE),0)</f>
        <v>12380</v>
      </c>
      <c r="I1003" s="85">
        <f t="shared" si="35"/>
        <v>1273.5714285714287</v>
      </c>
      <c r="J1003" s="50">
        <f>VLOOKUP($A1003,級距!$A:$K,9,FALSE)</f>
        <v>5</v>
      </c>
      <c r="K1003" s="50">
        <f>VLOOKUP($A1003,級距!$A:$K,10,FALSE)</f>
        <v>5</v>
      </c>
      <c r="L1003" s="50">
        <f>VLOOKUP($A1003,級距!$A:$K,11,FALSE)</f>
        <v>2</v>
      </c>
      <c r="M1003" s="50">
        <f t="shared" si="36"/>
        <v>1</v>
      </c>
    </row>
    <row r="1004" spans="1:13" x14ac:dyDescent="0.25">
      <c r="A1004" s="32">
        <v>44200</v>
      </c>
      <c r="B1004" s="66">
        <f>_xlfn.IFNA(VLOOKUP(A1004,'Bolling Strategy'!$A$1:$B$2000,2,FALSE),0)</f>
        <v>-3600</v>
      </c>
      <c r="C1004" s="66">
        <f>_xlfn.IFNA(VLOOKUP(A1004,'NQ0002 Strategy'!$A$2:$B$2000,2,FALSE),0)</f>
        <v>29220</v>
      </c>
      <c r="D1004" s="66">
        <f>_xlfn.IFNA(VLOOKUP(A1004,'NQ0001 Strategy'!$A$2:$B$2000,2,FALSE),0)</f>
        <v>8520</v>
      </c>
      <c r="E1004" s="66">
        <f>_xlfn.IFNA(VLOOKUP(A1004,'BBI Strategy'!$A$2:$B$2000,2,FALSE),0)</f>
        <v>-13480</v>
      </c>
      <c r="F1004" s="66">
        <f>_xlfn.IFNA(VLOOKUP(A1004,'NQ0003 Strategy'!$A$2:$B$1000,2,FALSE),0)</f>
        <v>0</v>
      </c>
      <c r="G1004" s="66">
        <f>_xlfn.IFNA(VLOOKUP(A1004,'NQ0006 Strategy'!$A$2:$B$2000,2,FALSE),0)</f>
        <v>0</v>
      </c>
      <c r="H1004" s="66">
        <f>_xlfn.IFNA(VLOOKUP(A1004,'NQ0007 Strategy'!$A$2:$B$2000,2,FALSE),0)</f>
        <v>-630</v>
      </c>
      <c r="I1004" s="85">
        <f t="shared" si="35"/>
        <v>2861.4285714285716</v>
      </c>
      <c r="J1004" s="50">
        <f>VLOOKUP($A1004,級距!$A:$K,9,FALSE)</f>
        <v>10</v>
      </c>
      <c r="K1004" s="50">
        <f>VLOOKUP($A1004,級距!$A:$K,10,FALSE)</f>
        <v>6</v>
      </c>
      <c r="L1004" s="50">
        <f>VLOOKUP($A1004,級距!$A:$K,11,FALSE)</f>
        <v>1</v>
      </c>
      <c r="M1004" s="50">
        <f t="shared" si="36"/>
        <v>1</v>
      </c>
    </row>
    <row r="1005" spans="1:13" x14ac:dyDescent="0.25">
      <c r="A1005" s="32">
        <v>44196</v>
      </c>
      <c r="B1005" s="66">
        <f>_xlfn.IFNA(VLOOKUP(A1005,'Bolling Strategy'!$A$1:$B$2000,2,FALSE),0)</f>
        <v>0</v>
      </c>
      <c r="C1005" s="66">
        <f>_xlfn.IFNA(VLOOKUP(A1005,'NQ0002 Strategy'!$A$2:$B$2000,2,FALSE),0)</f>
        <v>7380</v>
      </c>
      <c r="D1005" s="66">
        <f>_xlfn.IFNA(VLOOKUP(A1005,'NQ0001 Strategy'!$A$2:$B$2000,2,FALSE),0)</f>
        <v>1125</v>
      </c>
      <c r="E1005" s="66">
        <f>_xlfn.IFNA(VLOOKUP(A1005,'BBI Strategy'!$A$2:$B$2000,2,FALSE),0)</f>
        <v>1120</v>
      </c>
      <c r="F1005" s="66">
        <f>_xlfn.IFNA(VLOOKUP(A1005,'NQ0003 Strategy'!$A$2:$B$1000,2,FALSE),0)</f>
        <v>0</v>
      </c>
      <c r="G1005" s="66">
        <f>_xlfn.IFNA(VLOOKUP(A1005,'NQ0006 Strategy'!$A$2:$B$2000,2,FALSE),0)</f>
        <v>0</v>
      </c>
      <c r="H1005" s="66">
        <f>_xlfn.IFNA(VLOOKUP(A1005,'NQ0007 Strategy'!$A$2:$B$2000,2,FALSE),0)</f>
        <v>2475</v>
      </c>
      <c r="I1005" s="85">
        <f t="shared" si="35"/>
        <v>1728.5714285714287</v>
      </c>
      <c r="J1005" s="50">
        <f>VLOOKUP($A1005,級距!$A:$K,9,FALSE)</f>
        <v>1</v>
      </c>
      <c r="K1005" s="50">
        <f>VLOOKUP($A1005,級距!$A:$K,10,FALSE)</f>
        <v>2</v>
      </c>
      <c r="L1005" s="50">
        <f>VLOOKUP($A1005,級距!$A:$K,11,FALSE)</f>
        <v>2</v>
      </c>
      <c r="M1005" s="50">
        <f t="shared" si="36"/>
        <v>1</v>
      </c>
    </row>
    <row r="1006" spans="1:13" x14ac:dyDescent="0.25">
      <c r="A1006" s="32">
        <v>44195</v>
      </c>
      <c r="B1006" s="66">
        <f>_xlfn.IFNA(VLOOKUP(A1006,'Bolling Strategy'!$A$1:$B$2000,2,FALSE),0)</f>
        <v>-1880</v>
      </c>
      <c r="C1006" s="66">
        <f>_xlfn.IFNA(VLOOKUP(A1006,'NQ0002 Strategy'!$A$2:$B$2000,2,FALSE),0)</f>
        <v>-820</v>
      </c>
      <c r="D1006" s="66">
        <f>_xlfn.IFNA(VLOOKUP(A1006,'NQ0001 Strategy'!$A$2:$B$2000,2,FALSE),0)</f>
        <v>420</v>
      </c>
      <c r="E1006" s="66">
        <f>_xlfn.IFNA(VLOOKUP(A1006,'BBI Strategy'!$A$2:$B$2000,2,FALSE),0)</f>
        <v>-2200</v>
      </c>
      <c r="F1006" s="66">
        <f>_xlfn.IFNA(VLOOKUP(A1006,'NQ0003 Strategy'!$A$2:$B$1000,2,FALSE),0)</f>
        <v>0</v>
      </c>
      <c r="G1006" s="66">
        <f>_xlfn.IFNA(VLOOKUP(A1006,'NQ0006 Strategy'!$A$2:$B$2000,2,FALSE),0)</f>
        <v>0</v>
      </c>
      <c r="H1006" s="66">
        <f>_xlfn.IFNA(VLOOKUP(A1006,'NQ0007 Strategy'!$A$2:$B$2000,2,FALSE),0)</f>
        <v>255</v>
      </c>
      <c r="I1006" s="85">
        <f t="shared" si="35"/>
        <v>-603.57142857142856</v>
      </c>
      <c r="J1006" s="50">
        <f>VLOOKUP($A1006,級距!$A:$K,9,FALSE)</f>
        <v>1</v>
      </c>
      <c r="K1006" s="50">
        <f>VLOOKUP($A1006,級距!$A:$K,10,FALSE)</f>
        <v>5</v>
      </c>
      <c r="L1006" s="50">
        <f>VLOOKUP($A1006,級距!$A:$K,11,FALSE)</f>
        <v>2</v>
      </c>
      <c r="M1006" s="50">
        <f t="shared" si="36"/>
        <v>1</v>
      </c>
    </row>
    <row r="1007" spans="1:13" x14ac:dyDescent="0.25">
      <c r="A1007" s="32">
        <v>44194</v>
      </c>
      <c r="B1007" s="66">
        <f>_xlfn.IFNA(VLOOKUP(A1007,'Bolling Strategy'!$A$1:$B$2000,2,FALSE),0)</f>
        <v>2580</v>
      </c>
      <c r="C1007" s="66">
        <f>_xlfn.IFNA(VLOOKUP(A1007,'NQ0002 Strategy'!$A$2:$B$2000,2,FALSE),0)</f>
        <v>0</v>
      </c>
      <c r="D1007" s="66">
        <f>_xlfn.IFNA(VLOOKUP(A1007,'NQ0001 Strategy'!$A$2:$B$2000,2,FALSE),0)</f>
        <v>0</v>
      </c>
      <c r="E1007" s="66">
        <f>_xlfn.IFNA(VLOOKUP(A1007,'BBI Strategy'!$A$2:$B$2000,2,FALSE),0)</f>
        <v>-3180</v>
      </c>
      <c r="F1007" s="66">
        <f>_xlfn.IFNA(VLOOKUP(A1007,'NQ0003 Strategy'!$A$2:$B$1000,2,FALSE),0)</f>
        <v>-1015</v>
      </c>
      <c r="G1007" s="66">
        <f>_xlfn.IFNA(VLOOKUP(A1007,'NQ0006 Strategy'!$A$2:$B$2000,2,FALSE),0)</f>
        <v>0</v>
      </c>
      <c r="H1007" s="66">
        <f>_xlfn.IFNA(VLOOKUP(A1007,'NQ0007 Strategy'!$A$2:$B$2000,2,FALSE),0)</f>
        <v>-5470</v>
      </c>
      <c r="I1007" s="85">
        <f t="shared" si="35"/>
        <v>-1012.1428571428571</v>
      </c>
      <c r="J1007" s="50">
        <f>VLOOKUP($A1007,級距!$A:$K,9,FALSE)</f>
        <v>2</v>
      </c>
      <c r="K1007" s="50">
        <f>VLOOKUP($A1007,級距!$A:$K,10,FALSE)</f>
        <v>3</v>
      </c>
      <c r="L1007" s="50">
        <f>VLOOKUP($A1007,級距!$A:$K,11,FALSE)</f>
        <v>2</v>
      </c>
      <c r="M1007" s="50">
        <f t="shared" si="36"/>
        <v>1</v>
      </c>
    </row>
    <row r="1008" spans="1:13" x14ac:dyDescent="0.25">
      <c r="A1008" s="32">
        <v>44193</v>
      </c>
      <c r="B1008" s="66">
        <f>_xlfn.IFNA(VLOOKUP(A1008,'Bolling Strategy'!$A$1:$B$2000,2,FALSE),0)</f>
        <v>0</v>
      </c>
      <c r="C1008" s="66">
        <f>_xlfn.IFNA(VLOOKUP(A1008,'NQ0002 Strategy'!$A$2:$B$2000,2,FALSE),0)</f>
        <v>5235</v>
      </c>
      <c r="D1008" s="66">
        <f>_xlfn.IFNA(VLOOKUP(A1008,'NQ0001 Strategy'!$A$2:$B$2000,2,FALSE),0)</f>
        <v>-765</v>
      </c>
      <c r="E1008" s="66">
        <f>_xlfn.IFNA(VLOOKUP(A1008,'BBI Strategy'!$A$2:$B$2000,2,FALSE),0)</f>
        <v>185</v>
      </c>
      <c r="F1008" s="66">
        <f>_xlfn.IFNA(VLOOKUP(A1008,'NQ0003 Strategy'!$A$2:$B$1000,2,FALSE),0)</f>
        <v>0</v>
      </c>
      <c r="G1008" s="66">
        <f>_xlfn.IFNA(VLOOKUP(A1008,'NQ0006 Strategy'!$A$2:$B$2000,2,FALSE),0)</f>
        <v>5080</v>
      </c>
      <c r="H1008" s="66">
        <f>_xlfn.IFNA(VLOOKUP(A1008,'NQ0007 Strategy'!$A$2:$B$2000,2,FALSE),0)</f>
        <v>7050</v>
      </c>
      <c r="I1008" s="85">
        <f t="shared" si="35"/>
        <v>2397.8571428571427</v>
      </c>
      <c r="J1008" s="50">
        <f>VLOOKUP($A1008,級距!$A:$K,9,FALSE)</f>
        <v>2</v>
      </c>
      <c r="K1008" s="50">
        <f>VLOOKUP($A1008,級距!$A:$K,10,FALSE)</f>
        <v>4</v>
      </c>
      <c r="L1008" s="50">
        <f>VLOOKUP($A1008,級距!$A:$K,11,FALSE)</f>
        <v>2</v>
      </c>
      <c r="M1008" s="50">
        <f t="shared" si="36"/>
        <v>1</v>
      </c>
    </row>
    <row r="1009" spans="1:13" x14ac:dyDescent="0.25">
      <c r="A1009" s="32">
        <v>44188</v>
      </c>
      <c r="B1009" s="66">
        <f>_xlfn.IFNA(VLOOKUP(A1009,'Bolling Strategy'!$A$1:$B$2000,2,FALSE),0)</f>
        <v>0</v>
      </c>
      <c r="C1009" s="66">
        <f>_xlfn.IFNA(VLOOKUP(A1009,'NQ0002 Strategy'!$A$2:$B$2000,2,FALSE),0)</f>
        <v>1295</v>
      </c>
      <c r="D1009" s="66">
        <f>_xlfn.IFNA(VLOOKUP(A1009,'NQ0001 Strategy'!$A$2:$B$2000,2,FALSE),0)</f>
        <v>-5515</v>
      </c>
      <c r="E1009" s="66">
        <f>_xlfn.IFNA(VLOOKUP(A1009,'BBI Strategy'!$A$2:$B$2000,2,FALSE),0)</f>
        <v>4930</v>
      </c>
      <c r="F1009" s="66">
        <f>_xlfn.IFNA(VLOOKUP(A1009,'NQ0003 Strategy'!$A$2:$B$1000,2,FALSE),0)</f>
        <v>0</v>
      </c>
      <c r="G1009" s="66">
        <f>_xlfn.IFNA(VLOOKUP(A1009,'NQ0006 Strategy'!$A$2:$B$2000,2,FALSE),0)</f>
        <v>-1680</v>
      </c>
      <c r="H1009" s="66">
        <f>_xlfn.IFNA(VLOOKUP(A1009,'NQ0007 Strategy'!$A$2:$B$2000,2,FALSE),0)</f>
        <v>-4675</v>
      </c>
      <c r="I1009" s="85">
        <f t="shared" si="35"/>
        <v>-806.42857142857144</v>
      </c>
      <c r="J1009" s="50">
        <f>VLOOKUP($A1009,級距!$A:$K,9,FALSE)</f>
        <v>1</v>
      </c>
      <c r="K1009" s="50">
        <f>VLOOKUP($A1009,級距!$A:$K,10,FALSE)</f>
        <v>9</v>
      </c>
      <c r="L1009" s="50">
        <f>VLOOKUP($A1009,級距!$A:$K,11,FALSE)</f>
        <v>3</v>
      </c>
      <c r="M1009" s="50">
        <f t="shared" si="36"/>
        <v>1</v>
      </c>
    </row>
    <row r="1010" spans="1:13" x14ac:dyDescent="0.25">
      <c r="A1010" s="32">
        <v>44187</v>
      </c>
      <c r="B1010" s="66">
        <f>_xlfn.IFNA(VLOOKUP(A1010,'Bolling Strategy'!$A$1:$B$2000,2,FALSE),0)</f>
        <v>0</v>
      </c>
      <c r="C1010" s="66">
        <f>_xlfn.IFNA(VLOOKUP(A1010,'NQ0002 Strategy'!$A$2:$B$2000,2,FALSE),0)</f>
        <v>2110</v>
      </c>
      <c r="D1010" s="66">
        <f>_xlfn.IFNA(VLOOKUP(A1010,'NQ0001 Strategy'!$A$2:$B$2000,2,FALSE),0)</f>
        <v>-7875</v>
      </c>
      <c r="E1010" s="66">
        <f>_xlfn.IFNA(VLOOKUP(A1010,'BBI Strategy'!$A$2:$B$2000,2,FALSE),0)</f>
        <v>-13540</v>
      </c>
      <c r="F1010" s="66">
        <f>_xlfn.IFNA(VLOOKUP(A1010,'NQ0003 Strategy'!$A$2:$B$1000,2,FALSE),0)</f>
        <v>0</v>
      </c>
      <c r="G1010" s="66">
        <f>_xlfn.IFNA(VLOOKUP(A1010,'NQ0006 Strategy'!$A$2:$B$2000,2,FALSE),0)</f>
        <v>-10230</v>
      </c>
      <c r="H1010" s="66">
        <f>_xlfn.IFNA(VLOOKUP(A1010,'NQ0007 Strategy'!$A$2:$B$2000,2,FALSE),0)</f>
        <v>3580</v>
      </c>
      <c r="I1010" s="85">
        <f t="shared" si="35"/>
        <v>-3707.8571428571427</v>
      </c>
      <c r="J1010" s="50">
        <f>VLOOKUP($A1010,級距!$A:$K,9,FALSE)</f>
        <v>4</v>
      </c>
      <c r="K1010" s="50">
        <f>VLOOKUP($A1010,級距!$A:$K,10,FALSE)</f>
        <v>2</v>
      </c>
      <c r="L1010" s="50">
        <f>VLOOKUP($A1010,級距!$A:$K,11,FALSE)</f>
        <v>2</v>
      </c>
      <c r="M1010" s="50">
        <f t="shared" si="36"/>
        <v>1</v>
      </c>
    </row>
    <row r="1011" spans="1:13" x14ac:dyDescent="0.25">
      <c r="A1011" s="32">
        <v>44186</v>
      </c>
      <c r="B1011" s="66">
        <f>_xlfn.IFNA(VLOOKUP(A1011,'Bolling Strategy'!$A$1:$B$2000,2,FALSE),0)</f>
        <v>0</v>
      </c>
      <c r="C1011" s="66">
        <f>_xlfn.IFNA(VLOOKUP(A1011,'NQ0002 Strategy'!$A$2:$B$2000,2,FALSE),0)</f>
        <v>0</v>
      </c>
      <c r="D1011" s="66">
        <f>_xlfn.IFNA(VLOOKUP(A1011,'NQ0001 Strategy'!$A$2:$B$2000,2,FALSE),0)</f>
        <v>10665</v>
      </c>
      <c r="E1011" s="66">
        <f>_xlfn.IFNA(VLOOKUP(A1011,'BBI Strategy'!$A$2:$B$2000,2,FALSE),0)</f>
        <v>6060</v>
      </c>
      <c r="F1011" s="66">
        <f>_xlfn.IFNA(VLOOKUP(A1011,'NQ0003 Strategy'!$A$2:$B$1000,2,FALSE),0)</f>
        <v>-9425</v>
      </c>
      <c r="G1011" s="66">
        <f>_xlfn.IFNA(VLOOKUP(A1011,'NQ0006 Strategy'!$A$2:$B$2000,2,FALSE),0)</f>
        <v>1920</v>
      </c>
      <c r="H1011" s="66">
        <f>_xlfn.IFNA(VLOOKUP(A1011,'NQ0007 Strategy'!$A$2:$B$2000,2,FALSE),0)</f>
        <v>2515</v>
      </c>
      <c r="I1011" s="85">
        <f t="shared" si="35"/>
        <v>1676.4285714285713</v>
      </c>
      <c r="J1011" s="50">
        <f>VLOOKUP($A1011,級距!$A:$K,9,FALSE)</f>
        <v>6</v>
      </c>
      <c r="K1011" s="50">
        <f>VLOOKUP($A1011,級距!$A:$K,10,FALSE)</f>
        <v>5</v>
      </c>
      <c r="L1011" s="50">
        <f>VLOOKUP($A1011,級距!$A:$K,11,FALSE)</f>
        <v>1</v>
      </c>
      <c r="M1011" s="50">
        <f t="shared" si="36"/>
        <v>1</v>
      </c>
    </row>
    <row r="1012" spans="1:13" x14ac:dyDescent="0.25">
      <c r="A1012" s="32">
        <v>44183</v>
      </c>
      <c r="B1012" s="66">
        <f>_xlfn.IFNA(VLOOKUP(A1012,'Bolling Strategy'!$A$1:$B$2000,2,FALSE),0)</f>
        <v>-2000</v>
      </c>
      <c r="C1012" s="66">
        <f>_xlfn.IFNA(VLOOKUP(A1012,'NQ0002 Strategy'!$A$2:$B$2000,2,FALSE),0)</f>
        <v>-5205</v>
      </c>
      <c r="D1012" s="66">
        <f>_xlfn.IFNA(VLOOKUP(A1012,'NQ0001 Strategy'!$A$2:$B$2000,2,FALSE),0)</f>
        <v>460</v>
      </c>
      <c r="E1012" s="66">
        <f>_xlfn.IFNA(VLOOKUP(A1012,'BBI Strategy'!$A$2:$B$2000,2,FALSE),0)</f>
        <v>-520</v>
      </c>
      <c r="F1012" s="66">
        <f>_xlfn.IFNA(VLOOKUP(A1012,'NQ0003 Strategy'!$A$2:$B$1000,2,FALSE),0)</f>
        <v>0</v>
      </c>
      <c r="G1012" s="66">
        <f>_xlfn.IFNA(VLOOKUP(A1012,'NQ0006 Strategy'!$A$2:$B$2000,2,FALSE),0)</f>
        <v>-10260</v>
      </c>
      <c r="H1012" s="66">
        <f>_xlfn.IFNA(VLOOKUP(A1012,'NQ0007 Strategy'!$A$2:$B$2000,2,FALSE),0)</f>
        <v>0</v>
      </c>
      <c r="I1012" s="85">
        <f t="shared" si="35"/>
        <v>-2503.5714285714284</v>
      </c>
      <c r="J1012" s="50">
        <f>VLOOKUP($A1012,級距!$A:$K,9,FALSE)</f>
        <v>5</v>
      </c>
      <c r="K1012" s="50">
        <f>VLOOKUP($A1012,級距!$A:$K,10,FALSE)</f>
        <v>3</v>
      </c>
      <c r="L1012" s="50">
        <f>VLOOKUP($A1012,級距!$A:$K,11,FALSE)</f>
        <v>2</v>
      </c>
      <c r="M1012" s="50">
        <f t="shared" si="36"/>
        <v>1</v>
      </c>
    </row>
    <row r="1013" spans="1:13" x14ac:dyDescent="0.25">
      <c r="A1013" s="32">
        <v>44182</v>
      </c>
      <c r="B1013" s="66">
        <f>_xlfn.IFNA(VLOOKUP(A1013,'Bolling Strategy'!$A$1:$B$2000,2,FALSE),0)</f>
        <v>0</v>
      </c>
      <c r="C1013" s="66">
        <f>_xlfn.IFNA(VLOOKUP(A1013,'NQ0002 Strategy'!$A$2:$B$2000,2,FALSE),0)</f>
        <v>0</v>
      </c>
      <c r="D1013" s="66">
        <f>_xlfn.IFNA(VLOOKUP(A1013,'NQ0001 Strategy'!$A$2:$B$2000,2,FALSE),0)</f>
        <v>975</v>
      </c>
      <c r="E1013" s="66">
        <f>_xlfn.IFNA(VLOOKUP(A1013,'BBI Strategy'!$A$2:$B$2000,2,FALSE),0)</f>
        <v>-2150</v>
      </c>
      <c r="F1013" s="66">
        <f>_xlfn.IFNA(VLOOKUP(A1013,'NQ0003 Strategy'!$A$2:$B$1000,2,FALSE),0)</f>
        <v>0</v>
      </c>
      <c r="G1013" s="66">
        <f>_xlfn.IFNA(VLOOKUP(A1013,'NQ0006 Strategy'!$A$2:$B$2000,2,FALSE),0)</f>
        <v>-1260</v>
      </c>
      <c r="H1013" s="66">
        <f>_xlfn.IFNA(VLOOKUP(A1013,'NQ0007 Strategy'!$A$2:$B$2000,2,FALSE),0)</f>
        <v>-180</v>
      </c>
      <c r="I1013" s="85">
        <f t="shared" si="35"/>
        <v>-373.57142857142856</v>
      </c>
      <c r="J1013" s="50">
        <f>VLOOKUP($A1013,級距!$A:$K,9,FALSE)</f>
        <v>1</v>
      </c>
      <c r="K1013" s="50">
        <f>VLOOKUP($A1013,級距!$A:$K,10,FALSE)</f>
        <v>3</v>
      </c>
      <c r="L1013" s="50">
        <f>VLOOKUP($A1013,級距!$A:$K,11,FALSE)</f>
        <v>2</v>
      </c>
      <c r="M1013" s="50">
        <f t="shared" si="36"/>
        <v>1</v>
      </c>
    </row>
    <row r="1014" spans="1:13" x14ac:dyDescent="0.25">
      <c r="A1014" s="32">
        <v>44181</v>
      </c>
      <c r="B1014" s="66">
        <f>_xlfn.IFNA(VLOOKUP(A1014,'Bolling Strategy'!$A$1:$B$2000,2,FALSE),0)</f>
        <v>0</v>
      </c>
      <c r="C1014" s="66">
        <f>_xlfn.IFNA(VLOOKUP(A1014,'NQ0002 Strategy'!$A$2:$B$2000,2,FALSE),0)</f>
        <v>-2840</v>
      </c>
      <c r="D1014" s="66">
        <f>_xlfn.IFNA(VLOOKUP(A1014,'NQ0001 Strategy'!$A$2:$B$2000,2,FALSE),0)</f>
        <v>3315</v>
      </c>
      <c r="E1014" s="66">
        <f>_xlfn.IFNA(VLOOKUP(A1014,'BBI Strategy'!$A$2:$B$2000,2,FALSE),0)</f>
        <v>-4510</v>
      </c>
      <c r="F1014" s="66">
        <f>_xlfn.IFNA(VLOOKUP(A1014,'NQ0003 Strategy'!$A$2:$B$1000,2,FALSE),0)</f>
        <v>0</v>
      </c>
      <c r="G1014" s="66">
        <f>_xlfn.IFNA(VLOOKUP(A1014,'NQ0006 Strategy'!$A$2:$B$2000,2,FALSE),0)</f>
        <v>0</v>
      </c>
      <c r="H1014" s="66">
        <f>_xlfn.IFNA(VLOOKUP(A1014,'NQ0007 Strategy'!$A$2:$B$2000,2,FALSE),0)</f>
        <v>-3510</v>
      </c>
      <c r="I1014" s="85">
        <f t="shared" si="35"/>
        <v>-1077.8571428571429</v>
      </c>
      <c r="J1014" s="50">
        <f>VLOOKUP($A1014,級距!$A:$K,9,FALSE)</f>
        <v>2</v>
      </c>
      <c r="K1014" s="50">
        <f>VLOOKUP($A1014,級距!$A:$K,10,FALSE)</f>
        <v>4</v>
      </c>
      <c r="L1014" s="50">
        <f>VLOOKUP($A1014,級距!$A:$K,11,FALSE)</f>
        <v>2</v>
      </c>
      <c r="M1014" s="50">
        <f t="shared" si="36"/>
        <v>1</v>
      </c>
    </row>
    <row r="1015" spans="1:13" x14ac:dyDescent="0.25">
      <c r="A1015" s="32">
        <v>44180</v>
      </c>
      <c r="B1015" s="66">
        <f>_xlfn.IFNA(VLOOKUP(A1015,'Bolling Strategy'!$A$1:$B$2000,2,FALSE),0)</f>
        <v>9090</v>
      </c>
      <c r="C1015" s="66">
        <f>_xlfn.IFNA(VLOOKUP(A1015,'NQ0002 Strategy'!$A$2:$B$2000,2,FALSE),0)</f>
        <v>-2765</v>
      </c>
      <c r="D1015" s="66">
        <f>_xlfn.IFNA(VLOOKUP(A1015,'NQ0001 Strategy'!$A$2:$B$2000,2,FALSE),0)</f>
        <v>-1475</v>
      </c>
      <c r="E1015" s="66">
        <f>_xlfn.IFNA(VLOOKUP(A1015,'BBI Strategy'!$A$2:$B$2000,2,FALSE),0)</f>
        <v>-500</v>
      </c>
      <c r="F1015" s="66">
        <f>_xlfn.IFNA(VLOOKUP(A1015,'NQ0003 Strategy'!$A$2:$B$1000,2,FALSE),0)</f>
        <v>0</v>
      </c>
      <c r="G1015" s="66">
        <f>_xlfn.IFNA(VLOOKUP(A1015,'NQ0006 Strategy'!$A$2:$B$2000,2,FALSE),0)</f>
        <v>-4240</v>
      </c>
      <c r="H1015" s="66">
        <f>_xlfn.IFNA(VLOOKUP(A1015,'NQ0007 Strategy'!$A$2:$B$2000,2,FALSE),0)</f>
        <v>3605</v>
      </c>
      <c r="I1015" s="85">
        <f t="shared" si="35"/>
        <v>530.71428571428567</v>
      </c>
      <c r="J1015" s="50">
        <f>VLOOKUP($A1015,級距!$A:$K,9,FALSE)</f>
        <v>2</v>
      </c>
      <c r="K1015" s="50">
        <f>VLOOKUP($A1015,級距!$A:$K,10,FALSE)</f>
        <v>7</v>
      </c>
      <c r="L1015" s="50">
        <f>VLOOKUP($A1015,級距!$A:$K,11,FALSE)</f>
        <v>3</v>
      </c>
      <c r="M1015" s="50">
        <f t="shared" si="36"/>
        <v>1</v>
      </c>
    </row>
    <row r="1016" spans="1:13" x14ac:dyDescent="0.25">
      <c r="A1016" s="32">
        <v>44179</v>
      </c>
      <c r="B1016" s="66">
        <f>_xlfn.IFNA(VLOOKUP(A1016,'Bolling Strategy'!$A$1:$B$2000,2,FALSE),0)</f>
        <v>-110</v>
      </c>
      <c r="C1016" s="66">
        <f>_xlfn.IFNA(VLOOKUP(A1016,'NQ0002 Strategy'!$A$2:$B$2000,2,FALSE),0)</f>
        <v>0</v>
      </c>
      <c r="D1016" s="66">
        <f>_xlfn.IFNA(VLOOKUP(A1016,'NQ0001 Strategy'!$A$2:$B$2000,2,FALSE),0)</f>
        <v>-3720</v>
      </c>
      <c r="E1016" s="66">
        <f>_xlfn.IFNA(VLOOKUP(A1016,'BBI Strategy'!$A$2:$B$2000,2,FALSE),0)</f>
        <v>3915</v>
      </c>
      <c r="F1016" s="66">
        <f>_xlfn.IFNA(VLOOKUP(A1016,'NQ0003 Strategy'!$A$2:$B$1000,2,FALSE),0)</f>
        <v>-2515</v>
      </c>
      <c r="G1016" s="66">
        <f>_xlfn.IFNA(VLOOKUP(A1016,'NQ0006 Strategy'!$A$2:$B$2000,2,FALSE),0)</f>
        <v>-7790</v>
      </c>
      <c r="H1016" s="66">
        <f>_xlfn.IFNA(VLOOKUP(A1016,'NQ0007 Strategy'!$A$2:$B$2000,2,FALSE),0)</f>
        <v>-1970</v>
      </c>
      <c r="I1016" s="85">
        <f t="shared" si="35"/>
        <v>-1741.4285714285713</v>
      </c>
      <c r="J1016" s="50">
        <f>VLOOKUP($A1016,級距!$A:$K,9,FALSE)</f>
        <v>3</v>
      </c>
      <c r="K1016" s="50">
        <f>VLOOKUP($A1016,級距!$A:$K,10,FALSE)</f>
        <v>1</v>
      </c>
      <c r="L1016" s="50">
        <f>VLOOKUP($A1016,級距!$A:$K,11,FALSE)</f>
        <v>2</v>
      </c>
      <c r="M1016" s="50">
        <f t="shared" si="36"/>
        <v>1</v>
      </c>
    </row>
    <row r="1017" spans="1:13" x14ac:dyDescent="0.25">
      <c r="A1017" s="32">
        <v>44176</v>
      </c>
      <c r="B1017" s="66">
        <f>_xlfn.IFNA(VLOOKUP(A1017,'Bolling Strategy'!$A$1:$B$2000,2,FALSE),0)</f>
        <v>0</v>
      </c>
      <c r="C1017" s="66">
        <f>_xlfn.IFNA(VLOOKUP(A1017,'NQ0002 Strategy'!$A$2:$B$2000,2,FALSE),0)</f>
        <v>12110</v>
      </c>
      <c r="D1017" s="66">
        <f>_xlfn.IFNA(VLOOKUP(A1017,'NQ0001 Strategy'!$A$2:$B$2000,2,FALSE),0)</f>
        <v>5775</v>
      </c>
      <c r="E1017" s="66">
        <f>_xlfn.IFNA(VLOOKUP(A1017,'BBI Strategy'!$A$2:$B$2000,2,FALSE),0)</f>
        <v>3570</v>
      </c>
      <c r="F1017" s="66">
        <f>_xlfn.IFNA(VLOOKUP(A1017,'NQ0003 Strategy'!$A$2:$B$1000,2,FALSE),0)</f>
        <v>0</v>
      </c>
      <c r="G1017" s="66">
        <f>_xlfn.IFNA(VLOOKUP(A1017,'NQ0006 Strategy'!$A$2:$B$2000,2,FALSE),0)</f>
        <v>0</v>
      </c>
      <c r="H1017" s="66">
        <f>_xlfn.IFNA(VLOOKUP(A1017,'NQ0007 Strategy'!$A$2:$B$2000,2,FALSE),0)</f>
        <v>-3825</v>
      </c>
      <c r="I1017" s="85">
        <f t="shared" si="35"/>
        <v>2518.5714285714284</v>
      </c>
      <c r="J1017" s="50">
        <f>VLOOKUP($A1017,級距!$A:$K,9,FALSE)</f>
        <v>3</v>
      </c>
      <c r="K1017" s="50">
        <f>VLOOKUP($A1017,級距!$A:$K,10,FALSE)</f>
        <v>6</v>
      </c>
      <c r="L1017" s="50">
        <f>VLOOKUP($A1017,級距!$A:$K,11,FALSE)</f>
        <v>2</v>
      </c>
      <c r="M1017" s="50">
        <f t="shared" si="36"/>
        <v>1</v>
      </c>
    </row>
    <row r="1018" spans="1:13" x14ac:dyDescent="0.25">
      <c r="A1018" s="32">
        <v>44175</v>
      </c>
      <c r="B1018" s="66">
        <f>_xlfn.IFNA(VLOOKUP(A1018,'Bolling Strategy'!$A$1:$B$2000,2,FALSE),0)</f>
        <v>20460</v>
      </c>
      <c r="C1018" s="66">
        <f>_xlfn.IFNA(VLOOKUP(A1018,'NQ0002 Strategy'!$A$2:$B$2000,2,FALSE),0)</f>
        <v>7565</v>
      </c>
      <c r="D1018" s="66">
        <f>_xlfn.IFNA(VLOOKUP(A1018,'NQ0001 Strategy'!$A$2:$B$2000,2,FALSE),0)</f>
        <v>-8775</v>
      </c>
      <c r="E1018" s="66">
        <f>_xlfn.IFNA(VLOOKUP(A1018,'BBI Strategy'!$A$2:$B$2000,2,FALSE),0)</f>
        <v>190</v>
      </c>
      <c r="F1018" s="66">
        <f>_xlfn.IFNA(VLOOKUP(A1018,'NQ0003 Strategy'!$A$2:$B$1000,2,FALSE),0)</f>
        <v>0</v>
      </c>
      <c r="G1018" s="66">
        <f>_xlfn.IFNA(VLOOKUP(A1018,'NQ0006 Strategy'!$A$2:$B$2000,2,FALSE),0)</f>
        <v>0</v>
      </c>
      <c r="H1018" s="66">
        <f>_xlfn.IFNA(VLOOKUP(A1018,'NQ0007 Strategy'!$A$2:$B$2000,2,FALSE),0)</f>
        <v>5405</v>
      </c>
      <c r="I1018" s="85">
        <f t="shared" si="35"/>
        <v>3549.2857142857142</v>
      </c>
      <c r="J1018" s="50">
        <f>VLOOKUP($A1018,級距!$A:$K,9,FALSE)</f>
        <v>6</v>
      </c>
      <c r="K1018" s="50">
        <f>VLOOKUP($A1018,級距!$A:$K,10,FALSE)</f>
        <v>2</v>
      </c>
      <c r="L1018" s="50">
        <f>VLOOKUP($A1018,級距!$A:$K,11,FALSE)</f>
        <v>1</v>
      </c>
      <c r="M1018" s="50">
        <f t="shared" si="36"/>
        <v>1</v>
      </c>
    </row>
    <row r="1019" spans="1:13" x14ac:dyDescent="0.25">
      <c r="A1019" s="32">
        <v>44174</v>
      </c>
      <c r="B1019" s="66">
        <f>_xlfn.IFNA(VLOOKUP(A1019,'Bolling Strategy'!$A$1:$B$2000,2,FALSE),0)</f>
        <v>780</v>
      </c>
      <c r="C1019" s="66">
        <f>_xlfn.IFNA(VLOOKUP(A1019,'NQ0002 Strategy'!$A$2:$B$2000,2,FALSE),0)</f>
        <v>16415</v>
      </c>
      <c r="D1019" s="66">
        <f>_xlfn.IFNA(VLOOKUP(A1019,'NQ0001 Strategy'!$A$2:$B$2000,2,FALSE),0)</f>
        <v>-1265</v>
      </c>
      <c r="E1019" s="66">
        <f>_xlfn.IFNA(VLOOKUP(A1019,'BBI Strategy'!$A$2:$B$2000,2,FALSE),0)</f>
        <v>-9440</v>
      </c>
      <c r="F1019" s="66">
        <f>_xlfn.IFNA(VLOOKUP(A1019,'NQ0003 Strategy'!$A$2:$B$1000,2,FALSE),0)</f>
        <v>25335</v>
      </c>
      <c r="G1019" s="66">
        <f>_xlfn.IFNA(VLOOKUP(A1019,'NQ0006 Strategy'!$A$2:$B$2000,2,FALSE),0)</f>
        <v>42910</v>
      </c>
      <c r="H1019" s="66">
        <f>_xlfn.IFNA(VLOOKUP(A1019,'NQ0007 Strategy'!$A$2:$B$2000,2,FALSE),0)</f>
        <v>1690</v>
      </c>
      <c r="I1019" s="85">
        <f t="shared" si="35"/>
        <v>10917.857142857143</v>
      </c>
      <c r="J1019" s="50">
        <f>VLOOKUP($A1019,級距!$A:$K,9,FALSE)</f>
        <v>8</v>
      </c>
      <c r="K1019" s="50">
        <f>VLOOKUP($A1019,級距!$A:$K,10,FALSE)</f>
        <v>9</v>
      </c>
      <c r="L1019" s="50">
        <f>VLOOKUP($A1019,級距!$A:$K,11,FALSE)</f>
        <v>4</v>
      </c>
      <c r="M1019" s="50">
        <f t="shared" si="36"/>
        <v>1</v>
      </c>
    </row>
    <row r="1020" spans="1:13" x14ac:dyDescent="0.25">
      <c r="A1020" s="32">
        <v>44173</v>
      </c>
      <c r="B1020" s="66">
        <f>_xlfn.IFNA(VLOOKUP(A1020,'Bolling Strategy'!$A$1:$B$2000,2,FALSE),0)</f>
        <v>0</v>
      </c>
      <c r="C1020" s="66">
        <f>_xlfn.IFNA(VLOOKUP(A1020,'NQ0002 Strategy'!$A$2:$B$2000,2,FALSE),0)</f>
        <v>0</v>
      </c>
      <c r="D1020" s="66">
        <f>_xlfn.IFNA(VLOOKUP(A1020,'NQ0001 Strategy'!$A$2:$B$2000,2,FALSE),0)</f>
        <v>-4160</v>
      </c>
      <c r="E1020" s="66">
        <f>_xlfn.IFNA(VLOOKUP(A1020,'BBI Strategy'!$A$2:$B$2000,2,FALSE),0)</f>
        <v>-7990</v>
      </c>
      <c r="F1020" s="66">
        <f>_xlfn.IFNA(VLOOKUP(A1020,'NQ0003 Strategy'!$A$2:$B$1000,2,FALSE),0)</f>
        <v>0</v>
      </c>
      <c r="G1020" s="66">
        <f>_xlfn.IFNA(VLOOKUP(A1020,'NQ0006 Strategy'!$A$2:$B$2000,2,FALSE),0)</f>
        <v>0</v>
      </c>
      <c r="H1020" s="66">
        <f>_xlfn.IFNA(VLOOKUP(A1020,'NQ0007 Strategy'!$A$2:$B$2000,2,FALSE),0)</f>
        <v>5245</v>
      </c>
      <c r="I1020" s="85">
        <f t="shared" si="35"/>
        <v>-986.42857142857144</v>
      </c>
      <c r="J1020" s="50">
        <f>VLOOKUP($A1020,級距!$A:$K,9,FALSE)</f>
        <v>3</v>
      </c>
      <c r="K1020" s="50">
        <f>VLOOKUP($A1020,級距!$A:$K,10,FALSE)</f>
        <v>6</v>
      </c>
      <c r="L1020" s="50">
        <f>VLOOKUP($A1020,級距!$A:$K,11,FALSE)</f>
        <v>2</v>
      </c>
      <c r="M1020" s="50">
        <f t="shared" si="36"/>
        <v>1</v>
      </c>
    </row>
    <row r="1021" spans="1:13" x14ac:dyDescent="0.25">
      <c r="A1021" s="32">
        <v>44172</v>
      </c>
      <c r="B1021" s="66">
        <f>_xlfn.IFNA(VLOOKUP(A1021,'Bolling Strategy'!$A$1:$B$2000,2,FALSE),0)</f>
        <v>-2160</v>
      </c>
      <c r="C1021" s="66">
        <f>_xlfn.IFNA(VLOOKUP(A1021,'NQ0002 Strategy'!$A$2:$B$2000,2,FALSE),0)</f>
        <v>0</v>
      </c>
      <c r="D1021" s="66">
        <f>_xlfn.IFNA(VLOOKUP(A1021,'NQ0001 Strategy'!$A$2:$B$2000,2,FALSE),0)</f>
        <v>645</v>
      </c>
      <c r="E1021" s="66">
        <f>_xlfn.IFNA(VLOOKUP(A1021,'BBI Strategy'!$A$2:$B$2000,2,FALSE),0)</f>
        <v>4890</v>
      </c>
      <c r="F1021" s="66">
        <f>_xlfn.IFNA(VLOOKUP(A1021,'NQ0003 Strategy'!$A$2:$B$1000,2,FALSE),0)</f>
        <v>0</v>
      </c>
      <c r="G1021" s="66">
        <f>_xlfn.IFNA(VLOOKUP(A1021,'NQ0006 Strategy'!$A$2:$B$2000,2,FALSE),0)</f>
        <v>-1920</v>
      </c>
      <c r="H1021" s="66">
        <f>_xlfn.IFNA(VLOOKUP(A1021,'NQ0007 Strategy'!$A$2:$B$2000,2,FALSE),0)</f>
        <v>-1180</v>
      </c>
      <c r="I1021" s="85">
        <f t="shared" si="35"/>
        <v>39.285714285714285</v>
      </c>
      <c r="J1021" s="50">
        <f>VLOOKUP($A1021,級距!$A:$K,9,FALSE)</f>
        <v>1</v>
      </c>
      <c r="K1021" s="50">
        <f>VLOOKUP($A1021,級距!$A:$K,10,FALSE)</f>
        <v>8</v>
      </c>
      <c r="L1021" s="50">
        <f>VLOOKUP($A1021,級距!$A:$K,11,FALSE)</f>
        <v>3</v>
      </c>
      <c r="M1021" s="50">
        <f t="shared" si="36"/>
        <v>1</v>
      </c>
    </row>
    <row r="1022" spans="1:13" x14ac:dyDescent="0.25">
      <c r="A1022" s="32">
        <v>44169</v>
      </c>
      <c r="B1022" s="66">
        <f>_xlfn.IFNA(VLOOKUP(A1022,'Bolling Strategy'!$A$1:$B$2000,2,FALSE),0)</f>
        <v>2820</v>
      </c>
      <c r="C1022" s="66">
        <f>_xlfn.IFNA(VLOOKUP(A1022,'NQ0002 Strategy'!$A$2:$B$2000,2,FALSE),0)</f>
        <v>2910</v>
      </c>
      <c r="D1022" s="66">
        <f>_xlfn.IFNA(VLOOKUP(A1022,'NQ0001 Strategy'!$A$2:$B$2000,2,FALSE),0)</f>
        <v>2085</v>
      </c>
      <c r="E1022" s="66">
        <f>_xlfn.IFNA(VLOOKUP(A1022,'BBI Strategy'!$A$2:$B$2000,2,FALSE),0)</f>
        <v>1645</v>
      </c>
      <c r="F1022" s="66">
        <f>_xlfn.IFNA(VLOOKUP(A1022,'NQ0003 Strategy'!$A$2:$B$1000,2,FALSE),0)</f>
        <v>0</v>
      </c>
      <c r="G1022" s="66">
        <f>_xlfn.IFNA(VLOOKUP(A1022,'NQ0006 Strategy'!$A$2:$B$2000,2,FALSE),0)</f>
        <v>0</v>
      </c>
      <c r="H1022" s="66">
        <f>_xlfn.IFNA(VLOOKUP(A1022,'NQ0007 Strategy'!$A$2:$B$2000,2,FALSE),0)</f>
        <v>1750</v>
      </c>
      <c r="I1022" s="85">
        <f t="shared" si="35"/>
        <v>1601.4285714285713</v>
      </c>
      <c r="J1022" s="50">
        <f>VLOOKUP($A1022,級距!$A:$K,9,FALSE)</f>
        <v>1</v>
      </c>
      <c r="K1022" s="50">
        <f>VLOOKUP($A1022,級距!$A:$K,10,FALSE)</f>
        <v>3</v>
      </c>
      <c r="L1022" s="50">
        <f>VLOOKUP($A1022,級距!$A:$K,11,FALSE)</f>
        <v>2</v>
      </c>
      <c r="M1022" s="50">
        <f t="shared" si="36"/>
        <v>1</v>
      </c>
    </row>
    <row r="1023" spans="1:13" x14ac:dyDescent="0.25">
      <c r="A1023" s="32">
        <v>44168</v>
      </c>
      <c r="B1023" s="66">
        <f>_xlfn.IFNA(VLOOKUP(A1023,'Bolling Strategy'!$A$1:$B$2000,2,FALSE),0)</f>
        <v>2735</v>
      </c>
      <c r="C1023" s="66">
        <f>_xlfn.IFNA(VLOOKUP(A1023,'NQ0002 Strategy'!$A$2:$B$2000,2,FALSE),0)</f>
        <v>0</v>
      </c>
      <c r="D1023" s="66">
        <f>_xlfn.IFNA(VLOOKUP(A1023,'NQ0001 Strategy'!$A$2:$B$2000,2,FALSE),0)</f>
        <v>0</v>
      </c>
      <c r="E1023" s="66">
        <f>_xlfn.IFNA(VLOOKUP(A1023,'BBI Strategy'!$A$2:$B$2000,2,FALSE),0)</f>
        <v>570</v>
      </c>
      <c r="F1023" s="66">
        <f>_xlfn.IFNA(VLOOKUP(A1023,'NQ0003 Strategy'!$A$2:$B$1000,2,FALSE),0)</f>
        <v>0</v>
      </c>
      <c r="G1023" s="66">
        <f>_xlfn.IFNA(VLOOKUP(A1023,'NQ0006 Strategy'!$A$2:$B$2000,2,FALSE),0)</f>
        <v>-1500</v>
      </c>
      <c r="H1023" s="66">
        <f>_xlfn.IFNA(VLOOKUP(A1023,'NQ0007 Strategy'!$A$2:$B$2000,2,FALSE),0)</f>
        <v>-100</v>
      </c>
      <c r="I1023" s="85">
        <f t="shared" si="35"/>
        <v>243.57142857142858</v>
      </c>
      <c r="J1023" s="50">
        <f>VLOOKUP($A1023,級距!$A:$K,9,FALSE)</f>
        <v>1</v>
      </c>
      <c r="K1023" s="50">
        <f>VLOOKUP($A1023,級距!$A:$K,10,FALSE)</f>
        <v>1</v>
      </c>
      <c r="L1023" s="50">
        <f>VLOOKUP($A1023,級距!$A:$K,11,FALSE)</f>
        <v>2</v>
      </c>
      <c r="M1023" s="50">
        <f t="shared" si="36"/>
        <v>1</v>
      </c>
    </row>
    <row r="1024" spans="1:13" x14ac:dyDescent="0.25">
      <c r="A1024" s="32">
        <v>44167</v>
      </c>
      <c r="B1024" s="66">
        <f>_xlfn.IFNA(VLOOKUP(A1024,'Bolling Strategy'!$A$1:$B$2000,2,FALSE),0)</f>
        <v>0</v>
      </c>
      <c r="C1024" s="66">
        <f>_xlfn.IFNA(VLOOKUP(A1024,'NQ0002 Strategy'!$A$2:$B$2000,2,FALSE),0)</f>
        <v>6385</v>
      </c>
      <c r="D1024" s="66">
        <f>_xlfn.IFNA(VLOOKUP(A1024,'NQ0001 Strategy'!$A$2:$B$2000,2,FALSE),0)</f>
        <v>135</v>
      </c>
      <c r="E1024" s="66">
        <f>_xlfn.IFNA(VLOOKUP(A1024,'BBI Strategy'!$A$2:$B$2000,2,FALSE),0)</f>
        <v>2390</v>
      </c>
      <c r="F1024" s="66">
        <f>_xlfn.IFNA(VLOOKUP(A1024,'NQ0003 Strategy'!$A$2:$B$1000,2,FALSE),0)</f>
        <v>-5820</v>
      </c>
      <c r="G1024" s="66">
        <f>_xlfn.IFNA(VLOOKUP(A1024,'NQ0006 Strategy'!$A$2:$B$2000,2,FALSE),0)</f>
        <v>0</v>
      </c>
      <c r="H1024" s="66">
        <f>_xlfn.IFNA(VLOOKUP(A1024,'NQ0007 Strategy'!$A$2:$B$2000,2,FALSE),0)</f>
        <v>-4140</v>
      </c>
      <c r="I1024" s="85">
        <f t="shared" si="35"/>
        <v>-150</v>
      </c>
      <c r="J1024" s="50">
        <f>VLOOKUP($A1024,級距!$A:$K,9,FALSE)</f>
        <v>4</v>
      </c>
      <c r="K1024" s="50">
        <f>VLOOKUP($A1024,級距!$A:$K,10,FALSE)</f>
        <v>3</v>
      </c>
      <c r="L1024" s="50">
        <f>VLOOKUP($A1024,級距!$A:$K,11,FALSE)</f>
        <v>2</v>
      </c>
      <c r="M1024" s="50">
        <f t="shared" si="36"/>
        <v>1</v>
      </c>
    </row>
    <row r="1025" spans="1:13" x14ac:dyDescent="0.25">
      <c r="A1025" s="32">
        <v>44166</v>
      </c>
      <c r="B1025" s="66">
        <f>_xlfn.IFNA(VLOOKUP(A1025,'Bolling Strategy'!$A$1:$B$2000,2,FALSE),0)</f>
        <v>985</v>
      </c>
      <c r="C1025" s="66">
        <f>_xlfn.IFNA(VLOOKUP(A1025,'NQ0002 Strategy'!$A$2:$B$2000,2,FALSE),0)</f>
        <v>0</v>
      </c>
      <c r="D1025" s="66">
        <f>_xlfn.IFNA(VLOOKUP(A1025,'NQ0001 Strategy'!$A$2:$B$2000,2,FALSE),0)</f>
        <v>-1380</v>
      </c>
      <c r="E1025" s="66">
        <f>_xlfn.IFNA(VLOOKUP(A1025,'BBI Strategy'!$A$2:$B$2000,2,FALSE),0)</f>
        <v>5945</v>
      </c>
      <c r="F1025" s="66">
        <f>_xlfn.IFNA(VLOOKUP(A1025,'NQ0003 Strategy'!$A$2:$B$1000,2,FALSE),0)</f>
        <v>3715</v>
      </c>
      <c r="G1025" s="66">
        <f>_xlfn.IFNA(VLOOKUP(A1025,'NQ0006 Strategy'!$A$2:$B$2000,2,FALSE),0)</f>
        <v>0</v>
      </c>
      <c r="H1025" s="66">
        <f>_xlfn.IFNA(VLOOKUP(A1025,'NQ0007 Strategy'!$A$2:$B$2000,2,FALSE),0)</f>
        <v>-3270</v>
      </c>
      <c r="I1025" s="85">
        <f t="shared" si="35"/>
        <v>856.42857142857144</v>
      </c>
      <c r="J1025" s="50">
        <f>VLOOKUP($A1025,級距!$A:$K,9,FALSE)</f>
        <v>5</v>
      </c>
      <c r="K1025" s="50">
        <f>VLOOKUP($A1025,級距!$A:$K,10,FALSE)</f>
        <v>4</v>
      </c>
      <c r="L1025" s="50">
        <f>VLOOKUP($A1025,級距!$A:$K,11,FALSE)</f>
        <v>2</v>
      </c>
      <c r="M1025" s="50">
        <f t="shared" si="36"/>
        <v>1</v>
      </c>
    </row>
    <row r="1026" spans="1:13" x14ac:dyDescent="0.25">
      <c r="A1026" s="32">
        <v>44165</v>
      </c>
      <c r="B1026" s="66">
        <f>_xlfn.IFNA(VLOOKUP(A1026,'Bolling Strategy'!$A$1:$B$2000,2,FALSE),0)</f>
        <v>20210</v>
      </c>
      <c r="C1026" s="66">
        <f>_xlfn.IFNA(VLOOKUP(A1026,'NQ0002 Strategy'!$A$2:$B$2000,2,FALSE),0)</f>
        <v>-2740</v>
      </c>
      <c r="D1026" s="66">
        <f>_xlfn.IFNA(VLOOKUP(A1026,'NQ0001 Strategy'!$A$2:$B$2000,2,FALSE),0)</f>
        <v>-12465</v>
      </c>
      <c r="E1026" s="66">
        <f>_xlfn.IFNA(VLOOKUP(A1026,'BBI Strategy'!$A$2:$B$2000,2,FALSE),0)</f>
        <v>-20160</v>
      </c>
      <c r="F1026" s="66">
        <f>_xlfn.IFNA(VLOOKUP(A1026,'NQ0003 Strategy'!$A$2:$B$1000,2,FALSE),0)</f>
        <v>4065</v>
      </c>
      <c r="G1026" s="66">
        <f>_xlfn.IFNA(VLOOKUP(A1026,'NQ0006 Strategy'!$A$2:$B$2000,2,FALSE),0)</f>
        <v>0</v>
      </c>
      <c r="H1026" s="66">
        <f>_xlfn.IFNA(VLOOKUP(A1026,'NQ0007 Strategy'!$A$2:$B$2000,2,FALSE),0)</f>
        <v>-2200</v>
      </c>
      <c r="I1026" s="85">
        <f t="shared" si="35"/>
        <v>-1898.5714285714287</v>
      </c>
      <c r="J1026" s="50">
        <f>VLOOKUP($A1026,級距!$A:$K,9,FALSE)</f>
        <v>5</v>
      </c>
      <c r="K1026" s="50">
        <f>VLOOKUP($A1026,級距!$A:$K,10,FALSE)</f>
        <v>2</v>
      </c>
      <c r="L1026" s="50">
        <f>VLOOKUP($A1026,級距!$A:$K,11,FALSE)</f>
        <v>2</v>
      </c>
      <c r="M1026" s="50">
        <f t="shared" si="36"/>
        <v>1</v>
      </c>
    </row>
    <row r="1027" spans="1:13" x14ac:dyDescent="0.25">
      <c r="A1027" s="32">
        <v>44160</v>
      </c>
      <c r="B1027" s="66">
        <f>_xlfn.IFNA(VLOOKUP(A1027,'Bolling Strategy'!$A$1:$B$2000,2,FALSE),0)</f>
        <v>0</v>
      </c>
      <c r="C1027" s="66">
        <f>_xlfn.IFNA(VLOOKUP(A1027,'NQ0002 Strategy'!$A$2:$B$2000,2,FALSE),0)</f>
        <v>5565</v>
      </c>
      <c r="D1027" s="66">
        <f>_xlfn.IFNA(VLOOKUP(A1027,'NQ0001 Strategy'!$A$2:$B$2000,2,FALSE),0)</f>
        <v>3855</v>
      </c>
      <c r="E1027" s="66">
        <f>_xlfn.IFNA(VLOOKUP(A1027,'BBI Strategy'!$A$2:$B$2000,2,FALSE),0)</f>
        <v>3485</v>
      </c>
      <c r="F1027" s="66">
        <f>_xlfn.IFNA(VLOOKUP(A1027,'NQ0003 Strategy'!$A$2:$B$1000,2,FALSE),0)</f>
        <v>0</v>
      </c>
      <c r="G1027" s="66">
        <f>_xlfn.IFNA(VLOOKUP(A1027,'NQ0006 Strategy'!$A$2:$B$2000,2,FALSE),0)</f>
        <v>-10230</v>
      </c>
      <c r="H1027" s="66">
        <f>_xlfn.IFNA(VLOOKUP(A1027,'NQ0007 Strategy'!$A$2:$B$2000,2,FALSE),0)</f>
        <v>4865</v>
      </c>
      <c r="I1027" s="85">
        <f t="shared" si="35"/>
        <v>1077.1428571428571</v>
      </c>
      <c r="J1027" s="50">
        <f>VLOOKUP($A1027,級距!$A:$K,9,FALSE)</f>
        <v>1</v>
      </c>
      <c r="K1027" s="50">
        <f>VLOOKUP($A1027,級距!$A:$K,10,FALSE)</f>
        <v>5</v>
      </c>
      <c r="L1027" s="50">
        <f>VLOOKUP($A1027,級距!$A:$K,11,FALSE)</f>
        <v>2</v>
      </c>
      <c r="M1027" s="50">
        <f t="shared" si="36"/>
        <v>1</v>
      </c>
    </row>
    <row r="1028" spans="1:13" x14ac:dyDescent="0.25">
      <c r="A1028" s="32">
        <v>44159</v>
      </c>
      <c r="B1028" s="66">
        <f>_xlfn.IFNA(VLOOKUP(A1028,'Bolling Strategy'!$A$1:$B$2000,2,FALSE),0)</f>
        <v>0</v>
      </c>
      <c r="C1028" s="66">
        <f>_xlfn.IFNA(VLOOKUP(A1028,'NQ0002 Strategy'!$A$2:$B$2000,2,FALSE),0)</f>
        <v>0</v>
      </c>
      <c r="D1028" s="66">
        <f>_xlfn.IFNA(VLOOKUP(A1028,'NQ0001 Strategy'!$A$2:$B$2000,2,FALSE),0)</f>
        <v>19410</v>
      </c>
      <c r="E1028" s="66">
        <f>_xlfn.IFNA(VLOOKUP(A1028,'BBI Strategy'!$A$2:$B$2000,2,FALSE),0)</f>
        <v>6220</v>
      </c>
      <c r="F1028" s="66">
        <f>_xlfn.IFNA(VLOOKUP(A1028,'NQ0003 Strategy'!$A$2:$B$1000,2,FALSE),0)</f>
        <v>0</v>
      </c>
      <c r="G1028" s="66">
        <f>_xlfn.IFNA(VLOOKUP(A1028,'NQ0006 Strategy'!$A$2:$B$2000,2,FALSE),0)</f>
        <v>9570</v>
      </c>
      <c r="H1028" s="66">
        <f>_xlfn.IFNA(VLOOKUP(A1028,'NQ0007 Strategy'!$A$2:$B$2000,2,FALSE),0)</f>
        <v>-6775</v>
      </c>
      <c r="I1028" s="85">
        <f t="shared" ref="I1028:I1091" si="37">(B1028+C1028+D1028+E1028+F1028+G1028+H1028)/7</f>
        <v>4060.7142857142858</v>
      </c>
      <c r="J1028" s="50">
        <f>VLOOKUP($A1028,級距!$A:$K,9,FALSE)</f>
        <v>6</v>
      </c>
      <c r="K1028" s="50">
        <f>VLOOKUP($A1028,級距!$A:$K,10,FALSE)</f>
        <v>6</v>
      </c>
      <c r="L1028" s="50">
        <f>VLOOKUP($A1028,級距!$A:$K,11,FALSE)</f>
        <v>1</v>
      </c>
      <c r="M1028" s="50">
        <f t="shared" ref="M1028:M1091" si="38">_xlfn.IFNA(1,0)</f>
        <v>1</v>
      </c>
    </row>
    <row r="1029" spans="1:13" x14ac:dyDescent="0.25">
      <c r="A1029" s="32">
        <v>44158</v>
      </c>
      <c r="B1029" s="66">
        <f>_xlfn.IFNA(VLOOKUP(A1029,'Bolling Strategy'!$A$1:$B$2000,2,FALSE),0)</f>
        <v>9190</v>
      </c>
      <c r="C1029" s="66">
        <f>_xlfn.IFNA(VLOOKUP(A1029,'NQ0002 Strategy'!$A$2:$B$2000,2,FALSE),0)</f>
        <v>-7850</v>
      </c>
      <c r="D1029" s="66">
        <f>_xlfn.IFNA(VLOOKUP(A1029,'NQ0001 Strategy'!$A$2:$B$2000,2,FALSE),0)</f>
        <v>-10790</v>
      </c>
      <c r="E1029" s="66">
        <f>_xlfn.IFNA(VLOOKUP(A1029,'BBI Strategy'!$A$2:$B$2000,2,FALSE),0)</f>
        <v>4240</v>
      </c>
      <c r="F1029" s="66">
        <f>_xlfn.IFNA(VLOOKUP(A1029,'NQ0003 Strategy'!$A$2:$B$1000,2,FALSE),0)</f>
        <v>0</v>
      </c>
      <c r="G1029" s="66">
        <f>_xlfn.IFNA(VLOOKUP(A1029,'NQ0006 Strategy'!$A$2:$B$2000,2,FALSE),0)</f>
        <v>7310</v>
      </c>
      <c r="H1029" s="66">
        <f>_xlfn.IFNA(VLOOKUP(A1029,'NQ0007 Strategy'!$A$2:$B$2000,2,FALSE),0)</f>
        <v>-5490</v>
      </c>
      <c r="I1029" s="85">
        <f t="shared" si="37"/>
        <v>-484.28571428571428</v>
      </c>
      <c r="J1029" s="50">
        <f>VLOOKUP($A1029,級距!$A:$K,9,FALSE)</f>
        <v>5</v>
      </c>
      <c r="K1029" s="50">
        <f>VLOOKUP($A1029,級距!$A:$K,10,FALSE)</f>
        <v>3</v>
      </c>
      <c r="L1029" s="50">
        <f>VLOOKUP($A1029,級距!$A:$K,11,FALSE)</f>
        <v>2</v>
      </c>
      <c r="M1029" s="50">
        <f t="shared" si="38"/>
        <v>1</v>
      </c>
    </row>
    <row r="1030" spans="1:13" x14ac:dyDescent="0.25">
      <c r="A1030" s="32">
        <v>44155</v>
      </c>
      <c r="B1030" s="66">
        <f>_xlfn.IFNA(VLOOKUP(A1030,'Bolling Strategy'!$A$1:$B$2000,2,FALSE),0)</f>
        <v>-4940</v>
      </c>
      <c r="C1030" s="66">
        <f>_xlfn.IFNA(VLOOKUP(A1030,'NQ0002 Strategy'!$A$2:$B$2000,2,FALSE),0)</f>
        <v>10560</v>
      </c>
      <c r="D1030" s="66">
        <f>_xlfn.IFNA(VLOOKUP(A1030,'NQ0001 Strategy'!$A$2:$B$2000,2,FALSE),0)</f>
        <v>-5055</v>
      </c>
      <c r="E1030" s="66">
        <f>_xlfn.IFNA(VLOOKUP(A1030,'BBI Strategy'!$A$2:$B$2000,2,FALSE),0)</f>
        <v>-5475</v>
      </c>
      <c r="F1030" s="66">
        <f>_xlfn.IFNA(VLOOKUP(A1030,'NQ0003 Strategy'!$A$2:$B$1000,2,FALSE),0)</f>
        <v>0</v>
      </c>
      <c r="G1030" s="66">
        <f>_xlfn.IFNA(VLOOKUP(A1030,'NQ0006 Strategy'!$A$2:$B$2000,2,FALSE),0)</f>
        <v>0</v>
      </c>
      <c r="H1030" s="66">
        <f>_xlfn.IFNA(VLOOKUP(A1030,'NQ0007 Strategy'!$A$2:$B$2000,2,FALSE),0)</f>
        <v>-6895</v>
      </c>
      <c r="I1030" s="85">
        <f t="shared" si="37"/>
        <v>-1686.4285714285713</v>
      </c>
      <c r="J1030" s="50">
        <f>VLOOKUP($A1030,級距!$A:$K,9,FALSE)</f>
        <v>2</v>
      </c>
      <c r="K1030" s="50">
        <f>VLOOKUP($A1030,級距!$A:$K,10,FALSE)</f>
        <v>9</v>
      </c>
      <c r="L1030" s="50">
        <f>VLOOKUP($A1030,級距!$A:$K,11,FALSE)</f>
        <v>3</v>
      </c>
      <c r="M1030" s="50">
        <f t="shared" si="38"/>
        <v>1</v>
      </c>
    </row>
    <row r="1031" spans="1:13" x14ac:dyDescent="0.25">
      <c r="A1031" s="32">
        <v>44154</v>
      </c>
      <c r="B1031" s="66">
        <f>_xlfn.IFNA(VLOOKUP(A1031,'Bolling Strategy'!$A$1:$B$2000,2,FALSE),0)</f>
        <v>0</v>
      </c>
      <c r="C1031" s="66">
        <f>_xlfn.IFNA(VLOOKUP(A1031,'NQ0002 Strategy'!$A$2:$B$2000,2,FALSE),0)</f>
        <v>11360</v>
      </c>
      <c r="D1031" s="66">
        <f>_xlfn.IFNA(VLOOKUP(A1031,'NQ0001 Strategy'!$A$2:$B$2000,2,FALSE),0)</f>
        <v>0</v>
      </c>
      <c r="E1031" s="66">
        <f>_xlfn.IFNA(VLOOKUP(A1031,'BBI Strategy'!$A$2:$B$2000,2,FALSE),0)</f>
        <v>4275</v>
      </c>
      <c r="F1031" s="66">
        <f>_xlfn.IFNA(VLOOKUP(A1031,'NQ0003 Strategy'!$A$2:$B$1000,2,FALSE),0)</f>
        <v>5795</v>
      </c>
      <c r="G1031" s="66">
        <f>_xlfn.IFNA(VLOOKUP(A1031,'NQ0006 Strategy'!$A$2:$B$2000,2,FALSE),0)</f>
        <v>0</v>
      </c>
      <c r="H1031" s="66">
        <f>_xlfn.IFNA(VLOOKUP(A1031,'NQ0007 Strategy'!$A$2:$B$2000,2,FALSE),0)</f>
        <v>1470</v>
      </c>
      <c r="I1031" s="85">
        <f t="shared" si="37"/>
        <v>3271.4285714285716</v>
      </c>
      <c r="J1031" s="50">
        <f>VLOOKUP($A1031,級距!$A:$K,9,FALSE)</f>
        <v>4</v>
      </c>
      <c r="K1031" s="50">
        <f>VLOOKUP($A1031,級距!$A:$K,10,FALSE)</f>
        <v>8</v>
      </c>
      <c r="L1031" s="50">
        <f>VLOOKUP($A1031,級距!$A:$K,11,FALSE)</f>
        <v>3</v>
      </c>
      <c r="M1031" s="50">
        <f t="shared" si="38"/>
        <v>1</v>
      </c>
    </row>
    <row r="1032" spans="1:13" x14ac:dyDescent="0.25">
      <c r="A1032" s="32">
        <v>44153</v>
      </c>
      <c r="B1032" s="66">
        <f>_xlfn.IFNA(VLOOKUP(A1032,'Bolling Strategy'!$A$1:$B$2000,2,FALSE),0)</f>
        <v>-5440</v>
      </c>
      <c r="C1032" s="66">
        <f>_xlfn.IFNA(VLOOKUP(A1032,'NQ0002 Strategy'!$A$2:$B$2000,2,FALSE),0)</f>
        <v>-8735</v>
      </c>
      <c r="D1032" s="66">
        <f>_xlfn.IFNA(VLOOKUP(A1032,'NQ0001 Strategy'!$A$2:$B$2000,2,FALSE),0)</f>
        <v>440</v>
      </c>
      <c r="E1032" s="66">
        <f>_xlfn.IFNA(VLOOKUP(A1032,'BBI Strategy'!$A$2:$B$2000,2,FALSE),0)</f>
        <v>-5350</v>
      </c>
      <c r="F1032" s="66">
        <f>_xlfn.IFNA(VLOOKUP(A1032,'NQ0003 Strategy'!$A$2:$B$1000,2,FALSE),0)</f>
        <v>0</v>
      </c>
      <c r="G1032" s="66">
        <f>_xlfn.IFNA(VLOOKUP(A1032,'NQ0006 Strategy'!$A$2:$B$2000,2,FALSE),0)</f>
        <v>-10230</v>
      </c>
      <c r="H1032" s="66">
        <f>_xlfn.IFNA(VLOOKUP(A1032,'NQ0007 Strategy'!$A$2:$B$2000,2,FALSE),0)</f>
        <v>-6910</v>
      </c>
      <c r="I1032" s="85">
        <f t="shared" si="37"/>
        <v>-5175</v>
      </c>
      <c r="J1032" s="50">
        <f>VLOOKUP($A1032,級距!$A:$K,9,FALSE)</f>
        <v>3</v>
      </c>
      <c r="K1032" s="50">
        <f>VLOOKUP($A1032,級距!$A:$K,10,FALSE)</f>
        <v>9</v>
      </c>
      <c r="L1032" s="50">
        <f>VLOOKUP($A1032,級距!$A:$K,11,FALSE)</f>
        <v>3</v>
      </c>
      <c r="M1032" s="50">
        <f t="shared" si="38"/>
        <v>1</v>
      </c>
    </row>
    <row r="1033" spans="1:13" x14ac:dyDescent="0.25">
      <c r="A1033" s="32">
        <v>44152</v>
      </c>
      <c r="B1033" s="66">
        <f>_xlfn.IFNA(VLOOKUP(A1033,'Bolling Strategy'!$A$1:$B$2000,2,FALSE),0)</f>
        <v>980</v>
      </c>
      <c r="C1033" s="66">
        <f>_xlfn.IFNA(VLOOKUP(A1033,'NQ0002 Strategy'!$A$2:$B$2000,2,FALSE),0)</f>
        <v>1830</v>
      </c>
      <c r="D1033" s="66">
        <f>_xlfn.IFNA(VLOOKUP(A1033,'NQ0001 Strategy'!$A$2:$B$2000,2,FALSE),0)</f>
        <v>0</v>
      </c>
      <c r="E1033" s="66">
        <f>_xlfn.IFNA(VLOOKUP(A1033,'BBI Strategy'!$A$2:$B$2000,2,FALSE),0)</f>
        <v>-2395</v>
      </c>
      <c r="F1033" s="66">
        <f>_xlfn.IFNA(VLOOKUP(A1033,'NQ0003 Strategy'!$A$2:$B$1000,2,FALSE),0)</f>
        <v>-7840</v>
      </c>
      <c r="G1033" s="66">
        <f>_xlfn.IFNA(VLOOKUP(A1033,'NQ0006 Strategy'!$A$2:$B$2000,2,FALSE),0)</f>
        <v>0</v>
      </c>
      <c r="H1033" s="66">
        <f>_xlfn.IFNA(VLOOKUP(A1033,'NQ0007 Strategy'!$A$2:$B$2000,2,FALSE),0)</f>
        <v>-8370</v>
      </c>
      <c r="I1033" s="85">
        <f t="shared" si="37"/>
        <v>-2256.4285714285716</v>
      </c>
      <c r="J1033" s="50">
        <f>VLOOKUP($A1033,級距!$A:$K,9,FALSE)</f>
        <v>1</v>
      </c>
      <c r="K1033" s="50">
        <f>VLOOKUP($A1033,級距!$A:$K,10,FALSE)</f>
        <v>6</v>
      </c>
      <c r="L1033" s="50">
        <f>VLOOKUP($A1033,級距!$A:$K,11,FALSE)</f>
        <v>2</v>
      </c>
      <c r="M1033" s="50">
        <f t="shared" si="38"/>
        <v>1</v>
      </c>
    </row>
    <row r="1034" spans="1:13" x14ac:dyDescent="0.25">
      <c r="A1034" s="32">
        <v>44151</v>
      </c>
      <c r="B1034" s="66">
        <f>_xlfn.IFNA(VLOOKUP(A1034,'Bolling Strategy'!$A$1:$B$2000,2,FALSE),0)</f>
        <v>8780</v>
      </c>
      <c r="C1034" s="66">
        <f>_xlfn.IFNA(VLOOKUP(A1034,'NQ0002 Strategy'!$A$2:$B$2000,2,FALSE),0)</f>
        <v>8705</v>
      </c>
      <c r="D1034" s="66">
        <f>_xlfn.IFNA(VLOOKUP(A1034,'NQ0001 Strategy'!$A$2:$B$2000,2,FALSE),0)</f>
        <v>480</v>
      </c>
      <c r="E1034" s="66">
        <f>_xlfn.IFNA(VLOOKUP(A1034,'BBI Strategy'!$A$2:$B$2000,2,FALSE),0)</f>
        <v>5135</v>
      </c>
      <c r="F1034" s="66">
        <f>_xlfn.IFNA(VLOOKUP(A1034,'NQ0003 Strategy'!$A$2:$B$1000,2,FALSE),0)</f>
        <v>0</v>
      </c>
      <c r="G1034" s="66">
        <f>_xlfn.IFNA(VLOOKUP(A1034,'NQ0006 Strategy'!$A$2:$B$2000,2,FALSE),0)</f>
        <v>0</v>
      </c>
      <c r="H1034" s="66">
        <f>_xlfn.IFNA(VLOOKUP(A1034,'NQ0007 Strategy'!$A$2:$B$2000,2,FALSE),0)</f>
        <v>9045</v>
      </c>
      <c r="I1034" s="85">
        <f t="shared" si="37"/>
        <v>4592.1428571428569</v>
      </c>
      <c r="J1034" s="50">
        <f>VLOOKUP($A1034,級距!$A:$K,9,FALSE)</f>
        <v>5</v>
      </c>
      <c r="K1034" s="50">
        <f>VLOOKUP($A1034,級距!$A:$K,10,FALSE)</f>
        <v>2</v>
      </c>
      <c r="L1034" s="50">
        <f>VLOOKUP($A1034,級距!$A:$K,11,FALSE)</f>
        <v>2</v>
      </c>
      <c r="M1034" s="50">
        <f t="shared" si="38"/>
        <v>1</v>
      </c>
    </row>
    <row r="1035" spans="1:13" x14ac:dyDescent="0.25">
      <c r="A1035" s="32">
        <v>44148</v>
      </c>
      <c r="B1035" s="66">
        <f>_xlfn.IFNA(VLOOKUP(A1035,'Bolling Strategy'!$A$1:$B$2000,2,FALSE),0)</f>
        <v>7420</v>
      </c>
      <c r="C1035" s="66">
        <f>_xlfn.IFNA(VLOOKUP(A1035,'NQ0002 Strategy'!$A$2:$B$2000,2,FALSE),0)</f>
        <v>0</v>
      </c>
      <c r="D1035" s="66">
        <f>_xlfn.IFNA(VLOOKUP(A1035,'NQ0001 Strategy'!$A$2:$B$2000,2,FALSE),0)</f>
        <v>8245</v>
      </c>
      <c r="E1035" s="66">
        <f>_xlfn.IFNA(VLOOKUP(A1035,'BBI Strategy'!$A$2:$B$2000,2,FALSE),0)</f>
        <v>2780</v>
      </c>
      <c r="F1035" s="66">
        <f>_xlfn.IFNA(VLOOKUP(A1035,'NQ0003 Strategy'!$A$2:$B$1000,2,FALSE),0)</f>
        <v>0</v>
      </c>
      <c r="G1035" s="66">
        <f>_xlfn.IFNA(VLOOKUP(A1035,'NQ0006 Strategy'!$A$2:$B$2000,2,FALSE),0)</f>
        <v>0</v>
      </c>
      <c r="H1035" s="66">
        <f>_xlfn.IFNA(VLOOKUP(A1035,'NQ0007 Strategy'!$A$2:$B$2000,2,FALSE),0)</f>
        <v>-1090</v>
      </c>
      <c r="I1035" s="85">
        <f t="shared" si="37"/>
        <v>2479.2857142857142</v>
      </c>
      <c r="J1035" s="50">
        <f>VLOOKUP($A1035,級距!$A:$K,9,FALSE)</f>
        <v>4</v>
      </c>
      <c r="K1035" s="50">
        <f>VLOOKUP($A1035,級距!$A:$K,10,FALSE)</f>
        <v>3</v>
      </c>
      <c r="L1035" s="50">
        <f>VLOOKUP($A1035,級距!$A:$K,11,FALSE)</f>
        <v>2</v>
      </c>
      <c r="M1035" s="50">
        <f t="shared" si="38"/>
        <v>1</v>
      </c>
    </row>
    <row r="1036" spans="1:13" x14ac:dyDescent="0.25">
      <c r="A1036" s="32">
        <v>44147</v>
      </c>
      <c r="B1036" s="66">
        <f>_xlfn.IFNA(VLOOKUP(A1036,'Bolling Strategy'!$A$1:$B$2000,2,FALSE),0)</f>
        <v>0</v>
      </c>
      <c r="C1036" s="66">
        <f>_xlfn.IFNA(VLOOKUP(A1036,'NQ0002 Strategy'!$A$2:$B$2000,2,FALSE),0)</f>
        <v>-485</v>
      </c>
      <c r="D1036" s="66">
        <f>_xlfn.IFNA(VLOOKUP(A1036,'NQ0001 Strategy'!$A$2:$B$2000,2,FALSE),0)</f>
        <v>-7860</v>
      </c>
      <c r="E1036" s="66">
        <f>_xlfn.IFNA(VLOOKUP(A1036,'BBI Strategy'!$A$2:$B$2000,2,FALSE),0)</f>
        <v>-4800</v>
      </c>
      <c r="F1036" s="66">
        <f>_xlfn.IFNA(VLOOKUP(A1036,'NQ0003 Strategy'!$A$2:$B$1000,2,FALSE),0)</f>
        <v>3580</v>
      </c>
      <c r="G1036" s="66">
        <f>_xlfn.IFNA(VLOOKUP(A1036,'NQ0006 Strategy'!$A$2:$B$2000,2,FALSE),0)</f>
        <v>0</v>
      </c>
      <c r="H1036" s="66">
        <f>_xlfn.IFNA(VLOOKUP(A1036,'NQ0007 Strategy'!$A$2:$B$2000,2,FALSE),0)</f>
        <v>4095</v>
      </c>
      <c r="I1036" s="85">
        <f t="shared" si="37"/>
        <v>-781.42857142857144</v>
      </c>
      <c r="J1036" s="50">
        <f>VLOOKUP($A1036,級距!$A:$K,9,FALSE)</f>
        <v>5</v>
      </c>
      <c r="K1036" s="50">
        <f>VLOOKUP($A1036,級距!$A:$K,10,FALSE)</f>
        <v>6</v>
      </c>
      <c r="L1036" s="50">
        <f>VLOOKUP($A1036,級距!$A:$K,11,FALSE)</f>
        <v>2</v>
      </c>
      <c r="M1036" s="50">
        <f t="shared" si="38"/>
        <v>1</v>
      </c>
    </row>
    <row r="1037" spans="1:13" x14ac:dyDescent="0.25">
      <c r="A1037" s="32">
        <v>44146</v>
      </c>
      <c r="B1037" s="66">
        <f>_xlfn.IFNA(VLOOKUP(A1037,'Bolling Strategy'!$A$1:$B$2000,2,FALSE),0)</f>
        <v>0</v>
      </c>
      <c r="C1037" s="66">
        <f>_xlfn.IFNA(VLOOKUP(A1037,'NQ0002 Strategy'!$A$2:$B$2000,2,FALSE),0)</f>
        <v>13235</v>
      </c>
      <c r="D1037" s="66">
        <f>_xlfn.IFNA(VLOOKUP(A1037,'NQ0001 Strategy'!$A$2:$B$2000,2,FALSE),0)</f>
        <v>-1800</v>
      </c>
      <c r="E1037" s="66">
        <f>_xlfn.IFNA(VLOOKUP(A1037,'BBI Strategy'!$A$2:$B$2000,2,FALSE),0)</f>
        <v>9105</v>
      </c>
      <c r="F1037" s="66">
        <f>_xlfn.IFNA(VLOOKUP(A1037,'NQ0003 Strategy'!$A$2:$B$1000,2,FALSE),0)</f>
        <v>0</v>
      </c>
      <c r="G1037" s="66">
        <f>_xlfn.IFNA(VLOOKUP(A1037,'NQ0006 Strategy'!$A$2:$B$2000,2,FALSE),0)</f>
        <v>-930</v>
      </c>
      <c r="H1037" s="66">
        <f>_xlfn.IFNA(VLOOKUP(A1037,'NQ0007 Strategy'!$A$2:$B$2000,2,FALSE),0)</f>
        <v>8425</v>
      </c>
      <c r="I1037" s="85">
        <f t="shared" si="37"/>
        <v>4005</v>
      </c>
      <c r="J1037" s="50">
        <f>VLOOKUP($A1037,級距!$A:$K,9,FALSE)</f>
        <v>5</v>
      </c>
      <c r="K1037" s="50">
        <f>VLOOKUP($A1037,級距!$A:$K,10,FALSE)</f>
        <v>8</v>
      </c>
      <c r="L1037" s="50">
        <f>VLOOKUP($A1037,級距!$A:$K,11,FALSE)</f>
        <v>3</v>
      </c>
      <c r="M1037" s="50">
        <f t="shared" si="38"/>
        <v>1</v>
      </c>
    </row>
    <row r="1038" spans="1:13" x14ac:dyDescent="0.25">
      <c r="A1038" s="32">
        <v>44145</v>
      </c>
      <c r="B1038" s="66">
        <f>_xlfn.IFNA(VLOOKUP(A1038,'Bolling Strategy'!$A$1:$B$2000,2,FALSE),0)</f>
        <v>8240</v>
      </c>
      <c r="C1038" s="66">
        <f>_xlfn.IFNA(VLOOKUP(A1038,'NQ0002 Strategy'!$A$2:$B$2000,2,FALSE),0)</f>
        <v>-9155</v>
      </c>
      <c r="D1038" s="66">
        <f>_xlfn.IFNA(VLOOKUP(A1038,'NQ0001 Strategy'!$A$2:$B$2000,2,FALSE),0)</f>
        <v>1090</v>
      </c>
      <c r="E1038" s="66">
        <f>_xlfn.IFNA(VLOOKUP(A1038,'BBI Strategy'!$A$2:$B$2000,2,FALSE),0)</f>
        <v>865</v>
      </c>
      <c r="F1038" s="66">
        <f>_xlfn.IFNA(VLOOKUP(A1038,'NQ0003 Strategy'!$A$2:$B$1000,2,FALSE),0)</f>
        <v>0</v>
      </c>
      <c r="G1038" s="66">
        <f>_xlfn.IFNA(VLOOKUP(A1038,'NQ0006 Strategy'!$A$2:$B$2000,2,FALSE),0)</f>
        <v>0</v>
      </c>
      <c r="H1038" s="66">
        <f>_xlfn.IFNA(VLOOKUP(A1038,'NQ0007 Strategy'!$A$2:$B$2000,2,FALSE),0)</f>
        <v>-14570</v>
      </c>
      <c r="I1038" s="85">
        <f t="shared" si="37"/>
        <v>-1932.8571428571429</v>
      </c>
      <c r="J1038" s="50">
        <f>VLOOKUP($A1038,級距!$A:$K,9,FALSE)</f>
        <v>7</v>
      </c>
      <c r="K1038" s="50">
        <f>VLOOKUP($A1038,級距!$A:$K,10,FALSE)</f>
        <v>1</v>
      </c>
      <c r="L1038" s="50">
        <f>VLOOKUP($A1038,級距!$A:$K,11,FALSE)</f>
        <v>1</v>
      </c>
      <c r="M1038" s="50">
        <f t="shared" si="38"/>
        <v>1</v>
      </c>
    </row>
    <row r="1039" spans="1:13" x14ac:dyDescent="0.25">
      <c r="A1039" s="32">
        <v>44144</v>
      </c>
      <c r="B1039" s="66">
        <f>_xlfn.IFNA(VLOOKUP(A1039,'Bolling Strategy'!$A$1:$B$2000,2,FALSE),0)</f>
        <v>-10160</v>
      </c>
      <c r="C1039" s="66">
        <f>_xlfn.IFNA(VLOOKUP(A1039,'NQ0002 Strategy'!$A$2:$B$2000,2,FALSE),0)</f>
        <v>0</v>
      </c>
      <c r="D1039" s="66">
        <f>_xlfn.IFNA(VLOOKUP(A1039,'NQ0001 Strategy'!$A$2:$B$2000,2,FALSE),0)</f>
        <v>0</v>
      </c>
      <c r="E1039" s="66">
        <f>_xlfn.IFNA(VLOOKUP(A1039,'BBI Strategy'!$A$2:$B$2000,2,FALSE),0)</f>
        <v>-20160</v>
      </c>
      <c r="F1039" s="66">
        <f>_xlfn.IFNA(VLOOKUP(A1039,'NQ0003 Strategy'!$A$2:$B$1000,2,FALSE),0)</f>
        <v>0</v>
      </c>
      <c r="G1039" s="66">
        <f>_xlfn.IFNA(VLOOKUP(A1039,'NQ0006 Strategy'!$A$2:$B$2000,2,FALSE),0)</f>
        <v>0</v>
      </c>
      <c r="H1039" s="66">
        <f>_xlfn.IFNA(VLOOKUP(A1039,'NQ0007 Strategy'!$A$2:$B$2000,2,FALSE),0)</f>
        <v>-6560</v>
      </c>
      <c r="I1039" s="85">
        <f t="shared" si="37"/>
        <v>-5268.5714285714284</v>
      </c>
      <c r="J1039" s="50">
        <f>VLOOKUP($A1039,級距!$A:$K,9,FALSE)</f>
        <v>10</v>
      </c>
      <c r="K1039" s="50">
        <f>VLOOKUP($A1039,級距!$A:$K,10,FALSE)</f>
        <v>9</v>
      </c>
      <c r="L1039" s="50">
        <f>VLOOKUP($A1039,級距!$A:$K,11,FALSE)</f>
        <v>4</v>
      </c>
      <c r="M1039" s="50">
        <f t="shared" si="38"/>
        <v>1</v>
      </c>
    </row>
    <row r="1040" spans="1:13" x14ac:dyDescent="0.25">
      <c r="A1040" s="32">
        <v>44141</v>
      </c>
      <c r="B1040" s="66">
        <f>_xlfn.IFNA(VLOOKUP(A1040,'Bolling Strategy'!$A$1:$B$2000,2,FALSE),0)</f>
        <v>0</v>
      </c>
      <c r="C1040" s="66">
        <f>_xlfn.IFNA(VLOOKUP(A1040,'NQ0002 Strategy'!$A$2:$B$2000,2,FALSE),0)</f>
        <v>8790</v>
      </c>
      <c r="D1040" s="66">
        <f>_xlfn.IFNA(VLOOKUP(A1040,'NQ0001 Strategy'!$A$2:$B$2000,2,FALSE),0)</f>
        <v>0</v>
      </c>
      <c r="E1040" s="66">
        <f>_xlfn.IFNA(VLOOKUP(A1040,'BBI Strategy'!$A$2:$B$2000,2,FALSE),0)</f>
        <v>9570</v>
      </c>
      <c r="F1040" s="66">
        <f>_xlfn.IFNA(VLOOKUP(A1040,'NQ0003 Strategy'!$A$2:$B$1000,2,FALSE),0)</f>
        <v>0</v>
      </c>
      <c r="G1040" s="66">
        <f>_xlfn.IFNA(VLOOKUP(A1040,'NQ0006 Strategy'!$A$2:$B$2000,2,FALSE),0)</f>
        <v>0</v>
      </c>
      <c r="H1040" s="66">
        <f>_xlfn.IFNA(VLOOKUP(A1040,'NQ0007 Strategy'!$A$2:$B$2000,2,FALSE),0)</f>
        <v>5860</v>
      </c>
      <c r="I1040" s="85">
        <f t="shared" si="37"/>
        <v>3460</v>
      </c>
      <c r="J1040" s="50">
        <f>VLOOKUP($A1040,級距!$A:$K,9,FALSE)</f>
        <v>6</v>
      </c>
      <c r="K1040" s="50">
        <f>VLOOKUP($A1040,級距!$A:$K,10,FALSE)</f>
        <v>6</v>
      </c>
      <c r="L1040" s="50">
        <f>VLOOKUP($A1040,級距!$A:$K,11,FALSE)</f>
        <v>1</v>
      </c>
      <c r="M1040" s="50">
        <f t="shared" si="38"/>
        <v>1</v>
      </c>
    </row>
    <row r="1041" spans="1:13" x14ac:dyDescent="0.25">
      <c r="A1041" s="32">
        <v>44140</v>
      </c>
      <c r="B1041" s="66">
        <f>_xlfn.IFNA(VLOOKUP(A1041,'Bolling Strategy'!$A$1:$B$2000,2,FALSE),0)</f>
        <v>0</v>
      </c>
      <c r="C1041" s="66">
        <f>_xlfn.IFNA(VLOOKUP(A1041,'NQ0002 Strategy'!$A$2:$B$2000,2,FALSE),0)</f>
        <v>1435</v>
      </c>
      <c r="D1041" s="66">
        <f>_xlfn.IFNA(VLOOKUP(A1041,'NQ0001 Strategy'!$A$2:$B$2000,2,FALSE),0)</f>
        <v>2085</v>
      </c>
      <c r="E1041" s="66">
        <f>_xlfn.IFNA(VLOOKUP(A1041,'BBI Strategy'!$A$2:$B$2000,2,FALSE),0)</f>
        <v>-20</v>
      </c>
      <c r="F1041" s="66">
        <f>_xlfn.IFNA(VLOOKUP(A1041,'NQ0003 Strategy'!$A$2:$B$1000,2,FALSE),0)</f>
        <v>0</v>
      </c>
      <c r="G1041" s="66">
        <f>_xlfn.IFNA(VLOOKUP(A1041,'NQ0006 Strategy'!$A$2:$B$2000,2,FALSE),0)</f>
        <v>-10230</v>
      </c>
      <c r="H1041" s="66">
        <f>_xlfn.IFNA(VLOOKUP(A1041,'NQ0007 Strategy'!$A$2:$B$2000,2,FALSE),0)</f>
        <v>-10765</v>
      </c>
      <c r="I1041" s="85">
        <f t="shared" si="37"/>
        <v>-2499.2857142857142</v>
      </c>
      <c r="J1041" s="50">
        <f>VLOOKUP($A1041,級距!$A:$K,9,FALSE)</f>
        <v>3</v>
      </c>
      <c r="K1041" s="50">
        <f>VLOOKUP($A1041,級距!$A:$K,10,FALSE)</f>
        <v>2</v>
      </c>
      <c r="L1041" s="50">
        <f>VLOOKUP($A1041,級距!$A:$K,11,FALSE)</f>
        <v>2</v>
      </c>
      <c r="M1041" s="50">
        <f t="shared" si="38"/>
        <v>1</v>
      </c>
    </row>
    <row r="1042" spans="1:13" x14ac:dyDescent="0.25">
      <c r="A1042" s="32">
        <v>44139</v>
      </c>
      <c r="B1042" s="66">
        <f>_xlfn.IFNA(VLOOKUP(A1042,'Bolling Strategy'!$A$1:$B$2000,2,FALSE),0)</f>
        <v>0</v>
      </c>
      <c r="C1042" s="66">
        <f>_xlfn.IFNA(VLOOKUP(A1042,'NQ0002 Strategy'!$A$2:$B$2000,2,FALSE),0)</f>
        <v>0</v>
      </c>
      <c r="D1042" s="66">
        <f>_xlfn.IFNA(VLOOKUP(A1042,'NQ0001 Strategy'!$A$2:$B$2000,2,FALSE),0)</f>
        <v>6125</v>
      </c>
      <c r="E1042" s="66">
        <f>_xlfn.IFNA(VLOOKUP(A1042,'BBI Strategy'!$A$2:$B$2000,2,FALSE),0)</f>
        <v>12030</v>
      </c>
      <c r="F1042" s="66">
        <f>_xlfn.IFNA(VLOOKUP(A1042,'NQ0003 Strategy'!$A$2:$B$1000,2,FALSE),0)</f>
        <v>0</v>
      </c>
      <c r="G1042" s="66">
        <f>_xlfn.IFNA(VLOOKUP(A1042,'NQ0006 Strategy'!$A$2:$B$2000,2,FALSE),0)</f>
        <v>0</v>
      </c>
      <c r="H1042" s="66">
        <f>_xlfn.IFNA(VLOOKUP(A1042,'NQ0007 Strategy'!$A$2:$B$2000,2,FALSE),0)</f>
        <v>10440</v>
      </c>
      <c r="I1042" s="85">
        <f t="shared" si="37"/>
        <v>4085</v>
      </c>
      <c r="J1042" s="50">
        <f>VLOOKUP($A1042,級距!$A:$K,9,FALSE)</f>
        <v>9</v>
      </c>
      <c r="K1042" s="50">
        <f>VLOOKUP($A1042,級距!$A:$K,10,FALSE)</f>
        <v>7</v>
      </c>
      <c r="L1042" s="50">
        <f>VLOOKUP($A1042,級距!$A:$K,11,FALSE)</f>
        <v>4</v>
      </c>
      <c r="M1042" s="50">
        <f t="shared" si="38"/>
        <v>1</v>
      </c>
    </row>
    <row r="1043" spans="1:13" x14ac:dyDescent="0.25">
      <c r="A1043" s="32">
        <v>44138</v>
      </c>
      <c r="B1043" s="66">
        <f>_xlfn.IFNA(VLOOKUP(A1043,'Bolling Strategy'!$A$1:$B$2000,2,FALSE),0)</f>
        <v>-15670</v>
      </c>
      <c r="C1043" s="66">
        <f>_xlfn.IFNA(VLOOKUP(A1043,'NQ0002 Strategy'!$A$2:$B$2000,2,FALSE),0)</f>
        <v>-8625</v>
      </c>
      <c r="D1043" s="66">
        <f>_xlfn.IFNA(VLOOKUP(A1043,'NQ0001 Strategy'!$A$2:$B$2000,2,FALSE),0)</f>
        <v>-2925</v>
      </c>
      <c r="E1043" s="66">
        <f>_xlfn.IFNA(VLOOKUP(A1043,'BBI Strategy'!$A$2:$B$2000,2,FALSE),0)</f>
        <v>-9980</v>
      </c>
      <c r="F1043" s="66">
        <f>_xlfn.IFNA(VLOOKUP(A1043,'NQ0003 Strategy'!$A$2:$B$1000,2,FALSE),0)</f>
        <v>0</v>
      </c>
      <c r="G1043" s="66">
        <f>_xlfn.IFNA(VLOOKUP(A1043,'NQ0006 Strategy'!$A$2:$B$2000,2,FALSE),0)</f>
        <v>32460</v>
      </c>
      <c r="H1043" s="66">
        <f>_xlfn.IFNA(VLOOKUP(A1043,'NQ0007 Strategy'!$A$2:$B$2000,2,FALSE),0)</f>
        <v>7020</v>
      </c>
      <c r="I1043" s="85">
        <f t="shared" si="37"/>
        <v>325.71428571428572</v>
      </c>
      <c r="J1043" s="50">
        <f>VLOOKUP($A1043,級距!$A:$K,9,FALSE)</f>
        <v>7</v>
      </c>
      <c r="K1043" s="50">
        <f>VLOOKUP($A1043,級距!$A:$K,10,FALSE)</f>
        <v>7</v>
      </c>
      <c r="L1043" s="50">
        <f>VLOOKUP($A1043,級距!$A:$K,11,FALSE)</f>
        <v>4</v>
      </c>
      <c r="M1043" s="50">
        <f t="shared" si="38"/>
        <v>1</v>
      </c>
    </row>
    <row r="1044" spans="1:13" x14ac:dyDescent="0.25">
      <c r="A1044" s="32">
        <v>44137</v>
      </c>
      <c r="B1044" s="66">
        <f>_xlfn.IFNA(VLOOKUP(A1044,'Bolling Strategy'!$A$1:$B$2000,2,FALSE),0)</f>
        <v>0</v>
      </c>
      <c r="C1044" s="66">
        <f>_xlfn.IFNA(VLOOKUP(A1044,'NQ0002 Strategy'!$A$2:$B$2000,2,FALSE),0)</f>
        <v>3675</v>
      </c>
      <c r="D1044" s="66">
        <f>_xlfn.IFNA(VLOOKUP(A1044,'NQ0001 Strategy'!$A$2:$B$2000,2,FALSE),0)</f>
        <v>-11070</v>
      </c>
      <c r="E1044" s="66">
        <f>_xlfn.IFNA(VLOOKUP(A1044,'BBI Strategy'!$A$2:$B$2000,2,FALSE),0)</f>
        <v>-13680</v>
      </c>
      <c r="F1044" s="66">
        <f>_xlfn.IFNA(VLOOKUP(A1044,'NQ0003 Strategy'!$A$2:$B$1000,2,FALSE),0)</f>
        <v>0</v>
      </c>
      <c r="G1044" s="66">
        <f>_xlfn.IFNA(VLOOKUP(A1044,'NQ0006 Strategy'!$A$2:$B$2000,2,FALSE),0)</f>
        <v>-10230</v>
      </c>
      <c r="H1044" s="66">
        <f>_xlfn.IFNA(VLOOKUP(A1044,'NQ0007 Strategy'!$A$2:$B$2000,2,FALSE),0)</f>
        <v>-5425</v>
      </c>
      <c r="I1044" s="85">
        <f t="shared" si="37"/>
        <v>-5247.1428571428569</v>
      </c>
      <c r="J1044" s="50">
        <f>VLOOKUP($A1044,級距!$A:$K,9,FALSE)</f>
        <v>8</v>
      </c>
      <c r="K1044" s="50">
        <f>VLOOKUP($A1044,級距!$A:$K,10,FALSE)</f>
        <v>5</v>
      </c>
      <c r="L1044" s="50">
        <f>VLOOKUP($A1044,級距!$A:$K,11,FALSE)</f>
        <v>1</v>
      </c>
      <c r="M1044" s="50">
        <f t="shared" si="38"/>
        <v>1</v>
      </c>
    </row>
    <row r="1045" spans="1:13" x14ac:dyDescent="0.25">
      <c r="A1045" s="32">
        <v>44134</v>
      </c>
      <c r="B1045" s="66">
        <f>_xlfn.IFNA(VLOOKUP(A1045,'Bolling Strategy'!$A$1:$B$2000,2,FALSE),0)</f>
        <v>-740</v>
      </c>
      <c r="C1045" s="66">
        <f>_xlfn.IFNA(VLOOKUP(A1045,'NQ0002 Strategy'!$A$2:$B$2000,2,FALSE),0)</f>
        <v>0</v>
      </c>
      <c r="D1045" s="66">
        <f>_xlfn.IFNA(VLOOKUP(A1045,'NQ0001 Strategy'!$A$2:$B$2000,2,FALSE),0)</f>
        <v>6675</v>
      </c>
      <c r="E1045" s="66">
        <f>_xlfn.IFNA(VLOOKUP(A1045,'BBI Strategy'!$A$2:$B$2000,2,FALSE),0)</f>
        <v>-12090</v>
      </c>
      <c r="F1045" s="66">
        <f>_xlfn.IFNA(VLOOKUP(A1045,'NQ0003 Strategy'!$A$2:$B$1000,2,FALSE),0)</f>
        <v>0</v>
      </c>
      <c r="G1045" s="66">
        <f>_xlfn.IFNA(VLOOKUP(A1045,'NQ0006 Strategy'!$A$2:$B$2000,2,FALSE),0)</f>
        <v>-10230</v>
      </c>
      <c r="H1045" s="66">
        <f>_xlfn.IFNA(VLOOKUP(A1045,'NQ0007 Strategy'!$A$2:$B$2000,2,FALSE),0)</f>
        <v>-4580</v>
      </c>
      <c r="I1045" s="85">
        <f t="shared" si="37"/>
        <v>-2995</v>
      </c>
      <c r="J1045" s="50">
        <f>VLOOKUP($A1045,級距!$A:$K,9,FALSE)</f>
        <v>9</v>
      </c>
      <c r="K1045" s="50">
        <f>VLOOKUP($A1045,級距!$A:$K,10,FALSE)</f>
        <v>5</v>
      </c>
      <c r="L1045" s="50">
        <f>VLOOKUP($A1045,級距!$A:$K,11,FALSE)</f>
        <v>1</v>
      </c>
      <c r="M1045" s="50">
        <f t="shared" si="38"/>
        <v>1</v>
      </c>
    </row>
    <row r="1046" spans="1:13" x14ac:dyDescent="0.25">
      <c r="A1046" s="32">
        <v>44133</v>
      </c>
      <c r="B1046" s="66">
        <f>_xlfn.IFNA(VLOOKUP(A1046,'Bolling Strategy'!$A$1:$B$2000,2,FALSE),0)</f>
        <v>20910</v>
      </c>
      <c r="C1046" s="66">
        <f>_xlfn.IFNA(VLOOKUP(A1046,'NQ0002 Strategy'!$A$2:$B$2000,2,FALSE),0)</f>
        <v>6645</v>
      </c>
      <c r="D1046" s="66">
        <f>_xlfn.IFNA(VLOOKUP(A1046,'NQ0001 Strategy'!$A$2:$B$2000,2,FALSE),0)</f>
        <v>-17750</v>
      </c>
      <c r="E1046" s="66">
        <f>_xlfn.IFNA(VLOOKUP(A1046,'BBI Strategy'!$A$2:$B$2000,2,FALSE),0)</f>
        <v>11360</v>
      </c>
      <c r="F1046" s="66">
        <f>_xlfn.IFNA(VLOOKUP(A1046,'NQ0003 Strategy'!$A$2:$B$1000,2,FALSE),0)</f>
        <v>0</v>
      </c>
      <c r="G1046" s="66">
        <f>_xlfn.IFNA(VLOOKUP(A1046,'NQ0006 Strategy'!$A$2:$B$2000,2,FALSE),0)</f>
        <v>-4930</v>
      </c>
      <c r="H1046" s="66">
        <f>_xlfn.IFNA(VLOOKUP(A1046,'NQ0007 Strategy'!$A$2:$B$2000,2,FALSE),0)</f>
        <v>-6930</v>
      </c>
      <c r="I1046" s="85">
        <f t="shared" si="37"/>
        <v>1329.2857142857142</v>
      </c>
      <c r="J1046" s="50">
        <f>VLOOKUP($A1046,級距!$A:$K,9,FALSE)</f>
        <v>9</v>
      </c>
      <c r="K1046" s="50">
        <f>VLOOKUP($A1046,級距!$A:$K,10,FALSE)</f>
        <v>3</v>
      </c>
      <c r="L1046" s="50">
        <f>VLOOKUP($A1046,級距!$A:$K,11,FALSE)</f>
        <v>1</v>
      </c>
      <c r="M1046" s="50">
        <f t="shared" si="38"/>
        <v>1</v>
      </c>
    </row>
    <row r="1047" spans="1:13" x14ac:dyDescent="0.25">
      <c r="A1047" s="32">
        <v>44132</v>
      </c>
      <c r="B1047" s="66">
        <f>_xlfn.IFNA(VLOOKUP(A1047,'Bolling Strategy'!$A$1:$B$2000,2,FALSE),0)</f>
        <v>-5360</v>
      </c>
      <c r="C1047" s="66">
        <f>_xlfn.IFNA(VLOOKUP(A1047,'NQ0002 Strategy'!$A$2:$B$2000,2,FALSE),0)</f>
        <v>0</v>
      </c>
      <c r="D1047" s="66">
        <f>_xlfn.IFNA(VLOOKUP(A1047,'NQ0001 Strategy'!$A$2:$B$2000,2,FALSE),0)</f>
        <v>-10470</v>
      </c>
      <c r="E1047" s="66">
        <f>_xlfn.IFNA(VLOOKUP(A1047,'BBI Strategy'!$A$2:$B$2000,2,FALSE),0)</f>
        <v>8460</v>
      </c>
      <c r="F1047" s="66">
        <f>_xlfn.IFNA(VLOOKUP(A1047,'NQ0003 Strategy'!$A$2:$B$1000,2,FALSE),0)</f>
        <v>0</v>
      </c>
      <c r="G1047" s="66">
        <f>_xlfn.IFNA(VLOOKUP(A1047,'NQ0006 Strategy'!$A$2:$B$2000,2,FALSE),0)</f>
        <v>0</v>
      </c>
      <c r="H1047" s="66">
        <f>_xlfn.IFNA(VLOOKUP(A1047,'NQ0007 Strategy'!$A$2:$B$2000,2,FALSE),0)</f>
        <v>5255</v>
      </c>
      <c r="I1047" s="85">
        <f t="shared" si="37"/>
        <v>-302.14285714285717</v>
      </c>
      <c r="J1047" s="50">
        <f>VLOOKUP($A1047,級距!$A:$K,9,FALSE)</f>
        <v>10</v>
      </c>
      <c r="K1047" s="50">
        <f>VLOOKUP($A1047,級距!$A:$K,10,FALSE)</f>
        <v>10</v>
      </c>
      <c r="L1047" s="50">
        <f>VLOOKUP($A1047,級距!$A:$K,11,FALSE)</f>
        <v>4</v>
      </c>
      <c r="M1047" s="50">
        <f t="shared" si="38"/>
        <v>1</v>
      </c>
    </row>
    <row r="1048" spans="1:13" x14ac:dyDescent="0.25">
      <c r="A1048" s="32">
        <v>44131</v>
      </c>
      <c r="B1048" s="66">
        <f>_xlfn.IFNA(VLOOKUP(A1048,'Bolling Strategy'!$A$1:$B$2000,2,FALSE),0)</f>
        <v>0</v>
      </c>
      <c r="C1048" s="66">
        <f>_xlfn.IFNA(VLOOKUP(A1048,'NQ0002 Strategy'!$A$2:$B$2000,2,FALSE),0)</f>
        <v>565</v>
      </c>
      <c r="D1048" s="66">
        <f>_xlfn.IFNA(VLOOKUP(A1048,'NQ0001 Strategy'!$A$2:$B$2000,2,FALSE),0)</f>
        <v>0</v>
      </c>
      <c r="E1048" s="66">
        <f>_xlfn.IFNA(VLOOKUP(A1048,'BBI Strategy'!$A$2:$B$2000,2,FALSE),0)</f>
        <v>3300</v>
      </c>
      <c r="F1048" s="66">
        <f>_xlfn.IFNA(VLOOKUP(A1048,'NQ0003 Strategy'!$A$2:$B$1000,2,FALSE),0)</f>
        <v>0</v>
      </c>
      <c r="G1048" s="66">
        <f>_xlfn.IFNA(VLOOKUP(A1048,'NQ0006 Strategy'!$A$2:$B$2000,2,FALSE),0)</f>
        <v>0</v>
      </c>
      <c r="H1048" s="66">
        <f>_xlfn.IFNA(VLOOKUP(A1048,'NQ0007 Strategy'!$A$2:$B$2000,2,FALSE),0)</f>
        <v>-1105</v>
      </c>
      <c r="I1048" s="85">
        <f t="shared" si="37"/>
        <v>394.28571428571428</v>
      </c>
      <c r="J1048" s="50">
        <f>VLOOKUP($A1048,級距!$A:$K,9,FALSE)</f>
        <v>3</v>
      </c>
      <c r="K1048" s="50">
        <f>VLOOKUP($A1048,級距!$A:$K,10,FALSE)</f>
        <v>2</v>
      </c>
      <c r="L1048" s="50">
        <f>VLOOKUP($A1048,級距!$A:$K,11,FALSE)</f>
        <v>2</v>
      </c>
      <c r="M1048" s="50">
        <f t="shared" si="38"/>
        <v>1</v>
      </c>
    </row>
    <row r="1049" spans="1:13" x14ac:dyDescent="0.25">
      <c r="A1049" s="32">
        <v>44130</v>
      </c>
      <c r="B1049" s="66">
        <f>_xlfn.IFNA(VLOOKUP(A1049,'Bolling Strategy'!$A$1:$B$2000,2,FALSE),0)</f>
        <v>6065</v>
      </c>
      <c r="C1049" s="66">
        <f>_xlfn.IFNA(VLOOKUP(A1049,'NQ0002 Strategy'!$A$2:$B$2000,2,FALSE),0)</f>
        <v>0</v>
      </c>
      <c r="D1049" s="66">
        <f>_xlfn.IFNA(VLOOKUP(A1049,'NQ0001 Strategy'!$A$2:$B$2000,2,FALSE),0)</f>
        <v>3460</v>
      </c>
      <c r="E1049" s="66">
        <f>_xlfn.IFNA(VLOOKUP(A1049,'BBI Strategy'!$A$2:$B$2000,2,FALSE),0)</f>
        <v>-295</v>
      </c>
      <c r="F1049" s="66">
        <f>_xlfn.IFNA(VLOOKUP(A1049,'NQ0003 Strategy'!$A$2:$B$1000,2,FALSE),0)</f>
        <v>0</v>
      </c>
      <c r="G1049" s="66">
        <f>_xlfn.IFNA(VLOOKUP(A1049,'NQ0006 Strategy'!$A$2:$B$2000,2,FALSE),0)</f>
        <v>0</v>
      </c>
      <c r="H1049" s="66">
        <f>_xlfn.IFNA(VLOOKUP(A1049,'NQ0007 Strategy'!$A$2:$B$2000,2,FALSE),0)</f>
        <v>-6315</v>
      </c>
      <c r="I1049" s="85">
        <f t="shared" si="37"/>
        <v>416.42857142857144</v>
      </c>
      <c r="J1049" s="50">
        <f>VLOOKUP($A1049,級距!$A:$K,9,FALSE)</f>
        <v>9</v>
      </c>
      <c r="K1049" s="50">
        <f>VLOOKUP($A1049,級距!$A:$K,10,FALSE)</f>
        <v>3</v>
      </c>
      <c r="L1049" s="50">
        <f>VLOOKUP($A1049,級距!$A:$K,11,FALSE)</f>
        <v>1</v>
      </c>
      <c r="M1049" s="50">
        <f t="shared" si="38"/>
        <v>1</v>
      </c>
    </row>
    <row r="1050" spans="1:13" x14ac:dyDescent="0.25">
      <c r="A1050" s="32">
        <v>44127</v>
      </c>
      <c r="B1050" s="66">
        <f>_xlfn.IFNA(VLOOKUP(A1050,'Bolling Strategy'!$A$1:$B$2000,2,FALSE),0)</f>
        <v>5120</v>
      </c>
      <c r="C1050" s="66">
        <f>_xlfn.IFNA(VLOOKUP(A1050,'NQ0002 Strategy'!$A$2:$B$2000,2,FALSE),0)</f>
        <v>-5205</v>
      </c>
      <c r="D1050" s="66">
        <f>_xlfn.IFNA(VLOOKUP(A1050,'NQ0001 Strategy'!$A$2:$B$2000,2,FALSE),0)</f>
        <v>-6315</v>
      </c>
      <c r="E1050" s="66">
        <f>_xlfn.IFNA(VLOOKUP(A1050,'BBI Strategy'!$A$2:$B$2000,2,FALSE),0)</f>
        <v>2840</v>
      </c>
      <c r="F1050" s="66">
        <f>_xlfn.IFNA(VLOOKUP(A1050,'NQ0003 Strategy'!$A$2:$B$1000,2,FALSE),0)</f>
        <v>0</v>
      </c>
      <c r="G1050" s="66">
        <f>_xlfn.IFNA(VLOOKUP(A1050,'NQ0006 Strategy'!$A$2:$B$2000,2,FALSE),0)</f>
        <v>0</v>
      </c>
      <c r="H1050" s="66">
        <f>_xlfn.IFNA(VLOOKUP(A1050,'NQ0007 Strategy'!$A$2:$B$2000,2,FALSE),0)</f>
        <v>-470</v>
      </c>
      <c r="I1050" s="85">
        <f t="shared" si="37"/>
        <v>-575.71428571428567</v>
      </c>
      <c r="J1050" s="50">
        <f>VLOOKUP($A1050,級距!$A:$K,9,FALSE)</f>
        <v>3</v>
      </c>
      <c r="K1050" s="50">
        <f>VLOOKUP($A1050,級距!$A:$K,10,FALSE)</f>
        <v>2</v>
      </c>
      <c r="L1050" s="50">
        <f>VLOOKUP($A1050,級距!$A:$K,11,FALSE)</f>
        <v>2</v>
      </c>
      <c r="M1050" s="50">
        <f t="shared" si="38"/>
        <v>1</v>
      </c>
    </row>
    <row r="1051" spans="1:13" x14ac:dyDescent="0.25">
      <c r="A1051" s="32">
        <v>44126</v>
      </c>
      <c r="B1051" s="66">
        <f>_xlfn.IFNA(VLOOKUP(A1051,'Bolling Strategy'!$A$1:$B$2000,2,FALSE),0)</f>
        <v>10760</v>
      </c>
      <c r="C1051" s="66">
        <f>_xlfn.IFNA(VLOOKUP(A1051,'NQ0002 Strategy'!$A$2:$B$2000,2,FALSE),0)</f>
        <v>2625</v>
      </c>
      <c r="D1051" s="66">
        <f>_xlfn.IFNA(VLOOKUP(A1051,'NQ0001 Strategy'!$A$2:$B$2000,2,FALSE),0)</f>
        <v>-6180</v>
      </c>
      <c r="E1051" s="66">
        <f>_xlfn.IFNA(VLOOKUP(A1051,'BBI Strategy'!$A$2:$B$2000,2,FALSE),0)</f>
        <v>-14160</v>
      </c>
      <c r="F1051" s="66">
        <f>_xlfn.IFNA(VLOOKUP(A1051,'NQ0003 Strategy'!$A$2:$B$1000,2,FALSE),0)</f>
        <v>0</v>
      </c>
      <c r="G1051" s="66">
        <f>_xlfn.IFNA(VLOOKUP(A1051,'NQ0006 Strategy'!$A$2:$B$2000,2,FALSE),0)</f>
        <v>0</v>
      </c>
      <c r="H1051" s="66">
        <f>_xlfn.IFNA(VLOOKUP(A1051,'NQ0007 Strategy'!$A$2:$B$2000,2,FALSE),0)</f>
        <v>-4350</v>
      </c>
      <c r="I1051" s="85">
        <f t="shared" si="37"/>
        <v>-1615</v>
      </c>
      <c r="J1051" s="50">
        <f>VLOOKUP($A1051,級距!$A:$K,9,FALSE)</f>
        <v>6</v>
      </c>
      <c r="K1051" s="50">
        <f>VLOOKUP($A1051,級距!$A:$K,10,FALSE)</f>
        <v>1</v>
      </c>
      <c r="L1051" s="50">
        <f>VLOOKUP($A1051,級距!$A:$K,11,FALSE)</f>
        <v>1</v>
      </c>
      <c r="M1051" s="50">
        <f t="shared" si="38"/>
        <v>1</v>
      </c>
    </row>
    <row r="1052" spans="1:13" x14ac:dyDescent="0.25">
      <c r="A1052" s="32">
        <v>44125</v>
      </c>
      <c r="B1052" s="66">
        <f>_xlfn.IFNA(VLOOKUP(A1052,'Bolling Strategy'!$A$1:$B$2000,2,FALSE),0)</f>
        <v>0</v>
      </c>
      <c r="C1052" s="66">
        <f>_xlfn.IFNA(VLOOKUP(A1052,'NQ0002 Strategy'!$A$2:$B$2000,2,FALSE),0)</f>
        <v>-6095</v>
      </c>
      <c r="D1052" s="66">
        <f>_xlfn.IFNA(VLOOKUP(A1052,'NQ0001 Strategy'!$A$2:$B$2000,2,FALSE),0)</f>
        <v>-6795</v>
      </c>
      <c r="E1052" s="66">
        <f>_xlfn.IFNA(VLOOKUP(A1052,'BBI Strategy'!$A$2:$B$2000,2,FALSE),0)</f>
        <v>4245</v>
      </c>
      <c r="F1052" s="66">
        <f>_xlfn.IFNA(VLOOKUP(A1052,'NQ0003 Strategy'!$A$2:$B$1000,2,FALSE),0)</f>
        <v>0</v>
      </c>
      <c r="G1052" s="66">
        <f>_xlfn.IFNA(VLOOKUP(A1052,'NQ0006 Strategy'!$A$2:$B$2000,2,FALSE),0)</f>
        <v>0</v>
      </c>
      <c r="H1052" s="66">
        <f>_xlfn.IFNA(VLOOKUP(A1052,'NQ0007 Strategy'!$A$2:$B$2000,2,FALSE),0)</f>
        <v>-3330</v>
      </c>
      <c r="I1052" s="85">
        <f t="shared" si="37"/>
        <v>-1710.7142857142858</v>
      </c>
      <c r="J1052" s="50">
        <f>VLOOKUP($A1052,級距!$A:$K,9,FALSE)</f>
        <v>5</v>
      </c>
      <c r="K1052" s="50">
        <f>VLOOKUP($A1052,級距!$A:$K,10,FALSE)</f>
        <v>2</v>
      </c>
      <c r="L1052" s="50">
        <f>VLOOKUP($A1052,級距!$A:$K,11,FALSE)</f>
        <v>2</v>
      </c>
      <c r="M1052" s="50">
        <f t="shared" si="38"/>
        <v>1</v>
      </c>
    </row>
    <row r="1053" spans="1:13" x14ac:dyDescent="0.25">
      <c r="A1053" s="32">
        <v>44124</v>
      </c>
      <c r="B1053" s="66">
        <f>_xlfn.IFNA(VLOOKUP(A1053,'Bolling Strategy'!$A$1:$B$2000,2,FALSE),0)</f>
        <v>-4660</v>
      </c>
      <c r="C1053" s="66">
        <f>_xlfn.IFNA(VLOOKUP(A1053,'NQ0002 Strategy'!$A$2:$B$2000,2,FALSE),0)</f>
        <v>0</v>
      </c>
      <c r="D1053" s="66">
        <f>_xlfn.IFNA(VLOOKUP(A1053,'NQ0001 Strategy'!$A$2:$B$2000,2,FALSE),0)</f>
        <v>5485</v>
      </c>
      <c r="E1053" s="66">
        <f>_xlfn.IFNA(VLOOKUP(A1053,'BBI Strategy'!$A$2:$B$2000,2,FALSE),0)</f>
        <v>-20160</v>
      </c>
      <c r="F1053" s="66">
        <f>_xlfn.IFNA(VLOOKUP(A1053,'NQ0003 Strategy'!$A$2:$B$1000,2,FALSE),0)</f>
        <v>0</v>
      </c>
      <c r="G1053" s="66">
        <f>_xlfn.IFNA(VLOOKUP(A1053,'NQ0006 Strategy'!$A$2:$B$2000,2,FALSE),0)</f>
        <v>0</v>
      </c>
      <c r="H1053" s="66">
        <f>_xlfn.IFNA(VLOOKUP(A1053,'NQ0007 Strategy'!$A$2:$B$2000,2,FALSE),0)</f>
        <v>-10640</v>
      </c>
      <c r="I1053" s="85">
        <f t="shared" si="37"/>
        <v>-4282.1428571428569</v>
      </c>
      <c r="J1053" s="50">
        <f>VLOOKUP($A1053,級距!$A:$K,9,FALSE)</f>
        <v>5</v>
      </c>
      <c r="K1053" s="50">
        <f>VLOOKUP($A1053,級距!$A:$K,10,FALSE)</f>
        <v>5</v>
      </c>
      <c r="L1053" s="50">
        <f>VLOOKUP($A1053,級距!$A:$K,11,FALSE)</f>
        <v>2</v>
      </c>
      <c r="M1053" s="50">
        <f t="shared" si="38"/>
        <v>1</v>
      </c>
    </row>
    <row r="1054" spans="1:13" x14ac:dyDescent="0.25">
      <c r="A1054" s="32">
        <v>44123</v>
      </c>
      <c r="B1054" s="66">
        <f>_xlfn.IFNA(VLOOKUP(A1054,'Bolling Strategy'!$A$1:$B$2000,2,FALSE),0)</f>
        <v>-10160</v>
      </c>
      <c r="C1054" s="66">
        <f>_xlfn.IFNA(VLOOKUP(A1054,'NQ0002 Strategy'!$A$2:$B$2000,2,FALSE),0)</f>
        <v>8965</v>
      </c>
      <c r="D1054" s="66">
        <f>_xlfn.IFNA(VLOOKUP(A1054,'NQ0001 Strategy'!$A$2:$B$2000,2,FALSE),0)</f>
        <v>-2340</v>
      </c>
      <c r="E1054" s="66">
        <f>_xlfn.IFNA(VLOOKUP(A1054,'BBI Strategy'!$A$2:$B$2000,2,FALSE),0)</f>
        <v>4440</v>
      </c>
      <c r="F1054" s="66">
        <f>_xlfn.IFNA(VLOOKUP(A1054,'NQ0003 Strategy'!$A$2:$B$1000,2,FALSE),0)</f>
        <v>0</v>
      </c>
      <c r="G1054" s="66">
        <f>_xlfn.IFNA(VLOOKUP(A1054,'NQ0006 Strategy'!$A$2:$B$2000,2,FALSE),0)</f>
        <v>0</v>
      </c>
      <c r="H1054" s="66">
        <f>_xlfn.IFNA(VLOOKUP(A1054,'NQ0007 Strategy'!$A$2:$B$2000,2,FALSE),0)</f>
        <v>-3410</v>
      </c>
      <c r="I1054" s="85">
        <f t="shared" si="37"/>
        <v>-357.85714285714283</v>
      </c>
      <c r="J1054" s="50">
        <f>VLOOKUP($A1054,級距!$A:$K,9,FALSE)</f>
        <v>9</v>
      </c>
      <c r="K1054" s="50">
        <f>VLOOKUP($A1054,級距!$A:$K,10,FALSE)</f>
        <v>9</v>
      </c>
      <c r="L1054" s="50">
        <f>VLOOKUP($A1054,級距!$A:$K,11,FALSE)</f>
        <v>4</v>
      </c>
      <c r="M1054" s="50">
        <f t="shared" si="38"/>
        <v>1</v>
      </c>
    </row>
    <row r="1055" spans="1:13" x14ac:dyDescent="0.25">
      <c r="A1055" s="32">
        <v>44120</v>
      </c>
      <c r="B1055" s="66">
        <f>_xlfn.IFNA(VLOOKUP(A1055,'Bolling Strategy'!$A$1:$B$2000,2,FALSE),0)</f>
        <v>0</v>
      </c>
      <c r="C1055" s="66">
        <f>_xlfn.IFNA(VLOOKUP(A1055,'NQ0002 Strategy'!$A$2:$B$2000,2,FALSE),0)</f>
        <v>-8645</v>
      </c>
      <c r="D1055" s="66">
        <f>_xlfn.IFNA(VLOOKUP(A1055,'NQ0001 Strategy'!$A$2:$B$2000,2,FALSE),0)</f>
        <v>3380</v>
      </c>
      <c r="E1055" s="66">
        <f>_xlfn.IFNA(VLOOKUP(A1055,'BBI Strategy'!$A$2:$B$2000,2,FALSE),0)</f>
        <v>-5775</v>
      </c>
      <c r="F1055" s="66">
        <f>_xlfn.IFNA(VLOOKUP(A1055,'NQ0003 Strategy'!$A$2:$B$1000,2,FALSE),0)</f>
        <v>0</v>
      </c>
      <c r="G1055" s="66">
        <f>_xlfn.IFNA(VLOOKUP(A1055,'NQ0006 Strategy'!$A$2:$B$2000,2,FALSE),0)</f>
        <v>0</v>
      </c>
      <c r="H1055" s="66">
        <f>_xlfn.IFNA(VLOOKUP(A1055,'NQ0007 Strategy'!$A$2:$B$2000,2,FALSE),0)</f>
        <v>-7700</v>
      </c>
      <c r="I1055" s="85">
        <f t="shared" si="37"/>
        <v>-2677.1428571428573</v>
      </c>
      <c r="J1055" s="50">
        <f>VLOOKUP($A1055,級距!$A:$K,9,FALSE)</f>
        <v>5</v>
      </c>
      <c r="K1055" s="50">
        <f>VLOOKUP($A1055,級距!$A:$K,10,FALSE)</f>
        <v>5</v>
      </c>
      <c r="L1055" s="50">
        <f>VLOOKUP($A1055,級距!$A:$K,11,FALSE)</f>
        <v>2</v>
      </c>
      <c r="M1055" s="50">
        <f t="shared" si="38"/>
        <v>1</v>
      </c>
    </row>
    <row r="1056" spans="1:13" x14ac:dyDescent="0.25">
      <c r="A1056" s="32">
        <v>44119</v>
      </c>
      <c r="B1056" s="66">
        <f>_xlfn.IFNA(VLOOKUP(A1056,'Bolling Strategy'!$A$1:$B$2000,2,FALSE),0)</f>
        <v>0</v>
      </c>
      <c r="C1056" s="66">
        <f>_xlfn.IFNA(VLOOKUP(A1056,'NQ0002 Strategy'!$A$2:$B$2000,2,FALSE),0)</f>
        <v>-9160</v>
      </c>
      <c r="D1056" s="66">
        <f>_xlfn.IFNA(VLOOKUP(A1056,'NQ0001 Strategy'!$A$2:$B$2000,2,FALSE),0)</f>
        <v>0</v>
      </c>
      <c r="E1056" s="66">
        <f>_xlfn.IFNA(VLOOKUP(A1056,'BBI Strategy'!$A$2:$B$2000,2,FALSE),0)</f>
        <v>7705</v>
      </c>
      <c r="F1056" s="66">
        <f>_xlfn.IFNA(VLOOKUP(A1056,'NQ0003 Strategy'!$A$2:$B$1000,2,FALSE),0)</f>
        <v>0</v>
      </c>
      <c r="G1056" s="66">
        <f>_xlfn.IFNA(VLOOKUP(A1056,'NQ0006 Strategy'!$A$2:$B$2000,2,FALSE),0)</f>
        <v>0</v>
      </c>
      <c r="H1056" s="66">
        <f>_xlfn.IFNA(VLOOKUP(A1056,'NQ0007 Strategy'!$A$2:$B$2000,2,FALSE),0)</f>
        <v>13715</v>
      </c>
      <c r="I1056" s="85">
        <f t="shared" si="37"/>
        <v>1751.4285714285713</v>
      </c>
      <c r="J1056" s="50">
        <f>VLOOKUP($A1056,級距!$A:$K,9,FALSE)</f>
        <v>5</v>
      </c>
      <c r="K1056" s="50">
        <f>VLOOKUP($A1056,級距!$A:$K,10,FALSE)</f>
        <v>5</v>
      </c>
      <c r="L1056" s="50">
        <f>VLOOKUP($A1056,級距!$A:$K,11,FALSE)</f>
        <v>2</v>
      </c>
      <c r="M1056" s="50">
        <f t="shared" si="38"/>
        <v>1</v>
      </c>
    </row>
    <row r="1057" spans="1:13" x14ac:dyDescent="0.25">
      <c r="A1057" s="32">
        <v>44118</v>
      </c>
      <c r="B1057" s="66">
        <f>_xlfn.IFNA(VLOOKUP(A1057,'Bolling Strategy'!$A$1:$B$2000,2,FALSE),0)</f>
        <v>-17260</v>
      </c>
      <c r="C1057" s="66">
        <f>_xlfn.IFNA(VLOOKUP(A1057,'NQ0002 Strategy'!$A$2:$B$2000,2,FALSE),0)</f>
        <v>0</v>
      </c>
      <c r="D1057" s="66">
        <f>_xlfn.IFNA(VLOOKUP(A1057,'NQ0001 Strategy'!$A$2:$B$2000,2,FALSE),0)</f>
        <v>-8595</v>
      </c>
      <c r="E1057" s="66">
        <f>_xlfn.IFNA(VLOOKUP(A1057,'BBI Strategy'!$A$2:$B$2000,2,FALSE),0)</f>
        <v>-12860</v>
      </c>
      <c r="F1057" s="66">
        <f>_xlfn.IFNA(VLOOKUP(A1057,'NQ0003 Strategy'!$A$2:$B$1000,2,FALSE),0)</f>
        <v>0</v>
      </c>
      <c r="G1057" s="66">
        <f>_xlfn.IFNA(VLOOKUP(A1057,'NQ0006 Strategy'!$A$2:$B$2000,2,FALSE),0)</f>
        <v>2670</v>
      </c>
      <c r="H1057" s="66">
        <f>_xlfn.IFNA(VLOOKUP(A1057,'NQ0007 Strategy'!$A$2:$B$2000,2,FALSE),0)</f>
        <v>6445</v>
      </c>
      <c r="I1057" s="85">
        <f t="shared" si="37"/>
        <v>-4228.5714285714284</v>
      </c>
      <c r="J1057" s="50">
        <f>VLOOKUP($A1057,級距!$A:$K,9,FALSE)</f>
        <v>7</v>
      </c>
      <c r="K1057" s="50">
        <f>VLOOKUP($A1057,級距!$A:$K,10,FALSE)</f>
        <v>5</v>
      </c>
      <c r="L1057" s="50">
        <f>VLOOKUP($A1057,級距!$A:$K,11,FALSE)</f>
        <v>1</v>
      </c>
      <c r="M1057" s="50">
        <f t="shared" si="38"/>
        <v>1</v>
      </c>
    </row>
    <row r="1058" spans="1:13" x14ac:dyDescent="0.25">
      <c r="A1058" s="32">
        <v>44117</v>
      </c>
      <c r="B1058" s="66">
        <f>_xlfn.IFNA(VLOOKUP(A1058,'Bolling Strategy'!$A$1:$B$2000,2,FALSE),0)</f>
        <v>0</v>
      </c>
      <c r="C1058" s="66">
        <f>_xlfn.IFNA(VLOOKUP(A1058,'NQ0002 Strategy'!$A$2:$B$2000,2,FALSE),0)</f>
        <v>0</v>
      </c>
      <c r="D1058" s="66">
        <f>_xlfn.IFNA(VLOOKUP(A1058,'NQ0001 Strategy'!$A$2:$B$2000,2,FALSE),0)</f>
        <v>-6060</v>
      </c>
      <c r="E1058" s="66">
        <f>_xlfn.IFNA(VLOOKUP(A1058,'BBI Strategy'!$A$2:$B$2000,2,FALSE),0)</f>
        <v>-9325</v>
      </c>
      <c r="F1058" s="66">
        <f>_xlfn.IFNA(VLOOKUP(A1058,'NQ0003 Strategy'!$A$2:$B$1000,2,FALSE),0)</f>
        <v>0</v>
      </c>
      <c r="G1058" s="66">
        <f>_xlfn.IFNA(VLOOKUP(A1058,'NQ0006 Strategy'!$A$2:$B$2000,2,FALSE),0)</f>
        <v>-10230</v>
      </c>
      <c r="H1058" s="66">
        <f>_xlfn.IFNA(VLOOKUP(A1058,'NQ0007 Strategy'!$A$2:$B$2000,2,FALSE),0)</f>
        <v>1800</v>
      </c>
      <c r="I1058" s="85">
        <f t="shared" si="37"/>
        <v>-3402.1428571428573</v>
      </c>
      <c r="J1058" s="50">
        <f>VLOOKUP($A1058,級距!$A:$K,9,FALSE)</f>
        <v>5</v>
      </c>
      <c r="K1058" s="50">
        <f>VLOOKUP($A1058,級距!$A:$K,10,FALSE)</f>
        <v>7</v>
      </c>
      <c r="L1058" s="50">
        <f>VLOOKUP($A1058,級距!$A:$K,11,FALSE)</f>
        <v>3</v>
      </c>
      <c r="M1058" s="50">
        <f t="shared" si="38"/>
        <v>1</v>
      </c>
    </row>
    <row r="1059" spans="1:13" x14ac:dyDescent="0.25">
      <c r="A1059" s="32">
        <v>44116</v>
      </c>
      <c r="B1059" s="66">
        <f>_xlfn.IFNA(VLOOKUP(A1059,'Bolling Strategy'!$A$1:$B$2000,2,FALSE),0)</f>
        <v>-13790</v>
      </c>
      <c r="C1059" s="66">
        <f>_xlfn.IFNA(VLOOKUP(A1059,'NQ0002 Strategy'!$A$2:$B$2000,2,FALSE),0)</f>
        <v>-8625</v>
      </c>
      <c r="D1059" s="66">
        <f>_xlfn.IFNA(VLOOKUP(A1059,'NQ0001 Strategy'!$A$2:$B$2000,2,FALSE),0)</f>
        <v>-8870</v>
      </c>
      <c r="E1059" s="66">
        <f>_xlfn.IFNA(VLOOKUP(A1059,'BBI Strategy'!$A$2:$B$2000,2,FALSE),0)</f>
        <v>11910</v>
      </c>
      <c r="F1059" s="66">
        <f>_xlfn.IFNA(VLOOKUP(A1059,'NQ0003 Strategy'!$A$2:$B$1000,2,FALSE),0)</f>
        <v>0</v>
      </c>
      <c r="G1059" s="66">
        <f>_xlfn.IFNA(VLOOKUP(A1059,'NQ0006 Strategy'!$A$2:$B$2000,2,FALSE),0)</f>
        <v>37190</v>
      </c>
      <c r="H1059" s="66">
        <f>_xlfn.IFNA(VLOOKUP(A1059,'NQ0007 Strategy'!$A$2:$B$2000,2,FALSE),0)</f>
        <v>8875</v>
      </c>
      <c r="I1059" s="85">
        <f t="shared" si="37"/>
        <v>3812.8571428571427</v>
      </c>
      <c r="J1059" s="50">
        <f>VLOOKUP($A1059,級距!$A:$K,9,FALSE)</f>
        <v>9</v>
      </c>
      <c r="K1059" s="50">
        <f>VLOOKUP($A1059,級距!$A:$K,10,FALSE)</f>
        <v>7</v>
      </c>
      <c r="L1059" s="50">
        <f>VLOOKUP($A1059,級距!$A:$K,11,FALSE)</f>
        <v>4</v>
      </c>
      <c r="M1059" s="50">
        <f t="shared" si="38"/>
        <v>1</v>
      </c>
    </row>
    <row r="1060" spans="1:13" x14ac:dyDescent="0.25">
      <c r="A1060" s="32">
        <v>44113</v>
      </c>
      <c r="B1060" s="66">
        <f>_xlfn.IFNA(VLOOKUP(A1060,'Bolling Strategy'!$A$1:$B$2000,2,FALSE),0)</f>
        <v>-1330</v>
      </c>
      <c r="C1060" s="66">
        <f>_xlfn.IFNA(VLOOKUP(A1060,'NQ0002 Strategy'!$A$2:$B$2000,2,FALSE),0)</f>
        <v>12435</v>
      </c>
      <c r="D1060" s="66">
        <f>_xlfn.IFNA(VLOOKUP(A1060,'NQ0001 Strategy'!$A$2:$B$2000,2,FALSE),0)</f>
        <v>12380</v>
      </c>
      <c r="E1060" s="66">
        <f>_xlfn.IFNA(VLOOKUP(A1060,'BBI Strategy'!$A$2:$B$2000,2,FALSE),0)</f>
        <v>-1370</v>
      </c>
      <c r="F1060" s="66">
        <f>_xlfn.IFNA(VLOOKUP(A1060,'NQ0003 Strategy'!$A$2:$B$1000,2,FALSE),0)</f>
        <v>0</v>
      </c>
      <c r="G1060" s="66">
        <f>_xlfn.IFNA(VLOOKUP(A1060,'NQ0006 Strategy'!$A$2:$B$2000,2,FALSE),0)</f>
        <v>3610</v>
      </c>
      <c r="H1060" s="66">
        <f>_xlfn.IFNA(VLOOKUP(A1060,'NQ0007 Strategy'!$A$2:$B$2000,2,FALSE),0)</f>
        <v>4935</v>
      </c>
      <c r="I1060" s="85">
        <f t="shared" si="37"/>
        <v>4380</v>
      </c>
      <c r="J1060" s="50">
        <f>VLOOKUP($A1060,級距!$A:$K,9,FALSE)</f>
        <v>5</v>
      </c>
      <c r="K1060" s="50">
        <f>VLOOKUP($A1060,級距!$A:$K,10,FALSE)</f>
        <v>9</v>
      </c>
      <c r="L1060" s="50">
        <f>VLOOKUP($A1060,級距!$A:$K,11,FALSE)</f>
        <v>3</v>
      </c>
      <c r="M1060" s="50">
        <f t="shared" si="38"/>
        <v>1</v>
      </c>
    </row>
    <row r="1061" spans="1:13" x14ac:dyDescent="0.25">
      <c r="A1061" s="32">
        <v>44112</v>
      </c>
      <c r="B1061" s="66">
        <f>_xlfn.IFNA(VLOOKUP(A1061,'Bolling Strategy'!$A$1:$B$2000,2,FALSE),0)</f>
        <v>0</v>
      </c>
      <c r="C1061" s="66">
        <f>_xlfn.IFNA(VLOOKUP(A1061,'NQ0002 Strategy'!$A$2:$B$2000,2,FALSE),0)</f>
        <v>-560</v>
      </c>
      <c r="D1061" s="66">
        <f>_xlfn.IFNA(VLOOKUP(A1061,'NQ0001 Strategy'!$A$2:$B$2000,2,FALSE),0)</f>
        <v>0</v>
      </c>
      <c r="E1061" s="66">
        <f>_xlfn.IFNA(VLOOKUP(A1061,'BBI Strategy'!$A$2:$B$2000,2,FALSE),0)</f>
        <v>-1120</v>
      </c>
      <c r="F1061" s="66">
        <f>_xlfn.IFNA(VLOOKUP(A1061,'NQ0003 Strategy'!$A$2:$B$1000,2,FALSE),0)</f>
        <v>0</v>
      </c>
      <c r="G1061" s="66">
        <f>_xlfn.IFNA(VLOOKUP(A1061,'NQ0006 Strategy'!$A$2:$B$2000,2,FALSE),0)</f>
        <v>0</v>
      </c>
      <c r="H1061" s="66">
        <f>_xlfn.IFNA(VLOOKUP(A1061,'NQ0007 Strategy'!$A$2:$B$2000,2,FALSE),0)</f>
        <v>1255</v>
      </c>
      <c r="I1061" s="85">
        <f t="shared" si="37"/>
        <v>-60.714285714285715</v>
      </c>
      <c r="J1061" s="50">
        <f>VLOOKUP($A1061,級距!$A:$K,9,FALSE)</f>
        <v>1</v>
      </c>
      <c r="K1061" s="50">
        <f>VLOOKUP($A1061,級距!$A:$K,10,FALSE)</f>
        <v>1</v>
      </c>
      <c r="L1061" s="50">
        <f>VLOOKUP($A1061,級距!$A:$K,11,FALSE)</f>
        <v>2</v>
      </c>
      <c r="M1061" s="50">
        <f t="shared" si="38"/>
        <v>1</v>
      </c>
    </row>
    <row r="1062" spans="1:13" x14ac:dyDescent="0.25">
      <c r="A1062" s="32">
        <v>44111</v>
      </c>
      <c r="B1062" s="66">
        <f>_xlfn.IFNA(VLOOKUP(A1062,'Bolling Strategy'!$A$1:$B$2000,2,FALSE),0)</f>
        <v>-3565</v>
      </c>
      <c r="C1062" s="66">
        <f>_xlfn.IFNA(VLOOKUP(A1062,'NQ0002 Strategy'!$A$2:$B$2000,2,FALSE),0)</f>
        <v>7520</v>
      </c>
      <c r="D1062" s="66">
        <f>_xlfn.IFNA(VLOOKUP(A1062,'NQ0001 Strategy'!$A$2:$B$2000,2,FALSE),0)</f>
        <v>-3260</v>
      </c>
      <c r="E1062" s="66">
        <f>_xlfn.IFNA(VLOOKUP(A1062,'BBI Strategy'!$A$2:$B$2000,2,FALSE),0)</f>
        <v>-6430</v>
      </c>
      <c r="F1062" s="66">
        <f>_xlfn.IFNA(VLOOKUP(A1062,'NQ0003 Strategy'!$A$2:$B$1000,2,FALSE),0)</f>
        <v>0</v>
      </c>
      <c r="G1062" s="66">
        <f>_xlfn.IFNA(VLOOKUP(A1062,'NQ0006 Strategy'!$A$2:$B$2000,2,FALSE),0)</f>
        <v>20670</v>
      </c>
      <c r="H1062" s="66">
        <f>_xlfn.IFNA(VLOOKUP(A1062,'NQ0007 Strategy'!$A$2:$B$2000,2,FALSE),0)</f>
        <v>6245</v>
      </c>
      <c r="I1062" s="85">
        <f t="shared" si="37"/>
        <v>3025.7142857142858</v>
      </c>
      <c r="J1062" s="50">
        <f>VLOOKUP($A1062,級距!$A:$K,9,FALSE)</f>
        <v>5</v>
      </c>
      <c r="K1062" s="50">
        <f>VLOOKUP($A1062,級距!$A:$K,10,FALSE)</f>
        <v>9</v>
      </c>
      <c r="L1062" s="50">
        <f>VLOOKUP($A1062,級距!$A:$K,11,FALSE)</f>
        <v>3</v>
      </c>
      <c r="M1062" s="50">
        <f t="shared" si="38"/>
        <v>1</v>
      </c>
    </row>
    <row r="1063" spans="1:13" x14ac:dyDescent="0.25">
      <c r="A1063" s="32">
        <v>44110</v>
      </c>
      <c r="B1063" s="66">
        <f>_xlfn.IFNA(VLOOKUP(A1063,'Bolling Strategy'!$A$1:$B$2000,2,FALSE),0)</f>
        <v>12090</v>
      </c>
      <c r="C1063" s="66">
        <f>_xlfn.IFNA(VLOOKUP(A1063,'NQ0002 Strategy'!$A$2:$B$2000,2,FALSE),0)</f>
        <v>9450</v>
      </c>
      <c r="D1063" s="66">
        <f>_xlfn.IFNA(VLOOKUP(A1063,'NQ0001 Strategy'!$A$2:$B$2000,2,FALSE),0)</f>
        <v>-7865</v>
      </c>
      <c r="E1063" s="66">
        <f>_xlfn.IFNA(VLOOKUP(A1063,'BBI Strategy'!$A$2:$B$2000,2,FALSE),0)</f>
        <v>13520</v>
      </c>
      <c r="F1063" s="66">
        <f>_xlfn.IFNA(VLOOKUP(A1063,'NQ0003 Strategy'!$A$2:$B$1000,2,FALSE),0)</f>
        <v>0</v>
      </c>
      <c r="G1063" s="66">
        <f>_xlfn.IFNA(VLOOKUP(A1063,'NQ0006 Strategy'!$A$2:$B$2000,2,FALSE),0)</f>
        <v>-5010</v>
      </c>
      <c r="H1063" s="66">
        <f>_xlfn.IFNA(VLOOKUP(A1063,'NQ0007 Strategy'!$A$2:$B$2000,2,FALSE),0)</f>
        <v>-10545</v>
      </c>
      <c r="I1063" s="85">
        <f t="shared" si="37"/>
        <v>1662.8571428571429</v>
      </c>
      <c r="J1063" s="50">
        <f>VLOOKUP($A1063,級距!$A:$K,9,FALSE)</f>
        <v>8</v>
      </c>
      <c r="K1063" s="50">
        <f>VLOOKUP($A1063,級距!$A:$K,10,FALSE)</f>
        <v>6</v>
      </c>
      <c r="L1063" s="50">
        <f>VLOOKUP($A1063,級距!$A:$K,11,FALSE)</f>
        <v>1</v>
      </c>
      <c r="M1063" s="50">
        <f t="shared" si="38"/>
        <v>1</v>
      </c>
    </row>
    <row r="1064" spans="1:13" x14ac:dyDescent="0.25">
      <c r="A1064" s="32">
        <v>44109</v>
      </c>
      <c r="B1064" s="66">
        <f>_xlfn.IFNA(VLOOKUP(A1064,'Bolling Strategy'!$A$1:$B$2000,2,FALSE),0)</f>
        <v>-4020</v>
      </c>
      <c r="C1064" s="66">
        <f>_xlfn.IFNA(VLOOKUP(A1064,'NQ0002 Strategy'!$A$2:$B$2000,2,FALSE),0)</f>
        <v>0</v>
      </c>
      <c r="D1064" s="66">
        <f>_xlfn.IFNA(VLOOKUP(A1064,'NQ0001 Strategy'!$A$2:$B$2000,2,FALSE),0)</f>
        <v>14395</v>
      </c>
      <c r="E1064" s="66">
        <f>_xlfn.IFNA(VLOOKUP(A1064,'BBI Strategy'!$A$2:$B$2000,2,FALSE),0)</f>
        <v>9040</v>
      </c>
      <c r="F1064" s="66">
        <f>_xlfn.IFNA(VLOOKUP(A1064,'NQ0003 Strategy'!$A$2:$B$1000,2,FALSE),0)</f>
        <v>0</v>
      </c>
      <c r="G1064" s="66">
        <f>_xlfn.IFNA(VLOOKUP(A1064,'NQ0006 Strategy'!$A$2:$B$2000,2,FALSE),0)</f>
        <v>-1280</v>
      </c>
      <c r="H1064" s="66">
        <f>_xlfn.IFNA(VLOOKUP(A1064,'NQ0007 Strategy'!$A$2:$B$2000,2,FALSE),0)</f>
        <v>4220</v>
      </c>
      <c r="I1064" s="85">
        <f t="shared" si="37"/>
        <v>3193.5714285714284</v>
      </c>
      <c r="J1064" s="50">
        <f>VLOOKUP($A1064,級距!$A:$K,9,FALSE)</f>
        <v>5</v>
      </c>
      <c r="K1064" s="50">
        <f>VLOOKUP($A1064,級距!$A:$K,10,FALSE)</f>
        <v>8</v>
      </c>
      <c r="L1064" s="50">
        <f>VLOOKUP($A1064,級距!$A:$K,11,FALSE)</f>
        <v>3</v>
      </c>
      <c r="M1064" s="50">
        <f t="shared" si="38"/>
        <v>1</v>
      </c>
    </row>
    <row r="1065" spans="1:13" x14ac:dyDescent="0.25">
      <c r="A1065" s="32">
        <v>44106</v>
      </c>
      <c r="B1065" s="66">
        <f>_xlfn.IFNA(VLOOKUP(A1065,'Bolling Strategy'!$A$1:$B$2000,2,FALSE),0)</f>
        <v>0</v>
      </c>
      <c r="C1065" s="66">
        <f>_xlfn.IFNA(VLOOKUP(A1065,'NQ0002 Strategy'!$A$2:$B$2000,2,FALSE),0)</f>
        <v>-16855</v>
      </c>
      <c r="D1065" s="66">
        <f>_xlfn.IFNA(VLOOKUP(A1065,'NQ0001 Strategy'!$A$2:$B$2000,2,FALSE),0)</f>
        <v>-1575</v>
      </c>
      <c r="E1065" s="66">
        <f>_xlfn.IFNA(VLOOKUP(A1065,'BBI Strategy'!$A$2:$B$2000,2,FALSE),0)</f>
        <v>-1495</v>
      </c>
      <c r="F1065" s="66">
        <f>_xlfn.IFNA(VLOOKUP(A1065,'NQ0003 Strategy'!$A$2:$B$1000,2,FALSE),0)</f>
        <v>0</v>
      </c>
      <c r="G1065" s="66">
        <f>_xlfn.IFNA(VLOOKUP(A1065,'NQ0006 Strategy'!$A$2:$B$2000,2,FALSE),0)</f>
        <v>0</v>
      </c>
      <c r="H1065" s="66">
        <f>_xlfn.IFNA(VLOOKUP(A1065,'NQ0007 Strategy'!$A$2:$B$2000,2,FALSE),0)</f>
        <v>-10150</v>
      </c>
      <c r="I1065" s="85">
        <f t="shared" si="37"/>
        <v>-4296.4285714285716</v>
      </c>
      <c r="J1065" s="50">
        <f>VLOOKUP($A1065,級距!$A:$K,9,FALSE)</f>
        <v>8</v>
      </c>
      <c r="K1065" s="50">
        <f>VLOOKUP($A1065,級距!$A:$K,10,FALSE)</f>
        <v>5</v>
      </c>
      <c r="L1065" s="50">
        <f>VLOOKUP($A1065,級距!$A:$K,11,FALSE)</f>
        <v>1</v>
      </c>
      <c r="M1065" s="50">
        <f t="shared" si="38"/>
        <v>1</v>
      </c>
    </row>
    <row r="1066" spans="1:13" x14ac:dyDescent="0.25">
      <c r="A1066" s="32">
        <v>44105</v>
      </c>
      <c r="B1066" s="66">
        <f>_xlfn.IFNA(VLOOKUP(A1066,'Bolling Strategy'!$A$1:$B$2000,2,FALSE),0)</f>
        <v>0</v>
      </c>
      <c r="C1066" s="66">
        <f>_xlfn.IFNA(VLOOKUP(A1066,'NQ0002 Strategy'!$A$2:$B$2000,2,FALSE),0)</f>
        <v>80</v>
      </c>
      <c r="D1066" s="66">
        <f>_xlfn.IFNA(VLOOKUP(A1066,'NQ0001 Strategy'!$A$2:$B$2000,2,FALSE),0)</f>
        <v>915</v>
      </c>
      <c r="E1066" s="66">
        <f>_xlfn.IFNA(VLOOKUP(A1066,'BBI Strategy'!$A$2:$B$2000,2,FALSE),0)</f>
        <v>3695</v>
      </c>
      <c r="F1066" s="66">
        <f>_xlfn.IFNA(VLOOKUP(A1066,'NQ0003 Strategy'!$A$2:$B$1000,2,FALSE),0)</f>
        <v>0</v>
      </c>
      <c r="G1066" s="66">
        <f>_xlfn.IFNA(VLOOKUP(A1066,'NQ0006 Strategy'!$A$2:$B$2000,2,FALSE),0)</f>
        <v>0</v>
      </c>
      <c r="H1066" s="66">
        <f>_xlfn.IFNA(VLOOKUP(A1066,'NQ0007 Strategy'!$A$2:$B$2000,2,FALSE),0)</f>
        <v>2205</v>
      </c>
      <c r="I1066" s="85">
        <f t="shared" si="37"/>
        <v>985</v>
      </c>
      <c r="J1066" s="50">
        <f>VLOOKUP($A1066,級距!$A:$K,9,FALSE)</f>
        <v>3</v>
      </c>
      <c r="K1066" s="50">
        <f>VLOOKUP($A1066,級距!$A:$K,10,FALSE)</f>
        <v>2</v>
      </c>
      <c r="L1066" s="50">
        <f>VLOOKUP($A1066,級距!$A:$K,11,FALSE)</f>
        <v>2</v>
      </c>
      <c r="M1066" s="50">
        <f t="shared" si="38"/>
        <v>1</v>
      </c>
    </row>
    <row r="1067" spans="1:13" x14ac:dyDescent="0.25">
      <c r="A1067" s="32">
        <v>44104</v>
      </c>
      <c r="B1067" s="66">
        <f>_xlfn.IFNA(VLOOKUP(A1067,'Bolling Strategy'!$A$1:$B$2000,2,FALSE),0)</f>
        <v>605</v>
      </c>
      <c r="C1067" s="66">
        <f>_xlfn.IFNA(VLOOKUP(A1067,'NQ0002 Strategy'!$A$2:$B$2000,2,FALSE),0)</f>
        <v>0</v>
      </c>
      <c r="D1067" s="66">
        <f>_xlfn.IFNA(VLOOKUP(A1067,'NQ0001 Strategy'!$A$2:$B$2000,2,FALSE),0)</f>
        <v>-7870</v>
      </c>
      <c r="E1067" s="66">
        <f>_xlfn.IFNA(VLOOKUP(A1067,'BBI Strategy'!$A$2:$B$2000,2,FALSE),0)</f>
        <v>8420</v>
      </c>
      <c r="F1067" s="66">
        <f>_xlfn.IFNA(VLOOKUP(A1067,'NQ0003 Strategy'!$A$2:$B$1000,2,FALSE),0)</f>
        <v>0</v>
      </c>
      <c r="G1067" s="66">
        <f>_xlfn.IFNA(VLOOKUP(A1067,'NQ0006 Strategy'!$A$2:$B$2000,2,FALSE),0)</f>
        <v>-10320</v>
      </c>
      <c r="H1067" s="66">
        <f>_xlfn.IFNA(VLOOKUP(A1067,'NQ0007 Strategy'!$A$2:$B$2000,2,FALSE),0)</f>
        <v>-6870</v>
      </c>
      <c r="I1067" s="85">
        <f t="shared" si="37"/>
        <v>-2290.7142857142858</v>
      </c>
      <c r="J1067" s="50">
        <f>VLOOKUP($A1067,級距!$A:$K,9,FALSE)</f>
        <v>8</v>
      </c>
      <c r="K1067" s="50">
        <f>VLOOKUP($A1067,級距!$A:$K,10,FALSE)</f>
        <v>5</v>
      </c>
      <c r="L1067" s="50">
        <f>VLOOKUP($A1067,級距!$A:$K,11,FALSE)</f>
        <v>1</v>
      </c>
      <c r="M1067" s="50">
        <f t="shared" si="38"/>
        <v>1</v>
      </c>
    </row>
    <row r="1068" spans="1:13" x14ac:dyDescent="0.25">
      <c r="A1068" s="32">
        <v>44103</v>
      </c>
      <c r="B1068" s="66">
        <f>_xlfn.IFNA(VLOOKUP(A1068,'Bolling Strategy'!$A$1:$B$2000,2,FALSE),0)</f>
        <v>0</v>
      </c>
      <c r="C1068" s="66">
        <f>_xlfn.IFNA(VLOOKUP(A1068,'NQ0002 Strategy'!$A$2:$B$2000,2,FALSE),0)</f>
        <v>0</v>
      </c>
      <c r="D1068" s="66">
        <f>_xlfn.IFNA(VLOOKUP(A1068,'NQ0001 Strategy'!$A$2:$B$2000,2,FALSE),0)</f>
        <v>-600</v>
      </c>
      <c r="E1068" s="66">
        <f>_xlfn.IFNA(VLOOKUP(A1068,'BBI Strategy'!$A$2:$B$2000,2,FALSE),0)</f>
        <v>-7000</v>
      </c>
      <c r="F1068" s="66">
        <f>_xlfn.IFNA(VLOOKUP(A1068,'NQ0003 Strategy'!$A$2:$B$1000,2,FALSE),0)</f>
        <v>0</v>
      </c>
      <c r="G1068" s="66">
        <f>_xlfn.IFNA(VLOOKUP(A1068,'NQ0006 Strategy'!$A$2:$B$2000,2,FALSE),0)</f>
        <v>0</v>
      </c>
      <c r="H1068" s="66">
        <f>_xlfn.IFNA(VLOOKUP(A1068,'NQ0007 Strategy'!$A$2:$B$2000,2,FALSE),0)</f>
        <v>-65</v>
      </c>
      <c r="I1068" s="85">
        <f t="shared" si="37"/>
        <v>-1095</v>
      </c>
      <c r="J1068" s="50">
        <f>VLOOKUP($A1068,級距!$A:$K,9,FALSE)</f>
        <v>2</v>
      </c>
      <c r="K1068" s="50">
        <f>VLOOKUP($A1068,級距!$A:$K,10,FALSE)</f>
        <v>6</v>
      </c>
      <c r="L1068" s="50">
        <f>VLOOKUP($A1068,級距!$A:$K,11,FALSE)</f>
        <v>2</v>
      </c>
      <c r="M1068" s="50">
        <f t="shared" si="38"/>
        <v>1</v>
      </c>
    </row>
    <row r="1069" spans="1:13" x14ac:dyDescent="0.25">
      <c r="A1069" s="32">
        <v>44102</v>
      </c>
      <c r="B1069" s="66">
        <f>_xlfn.IFNA(VLOOKUP(A1069,'Bolling Strategy'!$A$1:$B$2000,2,FALSE),0)</f>
        <v>0</v>
      </c>
      <c r="C1069" s="66">
        <f>_xlfn.IFNA(VLOOKUP(A1069,'NQ0002 Strategy'!$A$2:$B$2000,2,FALSE),0)</f>
        <v>420</v>
      </c>
      <c r="D1069" s="66">
        <f>_xlfn.IFNA(VLOOKUP(A1069,'NQ0001 Strategy'!$A$2:$B$2000,2,FALSE),0)</f>
        <v>1260</v>
      </c>
      <c r="E1069" s="66">
        <f>_xlfn.IFNA(VLOOKUP(A1069,'BBI Strategy'!$A$2:$B$2000,2,FALSE),0)</f>
        <v>3220</v>
      </c>
      <c r="F1069" s="66">
        <f>_xlfn.IFNA(VLOOKUP(A1069,'NQ0003 Strategy'!$A$2:$B$1000,2,FALSE),0)</f>
        <v>0</v>
      </c>
      <c r="G1069" s="66">
        <f>_xlfn.IFNA(VLOOKUP(A1069,'NQ0006 Strategy'!$A$2:$B$2000,2,FALSE),0)</f>
        <v>-20155</v>
      </c>
      <c r="H1069" s="66">
        <f>_xlfn.IFNA(VLOOKUP(A1069,'NQ0007 Strategy'!$A$2:$B$2000,2,FALSE),0)</f>
        <v>3320</v>
      </c>
      <c r="I1069" s="85">
        <f t="shared" si="37"/>
        <v>-1705</v>
      </c>
      <c r="J1069" s="50">
        <f>VLOOKUP($A1069,級距!$A:$K,9,FALSE)</f>
        <v>4</v>
      </c>
      <c r="K1069" s="50">
        <f>VLOOKUP($A1069,級距!$A:$K,10,FALSE)</f>
        <v>3</v>
      </c>
      <c r="L1069" s="50">
        <f>VLOOKUP($A1069,級距!$A:$K,11,FALSE)</f>
        <v>2</v>
      </c>
      <c r="M1069" s="50">
        <f t="shared" si="38"/>
        <v>1</v>
      </c>
    </row>
    <row r="1070" spans="1:13" x14ac:dyDescent="0.25">
      <c r="A1070" s="32">
        <v>44099</v>
      </c>
      <c r="B1070" s="66">
        <f>_xlfn.IFNA(VLOOKUP(A1070,'Bolling Strategy'!$A$1:$B$2000,2,FALSE),0)</f>
        <v>0</v>
      </c>
      <c r="C1070" s="66">
        <f>_xlfn.IFNA(VLOOKUP(A1070,'NQ0002 Strategy'!$A$2:$B$2000,2,FALSE),0)</f>
        <v>25235</v>
      </c>
      <c r="D1070" s="66">
        <f>_xlfn.IFNA(VLOOKUP(A1070,'NQ0001 Strategy'!$A$2:$B$2000,2,FALSE),0)</f>
        <v>34085</v>
      </c>
      <c r="E1070" s="66">
        <f>_xlfn.IFNA(VLOOKUP(A1070,'BBI Strategy'!$A$2:$B$2000,2,FALSE),0)</f>
        <v>17810</v>
      </c>
      <c r="F1070" s="66">
        <f>_xlfn.IFNA(VLOOKUP(A1070,'NQ0003 Strategy'!$A$2:$B$1000,2,FALSE),0)</f>
        <v>0</v>
      </c>
      <c r="G1070" s="66">
        <f>_xlfn.IFNA(VLOOKUP(A1070,'NQ0006 Strategy'!$A$2:$B$2000,2,FALSE),0)</f>
        <v>7620</v>
      </c>
      <c r="H1070" s="66">
        <f>_xlfn.IFNA(VLOOKUP(A1070,'NQ0007 Strategy'!$A$2:$B$2000,2,FALSE),0)</f>
        <v>13470</v>
      </c>
      <c r="I1070" s="85">
        <f t="shared" si="37"/>
        <v>14031.428571428571</v>
      </c>
      <c r="J1070" s="50">
        <f>VLOOKUP($A1070,級距!$A:$K,9,FALSE)</f>
        <v>10</v>
      </c>
      <c r="K1070" s="50">
        <f>VLOOKUP($A1070,級距!$A:$K,10,FALSE)</f>
        <v>9</v>
      </c>
      <c r="L1070" s="50">
        <f>VLOOKUP($A1070,級距!$A:$K,11,FALSE)</f>
        <v>4</v>
      </c>
      <c r="M1070" s="50">
        <f t="shared" si="38"/>
        <v>1</v>
      </c>
    </row>
    <row r="1071" spans="1:13" x14ac:dyDescent="0.25">
      <c r="A1071" s="32">
        <v>44098</v>
      </c>
      <c r="B1071" s="66">
        <f>_xlfn.IFNA(VLOOKUP(A1071,'Bolling Strategy'!$A$1:$B$2000,2,FALSE),0)</f>
        <v>14990</v>
      </c>
      <c r="C1071" s="66">
        <f>_xlfn.IFNA(VLOOKUP(A1071,'NQ0002 Strategy'!$A$2:$B$2000,2,FALSE),0)</f>
        <v>11380</v>
      </c>
      <c r="D1071" s="66">
        <f>_xlfn.IFNA(VLOOKUP(A1071,'NQ0001 Strategy'!$A$2:$B$2000,2,FALSE),0)</f>
        <v>-2700</v>
      </c>
      <c r="E1071" s="66">
        <f>_xlfn.IFNA(VLOOKUP(A1071,'BBI Strategy'!$A$2:$B$2000,2,FALSE),0)</f>
        <v>-20195</v>
      </c>
      <c r="F1071" s="66">
        <f>_xlfn.IFNA(VLOOKUP(A1071,'NQ0003 Strategy'!$A$2:$B$1000,2,FALSE),0)</f>
        <v>0</v>
      </c>
      <c r="G1071" s="66">
        <f>_xlfn.IFNA(VLOOKUP(A1071,'NQ0006 Strategy'!$A$2:$B$2000,2,FALSE),0)</f>
        <v>0</v>
      </c>
      <c r="H1071" s="66">
        <f>_xlfn.IFNA(VLOOKUP(A1071,'NQ0007 Strategy'!$A$2:$B$2000,2,FALSE),0)</f>
        <v>11760</v>
      </c>
      <c r="I1071" s="85">
        <f t="shared" si="37"/>
        <v>2176.4285714285716</v>
      </c>
      <c r="J1071" s="50">
        <f>VLOOKUP($A1071,級距!$A:$K,9,FALSE)</f>
        <v>10</v>
      </c>
      <c r="K1071" s="50">
        <f>VLOOKUP($A1071,級距!$A:$K,10,FALSE)</f>
        <v>2</v>
      </c>
      <c r="L1071" s="50">
        <f>VLOOKUP($A1071,級距!$A:$K,11,FALSE)</f>
        <v>1</v>
      </c>
      <c r="M1071" s="50">
        <f t="shared" si="38"/>
        <v>1</v>
      </c>
    </row>
    <row r="1072" spans="1:13" x14ac:dyDescent="0.25">
      <c r="A1072" s="32">
        <v>44097</v>
      </c>
      <c r="B1072" s="66">
        <f>_xlfn.IFNA(VLOOKUP(A1072,'Bolling Strategy'!$A$1:$B$2000,2,FALSE),0)</f>
        <v>-10340</v>
      </c>
      <c r="C1072" s="66">
        <f>_xlfn.IFNA(VLOOKUP(A1072,'NQ0002 Strategy'!$A$2:$B$2000,2,FALSE),0)</f>
        <v>4695</v>
      </c>
      <c r="D1072" s="66">
        <f>_xlfn.IFNA(VLOOKUP(A1072,'NQ0001 Strategy'!$A$2:$B$2000,2,FALSE),0)</f>
        <v>19060</v>
      </c>
      <c r="E1072" s="66">
        <f>_xlfn.IFNA(VLOOKUP(A1072,'BBI Strategy'!$A$2:$B$2000,2,FALSE),0)</f>
        <v>13630</v>
      </c>
      <c r="F1072" s="66">
        <f>_xlfn.IFNA(VLOOKUP(A1072,'NQ0003 Strategy'!$A$2:$B$1000,2,FALSE),0)</f>
        <v>0</v>
      </c>
      <c r="G1072" s="66">
        <f>_xlfn.IFNA(VLOOKUP(A1072,'NQ0006 Strategy'!$A$2:$B$2000,2,FALSE),0)</f>
        <v>-8910</v>
      </c>
      <c r="H1072" s="66">
        <f>_xlfn.IFNA(VLOOKUP(A1072,'NQ0007 Strategy'!$A$2:$B$2000,2,FALSE),0)</f>
        <v>625</v>
      </c>
      <c r="I1072" s="85">
        <f t="shared" si="37"/>
        <v>2680</v>
      </c>
      <c r="J1072" s="50">
        <f>VLOOKUP($A1072,級距!$A:$K,9,FALSE)</f>
        <v>10</v>
      </c>
      <c r="K1072" s="50">
        <f>VLOOKUP($A1072,級距!$A:$K,10,FALSE)</f>
        <v>9</v>
      </c>
      <c r="L1072" s="50">
        <f>VLOOKUP($A1072,級距!$A:$K,11,FALSE)</f>
        <v>4</v>
      </c>
      <c r="M1072" s="50">
        <f t="shared" si="38"/>
        <v>1</v>
      </c>
    </row>
    <row r="1073" spans="1:13" x14ac:dyDescent="0.25">
      <c r="A1073" s="32">
        <v>44096</v>
      </c>
      <c r="B1073" s="66">
        <f>_xlfn.IFNA(VLOOKUP(A1073,'Bolling Strategy'!$A$1:$B$2000,2,FALSE),0)</f>
        <v>0</v>
      </c>
      <c r="C1073" s="66">
        <f>_xlfn.IFNA(VLOOKUP(A1073,'NQ0002 Strategy'!$A$2:$B$2000,2,FALSE),0)</f>
        <v>-5740</v>
      </c>
      <c r="D1073" s="66">
        <f>_xlfn.IFNA(VLOOKUP(A1073,'NQ0001 Strategy'!$A$2:$B$2000,2,FALSE),0)</f>
        <v>13270</v>
      </c>
      <c r="E1073" s="66">
        <f>_xlfn.IFNA(VLOOKUP(A1073,'BBI Strategy'!$A$2:$B$2000,2,FALSE),0)</f>
        <v>8975</v>
      </c>
      <c r="F1073" s="66">
        <f>_xlfn.IFNA(VLOOKUP(A1073,'NQ0003 Strategy'!$A$2:$B$1000,2,FALSE),0)</f>
        <v>0</v>
      </c>
      <c r="G1073" s="66">
        <f>_xlfn.IFNA(VLOOKUP(A1073,'NQ0006 Strategy'!$A$2:$B$2000,2,FALSE),0)</f>
        <v>0</v>
      </c>
      <c r="H1073" s="66">
        <f>_xlfn.IFNA(VLOOKUP(A1073,'NQ0007 Strategy'!$A$2:$B$2000,2,FALSE),0)</f>
        <v>5080</v>
      </c>
      <c r="I1073" s="85">
        <f t="shared" si="37"/>
        <v>3083.5714285714284</v>
      </c>
      <c r="J1073" s="50">
        <f>VLOOKUP($A1073,級距!$A:$K,9,FALSE)</f>
        <v>8</v>
      </c>
      <c r="K1073" s="50">
        <f>VLOOKUP($A1073,級距!$A:$K,10,FALSE)</f>
        <v>4</v>
      </c>
      <c r="L1073" s="50">
        <f>VLOOKUP($A1073,級距!$A:$K,11,FALSE)</f>
        <v>1</v>
      </c>
      <c r="M1073" s="50">
        <f t="shared" si="38"/>
        <v>1</v>
      </c>
    </row>
    <row r="1074" spans="1:13" x14ac:dyDescent="0.25">
      <c r="A1074" s="32">
        <v>44095</v>
      </c>
      <c r="B1074" s="66">
        <f>_xlfn.IFNA(VLOOKUP(A1074,'Bolling Strategy'!$A$1:$B$2000,2,FALSE),0)</f>
        <v>0</v>
      </c>
      <c r="C1074" s="66">
        <f>_xlfn.IFNA(VLOOKUP(A1074,'NQ0002 Strategy'!$A$2:$B$2000,2,FALSE),0)</f>
        <v>0</v>
      </c>
      <c r="D1074" s="66">
        <f>_xlfn.IFNA(VLOOKUP(A1074,'NQ0001 Strategy'!$A$2:$B$2000,2,FALSE),0)</f>
        <v>20485</v>
      </c>
      <c r="E1074" s="66">
        <f>_xlfn.IFNA(VLOOKUP(A1074,'BBI Strategy'!$A$2:$B$2000,2,FALSE),0)</f>
        <v>9000</v>
      </c>
      <c r="F1074" s="66">
        <f>_xlfn.IFNA(VLOOKUP(A1074,'NQ0003 Strategy'!$A$2:$B$1000,2,FALSE),0)</f>
        <v>0</v>
      </c>
      <c r="G1074" s="66">
        <f>_xlfn.IFNA(VLOOKUP(A1074,'NQ0006 Strategy'!$A$2:$B$2000,2,FALSE),0)</f>
        <v>0</v>
      </c>
      <c r="H1074" s="66">
        <f>_xlfn.IFNA(VLOOKUP(A1074,'NQ0007 Strategy'!$A$2:$B$2000,2,FALSE),0)</f>
        <v>10845</v>
      </c>
      <c r="I1074" s="85">
        <f t="shared" si="37"/>
        <v>5761.4285714285716</v>
      </c>
      <c r="J1074" s="50">
        <f>VLOOKUP($A1074,級距!$A:$K,9,FALSE)</f>
        <v>9</v>
      </c>
      <c r="K1074" s="50">
        <f>VLOOKUP($A1074,級距!$A:$K,10,FALSE)</f>
        <v>6</v>
      </c>
      <c r="L1074" s="50">
        <f>VLOOKUP($A1074,級距!$A:$K,11,FALSE)</f>
        <v>1</v>
      </c>
      <c r="M1074" s="50">
        <f t="shared" si="38"/>
        <v>1</v>
      </c>
    </row>
    <row r="1075" spans="1:13" x14ac:dyDescent="0.25">
      <c r="A1075" s="32">
        <v>44092</v>
      </c>
      <c r="B1075" s="66">
        <f>_xlfn.IFNA(VLOOKUP(A1075,'Bolling Strategy'!$A$1:$B$2000,2,FALSE),0)</f>
        <v>-6900</v>
      </c>
      <c r="C1075" s="66">
        <f>_xlfn.IFNA(VLOOKUP(A1075,'NQ0002 Strategy'!$A$2:$B$2000,2,FALSE),0)</f>
        <v>15575</v>
      </c>
      <c r="D1075" s="66">
        <f>_xlfn.IFNA(VLOOKUP(A1075,'NQ0001 Strategy'!$A$2:$B$2000,2,FALSE),0)</f>
        <v>1905</v>
      </c>
      <c r="E1075" s="66">
        <f>_xlfn.IFNA(VLOOKUP(A1075,'BBI Strategy'!$A$2:$B$2000,2,FALSE),0)</f>
        <v>-9260</v>
      </c>
      <c r="F1075" s="66">
        <f>_xlfn.IFNA(VLOOKUP(A1075,'NQ0003 Strategy'!$A$2:$B$1000,2,FALSE),0)</f>
        <v>0</v>
      </c>
      <c r="G1075" s="66">
        <f>_xlfn.IFNA(VLOOKUP(A1075,'NQ0006 Strategy'!$A$2:$B$2000,2,FALSE),0)</f>
        <v>9000</v>
      </c>
      <c r="H1075" s="66">
        <f>_xlfn.IFNA(VLOOKUP(A1075,'NQ0007 Strategy'!$A$2:$B$2000,2,FALSE),0)</f>
        <v>0</v>
      </c>
      <c r="I1075" s="85">
        <f t="shared" si="37"/>
        <v>1474.2857142857142</v>
      </c>
      <c r="J1075" s="50">
        <f>VLOOKUP($A1075,級距!$A:$K,9,FALSE)</f>
        <v>10</v>
      </c>
      <c r="K1075" s="50">
        <f>VLOOKUP($A1075,級距!$A:$K,10,FALSE)</f>
        <v>5</v>
      </c>
      <c r="L1075" s="50">
        <f>VLOOKUP($A1075,級距!$A:$K,11,FALSE)</f>
        <v>1</v>
      </c>
      <c r="M1075" s="50">
        <f t="shared" si="38"/>
        <v>1</v>
      </c>
    </row>
    <row r="1076" spans="1:13" x14ac:dyDescent="0.25">
      <c r="A1076" s="32">
        <v>44091</v>
      </c>
      <c r="B1076" s="66">
        <f>_xlfn.IFNA(VLOOKUP(A1076,'Bolling Strategy'!$A$1:$B$2000,2,FALSE),0)</f>
        <v>6940</v>
      </c>
      <c r="C1076" s="66">
        <f>_xlfn.IFNA(VLOOKUP(A1076,'NQ0002 Strategy'!$A$2:$B$2000,2,FALSE),0)</f>
        <v>-9255</v>
      </c>
      <c r="D1076" s="66">
        <f>_xlfn.IFNA(VLOOKUP(A1076,'NQ0001 Strategy'!$A$2:$B$2000,2,FALSE),0)</f>
        <v>2780</v>
      </c>
      <c r="E1076" s="66">
        <f>_xlfn.IFNA(VLOOKUP(A1076,'BBI Strategy'!$A$2:$B$2000,2,FALSE),0)</f>
        <v>-510</v>
      </c>
      <c r="F1076" s="66">
        <f>_xlfn.IFNA(VLOOKUP(A1076,'NQ0003 Strategy'!$A$2:$B$1000,2,FALSE),0)</f>
        <v>-12890</v>
      </c>
      <c r="G1076" s="66">
        <f>_xlfn.IFNA(VLOOKUP(A1076,'NQ0006 Strategy'!$A$2:$B$2000,2,FALSE),0)</f>
        <v>0</v>
      </c>
      <c r="H1076" s="66">
        <f>_xlfn.IFNA(VLOOKUP(A1076,'NQ0007 Strategy'!$A$2:$B$2000,2,FALSE),0)</f>
        <v>3980</v>
      </c>
      <c r="I1076" s="85">
        <f t="shared" si="37"/>
        <v>-1279.2857142857142</v>
      </c>
      <c r="J1076" s="50">
        <f>VLOOKUP($A1076,級距!$A:$K,9,FALSE)</f>
        <v>7</v>
      </c>
      <c r="K1076" s="50">
        <f>VLOOKUP($A1076,級距!$A:$K,10,FALSE)</f>
        <v>4</v>
      </c>
      <c r="L1076" s="50">
        <f>VLOOKUP($A1076,級距!$A:$K,11,FALSE)</f>
        <v>1</v>
      </c>
      <c r="M1076" s="50">
        <f t="shared" si="38"/>
        <v>1</v>
      </c>
    </row>
    <row r="1077" spans="1:13" x14ac:dyDescent="0.25">
      <c r="A1077" s="32">
        <v>44090</v>
      </c>
      <c r="B1077" s="66">
        <f>_xlfn.IFNA(VLOOKUP(A1077,'Bolling Strategy'!$A$1:$B$2000,2,FALSE),0)</f>
        <v>-10160</v>
      </c>
      <c r="C1077" s="66">
        <f>_xlfn.IFNA(VLOOKUP(A1077,'NQ0002 Strategy'!$A$2:$B$2000,2,FALSE),0)</f>
        <v>-8160</v>
      </c>
      <c r="D1077" s="66">
        <f>_xlfn.IFNA(VLOOKUP(A1077,'NQ0001 Strategy'!$A$2:$B$2000,2,FALSE),0)</f>
        <v>-7865</v>
      </c>
      <c r="E1077" s="66">
        <f>_xlfn.IFNA(VLOOKUP(A1077,'BBI Strategy'!$A$2:$B$2000,2,FALSE),0)</f>
        <v>7695</v>
      </c>
      <c r="F1077" s="66">
        <f>_xlfn.IFNA(VLOOKUP(A1077,'NQ0003 Strategy'!$A$2:$B$1000,2,FALSE),0)</f>
        <v>0</v>
      </c>
      <c r="G1077" s="66">
        <f>_xlfn.IFNA(VLOOKUP(A1077,'NQ0006 Strategy'!$A$2:$B$2000,2,FALSE),0)</f>
        <v>0</v>
      </c>
      <c r="H1077" s="66">
        <f>_xlfn.IFNA(VLOOKUP(A1077,'NQ0007 Strategy'!$A$2:$B$2000,2,FALSE),0)</f>
        <v>85</v>
      </c>
      <c r="I1077" s="85">
        <f t="shared" si="37"/>
        <v>-2629.2857142857142</v>
      </c>
      <c r="J1077" s="50">
        <f>VLOOKUP($A1077,級距!$A:$K,9,FALSE)</f>
        <v>9</v>
      </c>
      <c r="K1077" s="50">
        <f>VLOOKUP($A1077,級距!$A:$K,10,FALSE)</f>
        <v>9</v>
      </c>
      <c r="L1077" s="50">
        <f>VLOOKUP($A1077,級距!$A:$K,11,FALSE)</f>
        <v>4</v>
      </c>
      <c r="M1077" s="50">
        <f t="shared" si="38"/>
        <v>1</v>
      </c>
    </row>
    <row r="1078" spans="1:13" x14ac:dyDescent="0.25">
      <c r="A1078" s="32">
        <v>44089</v>
      </c>
      <c r="B1078" s="66">
        <f>_xlfn.IFNA(VLOOKUP(A1078,'Bolling Strategy'!$A$1:$B$2000,2,FALSE),0)</f>
        <v>5295</v>
      </c>
      <c r="C1078" s="66">
        <f>_xlfn.IFNA(VLOOKUP(A1078,'NQ0002 Strategy'!$A$2:$B$2000,2,FALSE),0)</f>
        <v>2320</v>
      </c>
      <c r="D1078" s="66">
        <f>_xlfn.IFNA(VLOOKUP(A1078,'NQ0001 Strategy'!$A$2:$B$2000,2,FALSE),0)</f>
        <v>-15</v>
      </c>
      <c r="E1078" s="66">
        <f>_xlfn.IFNA(VLOOKUP(A1078,'BBI Strategy'!$A$2:$B$2000,2,FALSE),0)</f>
        <v>2820</v>
      </c>
      <c r="F1078" s="66">
        <f>_xlfn.IFNA(VLOOKUP(A1078,'NQ0003 Strategy'!$A$2:$B$1000,2,FALSE),0)</f>
        <v>-7380</v>
      </c>
      <c r="G1078" s="66">
        <f>_xlfn.IFNA(VLOOKUP(A1078,'NQ0006 Strategy'!$A$2:$B$2000,2,FALSE),0)</f>
        <v>-13640</v>
      </c>
      <c r="H1078" s="66">
        <f>_xlfn.IFNA(VLOOKUP(A1078,'NQ0007 Strategy'!$A$2:$B$2000,2,FALSE),0)</f>
        <v>-6675</v>
      </c>
      <c r="I1078" s="85">
        <f t="shared" si="37"/>
        <v>-2467.8571428571427</v>
      </c>
      <c r="J1078" s="50">
        <f>VLOOKUP($A1078,級距!$A:$K,9,FALSE)</f>
        <v>3</v>
      </c>
      <c r="K1078" s="50">
        <f>VLOOKUP($A1078,級距!$A:$K,10,FALSE)</f>
        <v>5</v>
      </c>
      <c r="L1078" s="50">
        <f>VLOOKUP($A1078,級距!$A:$K,11,FALSE)</f>
        <v>2</v>
      </c>
      <c r="M1078" s="50">
        <f t="shared" si="38"/>
        <v>1</v>
      </c>
    </row>
    <row r="1079" spans="1:13" x14ac:dyDescent="0.25">
      <c r="A1079" s="32">
        <v>44088</v>
      </c>
      <c r="B1079" s="66">
        <f>_xlfn.IFNA(VLOOKUP(A1079,'Bolling Strategy'!$A$1:$B$2000,2,FALSE),0)</f>
        <v>1850</v>
      </c>
      <c r="C1079" s="66">
        <f>_xlfn.IFNA(VLOOKUP(A1079,'NQ0002 Strategy'!$A$2:$B$2000,2,FALSE),0)</f>
        <v>720</v>
      </c>
      <c r="D1079" s="66">
        <f>_xlfn.IFNA(VLOOKUP(A1079,'NQ0001 Strategy'!$A$2:$B$2000,2,FALSE),0)</f>
        <v>-8335</v>
      </c>
      <c r="E1079" s="66">
        <f>_xlfn.IFNA(VLOOKUP(A1079,'BBI Strategy'!$A$2:$B$2000,2,FALSE),0)</f>
        <v>6230</v>
      </c>
      <c r="F1079" s="66">
        <f>_xlfn.IFNA(VLOOKUP(A1079,'NQ0003 Strategy'!$A$2:$B$1000,2,FALSE),0)</f>
        <v>0</v>
      </c>
      <c r="G1079" s="66">
        <f>_xlfn.IFNA(VLOOKUP(A1079,'NQ0006 Strategy'!$A$2:$B$2000,2,FALSE),0)</f>
        <v>0</v>
      </c>
      <c r="H1079" s="66">
        <f>_xlfn.IFNA(VLOOKUP(A1079,'NQ0007 Strategy'!$A$2:$B$2000,2,FALSE),0)</f>
        <v>-2605</v>
      </c>
      <c r="I1079" s="85">
        <f t="shared" si="37"/>
        <v>-305.71428571428572</v>
      </c>
      <c r="J1079" s="50">
        <f>VLOOKUP($A1079,級距!$A:$K,9,FALSE)</f>
        <v>5</v>
      </c>
      <c r="K1079" s="50">
        <f>VLOOKUP($A1079,級距!$A:$K,10,FALSE)</f>
        <v>3</v>
      </c>
      <c r="L1079" s="50">
        <f>VLOOKUP($A1079,級距!$A:$K,11,FALSE)</f>
        <v>2</v>
      </c>
      <c r="M1079" s="50">
        <f t="shared" si="38"/>
        <v>1</v>
      </c>
    </row>
    <row r="1080" spans="1:13" x14ac:dyDescent="0.25">
      <c r="A1080" s="32">
        <v>44085</v>
      </c>
      <c r="B1080" s="66">
        <f>_xlfn.IFNA(VLOOKUP(A1080,'Bolling Strategy'!$A$1:$B$2000,2,FALSE),0)</f>
        <v>-10160</v>
      </c>
      <c r="C1080" s="66">
        <f>_xlfn.IFNA(VLOOKUP(A1080,'NQ0002 Strategy'!$A$2:$B$2000,2,FALSE),0)</f>
        <v>-12900</v>
      </c>
      <c r="D1080" s="66">
        <f>_xlfn.IFNA(VLOOKUP(A1080,'NQ0001 Strategy'!$A$2:$B$2000,2,FALSE),0)</f>
        <v>-8785</v>
      </c>
      <c r="E1080" s="66">
        <f>_xlfn.IFNA(VLOOKUP(A1080,'BBI Strategy'!$A$2:$B$2000,2,FALSE),0)</f>
        <v>12890</v>
      </c>
      <c r="F1080" s="66">
        <f>_xlfn.IFNA(VLOOKUP(A1080,'NQ0003 Strategy'!$A$2:$B$1000,2,FALSE),0)</f>
        <v>0</v>
      </c>
      <c r="G1080" s="66">
        <f>_xlfn.IFNA(VLOOKUP(A1080,'NQ0006 Strategy'!$A$2:$B$2000,2,FALSE),0)</f>
        <v>0</v>
      </c>
      <c r="H1080" s="66">
        <f>_xlfn.IFNA(VLOOKUP(A1080,'NQ0007 Strategy'!$A$2:$B$2000,2,FALSE),0)</f>
        <v>-7810</v>
      </c>
      <c r="I1080" s="85">
        <f t="shared" si="37"/>
        <v>-3823.5714285714284</v>
      </c>
      <c r="J1080" s="50">
        <f>VLOOKUP($A1080,級距!$A:$K,9,FALSE)</f>
        <v>10</v>
      </c>
      <c r="K1080" s="50">
        <f>VLOOKUP($A1080,級距!$A:$K,10,FALSE)</f>
        <v>6</v>
      </c>
      <c r="L1080" s="50">
        <f>VLOOKUP($A1080,級距!$A:$K,11,FALSE)</f>
        <v>1</v>
      </c>
      <c r="M1080" s="50">
        <f t="shared" si="38"/>
        <v>1</v>
      </c>
    </row>
    <row r="1081" spans="1:13" x14ac:dyDescent="0.25">
      <c r="A1081" s="32">
        <v>44084</v>
      </c>
      <c r="B1081" s="66">
        <f>_xlfn.IFNA(VLOOKUP(A1081,'Bolling Strategy'!$A$1:$B$2000,2,FALSE),0)</f>
        <v>20570</v>
      </c>
      <c r="C1081" s="66">
        <f>_xlfn.IFNA(VLOOKUP(A1081,'NQ0002 Strategy'!$A$2:$B$2000,2,FALSE),0)</f>
        <v>13210</v>
      </c>
      <c r="D1081" s="66">
        <f>_xlfn.IFNA(VLOOKUP(A1081,'NQ0001 Strategy'!$A$2:$B$2000,2,FALSE),0)</f>
        <v>-6795</v>
      </c>
      <c r="E1081" s="66">
        <f>_xlfn.IFNA(VLOOKUP(A1081,'BBI Strategy'!$A$2:$B$2000,2,FALSE),0)</f>
        <v>-6750</v>
      </c>
      <c r="F1081" s="66">
        <f>_xlfn.IFNA(VLOOKUP(A1081,'NQ0003 Strategy'!$A$2:$B$1000,2,FALSE),0)</f>
        <v>0</v>
      </c>
      <c r="G1081" s="66">
        <f>_xlfn.IFNA(VLOOKUP(A1081,'NQ0006 Strategy'!$A$2:$B$2000,2,FALSE),0)</f>
        <v>-10230</v>
      </c>
      <c r="H1081" s="66">
        <f>_xlfn.IFNA(VLOOKUP(A1081,'NQ0007 Strategy'!$A$2:$B$2000,2,FALSE),0)</f>
        <v>-6785</v>
      </c>
      <c r="I1081" s="85">
        <f t="shared" si="37"/>
        <v>460</v>
      </c>
      <c r="J1081" s="50">
        <f>VLOOKUP($A1081,級距!$A:$K,9,FALSE)</f>
        <v>10</v>
      </c>
      <c r="K1081" s="50">
        <f>VLOOKUP($A1081,級距!$A:$K,10,FALSE)</f>
        <v>4</v>
      </c>
      <c r="L1081" s="50">
        <f>VLOOKUP($A1081,級距!$A:$K,11,FALSE)</f>
        <v>1</v>
      </c>
      <c r="M1081" s="50">
        <f t="shared" si="38"/>
        <v>1</v>
      </c>
    </row>
    <row r="1082" spans="1:13" x14ac:dyDescent="0.25">
      <c r="A1082" s="32">
        <v>44083</v>
      </c>
      <c r="B1082" s="66">
        <f>_xlfn.IFNA(VLOOKUP(A1082,'Bolling Strategy'!$A$1:$B$2000,2,FALSE),0)</f>
        <v>0</v>
      </c>
      <c r="C1082" s="66">
        <f>_xlfn.IFNA(VLOOKUP(A1082,'NQ0002 Strategy'!$A$2:$B$2000,2,FALSE),0)</f>
        <v>-1780</v>
      </c>
      <c r="D1082" s="66">
        <f>_xlfn.IFNA(VLOOKUP(A1082,'NQ0001 Strategy'!$A$2:$B$2000,2,FALSE),0)</f>
        <v>9605</v>
      </c>
      <c r="E1082" s="66">
        <f>_xlfn.IFNA(VLOOKUP(A1082,'BBI Strategy'!$A$2:$B$2000,2,FALSE),0)</f>
        <v>13040</v>
      </c>
      <c r="F1082" s="66">
        <f>_xlfn.IFNA(VLOOKUP(A1082,'NQ0003 Strategy'!$A$2:$B$1000,2,FALSE),0)</f>
        <v>0</v>
      </c>
      <c r="G1082" s="66">
        <f>_xlfn.IFNA(VLOOKUP(A1082,'NQ0006 Strategy'!$A$2:$B$2000,2,FALSE),0)</f>
        <v>0</v>
      </c>
      <c r="H1082" s="66">
        <f>_xlfn.IFNA(VLOOKUP(A1082,'NQ0007 Strategy'!$A$2:$B$2000,2,FALSE),0)</f>
        <v>480</v>
      </c>
      <c r="I1082" s="85">
        <f t="shared" si="37"/>
        <v>3049.2857142857142</v>
      </c>
      <c r="J1082" s="50">
        <f>VLOOKUP($A1082,級距!$A:$K,9,FALSE)</f>
        <v>8</v>
      </c>
      <c r="K1082" s="50">
        <f>VLOOKUP($A1082,級距!$A:$K,10,FALSE)</f>
        <v>4</v>
      </c>
      <c r="L1082" s="50">
        <f>VLOOKUP($A1082,級距!$A:$K,11,FALSE)</f>
        <v>1</v>
      </c>
      <c r="M1082" s="50">
        <f t="shared" si="38"/>
        <v>1</v>
      </c>
    </row>
    <row r="1083" spans="1:13" x14ac:dyDescent="0.25">
      <c r="A1083" s="32">
        <v>44082</v>
      </c>
      <c r="B1083" s="66">
        <f>_xlfn.IFNA(VLOOKUP(A1083,'Bolling Strategy'!$A$1:$B$2000,2,FALSE),0)</f>
        <v>0</v>
      </c>
      <c r="C1083" s="66">
        <f>_xlfn.IFNA(VLOOKUP(A1083,'NQ0002 Strategy'!$A$2:$B$2000,2,FALSE),0)</f>
        <v>0</v>
      </c>
      <c r="D1083" s="66">
        <f>_xlfn.IFNA(VLOOKUP(A1083,'NQ0001 Strategy'!$A$2:$B$2000,2,FALSE),0)</f>
        <v>695</v>
      </c>
      <c r="E1083" s="66">
        <f>_xlfn.IFNA(VLOOKUP(A1083,'BBI Strategy'!$A$2:$B$2000,2,FALSE),0)</f>
        <v>-9340</v>
      </c>
      <c r="F1083" s="66">
        <f>_xlfn.IFNA(VLOOKUP(A1083,'NQ0003 Strategy'!$A$2:$B$1000,2,FALSE),0)</f>
        <v>0</v>
      </c>
      <c r="G1083" s="66">
        <f>_xlfn.IFNA(VLOOKUP(A1083,'NQ0006 Strategy'!$A$2:$B$2000,2,FALSE),0)</f>
        <v>0</v>
      </c>
      <c r="H1083" s="66">
        <f>_xlfn.IFNA(VLOOKUP(A1083,'NQ0007 Strategy'!$A$2:$B$2000,2,FALSE),0)</f>
        <v>1240</v>
      </c>
      <c r="I1083" s="85">
        <f t="shared" si="37"/>
        <v>-1057.8571428571429</v>
      </c>
      <c r="J1083" s="50">
        <f>VLOOKUP($A1083,級距!$A:$K,9,FALSE)</f>
        <v>10</v>
      </c>
      <c r="K1083" s="50">
        <f>VLOOKUP($A1083,級距!$A:$K,10,FALSE)</f>
        <v>7</v>
      </c>
      <c r="L1083" s="50">
        <f>VLOOKUP($A1083,級距!$A:$K,11,FALSE)</f>
        <v>4</v>
      </c>
      <c r="M1083" s="50">
        <f t="shared" si="38"/>
        <v>1</v>
      </c>
    </row>
    <row r="1084" spans="1:13" x14ac:dyDescent="0.25">
      <c r="A1084" s="32">
        <v>44078</v>
      </c>
      <c r="B1084" s="66">
        <f>_xlfn.IFNA(VLOOKUP(A1084,'Bolling Strategy'!$A$1:$B$2000,2,FALSE),0)</f>
        <v>-9140</v>
      </c>
      <c r="C1084" s="66">
        <f>_xlfn.IFNA(VLOOKUP(A1084,'NQ0002 Strategy'!$A$2:$B$2000,2,FALSE),0)</f>
        <v>-9155</v>
      </c>
      <c r="D1084" s="66">
        <f>_xlfn.IFNA(VLOOKUP(A1084,'NQ0001 Strategy'!$A$2:$B$2000,2,FALSE),0)</f>
        <v>11290</v>
      </c>
      <c r="E1084" s="66">
        <f>_xlfn.IFNA(VLOOKUP(A1084,'BBI Strategy'!$A$2:$B$2000,2,FALSE),0)</f>
        <v>-6935</v>
      </c>
      <c r="F1084" s="66">
        <f>_xlfn.IFNA(VLOOKUP(A1084,'NQ0003 Strategy'!$A$2:$B$1000,2,FALSE),0)</f>
        <v>0</v>
      </c>
      <c r="G1084" s="66">
        <f>_xlfn.IFNA(VLOOKUP(A1084,'NQ0006 Strategy'!$A$2:$B$2000,2,FALSE),0)</f>
        <v>0</v>
      </c>
      <c r="H1084" s="66">
        <f>_xlfn.IFNA(VLOOKUP(A1084,'NQ0007 Strategy'!$A$2:$B$2000,2,FALSE),0)</f>
        <v>-11720</v>
      </c>
      <c r="I1084" s="85">
        <f t="shared" si="37"/>
        <v>-3665.7142857142858</v>
      </c>
      <c r="J1084" s="50">
        <f>VLOOKUP($A1084,級距!$A:$K,9,FALSE)</f>
        <v>10</v>
      </c>
      <c r="K1084" s="50">
        <f>VLOOKUP($A1084,級距!$A:$K,10,FALSE)</f>
        <v>3</v>
      </c>
      <c r="L1084" s="50">
        <f>VLOOKUP($A1084,級距!$A:$K,11,FALSE)</f>
        <v>1</v>
      </c>
      <c r="M1084" s="50">
        <f t="shared" si="38"/>
        <v>1</v>
      </c>
    </row>
    <row r="1085" spans="1:13" x14ac:dyDescent="0.25">
      <c r="A1085" s="32">
        <v>44077</v>
      </c>
      <c r="B1085" s="66">
        <f>_xlfn.IFNA(VLOOKUP(A1085,'Bolling Strategy'!$A$1:$B$2000,2,FALSE),0)</f>
        <v>6560</v>
      </c>
      <c r="C1085" s="66">
        <f>_xlfn.IFNA(VLOOKUP(A1085,'NQ0002 Strategy'!$A$2:$B$2000,2,FALSE),0)</f>
        <v>0</v>
      </c>
      <c r="D1085" s="66">
        <f>_xlfn.IFNA(VLOOKUP(A1085,'NQ0001 Strategy'!$A$2:$B$2000,2,FALSE),0)</f>
        <v>0</v>
      </c>
      <c r="E1085" s="66">
        <f>_xlfn.IFNA(VLOOKUP(A1085,'BBI Strategy'!$A$2:$B$2000,2,FALSE),0)</f>
        <v>10640</v>
      </c>
      <c r="F1085" s="66">
        <f>_xlfn.IFNA(VLOOKUP(A1085,'NQ0003 Strategy'!$A$2:$B$1000,2,FALSE),0)</f>
        <v>40755</v>
      </c>
      <c r="G1085" s="66">
        <f>_xlfn.IFNA(VLOOKUP(A1085,'NQ0006 Strategy'!$A$2:$B$2000,2,FALSE),0)</f>
        <v>0</v>
      </c>
      <c r="H1085" s="66">
        <f>_xlfn.IFNA(VLOOKUP(A1085,'NQ0007 Strategy'!$A$2:$B$2000,2,FALSE),0)</f>
        <v>14740</v>
      </c>
      <c r="I1085" s="85">
        <f t="shared" si="37"/>
        <v>10385</v>
      </c>
      <c r="J1085" s="50">
        <f>VLOOKUP($A1085,級距!$A:$K,9,FALSE)</f>
        <v>10</v>
      </c>
      <c r="K1085" s="50">
        <f>VLOOKUP($A1085,級距!$A:$K,10,FALSE)</f>
        <v>9</v>
      </c>
      <c r="L1085" s="50">
        <f>VLOOKUP($A1085,級距!$A:$K,11,FALSE)</f>
        <v>4</v>
      </c>
      <c r="M1085" s="50">
        <f t="shared" si="38"/>
        <v>1</v>
      </c>
    </row>
    <row r="1086" spans="1:13" x14ac:dyDescent="0.25">
      <c r="A1086" s="32">
        <v>44076</v>
      </c>
      <c r="B1086" s="66">
        <f>_xlfn.IFNA(VLOOKUP(A1086,'Bolling Strategy'!$A$1:$B$2000,2,FALSE),0)</f>
        <v>0</v>
      </c>
      <c r="C1086" s="66">
        <f>_xlfn.IFNA(VLOOKUP(A1086,'NQ0002 Strategy'!$A$2:$B$2000,2,FALSE),0)</f>
        <v>15625</v>
      </c>
      <c r="D1086" s="66">
        <f>_xlfn.IFNA(VLOOKUP(A1086,'NQ0001 Strategy'!$A$2:$B$2000,2,FALSE),0)</f>
        <v>1155</v>
      </c>
      <c r="E1086" s="66">
        <f>_xlfn.IFNA(VLOOKUP(A1086,'BBI Strategy'!$A$2:$B$2000,2,FALSE),0)</f>
        <v>-16340</v>
      </c>
      <c r="F1086" s="66">
        <f>_xlfn.IFNA(VLOOKUP(A1086,'NQ0003 Strategy'!$A$2:$B$1000,2,FALSE),0)</f>
        <v>0</v>
      </c>
      <c r="G1086" s="66">
        <f>_xlfn.IFNA(VLOOKUP(A1086,'NQ0006 Strategy'!$A$2:$B$2000,2,FALSE),0)</f>
        <v>-840</v>
      </c>
      <c r="H1086" s="66">
        <f>_xlfn.IFNA(VLOOKUP(A1086,'NQ0007 Strategy'!$A$2:$B$2000,2,FALSE),0)</f>
        <v>10245</v>
      </c>
      <c r="I1086" s="85">
        <f t="shared" si="37"/>
        <v>1406.4285714285713</v>
      </c>
      <c r="J1086" s="50">
        <f>VLOOKUP($A1086,級距!$A:$K,9,FALSE)</f>
        <v>7</v>
      </c>
      <c r="K1086" s="50">
        <f>VLOOKUP($A1086,級距!$A:$K,10,FALSE)</f>
        <v>2</v>
      </c>
      <c r="L1086" s="50">
        <f>VLOOKUP($A1086,級距!$A:$K,11,FALSE)</f>
        <v>1</v>
      </c>
      <c r="M1086" s="50">
        <f t="shared" si="38"/>
        <v>1</v>
      </c>
    </row>
    <row r="1087" spans="1:13" x14ac:dyDescent="0.25">
      <c r="A1087" s="32">
        <v>44075</v>
      </c>
      <c r="B1087" s="66">
        <f>_xlfn.IFNA(VLOOKUP(A1087,'Bolling Strategy'!$A$1:$B$2000,2,FALSE),0)</f>
        <v>10040</v>
      </c>
      <c r="C1087" s="66">
        <f>_xlfn.IFNA(VLOOKUP(A1087,'NQ0002 Strategy'!$A$2:$B$2000,2,FALSE),0)</f>
        <v>-6755</v>
      </c>
      <c r="D1087" s="66">
        <f>_xlfn.IFNA(VLOOKUP(A1087,'NQ0001 Strategy'!$A$2:$B$2000,2,FALSE),0)</f>
        <v>0</v>
      </c>
      <c r="E1087" s="66">
        <f>_xlfn.IFNA(VLOOKUP(A1087,'BBI Strategy'!$A$2:$B$2000,2,FALSE),0)</f>
        <v>4120</v>
      </c>
      <c r="F1087" s="66">
        <f>_xlfn.IFNA(VLOOKUP(A1087,'NQ0003 Strategy'!$A$2:$B$1000,2,FALSE),0)</f>
        <v>0</v>
      </c>
      <c r="G1087" s="66">
        <f>_xlfn.IFNA(VLOOKUP(A1087,'NQ0006 Strategy'!$A$2:$B$2000,2,FALSE),0)</f>
        <v>0</v>
      </c>
      <c r="H1087" s="66">
        <f>_xlfn.IFNA(VLOOKUP(A1087,'NQ0007 Strategy'!$A$2:$B$2000,2,FALSE),0)</f>
        <v>-6740</v>
      </c>
      <c r="I1087" s="85">
        <f t="shared" si="37"/>
        <v>95</v>
      </c>
      <c r="J1087" s="50">
        <f>VLOOKUP($A1087,級距!$A:$K,9,FALSE)</f>
        <v>5</v>
      </c>
      <c r="K1087" s="50">
        <f>VLOOKUP($A1087,級距!$A:$K,10,FALSE)</f>
        <v>4</v>
      </c>
      <c r="L1087" s="50">
        <f>VLOOKUP($A1087,級距!$A:$K,11,FALSE)</f>
        <v>2</v>
      </c>
      <c r="M1087" s="50">
        <f t="shared" si="38"/>
        <v>1</v>
      </c>
    </row>
    <row r="1088" spans="1:13" x14ac:dyDescent="0.25">
      <c r="A1088" s="32">
        <v>44074</v>
      </c>
      <c r="B1088" s="66">
        <f>_xlfn.IFNA(VLOOKUP(A1088,'Bolling Strategy'!$A$1:$B$2000,2,FALSE),0)</f>
        <v>6060</v>
      </c>
      <c r="C1088" s="66">
        <f>_xlfn.IFNA(VLOOKUP(A1088,'NQ0002 Strategy'!$A$2:$B$2000,2,FALSE),0)</f>
        <v>8315</v>
      </c>
      <c r="D1088" s="66">
        <f>_xlfn.IFNA(VLOOKUP(A1088,'NQ0001 Strategy'!$A$2:$B$2000,2,FALSE),0)</f>
        <v>6985</v>
      </c>
      <c r="E1088" s="66">
        <f>_xlfn.IFNA(VLOOKUP(A1088,'BBI Strategy'!$A$2:$B$2000,2,FALSE),0)</f>
        <v>-2355</v>
      </c>
      <c r="F1088" s="66">
        <f>_xlfn.IFNA(VLOOKUP(A1088,'NQ0003 Strategy'!$A$2:$B$1000,2,FALSE),0)</f>
        <v>6865</v>
      </c>
      <c r="G1088" s="66">
        <f>_xlfn.IFNA(VLOOKUP(A1088,'NQ0006 Strategy'!$A$2:$B$2000,2,FALSE),0)</f>
        <v>0</v>
      </c>
      <c r="H1088" s="66">
        <f>_xlfn.IFNA(VLOOKUP(A1088,'NQ0007 Strategy'!$A$2:$B$2000,2,FALSE),0)</f>
        <v>3105</v>
      </c>
      <c r="I1088" s="85">
        <f t="shared" si="37"/>
        <v>4139.2857142857147</v>
      </c>
      <c r="J1088" s="50">
        <f>VLOOKUP($A1088,級距!$A:$K,9,FALSE)</f>
        <v>5</v>
      </c>
      <c r="K1088" s="50">
        <f>VLOOKUP($A1088,級距!$A:$K,10,FALSE)</f>
        <v>4</v>
      </c>
      <c r="L1088" s="50">
        <f>VLOOKUP($A1088,級距!$A:$K,11,FALSE)</f>
        <v>2</v>
      </c>
      <c r="M1088" s="50">
        <f t="shared" si="38"/>
        <v>1</v>
      </c>
    </row>
    <row r="1089" spans="1:13" x14ac:dyDescent="0.25">
      <c r="A1089" s="32">
        <v>44071</v>
      </c>
      <c r="B1089" s="66">
        <f>_xlfn.IFNA(VLOOKUP(A1089,'Bolling Strategy'!$A$1:$B$2000,2,FALSE),0)</f>
        <v>0</v>
      </c>
      <c r="C1089" s="66">
        <f>_xlfn.IFNA(VLOOKUP(A1089,'NQ0002 Strategy'!$A$2:$B$2000,2,FALSE),0)</f>
        <v>-640</v>
      </c>
      <c r="D1089" s="66">
        <f>_xlfn.IFNA(VLOOKUP(A1089,'NQ0001 Strategy'!$A$2:$B$2000,2,FALSE),0)</f>
        <v>2565</v>
      </c>
      <c r="E1089" s="66">
        <f>_xlfn.IFNA(VLOOKUP(A1089,'BBI Strategy'!$A$2:$B$2000,2,FALSE),0)</f>
        <v>3160</v>
      </c>
      <c r="F1089" s="66">
        <f>_xlfn.IFNA(VLOOKUP(A1089,'NQ0003 Strategy'!$A$2:$B$1000,2,FALSE),0)</f>
        <v>0</v>
      </c>
      <c r="G1089" s="66">
        <f>_xlfn.IFNA(VLOOKUP(A1089,'NQ0006 Strategy'!$A$2:$B$2000,2,FALSE),0)</f>
        <v>0</v>
      </c>
      <c r="H1089" s="66">
        <f>_xlfn.IFNA(VLOOKUP(A1089,'NQ0007 Strategy'!$A$2:$B$2000,2,FALSE),0)</f>
        <v>1165</v>
      </c>
      <c r="I1089" s="85">
        <f t="shared" si="37"/>
        <v>892.85714285714289</v>
      </c>
      <c r="J1089" s="50">
        <f>VLOOKUP($A1089,級距!$A:$K,9,FALSE)</f>
        <v>1</v>
      </c>
      <c r="K1089" s="50">
        <f>VLOOKUP($A1089,級距!$A:$K,10,FALSE)</f>
        <v>6</v>
      </c>
      <c r="L1089" s="50">
        <f>VLOOKUP($A1089,級距!$A:$K,11,FALSE)</f>
        <v>2</v>
      </c>
      <c r="M1089" s="50">
        <f t="shared" si="38"/>
        <v>1</v>
      </c>
    </row>
    <row r="1090" spans="1:13" x14ac:dyDescent="0.25">
      <c r="A1090" s="32">
        <v>44070</v>
      </c>
      <c r="B1090" s="66">
        <f>_xlfn.IFNA(VLOOKUP(A1090,'Bolling Strategy'!$A$1:$B$2000,2,FALSE),0)</f>
        <v>7370</v>
      </c>
      <c r="C1090" s="66">
        <f>_xlfn.IFNA(VLOOKUP(A1090,'NQ0002 Strategy'!$A$2:$B$2000,2,FALSE),0)</f>
        <v>12885</v>
      </c>
      <c r="D1090" s="66">
        <f>_xlfn.IFNA(VLOOKUP(A1090,'NQ0001 Strategy'!$A$2:$B$2000,2,FALSE),0)</f>
        <v>-250</v>
      </c>
      <c r="E1090" s="66">
        <f>_xlfn.IFNA(VLOOKUP(A1090,'BBI Strategy'!$A$2:$B$2000,2,FALSE),0)</f>
        <v>5480</v>
      </c>
      <c r="F1090" s="66">
        <f>_xlfn.IFNA(VLOOKUP(A1090,'NQ0003 Strategy'!$A$2:$B$1000,2,FALSE),0)</f>
        <v>0</v>
      </c>
      <c r="G1090" s="66">
        <f>_xlfn.IFNA(VLOOKUP(A1090,'NQ0006 Strategy'!$A$2:$B$2000,2,FALSE),0)</f>
        <v>1020</v>
      </c>
      <c r="H1090" s="66">
        <f>_xlfn.IFNA(VLOOKUP(A1090,'NQ0007 Strategy'!$A$2:$B$2000,2,FALSE),0)</f>
        <v>-10570</v>
      </c>
      <c r="I1090" s="85">
        <f t="shared" si="37"/>
        <v>2276.4285714285716</v>
      </c>
      <c r="J1090" s="50">
        <f>VLOOKUP($A1090,級距!$A:$K,9,FALSE)</f>
        <v>5</v>
      </c>
      <c r="K1090" s="50">
        <f>VLOOKUP($A1090,級距!$A:$K,10,FALSE)</f>
        <v>2</v>
      </c>
      <c r="L1090" s="50">
        <f>VLOOKUP($A1090,級距!$A:$K,11,FALSE)</f>
        <v>2</v>
      </c>
      <c r="M1090" s="50">
        <f t="shared" si="38"/>
        <v>1</v>
      </c>
    </row>
    <row r="1091" spans="1:13" x14ac:dyDescent="0.25">
      <c r="A1091" s="32">
        <v>44069</v>
      </c>
      <c r="B1091" s="66">
        <f>_xlfn.IFNA(VLOOKUP(A1091,'Bolling Strategy'!$A$1:$B$2000,2,FALSE),0)</f>
        <v>7170</v>
      </c>
      <c r="C1091" s="66">
        <f>_xlfn.IFNA(VLOOKUP(A1091,'NQ0002 Strategy'!$A$2:$B$2000,2,FALSE),0)</f>
        <v>1960</v>
      </c>
      <c r="D1091" s="66">
        <f>_xlfn.IFNA(VLOOKUP(A1091,'NQ0001 Strategy'!$A$2:$B$2000,2,FALSE),0)</f>
        <v>19150</v>
      </c>
      <c r="E1091" s="66">
        <f>_xlfn.IFNA(VLOOKUP(A1091,'BBI Strategy'!$A$2:$B$2000,2,FALSE),0)</f>
        <v>9650</v>
      </c>
      <c r="F1091" s="66">
        <f>_xlfn.IFNA(VLOOKUP(A1091,'NQ0003 Strategy'!$A$2:$B$1000,2,FALSE),0)</f>
        <v>0</v>
      </c>
      <c r="G1091" s="66">
        <f>_xlfn.IFNA(VLOOKUP(A1091,'NQ0006 Strategy'!$A$2:$B$2000,2,FALSE),0)</f>
        <v>-780</v>
      </c>
      <c r="H1091" s="66">
        <f>_xlfn.IFNA(VLOOKUP(A1091,'NQ0007 Strategy'!$A$2:$B$2000,2,FALSE),0)</f>
        <v>9985</v>
      </c>
      <c r="I1091" s="85">
        <f t="shared" si="37"/>
        <v>6733.5714285714284</v>
      </c>
      <c r="J1091" s="50">
        <f>VLOOKUP($A1091,級距!$A:$K,9,FALSE)</f>
        <v>7</v>
      </c>
      <c r="K1091" s="50">
        <f>VLOOKUP($A1091,級距!$A:$K,10,FALSE)</f>
        <v>9</v>
      </c>
      <c r="L1091" s="50">
        <f>VLOOKUP($A1091,級距!$A:$K,11,FALSE)</f>
        <v>4</v>
      </c>
      <c r="M1091" s="50">
        <f t="shared" si="38"/>
        <v>1</v>
      </c>
    </row>
    <row r="1092" spans="1:13" x14ac:dyDescent="0.25">
      <c r="A1092" s="32">
        <v>44068</v>
      </c>
      <c r="B1092" s="66">
        <f>_xlfn.IFNA(VLOOKUP(A1092,'Bolling Strategy'!$A$1:$B$2000,2,FALSE),0)</f>
        <v>8990</v>
      </c>
      <c r="C1092" s="66">
        <f>_xlfn.IFNA(VLOOKUP(A1092,'NQ0002 Strategy'!$A$2:$B$2000,2,FALSE),0)</f>
        <v>-1920</v>
      </c>
      <c r="D1092" s="66">
        <f>_xlfn.IFNA(VLOOKUP(A1092,'NQ0001 Strategy'!$A$2:$B$2000,2,FALSE),0)</f>
        <v>0</v>
      </c>
      <c r="E1092" s="66">
        <f>_xlfn.IFNA(VLOOKUP(A1092,'BBI Strategy'!$A$2:$B$2000,2,FALSE),0)</f>
        <v>4185</v>
      </c>
      <c r="F1092" s="66">
        <f>_xlfn.IFNA(VLOOKUP(A1092,'NQ0003 Strategy'!$A$2:$B$1000,2,FALSE),0)</f>
        <v>0</v>
      </c>
      <c r="G1092" s="66">
        <f>_xlfn.IFNA(VLOOKUP(A1092,'NQ0006 Strategy'!$A$2:$B$2000,2,FALSE),0)</f>
        <v>-150</v>
      </c>
      <c r="H1092" s="66">
        <f>_xlfn.IFNA(VLOOKUP(A1092,'NQ0007 Strategy'!$A$2:$B$2000,2,FALSE),0)</f>
        <v>-6470</v>
      </c>
      <c r="I1092" s="85">
        <f t="shared" ref="I1092:I1155" si="39">(B1092+C1092+D1092+E1092+F1092+G1092+H1092)/7</f>
        <v>662.14285714285711</v>
      </c>
      <c r="J1092" s="50">
        <f>VLOOKUP($A1092,級距!$A:$K,9,FALSE)</f>
        <v>4</v>
      </c>
      <c r="K1092" s="50">
        <f>VLOOKUP($A1092,級距!$A:$K,10,FALSE)</f>
        <v>4</v>
      </c>
      <c r="L1092" s="50">
        <f>VLOOKUP($A1092,級距!$A:$K,11,FALSE)</f>
        <v>2</v>
      </c>
      <c r="M1092" s="50">
        <f t="shared" ref="M1092:M1155" si="40">_xlfn.IFNA(1,0)</f>
        <v>1</v>
      </c>
    </row>
    <row r="1093" spans="1:13" x14ac:dyDescent="0.25">
      <c r="A1093" s="32">
        <v>44067</v>
      </c>
      <c r="B1093" s="66">
        <f>_xlfn.IFNA(VLOOKUP(A1093,'Bolling Strategy'!$A$1:$B$2000,2,FALSE),0)</f>
        <v>10010</v>
      </c>
      <c r="C1093" s="66">
        <f>_xlfn.IFNA(VLOOKUP(A1093,'NQ0002 Strategy'!$A$2:$B$2000,2,FALSE),0)</f>
        <v>0</v>
      </c>
      <c r="D1093" s="66">
        <f>_xlfn.IFNA(VLOOKUP(A1093,'NQ0001 Strategy'!$A$2:$B$2000,2,FALSE),0)</f>
        <v>0</v>
      </c>
      <c r="E1093" s="66">
        <f>_xlfn.IFNA(VLOOKUP(A1093,'BBI Strategy'!$A$2:$B$2000,2,FALSE),0)</f>
        <v>-12535</v>
      </c>
      <c r="F1093" s="66">
        <f>_xlfn.IFNA(VLOOKUP(A1093,'NQ0003 Strategy'!$A$2:$B$1000,2,FALSE),0)</f>
        <v>0</v>
      </c>
      <c r="G1093" s="66">
        <f>_xlfn.IFNA(VLOOKUP(A1093,'NQ0006 Strategy'!$A$2:$B$2000,2,FALSE),0)</f>
        <v>-10485</v>
      </c>
      <c r="H1093" s="66">
        <f>_xlfn.IFNA(VLOOKUP(A1093,'NQ0007 Strategy'!$A$2:$B$2000,2,FALSE),0)</f>
        <v>-2830</v>
      </c>
      <c r="I1093" s="85">
        <f t="shared" si="39"/>
        <v>-2262.8571428571427</v>
      </c>
      <c r="J1093" s="50">
        <f>VLOOKUP($A1093,級距!$A:$K,9,FALSE)</f>
        <v>5</v>
      </c>
      <c r="K1093" s="50">
        <f>VLOOKUP($A1093,級距!$A:$K,10,FALSE)</f>
        <v>3</v>
      </c>
      <c r="L1093" s="50">
        <f>VLOOKUP($A1093,級距!$A:$K,11,FALSE)</f>
        <v>2</v>
      </c>
      <c r="M1093" s="50">
        <f t="shared" si="40"/>
        <v>1</v>
      </c>
    </row>
    <row r="1094" spans="1:13" x14ac:dyDescent="0.25">
      <c r="A1094" s="32">
        <v>44064</v>
      </c>
      <c r="B1094" s="66">
        <f>_xlfn.IFNA(VLOOKUP(A1094,'Bolling Strategy'!$A$1:$B$2000,2,FALSE),0)</f>
        <v>10910</v>
      </c>
      <c r="C1094" s="66">
        <f>_xlfn.IFNA(VLOOKUP(A1094,'NQ0002 Strategy'!$A$2:$B$2000,2,FALSE),0)</f>
        <v>10930</v>
      </c>
      <c r="D1094" s="66">
        <f>_xlfn.IFNA(VLOOKUP(A1094,'NQ0001 Strategy'!$A$2:$B$2000,2,FALSE),0)</f>
        <v>6595</v>
      </c>
      <c r="E1094" s="66">
        <f>_xlfn.IFNA(VLOOKUP(A1094,'BBI Strategy'!$A$2:$B$2000,2,FALSE),0)</f>
        <v>-2425</v>
      </c>
      <c r="F1094" s="66">
        <f>_xlfn.IFNA(VLOOKUP(A1094,'NQ0003 Strategy'!$A$2:$B$1000,2,FALSE),0)</f>
        <v>0</v>
      </c>
      <c r="G1094" s="66">
        <f>_xlfn.IFNA(VLOOKUP(A1094,'NQ0006 Strategy'!$A$2:$B$2000,2,FALSE),0)</f>
        <v>0</v>
      </c>
      <c r="H1094" s="66">
        <f>_xlfn.IFNA(VLOOKUP(A1094,'NQ0007 Strategy'!$A$2:$B$2000,2,FALSE),0)</f>
        <v>4075</v>
      </c>
      <c r="I1094" s="85">
        <f t="shared" si="39"/>
        <v>4297.8571428571431</v>
      </c>
      <c r="J1094" s="50">
        <f>VLOOKUP($A1094,級距!$A:$K,9,FALSE)</f>
        <v>5</v>
      </c>
      <c r="K1094" s="50">
        <f>VLOOKUP($A1094,級距!$A:$K,10,FALSE)</f>
        <v>6</v>
      </c>
      <c r="L1094" s="50">
        <f>VLOOKUP($A1094,級距!$A:$K,11,FALSE)</f>
        <v>2</v>
      </c>
      <c r="M1094" s="50">
        <f t="shared" si="40"/>
        <v>1</v>
      </c>
    </row>
    <row r="1095" spans="1:13" x14ac:dyDescent="0.25">
      <c r="A1095" s="32">
        <v>44063</v>
      </c>
      <c r="B1095" s="66">
        <f>_xlfn.IFNA(VLOOKUP(A1095,'Bolling Strategy'!$A$1:$B$2000,2,FALSE),0)</f>
        <v>-2850</v>
      </c>
      <c r="C1095" s="66">
        <f>_xlfn.IFNA(VLOOKUP(A1095,'NQ0002 Strategy'!$A$2:$B$2000,2,FALSE),0)</f>
        <v>12065</v>
      </c>
      <c r="D1095" s="66">
        <f>_xlfn.IFNA(VLOOKUP(A1095,'NQ0001 Strategy'!$A$2:$B$2000,2,FALSE),0)</f>
        <v>21355</v>
      </c>
      <c r="E1095" s="66">
        <f>_xlfn.IFNA(VLOOKUP(A1095,'BBI Strategy'!$A$2:$B$2000,2,FALSE),0)</f>
        <v>7445</v>
      </c>
      <c r="F1095" s="66">
        <f>_xlfn.IFNA(VLOOKUP(A1095,'NQ0003 Strategy'!$A$2:$B$1000,2,FALSE),0)</f>
        <v>0</v>
      </c>
      <c r="G1095" s="66">
        <f>_xlfn.IFNA(VLOOKUP(A1095,'NQ0006 Strategy'!$A$2:$B$2000,2,FALSE),0)</f>
        <v>17210</v>
      </c>
      <c r="H1095" s="66">
        <f>_xlfn.IFNA(VLOOKUP(A1095,'NQ0007 Strategy'!$A$2:$B$2000,2,FALSE),0)</f>
        <v>14410</v>
      </c>
      <c r="I1095" s="85">
        <f t="shared" si="39"/>
        <v>9947.8571428571431</v>
      </c>
      <c r="J1095" s="50">
        <f>VLOOKUP($A1095,級距!$A:$K,9,FALSE)</f>
        <v>7</v>
      </c>
      <c r="K1095" s="50">
        <f>VLOOKUP($A1095,級距!$A:$K,10,FALSE)</f>
        <v>7</v>
      </c>
      <c r="L1095" s="50">
        <f>VLOOKUP($A1095,級距!$A:$K,11,FALSE)</f>
        <v>4</v>
      </c>
      <c r="M1095" s="50">
        <f t="shared" si="40"/>
        <v>1</v>
      </c>
    </row>
    <row r="1096" spans="1:13" x14ac:dyDescent="0.25">
      <c r="A1096" s="32">
        <v>44062</v>
      </c>
      <c r="B1096" s="66">
        <f>_xlfn.IFNA(VLOOKUP(A1096,'Bolling Strategy'!$A$1:$B$2000,2,FALSE),0)</f>
        <v>-6500</v>
      </c>
      <c r="C1096" s="66">
        <f>_xlfn.IFNA(VLOOKUP(A1096,'NQ0002 Strategy'!$A$2:$B$2000,2,FALSE),0)</f>
        <v>-1590</v>
      </c>
      <c r="D1096" s="66">
        <f>_xlfn.IFNA(VLOOKUP(A1096,'NQ0001 Strategy'!$A$2:$B$2000,2,FALSE),0)</f>
        <v>-2650</v>
      </c>
      <c r="E1096" s="66">
        <f>_xlfn.IFNA(VLOOKUP(A1096,'BBI Strategy'!$A$2:$B$2000,2,FALSE),0)</f>
        <v>-2380</v>
      </c>
      <c r="F1096" s="66">
        <f>_xlfn.IFNA(VLOOKUP(A1096,'NQ0003 Strategy'!$A$2:$B$1000,2,FALSE),0)</f>
        <v>0</v>
      </c>
      <c r="G1096" s="66">
        <f>_xlfn.IFNA(VLOOKUP(A1096,'NQ0006 Strategy'!$A$2:$B$2000,2,FALSE),0)</f>
        <v>0</v>
      </c>
      <c r="H1096" s="66">
        <f>_xlfn.IFNA(VLOOKUP(A1096,'NQ0007 Strategy'!$A$2:$B$2000,2,FALSE),0)</f>
        <v>-2310</v>
      </c>
      <c r="I1096" s="85">
        <f t="shared" si="39"/>
        <v>-2204.2857142857142</v>
      </c>
      <c r="J1096" s="50">
        <f>VLOOKUP($A1096,級距!$A:$K,9,FALSE)</f>
        <v>3</v>
      </c>
      <c r="K1096" s="50">
        <f>VLOOKUP($A1096,級距!$A:$K,10,FALSE)</f>
        <v>8</v>
      </c>
      <c r="L1096" s="50">
        <f>VLOOKUP($A1096,級距!$A:$K,11,FALSE)</f>
        <v>3</v>
      </c>
      <c r="M1096" s="50">
        <f t="shared" si="40"/>
        <v>1</v>
      </c>
    </row>
    <row r="1097" spans="1:13" x14ac:dyDescent="0.25">
      <c r="A1097" s="32">
        <v>44061</v>
      </c>
      <c r="B1097" s="66">
        <f>_xlfn.IFNA(VLOOKUP(A1097,'Bolling Strategy'!$A$1:$B$2000,2,FALSE),0)</f>
        <v>-2440</v>
      </c>
      <c r="C1097" s="66">
        <f>_xlfn.IFNA(VLOOKUP(A1097,'NQ0002 Strategy'!$A$2:$B$2000,2,FALSE),0)</f>
        <v>-775</v>
      </c>
      <c r="D1097" s="66">
        <f>_xlfn.IFNA(VLOOKUP(A1097,'NQ0001 Strategy'!$A$2:$B$2000,2,FALSE),0)</f>
        <v>-3420</v>
      </c>
      <c r="E1097" s="66">
        <f>_xlfn.IFNA(VLOOKUP(A1097,'BBI Strategy'!$A$2:$B$2000,2,FALSE),0)</f>
        <v>4560</v>
      </c>
      <c r="F1097" s="66">
        <f>_xlfn.IFNA(VLOOKUP(A1097,'NQ0003 Strategy'!$A$2:$B$1000,2,FALSE),0)</f>
        <v>0</v>
      </c>
      <c r="G1097" s="66">
        <f>_xlfn.IFNA(VLOOKUP(A1097,'NQ0006 Strategy'!$A$2:$B$2000,2,FALSE),0)</f>
        <v>-10250</v>
      </c>
      <c r="H1097" s="66">
        <f>_xlfn.IFNA(VLOOKUP(A1097,'NQ0007 Strategy'!$A$2:$B$2000,2,FALSE),0)</f>
        <v>6180</v>
      </c>
      <c r="I1097" s="85">
        <f t="shared" si="39"/>
        <v>-877.85714285714289</v>
      </c>
      <c r="J1097" s="50">
        <f>VLOOKUP($A1097,級距!$A:$K,9,FALSE)</f>
        <v>4</v>
      </c>
      <c r="K1097" s="50">
        <f>VLOOKUP($A1097,級距!$A:$K,10,FALSE)</f>
        <v>5</v>
      </c>
      <c r="L1097" s="50">
        <f>VLOOKUP($A1097,級距!$A:$K,11,FALSE)</f>
        <v>2</v>
      </c>
      <c r="M1097" s="50">
        <f t="shared" si="40"/>
        <v>1</v>
      </c>
    </row>
    <row r="1098" spans="1:13" x14ac:dyDescent="0.25">
      <c r="A1098" s="32">
        <v>44060</v>
      </c>
      <c r="B1098" s="66">
        <f>_xlfn.IFNA(VLOOKUP(A1098,'Bolling Strategy'!$A$1:$B$2000,2,FALSE),0)</f>
        <v>-2565</v>
      </c>
      <c r="C1098" s="66">
        <f>_xlfn.IFNA(VLOOKUP(A1098,'NQ0002 Strategy'!$A$2:$B$2000,2,FALSE),0)</f>
        <v>-3240</v>
      </c>
      <c r="D1098" s="66">
        <f>_xlfn.IFNA(VLOOKUP(A1098,'NQ0001 Strategy'!$A$2:$B$2000,2,FALSE),0)</f>
        <v>0</v>
      </c>
      <c r="E1098" s="66">
        <f>_xlfn.IFNA(VLOOKUP(A1098,'BBI Strategy'!$A$2:$B$2000,2,FALSE),0)</f>
        <v>-1720</v>
      </c>
      <c r="F1098" s="66">
        <f>_xlfn.IFNA(VLOOKUP(A1098,'NQ0003 Strategy'!$A$2:$B$1000,2,FALSE),0)</f>
        <v>0</v>
      </c>
      <c r="G1098" s="66">
        <f>_xlfn.IFNA(VLOOKUP(A1098,'NQ0006 Strategy'!$A$2:$B$2000,2,FALSE),0)</f>
        <v>10890</v>
      </c>
      <c r="H1098" s="66">
        <f>_xlfn.IFNA(VLOOKUP(A1098,'NQ0007 Strategy'!$A$2:$B$2000,2,FALSE),0)</f>
        <v>5000</v>
      </c>
      <c r="I1098" s="85">
        <f t="shared" si="39"/>
        <v>1195</v>
      </c>
      <c r="J1098" s="50">
        <f>VLOOKUP($A1098,級距!$A:$K,9,FALSE)</f>
        <v>2</v>
      </c>
      <c r="K1098" s="50">
        <f>VLOOKUP($A1098,級距!$A:$K,10,FALSE)</f>
        <v>8</v>
      </c>
      <c r="L1098" s="50">
        <f>VLOOKUP($A1098,級距!$A:$K,11,FALSE)</f>
        <v>3</v>
      </c>
      <c r="M1098" s="50">
        <f t="shared" si="40"/>
        <v>1</v>
      </c>
    </row>
    <row r="1099" spans="1:13" x14ac:dyDescent="0.25">
      <c r="A1099" s="32">
        <v>44057</v>
      </c>
      <c r="B1099" s="66">
        <f>_xlfn.IFNA(VLOOKUP(A1099,'Bolling Strategy'!$A$1:$B$2000,2,FALSE),0)</f>
        <v>4180</v>
      </c>
      <c r="C1099" s="66">
        <f>_xlfn.IFNA(VLOOKUP(A1099,'NQ0002 Strategy'!$A$2:$B$2000,2,FALSE),0)</f>
        <v>-30</v>
      </c>
      <c r="D1099" s="66">
        <f>_xlfn.IFNA(VLOOKUP(A1099,'NQ0001 Strategy'!$A$2:$B$2000,2,FALSE),0)</f>
        <v>-130</v>
      </c>
      <c r="E1099" s="66">
        <f>_xlfn.IFNA(VLOOKUP(A1099,'BBI Strategy'!$A$2:$B$2000,2,FALSE),0)</f>
        <v>-2380</v>
      </c>
      <c r="F1099" s="66">
        <f>_xlfn.IFNA(VLOOKUP(A1099,'NQ0003 Strategy'!$A$2:$B$1000,2,FALSE),0)</f>
        <v>0</v>
      </c>
      <c r="G1099" s="66">
        <f>_xlfn.IFNA(VLOOKUP(A1099,'NQ0006 Strategy'!$A$2:$B$2000,2,FALSE),0)</f>
        <v>0</v>
      </c>
      <c r="H1099" s="66">
        <f>_xlfn.IFNA(VLOOKUP(A1099,'NQ0007 Strategy'!$A$2:$B$2000,2,FALSE),0)</f>
        <v>-2830</v>
      </c>
      <c r="I1099" s="85">
        <f t="shared" si="39"/>
        <v>-170</v>
      </c>
      <c r="J1099" s="50">
        <f>VLOOKUP($A1099,級距!$A:$K,9,FALSE)</f>
        <v>3</v>
      </c>
      <c r="K1099" s="50">
        <f>VLOOKUP($A1099,級距!$A:$K,10,FALSE)</f>
        <v>1</v>
      </c>
      <c r="L1099" s="50">
        <f>VLOOKUP($A1099,級距!$A:$K,11,FALSE)</f>
        <v>2</v>
      </c>
      <c r="M1099" s="50">
        <f t="shared" si="40"/>
        <v>1</v>
      </c>
    </row>
    <row r="1100" spans="1:13" x14ac:dyDescent="0.25">
      <c r="A1100" s="32">
        <v>44056</v>
      </c>
      <c r="B1100" s="66">
        <f>_xlfn.IFNA(VLOOKUP(A1100,'Bolling Strategy'!$A$1:$B$2000,2,FALSE),0)</f>
        <v>-11590</v>
      </c>
      <c r="C1100" s="66">
        <f>_xlfn.IFNA(VLOOKUP(A1100,'NQ0002 Strategy'!$A$2:$B$2000,2,FALSE),0)</f>
        <v>-9240</v>
      </c>
      <c r="D1100" s="66">
        <f>_xlfn.IFNA(VLOOKUP(A1100,'NQ0001 Strategy'!$A$2:$B$2000,2,FALSE),0)</f>
        <v>-650</v>
      </c>
      <c r="E1100" s="66">
        <f>_xlfn.IFNA(VLOOKUP(A1100,'BBI Strategy'!$A$2:$B$2000,2,FALSE),0)</f>
        <v>-4800</v>
      </c>
      <c r="F1100" s="66">
        <f>_xlfn.IFNA(VLOOKUP(A1100,'NQ0003 Strategy'!$A$2:$B$1000,2,FALSE),0)</f>
        <v>0</v>
      </c>
      <c r="G1100" s="66">
        <f>_xlfn.IFNA(VLOOKUP(A1100,'NQ0006 Strategy'!$A$2:$B$2000,2,FALSE),0)</f>
        <v>0</v>
      </c>
      <c r="H1100" s="66">
        <f>_xlfn.IFNA(VLOOKUP(A1100,'NQ0007 Strategy'!$A$2:$B$2000,2,FALSE),0)</f>
        <v>-4980</v>
      </c>
      <c r="I1100" s="85">
        <f t="shared" si="39"/>
        <v>-4465.7142857142853</v>
      </c>
      <c r="J1100" s="50">
        <f>VLOOKUP($A1100,級距!$A:$K,9,FALSE)</f>
        <v>4</v>
      </c>
      <c r="K1100" s="50">
        <f>VLOOKUP($A1100,級距!$A:$K,10,FALSE)</f>
        <v>4</v>
      </c>
      <c r="L1100" s="50">
        <f>VLOOKUP($A1100,級距!$A:$K,11,FALSE)</f>
        <v>2</v>
      </c>
      <c r="M1100" s="50">
        <f t="shared" si="40"/>
        <v>1</v>
      </c>
    </row>
    <row r="1101" spans="1:13" x14ac:dyDescent="0.25">
      <c r="A1101" s="32">
        <v>44055</v>
      </c>
      <c r="B1101" s="66">
        <f>_xlfn.IFNA(VLOOKUP(A1101,'Bolling Strategy'!$A$1:$B$2000,2,FALSE),0)</f>
        <v>3200</v>
      </c>
      <c r="C1101" s="66">
        <f>_xlfn.IFNA(VLOOKUP(A1101,'NQ0002 Strategy'!$A$2:$B$2000,2,FALSE),0)</f>
        <v>9345</v>
      </c>
      <c r="D1101" s="66">
        <f>_xlfn.IFNA(VLOOKUP(A1101,'NQ0001 Strategy'!$A$2:$B$2000,2,FALSE),0)</f>
        <v>3540</v>
      </c>
      <c r="E1101" s="66">
        <f>_xlfn.IFNA(VLOOKUP(A1101,'BBI Strategy'!$A$2:$B$2000,2,FALSE),0)</f>
        <v>9560</v>
      </c>
      <c r="F1101" s="66">
        <f>_xlfn.IFNA(VLOOKUP(A1101,'NQ0003 Strategy'!$A$2:$B$1000,2,FALSE),0)</f>
        <v>0</v>
      </c>
      <c r="G1101" s="66">
        <f>_xlfn.IFNA(VLOOKUP(A1101,'NQ0006 Strategy'!$A$2:$B$2000,2,FALSE),0)</f>
        <v>25780</v>
      </c>
      <c r="H1101" s="66">
        <f>_xlfn.IFNA(VLOOKUP(A1101,'NQ0007 Strategy'!$A$2:$B$2000,2,FALSE),0)</f>
        <v>4055</v>
      </c>
      <c r="I1101" s="85">
        <f t="shared" si="39"/>
        <v>7925.7142857142853</v>
      </c>
      <c r="J1101" s="50">
        <f>VLOOKUP($A1101,級距!$A:$K,9,FALSE)</f>
        <v>8</v>
      </c>
      <c r="K1101" s="50">
        <f>VLOOKUP($A1101,級距!$A:$K,10,FALSE)</f>
        <v>7</v>
      </c>
      <c r="L1101" s="50">
        <f>VLOOKUP($A1101,級距!$A:$K,11,FALSE)</f>
        <v>4</v>
      </c>
      <c r="M1101" s="50">
        <f t="shared" si="40"/>
        <v>1</v>
      </c>
    </row>
    <row r="1102" spans="1:13" x14ac:dyDescent="0.25">
      <c r="A1102" s="32">
        <v>44054</v>
      </c>
      <c r="B1102" s="66">
        <f>_xlfn.IFNA(VLOOKUP(A1102,'Bolling Strategy'!$A$1:$B$2000,2,FALSE),0)</f>
        <v>-10160</v>
      </c>
      <c r="C1102" s="66">
        <f>_xlfn.IFNA(VLOOKUP(A1102,'NQ0002 Strategy'!$A$2:$B$2000,2,FALSE),0)</f>
        <v>0</v>
      </c>
      <c r="D1102" s="66">
        <f>_xlfn.IFNA(VLOOKUP(A1102,'NQ0001 Strategy'!$A$2:$B$2000,2,FALSE),0)</f>
        <v>-920</v>
      </c>
      <c r="E1102" s="66">
        <f>_xlfn.IFNA(VLOOKUP(A1102,'BBI Strategy'!$A$2:$B$2000,2,FALSE),0)</f>
        <v>3980</v>
      </c>
      <c r="F1102" s="66">
        <f>_xlfn.IFNA(VLOOKUP(A1102,'NQ0003 Strategy'!$A$2:$B$1000,2,FALSE),0)</f>
        <v>0</v>
      </c>
      <c r="G1102" s="66">
        <f>_xlfn.IFNA(VLOOKUP(A1102,'NQ0006 Strategy'!$A$2:$B$2000,2,FALSE),0)</f>
        <v>0</v>
      </c>
      <c r="H1102" s="66">
        <f>_xlfn.IFNA(VLOOKUP(A1102,'NQ0007 Strategy'!$A$2:$B$2000,2,FALSE),0)</f>
        <v>3625</v>
      </c>
      <c r="I1102" s="85">
        <f t="shared" si="39"/>
        <v>-496.42857142857144</v>
      </c>
      <c r="J1102" s="50">
        <f>VLOOKUP($A1102,級距!$A:$K,9,FALSE)</f>
        <v>8</v>
      </c>
      <c r="K1102" s="50">
        <f>VLOOKUP($A1102,級距!$A:$K,10,FALSE)</f>
        <v>9</v>
      </c>
      <c r="L1102" s="50">
        <f>VLOOKUP($A1102,級距!$A:$K,11,FALSE)</f>
        <v>4</v>
      </c>
      <c r="M1102" s="50">
        <f t="shared" si="40"/>
        <v>1</v>
      </c>
    </row>
    <row r="1103" spans="1:13" x14ac:dyDescent="0.25">
      <c r="A1103" s="32">
        <v>44053</v>
      </c>
      <c r="B1103" s="66">
        <f>_xlfn.IFNA(VLOOKUP(A1103,'Bolling Strategy'!$A$1:$B$2000,2,FALSE),0)</f>
        <v>-10160</v>
      </c>
      <c r="C1103" s="66">
        <f>_xlfn.IFNA(VLOOKUP(A1103,'NQ0002 Strategy'!$A$2:$B$2000,2,FALSE),0)</f>
        <v>-4230</v>
      </c>
      <c r="D1103" s="66">
        <f>_xlfn.IFNA(VLOOKUP(A1103,'NQ0001 Strategy'!$A$2:$B$2000,2,FALSE),0)</f>
        <v>-1670</v>
      </c>
      <c r="E1103" s="66">
        <f>_xlfn.IFNA(VLOOKUP(A1103,'BBI Strategy'!$A$2:$B$2000,2,FALSE),0)</f>
        <v>2755</v>
      </c>
      <c r="F1103" s="66">
        <f>_xlfn.IFNA(VLOOKUP(A1103,'NQ0003 Strategy'!$A$2:$B$1000,2,FALSE),0)</f>
        <v>0</v>
      </c>
      <c r="G1103" s="66">
        <f>_xlfn.IFNA(VLOOKUP(A1103,'NQ0006 Strategy'!$A$2:$B$2000,2,FALSE),0)</f>
        <v>0</v>
      </c>
      <c r="H1103" s="66">
        <f>_xlfn.IFNA(VLOOKUP(A1103,'NQ0007 Strategy'!$A$2:$B$2000,2,FALSE),0)</f>
        <v>-3040</v>
      </c>
      <c r="I1103" s="85">
        <f t="shared" si="39"/>
        <v>-2335</v>
      </c>
      <c r="J1103" s="50">
        <f>VLOOKUP($A1103,級距!$A:$K,9,FALSE)</f>
        <v>7</v>
      </c>
      <c r="K1103" s="50">
        <f>VLOOKUP($A1103,級距!$A:$K,10,FALSE)</f>
        <v>2</v>
      </c>
      <c r="L1103" s="50">
        <f>VLOOKUP($A1103,級距!$A:$K,11,FALSE)</f>
        <v>1</v>
      </c>
      <c r="M1103" s="50">
        <f t="shared" si="40"/>
        <v>1</v>
      </c>
    </row>
    <row r="1104" spans="1:13" x14ac:dyDescent="0.25">
      <c r="A1104" s="32">
        <v>44050</v>
      </c>
      <c r="B1104" s="66">
        <f>_xlfn.IFNA(VLOOKUP(A1104,'Bolling Strategy'!$A$1:$B$2000,2,FALSE),0)</f>
        <v>0</v>
      </c>
      <c r="C1104" s="66">
        <f>_xlfn.IFNA(VLOOKUP(A1104,'NQ0002 Strategy'!$A$2:$B$2000,2,FALSE),0)</f>
        <v>-6885</v>
      </c>
      <c r="D1104" s="66">
        <f>_xlfn.IFNA(VLOOKUP(A1104,'NQ0001 Strategy'!$A$2:$B$2000,2,FALSE),0)</f>
        <v>-7765</v>
      </c>
      <c r="E1104" s="66">
        <f>_xlfn.IFNA(VLOOKUP(A1104,'BBI Strategy'!$A$2:$B$2000,2,FALSE),0)</f>
        <v>-13780</v>
      </c>
      <c r="F1104" s="66">
        <f>_xlfn.IFNA(VLOOKUP(A1104,'NQ0003 Strategy'!$A$2:$B$1000,2,FALSE),0)</f>
        <v>0</v>
      </c>
      <c r="G1104" s="66">
        <f>_xlfn.IFNA(VLOOKUP(A1104,'NQ0006 Strategy'!$A$2:$B$2000,2,FALSE),0)</f>
        <v>0</v>
      </c>
      <c r="H1104" s="66">
        <f>_xlfn.IFNA(VLOOKUP(A1104,'NQ0007 Strategy'!$A$2:$B$2000,2,FALSE),0)</f>
        <v>-4775</v>
      </c>
      <c r="I1104" s="85">
        <f t="shared" si="39"/>
        <v>-4743.5714285714284</v>
      </c>
      <c r="J1104" s="50">
        <f>VLOOKUP($A1104,級距!$A:$K,9,FALSE)</f>
        <v>7</v>
      </c>
      <c r="K1104" s="50">
        <f>VLOOKUP($A1104,級距!$A:$K,10,FALSE)</f>
        <v>4</v>
      </c>
      <c r="L1104" s="50">
        <f>VLOOKUP($A1104,級距!$A:$K,11,FALSE)</f>
        <v>1</v>
      </c>
      <c r="M1104" s="50">
        <f t="shared" si="40"/>
        <v>1</v>
      </c>
    </row>
    <row r="1105" spans="1:13" x14ac:dyDescent="0.25">
      <c r="A1105" s="32">
        <v>44049</v>
      </c>
      <c r="B1105" s="66">
        <f>_xlfn.IFNA(VLOOKUP(A1105,'Bolling Strategy'!$A$1:$B$2000,2,FALSE),0)</f>
        <v>-1780</v>
      </c>
      <c r="C1105" s="66">
        <f>_xlfn.IFNA(VLOOKUP(A1105,'NQ0002 Strategy'!$A$2:$B$2000,2,FALSE),0)</f>
        <v>-4900</v>
      </c>
      <c r="D1105" s="66">
        <f>_xlfn.IFNA(VLOOKUP(A1105,'NQ0001 Strategy'!$A$2:$B$2000,2,FALSE),0)</f>
        <v>-6405</v>
      </c>
      <c r="E1105" s="66">
        <f>_xlfn.IFNA(VLOOKUP(A1105,'BBI Strategy'!$A$2:$B$2000,2,FALSE),0)</f>
        <v>-10200</v>
      </c>
      <c r="F1105" s="66">
        <f>_xlfn.IFNA(VLOOKUP(A1105,'NQ0003 Strategy'!$A$2:$B$1000,2,FALSE),0)</f>
        <v>0</v>
      </c>
      <c r="G1105" s="66">
        <f>_xlfn.IFNA(VLOOKUP(A1105,'NQ0006 Strategy'!$A$2:$B$2000,2,FALSE),0)</f>
        <v>6540</v>
      </c>
      <c r="H1105" s="66">
        <f>_xlfn.IFNA(VLOOKUP(A1105,'NQ0007 Strategy'!$A$2:$B$2000,2,FALSE),0)</f>
        <v>10090</v>
      </c>
      <c r="I1105" s="85">
        <f t="shared" si="39"/>
        <v>-950.71428571428567</v>
      </c>
      <c r="J1105" s="50">
        <f>VLOOKUP($A1105,級距!$A:$K,9,FALSE)</f>
        <v>7</v>
      </c>
      <c r="K1105" s="50">
        <f>VLOOKUP($A1105,級距!$A:$K,10,FALSE)</f>
        <v>9</v>
      </c>
      <c r="L1105" s="50">
        <f>VLOOKUP($A1105,級距!$A:$K,11,FALSE)</f>
        <v>4</v>
      </c>
      <c r="M1105" s="50">
        <f t="shared" si="40"/>
        <v>1</v>
      </c>
    </row>
    <row r="1106" spans="1:13" x14ac:dyDescent="0.25">
      <c r="A1106" s="32">
        <v>44048</v>
      </c>
      <c r="B1106" s="66">
        <f>_xlfn.IFNA(VLOOKUP(A1106,'Bolling Strategy'!$A$1:$B$2000,2,FALSE),0)</f>
        <v>1840</v>
      </c>
      <c r="C1106" s="66">
        <f>_xlfn.IFNA(VLOOKUP(A1106,'NQ0002 Strategy'!$A$2:$B$2000,2,FALSE),0)</f>
        <v>-230</v>
      </c>
      <c r="D1106" s="66">
        <f>_xlfn.IFNA(VLOOKUP(A1106,'NQ0001 Strategy'!$A$2:$B$2000,2,FALSE),0)</f>
        <v>0</v>
      </c>
      <c r="E1106" s="66">
        <f>_xlfn.IFNA(VLOOKUP(A1106,'BBI Strategy'!$A$2:$B$2000,2,FALSE),0)</f>
        <v>105</v>
      </c>
      <c r="F1106" s="66">
        <f>_xlfn.IFNA(VLOOKUP(A1106,'NQ0003 Strategy'!$A$2:$B$1000,2,FALSE),0)</f>
        <v>0</v>
      </c>
      <c r="G1106" s="66">
        <f>_xlfn.IFNA(VLOOKUP(A1106,'NQ0006 Strategy'!$A$2:$B$2000,2,FALSE),0)</f>
        <v>0</v>
      </c>
      <c r="H1106" s="66">
        <f>_xlfn.IFNA(VLOOKUP(A1106,'NQ0007 Strategy'!$A$2:$B$2000,2,FALSE),0)</f>
        <v>-1140</v>
      </c>
      <c r="I1106" s="85">
        <f t="shared" si="39"/>
        <v>82.142857142857139</v>
      </c>
      <c r="J1106" s="50">
        <f>VLOOKUP($A1106,級距!$A:$K,9,FALSE)</f>
        <v>1</v>
      </c>
      <c r="K1106" s="50">
        <f>VLOOKUP($A1106,級距!$A:$K,10,FALSE)</f>
        <v>2</v>
      </c>
      <c r="L1106" s="50">
        <f>VLOOKUP($A1106,級距!$A:$K,11,FALSE)</f>
        <v>2</v>
      </c>
      <c r="M1106" s="50">
        <f t="shared" si="40"/>
        <v>1</v>
      </c>
    </row>
    <row r="1107" spans="1:13" x14ac:dyDescent="0.25">
      <c r="A1107" s="32">
        <v>44047</v>
      </c>
      <c r="B1107" s="66">
        <f>_xlfn.IFNA(VLOOKUP(A1107,'Bolling Strategy'!$A$1:$B$2000,2,FALSE),0)</f>
        <v>-3605</v>
      </c>
      <c r="C1107" s="66">
        <f>_xlfn.IFNA(VLOOKUP(A1107,'NQ0002 Strategy'!$A$2:$B$2000,2,FALSE),0)</f>
        <v>-3100</v>
      </c>
      <c r="D1107" s="66">
        <f>_xlfn.IFNA(VLOOKUP(A1107,'NQ0001 Strategy'!$A$2:$B$2000,2,FALSE),0)</f>
        <v>5905</v>
      </c>
      <c r="E1107" s="66">
        <f>_xlfn.IFNA(VLOOKUP(A1107,'BBI Strategy'!$A$2:$B$2000,2,FALSE),0)</f>
        <v>6830</v>
      </c>
      <c r="F1107" s="66">
        <f>_xlfn.IFNA(VLOOKUP(A1107,'NQ0003 Strategy'!$A$2:$B$1000,2,FALSE),0)</f>
        <v>0</v>
      </c>
      <c r="G1107" s="66">
        <f>_xlfn.IFNA(VLOOKUP(A1107,'NQ0006 Strategy'!$A$2:$B$2000,2,FALSE),0)</f>
        <v>0</v>
      </c>
      <c r="H1107" s="66">
        <f>_xlfn.IFNA(VLOOKUP(A1107,'NQ0007 Strategy'!$A$2:$B$2000,2,FALSE),0)</f>
        <v>6040</v>
      </c>
      <c r="I1107" s="85">
        <f t="shared" si="39"/>
        <v>1724.2857142857142</v>
      </c>
      <c r="J1107" s="50">
        <f>VLOOKUP($A1107,級距!$A:$K,9,FALSE)</f>
        <v>2</v>
      </c>
      <c r="K1107" s="50">
        <f>VLOOKUP($A1107,級距!$A:$K,10,FALSE)</f>
        <v>8</v>
      </c>
      <c r="L1107" s="50">
        <f>VLOOKUP($A1107,級距!$A:$K,11,FALSE)</f>
        <v>3</v>
      </c>
      <c r="M1107" s="50">
        <f t="shared" si="40"/>
        <v>1</v>
      </c>
    </row>
    <row r="1108" spans="1:13" x14ac:dyDescent="0.25">
      <c r="A1108" s="32">
        <v>44046</v>
      </c>
      <c r="B1108" s="66">
        <f>_xlfn.IFNA(VLOOKUP(A1108,'Bolling Strategy'!$A$1:$B$2000,2,FALSE),0)</f>
        <v>-490</v>
      </c>
      <c r="C1108" s="66">
        <f>_xlfn.IFNA(VLOOKUP(A1108,'NQ0002 Strategy'!$A$2:$B$2000,2,FALSE),0)</f>
        <v>-1190</v>
      </c>
      <c r="D1108" s="66">
        <f>_xlfn.IFNA(VLOOKUP(A1108,'NQ0001 Strategy'!$A$2:$B$2000,2,FALSE),0)</f>
        <v>2420</v>
      </c>
      <c r="E1108" s="66">
        <f>_xlfn.IFNA(VLOOKUP(A1108,'BBI Strategy'!$A$2:$B$2000,2,FALSE),0)</f>
        <v>4170</v>
      </c>
      <c r="F1108" s="66">
        <f>_xlfn.IFNA(VLOOKUP(A1108,'NQ0003 Strategy'!$A$2:$B$1000,2,FALSE),0)</f>
        <v>0</v>
      </c>
      <c r="G1108" s="66">
        <f>_xlfn.IFNA(VLOOKUP(A1108,'NQ0006 Strategy'!$A$2:$B$2000,2,FALSE),0)</f>
        <v>5710</v>
      </c>
      <c r="H1108" s="66">
        <f>_xlfn.IFNA(VLOOKUP(A1108,'NQ0007 Strategy'!$A$2:$B$2000,2,FALSE),0)</f>
        <v>5145</v>
      </c>
      <c r="I1108" s="85">
        <f t="shared" si="39"/>
        <v>2252.1428571428573</v>
      </c>
      <c r="J1108" s="50">
        <f>VLOOKUP($A1108,級距!$A:$K,9,FALSE)</f>
        <v>2</v>
      </c>
      <c r="K1108" s="50">
        <f>VLOOKUP($A1108,級距!$A:$K,10,FALSE)</f>
        <v>6</v>
      </c>
      <c r="L1108" s="50">
        <f>VLOOKUP($A1108,級距!$A:$K,11,FALSE)</f>
        <v>2</v>
      </c>
      <c r="M1108" s="50">
        <f t="shared" si="40"/>
        <v>1</v>
      </c>
    </row>
    <row r="1109" spans="1:13" x14ac:dyDescent="0.25">
      <c r="A1109" s="32">
        <v>44043</v>
      </c>
      <c r="B1109" s="66">
        <f>_xlfn.IFNA(VLOOKUP(A1109,'Bolling Strategy'!$A$1:$B$2000,2,FALSE),0)</f>
        <v>-15600</v>
      </c>
      <c r="C1109" s="66">
        <f>_xlfn.IFNA(VLOOKUP(A1109,'NQ0002 Strategy'!$A$2:$B$2000,2,FALSE),0)</f>
        <v>0</v>
      </c>
      <c r="D1109" s="66">
        <f>_xlfn.IFNA(VLOOKUP(A1109,'NQ0001 Strategy'!$A$2:$B$2000,2,FALSE),0)</f>
        <v>17970</v>
      </c>
      <c r="E1109" s="66">
        <f>_xlfn.IFNA(VLOOKUP(A1109,'BBI Strategy'!$A$2:$B$2000,2,FALSE),0)</f>
        <v>-20210</v>
      </c>
      <c r="F1109" s="66">
        <f>_xlfn.IFNA(VLOOKUP(A1109,'NQ0003 Strategy'!$A$2:$B$1000,2,FALSE),0)</f>
        <v>0</v>
      </c>
      <c r="G1109" s="66">
        <f>_xlfn.IFNA(VLOOKUP(A1109,'NQ0006 Strategy'!$A$2:$B$2000,2,FALSE),0)</f>
        <v>0</v>
      </c>
      <c r="H1109" s="66">
        <f>_xlfn.IFNA(VLOOKUP(A1109,'NQ0007 Strategy'!$A$2:$B$2000,2,FALSE),0)</f>
        <v>640</v>
      </c>
      <c r="I1109" s="85">
        <f t="shared" si="39"/>
        <v>-2457.1428571428573</v>
      </c>
      <c r="J1109" s="50">
        <f>VLOOKUP($A1109,級距!$A:$K,9,FALSE)</f>
        <v>7</v>
      </c>
      <c r="K1109" s="50">
        <f>VLOOKUP($A1109,級距!$A:$K,10,FALSE)</f>
        <v>1</v>
      </c>
      <c r="L1109" s="50">
        <f>VLOOKUP($A1109,級距!$A:$K,11,FALSE)</f>
        <v>1</v>
      </c>
      <c r="M1109" s="50">
        <f t="shared" si="40"/>
        <v>1</v>
      </c>
    </row>
    <row r="1110" spans="1:13" x14ac:dyDescent="0.25">
      <c r="A1110" s="32">
        <v>44042</v>
      </c>
      <c r="B1110" s="66">
        <f>_xlfn.IFNA(VLOOKUP(A1110,'Bolling Strategy'!$A$1:$B$2000,2,FALSE),0)</f>
        <v>-890</v>
      </c>
      <c r="C1110" s="66">
        <f>_xlfn.IFNA(VLOOKUP(A1110,'NQ0002 Strategy'!$A$2:$B$2000,2,FALSE),0)</f>
        <v>-5840</v>
      </c>
      <c r="D1110" s="66">
        <f>_xlfn.IFNA(VLOOKUP(A1110,'NQ0001 Strategy'!$A$2:$B$2000,2,FALSE),0)</f>
        <v>10840</v>
      </c>
      <c r="E1110" s="66">
        <f>_xlfn.IFNA(VLOOKUP(A1110,'BBI Strategy'!$A$2:$B$2000,2,FALSE),0)</f>
        <v>-10165</v>
      </c>
      <c r="F1110" s="66">
        <f>_xlfn.IFNA(VLOOKUP(A1110,'NQ0003 Strategy'!$A$2:$B$1000,2,FALSE),0)</f>
        <v>0</v>
      </c>
      <c r="G1110" s="66">
        <f>_xlfn.IFNA(VLOOKUP(A1110,'NQ0006 Strategy'!$A$2:$B$2000,2,FALSE),0)</f>
        <v>0</v>
      </c>
      <c r="H1110" s="66">
        <f>_xlfn.IFNA(VLOOKUP(A1110,'NQ0007 Strategy'!$A$2:$B$2000,2,FALSE),0)</f>
        <v>32495</v>
      </c>
      <c r="I1110" s="85">
        <f t="shared" si="39"/>
        <v>3777.1428571428573</v>
      </c>
      <c r="J1110" s="50">
        <f>VLOOKUP($A1110,級距!$A:$K,9,FALSE)</f>
        <v>7</v>
      </c>
      <c r="K1110" s="50">
        <f>VLOOKUP($A1110,級距!$A:$K,10,FALSE)</f>
        <v>7</v>
      </c>
      <c r="L1110" s="50">
        <f>VLOOKUP($A1110,級距!$A:$K,11,FALSE)</f>
        <v>4</v>
      </c>
      <c r="M1110" s="50">
        <f t="shared" si="40"/>
        <v>1</v>
      </c>
    </row>
    <row r="1111" spans="1:13" x14ac:dyDescent="0.25">
      <c r="A1111" s="32">
        <v>44041</v>
      </c>
      <c r="B1111" s="66">
        <f>_xlfn.IFNA(VLOOKUP(A1111,'Bolling Strategy'!$A$1:$B$2000,2,FALSE),0)</f>
        <v>0</v>
      </c>
      <c r="C1111" s="66">
        <f>_xlfn.IFNA(VLOOKUP(A1111,'NQ0002 Strategy'!$A$2:$B$2000,2,FALSE),0)</f>
        <v>-1870</v>
      </c>
      <c r="D1111" s="66">
        <f>_xlfn.IFNA(VLOOKUP(A1111,'NQ0001 Strategy'!$A$2:$B$2000,2,FALSE),0)</f>
        <v>0</v>
      </c>
      <c r="E1111" s="66">
        <f>_xlfn.IFNA(VLOOKUP(A1111,'BBI Strategy'!$A$2:$B$2000,2,FALSE),0)</f>
        <v>5345</v>
      </c>
      <c r="F1111" s="66">
        <f>_xlfn.IFNA(VLOOKUP(A1111,'NQ0003 Strategy'!$A$2:$B$1000,2,FALSE),0)</f>
        <v>0</v>
      </c>
      <c r="G1111" s="66">
        <f>_xlfn.IFNA(VLOOKUP(A1111,'NQ0006 Strategy'!$A$2:$B$2000,2,FALSE),0)</f>
        <v>0</v>
      </c>
      <c r="H1111" s="66">
        <f>_xlfn.IFNA(VLOOKUP(A1111,'NQ0007 Strategy'!$A$2:$B$2000,2,FALSE),0)</f>
        <v>-3960</v>
      </c>
      <c r="I1111" s="85">
        <f t="shared" si="39"/>
        <v>-69.285714285714292</v>
      </c>
      <c r="J1111" s="50">
        <f>VLOOKUP($A1111,級距!$A:$K,9,FALSE)</f>
        <v>3</v>
      </c>
      <c r="K1111" s="50">
        <f>VLOOKUP($A1111,級距!$A:$K,10,FALSE)</f>
        <v>5</v>
      </c>
      <c r="L1111" s="50">
        <f>VLOOKUP($A1111,級距!$A:$K,11,FALSE)</f>
        <v>2</v>
      </c>
      <c r="M1111" s="50">
        <f t="shared" si="40"/>
        <v>1</v>
      </c>
    </row>
    <row r="1112" spans="1:13" x14ac:dyDescent="0.25">
      <c r="A1112" s="32">
        <v>44040</v>
      </c>
      <c r="B1112" s="66">
        <f>_xlfn.IFNA(VLOOKUP(A1112,'Bolling Strategy'!$A$1:$B$2000,2,FALSE),0)</f>
        <v>-5060</v>
      </c>
      <c r="C1112" s="66">
        <f>_xlfn.IFNA(VLOOKUP(A1112,'NQ0002 Strategy'!$A$2:$B$2000,2,FALSE),0)</f>
        <v>4895</v>
      </c>
      <c r="D1112" s="66">
        <f>_xlfn.IFNA(VLOOKUP(A1112,'NQ0001 Strategy'!$A$2:$B$2000,2,FALSE),0)</f>
        <v>0</v>
      </c>
      <c r="E1112" s="66">
        <f>_xlfn.IFNA(VLOOKUP(A1112,'BBI Strategy'!$A$2:$B$2000,2,FALSE),0)</f>
        <v>-300</v>
      </c>
      <c r="F1112" s="66">
        <f>_xlfn.IFNA(VLOOKUP(A1112,'NQ0003 Strategy'!$A$2:$B$1000,2,FALSE),0)</f>
        <v>0</v>
      </c>
      <c r="G1112" s="66">
        <f>_xlfn.IFNA(VLOOKUP(A1112,'NQ0006 Strategy'!$A$2:$B$2000,2,FALSE),0)</f>
        <v>0</v>
      </c>
      <c r="H1112" s="66">
        <f>_xlfn.IFNA(VLOOKUP(A1112,'NQ0007 Strategy'!$A$2:$B$2000,2,FALSE),0)</f>
        <v>2570</v>
      </c>
      <c r="I1112" s="85">
        <f t="shared" si="39"/>
        <v>300.71428571428572</v>
      </c>
      <c r="J1112" s="50">
        <f>VLOOKUP($A1112,級距!$A:$K,9,FALSE)</f>
        <v>5</v>
      </c>
      <c r="K1112" s="50">
        <f>VLOOKUP($A1112,級距!$A:$K,10,FALSE)</f>
        <v>8</v>
      </c>
      <c r="L1112" s="50">
        <f>VLOOKUP($A1112,級距!$A:$K,11,FALSE)</f>
        <v>3</v>
      </c>
      <c r="M1112" s="50">
        <f t="shared" si="40"/>
        <v>1</v>
      </c>
    </row>
    <row r="1113" spans="1:13" x14ac:dyDescent="0.25">
      <c r="A1113" s="32">
        <v>44039</v>
      </c>
      <c r="B1113" s="66">
        <f>_xlfn.IFNA(VLOOKUP(A1113,'Bolling Strategy'!$A$1:$B$2000,2,FALSE),0)</f>
        <v>0</v>
      </c>
      <c r="C1113" s="66">
        <f>_xlfn.IFNA(VLOOKUP(A1113,'NQ0002 Strategy'!$A$2:$B$2000,2,FALSE),0)</f>
        <v>-6285</v>
      </c>
      <c r="D1113" s="66">
        <f>_xlfn.IFNA(VLOOKUP(A1113,'NQ0001 Strategy'!$A$2:$B$2000,2,FALSE),0)</f>
        <v>420</v>
      </c>
      <c r="E1113" s="66">
        <f>_xlfn.IFNA(VLOOKUP(A1113,'BBI Strategy'!$A$2:$B$2000,2,FALSE),0)</f>
        <v>-5480</v>
      </c>
      <c r="F1113" s="66">
        <f>_xlfn.IFNA(VLOOKUP(A1113,'NQ0003 Strategy'!$A$2:$B$1000,2,FALSE),0)</f>
        <v>0</v>
      </c>
      <c r="G1113" s="66">
        <f>_xlfn.IFNA(VLOOKUP(A1113,'NQ0006 Strategy'!$A$2:$B$2000,2,FALSE),0)</f>
        <v>0</v>
      </c>
      <c r="H1113" s="66">
        <f>_xlfn.IFNA(VLOOKUP(A1113,'NQ0007 Strategy'!$A$2:$B$2000,2,FALSE),0)</f>
        <v>12240</v>
      </c>
      <c r="I1113" s="85">
        <f t="shared" si="39"/>
        <v>127.85714285714286</v>
      </c>
      <c r="J1113" s="50">
        <f>VLOOKUP($A1113,級距!$A:$K,9,FALSE)</f>
        <v>5</v>
      </c>
      <c r="K1113" s="50">
        <f>VLOOKUP($A1113,級距!$A:$K,10,FALSE)</f>
        <v>6</v>
      </c>
      <c r="L1113" s="50">
        <f>VLOOKUP($A1113,級距!$A:$K,11,FALSE)</f>
        <v>2</v>
      </c>
      <c r="M1113" s="50">
        <f t="shared" si="40"/>
        <v>1</v>
      </c>
    </row>
    <row r="1114" spans="1:13" x14ac:dyDescent="0.25">
      <c r="A1114" s="32">
        <v>44036</v>
      </c>
      <c r="B1114" s="66">
        <f>_xlfn.IFNA(VLOOKUP(A1114,'Bolling Strategy'!$A$1:$B$2000,2,FALSE),0)</f>
        <v>0</v>
      </c>
      <c r="C1114" s="66">
        <f>_xlfn.IFNA(VLOOKUP(A1114,'NQ0002 Strategy'!$A$2:$B$2000,2,FALSE),0)</f>
        <v>10295</v>
      </c>
      <c r="D1114" s="66">
        <f>_xlfn.IFNA(VLOOKUP(A1114,'NQ0001 Strategy'!$A$2:$B$2000,2,FALSE),0)</f>
        <v>-3080</v>
      </c>
      <c r="E1114" s="66">
        <f>_xlfn.IFNA(VLOOKUP(A1114,'BBI Strategy'!$A$2:$B$2000,2,FALSE),0)</f>
        <v>-10370</v>
      </c>
      <c r="F1114" s="66">
        <f>_xlfn.IFNA(VLOOKUP(A1114,'NQ0003 Strategy'!$A$2:$B$1000,2,FALSE),0)</f>
        <v>0</v>
      </c>
      <c r="G1114" s="66">
        <f>_xlfn.IFNA(VLOOKUP(A1114,'NQ0006 Strategy'!$A$2:$B$2000,2,FALSE),0)</f>
        <v>0</v>
      </c>
      <c r="H1114" s="66">
        <f>_xlfn.IFNA(VLOOKUP(A1114,'NQ0007 Strategy'!$A$2:$B$2000,2,FALSE),0)</f>
        <v>2215</v>
      </c>
      <c r="I1114" s="85">
        <f t="shared" si="39"/>
        <v>-134.28571428571428</v>
      </c>
      <c r="J1114" s="50">
        <f>VLOOKUP($A1114,級距!$A:$K,9,FALSE)</f>
        <v>7</v>
      </c>
      <c r="K1114" s="50">
        <f>VLOOKUP($A1114,級距!$A:$K,10,FALSE)</f>
        <v>1</v>
      </c>
      <c r="L1114" s="50">
        <f>VLOOKUP($A1114,級距!$A:$K,11,FALSE)</f>
        <v>1</v>
      </c>
      <c r="M1114" s="50">
        <f t="shared" si="40"/>
        <v>1</v>
      </c>
    </row>
    <row r="1115" spans="1:13" x14ac:dyDescent="0.25">
      <c r="A1115" s="32">
        <v>44035</v>
      </c>
      <c r="B1115" s="66">
        <f>_xlfn.IFNA(VLOOKUP(A1115,'Bolling Strategy'!$A$1:$B$2000,2,FALSE),0)</f>
        <v>-10160</v>
      </c>
      <c r="C1115" s="66">
        <f>_xlfn.IFNA(VLOOKUP(A1115,'NQ0002 Strategy'!$A$2:$B$2000,2,FALSE),0)</f>
        <v>-8160</v>
      </c>
      <c r="D1115" s="66">
        <f>_xlfn.IFNA(VLOOKUP(A1115,'NQ0001 Strategy'!$A$2:$B$2000,2,FALSE),0)</f>
        <v>-3300</v>
      </c>
      <c r="E1115" s="66">
        <f>_xlfn.IFNA(VLOOKUP(A1115,'BBI Strategy'!$A$2:$B$2000,2,FALSE),0)</f>
        <v>-10160</v>
      </c>
      <c r="F1115" s="66">
        <f>_xlfn.IFNA(VLOOKUP(A1115,'NQ0003 Strategy'!$A$2:$B$1000,2,FALSE),0)</f>
        <v>0</v>
      </c>
      <c r="G1115" s="66">
        <f>_xlfn.IFNA(VLOOKUP(A1115,'NQ0006 Strategy'!$A$2:$B$2000,2,FALSE),0)</f>
        <v>0</v>
      </c>
      <c r="H1115" s="66">
        <f>_xlfn.IFNA(VLOOKUP(A1115,'NQ0007 Strategy'!$A$2:$B$2000,2,FALSE),0)</f>
        <v>4895</v>
      </c>
      <c r="I1115" s="85">
        <f t="shared" si="39"/>
        <v>-3840.7142857142858</v>
      </c>
      <c r="J1115" s="50">
        <f>VLOOKUP($A1115,級距!$A:$K,9,FALSE)</f>
        <v>10</v>
      </c>
      <c r="K1115" s="50">
        <f>VLOOKUP($A1115,級距!$A:$K,10,FALSE)</f>
        <v>9</v>
      </c>
      <c r="L1115" s="50">
        <f>VLOOKUP($A1115,級距!$A:$K,11,FALSE)</f>
        <v>4</v>
      </c>
      <c r="M1115" s="50">
        <f t="shared" si="40"/>
        <v>1</v>
      </c>
    </row>
    <row r="1116" spans="1:13" x14ac:dyDescent="0.25">
      <c r="A1116" s="32">
        <v>44034</v>
      </c>
      <c r="B1116" s="66">
        <f>_xlfn.IFNA(VLOOKUP(A1116,'Bolling Strategy'!$A$1:$B$2000,2,FALSE),0)</f>
        <v>7380</v>
      </c>
      <c r="C1116" s="66">
        <f>_xlfn.IFNA(VLOOKUP(A1116,'NQ0002 Strategy'!$A$2:$B$2000,2,FALSE),0)</f>
        <v>-565</v>
      </c>
      <c r="D1116" s="66">
        <f>_xlfn.IFNA(VLOOKUP(A1116,'NQ0001 Strategy'!$A$2:$B$2000,2,FALSE),0)</f>
        <v>-6795</v>
      </c>
      <c r="E1116" s="66">
        <f>_xlfn.IFNA(VLOOKUP(A1116,'BBI Strategy'!$A$2:$B$2000,2,FALSE),0)</f>
        <v>95</v>
      </c>
      <c r="F1116" s="66">
        <f>_xlfn.IFNA(VLOOKUP(A1116,'NQ0003 Strategy'!$A$2:$B$1000,2,FALSE),0)</f>
        <v>0</v>
      </c>
      <c r="G1116" s="66">
        <f>_xlfn.IFNA(VLOOKUP(A1116,'NQ0006 Strategy'!$A$2:$B$2000,2,FALSE),0)</f>
        <v>0</v>
      </c>
      <c r="H1116" s="66">
        <f>_xlfn.IFNA(VLOOKUP(A1116,'NQ0007 Strategy'!$A$2:$B$2000,2,FALSE),0)</f>
        <v>-4395</v>
      </c>
      <c r="I1116" s="85">
        <f t="shared" si="39"/>
        <v>-611.42857142857144</v>
      </c>
      <c r="J1116" s="50">
        <f>VLOOKUP($A1116,級距!$A:$K,9,FALSE)</f>
        <v>4</v>
      </c>
      <c r="K1116" s="50">
        <f>VLOOKUP($A1116,級距!$A:$K,10,FALSE)</f>
        <v>1</v>
      </c>
      <c r="L1116" s="50">
        <f>VLOOKUP($A1116,級距!$A:$K,11,FALSE)</f>
        <v>2</v>
      </c>
      <c r="M1116" s="50">
        <f t="shared" si="40"/>
        <v>1</v>
      </c>
    </row>
    <row r="1117" spans="1:13" x14ac:dyDescent="0.25">
      <c r="A1117" s="32">
        <v>44033</v>
      </c>
      <c r="B1117" s="66">
        <f>_xlfn.IFNA(VLOOKUP(A1117,'Bolling Strategy'!$A$1:$B$2000,2,FALSE),0)</f>
        <v>-13000</v>
      </c>
      <c r="C1117" s="66">
        <f>_xlfn.IFNA(VLOOKUP(A1117,'NQ0002 Strategy'!$A$2:$B$2000,2,FALSE),0)</f>
        <v>14010</v>
      </c>
      <c r="D1117" s="66">
        <f>_xlfn.IFNA(VLOOKUP(A1117,'NQ0001 Strategy'!$A$2:$B$2000,2,FALSE),0)</f>
        <v>-145</v>
      </c>
      <c r="E1117" s="66">
        <f>_xlfn.IFNA(VLOOKUP(A1117,'BBI Strategy'!$A$2:$B$2000,2,FALSE),0)</f>
        <v>-7760</v>
      </c>
      <c r="F1117" s="66">
        <f>_xlfn.IFNA(VLOOKUP(A1117,'NQ0003 Strategy'!$A$2:$B$1000,2,FALSE),0)</f>
        <v>3075</v>
      </c>
      <c r="G1117" s="66">
        <f>_xlfn.IFNA(VLOOKUP(A1117,'NQ0006 Strategy'!$A$2:$B$2000,2,FALSE),0)</f>
        <v>14190</v>
      </c>
      <c r="H1117" s="66">
        <f>_xlfn.IFNA(VLOOKUP(A1117,'NQ0007 Strategy'!$A$2:$B$2000,2,FALSE),0)</f>
        <v>3400</v>
      </c>
      <c r="I1117" s="85">
        <f t="shared" si="39"/>
        <v>1967.1428571428571</v>
      </c>
      <c r="J1117" s="50">
        <f>VLOOKUP($A1117,級距!$A:$K,9,FALSE)</f>
        <v>8</v>
      </c>
      <c r="K1117" s="50">
        <f>VLOOKUP($A1117,級距!$A:$K,10,FALSE)</f>
        <v>9</v>
      </c>
      <c r="L1117" s="50">
        <f>VLOOKUP($A1117,級距!$A:$K,11,FALSE)</f>
        <v>4</v>
      </c>
      <c r="M1117" s="50">
        <f t="shared" si="40"/>
        <v>1</v>
      </c>
    </row>
    <row r="1118" spans="1:13" x14ac:dyDescent="0.25">
      <c r="A1118" s="32">
        <v>44032</v>
      </c>
      <c r="B1118" s="66">
        <f>_xlfn.IFNA(VLOOKUP(A1118,'Bolling Strategy'!$A$1:$B$2000,2,FALSE),0)</f>
        <v>0</v>
      </c>
      <c r="C1118" s="66">
        <f>_xlfn.IFNA(VLOOKUP(A1118,'NQ0002 Strategy'!$A$2:$B$2000,2,FALSE),0)</f>
        <v>26485</v>
      </c>
      <c r="D1118" s="66">
        <f>_xlfn.IFNA(VLOOKUP(A1118,'NQ0001 Strategy'!$A$2:$B$2000,2,FALSE),0)</f>
        <v>10830</v>
      </c>
      <c r="E1118" s="66">
        <f>_xlfn.IFNA(VLOOKUP(A1118,'BBI Strategy'!$A$2:$B$2000,2,FALSE),0)</f>
        <v>15405</v>
      </c>
      <c r="F1118" s="66">
        <f>_xlfn.IFNA(VLOOKUP(A1118,'NQ0003 Strategy'!$A$2:$B$1000,2,FALSE),0)</f>
        <v>0</v>
      </c>
      <c r="G1118" s="66">
        <f>_xlfn.IFNA(VLOOKUP(A1118,'NQ0006 Strategy'!$A$2:$B$2000,2,FALSE),0)</f>
        <v>62650</v>
      </c>
      <c r="H1118" s="66">
        <f>_xlfn.IFNA(VLOOKUP(A1118,'NQ0007 Strategy'!$A$2:$B$2000,2,FALSE),0)</f>
        <v>22525</v>
      </c>
      <c r="I1118" s="85">
        <f t="shared" si="39"/>
        <v>19699.285714285714</v>
      </c>
      <c r="J1118" s="50">
        <f>VLOOKUP($A1118,級距!$A:$K,9,FALSE)</f>
        <v>10</v>
      </c>
      <c r="K1118" s="50">
        <f>VLOOKUP($A1118,級距!$A:$K,10,FALSE)</f>
        <v>9</v>
      </c>
      <c r="L1118" s="50">
        <f>VLOOKUP($A1118,級距!$A:$K,11,FALSE)</f>
        <v>4</v>
      </c>
      <c r="M1118" s="50">
        <f t="shared" si="40"/>
        <v>1</v>
      </c>
    </row>
    <row r="1119" spans="1:13" x14ac:dyDescent="0.25">
      <c r="A1119" s="32">
        <v>44029</v>
      </c>
      <c r="B1119" s="66">
        <f>_xlfn.IFNA(VLOOKUP(A1119,'Bolling Strategy'!$A$1:$B$2000,2,FALSE),0)</f>
        <v>0</v>
      </c>
      <c r="C1119" s="66">
        <f>_xlfn.IFNA(VLOOKUP(A1119,'NQ0002 Strategy'!$A$2:$B$2000,2,FALSE),0)</f>
        <v>-8400</v>
      </c>
      <c r="D1119" s="66">
        <f>_xlfn.IFNA(VLOOKUP(A1119,'NQ0001 Strategy'!$A$2:$B$2000,2,FALSE),0)</f>
        <v>4555</v>
      </c>
      <c r="E1119" s="66">
        <f>_xlfn.IFNA(VLOOKUP(A1119,'BBI Strategy'!$A$2:$B$2000,2,FALSE),0)</f>
        <v>-2700</v>
      </c>
      <c r="F1119" s="66">
        <f>_xlfn.IFNA(VLOOKUP(A1119,'NQ0003 Strategy'!$A$2:$B$1000,2,FALSE),0)</f>
        <v>0</v>
      </c>
      <c r="G1119" s="66">
        <f>_xlfn.IFNA(VLOOKUP(A1119,'NQ0006 Strategy'!$A$2:$B$2000,2,FALSE),0)</f>
        <v>0</v>
      </c>
      <c r="H1119" s="66">
        <f>_xlfn.IFNA(VLOOKUP(A1119,'NQ0007 Strategy'!$A$2:$B$2000,2,FALSE),0)</f>
        <v>-1245</v>
      </c>
      <c r="I1119" s="85">
        <f t="shared" si="39"/>
        <v>-1112.8571428571429</v>
      </c>
      <c r="J1119" s="50">
        <f>VLOOKUP($A1119,級距!$A:$K,9,FALSE)</f>
        <v>4</v>
      </c>
      <c r="K1119" s="50">
        <f>VLOOKUP($A1119,級距!$A:$K,10,FALSE)</f>
        <v>1</v>
      </c>
      <c r="L1119" s="50">
        <f>VLOOKUP($A1119,級距!$A:$K,11,FALSE)</f>
        <v>2</v>
      </c>
      <c r="M1119" s="50">
        <f t="shared" si="40"/>
        <v>1</v>
      </c>
    </row>
    <row r="1120" spans="1:13" x14ac:dyDescent="0.25">
      <c r="A1120" s="32">
        <v>44028</v>
      </c>
      <c r="B1120" s="66">
        <f>_xlfn.IFNA(VLOOKUP(A1120,'Bolling Strategy'!$A$1:$B$2000,2,FALSE),0)</f>
        <v>0</v>
      </c>
      <c r="C1120" s="66">
        <f>_xlfn.IFNA(VLOOKUP(A1120,'NQ0002 Strategy'!$A$2:$B$2000,2,FALSE),0)</f>
        <v>11170</v>
      </c>
      <c r="D1120" s="66">
        <f>_xlfn.IFNA(VLOOKUP(A1120,'NQ0001 Strategy'!$A$2:$B$2000,2,FALSE),0)</f>
        <v>6215</v>
      </c>
      <c r="E1120" s="66">
        <f>_xlfn.IFNA(VLOOKUP(A1120,'BBI Strategy'!$A$2:$B$2000,2,FALSE),0)</f>
        <v>5850</v>
      </c>
      <c r="F1120" s="66">
        <f>_xlfn.IFNA(VLOOKUP(A1120,'NQ0003 Strategy'!$A$2:$B$1000,2,FALSE),0)</f>
        <v>0</v>
      </c>
      <c r="G1120" s="66">
        <f>_xlfn.IFNA(VLOOKUP(A1120,'NQ0006 Strategy'!$A$2:$B$2000,2,FALSE),0)</f>
        <v>0</v>
      </c>
      <c r="H1120" s="66">
        <f>_xlfn.IFNA(VLOOKUP(A1120,'NQ0007 Strategy'!$A$2:$B$2000,2,FALSE),0)</f>
        <v>-5270</v>
      </c>
      <c r="I1120" s="85">
        <f t="shared" si="39"/>
        <v>2566.4285714285716</v>
      </c>
      <c r="J1120" s="50">
        <f>VLOOKUP($A1120,級距!$A:$K,9,FALSE)</f>
        <v>5</v>
      </c>
      <c r="K1120" s="50">
        <f>VLOOKUP($A1120,級距!$A:$K,10,FALSE)</f>
        <v>6</v>
      </c>
      <c r="L1120" s="50">
        <f>VLOOKUP($A1120,級距!$A:$K,11,FALSE)</f>
        <v>2</v>
      </c>
      <c r="M1120" s="50">
        <f t="shared" si="40"/>
        <v>1</v>
      </c>
    </row>
    <row r="1121" spans="1:13" x14ac:dyDescent="0.25">
      <c r="A1121" s="32">
        <v>44027</v>
      </c>
      <c r="B1121" s="66">
        <f>_xlfn.IFNA(VLOOKUP(A1121,'Bolling Strategy'!$A$1:$B$2000,2,FALSE),0)</f>
        <v>9020</v>
      </c>
      <c r="C1121" s="66">
        <f>_xlfn.IFNA(VLOOKUP(A1121,'NQ0002 Strategy'!$A$2:$B$2000,2,FALSE),0)</f>
        <v>-9245</v>
      </c>
      <c r="D1121" s="66">
        <f>_xlfn.IFNA(VLOOKUP(A1121,'NQ0001 Strategy'!$A$2:$B$2000,2,FALSE),0)</f>
        <v>-20080</v>
      </c>
      <c r="E1121" s="66">
        <f>_xlfn.IFNA(VLOOKUP(A1121,'BBI Strategy'!$A$2:$B$2000,2,FALSE),0)</f>
        <v>6590</v>
      </c>
      <c r="F1121" s="66">
        <f>_xlfn.IFNA(VLOOKUP(A1121,'NQ0003 Strategy'!$A$2:$B$1000,2,FALSE),0)</f>
        <v>0</v>
      </c>
      <c r="G1121" s="66">
        <f>_xlfn.IFNA(VLOOKUP(A1121,'NQ0006 Strategy'!$A$2:$B$2000,2,FALSE),0)</f>
        <v>-15270</v>
      </c>
      <c r="H1121" s="66">
        <f>_xlfn.IFNA(VLOOKUP(A1121,'NQ0007 Strategy'!$A$2:$B$2000,2,FALSE),0)</f>
        <v>3695</v>
      </c>
      <c r="I1121" s="85">
        <f t="shared" si="39"/>
        <v>-3612.8571428571427</v>
      </c>
      <c r="J1121" s="50">
        <f>VLOOKUP($A1121,級距!$A:$K,9,FALSE)</f>
        <v>7</v>
      </c>
      <c r="K1121" s="50">
        <f>VLOOKUP($A1121,級距!$A:$K,10,FALSE)</f>
        <v>2</v>
      </c>
      <c r="L1121" s="50">
        <f>VLOOKUP($A1121,級距!$A:$K,11,FALSE)</f>
        <v>1</v>
      </c>
      <c r="M1121" s="50">
        <f t="shared" si="40"/>
        <v>1</v>
      </c>
    </row>
    <row r="1122" spans="1:13" x14ac:dyDescent="0.25">
      <c r="A1122" s="32">
        <v>44026</v>
      </c>
      <c r="B1122" s="66">
        <f>_xlfn.IFNA(VLOOKUP(A1122,'Bolling Strategy'!$A$1:$B$2000,2,FALSE),0)</f>
        <v>15880</v>
      </c>
      <c r="C1122" s="66">
        <f>_xlfn.IFNA(VLOOKUP(A1122,'NQ0002 Strategy'!$A$2:$B$2000,2,FALSE),0)</f>
        <v>-13915</v>
      </c>
      <c r="D1122" s="66">
        <f>_xlfn.IFNA(VLOOKUP(A1122,'NQ0001 Strategy'!$A$2:$B$2000,2,FALSE),0)</f>
        <v>-7875</v>
      </c>
      <c r="E1122" s="66">
        <f>_xlfn.IFNA(VLOOKUP(A1122,'BBI Strategy'!$A$2:$B$2000,2,FALSE),0)</f>
        <v>-8120</v>
      </c>
      <c r="F1122" s="66">
        <f>_xlfn.IFNA(VLOOKUP(A1122,'NQ0003 Strategy'!$A$2:$B$1000,2,FALSE),0)</f>
        <v>0</v>
      </c>
      <c r="G1122" s="66">
        <f>_xlfn.IFNA(VLOOKUP(A1122,'NQ0006 Strategy'!$A$2:$B$2000,2,FALSE),0)</f>
        <v>0</v>
      </c>
      <c r="H1122" s="66">
        <f>_xlfn.IFNA(VLOOKUP(A1122,'NQ0007 Strategy'!$A$2:$B$2000,2,FALSE),0)</f>
        <v>10600</v>
      </c>
      <c r="I1122" s="85">
        <f t="shared" si="39"/>
        <v>-490</v>
      </c>
      <c r="J1122" s="50">
        <f>VLOOKUP($A1122,級距!$A:$K,9,FALSE)</f>
        <v>10</v>
      </c>
      <c r="K1122" s="50">
        <f>VLOOKUP($A1122,級距!$A:$K,10,FALSE)</f>
        <v>2</v>
      </c>
      <c r="L1122" s="50">
        <f>VLOOKUP($A1122,級距!$A:$K,11,FALSE)</f>
        <v>1</v>
      </c>
      <c r="M1122" s="50">
        <f t="shared" si="40"/>
        <v>1</v>
      </c>
    </row>
    <row r="1123" spans="1:13" x14ac:dyDescent="0.25">
      <c r="A1123" s="32">
        <v>44025</v>
      </c>
      <c r="B1123" s="66">
        <f>_xlfn.IFNA(VLOOKUP(A1123,'Bolling Strategy'!$A$1:$B$2000,2,FALSE),0)</f>
        <v>-11750</v>
      </c>
      <c r="C1123" s="66">
        <f>_xlfn.IFNA(VLOOKUP(A1123,'NQ0002 Strategy'!$A$2:$B$2000,2,FALSE),0)</f>
        <v>0</v>
      </c>
      <c r="D1123" s="66">
        <f>_xlfn.IFNA(VLOOKUP(A1123,'NQ0001 Strategy'!$A$2:$B$2000,2,FALSE),0)</f>
        <v>21510</v>
      </c>
      <c r="E1123" s="66">
        <f>_xlfn.IFNA(VLOOKUP(A1123,'BBI Strategy'!$A$2:$B$2000,2,FALSE),0)</f>
        <v>20</v>
      </c>
      <c r="F1123" s="66">
        <f>_xlfn.IFNA(VLOOKUP(A1123,'NQ0003 Strategy'!$A$2:$B$1000,2,FALSE),0)</f>
        <v>0</v>
      </c>
      <c r="G1123" s="66">
        <f>_xlfn.IFNA(VLOOKUP(A1123,'NQ0006 Strategy'!$A$2:$B$2000,2,FALSE),0)</f>
        <v>20730</v>
      </c>
      <c r="H1123" s="66">
        <f>_xlfn.IFNA(VLOOKUP(A1123,'NQ0007 Strategy'!$A$2:$B$2000,2,FALSE),0)</f>
        <v>-6850</v>
      </c>
      <c r="I1123" s="85">
        <f t="shared" si="39"/>
        <v>3380</v>
      </c>
      <c r="J1123" s="50">
        <f>VLOOKUP($A1123,級距!$A:$K,9,FALSE)</f>
        <v>10</v>
      </c>
      <c r="K1123" s="50">
        <f>VLOOKUP($A1123,級距!$A:$K,10,FALSE)</f>
        <v>6</v>
      </c>
      <c r="L1123" s="50">
        <f>VLOOKUP($A1123,級距!$A:$K,11,FALSE)</f>
        <v>1</v>
      </c>
      <c r="M1123" s="50">
        <f t="shared" si="40"/>
        <v>1</v>
      </c>
    </row>
    <row r="1124" spans="1:13" x14ac:dyDescent="0.25">
      <c r="A1124" s="32">
        <v>44022</v>
      </c>
      <c r="B1124" s="66">
        <f>_xlfn.IFNA(VLOOKUP(A1124,'Bolling Strategy'!$A$1:$B$2000,2,FALSE),0)</f>
        <v>0</v>
      </c>
      <c r="C1124" s="66">
        <f>_xlfn.IFNA(VLOOKUP(A1124,'NQ0002 Strategy'!$A$2:$B$2000,2,FALSE),0)</f>
        <v>2035</v>
      </c>
      <c r="D1124" s="66">
        <f>_xlfn.IFNA(VLOOKUP(A1124,'NQ0001 Strategy'!$A$2:$B$2000,2,FALSE),0)</f>
        <v>0</v>
      </c>
      <c r="E1124" s="66">
        <f>_xlfn.IFNA(VLOOKUP(A1124,'BBI Strategy'!$A$2:$B$2000,2,FALSE),0)</f>
        <v>6085</v>
      </c>
      <c r="F1124" s="66">
        <f>_xlfn.IFNA(VLOOKUP(A1124,'NQ0003 Strategy'!$A$2:$B$1000,2,FALSE),0)</f>
        <v>0</v>
      </c>
      <c r="G1124" s="66">
        <f>_xlfn.IFNA(VLOOKUP(A1124,'NQ0006 Strategy'!$A$2:$B$2000,2,FALSE),0)</f>
        <v>-60</v>
      </c>
      <c r="H1124" s="66">
        <f>_xlfn.IFNA(VLOOKUP(A1124,'NQ0007 Strategy'!$A$2:$B$2000,2,FALSE),0)</f>
        <v>6420</v>
      </c>
      <c r="I1124" s="85">
        <f t="shared" si="39"/>
        <v>2068.5714285714284</v>
      </c>
      <c r="J1124" s="50">
        <f>VLOOKUP($A1124,級距!$A:$K,9,FALSE)</f>
        <v>6</v>
      </c>
      <c r="K1124" s="50">
        <f>VLOOKUP($A1124,級距!$A:$K,10,FALSE)</f>
        <v>6</v>
      </c>
      <c r="L1124" s="50">
        <f>VLOOKUP($A1124,級距!$A:$K,11,FALSE)</f>
        <v>1</v>
      </c>
      <c r="M1124" s="50">
        <f t="shared" si="40"/>
        <v>1</v>
      </c>
    </row>
    <row r="1125" spans="1:13" x14ac:dyDescent="0.25">
      <c r="A1125" s="32">
        <v>44021</v>
      </c>
      <c r="B1125" s="66">
        <f>_xlfn.IFNA(VLOOKUP(A1125,'Bolling Strategy'!$A$1:$B$2000,2,FALSE),0)</f>
        <v>10600</v>
      </c>
      <c r="C1125" s="66">
        <f>_xlfn.IFNA(VLOOKUP(A1125,'NQ0002 Strategy'!$A$2:$B$2000,2,FALSE),0)</f>
        <v>0</v>
      </c>
      <c r="D1125" s="66">
        <f>_xlfn.IFNA(VLOOKUP(A1125,'NQ0001 Strategy'!$A$2:$B$2000,2,FALSE),0)</f>
        <v>-5230</v>
      </c>
      <c r="E1125" s="66">
        <f>_xlfn.IFNA(VLOOKUP(A1125,'BBI Strategy'!$A$2:$B$2000,2,FALSE),0)</f>
        <v>-17320</v>
      </c>
      <c r="F1125" s="66">
        <f>_xlfn.IFNA(VLOOKUP(A1125,'NQ0003 Strategy'!$A$2:$B$1000,2,FALSE),0)</f>
        <v>0</v>
      </c>
      <c r="G1125" s="66">
        <f>_xlfn.IFNA(VLOOKUP(A1125,'NQ0006 Strategy'!$A$2:$B$2000,2,FALSE),0)</f>
        <v>-11365</v>
      </c>
      <c r="H1125" s="66">
        <f>_xlfn.IFNA(VLOOKUP(A1125,'NQ0007 Strategy'!$A$2:$B$2000,2,FALSE),0)</f>
        <v>-2770</v>
      </c>
      <c r="I1125" s="85">
        <f t="shared" si="39"/>
        <v>-3726.4285714285716</v>
      </c>
      <c r="J1125" s="50">
        <f>VLOOKUP($A1125,級距!$A:$K,9,FALSE)</f>
        <v>7</v>
      </c>
      <c r="K1125" s="50">
        <f>VLOOKUP($A1125,級距!$A:$K,10,FALSE)</f>
        <v>3</v>
      </c>
      <c r="L1125" s="50">
        <f>VLOOKUP($A1125,級距!$A:$K,11,FALSE)</f>
        <v>1</v>
      </c>
      <c r="M1125" s="50">
        <f t="shared" si="40"/>
        <v>1</v>
      </c>
    </row>
    <row r="1126" spans="1:13" x14ac:dyDescent="0.25">
      <c r="A1126" s="32">
        <v>44020</v>
      </c>
      <c r="B1126" s="66">
        <f>_xlfn.IFNA(VLOOKUP(A1126,'Bolling Strategy'!$A$1:$B$2000,2,FALSE),0)</f>
        <v>0</v>
      </c>
      <c r="C1126" s="66">
        <f>_xlfn.IFNA(VLOOKUP(A1126,'NQ0002 Strategy'!$A$2:$B$2000,2,FALSE),0)</f>
        <v>8490</v>
      </c>
      <c r="D1126" s="66">
        <f>_xlfn.IFNA(VLOOKUP(A1126,'NQ0001 Strategy'!$A$2:$B$2000,2,FALSE),0)</f>
        <v>-2070</v>
      </c>
      <c r="E1126" s="66">
        <f>_xlfn.IFNA(VLOOKUP(A1126,'BBI Strategy'!$A$2:$B$2000,2,FALSE),0)</f>
        <v>6890</v>
      </c>
      <c r="F1126" s="66">
        <f>_xlfn.IFNA(VLOOKUP(A1126,'NQ0003 Strategy'!$A$2:$B$1000,2,FALSE),0)</f>
        <v>0</v>
      </c>
      <c r="G1126" s="66">
        <f>_xlfn.IFNA(VLOOKUP(A1126,'NQ0006 Strategy'!$A$2:$B$2000,2,FALSE),0)</f>
        <v>0</v>
      </c>
      <c r="H1126" s="66">
        <f>_xlfn.IFNA(VLOOKUP(A1126,'NQ0007 Strategy'!$A$2:$B$2000,2,FALSE),0)</f>
        <v>10145</v>
      </c>
      <c r="I1126" s="85">
        <f t="shared" si="39"/>
        <v>3350.7142857142858</v>
      </c>
      <c r="J1126" s="50">
        <f>VLOOKUP($A1126,級距!$A:$K,9,FALSE)</f>
        <v>4</v>
      </c>
      <c r="K1126" s="50">
        <f>VLOOKUP($A1126,級距!$A:$K,10,FALSE)</f>
        <v>7</v>
      </c>
      <c r="L1126" s="50">
        <f>VLOOKUP($A1126,級距!$A:$K,11,FALSE)</f>
        <v>3</v>
      </c>
      <c r="M1126" s="50">
        <f t="shared" si="40"/>
        <v>1</v>
      </c>
    </row>
    <row r="1127" spans="1:13" x14ac:dyDescent="0.25">
      <c r="A1127" s="32">
        <v>44019</v>
      </c>
      <c r="B1127" s="66">
        <f>_xlfn.IFNA(VLOOKUP(A1127,'Bolling Strategy'!$A$1:$B$2000,2,FALSE),0)</f>
        <v>-12380</v>
      </c>
      <c r="C1127" s="66">
        <f>_xlfn.IFNA(VLOOKUP(A1127,'NQ0002 Strategy'!$A$2:$B$2000,2,FALSE),0)</f>
        <v>0</v>
      </c>
      <c r="D1127" s="66">
        <f>_xlfn.IFNA(VLOOKUP(A1127,'NQ0001 Strategy'!$A$2:$B$2000,2,FALSE),0)</f>
        <v>-7875</v>
      </c>
      <c r="E1127" s="66">
        <f>_xlfn.IFNA(VLOOKUP(A1127,'BBI Strategy'!$A$2:$B$2000,2,FALSE),0)</f>
        <v>-9160</v>
      </c>
      <c r="F1127" s="66">
        <f>_xlfn.IFNA(VLOOKUP(A1127,'NQ0003 Strategy'!$A$2:$B$1000,2,FALSE),0)</f>
        <v>0</v>
      </c>
      <c r="G1127" s="66">
        <f>_xlfn.IFNA(VLOOKUP(A1127,'NQ0006 Strategy'!$A$2:$B$2000,2,FALSE),0)</f>
        <v>-12225</v>
      </c>
      <c r="H1127" s="66">
        <f>_xlfn.IFNA(VLOOKUP(A1127,'NQ0007 Strategy'!$A$2:$B$2000,2,FALSE),0)</f>
        <v>-10500</v>
      </c>
      <c r="I1127" s="85">
        <f t="shared" si="39"/>
        <v>-7448.5714285714284</v>
      </c>
      <c r="J1127" s="50">
        <f>VLOOKUP($A1127,級距!$A:$K,9,FALSE)</f>
        <v>5</v>
      </c>
      <c r="K1127" s="50">
        <f>VLOOKUP($A1127,級距!$A:$K,10,FALSE)</f>
        <v>2</v>
      </c>
      <c r="L1127" s="50">
        <f>VLOOKUP($A1127,級距!$A:$K,11,FALSE)</f>
        <v>2</v>
      </c>
      <c r="M1127" s="50">
        <f t="shared" si="40"/>
        <v>1</v>
      </c>
    </row>
    <row r="1128" spans="1:13" x14ac:dyDescent="0.25">
      <c r="A1128" s="32">
        <v>44018</v>
      </c>
      <c r="B1128" s="66">
        <f>_xlfn.IFNA(VLOOKUP(A1128,'Bolling Strategy'!$A$1:$B$2000,2,FALSE),0)</f>
        <v>-1050</v>
      </c>
      <c r="C1128" s="66">
        <f>_xlfn.IFNA(VLOOKUP(A1128,'NQ0002 Strategy'!$A$2:$B$2000,2,FALSE),0)</f>
        <v>-2335</v>
      </c>
      <c r="D1128" s="66">
        <f>_xlfn.IFNA(VLOOKUP(A1128,'NQ0001 Strategy'!$A$2:$B$2000,2,FALSE),0)</f>
        <v>1480</v>
      </c>
      <c r="E1128" s="66">
        <f>_xlfn.IFNA(VLOOKUP(A1128,'BBI Strategy'!$A$2:$B$2000,2,FALSE),0)</f>
        <v>-6960</v>
      </c>
      <c r="F1128" s="66">
        <f>_xlfn.IFNA(VLOOKUP(A1128,'NQ0003 Strategy'!$A$2:$B$1000,2,FALSE),0)</f>
        <v>0</v>
      </c>
      <c r="G1128" s="66">
        <f>_xlfn.IFNA(VLOOKUP(A1128,'NQ0006 Strategy'!$A$2:$B$2000,2,FALSE),0)</f>
        <v>7590</v>
      </c>
      <c r="H1128" s="66">
        <f>_xlfn.IFNA(VLOOKUP(A1128,'NQ0007 Strategy'!$A$2:$B$2000,2,FALSE),0)</f>
        <v>30840</v>
      </c>
      <c r="I1128" s="85">
        <f t="shared" si="39"/>
        <v>4223.5714285714284</v>
      </c>
      <c r="J1128" s="50">
        <f>VLOOKUP($A1128,級距!$A:$K,9,FALSE)</f>
        <v>5</v>
      </c>
      <c r="K1128" s="50">
        <f>VLOOKUP($A1128,級距!$A:$K,10,FALSE)</f>
        <v>8</v>
      </c>
      <c r="L1128" s="50">
        <f>VLOOKUP($A1128,級距!$A:$K,11,FALSE)</f>
        <v>3</v>
      </c>
      <c r="M1128" s="50">
        <f t="shared" si="40"/>
        <v>1</v>
      </c>
    </row>
    <row r="1129" spans="1:13" x14ac:dyDescent="0.25">
      <c r="A1129" s="32">
        <v>44014</v>
      </c>
      <c r="B1129" s="66">
        <f>_xlfn.IFNA(VLOOKUP(A1129,'Bolling Strategy'!$A$1:$B$2000,2,FALSE),0)</f>
        <v>-7490</v>
      </c>
      <c r="C1129" s="66">
        <f>_xlfn.IFNA(VLOOKUP(A1129,'NQ0002 Strategy'!$A$2:$B$2000,2,FALSE),0)</f>
        <v>-1860</v>
      </c>
      <c r="D1129" s="66">
        <f>_xlfn.IFNA(VLOOKUP(A1129,'NQ0001 Strategy'!$A$2:$B$2000,2,FALSE),0)</f>
        <v>-2010</v>
      </c>
      <c r="E1129" s="66">
        <f>_xlfn.IFNA(VLOOKUP(A1129,'BBI Strategy'!$A$2:$B$2000,2,FALSE),0)</f>
        <v>170</v>
      </c>
      <c r="F1129" s="66">
        <f>_xlfn.IFNA(VLOOKUP(A1129,'NQ0003 Strategy'!$A$2:$B$1000,2,FALSE),0)</f>
        <v>0</v>
      </c>
      <c r="G1129" s="66">
        <f>_xlfn.IFNA(VLOOKUP(A1129,'NQ0006 Strategy'!$A$2:$B$2000,2,FALSE),0)</f>
        <v>-10230</v>
      </c>
      <c r="H1129" s="66">
        <f>_xlfn.IFNA(VLOOKUP(A1129,'NQ0007 Strategy'!$A$2:$B$2000,2,FALSE),0)</f>
        <v>-6885</v>
      </c>
      <c r="I1129" s="85">
        <f t="shared" si="39"/>
        <v>-4043.5714285714284</v>
      </c>
      <c r="J1129" s="50">
        <f>VLOOKUP($A1129,級距!$A:$K,9,FALSE)</f>
        <v>3</v>
      </c>
      <c r="K1129" s="50">
        <f>VLOOKUP($A1129,級距!$A:$K,10,FALSE)</f>
        <v>3</v>
      </c>
      <c r="L1129" s="50">
        <f>VLOOKUP($A1129,級距!$A:$K,11,FALSE)</f>
        <v>2</v>
      </c>
      <c r="M1129" s="50">
        <f t="shared" si="40"/>
        <v>1</v>
      </c>
    </row>
    <row r="1130" spans="1:13" x14ac:dyDescent="0.25">
      <c r="A1130" s="32">
        <v>44013</v>
      </c>
      <c r="B1130" s="66">
        <f>_xlfn.IFNA(VLOOKUP(A1130,'Bolling Strategy'!$A$1:$B$2000,2,FALSE),0)</f>
        <v>0</v>
      </c>
      <c r="C1130" s="66">
        <f>_xlfn.IFNA(VLOOKUP(A1130,'NQ0002 Strategy'!$A$2:$B$2000,2,FALSE),0)</f>
        <v>9310</v>
      </c>
      <c r="D1130" s="66">
        <f>_xlfn.IFNA(VLOOKUP(A1130,'NQ0001 Strategy'!$A$2:$B$2000,2,FALSE),0)</f>
        <v>-7130</v>
      </c>
      <c r="E1130" s="66">
        <f>_xlfn.IFNA(VLOOKUP(A1130,'BBI Strategy'!$A$2:$B$2000,2,FALSE),0)</f>
        <v>-5810</v>
      </c>
      <c r="F1130" s="66">
        <f>_xlfn.IFNA(VLOOKUP(A1130,'NQ0003 Strategy'!$A$2:$B$1000,2,FALSE),0)</f>
        <v>0</v>
      </c>
      <c r="G1130" s="66">
        <f>_xlfn.IFNA(VLOOKUP(A1130,'NQ0006 Strategy'!$A$2:$B$2000,2,FALSE),0)</f>
        <v>5310</v>
      </c>
      <c r="H1130" s="66">
        <f>_xlfn.IFNA(VLOOKUP(A1130,'NQ0007 Strategy'!$A$2:$B$2000,2,FALSE),0)</f>
        <v>5810</v>
      </c>
      <c r="I1130" s="85">
        <f t="shared" si="39"/>
        <v>1070</v>
      </c>
      <c r="J1130" s="50">
        <f>VLOOKUP($A1130,級距!$A:$K,9,FALSE)</f>
        <v>8</v>
      </c>
      <c r="K1130" s="50">
        <f>VLOOKUP($A1130,級距!$A:$K,10,FALSE)</f>
        <v>7</v>
      </c>
      <c r="L1130" s="50">
        <f>VLOOKUP($A1130,級距!$A:$K,11,FALSE)</f>
        <v>4</v>
      </c>
      <c r="M1130" s="50">
        <f t="shared" si="40"/>
        <v>1</v>
      </c>
    </row>
    <row r="1131" spans="1:13" x14ac:dyDescent="0.25">
      <c r="A1131" s="32">
        <v>44012</v>
      </c>
      <c r="B1131" s="66">
        <f>_xlfn.IFNA(VLOOKUP(A1131,'Bolling Strategy'!$A$1:$B$2000,2,FALSE),0)</f>
        <v>-4680</v>
      </c>
      <c r="C1131" s="66">
        <f>_xlfn.IFNA(VLOOKUP(A1131,'NQ0002 Strategy'!$A$2:$B$2000,2,FALSE),0)</f>
        <v>0</v>
      </c>
      <c r="D1131" s="66">
        <f>_xlfn.IFNA(VLOOKUP(A1131,'NQ0001 Strategy'!$A$2:$B$2000,2,FALSE),0)</f>
        <v>16115</v>
      </c>
      <c r="E1131" s="66">
        <f>_xlfn.IFNA(VLOOKUP(A1131,'BBI Strategy'!$A$2:$B$2000,2,FALSE),0)</f>
        <v>2600</v>
      </c>
      <c r="F1131" s="66">
        <f>_xlfn.IFNA(VLOOKUP(A1131,'NQ0003 Strategy'!$A$2:$B$1000,2,FALSE),0)</f>
        <v>0</v>
      </c>
      <c r="G1131" s="66">
        <f>_xlfn.IFNA(VLOOKUP(A1131,'NQ0006 Strategy'!$A$2:$B$2000,2,FALSE),0)</f>
        <v>10490</v>
      </c>
      <c r="H1131" s="66">
        <f>_xlfn.IFNA(VLOOKUP(A1131,'NQ0007 Strategy'!$A$2:$B$2000,2,FALSE),0)</f>
        <v>12225</v>
      </c>
      <c r="I1131" s="85">
        <f t="shared" si="39"/>
        <v>5250</v>
      </c>
      <c r="J1131" s="50">
        <f>VLOOKUP($A1131,級距!$A:$K,9,FALSE)</f>
        <v>8</v>
      </c>
      <c r="K1131" s="50">
        <f>VLOOKUP($A1131,級距!$A:$K,10,FALSE)</f>
        <v>8</v>
      </c>
      <c r="L1131" s="50">
        <f>VLOOKUP($A1131,級距!$A:$K,11,FALSE)</f>
        <v>4</v>
      </c>
      <c r="M1131" s="50">
        <f t="shared" si="40"/>
        <v>1</v>
      </c>
    </row>
    <row r="1132" spans="1:13" x14ac:dyDescent="0.25">
      <c r="A1132" s="32">
        <v>44011</v>
      </c>
      <c r="B1132" s="66">
        <f>_xlfn.IFNA(VLOOKUP(A1132,'Bolling Strategy'!$A$1:$B$2000,2,FALSE),0)</f>
        <v>0</v>
      </c>
      <c r="C1132" s="66">
        <f>_xlfn.IFNA(VLOOKUP(A1132,'NQ0002 Strategy'!$A$2:$B$2000,2,FALSE),0)</f>
        <v>5995</v>
      </c>
      <c r="D1132" s="66">
        <f>_xlfn.IFNA(VLOOKUP(A1132,'NQ0001 Strategy'!$A$2:$B$2000,2,FALSE),0)</f>
        <v>1830</v>
      </c>
      <c r="E1132" s="66">
        <f>_xlfn.IFNA(VLOOKUP(A1132,'BBI Strategy'!$A$2:$B$2000,2,FALSE),0)</f>
        <v>-2845</v>
      </c>
      <c r="F1132" s="66">
        <f>_xlfn.IFNA(VLOOKUP(A1132,'NQ0003 Strategy'!$A$2:$B$1000,2,FALSE),0)</f>
        <v>0</v>
      </c>
      <c r="G1132" s="66">
        <f>_xlfn.IFNA(VLOOKUP(A1132,'NQ0006 Strategy'!$A$2:$B$2000,2,FALSE),0)</f>
        <v>0</v>
      </c>
      <c r="H1132" s="66">
        <f>_xlfn.IFNA(VLOOKUP(A1132,'NQ0007 Strategy'!$A$2:$B$2000,2,FALSE),0)</f>
        <v>14235</v>
      </c>
      <c r="I1132" s="85">
        <f t="shared" si="39"/>
        <v>2745</v>
      </c>
      <c r="J1132" s="50">
        <f>VLOOKUP($A1132,級距!$A:$K,9,FALSE)</f>
        <v>8</v>
      </c>
      <c r="K1132" s="50">
        <f>VLOOKUP($A1132,級距!$A:$K,10,FALSE)</f>
        <v>6</v>
      </c>
      <c r="L1132" s="50">
        <f>VLOOKUP($A1132,級距!$A:$K,11,FALSE)</f>
        <v>1</v>
      </c>
      <c r="M1132" s="50">
        <f t="shared" si="40"/>
        <v>1</v>
      </c>
    </row>
    <row r="1133" spans="1:13" x14ac:dyDescent="0.25">
      <c r="A1133" s="32">
        <v>44008</v>
      </c>
      <c r="B1133" s="66">
        <f>_xlfn.IFNA(VLOOKUP(A1133,'Bolling Strategy'!$A$1:$B$2000,2,FALSE),0)</f>
        <v>-6380</v>
      </c>
      <c r="C1133" s="66">
        <f>_xlfn.IFNA(VLOOKUP(A1133,'NQ0002 Strategy'!$A$2:$B$2000,2,FALSE),0)</f>
        <v>-2520</v>
      </c>
      <c r="D1133" s="66">
        <f>_xlfn.IFNA(VLOOKUP(A1133,'NQ0001 Strategy'!$A$2:$B$2000,2,FALSE),0)</f>
        <v>-95</v>
      </c>
      <c r="E1133" s="66">
        <f>_xlfn.IFNA(VLOOKUP(A1133,'BBI Strategy'!$A$2:$B$2000,2,FALSE),0)</f>
        <v>-2405</v>
      </c>
      <c r="F1133" s="66">
        <f>_xlfn.IFNA(VLOOKUP(A1133,'NQ0003 Strategy'!$A$2:$B$1000,2,FALSE),0)</f>
        <v>0</v>
      </c>
      <c r="G1133" s="66">
        <f>_xlfn.IFNA(VLOOKUP(A1133,'NQ0006 Strategy'!$A$2:$B$2000,2,FALSE),0)</f>
        <v>0</v>
      </c>
      <c r="H1133" s="66">
        <f>_xlfn.IFNA(VLOOKUP(A1133,'NQ0007 Strategy'!$A$2:$B$2000,2,FALSE),0)</f>
        <v>-2620</v>
      </c>
      <c r="I1133" s="85">
        <f t="shared" si="39"/>
        <v>-2002.8571428571429</v>
      </c>
      <c r="J1133" s="50">
        <f>VLOOKUP($A1133,級距!$A:$K,9,FALSE)</f>
        <v>9</v>
      </c>
      <c r="K1133" s="50">
        <f>VLOOKUP($A1133,級距!$A:$K,10,FALSE)</f>
        <v>9</v>
      </c>
      <c r="L1133" s="50">
        <f>VLOOKUP($A1133,級距!$A:$K,11,FALSE)</f>
        <v>4</v>
      </c>
      <c r="M1133" s="50">
        <f t="shared" si="40"/>
        <v>1</v>
      </c>
    </row>
    <row r="1134" spans="1:13" x14ac:dyDescent="0.25">
      <c r="A1134" s="32">
        <v>44007</v>
      </c>
      <c r="B1134" s="66">
        <f>_xlfn.IFNA(VLOOKUP(A1134,'Bolling Strategy'!$A$1:$B$2000,2,FALSE),0)</f>
        <v>0</v>
      </c>
      <c r="C1134" s="66">
        <f>_xlfn.IFNA(VLOOKUP(A1134,'NQ0002 Strategy'!$A$2:$B$2000,2,FALSE),0)</f>
        <v>-8710</v>
      </c>
      <c r="D1134" s="66">
        <f>_xlfn.IFNA(VLOOKUP(A1134,'NQ0001 Strategy'!$A$2:$B$2000,2,FALSE),0)</f>
        <v>14090</v>
      </c>
      <c r="E1134" s="66">
        <f>_xlfn.IFNA(VLOOKUP(A1134,'BBI Strategy'!$A$2:$B$2000,2,FALSE),0)</f>
        <v>6335</v>
      </c>
      <c r="F1134" s="66">
        <f>_xlfn.IFNA(VLOOKUP(A1134,'NQ0003 Strategy'!$A$2:$B$1000,2,FALSE),0)</f>
        <v>0</v>
      </c>
      <c r="G1134" s="66">
        <f>_xlfn.IFNA(VLOOKUP(A1134,'NQ0006 Strategy'!$A$2:$B$2000,2,FALSE),0)</f>
        <v>0</v>
      </c>
      <c r="H1134" s="66">
        <f>_xlfn.IFNA(VLOOKUP(A1134,'NQ0007 Strategy'!$A$2:$B$2000,2,FALSE),0)</f>
        <v>10565</v>
      </c>
      <c r="I1134" s="85">
        <f t="shared" si="39"/>
        <v>3182.8571428571427</v>
      </c>
      <c r="J1134" s="50">
        <f>VLOOKUP($A1134,級距!$A:$K,9,FALSE)</f>
        <v>7</v>
      </c>
      <c r="K1134" s="50">
        <f>VLOOKUP($A1134,級距!$A:$K,10,FALSE)</f>
        <v>4</v>
      </c>
      <c r="L1134" s="50">
        <f>VLOOKUP($A1134,級距!$A:$K,11,FALSE)</f>
        <v>1</v>
      </c>
      <c r="M1134" s="50">
        <f t="shared" si="40"/>
        <v>1</v>
      </c>
    </row>
    <row r="1135" spans="1:13" x14ac:dyDescent="0.25">
      <c r="A1135" s="32">
        <v>44006</v>
      </c>
      <c r="B1135" s="66">
        <f>_xlfn.IFNA(VLOOKUP(A1135,'Bolling Strategy'!$A$1:$B$2000,2,FALSE),0)</f>
        <v>-2400</v>
      </c>
      <c r="C1135" s="66">
        <f>_xlfn.IFNA(VLOOKUP(A1135,'NQ0002 Strategy'!$A$2:$B$2000,2,FALSE),0)</f>
        <v>-8690</v>
      </c>
      <c r="D1135" s="66">
        <f>_xlfn.IFNA(VLOOKUP(A1135,'NQ0001 Strategy'!$A$2:$B$2000,2,FALSE),0)</f>
        <v>-9075</v>
      </c>
      <c r="E1135" s="66">
        <f>_xlfn.IFNA(VLOOKUP(A1135,'BBI Strategy'!$A$2:$B$2000,2,FALSE),0)</f>
        <v>-11820</v>
      </c>
      <c r="F1135" s="66">
        <f>_xlfn.IFNA(VLOOKUP(A1135,'NQ0003 Strategy'!$A$2:$B$1000,2,FALSE),0)</f>
        <v>2730</v>
      </c>
      <c r="G1135" s="66">
        <f>_xlfn.IFNA(VLOOKUP(A1135,'NQ0006 Strategy'!$A$2:$B$2000,2,FALSE),0)</f>
        <v>0</v>
      </c>
      <c r="H1135" s="66">
        <f>_xlfn.IFNA(VLOOKUP(A1135,'NQ0007 Strategy'!$A$2:$B$2000,2,FALSE),0)</f>
        <v>-3550</v>
      </c>
      <c r="I1135" s="85">
        <f t="shared" si="39"/>
        <v>-4686.4285714285716</v>
      </c>
      <c r="J1135" s="50">
        <f>VLOOKUP($A1135,級距!$A:$K,9,FALSE)</f>
        <v>9</v>
      </c>
      <c r="K1135" s="50">
        <f>VLOOKUP($A1135,級距!$A:$K,10,FALSE)</f>
        <v>6</v>
      </c>
      <c r="L1135" s="50">
        <f>VLOOKUP($A1135,級距!$A:$K,11,FALSE)</f>
        <v>1</v>
      </c>
      <c r="M1135" s="50">
        <f t="shared" si="40"/>
        <v>1</v>
      </c>
    </row>
    <row r="1136" spans="1:13" x14ac:dyDescent="0.25">
      <c r="A1136" s="32">
        <v>44005</v>
      </c>
      <c r="B1136" s="66">
        <f>_xlfn.IFNA(VLOOKUP(A1136,'Bolling Strategy'!$A$1:$B$2000,2,FALSE),0)</f>
        <v>0</v>
      </c>
      <c r="C1136" s="66">
        <f>_xlfn.IFNA(VLOOKUP(A1136,'NQ0002 Strategy'!$A$2:$B$2000,2,FALSE),0)</f>
        <v>-1025</v>
      </c>
      <c r="D1136" s="66">
        <f>_xlfn.IFNA(VLOOKUP(A1136,'NQ0001 Strategy'!$A$2:$B$2000,2,FALSE),0)</f>
        <v>-1750</v>
      </c>
      <c r="E1136" s="66">
        <f>_xlfn.IFNA(VLOOKUP(A1136,'BBI Strategy'!$A$2:$B$2000,2,FALSE),0)</f>
        <v>-1300</v>
      </c>
      <c r="F1136" s="66">
        <f>_xlfn.IFNA(VLOOKUP(A1136,'NQ0003 Strategy'!$A$2:$B$1000,2,FALSE),0)</f>
        <v>0</v>
      </c>
      <c r="G1136" s="66">
        <f>_xlfn.IFNA(VLOOKUP(A1136,'NQ0006 Strategy'!$A$2:$B$2000,2,FALSE),0)</f>
        <v>0</v>
      </c>
      <c r="H1136" s="66">
        <f>_xlfn.IFNA(VLOOKUP(A1136,'NQ0007 Strategy'!$A$2:$B$2000,2,FALSE),0)</f>
        <v>-110</v>
      </c>
      <c r="I1136" s="85">
        <f t="shared" si="39"/>
        <v>-597.85714285714289</v>
      </c>
      <c r="J1136" s="50">
        <f>VLOOKUP($A1136,級距!$A:$K,9,FALSE)</f>
        <v>4</v>
      </c>
      <c r="K1136" s="50">
        <f>VLOOKUP($A1136,級距!$A:$K,10,FALSE)</f>
        <v>1</v>
      </c>
      <c r="L1136" s="50">
        <f>VLOOKUP($A1136,級距!$A:$K,11,FALSE)</f>
        <v>2</v>
      </c>
      <c r="M1136" s="50">
        <f t="shared" si="40"/>
        <v>1</v>
      </c>
    </row>
    <row r="1137" spans="1:13" x14ac:dyDescent="0.25">
      <c r="A1137" s="32">
        <v>44004</v>
      </c>
      <c r="B1137" s="66">
        <f>_xlfn.IFNA(VLOOKUP(A1137,'Bolling Strategy'!$A$1:$B$2000,2,FALSE),0)</f>
        <v>-1020</v>
      </c>
      <c r="C1137" s="66">
        <f>_xlfn.IFNA(VLOOKUP(A1137,'NQ0002 Strategy'!$A$2:$B$2000,2,FALSE),0)</f>
        <v>11130</v>
      </c>
      <c r="D1137" s="66">
        <f>_xlfn.IFNA(VLOOKUP(A1137,'NQ0001 Strategy'!$A$2:$B$2000,2,FALSE),0)</f>
        <v>7245</v>
      </c>
      <c r="E1137" s="66">
        <f>_xlfn.IFNA(VLOOKUP(A1137,'BBI Strategy'!$A$2:$B$2000,2,FALSE),0)</f>
        <v>-6320</v>
      </c>
      <c r="F1137" s="66">
        <f>_xlfn.IFNA(VLOOKUP(A1137,'NQ0003 Strategy'!$A$2:$B$1000,2,FALSE),0)</f>
        <v>0</v>
      </c>
      <c r="G1137" s="66">
        <f>_xlfn.IFNA(VLOOKUP(A1137,'NQ0006 Strategy'!$A$2:$B$2000,2,FALSE),0)</f>
        <v>0</v>
      </c>
      <c r="H1137" s="66">
        <f>_xlfn.IFNA(VLOOKUP(A1137,'NQ0007 Strategy'!$A$2:$B$2000,2,FALSE),0)</f>
        <v>12605</v>
      </c>
      <c r="I1137" s="85">
        <f t="shared" si="39"/>
        <v>3377.1428571428573</v>
      </c>
      <c r="J1137" s="50">
        <f>VLOOKUP($A1137,級距!$A:$K,9,FALSE)</f>
        <v>5</v>
      </c>
      <c r="K1137" s="50">
        <f>VLOOKUP($A1137,級距!$A:$K,10,FALSE)</f>
        <v>8</v>
      </c>
      <c r="L1137" s="50">
        <f>VLOOKUP($A1137,級距!$A:$K,11,FALSE)</f>
        <v>3</v>
      </c>
      <c r="M1137" s="50">
        <f t="shared" si="40"/>
        <v>1</v>
      </c>
    </row>
    <row r="1138" spans="1:13" x14ac:dyDescent="0.25">
      <c r="A1138" s="32">
        <v>44001</v>
      </c>
      <c r="B1138" s="66">
        <f>_xlfn.IFNA(VLOOKUP(A1138,'Bolling Strategy'!$A$1:$B$2000,2,FALSE),0)</f>
        <v>1140</v>
      </c>
      <c r="C1138" s="66">
        <f>_xlfn.IFNA(VLOOKUP(A1138,'NQ0002 Strategy'!$A$2:$B$2000,2,FALSE),0)</f>
        <v>1260</v>
      </c>
      <c r="D1138" s="66">
        <f>_xlfn.IFNA(VLOOKUP(A1138,'NQ0001 Strategy'!$A$2:$B$2000,2,FALSE),0)</f>
        <v>-1425</v>
      </c>
      <c r="E1138" s="66">
        <f>_xlfn.IFNA(VLOOKUP(A1138,'BBI Strategy'!$A$2:$B$2000,2,FALSE),0)</f>
        <v>-9800</v>
      </c>
      <c r="F1138" s="66">
        <f>_xlfn.IFNA(VLOOKUP(A1138,'NQ0003 Strategy'!$A$2:$B$1000,2,FALSE),0)</f>
        <v>8065</v>
      </c>
      <c r="G1138" s="66">
        <f>_xlfn.IFNA(VLOOKUP(A1138,'NQ0006 Strategy'!$A$2:$B$2000,2,FALSE),0)</f>
        <v>0</v>
      </c>
      <c r="H1138" s="66">
        <f>_xlfn.IFNA(VLOOKUP(A1138,'NQ0007 Strategy'!$A$2:$B$2000,2,FALSE),0)</f>
        <v>-3850</v>
      </c>
      <c r="I1138" s="85">
        <f t="shared" si="39"/>
        <v>-658.57142857142856</v>
      </c>
      <c r="J1138" s="50">
        <f>VLOOKUP($A1138,級距!$A:$K,9,FALSE)</f>
        <v>6</v>
      </c>
      <c r="K1138" s="50">
        <f>VLOOKUP($A1138,級距!$A:$K,10,FALSE)</f>
        <v>4</v>
      </c>
      <c r="L1138" s="50">
        <f>VLOOKUP($A1138,級距!$A:$K,11,FALSE)</f>
        <v>1</v>
      </c>
      <c r="M1138" s="50">
        <f t="shared" si="40"/>
        <v>1</v>
      </c>
    </row>
    <row r="1139" spans="1:13" x14ac:dyDescent="0.25">
      <c r="A1139" s="32">
        <v>44000</v>
      </c>
      <c r="B1139" s="66">
        <f>_xlfn.IFNA(VLOOKUP(A1139,'Bolling Strategy'!$A$1:$B$2000,2,FALSE),0)</f>
        <v>0</v>
      </c>
      <c r="C1139" s="66">
        <f>_xlfn.IFNA(VLOOKUP(A1139,'NQ0002 Strategy'!$A$2:$B$2000,2,FALSE),0)</f>
        <v>1075</v>
      </c>
      <c r="D1139" s="66">
        <f>_xlfn.IFNA(VLOOKUP(A1139,'NQ0001 Strategy'!$A$2:$B$2000,2,FALSE),0)</f>
        <v>0</v>
      </c>
      <c r="E1139" s="66">
        <f>_xlfn.IFNA(VLOOKUP(A1139,'BBI Strategy'!$A$2:$B$2000,2,FALSE),0)</f>
        <v>2660</v>
      </c>
      <c r="F1139" s="66">
        <f>_xlfn.IFNA(VLOOKUP(A1139,'NQ0003 Strategy'!$A$2:$B$1000,2,FALSE),0)</f>
        <v>0</v>
      </c>
      <c r="G1139" s="66">
        <f>_xlfn.IFNA(VLOOKUP(A1139,'NQ0006 Strategy'!$A$2:$B$2000,2,FALSE),0)</f>
        <v>0</v>
      </c>
      <c r="H1139" s="66">
        <f>_xlfn.IFNA(VLOOKUP(A1139,'NQ0007 Strategy'!$A$2:$B$2000,2,FALSE),0)</f>
        <v>5165</v>
      </c>
      <c r="I1139" s="85">
        <f t="shared" si="39"/>
        <v>1271.4285714285713</v>
      </c>
      <c r="J1139" s="50">
        <f>VLOOKUP($A1139,級距!$A:$K,9,FALSE)</f>
        <v>2</v>
      </c>
      <c r="K1139" s="50">
        <f>VLOOKUP($A1139,級距!$A:$K,10,FALSE)</f>
        <v>2</v>
      </c>
      <c r="L1139" s="50">
        <f>VLOOKUP($A1139,級距!$A:$K,11,FALSE)</f>
        <v>2</v>
      </c>
      <c r="M1139" s="50">
        <f t="shared" si="40"/>
        <v>1</v>
      </c>
    </row>
    <row r="1140" spans="1:13" x14ac:dyDescent="0.25">
      <c r="A1140" s="32">
        <v>43999</v>
      </c>
      <c r="B1140" s="66">
        <f>_xlfn.IFNA(VLOOKUP(A1140,'Bolling Strategy'!$A$1:$B$2000,2,FALSE),0)</f>
        <v>0</v>
      </c>
      <c r="C1140" s="66">
        <f>_xlfn.IFNA(VLOOKUP(A1140,'NQ0002 Strategy'!$A$2:$B$2000,2,FALSE),0)</f>
        <v>-8755</v>
      </c>
      <c r="D1140" s="66">
        <f>_xlfn.IFNA(VLOOKUP(A1140,'NQ0001 Strategy'!$A$2:$B$2000,2,FALSE),0)</f>
        <v>0</v>
      </c>
      <c r="E1140" s="66">
        <f>_xlfn.IFNA(VLOOKUP(A1140,'BBI Strategy'!$A$2:$B$2000,2,FALSE),0)</f>
        <v>-490</v>
      </c>
      <c r="F1140" s="66">
        <f>_xlfn.IFNA(VLOOKUP(A1140,'NQ0003 Strategy'!$A$2:$B$1000,2,FALSE),0)</f>
        <v>0</v>
      </c>
      <c r="G1140" s="66">
        <f>_xlfn.IFNA(VLOOKUP(A1140,'NQ0006 Strategy'!$A$2:$B$2000,2,FALSE),0)</f>
        <v>0</v>
      </c>
      <c r="H1140" s="66">
        <f>_xlfn.IFNA(VLOOKUP(A1140,'NQ0007 Strategy'!$A$2:$B$2000,2,FALSE),0)</f>
        <v>555</v>
      </c>
      <c r="I1140" s="85">
        <f t="shared" si="39"/>
        <v>-1241.4285714285713</v>
      </c>
      <c r="J1140" s="50">
        <f>VLOOKUP($A1140,級距!$A:$K,9,FALSE)</f>
        <v>3</v>
      </c>
      <c r="K1140" s="50">
        <f>VLOOKUP($A1140,級距!$A:$K,10,FALSE)</f>
        <v>5</v>
      </c>
      <c r="L1140" s="50">
        <f>VLOOKUP($A1140,級距!$A:$K,11,FALSE)</f>
        <v>2</v>
      </c>
      <c r="M1140" s="50">
        <f t="shared" si="40"/>
        <v>1</v>
      </c>
    </row>
    <row r="1141" spans="1:13" x14ac:dyDescent="0.25">
      <c r="A1141" s="32">
        <v>43998</v>
      </c>
      <c r="B1141" s="66">
        <f>_xlfn.IFNA(VLOOKUP(A1141,'Bolling Strategy'!$A$1:$B$2000,2,FALSE),0)</f>
        <v>8880</v>
      </c>
      <c r="C1141" s="66">
        <f>_xlfn.IFNA(VLOOKUP(A1141,'NQ0002 Strategy'!$A$2:$B$2000,2,FALSE),0)</f>
        <v>3325</v>
      </c>
      <c r="D1141" s="66">
        <f>_xlfn.IFNA(VLOOKUP(A1141,'NQ0001 Strategy'!$A$2:$B$2000,2,FALSE),0)</f>
        <v>-3855</v>
      </c>
      <c r="E1141" s="66">
        <f>_xlfn.IFNA(VLOOKUP(A1141,'BBI Strategy'!$A$2:$B$2000,2,FALSE),0)</f>
        <v>3260</v>
      </c>
      <c r="F1141" s="66">
        <f>_xlfn.IFNA(VLOOKUP(A1141,'NQ0003 Strategy'!$A$2:$B$1000,2,FALSE),0)</f>
        <v>0</v>
      </c>
      <c r="G1141" s="66">
        <f>_xlfn.IFNA(VLOOKUP(A1141,'NQ0006 Strategy'!$A$2:$B$2000,2,FALSE),0)</f>
        <v>0</v>
      </c>
      <c r="H1141" s="66">
        <f>_xlfn.IFNA(VLOOKUP(A1141,'NQ0007 Strategy'!$A$2:$B$2000,2,FALSE),0)</f>
        <v>3390</v>
      </c>
      <c r="I1141" s="85">
        <f t="shared" si="39"/>
        <v>2142.8571428571427</v>
      </c>
      <c r="J1141" s="50">
        <f>VLOOKUP($A1141,級距!$A:$K,9,FALSE)</f>
        <v>7</v>
      </c>
      <c r="K1141" s="50">
        <f>VLOOKUP($A1141,級距!$A:$K,10,FALSE)</f>
        <v>2</v>
      </c>
      <c r="L1141" s="50">
        <f>VLOOKUP($A1141,級距!$A:$K,11,FALSE)</f>
        <v>1</v>
      </c>
      <c r="M1141" s="50">
        <f t="shared" si="40"/>
        <v>1</v>
      </c>
    </row>
    <row r="1142" spans="1:13" x14ac:dyDescent="0.25">
      <c r="A1142" s="32">
        <v>43997</v>
      </c>
      <c r="B1142" s="66">
        <f>_xlfn.IFNA(VLOOKUP(A1142,'Bolling Strategy'!$A$1:$B$2000,2,FALSE),0)</f>
        <v>-10120</v>
      </c>
      <c r="C1142" s="66">
        <f>_xlfn.IFNA(VLOOKUP(A1142,'NQ0002 Strategy'!$A$2:$B$2000,2,FALSE),0)</f>
        <v>-8080</v>
      </c>
      <c r="D1142" s="66">
        <f>_xlfn.IFNA(VLOOKUP(A1142,'NQ0001 Strategy'!$A$2:$B$2000,2,FALSE),0)</f>
        <v>4350</v>
      </c>
      <c r="E1142" s="66">
        <f>_xlfn.IFNA(VLOOKUP(A1142,'BBI Strategy'!$A$2:$B$2000,2,FALSE),0)</f>
        <v>16355</v>
      </c>
      <c r="F1142" s="66">
        <f>_xlfn.IFNA(VLOOKUP(A1142,'NQ0003 Strategy'!$A$2:$B$1000,2,FALSE),0)</f>
        <v>0</v>
      </c>
      <c r="G1142" s="66">
        <f>_xlfn.IFNA(VLOOKUP(A1142,'NQ0006 Strategy'!$A$2:$B$2000,2,FALSE),0)</f>
        <v>13340</v>
      </c>
      <c r="H1142" s="66">
        <f>_xlfn.IFNA(VLOOKUP(A1142,'NQ0007 Strategy'!$A$2:$B$2000,2,FALSE),0)</f>
        <v>24610</v>
      </c>
      <c r="I1142" s="85">
        <f t="shared" si="39"/>
        <v>5779.2857142857147</v>
      </c>
      <c r="J1142" s="50">
        <f>VLOOKUP($A1142,級距!$A:$K,9,FALSE)</f>
        <v>10</v>
      </c>
      <c r="K1142" s="50">
        <f>VLOOKUP($A1142,級距!$A:$K,10,FALSE)</f>
        <v>8</v>
      </c>
      <c r="L1142" s="50">
        <f>VLOOKUP($A1142,級距!$A:$K,11,FALSE)</f>
        <v>4</v>
      </c>
      <c r="M1142" s="50">
        <f t="shared" si="40"/>
        <v>1</v>
      </c>
    </row>
    <row r="1143" spans="1:13" x14ac:dyDescent="0.25">
      <c r="A1143" s="32">
        <v>43994</v>
      </c>
      <c r="B1143" s="66">
        <f>_xlfn.IFNA(VLOOKUP(A1143,'Bolling Strategy'!$A$1:$B$2000,2,FALSE),0)</f>
        <v>17130</v>
      </c>
      <c r="C1143" s="66">
        <f>_xlfn.IFNA(VLOOKUP(A1143,'NQ0002 Strategy'!$A$2:$B$2000,2,FALSE),0)</f>
        <v>16735</v>
      </c>
      <c r="D1143" s="66">
        <f>_xlfn.IFNA(VLOOKUP(A1143,'NQ0001 Strategy'!$A$2:$B$2000,2,FALSE),0)</f>
        <v>-6635</v>
      </c>
      <c r="E1143" s="66">
        <f>_xlfn.IFNA(VLOOKUP(A1143,'BBI Strategy'!$A$2:$B$2000,2,FALSE),0)</f>
        <v>3480</v>
      </c>
      <c r="F1143" s="66">
        <f>_xlfn.IFNA(VLOOKUP(A1143,'NQ0003 Strategy'!$A$2:$B$1000,2,FALSE),0)</f>
        <v>0</v>
      </c>
      <c r="G1143" s="66">
        <f>_xlfn.IFNA(VLOOKUP(A1143,'NQ0006 Strategy'!$A$2:$B$2000,2,FALSE),0)</f>
        <v>0</v>
      </c>
      <c r="H1143" s="66">
        <f>_xlfn.IFNA(VLOOKUP(A1143,'NQ0007 Strategy'!$A$2:$B$2000,2,FALSE),0)</f>
        <v>-4070</v>
      </c>
      <c r="I1143" s="85">
        <f t="shared" si="39"/>
        <v>3805.7142857142858</v>
      </c>
      <c r="J1143" s="50">
        <f>VLOOKUP($A1143,級距!$A:$K,9,FALSE)</f>
        <v>10</v>
      </c>
      <c r="K1143" s="50">
        <f>VLOOKUP($A1143,級距!$A:$K,10,FALSE)</f>
        <v>3</v>
      </c>
      <c r="L1143" s="50">
        <f>VLOOKUP($A1143,級距!$A:$K,11,FALSE)</f>
        <v>1</v>
      </c>
      <c r="M1143" s="50">
        <f t="shared" si="40"/>
        <v>1</v>
      </c>
    </row>
    <row r="1144" spans="1:13" x14ac:dyDescent="0.25">
      <c r="A1144" s="32">
        <v>43993</v>
      </c>
      <c r="B1144" s="66">
        <f>_xlfn.IFNA(VLOOKUP(A1144,'Bolling Strategy'!$A$1:$B$2000,2,FALSE),0)</f>
        <v>4500</v>
      </c>
      <c r="C1144" s="66">
        <f>_xlfn.IFNA(VLOOKUP(A1144,'NQ0002 Strategy'!$A$2:$B$2000,2,FALSE),0)</f>
        <v>-9245</v>
      </c>
      <c r="D1144" s="66">
        <f>_xlfn.IFNA(VLOOKUP(A1144,'NQ0001 Strategy'!$A$2:$B$2000,2,FALSE),0)</f>
        <v>-3860</v>
      </c>
      <c r="E1144" s="66">
        <f>_xlfn.IFNA(VLOOKUP(A1144,'BBI Strategy'!$A$2:$B$2000,2,FALSE),0)</f>
        <v>20835</v>
      </c>
      <c r="F1144" s="66">
        <f>_xlfn.IFNA(VLOOKUP(A1144,'NQ0003 Strategy'!$A$2:$B$1000,2,FALSE),0)</f>
        <v>0</v>
      </c>
      <c r="G1144" s="66">
        <f>_xlfn.IFNA(VLOOKUP(A1144,'NQ0006 Strategy'!$A$2:$B$2000,2,FALSE),0)</f>
        <v>0</v>
      </c>
      <c r="H1144" s="66">
        <f>_xlfn.IFNA(VLOOKUP(A1144,'NQ0007 Strategy'!$A$2:$B$2000,2,FALSE),0)</f>
        <v>2680</v>
      </c>
      <c r="I1144" s="85">
        <f t="shared" si="39"/>
        <v>2130</v>
      </c>
      <c r="J1144" s="50">
        <f>VLOOKUP($A1144,級距!$A:$K,9,FALSE)</f>
        <v>10</v>
      </c>
      <c r="K1144" s="50">
        <f>VLOOKUP($A1144,級距!$A:$K,10,FALSE)</f>
        <v>10</v>
      </c>
      <c r="L1144" s="50">
        <f>VLOOKUP($A1144,級距!$A:$K,11,FALSE)</f>
        <v>4</v>
      </c>
      <c r="M1144" s="50">
        <f t="shared" si="40"/>
        <v>1</v>
      </c>
    </row>
    <row r="1145" spans="1:13" x14ac:dyDescent="0.25">
      <c r="A1145" s="32">
        <v>43992</v>
      </c>
      <c r="B1145" s="66">
        <f>_xlfn.IFNA(VLOOKUP(A1145,'Bolling Strategy'!$A$1:$B$2000,2,FALSE),0)</f>
        <v>0</v>
      </c>
      <c r="C1145" s="66">
        <f>_xlfn.IFNA(VLOOKUP(A1145,'NQ0002 Strategy'!$A$2:$B$2000,2,FALSE),0)</f>
        <v>-3335</v>
      </c>
      <c r="D1145" s="66">
        <f>_xlfn.IFNA(VLOOKUP(A1145,'NQ0001 Strategy'!$A$2:$B$2000,2,FALSE),0)</f>
        <v>700</v>
      </c>
      <c r="E1145" s="66">
        <f>_xlfn.IFNA(VLOOKUP(A1145,'BBI Strategy'!$A$2:$B$2000,2,FALSE),0)</f>
        <v>-720</v>
      </c>
      <c r="F1145" s="66">
        <f>_xlfn.IFNA(VLOOKUP(A1145,'NQ0003 Strategy'!$A$2:$B$1000,2,FALSE),0)</f>
        <v>-590</v>
      </c>
      <c r="G1145" s="66">
        <f>_xlfn.IFNA(VLOOKUP(A1145,'NQ0006 Strategy'!$A$2:$B$2000,2,FALSE),0)</f>
        <v>-710</v>
      </c>
      <c r="H1145" s="66">
        <f>_xlfn.IFNA(VLOOKUP(A1145,'NQ0007 Strategy'!$A$2:$B$2000,2,FALSE),0)</f>
        <v>-4795</v>
      </c>
      <c r="I1145" s="85">
        <f t="shared" si="39"/>
        <v>-1350</v>
      </c>
      <c r="J1145" s="50">
        <f>VLOOKUP($A1145,級距!$A:$K,9,FALSE)</f>
        <v>6</v>
      </c>
      <c r="K1145" s="50">
        <f>VLOOKUP($A1145,級距!$A:$K,10,FALSE)</f>
        <v>7</v>
      </c>
      <c r="L1145" s="50">
        <f>VLOOKUP($A1145,級距!$A:$K,11,FALSE)</f>
        <v>4</v>
      </c>
      <c r="M1145" s="50">
        <f t="shared" si="40"/>
        <v>1</v>
      </c>
    </row>
    <row r="1146" spans="1:13" x14ac:dyDescent="0.25">
      <c r="A1146" s="32">
        <v>43991</v>
      </c>
      <c r="B1146" s="66">
        <f>_xlfn.IFNA(VLOOKUP(A1146,'Bolling Strategy'!$A$1:$B$2000,2,FALSE),0)</f>
        <v>-4870</v>
      </c>
      <c r="C1146" s="66">
        <f>_xlfn.IFNA(VLOOKUP(A1146,'NQ0002 Strategy'!$A$2:$B$2000,2,FALSE),0)</f>
        <v>0</v>
      </c>
      <c r="D1146" s="66">
        <f>_xlfn.IFNA(VLOOKUP(A1146,'NQ0001 Strategy'!$A$2:$B$2000,2,FALSE),0)</f>
        <v>-15</v>
      </c>
      <c r="E1146" s="66">
        <f>_xlfn.IFNA(VLOOKUP(A1146,'BBI Strategy'!$A$2:$B$2000,2,FALSE),0)</f>
        <v>2430</v>
      </c>
      <c r="F1146" s="66">
        <f>_xlfn.IFNA(VLOOKUP(A1146,'NQ0003 Strategy'!$A$2:$B$1000,2,FALSE),0)</f>
        <v>0</v>
      </c>
      <c r="G1146" s="66">
        <f>_xlfn.IFNA(VLOOKUP(A1146,'NQ0006 Strategy'!$A$2:$B$2000,2,FALSE),0)</f>
        <v>0</v>
      </c>
      <c r="H1146" s="66">
        <f>_xlfn.IFNA(VLOOKUP(A1146,'NQ0007 Strategy'!$A$2:$B$2000,2,FALSE),0)</f>
        <v>3790</v>
      </c>
      <c r="I1146" s="85">
        <f t="shared" si="39"/>
        <v>190.71428571428572</v>
      </c>
      <c r="J1146" s="50">
        <f>VLOOKUP($A1146,級距!$A:$K,9,FALSE)</f>
        <v>6</v>
      </c>
      <c r="K1146" s="50">
        <f>VLOOKUP($A1146,級距!$A:$K,10,FALSE)</f>
        <v>8</v>
      </c>
      <c r="L1146" s="50">
        <f>VLOOKUP($A1146,級距!$A:$K,11,FALSE)</f>
        <v>4</v>
      </c>
      <c r="M1146" s="50">
        <f t="shared" si="40"/>
        <v>1</v>
      </c>
    </row>
    <row r="1147" spans="1:13" x14ac:dyDescent="0.25">
      <c r="A1147" s="32">
        <v>43990</v>
      </c>
      <c r="B1147" s="66">
        <f>_xlfn.IFNA(VLOOKUP(A1147,'Bolling Strategy'!$A$1:$B$2000,2,FALSE),0)</f>
        <v>0</v>
      </c>
      <c r="C1147" s="66">
        <f>_xlfn.IFNA(VLOOKUP(A1147,'NQ0002 Strategy'!$A$2:$B$2000,2,FALSE),0)</f>
        <v>5510</v>
      </c>
      <c r="D1147" s="66">
        <f>_xlfn.IFNA(VLOOKUP(A1147,'NQ0001 Strategy'!$A$2:$B$2000,2,FALSE),0)</f>
        <v>15870</v>
      </c>
      <c r="E1147" s="66">
        <f>_xlfn.IFNA(VLOOKUP(A1147,'BBI Strategy'!$A$2:$B$2000,2,FALSE),0)</f>
        <v>3960</v>
      </c>
      <c r="F1147" s="66">
        <f>_xlfn.IFNA(VLOOKUP(A1147,'NQ0003 Strategy'!$A$2:$B$1000,2,FALSE),0)</f>
        <v>0</v>
      </c>
      <c r="G1147" s="66">
        <f>_xlfn.IFNA(VLOOKUP(A1147,'NQ0006 Strategy'!$A$2:$B$2000,2,FALSE),0)</f>
        <v>0</v>
      </c>
      <c r="H1147" s="66">
        <f>_xlfn.IFNA(VLOOKUP(A1147,'NQ0007 Strategy'!$A$2:$B$2000,2,FALSE),0)</f>
        <v>5830</v>
      </c>
      <c r="I1147" s="85">
        <f t="shared" si="39"/>
        <v>4452.8571428571431</v>
      </c>
      <c r="J1147" s="50">
        <f>VLOOKUP($A1147,級距!$A:$K,9,FALSE)</f>
        <v>5</v>
      </c>
      <c r="K1147" s="50">
        <f>VLOOKUP($A1147,級距!$A:$K,10,FALSE)</f>
        <v>5</v>
      </c>
      <c r="L1147" s="50">
        <f>VLOOKUP($A1147,級距!$A:$K,11,FALSE)</f>
        <v>2</v>
      </c>
      <c r="M1147" s="50">
        <f t="shared" si="40"/>
        <v>1</v>
      </c>
    </row>
    <row r="1148" spans="1:13" x14ac:dyDescent="0.25">
      <c r="A1148" s="32">
        <v>43987</v>
      </c>
      <c r="B1148" s="66">
        <f>_xlfn.IFNA(VLOOKUP(A1148,'Bolling Strategy'!$A$1:$B$2000,2,FALSE),0)</f>
        <v>-2240</v>
      </c>
      <c r="C1148" s="66">
        <f>_xlfn.IFNA(VLOOKUP(A1148,'NQ0002 Strategy'!$A$2:$B$2000,2,FALSE),0)</f>
        <v>16230</v>
      </c>
      <c r="D1148" s="66">
        <f>_xlfn.IFNA(VLOOKUP(A1148,'NQ0001 Strategy'!$A$2:$B$2000,2,FALSE),0)</f>
        <v>10185</v>
      </c>
      <c r="E1148" s="66">
        <f>_xlfn.IFNA(VLOOKUP(A1148,'BBI Strategy'!$A$2:$B$2000,2,FALSE),0)</f>
        <v>8950</v>
      </c>
      <c r="F1148" s="66">
        <f>_xlfn.IFNA(VLOOKUP(A1148,'NQ0003 Strategy'!$A$2:$B$1000,2,FALSE),0)</f>
        <v>0</v>
      </c>
      <c r="G1148" s="66">
        <f>_xlfn.IFNA(VLOOKUP(A1148,'NQ0006 Strategy'!$A$2:$B$2000,2,FALSE),0)</f>
        <v>-1260</v>
      </c>
      <c r="H1148" s="66">
        <f>_xlfn.IFNA(VLOOKUP(A1148,'NQ0007 Strategy'!$A$2:$B$2000,2,FALSE),0)</f>
        <v>3025</v>
      </c>
      <c r="I1148" s="85">
        <f t="shared" si="39"/>
        <v>4984.2857142857147</v>
      </c>
      <c r="J1148" s="50">
        <f>VLOOKUP($A1148,級距!$A:$K,9,FALSE)</f>
        <v>8</v>
      </c>
      <c r="K1148" s="50">
        <f>VLOOKUP($A1148,級距!$A:$K,10,FALSE)</f>
        <v>7</v>
      </c>
      <c r="L1148" s="50">
        <f>VLOOKUP($A1148,級距!$A:$K,11,FALSE)</f>
        <v>4</v>
      </c>
      <c r="M1148" s="50">
        <f t="shared" si="40"/>
        <v>1</v>
      </c>
    </row>
    <row r="1149" spans="1:13" x14ac:dyDescent="0.25">
      <c r="A1149" s="32">
        <v>43986</v>
      </c>
      <c r="B1149" s="66">
        <f>_xlfn.IFNA(VLOOKUP(A1149,'Bolling Strategy'!$A$1:$B$2000,2,FALSE),0)</f>
        <v>0</v>
      </c>
      <c r="C1149" s="66">
        <f>_xlfn.IFNA(VLOOKUP(A1149,'NQ0002 Strategy'!$A$2:$B$2000,2,FALSE),0)</f>
        <v>0</v>
      </c>
      <c r="D1149" s="66">
        <f>_xlfn.IFNA(VLOOKUP(A1149,'NQ0001 Strategy'!$A$2:$B$2000,2,FALSE),0)</f>
        <v>1110</v>
      </c>
      <c r="E1149" s="66">
        <f>_xlfn.IFNA(VLOOKUP(A1149,'BBI Strategy'!$A$2:$B$2000,2,FALSE),0)</f>
        <v>-225</v>
      </c>
      <c r="F1149" s="66">
        <f>_xlfn.IFNA(VLOOKUP(A1149,'NQ0003 Strategy'!$A$2:$B$1000,2,FALSE),0)</f>
        <v>0</v>
      </c>
      <c r="G1149" s="66">
        <f>_xlfn.IFNA(VLOOKUP(A1149,'NQ0006 Strategy'!$A$2:$B$2000,2,FALSE),0)</f>
        <v>0</v>
      </c>
      <c r="H1149" s="66">
        <f>_xlfn.IFNA(VLOOKUP(A1149,'NQ0007 Strategy'!$A$2:$B$2000,2,FALSE),0)</f>
        <v>-6850</v>
      </c>
      <c r="I1149" s="85">
        <f t="shared" si="39"/>
        <v>-852.14285714285711</v>
      </c>
      <c r="J1149" s="50">
        <f>VLOOKUP($A1149,級距!$A:$K,9,FALSE)</f>
        <v>5</v>
      </c>
      <c r="K1149" s="50">
        <f>VLOOKUP($A1149,級距!$A:$K,10,FALSE)</f>
        <v>2</v>
      </c>
      <c r="L1149" s="50">
        <f>VLOOKUP($A1149,級距!$A:$K,11,FALSE)</f>
        <v>2</v>
      </c>
      <c r="M1149" s="50">
        <f t="shared" si="40"/>
        <v>1</v>
      </c>
    </row>
    <row r="1150" spans="1:13" x14ac:dyDescent="0.25">
      <c r="A1150" s="32">
        <v>43985</v>
      </c>
      <c r="B1150" s="66">
        <f>_xlfn.IFNA(VLOOKUP(A1150,'Bolling Strategy'!$A$1:$B$2000,2,FALSE),0)</f>
        <v>0</v>
      </c>
      <c r="C1150" s="66">
        <f>_xlfn.IFNA(VLOOKUP(A1150,'NQ0002 Strategy'!$A$2:$B$2000,2,FALSE),0)</f>
        <v>-890</v>
      </c>
      <c r="D1150" s="66">
        <f>_xlfn.IFNA(VLOOKUP(A1150,'NQ0001 Strategy'!$A$2:$B$2000,2,FALSE),0)</f>
        <v>1980</v>
      </c>
      <c r="E1150" s="66">
        <f>_xlfn.IFNA(VLOOKUP(A1150,'BBI Strategy'!$A$2:$B$2000,2,FALSE),0)</f>
        <v>1630</v>
      </c>
      <c r="F1150" s="66">
        <f>_xlfn.IFNA(VLOOKUP(A1150,'NQ0003 Strategy'!$A$2:$B$1000,2,FALSE),0)</f>
        <v>0</v>
      </c>
      <c r="G1150" s="66">
        <f>_xlfn.IFNA(VLOOKUP(A1150,'NQ0006 Strategy'!$A$2:$B$2000,2,FALSE),0)</f>
        <v>0</v>
      </c>
      <c r="H1150" s="66">
        <f>_xlfn.IFNA(VLOOKUP(A1150,'NQ0007 Strategy'!$A$2:$B$2000,2,FALSE),0)</f>
        <v>-2085</v>
      </c>
      <c r="I1150" s="85">
        <f t="shared" si="39"/>
        <v>90.714285714285708</v>
      </c>
      <c r="J1150" s="50">
        <f>VLOOKUP($A1150,級距!$A:$K,9,FALSE)</f>
        <v>2</v>
      </c>
      <c r="K1150" s="50">
        <f>VLOOKUP($A1150,級距!$A:$K,10,FALSE)</f>
        <v>2</v>
      </c>
      <c r="L1150" s="50">
        <f>VLOOKUP($A1150,級距!$A:$K,11,FALSE)</f>
        <v>2</v>
      </c>
      <c r="M1150" s="50">
        <f t="shared" si="40"/>
        <v>1</v>
      </c>
    </row>
    <row r="1151" spans="1:13" x14ac:dyDescent="0.25">
      <c r="A1151" s="32">
        <v>43984</v>
      </c>
      <c r="B1151" s="66">
        <f>_xlfn.IFNA(VLOOKUP(A1151,'Bolling Strategy'!$A$1:$B$2000,2,FALSE),0)</f>
        <v>5620</v>
      </c>
      <c r="C1151" s="66">
        <f>_xlfn.IFNA(VLOOKUP(A1151,'NQ0002 Strategy'!$A$2:$B$2000,2,FALSE),0)</f>
        <v>-6640</v>
      </c>
      <c r="D1151" s="66">
        <f>_xlfn.IFNA(VLOOKUP(A1151,'NQ0001 Strategy'!$A$2:$B$2000,2,FALSE),0)</f>
        <v>14510</v>
      </c>
      <c r="E1151" s="66">
        <f>_xlfn.IFNA(VLOOKUP(A1151,'BBI Strategy'!$A$2:$B$2000,2,FALSE),0)</f>
        <v>-18460</v>
      </c>
      <c r="F1151" s="66">
        <f>_xlfn.IFNA(VLOOKUP(A1151,'NQ0003 Strategy'!$A$2:$B$1000,2,FALSE),0)</f>
        <v>0</v>
      </c>
      <c r="G1151" s="66">
        <f>_xlfn.IFNA(VLOOKUP(A1151,'NQ0006 Strategy'!$A$2:$B$2000,2,FALSE),0)</f>
        <v>-10230</v>
      </c>
      <c r="H1151" s="66">
        <f>_xlfn.IFNA(VLOOKUP(A1151,'NQ0007 Strategy'!$A$2:$B$2000,2,FALSE),0)</f>
        <v>5145</v>
      </c>
      <c r="I1151" s="85">
        <f t="shared" si="39"/>
        <v>-1436.4285714285713</v>
      </c>
      <c r="J1151" s="50">
        <f>VLOOKUP($A1151,級距!$A:$K,9,FALSE)</f>
        <v>5</v>
      </c>
      <c r="K1151" s="50">
        <f>VLOOKUP($A1151,級距!$A:$K,10,FALSE)</f>
        <v>1</v>
      </c>
      <c r="L1151" s="50">
        <f>VLOOKUP($A1151,級距!$A:$K,11,FALSE)</f>
        <v>2</v>
      </c>
      <c r="M1151" s="50">
        <f t="shared" si="40"/>
        <v>1</v>
      </c>
    </row>
    <row r="1152" spans="1:13" x14ac:dyDescent="0.25">
      <c r="A1152" s="32">
        <v>43983</v>
      </c>
      <c r="B1152" s="66">
        <f>_xlfn.IFNA(VLOOKUP(A1152,'Bolling Strategy'!$A$1:$B$2000,2,FALSE),0)</f>
        <v>0</v>
      </c>
      <c r="C1152" s="66">
        <f>_xlfn.IFNA(VLOOKUP(A1152,'NQ0002 Strategy'!$A$2:$B$2000,2,FALSE),0)</f>
        <v>-1080</v>
      </c>
      <c r="D1152" s="66">
        <f>_xlfn.IFNA(VLOOKUP(A1152,'NQ0001 Strategy'!$A$2:$B$2000,2,FALSE),0)</f>
        <v>0</v>
      </c>
      <c r="E1152" s="66">
        <f>_xlfn.IFNA(VLOOKUP(A1152,'BBI Strategy'!$A$2:$B$2000,2,FALSE),0)</f>
        <v>3050</v>
      </c>
      <c r="F1152" s="66">
        <f>_xlfn.IFNA(VLOOKUP(A1152,'NQ0003 Strategy'!$A$2:$B$1000,2,FALSE),0)</f>
        <v>1265</v>
      </c>
      <c r="G1152" s="66">
        <f>_xlfn.IFNA(VLOOKUP(A1152,'NQ0006 Strategy'!$A$2:$B$2000,2,FALSE),0)</f>
        <v>0</v>
      </c>
      <c r="H1152" s="66">
        <f>_xlfn.IFNA(VLOOKUP(A1152,'NQ0007 Strategy'!$A$2:$B$2000,2,FALSE),0)</f>
        <v>-280</v>
      </c>
      <c r="I1152" s="85">
        <f t="shared" si="39"/>
        <v>422.14285714285717</v>
      </c>
      <c r="J1152" s="50">
        <f>VLOOKUP($A1152,級距!$A:$K,9,FALSE)</f>
        <v>2</v>
      </c>
      <c r="K1152" s="50">
        <f>VLOOKUP($A1152,級距!$A:$K,10,FALSE)</f>
        <v>9</v>
      </c>
      <c r="L1152" s="50">
        <f>VLOOKUP($A1152,級距!$A:$K,11,FALSE)</f>
        <v>3</v>
      </c>
      <c r="M1152" s="50">
        <f t="shared" si="40"/>
        <v>1</v>
      </c>
    </row>
    <row r="1153" spans="1:13" x14ac:dyDescent="0.25">
      <c r="A1153" s="32">
        <v>43980</v>
      </c>
      <c r="B1153" s="66">
        <f>_xlfn.IFNA(VLOOKUP(A1153,'Bolling Strategy'!$A$1:$B$2000,2,FALSE),0)</f>
        <v>0</v>
      </c>
      <c r="C1153" s="66">
        <f>_xlfn.IFNA(VLOOKUP(A1153,'NQ0002 Strategy'!$A$2:$B$2000,2,FALSE),0)</f>
        <v>0</v>
      </c>
      <c r="D1153" s="66">
        <f>_xlfn.IFNA(VLOOKUP(A1153,'NQ0001 Strategy'!$A$2:$B$2000,2,FALSE),0)</f>
        <v>13015</v>
      </c>
      <c r="E1153" s="66">
        <f>_xlfn.IFNA(VLOOKUP(A1153,'BBI Strategy'!$A$2:$B$2000,2,FALSE),0)</f>
        <v>-9455</v>
      </c>
      <c r="F1153" s="66">
        <f>_xlfn.IFNA(VLOOKUP(A1153,'NQ0003 Strategy'!$A$2:$B$1000,2,FALSE),0)</f>
        <v>9705</v>
      </c>
      <c r="G1153" s="66">
        <f>_xlfn.IFNA(VLOOKUP(A1153,'NQ0006 Strategy'!$A$2:$B$2000,2,FALSE),0)</f>
        <v>-10230</v>
      </c>
      <c r="H1153" s="66">
        <f>_xlfn.IFNA(VLOOKUP(A1153,'NQ0007 Strategy'!$A$2:$B$2000,2,FALSE),0)</f>
        <v>5300</v>
      </c>
      <c r="I1153" s="85">
        <f t="shared" si="39"/>
        <v>1190.7142857142858</v>
      </c>
      <c r="J1153" s="50">
        <f>VLOOKUP($A1153,級距!$A:$K,9,FALSE)</f>
        <v>7</v>
      </c>
      <c r="K1153" s="50">
        <f>VLOOKUP($A1153,級距!$A:$K,10,FALSE)</f>
        <v>6</v>
      </c>
      <c r="L1153" s="50">
        <f>VLOOKUP($A1153,級距!$A:$K,11,FALSE)</f>
        <v>1</v>
      </c>
      <c r="M1153" s="50">
        <f t="shared" si="40"/>
        <v>1</v>
      </c>
    </row>
    <row r="1154" spans="1:13" x14ac:dyDescent="0.25">
      <c r="A1154" s="32">
        <v>43979</v>
      </c>
      <c r="B1154" s="66">
        <f>_xlfn.IFNA(VLOOKUP(A1154,'Bolling Strategy'!$A$1:$B$2000,2,FALSE),0)</f>
        <v>2840</v>
      </c>
      <c r="C1154" s="66">
        <f>_xlfn.IFNA(VLOOKUP(A1154,'NQ0002 Strategy'!$A$2:$B$2000,2,FALSE),0)</f>
        <v>2295</v>
      </c>
      <c r="D1154" s="66">
        <f>_xlfn.IFNA(VLOOKUP(A1154,'NQ0001 Strategy'!$A$2:$B$2000,2,FALSE),0)</f>
        <v>2260</v>
      </c>
      <c r="E1154" s="66">
        <f>_xlfn.IFNA(VLOOKUP(A1154,'BBI Strategy'!$A$2:$B$2000,2,FALSE),0)</f>
        <v>3380</v>
      </c>
      <c r="F1154" s="66">
        <f>_xlfn.IFNA(VLOOKUP(A1154,'NQ0003 Strategy'!$A$2:$B$1000,2,FALSE),0)</f>
        <v>0</v>
      </c>
      <c r="G1154" s="66">
        <f>_xlfn.IFNA(VLOOKUP(A1154,'NQ0006 Strategy'!$A$2:$B$2000,2,FALSE),0)</f>
        <v>-10230</v>
      </c>
      <c r="H1154" s="66">
        <f>_xlfn.IFNA(VLOOKUP(A1154,'NQ0007 Strategy'!$A$2:$B$2000,2,FALSE),0)</f>
        <v>-6905</v>
      </c>
      <c r="I1154" s="85">
        <f t="shared" si="39"/>
        <v>-908.57142857142856</v>
      </c>
      <c r="J1154" s="50">
        <f>VLOOKUP($A1154,級距!$A:$K,9,FALSE)</f>
        <v>8</v>
      </c>
      <c r="K1154" s="50">
        <f>VLOOKUP($A1154,級距!$A:$K,10,FALSE)</f>
        <v>1</v>
      </c>
      <c r="L1154" s="50">
        <f>VLOOKUP($A1154,級距!$A:$K,11,FALSE)</f>
        <v>1</v>
      </c>
      <c r="M1154" s="50">
        <f t="shared" si="40"/>
        <v>1</v>
      </c>
    </row>
    <row r="1155" spans="1:13" x14ac:dyDescent="0.25">
      <c r="A1155" s="32">
        <v>43978</v>
      </c>
      <c r="B1155" s="66">
        <f>_xlfn.IFNA(VLOOKUP(A1155,'Bolling Strategy'!$A$1:$B$2000,2,FALSE),0)</f>
        <v>-10640</v>
      </c>
      <c r="C1155" s="66">
        <f>_xlfn.IFNA(VLOOKUP(A1155,'NQ0002 Strategy'!$A$2:$B$2000,2,FALSE),0)</f>
        <v>-8620</v>
      </c>
      <c r="D1155" s="66">
        <f>_xlfn.IFNA(VLOOKUP(A1155,'NQ0001 Strategy'!$A$2:$B$2000,2,FALSE),0)</f>
        <v>-2150</v>
      </c>
      <c r="E1155" s="66">
        <f>_xlfn.IFNA(VLOOKUP(A1155,'BBI Strategy'!$A$2:$B$2000,2,FALSE),0)</f>
        <v>1950</v>
      </c>
      <c r="F1155" s="66">
        <f>_xlfn.IFNA(VLOOKUP(A1155,'NQ0003 Strategy'!$A$2:$B$1000,2,FALSE),0)</f>
        <v>0</v>
      </c>
      <c r="G1155" s="66">
        <f>_xlfn.IFNA(VLOOKUP(A1155,'NQ0006 Strategy'!$A$2:$B$2000,2,FALSE),0)</f>
        <v>3240</v>
      </c>
      <c r="H1155" s="66">
        <f>_xlfn.IFNA(VLOOKUP(A1155,'NQ0007 Strategy'!$A$2:$B$2000,2,FALSE),0)</f>
        <v>9750</v>
      </c>
      <c r="I1155" s="85">
        <f t="shared" si="39"/>
        <v>-924.28571428571433</v>
      </c>
      <c r="J1155" s="50">
        <f>VLOOKUP($A1155,級距!$A:$K,9,FALSE)</f>
        <v>10</v>
      </c>
      <c r="K1155" s="50">
        <f>VLOOKUP($A1155,級距!$A:$K,10,FALSE)</f>
        <v>2</v>
      </c>
      <c r="L1155" s="50">
        <f>VLOOKUP($A1155,級距!$A:$K,11,FALSE)</f>
        <v>1</v>
      </c>
      <c r="M1155" s="50">
        <f t="shared" si="40"/>
        <v>1</v>
      </c>
    </row>
    <row r="1156" spans="1:13" x14ac:dyDescent="0.25">
      <c r="A1156" s="32">
        <v>43977</v>
      </c>
      <c r="B1156" s="66">
        <f>_xlfn.IFNA(VLOOKUP(A1156,'Bolling Strategy'!$A$1:$B$2000,2,FALSE),0)</f>
        <v>-8800</v>
      </c>
      <c r="C1156" s="66">
        <f>_xlfn.IFNA(VLOOKUP(A1156,'NQ0002 Strategy'!$A$2:$B$2000,2,FALSE),0)</f>
        <v>0</v>
      </c>
      <c r="D1156" s="66">
        <f>_xlfn.IFNA(VLOOKUP(A1156,'NQ0001 Strategy'!$A$2:$B$2000,2,FALSE),0)</f>
        <v>1480</v>
      </c>
      <c r="E1156" s="66">
        <f>_xlfn.IFNA(VLOOKUP(A1156,'BBI Strategy'!$A$2:$B$2000,2,FALSE),0)</f>
        <v>-4340</v>
      </c>
      <c r="F1156" s="66">
        <f>_xlfn.IFNA(VLOOKUP(A1156,'NQ0003 Strategy'!$A$2:$B$1000,2,FALSE),0)</f>
        <v>0</v>
      </c>
      <c r="G1156" s="66">
        <f>_xlfn.IFNA(VLOOKUP(A1156,'NQ0006 Strategy'!$A$2:$B$2000,2,FALSE),0)</f>
        <v>0</v>
      </c>
      <c r="H1156" s="66">
        <f>_xlfn.IFNA(VLOOKUP(A1156,'NQ0007 Strategy'!$A$2:$B$2000,2,FALSE),0)</f>
        <v>1010</v>
      </c>
      <c r="I1156" s="85">
        <f t="shared" ref="I1156:I1219" si="41">(B1156+C1156+D1156+E1156+F1156+G1156+H1156)/7</f>
        <v>-1521.4285714285713</v>
      </c>
      <c r="J1156" s="50">
        <f>VLOOKUP($A1156,級距!$A:$K,9,FALSE)</f>
        <v>7</v>
      </c>
      <c r="K1156" s="50">
        <f>VLOOKUP($A1156,級距!$A:$K,10,FALSE)</f>
        <v>10</v>
      </c>
      <c r="L1156" s="50">
        <f>VLOOKUP($A1156,級距!$A:$K,11,FALSE)</f>
        <v>4</v>
      </c>
      <c r="M1156" s="50">
        <f t="shared" ref="M1156:M1219" si="42">_xlfn.IFNA(1,0)</f>
        <v>1</v>
      </c>
    </row>
    <row r="1157" spans="1:13" x14ac:dyDescent="0.25">
      <c r="A1157" s="32">
        <v>43973</v>
      </c>
      <c r="B1157" s="66">
        <f>_xlfn.IFNA(VLOOKUP(A1157,'Bolling Strategy'!$A$1:$B$2000,2,FALSE),0)</f>
        <v>-3295</v>
      </c>
      <c r="C1157" s="66">
        <f>_xlfn.IFNA(VLOOKUP(A1157,'NQ0002 Strategy'!$A$2:$B$2000,2,FALSE),0)</f>
        <v>-2425</v>
      </c>
      <c r="D1157" s="66">
        <f>_xlfn.IFNA(VLOOKUP(A1157,'NQ0001 Strategy'!$A$2:$B$2000,2,FALSE),0)</f>
        <v>4190</v>
      </c>
      <c r="E1157" s="66">
        <f>_xlfn.IFNA(VLOOKUP(A1157,'BBI Strategy'!$A$2:$B$2000,2,FALSE),0)</f>
        <v>4820</v>
      </c>
      <c r="F1157" s="66">
        <f>_xlfn.IFNA(VLOOKUP(A1157,'NQ0003 Strategy'!$A$2:$B$1000,2,FALSE),0)</f>
        <v>0</v>
      </c>
      <c r="G1157" s="66">
        <f>_xlfn.IFNA(VLOOKUP(A1157,'NQ0006 Strategy'!$A$2:$B$2000,2,FALSE),0)</f>
        <v>10370</v>
      </c>
      <c r="H1157" s="66">
        <f>_xlfn.IFNA(VLOOKUP(A1157,'NQ0007 Strategy'!$A$2:$B$2000,2,FALSE),0)</f>
        <v>2855</v>
      </c>
      <c r="I1157" s="85">
        <f t="shared" si="41"/>
        <v>2359.2857142857142</v>
      </c>
      <c r="J1157" s="50">
        <f>VLOOKUP($A1157,級距!$A:$K,9,FALSE)</f>
        <v>4</v>
      </c>
      <c r="K1157" s="50">
        <f>VLOOKUP($A1157,級距!$A:$K,10,FALSE)</f>
        <v>9</v>
      </c>
      <c r="L1157" s="50">
        <f>VLOOKUP($A1157,級距!$A:$K,11,FALSE)</f>
        <v>3</v>
      </c>
      <c r="M1157" s="50">
        <f t="shared" si="42"/>
        <v>1</v>
      </c>
    </row>
    <row r="1158" spans="1:13" x14ac:dyDescent="0.25">
      <c r="A1158" s="32">
        <v>43972</v>
      </c>
      <c r="B1158" s="66">
        <f>_xlfn.IFNA(VLOOKUP(A1158,'Bolling Strategy'!$A$1:$B$2000,2,FALSE),0)</f>
        <v>6245</v>
      </c>
      <c r="C1158" s="66">
        <f>_xlfn.IFNA(VLOOKUP(A1158,'NQ0002 Strategy'!$A$2:$B$2000,2,FALSE),0)</f>
        <v>-13750</v>
      </c>
      <c r="D1158" s="66">
        <f>_xlfn.IFNA(VLOOKUP(A1158,'NQ0001 Strategy'!$A$2:$B$2000,2,FALSE),0)</f>
        <v>180</v>
      </c>
      <c r="E1158" s="66">
        <f>_xlfn.IFNA(VLOOKUP(A1158,'BBI Strategy'!$A$2:$B$2000,2,FALSE),0)</f>
        <v>-5480</v>
      </c>
      <c r="F1158" s="66">
        <f>_xlfn.IFNA(VLOOKUP(A1158,'NQ0003 Strategy'!$A$2:$B$1000,2,FALSE),0)</f>
        <v>0</v>
      </c>
      <c r="G1158" s="66">
        <f>_xlfn.IFNA(VLOOKUP(A1158,'NQ0006 Strategy'!$A$2:$B$2000,2,FALSE),0)</f>
        <v>0</v>
      </c>
      <c r="H1158" s="66">
        <f>_xlfn.IFNA(VLOOKUP(A1158,'NQ0007 Strategy'!$A$2:$B$2000,2,FALSE),0)</f>
        <v>-3480</v>
      </c>
      <c r="I1158" s="85">
        <f t="shared" si="41"/>
        <v>-2326.4285714285716</v>
      </c>
      <c r="J1158" s="50">
        <f>VLOOKUP($A1158,級距!$A:$K,9,FALSE)</f>
        <v>5</v>
      </c>
      <c r="K1158" s="50">
        <f>VLOOKUP($A1158,級距!$A:$K,10,FALSE)</f>
        <v>4</v>
      </c>
      <c r="L1158" s="50">
        <f>VLOOKUP($A1158,級距!$A:$K,11,FALSE)</f>
        <v>2</v>
      </c>
      <c r="M1158" s="50">
        <f t="shared" si="42"/>
        <v>1</v>
      </c>
    </row>
    <row r="1159" spans="1:13" x14ac:dyDescent="0.25">
      <c r="A1159" s="32">
        <v>43971</v>
      </c>
      <c r="B1159" s="66">
        <f>_xlfn.IFNA(VLOOKUP(A1159,'Bolling Strategy'!$A$1:$B$2000,2,FALSE),0)</f>
        <v>-1335</v>
      </c>
      <c r="C1159" s="66">
        <f>_xlfn.IFNA(VLOOKUP(A1159,'NQ0002 Strategy'!$A$2:$B$2000,2,FALSE),0)</f>
        <v>-295</v>
      </c>
      <c r="D1159" s="66">
        <f>_xlfn.IFNA(VLOOKUP(A1159,'NQ0001 Strategy'!$A$2:$B$2000,2,FALSE),0)</f>
        <v>-1825</v>
      </c>
      <c r="E1159" s="66">
        <f>_xlfn.IFNA(VLOOKUP(A1159,'BBI Strategy'!$A$2:$B$2000,2,FALSE),0)</f>
        <v>-480</v>
      </c>
      <c r="F1159" s="66">
        <f>_xlfn.IFNA(VLOOKUP(A1159,'NQ0003 Strategy'!$A$2:$B$1000,2,FALSE),0)</f>
        <v>0</v>
      </c>
      <c r="G1159" s="66">
        <f>_xlfn.IFNA(VLOOKUP(A1159,'NQ0006 Strategy'!$A$2:$B$2000,2,FALSE),0)</f>
        <v>9750</v>
      </c>
      <c r="H1159" s="66">
        <f>_xlfn.IFNA(VLOOKUP(A1159,'NQ0007 Strategy'!$A$2:$B$2000,2,FALSE),0)</f>
        <v>4060</v>
      </c>
      <c r="I1159" s="85">
        <f t="shared" si="41"/>
        <v>1410.7142857142858</v>
      </c>
      <c r="J1159" s="50">
        <f>VLOOKUP($A1159,級距!$A:$K,9,FALSE)</f>
        <v>3</v>
      </c>
      <c r="K1159" s="50">
        <f>VLOOKUP($A1159,級距!$A:$K,10,FALSE)</f>
        <v>8</v>
      </c>
      <c r="L1159" s="50">
        <f>VLOOKUP($A1159,級距!$A:$K,11,FALSE)</f>
        <v>3</v>
      </c>
      <c r="M1159" s="50">
        <f t="shared" si="42"/>
        <v>1</v>
      </c>
    </row>
    <row r="1160" spans="1:13" x14ac:dyDescent="0.25">
      <c r="A1160" s="32">
        <v>43970</v>
      </c>
      <c r="B1160" s="66">
        <f>_xlfn.IFNA(VLOOKUP(A1160,'Bolling Strategy'!$A$1:$B$2000,2,FALSE),0)</f>
        <v>0</v>
      </c>
      <c r="C1160" s="66">
        <f>_xlfn.IFNA(VLOOKUP(A1160,'NQ0002 Strategy'!$A$2:$B$2000,2,FALSE),0)</f>
        <v>8840</v>
      </c>
      <c r="D1160" s="66">
        <f>_xlfn.IFNA(VLOOKUP(A1160,'NQ0001 Strategy'!$A$2:$B$2000,2,FALSE),0)</f>
        <v>6235</v>
      </c>
      <c r="E1160" s="66">
        <f>_xlfn.IFNA(VLOOKUP(A1160,'BBI Strategy'!$A$2:$B$2000,2,FALSE),0)</f>
        <v>-4960</v>
      </c>
      <c r="F1160" s="66">
        <f>_xlfn.IFNA(VLOOKUP(A1160,'NQ0003 Strategy'!$A$2:$B$1000,2,FALSE),0)</f>
        <v>-485</v>
      </c>
      <c r="G1160" s="66">
        <f>_xlfn.IFNA(VLOOKUP(A1160,'NQ0006 Strategy'!$A$2:$B$2000,2,FALSE),0)</f>
        <v>-4560</v>
      </c>
      <c r="H1160" s="66">
        <f>_xlfn.IFNA(VLOOKUP(A1160,'NQ0007 Strategy'!$A$2:$B$2000,2,FALSE),0)</f>
        <v>-5090</v>
      </c>
      <c r="I1160" s="85">
        <f t="shared" si="41"/>
        <v>-2.8571428571428572</v>
      </c>
      <c r="J1160" s="50">
        <f>VLOOKUP($A1160,級距!$A:$K,9,FALSE)</f>
        <v>4</v>
      </c>
      <c r="K1160" s="50">
        <f>VLOOKUP($A1160,級距!$A:$K,10,FALSE)</f>
        <v>3</v>
      </c>
      <c r="L1160" s="50">
        <f>VLOOKUP($A1160,級距!$A:$K,11,FALSE)</f>
        <v>2</v>
      </c>
      <c r="M1160" s="50">
        <f t="shared" si="42"/>
        <v>1</v>
      </c>
    </row>
    <row r="1161" spans="1:13" x14ac:dyDescent="0.25">
      <c r="A1161" s="32">
        <v>43969</v>
      </c>
      <c r="B1161" s="66">
        <f>_xlfn.IFNA(VLOOKUP(A1161,'Bolling Strategy'!$A$1:$B$2000,2,FALSE),0)</f>
        <v>-4515</v>
      </c>
      <c r="C1161" s="66">
        <f>_xlfn.IFNA(VLOOKUP(A1161,'NQ0002 Strategy'!$A$2:$B$2000,2,FALSE),0)</f>
        <v>3110</v>
      </c>
      <c r="D1161" s="66">
        <f>_xlfn.IFNA(VLOOKUP(A1161,'NQ0001 Strategy'!$A$2:$B$2000,2,FALSE),0)</f>
        <v>1935</v>
      </c>
      <c r="E1161" s="66">
        <f>_xlfn.IFNA(VLOOKUP(A1161,'BBI Strategy'!$A$2:$B$2000,2,FALSE),0)</f>
        <v>320</v>
      </c>
      <c r="F1161" s="66">
        <f>_xlfn.IFNA(VLOOKUP(A1161,'NQ0003 Strategy'!$A$2:$B$1000,2,FALSE),0)</f>
        <v>0</v>
      </c>
      <c r="G1161" s="66">
        <f>_xlfn.IFNA(VLOOKUP(A1161,'NQ0006 Strategy'!$A$2:$B$2000,2,FALSE),0)</f>
        <v>0</v>
      </c>
      <c r="H1161" s="66">
        <f>_xlfn.IFNA(VLOOKUP(A1161,'NQ0007 Strategy'!$A$2:$B$2000,2,FALSE),0)</f>
        <v>3835</v>
      </c>
      <c r="I1161" s="85">
        <f t="shared" si="41"/>
        <v>669.28571428571433</v>
      </c>
      <c r="J1161" s="50">
        <f>VLOOKUP($A1161,級距!$A:$K,9,FALSE)</f>
        <v>5</v>
      </c>
      <c r="K1161" s="50">
        <f>VLOOKUP($A1161,級距!$A:$K,10,FALSE)</f>
        <v>7</v>
      </c>
      <c r="L1161" s="50">
        <f>VLOOKUP($A1161,級距!$A:$K,11,FALSE)</f>
        <v>3</v>
      </c>
      <c r="M1161" s="50">
        <f t="shared" si="42"/>
        <v>1</v>
      </c>
    </row>
    <row r="1162" spans="1:13" x14ac:dyDescent="0.25">
      <c r="A1162" s="32">
        <v>43966</v>
      </c>
      <c r="B1162" s="66">
        <f>_xlfn.IFNA(VLOOKUP(A1162,'Bolling Strategy'!$A$1:$B$2000,2,FALSE),0)</f>
        <v>10100</v>
      </c>
      <c r="C1162" s="66">
        <f>_xlfn.IFNA(VLOOKUP(A1162,'NQ0002 Strategy'!$A$2:$B$2000,2,FALSE),0)</f>
        <v>0</v>
      </c>
      <c r="D1162" s="66">
        <f>_xlfn.IFNA(VLOOKUP(A1162,'NQ0001 Strategy'!$A$2:$B$2000,2,FALSE),0)</f>
        <v>95</v>
      </c>
      <c r="E1162" s="66">
        <f>_xlfn.IFNA(VLOOKUP(A1162,'BBI Strategy'!$A$2:$B$2000,2,FALSE),0)</f>
        <v>-3715</v>
      </c>
      <c r="F1162" s="66">
        <f>_xlfn.IFNA(VLOOKUP(A1162,'NQ0003 Strategy'!$A$2:$B$1000,2,FALSE),0)</f>
        <v>0</v>
      </c>
      <c r="G1162" s="66">
        <f>_xlfn.IFNA(VLOOKUP(A1162,'NQ0006 Strategy'!$A$2:$B$2000,2,FALSE),0)</f>
        <v>0</v>
      </c>
      <c r="H1162" s="66">
        <f>_xlfn.IFNA(VLOOKUP(A1162,'NQ0007 Strategy'!$A$2:$B$2000,2,FALSE),0)</f>
        <v>13665</v>
      </c>
      <c r="I1162" s="85">
        <f t="shared" si="41"/>
        <v>2877.8571428571427</v>
      </c>
      <c r="J1162" s="50">
        <f>VLOOKUP($A1162,級距!$A:$K,9,FALSE)</f>
        <v>8</v>
      </c>
      <c r="K1162" s="50">
        <f>VLOOKUP($A1162,級距!$A:$K,10,FALSE)</f>
        <v>4</v>
      </c>
      <c r="L1162" s="50">
        <f>VLOOKUP($A1162,級距!$A:$K,11,FALSE)</f>
        <v>1</v>
      </c>
      <c r="M1162" s="50">
        <f t="shared" si="42"/>
        <v>1</v>
      </c>
    </row>
    <row r="1163" spans="1:13" x14ac:dyDescent="0.25">
      <c r="A1163" s="32">
        <v>43965</v>
      </c>
      <c r="B1163" s="66">
        <f>_xlfn.IFNA(VLOOKUP(A1163,'Bolling Strategy'!$A$1:$B$2000,2,FALSE),0)</f>
        <v>11220</v>
      </c>
      <c r="C1163" s="66">
        <f>_xlfn.IFNA(VLOOKUP(A1163,'NQ0002 Strategy'!$A$2:$B$2000,2,FALSE),0)</f>
        <v>-7140</v>
      </c>
      <c r="D1163" s="66">
        <f>_xlfn.IFNA(VLOOKUP(A1163,'NQ0001 Strategy'!$A$2:$B$2000,2,FALSE),0)</f>
        <v>-7780</v>
      </c>
      <c r="E1163" s="66">
        <f>_xlfn.IFNA(VLOOKUP(A1163,'BBI Strategy'!$A$2:$B$2000,2,FALSE),0)</f>
        <v>-20160</v>
      </c>
      <c r="F1163" s="66">
        <f>_xlfn.IFNA(VLOOKUP(A1163,'NQ0003 Strategy'!$A$2:$B$1000,2,FALSE),0)</f>
        <v>0</v>
      </c>
      <c r="G1163" s="66">
        <f>_xlfn.IFNA(VLOOKUP(A1163,'NQ0006 Strategy'!$A$2:$B$2000,2,FALSE),0)</f>
        <v>0</v>
      </c>
      <c r="H1163" s="66">
        <f>_xlfn.IFNA(VLOOKUP(A1163,'NQ0007 Strategy'!$A$2:$B$2000,2,FALSE),0)</f>
        <v>9555</v>
      </c>
      <c r="I1163" s="85">
        <f t="shared" si="41"/>
        <v>-2043.5714285714287</v>
      </c>
      <c r="J1163" s="50">
        <f>VLOOKUP($A1163,級距!$A:$K,9,FALSE)</f>
        <v>8</v>
      </c>
      <c r="K1163" s="50">
        <f>VLOOKUP($A1163,級距!$A:$K,10,FALSE)</f>
        <v>4</v>
      </c>
      <c r="L1163" s="50">
        <f>VLOOKUP($A1163,級距!$A:$K,11,FALSE)</f>
        <v>1</v>
      </c>
      <c r="M1163" s="50">
        <f t="shared" si="42"/>
        <v>1</v>
      </c>
    </row>
    <row r="1164" spans="1:13" x14ac:dyDescent="0.25">
      <c r="A1164" s="32">
        <v>43964</v>
      </c>
      <c r="B1164" s="66">
        <f>_xlfn.IFNA(VLOOKUP(A1164,'Bolling Strategy'!$A$1:$B$2000,2,FALSE),0)</f>
        <v>-460</v>
      </c>
      <c r="C1164" s="66">
        <f>_xlfn.IFNA(VLOOKUP(A1164,'NQ0002 Strategy'!$A$2:$B$2000,2,FALSE),0)</f>
        <v>0</v>
      </c>
      <c r="D1164" s="66">
        <f>_xlfn.IFNA(VLOOKUP(A1164,'NQ0001 Strategy'!$A$2:$B$2000,2,FALSE),0)</f>
        <v>-6795</v>
      </c>
      <c r="E1164" s="66">
        <f>_xlfn.IFNA(VLOOKUP(A1164,'BBI Strategy'!$A$2:$B$2000,2,FALSE),0)</f>
        <v>-12345</v>
      </c>
      <c r="F1164" s="66">
        <f>_xlfn.IFNA(VLOOKUP(A1164,'NQ0003 Strategy'!$A$2:$B$1000,2,FALSE),0)</f>
        <v>0</v>
      </c>
      <c r="G1164" s="66">
        <f>_xlfn.IFNA(VLOOKUP(A1164,'NQ0006 Strategy'!$A$2:$B$2000,2,FALSE),0)</f>
        <v>0</v>
      </c>
      <c r="H1164" s="66">
        <f>_xlfn.IFNA(VLOOKUP(A1164,'NQ0007 Strategy'!$A$2:$B$2000,2,FALSE),0)</f>
        <v>-8560</v>
      </c>
      <c r="I1164" s="85">
        <f t="shared" si="41"/>
        <v>-4022.8571428571427</v>
      </c>
      <c r="J1164" s="50">
        <f>VLOOKUP($A1164,級距!$A:$K,9,FALSE)</f>
        <v>10</v>
      </c>
      <c r="K1164" s="50">
        <f>VLOOKUP($A1164,級距!$A:$K,10,FALSE)</f>
        <v>5</v>
      </c>
      <c r="L1164" s="50">
        <f>VLOOKUP($A1164,級距!$A:$K,11,FALSE)</f>
        <v>1</v>
      </c>
      <c r="M1164" s="50">
        <f t="shared" si="42"/>
        <v>1</v>
      </c>
    </row>
    <row r="1165" spans="1:13" x14ac:dyDescent="0.25">
      <c r="A1165" s="32">
        <v>43963</v>
      </c>
      <c r="B1165" s="66">
        <f>_xlfn.IFNA(VLOOKUP(A1165,'Bolling Strategy'!$A$1:$B$2000,2,FALSE),0)</f>
        <v>0</v>
      </c>
      <c r="C1165" s="66">
        <f>_xlfn.IFNA(VLOOKUP(A1165,'NQ0002 Strategy'!$A$2:$B$2000,2,FALSE),0)</f>
        <v>21520</v>
      </c>
      <c r="D1165" s="66">
        <f>_xlfn.IFNA(VLOOKUP(A1165,'NQ0001 Strategy'!$A$2:$B$2000,2,FALSE),0)</f>
        <v>-7870</v>
      </c>
      <c r="E1165" s="66">
        <f>_xlfn.IFNA(VLOOKUP(A1165,'BBI Strategy'!$A$2:$B$2000,2,FALSE),0)</f>
        <v>-9885</v>
      </c>
      <c r="F1165" s="66">
        <f>_xlfn.IFNA(VLOOKUP(A1165,'NQ0003 Strategy'!$A$2:$B$1000,2,FALSE),0)</f>
        <v>0</v>
      </c>
      <c r="G1165" s="66">
        <f>_xlfn.IFNA(VLOOKUP(A1165,'NQ0006 Strategy'!$A$2:$B$2000,2,FALSE),0)</f>
        <v>0</v>
      </c>
      <c r="H1165" s="66">
        <f>_xlfn.IFNA(VLOOKUP(A1165,'NQ0007 Strategy'!$A$2:$B$2000,2,FALSE),0)</f>
        <v>-8630</v>
      </c>
      <c r="I1165" s="85">
        <f t="shared" si="41"/>
        <v>-695</v>
      </c>
      <c r="J1165" s="50">
        <f>VLOOKUP($A1165,級距!$A:$K,9,FALSE)</f>
        <v>8</v>
      </c>
      <c r="K1165" s="50">
        <f>VLOOKUP($A1165,級距!$A:$K,10,FALSE)</f>
        <v>8</v>
      </c>
      <c r="L1165" s="50">
        <f>VLOOKUP($A1165,級距!$A:$K,11,FALSE)</f>
        <v>4</v>
      </c>
      <c r="M1165" s="50">
        <f t="shared" si="42"/>
        <v>1</v>
      </c>
    </row>
    <row r="1166" spans="1:13" x14ac:dyDescent="0.25">
      <c r="A1166" s="32">
        <v>43962</v>
      </c>
      <c r="B1166" s="66">
        <f>_xlfn.IFNA(VLOOKUP(A1166,'Bolling Strategy'!$A$1:$B$2000,2,FALSE),0)</f>
        <v>0</v>
      </c>
      <c r="C1166" s="66">
        <f>_xlfn.IFNA(VLOOKUP(A1166,'NQ0002 Strategy'!$A$2:$B$2000,2,FALSE),0)</f>
        <v>0</v>
      </c>
      <c r="D1166" s="66">
        <f>_xlfn.IFNA(VLOOKUP(A1166,'NQ0001 Strategy'!$A$2:$B$2000,2,FALSE),0)</f>
        <v>-5510</v>
      </c>
      <c r="E1166" s="66">
        <f>_xlfn.IFNA(VLOOKUP(A1166,'BBI Strategy'!$A$2:$B$2000,2,FALSE),0)</f>
        <v>-1730</v>
      </c>
      <c r="F1166" s="66">
        <f>_xlfn.IFNA(VLOOKUP(A1166,'NQ0003 Strategy'!$A$2:$B$1000,2,FALSE),0)</f>
        <v>0</v>
      </c>
      <c r="G1166" s="66">
        <f>_xlfn.IFNA(VLOOKUP(A1166,'NQ0006 Strategy'!$A$2:$B$2000,2,FALSE),0)</f>
        <v>6750</v>
      </c>
      <c r="H1166" s="66">
        <f>_xlfn.IFNA(VLOOKUP(A1166,'NQ0007 Strategy'!$A$2:$B$2000,2,FALSE),0)</f>
        <v>3605</v>
      </c>
      <c r="I1166" s="85">
        <f t="shared" si="41"/>
        <v>445</v>
      </c>
      <c r="J1166" s="50">
        <f>VLOOKUP($A1166,級距!$A:$K,9,FALSE)</f>
        <v>8</v>
      </c>
      <c r="K1166" s="50">
        <f>VLOOKUP($A1166,級距!$A:$K,10,FALSE)</f>
        <v>5</v>
      </c>
      <c r="L1166" s="50">
        <f>VLOOKUP($A1166,級距!$A:$K,11,FALSE)</f>
        <v>1</v>
      </c>
      <c r="M1166" s="50">
        <f t="shared" si="42"/>
        <v>1</v>
      </c>
    </row>
    <row r="1167" spans="1:13" x14ac:dyDescent="0.25">
      <c r="A1167" s="32">
        <v>43959</v>
      </c>
      <c r="B1167" s="66">
        <f>_xlfn.IFNA(VLOOKUP(A1167,'Bolling Strategy'!$A$1:$B$2000,2,FALSE),0)</f>
        <v>3770</v>
      </c>
      <c r="C1167" s="66">
        <f>_xlfn.IFNA(VLOOKUP(A1167,'NQ0002 Strategy'!$A$2:$B$2000,2,FALSE),0)</f>
        <v>4100</v>
      </c>
      <c r="D1167" s="66">
        <f>_xlfn.IFNA(VLOOKUP(A1167,'NQ0001 Strategy'!$A$2:$B$2000,2,FALSE),0)</f>
        <v>-3880</v>
      </c>
      <c r="E1167" s="66">
        <f>_xlfn.IFNA(VLOOKUP(A1167,'BBI Strategy'!$A$2:$B$2000,2,FALSE),0)</f>
        <v>-15415</v>
      </c>
      <c r="F1167" s="66">
        <f>_xlfn.IFNA(VLOOKUP(A1167,'NQ0003 Strategy'!$A$2:$B$1000,2,FALSE),0)</f>
        <v>0</v>
      </c>
      <c r="G1167" s="66">
        <f>_xlfn.IFNA(VLOOKUP(A1167,'NQ0006 Strategy'!$A$2:$B$2000,2,FALSE),0)</f>
        <v>0</v>
      </c>
      <c r="H1167" s="66">
        <f>_xlfn.IFNA(VLOOKUP(A1167,'NQ0007 Strategy'!$A$2:$B$2000,2,FALSE),0)</f>
        <v>3525</v>
      </c>
      <c r="I1167" s="85">
        <f t="shared" si="41"/>
        <v>-1128.5714285714287</v>
      </c>
      <c r="J1167" s="50">
        <f>VLOOKUP($A1167,級距!$A:$K,9,FALSE)</f>
        <v>3</v>
      </c>
      <c r="K1167" s="50">
        <f>VLOOKUP($A1167,級距!$A:$K,10,FALSE)</f>
        <v>1</v>
      </c>
      <c r="L1167" s="50">
        <f>VLOOKUP($A1167,級距!$A:$K,11,FALSE)</f>
        <v>2</v>
      </c>
      <c r="M1167" s="50">
        <f t="shared" si="42"/>
        <v>1</v>
      </c>
    </row>
    <row r="1168" spans="1:13" x14ac:dyDescent="0.25">
      <c r="A1168" s="32">
        <v>43958</v>
      </c>
      <c r="B1168" s="66">
        <f>_xlfn.IFNA(VLOOKUP(A1168,'Bolling Strategy'!$A$1:$B$2000,2,FALSE),0)</f>
        <v>0</v>
      </c>
      <c r="C1168" s="66">
        <f>_xlfn.IFNA(VLOOKUP(A1168,'NQ0002 Strategy'!$A$2:$B$2000,2,FALSE),0)</f>
        <v>255</v>
      </c>
      <c r="D1168" s="66">
        <f>_xlfn.IFNA(VLOOKUP(A1168,'NQ0001 Strategy'!$A$2:$B$2000,2,FALSE),0)</f>
        <v>330</v>
      </c>
      <c r="E1168" s="66">
        <f>_xlfn.IFNA(VLOOKUP(A1168,'BBI Strategy'!$A$2:$B$2000,2,FALSE),0)</f>
        <v>-975</v>
      </c>
      <c r="F1168" s="66">
        <f>_xlfn.IFNA(VLOOKUP(A1168,'NQ0003 Strategy'!$A$2:$B$1000,2,FALSE),0)</f>
        <v>-2480</v>
      </c>
      <c r="G1168" s="66">
        <f>_xlfn.IFNA(VLOOKUP(A1168,'NQ0006 Strategy'!$A$2:$B$2000,2,FALSE),0)</f>
        <v>14190</v>
      </c>
      <c r="H1168" s="66">
        <f>_xlfn.IFNA(VLOOKUP(A1168,'NQ0007 Strategy'!$A$2:$B$2000,2,FALSE),0)</f>
        <v>2830</v>
      </c>
      <c r="I1168" s="85">
        <f t="shared" si="41"/>
        <v>2021.4285714285713</v>
      </c>
      <c r="J1168" s="50">
        <f>VLOOKUP($A1168,級距!$A:$K,9,FALSE)</f>
        <v>2</v>
      </c>
      <c r="K1168" s="50">
        <f>VLOOKUP($A1168,級距!$A:$K,10,FALSE)</f>
        <v>1</v>
      </c>
      <c r="L1168" s="50">
        <f>VLOOKUP($A1168,級距!$A:$K,11,FALSE)</f>
        <v>2</v>
      </c>
      <c r="M1168" s="50">
        <f t="shared" si="42"/>
        <v>1</v>
      </c>
    </row>
    <row r="1169" spans="1:13" x14ac:dyDescent="0.25">
      <c r="A1169" s="32">
        <v>43957</v>
      </c>
      <c r="B1169" s="66">
        <f>_xlfn.IFNA(VLOOKUP(A1169,'Bolling Strategy'!$A$1:$B$2000,2,FALSE),0)</f>
        <v>-2150</v>
      </c>
      <c r="C1169" s="66">
        <f>_xlfn.IFNA(VLOOKUP(A1169,'NQ0002 Strategy'!$A$2:$B$2000,2,FALSE),0)</f>
        <v>280</v>
      </c>
      <c r="D1169" s="66">
        <f>_xlfn.IFNA(VLOOKUP(A1169,'NQ0001 Strategy'!$A$2:$B$2000,2,FALSE),0)</f>
        <v>-135</v>
      </c>
      <c r="E1169" s="66">
        <f>_xlfn.IFNA(VLOOKUP(A1169,'BBI Strategy'!$A$2:$B$2000,2,FALSE),0)</f>
        <v>-385</v>
      </c>
      <c r="F1169" s="66">
        <f>_xlfn.IFNA(VLOOKUP(A1169,'NQ0003 Strategy'!$A$2:$B$1000,2,FALSE),0)</f>
        <v>-3350</v>
      </c>
      <c r="G1169" s="66">
        <f>_xlfn.IFNA(VLOOKUP(A1169,'NQ0006 Strategy'!$A$2:$B$2000,2,FALSE),0)</f>
        <v>0</v>
      </c>
      <c r="H1169" s="66">
        <f>_xlfn.IFNA(VLOOKUP(A1169,'NQ0007 Strategy'!$A$2:$B$2000,2,FALSE),0)</f>
        <v>-6165</v>
      </c>
      <c r="I1169" s="85">
        <f t="shared" si="41"/>
        <v>-1700.7142857142858</v>
      </c>
      <c r="J1169" s="50">
        <f>VLOOKUP($A1169,級距!$A:$K,9,FALSE)</f>
        <v>4</v>
      </c>
      <c r="K1169" s="50">
        <f>VLOOKUP($A1169,級距!$A:$K,10,FALSE)</f>
        <v>2</v>
      </c>
      <c r="L1169" s="50">
        <f>VLOOKUP($A1169,級距!$A:$K,11,FALSE)</f>
        <v>2</v>
      </c>
      <c r="M1169" s="50">
        <f t="shared" si="42"/>
        <v>1</v>
      </c>
    </row>
    <row r="1170" spans="1:13" x14ac:dyDescent="0.25">
      <c r="A1170" s="32">
        <v>43956</v>
      </c>
      <c r="B1170" s="66">
        <f>_xlfn.IFNA(VLOOKUP(A1170,'Bolling Strategy'!$A$1:$B$2000,2,FALSE),0)</f>
        <v>0</v>
      </c>
      <c r="C1170" s="66">
        <f>_xlfn.IFNA(VLOOKUP(A1170,'NQ0002 Strategy'!$A$2:$B$2000,2,FALSE),0)</f>
        <v>-905</v>
      </c>
      <c r="D1170" s="66">
        <f>_xlfn.IFNA(VLOOKUP(A1170,'NQ0001 Strategy'!$A$2:$B$2000,2,FALSE),0)</f>
        <v>0</v>
      </c>
      <c r="E1170" s="66">
        <f>_xlfn.IFNA(VLOOKUP(A1170,'BBI Strategy'!$A$2:$B$2000,2,FALSE),0)</f>
        <v>3050</v>
      </c>
      <c r="F1170" s="66">
        <f>_xlfn.IFNA(VLOOKUP(A1170,'NQ0003 Strategy'!$A$2:$B$1000,2,FALSE),0)</f>
        <v>6550</v>
      </c>
      <c r="G1170" s="66">
        <f>_xlfn.IFNA(VLOOKUP(A1170,'NQ0006 Strategy'!$A$2:$B$2000,2,FALSE),0)</f>
        <v>-10270</v>
      </c>
      <c r="H1170" s="66">
        <f>_xlfn.IFNA(VLOOKUP(A1170,'NQ0007 Strategy'!$A$2:$B$2000,2,FALSE),0)</f>
        <v>-11530</v>
      </c>
      <c r="I1170" s="85">
        <f t="shared" si="41"/>
        <v>-1872.1428571428571</v>
      </c>
      <c r="J1170" s="50">
        <f>VLOOKUP($A1170,級距!$A:$K,9,FALSE)</f>
        <v>5</v>
      </c>
      <c r="K1170" s="50">
        <f>VLOOKUP($A1170,級距!$A:$K,10,FALSE)</f>
        <v>3</v>
      </c>
      <c r="L1170" s="50">
        <f>VLOOKUP($A1170,級距!$A:$K,11,FALSE)</f>
        <v>2</v>
      </c>
      <c r="M1170" s="50">
        <f t="shared" si="42"/>
        <v>1</v>
      </c>
    </row>
    <row r="1171" spans="1:13" x14ac:dyDescent="0.25">
      <c r="A1171" s="32">
        <v>43955</v>
      </c>
      <c r="B1171" s="66">
        <f>_xlfn.IFNA(VLOOKUP(A1171,'Bolling Strategy'!$A$1:$B$2000,2,FALSE),0)</f>
        <v>-3250</v>
      </c>
      <c r="C1171" s="66">
        <f>_xlfn.IFNA(VLOOKUP(A1171,'NQ0002 Strategy'!$A$2:$B$2000,2,FALSE),0)</f>
        <v>0</v>
      </c>
      <c r="D1171" s="66">
        <f>_xlfn.IFNA(VLOOKUP(A1171,'NQ0001 Strategy'!$A$2:$B$2000,2,FALSE),0)</f>
        <v>5115</v>
      </c>
      <c r="E1171" s="66">
        <f>_xlfn.IFNA(VLOOKUP(A1171,'BBI Strategy'!$A$2:$B$2000,2,FALSE),0)</f>
        <v>8270</v>
      </c>
      <c r="F1171" s="66">
        <f>_xlfn.IFNA(VLOOKUP(A1171,'NQ0003 Strategy'!$A$2:$B$1000,2,FALSE),0)</f>
        <v>0</v>
      </c>
      <c r="G1171" s="66">
        <f>_xlfn.IFNA(VLOOKUP(A1171,'NQ0006 Strategy'!$A$2:$B$2000,2,FALSE),0)</f>
        <v>-3170</v>
      </c>
      <c r="H1171" s="66">
        <f>_xlfn.IFNA(VLOOKUP(A1171,'NQ0007 Strategy'!$A$2:$B$2000,2,FALSE),0)</f>
        <v>10920</v>
      </c>
      <c r="I1171" s="85">
        <f t="shared" si="41"/>
        <v>2555</v>
      </c>
      <c r="J1171" s="50">
        <f>VLOOKUP($A1171,級距!$A:$K,9,FALSE)</f>
        <v>7</v>
      </c>
      <c r="K1171" s="50">
        <f>VLOOKUP($A1171,級距!$A:$K,10,FALSE)</f>
        <v>9</v>
      </c>
      <c r="L1171" s="50">
        <f>VLOOKUP($A1171,級距!$A:$K,11,FALSE)</f>
        <v>4</v>
      </c>
      <c r="M1171" s="50">
        <f t="shared" si="42"/>
        <v>1</v>
      </c>
    </row>
    <row r="1172" spans="1:13" x14ac:dyDescent="0.25">
      <c r="A1172" s="32">
        <v>43952</v>
      </c>
      <c r="B1172" s="66">
        <f>_xlfn.IFNA(VLOOKUP(A1172,'Bolling Strategy'!$A$1:$B$2000,2,FALSE),0)</f>
        <v>2100</v>
      </c>
      <c r="C1172" s="66">
        <f>_xlfn.IFNA(VLOOKUP(A1172,'NQ0002 Strategy'!$A$2:$B$2000,2,FALSE),0)</f>
        <v>2670</v>
      </c>
      <c r="D1172" s="66">
        <f>_xlfn.IFNA(VLOOKUP(A1172,'NQ0001 Strategy'!$A$2:$B$2000,2,FALSE),0)</f>
        <v>35</v>
      </c>
      <c r="E1172" s="66">
        <f>_xlfn.IFNA(VLOOKUP(A1172,'BBI Strategy'!$A$2:$B$2000,2,FALSE),0)</f>
        <v>-195</v>
      </c>
      <c r="F1172" s="66">
        <f>_xlfn.IFNA(VLOOKUP(A1172,'NQ0003 Strategy'!$A$2:$B$1000,2,FALSE),0)</f>
        <v>0</v>
      </c>
      <c r="G1172" s="66">
        <f>_xlfn.IFNA(VLOOKUP(A1172,'NQ0006 Strategy'!$A$2:$B$2000,2,FALSE),0)</f>
        <v>0</v>
      </c>
      <c r="H1172" s="66">
        <f>_xlfn.IFNA(VLOOKUP(A1172,'NQ0007 Strategy'!$A$2:$B$2000,2,FALSE),0)</f>
        <v>-5385</v>
      </c>
      <c r="I1172" s="85">
        <f t="shared" si="41"/>
        <v>-110.71428571428571</v>
      </c>
      <c r="J1172" s="50">
        <f>VLOOKUP($A1172,級距!$A:$K,9,FALSE)</f>
        <v>8</v>
      </c>
      <c r="K1172" s="50">
        <f>VLOOKUP($A1172,級距!$A:$K,10,FALSE)</f>
        <v>4</v>
      </c>
      <c r="L1172" s="50">
        <f>VLOOKUP($A1172,級距!$A:$K,11,FALSE)</f>
        <v>1</v>
      </c>
      <c r="M1172" s="50">
        <f t="shared" si="42"/>
        <v>1</v>
      </c>
    </row>
    <row r="1173" spans="1:13" x14ac:dyDescent="0.25">
      <c r="A1173" s="32">
        <v>43951</v>
      </c>
      <c r="B1173" s="66">
        <f>_xlfn.IFNA(VLOOKUP(A1173,'Bolling Strategy'!$A$1:$B$2000,2,FALSE),0)</f>
        <v>-1480</v>
      </c>
      <c r="C1173" s="66">
        <f>_xlfn.IFNA(VLOOKUP(A1173,'NQ0002 Strategy'!$A$2:$B$2000,2,FALSE),0)</f>
        <v>-510</v>
      </c>
      <c r="D1173" s="66">
        <f>_xlfn.IFNA(VLOOKUP(A1173,'NQ0001 Strategy'!$A$2:$B$2000,2,FALSE),0)</f>
        <v>-3160</v>
      </c>
      <c r="E1173" s="66">
        <f>_xlfn.IFNA(VLOOKUP(A1173,'BBI Strategy'!$A$2:$B$2000,2,FALSE),0)</f>
        <v>3525</v>
      </c>
      <c r="F1173" s="66">
        <f>_xlfn.IFNA(VLOOKUP(A1173,'NQ0003 Strategy'!$A$2:$B$1000,2,FALSE),0)</f>
        <v>0</v>
      </c>
      <c r="G1173" s="66">
        <f>_xlfn.IFNA(VLOOKUP(A1173,'NQ0006 Strategy'!$A$2:$B$2000,2,FALSE),0)</f>
        <v>0</v>
      </c>
      <c r="H1173" s="66">
        <f>_xlfn.IFNA(VLOOKUP(A1173,'NQ0007 Strategy'!$A$2:$B$2000,2,FALSE),0)</f>
        <v>2645</v>
      </c>
      <c r="I1173" s="85">
        <f t="shared" si="41"/>
        <v>145.71428571428572</v>
      </c>
      <c r="J1173" s="50">
        <f>VLOOKUP($A1173,級距!$A:$K,9,FALSE)</f>
        <v>6</v>
      </c>
      <c r="K1173" s="50">
        <f>VLOOKUP($A1173,級距!$A:$K,10,FALSE)</f>
        <v>5</v>
      </c>
      <c r="L1173" s="50">
        <f>VLOOKUP($A1173,級距!$A:$K,11,FALSE)</f>
        <v>1</v>
      </c>
      <c r="M1173" s="50">
        <f t="shared" si="42"/>
        <v>1</v>
      </c>
    </row>
    <row r="1174" spans="1:13" x14ac:dyDescent="0.25">
      <c r="A1174" s="32">
        <v>43950</v>
      </c>
      <c r="B1174" s="66">
        <f>_xlfn.IFNA(VLOOKUP(A1174,'Bolling Strategy'!$A$1:$B$2000,2,FALSE),0)</f>
        <v>-4620</v>
      </c>
      <c r="C1174" s="66">
        <f>_xlfn.IFNA(VLOOKUP(A1174,'NQ0002 Strategy'!$A$2:$B$2000,2,FALSE),0)</f>
        <v>11205</v>
      </c>
      <c r="D1174" s="66">
        <f>_xlfn.IFNA(VLOOKUP(A1174,'NQ0001 Strategy'!$A$2:$B$2000,2,FALSE),0)</f>
        <v>14805</v>
      </c>
      <c r="E1174" s="66">
        <f>_xlfn.IFNA(VLOOKUP(A1174,'BBI Strategy'!$A$2:$B$2000,2,FALSE),0)</f>
        <v>12325</v>
      </c>
      <c r="F1174" s="66">
        <f>_xlfn.IFNA(VLOOKUP(A1174,'NQ0003 Strategy'!$A$2:$B$1000,2,FALSE),0)</f>
        <v>0</v>
      </c>
      <c r="G1174" s="66">
        <f>_xlfn.IFNA(VLOOKUP(A1174,'NQ0006 Strategy'!$A$2:$B$2000,2,FALSE),0)</f>
        <v>0</v>
      </c>
      <c r="H1174" s="66">
        <f>_xlfn.IFNA(VLOOKUP(A1174,'NQ0007 Strategy'!$A$2:$B$2000,2,FALSE),0)</f>
        <v>-6740</v>
      </c>
      <c r="I1174" s="85">
        <f t="shared" si="41"/>
        <v>3853.5714285714284</v>
      </c>
      <c r="J1174" s="50">
        <f>VLOOKUP($A1174,級距!$A:$K,9,FALSE)</f>
        <v>9</v>
      </c>
      <c r="K1174" s="50">
        <f>VLOOKUP($A1174,級距!$A:$K,10,FALSE)</f>
        <v>7</v>
      </c>
      <c r="L1174" s="50">
        <f>VLOOKUP($A1174,級距!$A:$K,11,FALSE)</f>
        <v>4</v>
      </c>
      <c r="M1174" s="50">
        <f t="shared" si="42"/>
        <v>1</v>
      </c>
    </row>
    <row r="1175" spans="1:13" x14ac:dyDescent="0.25">
      <c r="A1175" s="32">
        <v>43949</v>
      </c>
      <c r="B1175" s="66">
        <f>_xlfn.IFNA(VLOOKUP(A1175,'Bolling Strategy'!$A$1:$B$2000,2,FALSE),0)</f>
        <v>-12780</v>
      </c>
      <c r="C1175" s="66">
        <f>_xlfn.IFNA(VLOOKUP(A1175,'NQ0002 Strategy'!$A$2:$B$2000,2,FALSE),0)</f>
        <v>6105</v>
      </c>
      <c r="D1175" s="66">
        <f>_xlfn.IFNA(VLOOKUP(A1175,'NQ0001 Strategy'!$A$2:$B$2000,2,FALSE),0)</f>
        <v>2495</v>
      </c>
      <c r="E1175" s="66">
        <f>_xlfn.IFNA(VLOOKUP(A1175,'BBI Strategy'!$A$2:$B$2000,2,FALSE),0)</f>
        <v>-6400</v>
      </c>
      <c r="F1175" s="66">
        <f>_xlfn.IFNA(VLOOKUP(A1175,'NQ0003 Strategy'!$A$2:$B$1000,2,FALSE),0)</f>
        <v>0</v>
      </c>
      <c r="G1175" s="66">
        <f>_xlfn.IFNA(VLOOKUP(A1175,'NQ0006 Strategy'!$A$2:$B$2000,2,FALSE),0)</f>
        <v>-6355</v>
      </c>
      <c r="H1175" s="66">
        <f>_xlfn.IFNA(VLOOKUP(A1175,'NQ0007 Strategy'!$A$2:$B$2000,2,FALSE),0)</f>
        <v>10095</v>
      </c>
      <c r="I1175" s="85">
        <f t="shared" si="41"/>
        <v>-977.14285714285711</v>
      </c>
      <c r="J1175" s="50">
        <f>VLOOKUP($A1175,級距!$A:$K,9,FALSE)</f>
        <v>10</v>
      </c>
      <c r="K1175" s="50">
        <f>VLOOKUP($A1175,級距!$A:$K,10,FALSE)</f>
        <v>10</v>
      </c>
      <c r="L1175" s="50">
        <f>VLOOKUP($A1175,級距!$A:$K,11,FALSE)</f>
        <v>4</v>
      </c>
      <c r="M1175" s="50">
        <f t="shared" si="42"/>
        <v>1</v>
      </c>
    </row>
    <row r="1176" spans="1:13" x14ac:dyDescent="0.25">
      <c r="A1176" s="32">
        <v>43948</v>
      </c>
      <c r="B1176" s="66">
        <f>_xlfn.IFNA(VLOOKUP(A1176,'Bolling Strategy'!$A$1:$B$2000,2,FALSE),0)</f>
        <v>0</v>
      </c>
      <c r="C1176" s="66">
        <f>_xlfn.IFNA(VLOOKUP(A1176,'NQ0002 Strategy'!$A$2:$B$2000,2,FALSE),0)</f>
        <v>3400</v>
      </c>
      <c r="D1176" s="66">
        <f>_xlfn.IFNA(VLOOKUP(A1176,'NQ0001 Strategy'!$A$2:$B$2000,2,FALSE),0)</f>
        <v>-830</v>
      </c>
      <c r="E1176" s="66">
        <f>_xlfn.IFNA(VLOOKUP(A1176,'BBI Strategy'!$A$2:$B$2000,2,FALSE),0)</f>
        <v>-1950</v>
      </c>
      <c r="F1176" s="66">
        <f>_xlfn.IFNA(VLOOKUP(A1176,'NQ0003 Strategy'!$A$2:$B$1000,2,FALSE),0)</f>
        <v>0</v>
      </c>
      <c r="G1176" s="66">
        <f>_xlfn.IFNA(VLOOKUP(A1176,'NQ0006 Strategy'!$A$2:$B$2000,2,FALSE),0)</f>
        <v>0</v>
      </c>
      <c r="H1176" s="66">
        <f>_xlfn.IFNA(VLOOKUP(A1176,'NQ0007 Strategy'!$A$2:$B$2000,2,FALSE),0)</f>
        <v>-3840</v>
      </c>
      <c r="I1176" s="85">
        <f t="shared" si="41"/>
        <v>-460</v>
      </c>
      <c r="J1176" s="50">
        <f>VLOOKUP($A1176,級距!$A:$K,9,FALSE)</f>
        <v>3</v>
      </c>
      <c r="K1176" s="50">
        <f>VLOOKUP($A1176,級距!$A:$K,10,FALSE)</f>
        <v>5</v>
      </c>
      <c r="L1176" s="50">
        <f>VLOOKUP($A1176,級距!$A:$K,11,FALSE)</f>
        <v>2</v>
      </c>
      <c r="M1176" s="50">
        <f t="shared" si="42"/>
        <v>1</v>
      </c>
    </row>
    <row r="1177" spans="1:13" x14ac:dyDescent="0.25">
      <c r="A1177" s="32">
        <v>43945</v>
      </c>
      <c r="B1177" s="66">
        <f>_xlfn.IFNA(VLOOKUP(A1177,'Bolling Strategy'!$A$1:$B$2000,2,FALSE),0)</f>
        <v>0</v>
      </c>
      <c r="C1177" s="66">
        <f>_xlfn.IFNA(VLOOKUP(A1177,'NQ0002 Strategy'!$A$2:$B$2000,2,FALSE),0)</f>
        <v>2485</v>
      </c>
      <c r="D1177" s="66">
        <f>_xlfn.IFNA(VLOOKUP(A1177,'NQ0001 Strategy'!$A$2:$B$2000,2,FALSE),0)</f>
        <v>19540</v>
      </c>
      <c r="E1177" s="66">
        <f>_xlfn.IFNA(VLOOKUP(A1177,'BBI Strategy'!$A$2:$B$2000,2,FALSE),0)</f>
        <v>7540</v>
      </c>
      <c r="F1177" s="66">
        <f>_xlfn.IFNA(VLOOKUP(A1177,'NQ0003 Strategy'!$A$2:$B$1000,2,FALSE),0)</f>
        <v>0</v>
      </c>
      <c r="G1177" s="66">
        <f>_xlfn.IFNA(VLOOKUP(A1177,'NQ0006 Strategy'!$A$2:$B$2000,2,FALSE),0)</f>
        <v>-2490</v>
      </c>
      <c r="H1177" s="66">
        <f>_xlfn.IFNA(VLOOKUP(A1177,'NQ0007 Strategy'!$A$2:$B$2000,2,FALSE),0)</f>
        <v>9500</v>
      </c>
      <c r="I1177" s="85">
        <f t="shared" si="41"/>
        <v>5225</v>
      </c>
      <c r="J1177" s="50">
        <f>VLOOKUP($A1177,級距!$A:$K,9,FALSE)</f>
        <v>8</v>
      </c>
      <c r="K1177" s="50">
        <f>VLOOKUP($A1177,級距!$A:$K,10,FALSE)</f>
        <v>8</v>
      </c>
      <c r="L1177" s="50">
        <f>VLOOKUP($A1177,級距!$A:$K,11,FALSE)</f>
        <v>4</v>
      </c>
      <c r="M1177" s="50">
        <f t="shared" si="42"/>
        <v>1</v>
      </c>
    </row>
    <row r="1178" spans="1:13" x14ac:dyDescent="0.25">
      <c r="A1178" s="32">
        <v>43944</v>
      </c>
      <c r="B1178" s="66">
        <f>_xlfn.IFNA(VLOOKUP(A1178,'Bolling Strategy'!$A$1:$B$2000,2,FALSE),0)</f>
        <v>-13700</v>
      </c>
      <c r="C1178" s="66">
        <f>_xlfn.IFNA(VLOOKUP(A1178,'NQ0002 Strategy'!$A$2:$B$2000,2,FALSE),0)</f>
        <v>0</v>
      </c>
      <c r="D1178" s="66">
        <f>_xlfn.IFNA(VLOOKUP(A1178,'NQ0001 Strategy'!$A$2:$B$2000,2,FALSE),0)</f>
        <v>-11370</v>
      </c>
      <c r="E1178" s="66">
        <f>_xlfn.IFNA(VLOOKUP(A1178,'BBI Strategy'!$A$2:$B$2000,2,FALSE),0)</f>
        <v>2935</v>
      </c>
      <c r="F1178" s="66">
        <f>_xlfn.IFNA(VLOOKUP(A1178,'NQ0003 Strategy'!$A$2:$B$1000,2,FALSE),0)</f>
        <v>0</v>
      </c>
      <c r="G1178" s="66">
        <f>_xlfn.IFNA(VLOOKUP(A1178,'NQ0006 Strategy'!$A$2:$B$2000,2,FALSE),0)</f>
        <v>-9810</v>
      </c>
      <c r="H1178" s="66">
        <f>_xlfn.IFNA(VLOOKUP(A1178,'NQ0007 Strategy'!$A$2:$B$2000,2,FALSE),0)</f>
        <v>-11730</v>
      </c>
      <c r="I1178" s="85">
        <f t="shared" si="41"/>
        <v>-6239.2857142857147</v>
      </c>
      <c r="J1178" s="50">
        <f>VLOOKUP($A1178,級距!$A:$K,9,FALSE)</f>
        <v>7</v>
      </c>
      <c r="K1178" s="50">
        <f>VLOOKUP($A1178,級距!$A:$K,10,FALSE)</f>
        <v>1</v>
      </c>
      <c r="L1178" s="50">
        <f>VLOOKUP($A1178,級距!$A:$K,11,FALSE)</f>
        <v>1</v>
      </c>
      <c r="M1178" s="50">
        <f t="shared" si="42"/>
        <v>1</v>
      </c>
    </row>
    <row r="1179" spans="1:13" x14ac:dyDescent="0.25">
      <c r="A1179" s="32">
        <v>43943</v>
      </c>
      <c r="B1179" s="66">
        <f>_xlfn.IFNA(VLOOKUP(A1179,'Bolling Strategy'!$A$1:$B$2000,2,FALSE),0)</f>
        <v>0</v>
      </c>
      <c r="C1179" s="66">
        <f>_xlfn.IFNA(VLOOKUP(A1179,'NQ0002 Strategy'!$A$2:$B$2000,2,FALSE),0)</f>
        <v>-2540</v>
      </c>
      <c r="D1179" s="66">
        <f>_xlfn.IFNA(VLOOKUP(A1179,'NQ0001 Strategy'!$A$2:$B$2000,2,FALSE),0)</f>
        <v>0</v>
      </c>
      <c r="E1179" s="66">
        <f>_xlfn.IFNA(VLOOKUP(A1179,'BBI Strategy'!$A$2:$B$2000,2,FALSE),0)</f>
        <v>0</v>
      </c>
      <c r="F1179" s="66">
        <f>_xlfn.IFNA(VLOOKUP(A1179,'NQ0003 Strategy'!$A$2:$B$1000,2,FALSE),0)</f>
        <v>14770</v>
      </c>
      <c r="G1179" s="66">
        <f>_xlfn.IFNA(VLOOKUP(A1179,'NQ0006 Strategy'!$A$2:$B$2000,2,FALSE),0)</f>
        <v>-10350</v>
      </c>
      <c r="H1179" s="66">
        <f>_xlfn.IFNA(VLOOKUP(A1179,'NQ0007 Strategy'!$A$2:$B$2000,2,FALSE),0)</f>
        <v>-2710</v>
      </c>
      <c r="I1179" s="85">
        <f t="shared" si="41"/>
        <v>-118.57142857142857</v>
      </c>
      <c r="J1179" s="50">
        <f>VLOOKUP($A1179,級距!$A:$K,9,FALSE)</f>
        <v>7</v>
      </c>
      <c r="K1179" s="50">
        <f>VLOOKUP($A1179,級距!$A:$K,10,FALSE)</f>
        <v>8</v>
      </c>
      <c r="L1179" s="50">
        <f>VLOOKUP($A1179,級距!$A:$K,11,FALSE)</f>
        <v>4</v>
      </c>
      <c r="M1179" s="50">
        <f t="shared" si="42"/>
        <v>1</v>
      </c>
    </row>
    <row r="1180" spans="1:13" x14ac:dyDescent="0.25">
      <c r="A1180" s="32">
        <v>43942</v>
      </c>
      <c r="B1180" s="66">
        <f>_xlfn.IFNA(VLOOKUP(A1180,'Bolling Strategy'!$A$1:$B$2000,2,FALSE),0)</f>
        <v>2120</v>
      </c>
      <c r="C1180" s="66">
        <f>_xlfn.IFNA(VLOOKUP(A1180,'NQ0002 Strategy'!$A$2:$B$2000,2,FALSE),0)</f>
        <v>0</v>
      </c>
      <c r="D1180" s="66">
        <f>_xlfn.IFNA(VLOOKUP(A1180,'NQ0001 Strategy'!$A$2:$B$2000,2,FALSE),0)</f>
        <v>-10995</v>
      </c>
      <c r="E1180" s="66">
        <f>_xlfn.IFNA(VLOOKUP(A1180,'BBI Strategy'!$A$2:$B$2000,2,FALSE),0)</f>
        <v>-20160</v>
      </c>
      <c r="F1180" s="66">
        <f>_xlfn.IFNA(VLOOKUP(A1180,'NQ0003 Strategy'!$A$2:$B$1000,2,FALSE),0)</f>
        <v>0</v>
      </c>
      <c r="G1180" s="66">
        <f>_xlfn.IFNA(VLOOKUP(A1180,'NQ0006 Strategy'!$A$2:$B$2000,2,FALSE),0)</f>
        <v>0</v>
      </c>
      <c r="H1180" s="66">
        <f>_xlfn.IFNA(VLOOKUP(A1180,'NQ0007 Strategy'!$A$2:$B$2000,2,FALSE),0)</f>
        <v>-3510</v>
      </c>
      <c r="I1180" s="85">
        <f t="shared" si="41"/>
        <v>-4649.2857142857147</v>
      </c>
      <c r="J1180" s="50">
        <f>VLOOKUP($A1180,級距!$A:$K,9,FALSE)</f>
        <v>10</v>
      </c>
      <c r="K1180" s="50">
        <f>VLOOKUP($A1180,級距!$A:$K,10,FALSE)</f>
        <v>8</v>
      </c>
      <c r="L1180" s="50">
        <f>VLOOKUP($A1180,級距!$A:$K,11,FALSE)</f>
        <v>4</v>
      </c>
      <c r="M1180" s="50">
        <f t="shared" si="42"/>
        <v>1</v>
      </c>
    </row>
    <row r="1181" spans="1:13" x14ac:dyDescent="0.25">
      <c r="A1181" s="32">
        <v>43941</v>
      </c>
      <c r="B1181" s="66">
        <f>_xlfn.IFNA(VLOOKUP(A1181,'Bolling Strategy'!$A$1:$B$2000,2,FALSE),0)</f>
        <v>0</v>
      </c>
      <c r="C1181" s="66">
        <f>_xlfn.IFNA(VLOOKUP(A1181,'NQ0002 Strategy'!$A$2:$B$2000,2,FALSE),0)</f>
        <v>4905</v>
      </c>
      <c r="D1181" s="66">
        <f>_xlfn.IFNA(VLOOKUP(A1181,'NQ0001 Strategy'!$A$2:$B$2000,2,FALSE),0)</f>
        <v>-5880</v>
      </c>
      <c r="E1181" s="66">
        <f>_xlfn.IFNA(VLOOKUP(A1181,'BBI Strategy'!$A$2:$B$2000,2,FALSE),0)</f>
        <v>-7000</v>
      </c>
      <c r="F1181" s="66">
        <f>_xlfn.IFNA(VLOOKUP(A1181,'NQ0003 Strategy'!$A$2:$B$1000,2,FALSE),0)</f>
        <v>0</v>
      </c>
      <c r="G1181" s="66">
        <f>_xlfn.IFNA(VLOOKUP(A1181,'NQ0006 Strategy'!$A$2:$B$2000,2,FALSE),0)</f>
        <v>-10230</v>
      </c>
      <c r="H1181" s="66">
        <f>_xlfn.IFNA(VLOOKUP(A1181,'NQ0007 Strategy'!$A$2:$B$2000,2,FALSE),0)</f>
        <v>-4815</v>
      </c>
      <c r="I1181" s="85">
        <f t="shared" si="41"/>
        <v>-3288.5714285714284</v>
      </c>
      <c r="J1181" s="50">
        <f>VLOOKUP($A1181,級距!$A:$K,9,FALSE)</f>
        <v>5</v>
      </c>
      <c r="K1181" s="50">
        <f>VLOOKUP($A1181,級距!$A:$K,10,FALSE)</f>
        <v>1</v>
      </c>
      <c r="L1181" s="50">
        <f>VLOOKUP($A1181,級距!$A:$K,11,FALSE)</f>
        <v>2</v>
      </c>
      <c r="M1181" s="50">
        <f t="shared" si="42"/>
        <v>1</v>
      </c>
    </row>
    <row r="1182" spans="1:13" x14ac:dyDescent="0.25">
      <c r="A1182" s="32">
        <v>43938</v>
      </c>
      <c r="B1182" s="66">
        <f>_xlfn.IFNA(VLOOKUP(A1182,'Bolling Strategy'!$A$1:$B$2000,2,FALSE),0)</f>
        <v>-13120</v>
      </c>
      <c r="C1182" s="66">
        <f>_xlfn.IFNA(VLOOKUP(A1182,'NQ0002 Strategy'!$A$2:$B$2000,2,FALSE),0)</f>
        <v>-2345</v>
      </c>
      <c r="D1182" s="66">
        <f>_xlfn.IFNA(VLOOKUP(A1182,'NQ0001 Strategy'!$A$2:$B$2000,2,FALSE),0)</f>
        <v>2980</v>
      </c>
      <c r="E1182" s="66">
        <f>_xlfn.IFNA(VLOOKUP(A1182,'BBI Strategy'!$A$2:$B$2000,2,FALSE),0)</f>
        <v>-15540</v>
      </c>
      <c r="F1182" s="66">
        <f>_xlfn.IFNA(VLOOKUP(A1182,'NQ0003 Strategy'!$A$2:$B$1000,2,FALSE),0)</f>
        <v>0</v>
      </c>
      <c r="G1182" s="66">
        <f>_xlfn.IFNA(VLOOKUP(A1182,'NQ0006 Strategy'!$A$2:$B$2000,2,FALSE),0)</f>
        <v>0</v>
      </c>
      <c r="H1182" s="66">
        <f>_xlfn.IFNA(VLOOKUP(A1182,'NQ0007 Strategy'!$A$2:$B$2000,2,FALSE),0)</f>
        <v>-2320</v>
      </c>
      <c r="I1182" s="85">
        <f t="shared" si="41"/>
        <v>-4335</v>
      </c>
      <c r="J1182" s="50">
        <f>VLOOKUP($A1182,級距!$A:$K,9,FALSE)</f>
        <v>9</v>
      </c>
      <c r="K1182" s="50">
        <f>VLOOKUP($A1182,級距!$A:$K,10,FALSE)</f>
        <v>5</v>
      </c>
      <c r="L1182" s="50">
        <f>VLOOKUP($A1182,級距!$A:$K,11,FALSE)</f>
        <v>1</v>
      </c>
      <c r="M1182" s="50">
        <f t="shared" si="42"/>
        <v>1</v>
      </c>
    </row>
    <row r="1183" spans="1:13" x14ac:dyDescent="0.25">
      <c r="A1183" s="32">
        <v>43937</v>
      </c>
      <c r="B1183" s="66">
        <f>_xlfn.IFNA(VLOOKUP(A1183,'Bolling Strategy'!$A$1:$B$2000,2,FALSE),0)</f>
        <v>0</v>
      </c>
      <c r="C1183" s="66">
        <f>_xlfn.IFNA(VLOOKUP(A1183,'NQ0002 Strategy'!$A$2:$B$2000,2,FALSE),0)</f>
        <v>-5985</v>
      </c>
      <c r="D1183" s="66">
        <f>_xlfn.IFNA(VLOOKUP(A1183,'NQ0001 Strategy'!$A$2:$B$2000,2,FALSE),0)</f>
        <v>-7880</v>
      </c>
      <c r="E1183" s="66">
        <f>_xlfn.IFNA(VLOOKUP(A1183,'BBI Strategy'!$A$2:$B$2000,2,FALSE),0)</f>
        <v>6415</v>
      </c>
      <c r="F1183" s="66">
        <f>_xlfn.IFNA(VLOOKUP(A1183,'NQ0003 Strategy'!$A$2:$B$1000,2,FALSE),0)</f>
        <v>0</v>
      </c>
      <c r="G1183" s="66">
        <f>_xlfn.IFNA(VLOOKUP(A1183,'NQ0006 Strategy'!$A$2:$B$2000,2,FALSE),0)</f>
        <v>0</v>
      </c>
      <c r="H1183" s="66">
        <f>_xlfn.IFNA(VLOOKUP(A1183,'NQ0007 Strategy'!$A$2:$B$2000,2,FALSE),0)</f>
        <v>7410</v>
      </c>
      <c r="I1183" s="85">
        <f t="shared" si="41"/>
        <v>-5.7142857142857144</v>
      </c>
      <c r="J1183" s="50">
        <f>VLOOKUP($A1183,級距!$A:$K,9,FALSE)</f>
        <v>7</v>
      </c>
      <c r="K1183" s="50">
        <f>VLOOKUP($A1183,級距!$A:$K,10,FALSE)</f>
        <v>4</v>
      </c>
      <c r="L1183" s="50">
        <f>VLOOKUP($A1183,級距!$A:$K,11,FALSE)</f>
        <v>1</v>
      </c>
      <c r="M1183" s="50">
        <f t="shared" si="42"/>
        <v>1</v>
      </c>
    </row>
    <row r="1184" spans="1:13" x14ac:dyDescent="0.25">
      <c r="A1184" s="32">
        <v>43936</v>
      </c>
      <c r="B1184" s="66">
        <f>_xlfn.IFNA(VLOOKUP(A1184,'Bolling Strategy'!$A$1:$B$2000,2,FALSE),0)</f>
        <v>3240</v>
      </c>
      <c r="C1184" s="66">
        <f>_xlfn.IFNA(VLOOKUP(A1184,'NQ0002 Strategy'!$A$2:$B$2000,2,FALSE),0)</f>
        <v>-2500</v>
      </c>
      <c r="D1184" s="66">
        <f>_xlfn.IFNA(VLOOKUP(A1184,'NQ0001 Strategy'!$A$2:$B$2000,2,FALSE),0)</f>
        <v>-6840</v>
      </c>
      <c r="E1184" s="66">
        <f>_xlfn.IFNA(VLOOKUP(A1184,'BBI Strategy'!$A$2:$B$2000,2,FALSE),0)</f>
        <v>2155</v>
      </c>
      <c r="F1184" s="66">
        <f>_xlfn.IFNA(VLOOKUP(A1184,'NQ0003 Strategy'!$A$2:$B$1000,2,FALSE),0)</f>
        <v>0</v>
      </c>
      <c r="G1184" s="66">
        <f>_xlfn.IFNA(VLOOKUP(A1184,'NQ0006 Strategy'!$A$2:$B$2000,2,FALSE),0)</f>
        <v>0</v>
      </c>
      <c r="H1184" s="66">
        <f>_xlfn.IFNA(VLOOKUP(A1184,'NQ0007 Strategy'!$A$2:$B$2000,2,FALSE),0)</f>
        <v>-4575</v>
      </c>
      <c r="I1184" s="85">
        <f t="shared" si="41"/>
        <v>-1217.1428571428571</v>
      </c>
      <c r="J1184" s="50">
        <f>VLOOKUP($A1184,級距!$A:$K,9,FALSE)</f>
        <v>7</v>
      </c>
      <c r="K1184" s="50">
        <f>VLOOKUP($A1184,級距!$A:$K,10,FALSE)</f>
        <v>1</v>
      </c>
      <c r="L1184" s="50">
        <f>VLOOKUP($A1184,級距!$A:$K,11,FALSE)</f>
        <v>1</v>
      </c>
      <c r="M1184" s="50">
        <f t="shared" si="42"/>
        <v>1</v>
      </c>
    </row>
    <row r="1185" spans="1:13" x14ac:dyDescent="0.25">
      <c r="A1185" s="32">
        <v>43935</v>
      </c>
      <c r="B1185" s="66">
        <f>_xlfn.IFNA(VLOOKUP(A1185,'Bolling Strategy'!$A$1:$B$2000,2,FALSE),0)</f>
        <v>-5840</v>
      </c>
      <c r="C1185" s="66">
        <f>_xlfn.IFNA(VLOOKUP(A1185,'NQ0002 Strategy'!$A$2:$B$2000,2,FALSE),0)</f>
        <v>0</v>
      </c>
      <c r="D1185" s="66">
        <f>_xlfn.IFNA(VLOOKUP(A1185,'NQ0001 Strategy'!$A$2:$B$2000,2,FALSE),0)</f>
        <v>-3790</v>
      </c>
      <c r="E1185" s="66">
        <f>_xlfn.IFNA(VLOOKUP(A1185,'BBI Strategy'!$A$2:$B$2000,2,FALSE),0)</f>
        <v>8830</v>
      </c>
      <c r="F1185" s="66">
        <f>_xlfn.IFNA(VLOOKUP(A1185,'NQ0003 Strategy'!$A$2:$B$1000,2,FALSE),0)</f>
        <v>0</v>
      </c>
      <c r="G1185" s="66">
        <f>_xlfn.IFNA(VLOOKUP(A1185,'NQ0006 Strategy'!$A$2:$B$2000,2,FALSE),0)</f>
        <v>9740</v>
      </c>
      <c r="H1185" s="66">
        <f>_xlfn.IFNA(VLOOKUP(A1185,'NQ0007 Strategy'!$A$2:$B$2000,2,FALSE),0)</f>
        <v>4490</v>
      </c>
      <c r="I1185" s="85">
        <f t="shared" si="41"/>
        <v>1918.5714285714287</v>
      </c>
      <c r="J1185" s="50">
        <f>VLOOKUP($A1185,級距!$A:$K,9,FALSE)</f>
        <v>10</v>
      </c>
      <c r="K1185" s="50">
        <f>VLOOKUP($A1185,級距!$A:$K,10,FALSE)</f>
        <v>9</v>
      </c>
      <c r="L1185" s="50">
        <f>VLOOKUP($A1185,級距!$A:$K,11,FALSE)</f>
        <v>4</v>
      </c>
      <c r="M1185" s="50">
        <f t="shared" si="42"/>
        <v>1</v>
      </c>
    </row>
    <row r="1186" spans="1:13" x14ac:dyDescent="0.25">
      <c r="A1186" s="32">
        <v>43934</v>
      </c>
      <c r="B1186" s="66">
        <f>_xlfn.IFNA(VLOOKUP(A1186,'Bolling Strategy'!$A$1:$B$2000,2,FALSE),0)</f>
        <v>13260</v>
      </c>
      <c r="C1186" s="66">
        <f>_xlfn.IFNA(VLOOKUP(A1186,'NQ0002 Strategy'!$A$2:$B$2000,2,FALSE),0)</f>
        <v>-9165</v>
      </c>
      <c r="D1186" s="66">
        <f>_xlfn.IFNA(VLOOKUP(A1186,'NQ0001 Strategy'!$A$2:$B$2000,2,FALSE),0)</f>
        <v>7200</v>
      </c>
      <c r="E1186" s="66">
        <f>_xlfn.IFNA(VLOOKUP(A1186,'BBI Strategy'!$A$2:$B$2000,2,FALSE),0)</f>
        <v>9200</v>
      </c>
      <c r="F1186" s="66">
        <f>_xlfn.IFNA(VLOOKUP(A1186,'NQ0003 Strategy'!$A$2:$B$1000,2,FALSE),0)</f>
        <v>0</v>
      </c>
      <c r="G1186" s="66">
        <f>_xlfn.IFNA(VLOOKUP(A1186,'NQ0006 Strategy'!$A$2:$B$2000,2,FALSE),0)</f>
        <v>26730</v>
      </c>
      <c r="H1186" s="66">
        <f>_xlfn.IFNA(VLOOKUP(A1186,'NQ0007 Strategy'!$A$2:$B$2000,2,FALSE),0)</f>
        <v>21695</v>
      </c>
      <c r="I1186" s="85">
        <f t="shared" si="41"/>
        <v>9845.7142857142862</v>
      </c>
      <c r="J1186" s="50">
        <f>VLOOKUP($A1186,級距!$A:$K,9,FALSE)</f>
        <v>8</v>
      </c>
      <c r="K1186" s="50">
        <f>VLOOKUP($A1186,級距!$A:$K,10,FALSE)</f>
        <v>9</v>
      </c>
      <c r="L1186" s="50">
        <f>VLOOKUP($A1186,級距!$A:$K,11,FALSE)</f>
        <v>4</v>
      </c>
      <c r="M1186" s="50">
        <f t="shared" si="42"/>
        <v>1</v>
      </c>
    </row>
    <row r="1187" spans="1:13" x14ac:dyDescent="0.25">
      <c r="A1187" s="32">
        <v>43930</v>
      </c>
      <c r="B1187" s="66">
        <f>_xlfn.IFNA(VLOOKUP(A1187,'Bolling Strategy'!$A$1:$B$2000,2,FALSE),0)</f>
        <v>0</v>
      </c>
      <c r="C1187" s="66">
        <f>_xlfn.IFNA(VLOOKUP(A1187,'NQ0002 Strategy'!$A$2:$B$2000,2,FALSE),0)</f>
        <v>5980</v>
      </c>
      <c r="D1187" s="66">
        <f>_xlfn.IFNA(VLOOKUP(A1187,'NQ0001 Strategy'!$A$2:$B$2000,2,FALSE),0)</f>
        <v>-6795</v>
      </c>
      <c r="E1187" s="66">
        <f>_xlfn.IFNA(VLOOKUP(A1187,'BBI Strategy'!$A$2:$B$2000,2,FALSE),0)</f>
        <v>-6750</v>
      </c>
      <c r="F1187" s="66">
        <f>_xlfn.IFNA(VLOOKUP(A1187,'NQ0003 Strategy'!$A$2:$B$1000,2,FALSE),0)</f>
        <v>0</v>
      </c>
      <c r="G1187" s="66">
        <f>_xlfn.IFNA(VLOOKUP(A1187,'NQ0006 Strategy'!$A$2:$B$2000,2,FALSE),0)</f>
        <v>0</v>
      </c>
      <c r="H1187" s="66">
        <f>_xlfn.IFNA(VLOOKUP(A1187,'NQ0007 Strategy'!$A$2:$B$2000,2,FALSE),0)</f>
        <v>2245</v>
      </c>
      <c r="I1187" s="85">
        <f t="shared" si="41"/>
        <v>-760</v>
      </c>
      <c r="J1187" s="50">
        <f>VLOOKUP($A1187,級距!$A:$K,9,FALSE)</f>
        <v>9</v>
      </c>
      <c r="K1187" s="50">
        <f>VLOOKUP($A1187,級距!$A:$K,10,FALSE)</f>
        <v>4</v>
      </c>
      <c r="L1187" s="50">
        <f>VLOOKUP($A1187,級距!$A:$K,11,FALSE)</f>
        <v>1</v>
      </c>
      <c r="M1187" s="50">
        <f t="shared" si="42"/>
        <v>1</v>
      </c>
    </row>
    <row r="1188" spans="1:13" x14ac:dyDescent="0.25">
      <c r="A1188" s="32">
        <v>43929</v>
      </c>
      <c r="B1188" s="66">
        <f>_xlfn.IFNA(VLOOKUP(A1188,'Bolling Strategy'!$A$1:$B$2000,2,FALSE),0)</f>
        <v>0</v>
      </c>
      <c r="C1188" s="66">
        <f>_xlfn.IFNA(VLOOKUP(A1188,'NQ0002 Strategy'!$A$2:$B$2000,2,FALSE),0)</f>
        <v>0</v>
      </c>
      <c r="D1188" s="66">
        <f>_xlfn.IFNA(VLOOKUP(A1188,'NQ0001 Strategy'!$A$2:$B$2000,2,FALSE),0)</f>
        <v>8180</v>
      </c>
      <c r="E1188" s="66">
        <f>_xlfn.IFNA(VLOOKUP(A1188,'BBI Strategy'!$A$2:$B$2000,2,FALSE),0)</f>
        <v>9055</v>
      </c>
      <c r="F1188" s="66">
        <f>_xlfn.IFNA(VLOOKUP(A1188,'NQ0003 Strategy'!$A$2:$B$1000,2,FALSE),0)</f>
        <v>0</v>
      </c>
      <c r="G1188" s="66">
        <f>_xlfn.IFNA(VLOOKUP(A1188,'NQ0006 Strategy'!$A$2:$B$2000,2,FALSE),0)</f>
        <v>0</v>
      </c>
      <c r="H1188" s="66">
        <f>_xlfn.IFNA(VLOOKUP(A1188,'NQ0007 Strategy'!$A$2:$B$2000,2,FALSE),0)</f>
        <v>2045</v>
      </c>
      <c r="I1188" s="85">
        <f t="shared" si="41"/>
        <v>2754.2857142857142</v>
      </c>
      <c r="J1188" s="50">
        <f>VLOOKUP($A1188,級距!$A:$K,9,FALSE)</f>
        <v>8</v>
      </c>
      <c r="K1188" s="50">
        <f>VLOOKUP($A1188,級距!$A:$K,10,FALSE)</f>
        <v>9</v>
      </c>
      <c r="L1188" s="50">
        <f>VLOOKUP($A1188,級距!$A:$K,11,FALSE)</f>
        <v>4</v>
      </c>
      <c r="M1188" s="50">
        <f t="shared" si="42"/>
        <v>1</v>
      </c>
    </row>
    <row r="1189" spans="1:13" x14ac:dyDescent="0.25">
      <c r="A1189" s="32">
        <v>43928</v>
      </c>
      <c r="B1189" s="66">
        <f>_xlfn.IFNA(VLOOKUP(A1189,'Bolling Strategy'!$A$1:$B$2000,2,FALSE),0)</f>
        <v>-7320</v>
      </c>
      <c r="C1189" s="66">
        <f>_xlfn.IFNA(VLOOKUP(A1189,'NQ0002 Strategy'!$A$2:$B$2000,2,FALSE),0)</f>
        <v>-8160</v>
      </c>
      <c r="D1189" s="66">
        <f>_xlfn.IFNA(VLOOKUP(A1189,'NQ0001 Strategy'!$A$2:$B$2000,2,FALSE),0)</f>
        <v>4260</v>
      </c>
      <c r="E1189" s="66">
        <f>_xlfn.IFNA(VLOOKUP(A1189,'BBI Strategy'!$A$2:$B$2000,2,FALSE),0)</f>
        <v>160</v>
      </c>
      <c r="F1189" s="66">
        <f>_xlfn.IFNA(VLOOKUP(A1189,'NQ0003 Strategy'!$A$2:$B$1000,2,FALSE),0)</f>
        <v>0</v>
      </c>
      <c r="G1189" s="66">
        <f>_xlfn.IFNA(VLOOKUP(A1189,'NQ0006 Strategy'!$A$2:$B$2000,2,FALSE),0)</f>
        <v>-20155</v>
      </c>
      <c r="H1189" s="66">
        <f>_xlfn.IFNA(VLOOKUP(A1189,'NQ0007 Strategy'!$A$2:$B$2000,2,FALSE),0)</f>
        <v>4575</v>
      </c>
      <c r="I1189" s="85">
        <f t="shared" si="41"/>
        <v>-3805.7142857142858</v>
      </c>
      <c r="J1189" s="50">
        <f>VLOOKUP($A1189,級距!$A:$K,9,FALSE)</f>
        <v>10</v>
      </c>
      <c r="K1189" s="50">
        <f>VLOOKUP($A1189,級距!$A:$K,10,FALSE)</f>
        <v>9</v>
      </c>
      <c r="L1189" s="50">
        <f>VLOOKUP($A1189,級距!$A:$K,11,FALSE)</f>
        <v>4</v>
      </c>
      <c r="M1189" s="50">
        <f t="shared" si="42"/>
        <v>1</v>
      </c>
    </row>
    <row r="1190" spans="1:13" x14ac:dyDescent="0.25">
      <c r="A1190" s="32">
        <v>43927</v>
      </c>
      <c r="B1190" s="66">
        <f>_xlfn.IFNA(VLOOKUP(A1190,'Bolling Strategy'!$A$1:$B$2000,2,FALSE),0)</f>
        <v>0</v>
      </c>
      <c r="C1190" s="66">
        <f>_xlfn.IFNA(VLOOKUP(A1190,'NQ0002 Strategy'!$A$2:$B$2000,2,FALSE),0)</f>
        <v>29685</v>
      </c>
      <c r="D1190" s="66">
        <f>_xlfn.IFNA(VLOOKUP(A1190,'NQ0001 Strategy'!$A$2:$B$2000,2,FALSE),0)</f>
        <v>21860</v>
      </c>
      <c r="E1190" s="66">
        <f>_xlfn.IFNA(VLOOKUP(A1190,'BBI Strategy'!$A$2:$B$2000,2,FALSE),0)</f>
        <v>12530</v>
      </c>
      <c r="F1190" s="66">
        <f>_xlfn.IFNA(VLOOKUP(A1190,'NQ0003 Strategy'!$A$2:$B$1000,2,FALSE),0)</f>
        <v>0</v>
      </c>
      <c r="G1190" s="66">
        <f>_xlfn.IFNA(VLOOKUP(A1190,'NQ0006 Strategy'!$A$2:$B$2000,2,FALSE),0)</f>
        <v>13880</v>
      </c>
      <c r="H1190" s="66">
        <f>_xlfn.IFNA(VLOOKUP(A1190,'NQ0007 Strategy'!$A$2:$B$2000,2,FALSE),0)</f>
        <v>17760</v>
      </c>
      <c r="I1190" s="85">
        <f t="shared" si="41"/>
        <v>13673.571428571429</v>
      </c>
      <c r="J1190" s="50">
        <f>VLOOKUP($A1190,級距!$A:$K,9,FALSE)</f>
        <v>10</v>
      </c>
      <c r="K1190" s="50">
        <f>VLOOKUP($A1190,級距!$A:$K,10,FALSE)</f>
        <v>7</v>
      </c>
      <c r="L1190" s="50">
        <f>VLOOKUP($A1190,級距!$A:$K,11,FALSE)</f>
        <v>4</v>
      </c>
      <c r="M1190" s="50">
        <f t="shared" si="42"/>
        <v>1</v>
      </c>
    </row>
    <row r="1191" spans="1:13" x14ac:dyDescent="0.25">
      <c r="A1191" s="32">
        <v>43924</v>
      </c>
      <c r="B1191" s="66">
        <f>_xlfn.IFNA(VLOOKUP(A1191,'Bolling Strategy'!$A$1:$B$2000,2,FALSE),0)</f>
        <v>7125</v>
      </c>
      <c r="C1191" s="66">
        <f>_xlfn.IFNA(VLOOKUP(A1191,'NQ0002 Strategy'!$A$2:$B$2000,2,FALSE),0)</f>
        <v>405</v>
      </c>
      <c r="D1191" s="66">
        <f>_xlfn.IFNA(VLOOKUP(A1191,'NQ0001 Strategy'!$A$2:$B$2000,2,FALSE),0)</f>
        <v>-3260</v>
      </c>
      <c r="E1191" s="66">
        <f>_xlfn.IFNA(VLOOKUP(A1191,'BBI Strategy'!$A$2:$B$2000,2,FALSE),0)</f>
        <v>925</v>
      </c>
      <c r="F1191" s="66">
        <f>_xlfn.IFNA(VLOOKUP(A1191,'NQ0003 Strategy'!$A$2:$B$1000,2,FALSE),0)</f>
        <v>0</v>
      </c>
      <c r="G1191" s="66">
        <f>_xlfn.IFNA(VLOOKUP(A1191,'NQ0006 Strategy'!$A$2:$B$2000,2,FALSE),0)</f>
        <v>0</v>
      </c>
      <c r="H1191" s="66">
        <f>_xlfn.IFNA(VLOOKUP(A1191,'NQ0007 Strategy'!$A$2:$B$2000,2,FALSE),0)</f>
        <v>-3460</v>
      </c>
      <c r="I1191" s="85">
        <f t="shared" si="41"/>
        <v>247.85714285714286</v>
      </c>
      <c r="J1191" s="50">
        <f>VLOOKUP($A1191,級距!$A:$K,9,FALSE)</f>
        <v>10</v>
      </c>
      <c r="K1191" s="50">
        <f>VLOOKUP($A1191,級距!$A:$K,10,FALSE)</f>
        <v>2</v>
      </c>
      <c r="L1191" s="50">
        <f>VLOOKUP($A1191,級距!$A:$K,11,FALSE)</f>
        <v>1</v>
      </c>
      <c r="M1191" s="50">
        <f t="shared" si="42"/>
        <v>1</v>
      </c>
    </row>
    <row r="1192" spans="1:13" x14ac:dyDescent="0.25">
      <c r="A1192" s="32">
        <v>43923</v>
      </c>
      <c r="B1192" s="66">
        <f>_xlfn.IFNA(VLOOKUP(A1192,'Bolling Strategy'!$A$1:$B$2000,2,FALSE),0)</f>
        <v>13240</v>
      </c>
      <c r="C1192" s="66">
        <f>_xlfn.IFNA(VLOOKUP(A1192,'NQ0002 Strategy'!$A$2:$B$2000,2,FALSE),0)</f>
        <v>7580</v>
      </c>
      <c r="D1192" s="66">
        <f>_xlfn.IFNA(VLOOKUP(A1192,'NQ0001 Strategy'!$A$2:$B$2000,2,FALSE),0)</f>
        <v>-11435</v>
      </c>
      <c r="E1192" s="66">
        <f>_xlfn.IFNA(VLOOKUP(A1192,'BBI Strategy'!$A$2:$B$2000,2,FALSE),0)</f>
        <v>7200</v>
      </c>
      <c r="F1192" s="66">
        <f>_xlfn.IFNA(VLOOKUP(A1192,'NQ0003 Strategy'!$A$2:$B$1000,2,FALSE),0)</f>
        <v>0</v>
      </c>
      <c r="G1192" s="66">
        <f>_xlfn.IFNA(VLOOKUP(A1192,'NQ0006 Strategy'!$A$2:$B$2000,2,FALSE),0)</f>
        <v>0</v>
      </c>
      <c r="H1192" s="66">
        <f>_xlfn.IFNA(VLOOKUP(A1192,'NQ0007 Strategy'!$A$2:$B$2000,2,FALSE),0)</f>
        <v>-6850</v>
      </c>
      <c r="I1192" s="85">
        <f t="shared" si="41"/>
        <v>1390.7142857142858</v>
      </c>
      <c r="J1192" s="50">
        <f>VLOOKUP($A1192,級距!$A:$K,9,FALSE)</f>
        <v>10</v>
      </c>
      <c r="K1192" s="50">
        <f>VLOOKUP($A1192,級距!$A:$K,10,FALSE)</f>
        <v>4</v>
      </c>
      <c r="L1192" s="50">
        <f>VLOOKUP($A1192,級距!$A:$K,11,FALSE)</f>
        <v>1</v>
      </c>
      <c r="M1192" s="50">
        <f t="shared" si="42"/>
        <v>1</v>
      </c>
    </row>
    <row r="1193" spans="1:13" x14ac:dyDescent="0.25">
      <c r="A1193" s="32">
        <v>43922</v>
      </c>
      <c r="B1193" s="66">
        <f>_xlfn.IFNA(VLOOKUP(A1193,'Bolling Strategy'!$A$1:$B$2000,2,FALSE),0)</f>
        <v>0</v>
      </c>
      <c r="C1193" s="66">
        <f>_xlfn.IFNA(VLOOKUP(A1193,'NQ0002 Strategy'!$A$2:$B$2000,2,FALSE),0)</f>
        <v>2165</v>
      </c>
      <c r="D1193" s="66">
        <f>_xlfn.IFNA(VLOOKUP(A1193,'NQ0001 Strategy'!$A$2:$B$2000,2,FALSE),0)</f>
        <v>-4920</v>
      </c>
      <c r="E1193" s="66">
        <f>_xlfn.IFNA(VLOOKUP(A1193,'BBI Strategy'!$A$2:$B$2000,2,FALSE),0)</f>
        <v>-8750</v>
      </c>
      <c r="F1193" s="66">
        <f>_xlfn.IFNA(VLOOKUP(A1193,'NQ0003 Strategy'!$A$2:$B$1000,2,FALSE),0)</f>
        <v>-6600</v>
      </c>
      <c r="G1193" s="66">
        <f>_xlfn.IFNA(VLOOKUP(A1193,'NQ0006 Strategy'!$A$2:$B$2000,2,FALSE),0)</f>
        <v>0</v>
      </c>
      <c r="H1193" s="66">
        <f>_xlfn.IFNA(VLOOKUP(A1193,'NQ0007 Strategy'!$A$2:$B$2000,2,FALSE),0)</f>
        <v>-6830</v>
      </c>
      <c r="I1193" s="85">
        <f t="shared" si="41"/>
        <v>-3562.1428571428573</v>
      </c>
      <c r="J1193" s="50">
        <f>VLOOKUP($A1193,級距!$A:$K,9,FALSE)</f>
        <v>10</v>
      </c>
      <c r="K1193" s="50">
        <f>VLOOKUP($A1193,級距!$A:$K,10,FALSE)</f>
        <v>4</v>
      </c>
      <c r="L1193" s="50">
        <f>VLOOKUP($A1193,級距!$A:$K,11,FALSE)</f>
        <v>1</v>
      </c>
      <c r="M1193" s="50">
        <f t="shared" si="42"/>
        <v>1</v>
      </c>
    </row>
    <row r="1194" spans="1:13" x14ac:dyDescent="0.25">
      <c r="A1194" s="32">
        <v>43921</v>
      </c>
      <c r="B1194" s="66">
        <f>_xlfn.IFNA(VLOOKUP(A1194,'Bolling Strategy'!$A$1:$B$2000,2,FALSE),0)</f>
        <v>-10250</v>
      </c>
      <c r="C1194" s="66">
        <f>_xlfn.IFNA(VLOOKUP(A1194,'NQ0002 Strategy'!$A$2:$B$2000,2,FALSE),0)</f>
        <v>-3150</v>
      </c>
      <c r="D1194" s="66">
        <f>_xlfn.IFNA(VLOOKUP(A1194,'NQ0001 Strategy'!$A$2:$B$2000,2,FALSE),0)</f>
        <v>13330</v>
      </c>
      <c r="E1194" s="66">
        <f>_xlfn.IFNA(VLOOKUP(A1194,'BBI Strategy'!$A$2:$B$2000,2,FALSE),0)</f>
        <v>5230</v>
      </c>
      <c r="F1194" s="66">
        <f>_xlfn.IFNA(VLOOKUP(A1194,'NQ0003 Strategy'!$A$2:$B$1000,2,FALSE),0)</f>
        <v>0</v>
      </c>
      <c r="G1194" s="66">
        <f>_xlfn.IFNA(VLOOKUP(A1194,'NQ0006 Strategy'!$A$2:$B$2000,2,FALSE),0)</f>
        <v>0</v>
      </c>
      <c r="H1194" s="66">
        <f>_xlfn.IFNA(VLOOKUP(A1194,'NQ0007 Strategy'!$A$2:$B$2000,2,FALSE),0)</f>
        <v>-12790</v>
      </c>
      <c r="I1194" s="85">
        <f t="shared" si="41"/>
        <v>-1090</v>
      </c>
      <c r="J1194" s="50">
        <f>VLOOKUP($A1194,級距!$A:$K,9,FALSE)</f>
        <v>10</v>
      </c>
      <c r="K1194" s="50">
        <f>VLOOKUP($A1194,級距!$A:$K,10,FALSE)</f>
        <v>5</v>
      </c>
      <c r="L1194" s="50">
        <f>VLOOKUP($A1194,級距!$A:$K,11,FALSE)</f>
        <v>1</v>
      </c>
      <c r="M1194" s="50">
        <f t="shared" si="42"/>
        <v>1</v>
      </c>
    </row>
    <row r="1195" spans="1:13" x14ac:dyDescent="0.25">
      <c r="A1195" s="32">
        <v>43920</v>
      </c>
      <c r="B1195" s="66">
        <f>_xlfn.IFNA(VLOOKUP(A1195,'Bolling Strategy'!$A$1:$B$2000,2,FALSE),0)</f>
        <v>6980</v>
      </c>
      <c r="C1195" s="66">
        <f>_xlfn.IFNA(VLOOKUP(A1195,'NQ0002 Strategy'!$A$2:$B$2000,2,FALSE),0)</f>
        <v>-8615</v>
      </c>
      <c r="D1195" s="66">
        <f>_xlfn.IFNA(VLOOKUP(A1195,'NQ0001 Strategy'!$A$2:$B$2000,2,FALSE),0)</f>
        <v>-4220</v>
      </c>
      <c r="E1195" s="66">
        <f>_xlfn.IFNA(VLOOKUP(A1195,'BBI Strategy'!$A$2:$B$2000,2,FALSE),0)</f>
        <v>7200</v>
      </c>
      <c r="F1195" s="66">
        <f>_xlfn.IFNA(VLOOKUP(A1195,'NQ0003 Strategy'!$A$2:$B$1000,2,FALSE),0)</f>
        <v>0</v>
      </c>
      <c r="G1195" s="66">
        <f>_xlfn.IFNA(VLOOKUP(A1195,'NQ0006 Strategy'!$A$2:$B$2000,2,FALSE),0)</f>
        <v>5585</v>
      </c>
      <c r="H1195" s="66">
        <f>_xlfn.IFNA(VLOOKUP(A1195,'NQ0007 Strategy'!$A$2:$B$2000,2,FALSE),0)</f>
        <v>11520</v>
      </c>
      <c r="I1195" s="85">
        <f t="shared" si="41"/>
        <v>2635.7142857142858</v>
      </c>
      <c r="J1195" s="50">
        <f>VLOOKUP($A1195,級距!$A:$K,9,FALSE)</f>
        <v>10</v>
      </c>
      <c r="K1195" s="50">
        <f>VLOOKUP($A1195,級距!$A:$K,10,FALSE)</f>
        <v>9</v>
      </c>
      <c r="L1195" s="50">
        <f>VLOOKUP($A1195,級距!$A:$K,11,FALSE)</f>
        <v>4</v>
      </c>
      <c r="M1195" s="50">
        <f t="shared" si="42"/>
        <v>1</v>
      </c>
    </row>
    <row r="1196" spans="1:13" x14ac:dyDescent="0.25">
      <c r="A1196" s="32">
        <v>43917</v>
      </c>
      <c r="B1196" s="66">
        <f>_xlfn.IFNA(VLOOKUP(A1196,'Bolling Strategy'!$A$1:$B$2000,2,FALSE),0)</f>
        <v>0</v>
      </c>
      <c r="C1196" s="66">
        <f>_xlfn.IFNA(VLOOKUP(A1196,'NQ0002 Strategy'!$A$2:$B$2000,2,FALSE),0)</f>
        <v>-8620</v>
      </c>
      <c r="D1196" s="66">
        <f>_xlfn.IFNA(VLOOKUP(A1196,'NQ0001 Strategy'!$A$2:$B$2000,2,FALSE),0)</f>
        <v>-7860</v>
      </c>
      <c r="E1196" s="66">
        <f>_xlfn.IFNA(VLOOKUP(A1196,'BBI Strategy'!$A$2:$B$2000,2,FALSE),0)</f>
        <v>-3825</v>
      </c>
      <c r="F1196" s="66">
        <f>_xlfn.IFNA(VLOOKUP(A1196,'NQ0003 Strategy'!$A$2:$B$1000,2,FALSE),0)</f>
        <v>0</v>
      </c>
      <c r="G1196" s="66">
        <f>_xlfn.IFNA(VLOOKUP(A1196,'NQ0006 Strategy'!$A$2:$B$2000,2,FALSE),0)</f>
        <v>0</v>
      </c>
      <c r="H1196" s="66">
        <f>_xlfn.IFNA(VLOOKUP(A1196,'NQ0007 Strategy'!$A$2:$B$2000,2,FALSE),0)</f>
        <v>-6905</v>
      </c>
      <c r="I1196" s="85">
        <f t="shared" si="41"/>
        <v>-3887.1428571428573</v>
      </c>
      <c r="J1196" s="50">
        <f>VLOOKUP($A1196,級距!$A:$K,9,FALSE)</f>
        <v>10</v>
      </c>
      <c r="K1196" s="50">
        <f>VLOOKUP($A1196,級距!$A:$K,10,FALSE)</f>
        <v>6</v>
      </c>
      <c r="L1196" s="50">
        <f>VLOOKUP($A1196,級距!$A:$K,11,FALSE)</f>
        <v>1</v>
      </c>
      <c r="M1196" s="50">
        <f t="shared" si="42"/>
        <v>1</v>
      </c>
    </row>
    <row r="1197" spans="1:13" x14ac:dyDescent="0.25">
      <c r="A1197" s="32">
        <v>43916</v>
      </c>
      <c r="B1197" s="66">
        <f>_xlfn.IFNA(VLOOKUP(A1197,'Bolling Strategy'!$A$1:$B$2000,2,FALSE),0)</f>
        <v>-10080</v>
      </c>
      <c r="C1197" s="66">
        <f>_xlfn.IFNA(VLOOKUP(A1197,'NQ0002 Strategy'!$A$2:$B$2000,2,FALSE),0)</f>
        <v>58060</v>
      </c>
      <c r="D1197" s="66">
        <f>_xlfn.IFNA(VLOOKUP(A1197,'NQ0001 Strategy'!$A$2:$B$2000,2,FALSE),0)</f>
        <v>12750</v>
      </c>
      <c r="E1197" s="66">
        <f>_xlfn.IFNA(VLOOKUP(A1197,'BBI Strategy'!$A$2:$B$2000,2,FALSE),0)</f>
        <v>26045</v>
      </c>
      <c r="F1197" s="66">
        <f>_xlfn.IFNA(VLOOKUP(A1197,'NQ0003 Strategy'!$A$2:$B$1000,2,FALSE),0)</f>
        <v>0</v>
      </c>
      <c r="G1197" s="66">
        <f>_xlfn.IFNA(VLOOKUP(A1197,'NQ0006 Strategy'!$A$2:$B$2000,2,FALSE),0)</f>
        <v>33960</v>
      </c>
      <c r="H1197" s="66">
        <f>_xlfn.IFNA(VLOOKUP(A1197,'NQ0007 Strategy'!$A$2:$B$2000,2,FALSE),0)</f>
        <v>26830</v>
      </c>
      <c r="I1197" s="85">
        <f t="shared" si="41"/>
        <v>21080.714285714286</v>
      </c>
      <c r="J1197" s="50" t="e">
        <f>VLOOKUP($A1197,級距!$A:$K,9,FALSE)</f>
        <v>#N/A</v>
      </c>
      <c r="K1197" s="50">
        <f>VLOOKUP($A1197,級距!$A:$K,10,FALSE)</f>
        <v>8</v>
      </c>
      <c r="L1197" s="50" t="e">
        <f>VLOOKUP($A1197,級距!$A:$K,11,FALSE)</f>
        <v>#N/A</v>
      </c>
      <c r="M1197" s="50">
        <f t="shared" si="42"/>
        <v>1</v>
      </c>
    </row>
    <row r="1198" spans="1:13" x14ac:dyDescent="0.25">
      <c r="A1198" s="32">
        <v>43915</v>
      </c>
      <c r="B1198" s="66">
        <f>_xlfn.IFNA(VLOOKUP(A1198,'Bolling Strategy'!$A$1:$B$2000,2,FALSE),0)</f>
        <v>0</v>
      </c>
      <c r="C1198" s="66">
        <f>_xlfn.IFNA(VLOOKUP(A1198,'NQ0002 Strategy'!$A$2:$B$2000,2,FALSE),0)</f>
        <v>-8185</v>
      </c>
      <c r="D1198" s="66">
        <f>_xlfn.IFNA(VLOOKUP(A1198,'NQ0001 Strategy'!$A$2:$B$2000,2,FALSE),0)</f>
        <v>-6795</v>
      </c>
      <c r="E1198" s="66">
        <f>_xlfn.IFNA(VLOOKUP(A1198,'BBI Strategy'!$A$2:$B$2000,2,FALSE),0)</f>
        <v>-9785</v>
      </c>
      <c r="F1198" s="66">
        <f>_xlfn.IFNA(VLOOKUP(A1198,'NQ0003 Strategy'!$A$2:$B$1000,2,FALSE),0)</f>
        <v>0</v>
      </c>
      <c r="G1198" s="66">
        <f>_xlfn.IFNA(VLOOKUP(A1198,'NQ0006 Strategy'!$A$2:$B$2000,2,FALSE),0)</f>
        <v>-10230</v>
      </c>
      <c r="H1198" s="66">
        <f>_xlfn.IFNA(VLOOKUP(A1198,'NQ0007 Strategy'!$A$2:$B$2000,2,FALSE),0)</f>
        <v>-11770</v>
      </c>
      <c r="I1198" s="85">
        <f t="shared" si="41"/>
        <v>-6680.7142857142853</v>
      </c>
      <c r="J1198" s="50">
        <f>VLOOKUP($A1198,級距!$A:$K,9,FALSE)</f>
        <v>10</v>
      </c>
      <c r="K1198" s="50">
        <f>VLOOKUP($A1198,級距!$A:$K,10,FALSE)</f>
        <v>3</v>
      </c>
      <c r="L1198" s="50">
        <f>VLOOKUP($A1198,級距!$A:$K,11,FALSE)</f>
        <v>1</v>
      </c>
      <c r="M1198" s="50">
        <f t="shared" si="42"/>
        <v>1</v>
      </c>
    </row>
    <row r="1199" spans="1:13" x14ac:dyDescent="0.25">
      <c r="A1199" s="32">
        <v>43914</v>
      </c>
      <c r="B1199" s="66">
        <f>_xlfn.IFNA(VLOOKUP(A1199,'Bolling Strategy'!$A$1:$B$2000,2,FALSE),0)</f>
        <v>0</v>
      </c>
      <c r="C1199" s="66">
        <f>_xlfn.IFNA(VLOOKUP(A1199,'NQ0002 Strategy'!$A$2:$B$2000,2,FALSE),0)</f>
        <v>-3580</v>
      </c>
      <c r="D1199" s="66">
        <f>_xlfn.IFNA(VLOOKUP(A1199,'NQ0001 Strategy'!$A$2:$B$2000,2,FALSE),0)</f>
        <v>-18210</v>
      </c>
      <c r="E1199" s="66">
        <f>_xlfn.IFNA(VLOOKUP(A1199,'BBI Strategy'!$A$2:$B$2000,2,FALSE),0)</f>
        <v>10445</v>
      </c>
      <c r="F1199" s="66">
        <f>_xlfn.IFNA(VLOOKUP(A1199,'NQ0003 Strategy'!$A$2:$B$1000,2,FALSE),0)</f>
        <v>0</v>
      </c>
      <c r="G1199" s="66">
        <f>_xlfn.IFNA(VLOOKUP(A1199,'NQ0006 Strategy'!$A$2:$B$2000,2,FALSE),0)</f>
        <v>0</v>
      </c>
      <c r="H1199" s="66">
        <f>_xlfn.IFNA(VLOOKUP(A1199,'NQ0007 Strategy'!$A$2:$B$2000,2,FALSE),0)</f>
        <v>-3190</v>
      </c>
      <c r="I1199" s="85">
        <f t="shared" si="41"/>
        <v>-2076.4285714285716</v>
      </c>
      <c r="J1199" s="50">
        <f>VLOOKUP($A1199,級距!$A:$K,9,FALSE)</f>
        <v>10</v>
      </c>
      <c r="K1199" s="50">
        <f>VLOOKUP($A1199,級距!$A:$K,10,FALSE)</f>
        <v>6</v>
      </c>
      <c r="L1199" s="50">
        <f>VLOOKUP($A1199,級距!$A:$K,11,FALSE)</f>
        <v>1</v>
      </c>
      <c r="M1199" s="50">
        <f t="shared" si="42"/>
        <v>1</v>
      </c>
    </row>
    <row r="1200" spans="1:13" x14ac:dyDescent="0.25">
      <c r="A1200" s="32">
        <v>43913</v>
      </c>
      <c r="B1200" s="66">
        <f>_xlfn.IFNA(VLOOKUP(A1200,'Bolling Strategy'!$A$1:$B$2000,2,FALSE),0)</f>
        <v>-14200</v>
      </c>
      <c r="C1200" s="66">
        <f>_xlfn.IFNA(VLOOKUP(A1200,'NQ0002 Strategy'!$A$2:$B$2000,2,FALSE),0)</f>
        <v>-9240</v>
      </c>
      <c r="D1200" s="66">
        <f>_xlfn.IFNA(VLOOKUP(A1200,'NQ0001 Strategy'!$A$2:$B$2000,2,FALSE),0)</f>
        <v>-8955</v>
      </c>
      <c r="E1200" s="66">
        <f>_xlfn.IFNA(VLOOKUP(A1200,'BBI Strategy'!$A$2:$B$2000,2,FALSE),0)</f>
        <v>20055</v>
      </c>
      <c r="F1200" s="66">
        <f>_xlfn.IFNA(VLOOKUP(A1200,'NQ0003 Strategy'!$A$2:$B$1000,2,FALSE),0)</f>
        <v>0</v>
      </c>
      <c r="G1200" s="66">
        <f>_xlfn.IFNA(VLOOKUP(A1200,'NQ0006 Strategy'!$A$2:$B$2000,2,FALSE),0)</f>
        <v>0</v>
      </c>
      <c r="H1200" s="66">
        <f>_xlfn.IFNA(VLOOKUP(A1200,'NQ0007 Strategy'!$A$2:$B$2000,2,FALSE),0)</f>
        <v>-7325</v>
      </c>
      <c r="I1200" s="85">
        <f t="shared" si="41"/>
        <v>-2809.2857142857142</v>
      </c>
      <c r="J1200" s="50" t="e">
        <f>VLOOKUP($A1200,級距!$A:$K,9,FALSE)</f>
        <v>#N/A</v>
      </c>
      <c r="K1200" s="50">
        <f>VLOOKUP($A1200,級距!$A:$K,10,FALSE)</f>
        <v>4</v>
      </c>
      <c r="L1200" s="50" t="e">
        <f>VLOOKUP($A1200,級距!$A:$K,11,FALSE)</f>
        <v>#N/A</v>
      </c>
      <c r="M1200" s="50">
        <f t="shared" si="42"/>
        <v>1</v>
      </c>
    </row>
    <row r="1201" spans="1:13" x14ac:dyDescent="0.25">
      <c r="A1201" s="32">
        <v>43910</v>
      </c>
      <c r="B1201" s="66">
        <f>_xlfn.IFNA(VLOOKUP(A1201,'Bolling Strategy'!$A$1:$B$2000,2,FALSE),0)</f>
        <v>-10160</v>
      </c>
      <c r="C1201" s="66">
        <f>_xlfn.IFNA(VLOOKUP(A1201,'NQ0002 Strategy'!$A$2:$B$2000,2,FALSE),0)</f>
        <v>15035</v>
      </c>
      <c r="D1201" s="66">
        <f>_xlfn.IFNA(VLOOKUP(A1201,'NQ0001 Strategy'!$A$2:$B$2000,2,FALSE),0)</f>
        <v>35690</v>
      </c>
      <c r="E1201" s="66">
        <f>_xlfn.IFNA(VLOOKUP(A1201,'BBI Strategy'!$A$2:$B$2000,2,FALSE),0)</f>
        <v>34695</v>
      </c>
      <c r="F1201" s="66">
        <f>_xlfn.IFNA(VLOOKUP(A1201,'NQ0003 Strategy'!$A$2:$B$1000,2,FALSE),0)</f>
        <v>0</v>
      </c>
      <c r="G1201" s="66">
        <f>_xlfn.IFNA(VLOOKUP(A1201,'NQ0006 Strategy'!$A$2:$B$2000,2,FALSE),0)</f>
        <v>0</v>
      </c>
      <c r="H1201" s="66">
        <f>_xlfn.IFNA(VLOOKUP(A1201,'NQ0007 Strategy'!$A$2:$B$2000,2,FALSE),0)</f>
        <v>-4425</v>
      </c>
      <c r="I1201" s="85">
        <f t="shared" si="41"/>
        <v>10119.285714285714</v>
      </c>
      <c r="J1201" s="50" t="e">
        <f>VLOOKUP($A1201,級距!$A:$K,9,FALSE)</f>
        <v>#N/A</v>
      </c>
      <c r="K1201" s="50">
        <f>VLOOKUP($A1201,級距!$A:$K,10,FALSE)</f>
        <v>10</v>
      </c>
      <c r="L1201" s="50" t="e">
        <f>VLOOKUP($A1201,級距!$A:$K,11,FALSE)</f>
        <v>#N/A</v>
      </c>
      <c r="M1201" s="50">
        <f t="shared" si="42"/>
        <v>1</v>
      </c>
    </row>
    <row r="1202" spans="1:13" x14ac:dyDescent="0.25">
      <c r="A1202" s="32">
        <v>43909</v>
      </c>
      <c r="B1202" s="66">
        <f>_xlfn.IFNA(VLOOKUP(A1202,'Bolling Strategy'!$A$1:$B$2000,2,FALSE),0)</f>
        <v>0</v>
      </c>
      <c r="C1202" s="66">
        <f>_xlfn.IFNA(VLOOKUP(A1202,'NQ0002 Strategy'!$A$2:$B$2000,2,FALSE),0)</f>
        <v>20</v>
      </c>
      <c r="D1202" s="66">
        <f>_xlfn.IFNA(VLOOKUP(A1202,'NQ0001 Strategy'!$A$2:$B$2000,2,FALSE),0)</f>
        <v>-370</v>
      </c>
      <c r="E1202" s="66">
        <f>_xlfn.IFNA(VLOOKUP(A1202,'BBI Strategy'!$A$2:$B$2000,2,FALSE),0)</f>
        <v>16885</v>
      </c>
      <c r="F1202" s="66">
        <f>_xlfn.IFNA(VLOOKUP(A1202,'NQ0003 Strategy'!$A$2:$B$1000,2,FALSE),0)</f>
        <v>0</v>
      </c>
      <c r="G1202" s="66">
        <f>_xlfn.IFNA(VLOOKUP(A1202,'NQ0006 Strategy'!$A$2:$B$2000,2,FALSE),0)</f>
        <v>0</v>
      </c>
      <c r="H1202" s="66">
        <f>_xlfn.IFNA(VLOOKUP(A1202,'NQ0007 Strategy'!$A$2:$B$2000,2,FALSE),0)</f>
        <v>-9440</v>
      </c>
      <c r="I1202" s="85">
        <f t="shared" si="41"/>
        <v>1013.5714285714286</v>
      </c>
      <c r="J1202" s="50">
        <f>VLOOKUP($A1202,級距!$A:$K,9,FALSE)</f>
        <v>10</v>
      </c>
      <c r="K1202" s="50">
        <f>VLOOKUP($A1202,級距!$A:$K,10,FALSE)</f>
        <v>2</v>
      </c>
      <c r="L1202" s="50">
        <f>VLOOKUP($A1202,級距!$A:$K,11,FALSE)</f>
        <v>1</v>
      </c>
      <c r="M1202" s="50">
        <f t="shared" si="42"/>
        <v>1</v>
      </c>
    </row>
    <row r="1203" spans="1:13" x14ac:dyDescent="0.25">
      <c r="A1203" s="32">
        <v>43908</v>
      </c>
      <c r="B1203" s="66">
        <f>_xlfn.IFNA(VLOOKUP(A1203,'Bolling Strategy'!$A$1:$B$2000,2,FALSE),0)</f>
        <v>-15240</v>
      </c>
      <c r="C1203" s="66">
        <f>_xlfn.IFNA(VLOOKUP(A1203,'NQ0002 Strategy'!$A$2:$B$2000,2,FALSE),0)</f>
        <v>-17865</v>
      </c>
      <c r="D1203" s="66">
        <f>_xlfn.IFNA(VLOOKUP(A1203,'NQ0001 Strategy'!$A$2:$B$2000,2,FALSE),0)</f>
        <v>15295</v>
      </c>
      <c r="E1203" s="66">
        <f>_xlfn.IFNA(VLOOKUP(A1203,'BBI Strategy'!$A$2:$B$2000,2,FALSE),0)</f>
        <v>-16920</v>
      </c>
      <c r="F1203" s="66">
        <f>_xlfn.IFNA(VLOOKUP(A1203,'NQ0003 Strategy'!$A$2:$B$1000,2,FALSE),0)</f>
        <v>0</v>
      </c>
      <c r="G1203" s="66">
        <f>_xlfn.IFNA(VLOOKUP(A1203,'NQ0006 Strategy'!$A$2:$B$2000,2,FALSE),0)</f>
        <v>0</v>
      </c>
      <c r="H1203" s="66">
        <f>_xlfn.IFNA(VLOOKUP(A1203,'NQ0007 Strategy'!$A$2:$B$2000,2,FALSE),0)</f>
        <v>-5040</v>
      </c>
      <c r="I1203" s="85">
        <f t="shared" si="41"/>
        <v>-5681.4285714285716</v>
      </c>
      <c r="J1203" s="50">
        <f>VLOOKUP($A1203,級距!$A:$K,9,FALSE)</f>
        <v>10</v>
      </c>
      <c r="K1203" s="50">
        <f>VLOOKUP($A1203,級距!$A:$K,10,FALSE)</f>
        <v>3</v>
      </c>
      <c r="L1203" s="50">
        <f>VLOOKUP($A1203,級距!$A:$K,11,FALSE)</f>
        <v>1</v>
      </c>
      <c r="M1203" s="50">
        <f t="shared" si="42"/>
        <v>1</v>
      </c>
    </row>
    <row r="1204" spans="1:13" x14ac:dyDescent="0.25">
      <c r="A1204" s="32">
        <v>43907</v>
      </c>
      <c r="B1204" s="66">
        <f>_xlfn.IFNA(VLOOKUP(A1204,'Bolling Strategy'!$A$1:$B$2000,2,FALSE),0)</f>
        <v>43300</v>
      </c>
      <c r="C1204" s="66">
        <f>_xlfn.IFNA(VLOOKUP(A1204,'NQ0002 Strategy'!$A$2:$B$2000,2,FALSE),0)</f>
        <v>-8620</v>
      </c>
      <c r="D1204" s="66">
        <f>_xlfn.IFNA(VLOOKUP(A1204,'NQ0001 Strategy'!$A$2:$B$2000,2,FALSE),0)</f>
        <v>21020</v>
      </c>
      <c r="E1204" s="66">
        <f>_xlfn.IFNA(VLOOKUP(A1204,'BBI Strategy'!$A$2:$B$2000,2,FALSE),0)</f>
        <v>-10170</v>
      </c>
      <c r="F1204" s="66">
        <f>_xlfn.IFNA(VLOOKUP(A1204,'NQ0003 Strategy'!$A$2:$B$1000,2,FALSE),0)</f>
        <v>0</v>
      </c>
      <c r="G1204" s="66">
        <f>_xlfn.IFNA(VLOOKUP(A1204,'NQ0006 Strategy'!$A$2:$B$2000,2,FALSE),0)</f>
        <v>0</v>
      </c>
      <c r="H1204" s="66">
        <f>_xlfn.IFNA(VLOOKUP(A1204,'NQ0007 Strategy'!$A$2:$B$2000,2,FALSE),0)</f>
        <v>6180</v>
      </c>
      <c r="I1204" s="85">
        <f t="shared" si="41"/>
        <v>7387.1428571428569</v>
      </c>
      <c r="J1204" s="50" t="e">
        <f>VLOOKUP($A1204,級距!$A:$K,9,FALSE)</f>
        <v>#N/A</v>
      </c>
      <c r="K1204" s="50">
        <f>VLOOKUP($A1204,級距!$A:$K,10,FALSE)</f>
        <v>6</v>
      </c>
      <c r="L1204" s="50" t="e">
        <f>VLOOKUP($A1204,級距!$A:$K,11,FALSE)</f>
        <v>#N/A</v>
      </c>
      <c r="M1204" s="50">
        <f t="shared" si="42"/>
        <v>1</v>
      </c>
    </row>
    <row r="1205" spans="1:13" x14ac:dyDescent="0.25">
      <c r="A1205" s="32">
        <v>43906</v>
      </c>
      <c r="B1205" s="66">
        <f>_xlfn.IFNA(VLOOKUP(A1205,'Bolling Strategy'!$A$1:$B$2000,2,FALSE),0)</f>
        <v>1930</v>
      </c>
      <c r="C1205" s="66">
        <f>_xlfn.IFNA(VLOOKUP(A1205,'NQ0002 Strategy'!$A$2:$B$2000,2,FALSE),0)</f>
        <v>-9230</v>
      </c>
      <c r="D1205" s="66">
        <f>_xlfn.IFNA(VLOOKUP(A1205,'NQ0001 Strategy'!$A$2:$B$2000,2,FALSE),0)</f>
        <v>0</v>
      </c>
      <c r="E1205" s="66">
        <f>_xlfn.IFNA(VLOOKUP(A1205,'BBI Strategy'!$A$2:$B$2000,2,FALSE),0)</f>
        <v>26295</v>
      </c>
      <c r="F1205" s="66">
        <f>_xlfn.IFNA(VLOOKUP(A1205,'NQ0003 Strategy'!$A$2:$B$1000,2,FALSE),0)</f>
        <v>0</v>
      </c>
      <c r="G1205" s="66">
        <f>_xlfn.IFNA(VLOOKUP(A1205,'NQ0006 Strategy'!$A$2:$B$2000,2,FALSE),0)</f>
        <v>0</v>
      </c>
      <c r="H1205" s="66">
        <f>_xlfn.IFNA(VLOOKUP(A1205,'NQ0007 Strategy'!$A$2:$B$2000,2,FALSE),0)</f>
        <v>0</v>
      </c>
      <c r="I1205" s="85">
        <f t="shared" si="41"/>
        <v>2713.5714285714284</v>
      </c>
      <c r="J1205" s="50" t="e">
        <f>VLOOKUP($A1205,級距!$A:$K,9,FALSE)</f>
        <v>#N/A</v>
      </c>
      <c r="K1205" s="50">
        <f>VLOOKUP($A1205,級距!$A:$K,10,FALSE)</f>
        <v>10</v>
      </c>
      <c r="L1205" s="50" t="e">
        <f>VLOOKUP($A1205,級距!$A:$K,11,FALSE)</f>
        <v>#N/A</v>
      </c>
      <c r="M1205" s="50">
        <f t="shared" si="42"/>
        <v>1</v>
      </c>
    </row>
    <row r="1206" spans="1:13" x14ac:dyDescent="0.25">
      <c r="A1206" s="32">
        <v>43903</v>
      </c>
      <c r="B1206" s="66">
        <f>_xlfn.IFNA(VLOOKUP(A1206,'Bolling Strategy'!$A$1:$B$2000,2,FALSE),0)</f>
        <v>36700</v>
      </c>
      <c r="C1206" s="66">
        <f>_xlfn.IFNA(VLOOKUP(A1206,'NQ0002 Strategy'!$A$2:$B$2000,2,FALSE),0)</f>
        <v>69225</v>
      </c>
      <c r="D1206" s="66">
        <f>_xlfn.IFNA(VLOOKUP(A1206,'NQ0001 Strategy'!$A$2:$B$2000,2,FALSE),0)</f>
        <v>-6795</v>
      </c>
      <c r="E1206" s="66">
        <f>_xlfn.IFNA(VLOOKUP(A1206,'BBI Strategy'!$A$2:$B$2000,2,FALSE),0)</f>
        <v>-5575</v>
      </c>
      <c r="F1206" s="66">
        <f>_xlfn.IFNA(VLOOKUP(A1206,'NQ0003 Strategy'!$A$2:$B$1000,2,FALSE),0)</f>
        <v>-13645</v>
      </c>
      <c r="G1206" s="66">
        <f>_xlfn.IFNA(VLOOKUP(A1206,'NQ0006 Strategy'!$A$2:$B$2000,2,FALSE),0)</f>
        <v>-20115</v>
      </c>
      <c r="H1206" s="66">
        <f>_xlfn.IFNA(VLOOKUP(A1206,'NQ0007 Strategy'!$A$2:$B$2000,2,FALSE),0)</f>
        <v>-3640</v>
      </c>
      <c r="I1206" s="85">
        <f t="shared" si="41"/>
        <v>8022.1428571428569</v>
      </c>
      <c r="J1206" s="50" t="e">
        <f>VLOOKUP($A1206,級距!$A:$K,9,FALSE)</f>
        <v>#N/A</v>
      </c>
      <c r="K1206" s="50">
        <f>VLOOKUP($A1206,級距!$A:$K,10,FALSE)</f>
        <v>6</v>
      </c>
      <c r="L1206" s="50" t="e">
        <f>VLOOKUP($A1206,級距!$A:$K,11,FALSE)</f>
        <v>#N/A</v>
      </c>
      <c r="M1206" s="50">
        <f t="shared" si="42"/>
        <v>1</v>
      </c>
    </row>
    <row r="1207" spans="1:13" x14ac:dyDescent="0.25">
      <c r="A1207" s="32">
        <v>43902</v>
      </c>
      <c r="B1207" s="66">
        <f>_xlfn.IFNA(VLOOKUP(A1207,'Bolling Strategy'!$A$1:$B$2000,2,FALSE),0)</f>
        <v>0</v>
      </c>
      <c r="C1207" s="66">
        <f>_xlfn.IFNA(VLOOKUP(A1207,'NQ0002 Strategy'!$A$2:$B$2000,2,FALSE),0)</f>
        <v>-17950</v>
      </c>
      <c r="D1207" s="66">
        <f>_xlfn.IFNA(VLOOKUP(A1207,'NQ0001 Strategy'!$A$2:$B$2000,2,FALSE),0)</f>
        <v>0</v>
      </c>
      <c r="E1207" s="66">
        <f>_xlfn.IFNA(VLOOKUP(A1207,'BBI Strategy'!$A$2:$B$2000,2,FALSE),0)</f>
        <v>-3805</v>
      </c>
      <c r="F1207" s="66">
        <f>_xlfn.IFNA(VLOOKUP(A1207,'NQ0003 Strategy'!$A$2:$B$1000,2,FALSE),0)</f>
        <v>-880</v>
      </c>
      <c r="G1207" s="66">
        <f>_xlfn.IFNA(VLOOKUP(A1207,'NQ0006 Strategy'!$A$2:$B$2000,2,FALSE),0)</f>
        <v>0</v>
      </c>
      <c r="H1207" s="66">
        <f>_xlfn.IFNA(VLOOKUP(A1207,'NQ0007 Strategy'!$A$2:$B$2000,2,FALSE),0)</f>
        <v>-4900</v>
      </c>
      <c r="I1207" s="85">
        <f t="shared" si="41"/>
        <v>-3933.5714285714284</v>
      </c>
      <c r="J1207" s="50">
        <f>VLOOKUP($A1207,級距!$A:$K,9,FALSE)</f>
        <v>10</v>
      </c>
      <c r="K1207" s="50">
        <f>VLOOKUP($A1207,級距!$A:$K,10,FALSE)</f>
        <v>7</v>
      </c>
      <c r="L1207" s="50">
        <f>VLOOKUP($A1207,級距!$A:$K,11,FALSE)</f>
        <v>4</v>
      </c>
      <c r="M1207" s="50">
        <f t="shared" si="42"/>
        <v>1</v>
      </c>
    </row>
    <row r="1208" spans="1:13" x14ac:dyDescent="0.25">
      <c r="A1208" s="32">
        <v>43901</v>
      </c>
      <c r="B1208" s="66">
        <f>_xlfn.IFNA(VLOOKUP(A1208,'Bolling Strategy'!$A$1:$B$2000,2,FALSE),0)</f>
        <v>0</v>
      </c>
      <c r="C1208" s="66">
        <f>_xlfn.IFNA(VLOOKUP(A1208,'NQ0002 Strategy'!$A$2:$B$2000,2,FALSE),0)</f>
        <v>-1260</v>
      </c>
      <c r="D1208" s="66">
        <f>_xlfn.IFNA(VLOOKUP(A1208,'NQ0001 Strategy'!$A$2:$B$2000,2,FALSE),0)</f>
        <v>-6945</v>
      </c>
      <c r="E1208" s="66">
        <f>_xlfn.IFNA(VLOOKUP(A1208,'BBI Strategy'!$A$2:$B$2000,2,FALSE),0)</f>
        <v>-2980</v>
      </c>
      <c r="F1208" s="66">
        <f>_xlfn.IFNA(VLOOKUP(A1208,'NQ0003 Strategy'!$A$2:$B$1000,2,FALSE),0)</f>
        <v>0</v>
      </c>
      <c r="G1208" s="66">
        <f>_xlfn.IFNA(VLOOKUP(A1208,'NQ0006 Strategy'!$A$2:$B$2000,2,FALSE),0)</f>
        <v>0</v>
      </c>
      <c r="H1208" s="66">
        <f>_xlfn.IFNA(VLOOKUP(A1208,'NQ0007 Strategy'!$A$2:$B$2000,2,FALSE),0)</f>
        <v>-6825</v>
      </c>
      <c r="I1208" s="85">
        <f t="shared" si="41"/>
        <v>-2572.8571428571427</v>
      </c>
      <c r="J1208" s="50">
        <f>VLOOKUP($A1208,級距!$A:$K,9,FALSE)</f>
        <v>10</v>
      </c>
      <c r="K1208" s="50">
        <f>VLOOKUP($A1208,級距!$A:$K,10,FALSE)</f>
        <v>6</v>
      </c>
      <c r="L1208" s="50">
        <f>VLOOKUP($A1208,級距!$A:$K,11,FALSE)</f>
        <v>1</v>
      </c>
      <c r="M1208" s="50">
        <f t="shared" si="42"/>
        <v>1</v>
      </c>
    </row>
    <row r="1209" spans="1:13" x14ac:dyDescent="0.25">
      <c r="A1209" s="32">
        <v>43900</v>
      </c>
      <c r="B1209" s="66">
        <f>_xlfn.IFNA(VLOOKUP(A1209,'Bolling Strategy'!$A$1:$B$2000,2,FALSE),0)</f>
        <v>-10160</v>
      </c>
      <c r="C1209" s="66">
        <f>_xlfn.IFNA(VLOOKUP(A1209,'NQ0002 Strategy'!$A$2:$B$2000,2,FALSE),0)</f>
        <v>31800</v>
      </c>
      <c r="D1209" s="66">
        <f>_xlfn.IFNA(VLOOKUP(A1209,'NQ0001 Strategy'!$A$2:$B$2000,2,FALSE),0)</f>
        <v>865</v>
      </c>
      <c r="E1209" s="66">
        <f>_xlfn.IFNA(VLOOKUP(A1209,'BBI Strategy'!$A$2:$B$2000,2,FALSE),0)</f>
        <v>-20210</v>
      </c>
      <c r="F1209" s="66">
        <f>_xlfn.IFNA(VLOOKUP(A1209,'NQ0003 Strategy'!$A$2:$B$1000,2,FALSE),0)</f>
        <v>0</v>
      </c>
      <c r="G1209" s="66">
        <f>_xlfn.IFNA(VLOOKUP(A1209,'NQ0006 Strategy'!$A$2:$B$2000,2,FALSE),0)</f>
        <v>0</v>
      </c>
      <c r="H1209" s="66">
        <f>_xlfn.IFNA(VLOOKUP(A1209,'NQ0007 Strategy'!$A$2:$B$2000,2,FALSE),0)</f>
        <v>-7750</v>
      </c>
      <c r="I1209" s="85">
        <f t="shared" si="41"/>
        <v>-779.28571428571433</v>
      </c>
      <c r="J1209" s="50">
        <f>VLOOKUP($A1209,級距!$A:$K,9,FALSE)</f>
        <v>10</v>
      </c>
      <c r="K1209" s="50">
        <f>VLOOKUP($A1209,級距!$A:$K,10,FALSE)</f>
        <v>2</v>
      </c>
      <c r="L1209" s="50">
        <f>VLOOKUP($A1209,級距!$A:$K,11,FALSE)</f>
        <v>1</v>
      </c>
      <c r="M1209" s="50">
        <f t="shared" si="42"/>
        <v>1</v>
      </c>
    </row>
    <row r="1210" spans="1:13" x14ac:dyDescent="0.25">
      <c r="A1210" s="32">
        <v>43899</v>
      </c>
      <c r="B1210" s="66">
        <f>_xlfn.IFNA(VLOOKUP(A1210,'Bolling Strategy'!$A$1:$B$2000,2,FALSE),0)</f>
        <v>0</v>
      </c>
      <c r="C1210" s="66">
        <f>_xlfn.IFNA(VLOOKUP(A1210,'NQ0002 Strategy'!$A$2:$B$2000,2,FALSE),0)</f>
        <v>12115</v>
      </c>
      <c r="D1210" s="66">
        <f>_xlfn.IFNA(VLOOKUP(A1210,'NQ0001 Strategy'!$A$2:$B$2000,2,FALSE),0)</f>
        <v>-6795</v>
      </c>
      <c r="E1210" s="66">
        <f>_xlfn.IFNA(VLOOKUP(A1210,'BBI Strategy'!$A$2:$B$2000,2,FALSE),0)</f>
        <v>-6750</v>
      </c>
      <c r="F1210" s="66">
        <f>_xlfn.IFNA(VLOOKUP(A1210,'NQ0003 Strategy'!$A$2:$B$1000,2,FALSE),0)</f>
        <v>0</v>
      </c>
      <c r="G1210" s="66">
        <f>_xlfn.IFNA(VLOOKUP(A1210,'NQ0006 Strategy'!$A$2:$B$2000,2,FALSE),0)</f>
        <v>17505</v>
      </c>
      <c r="H1210" s="66">
        <f>_xlfn.IFNA(VLOOKUP(A1210,'NQ0007 Strategy'!$A$2:$B$2000,2,FALSE),0)</f>
        <v>-6820</v>
      </c>
      <c r="I1210" s="85">
        <f t="shared" si="41"/>
        <v>1322.1428571428571</v>
      </c>
      <c r="J1210" s="50">
        <f>VLOOKUP($A1210,級距!$A:$K,9,FALSE)</f>
        <v>10</v>
      </c>
      <c r="K1210" s="50">
        <f>VLOOKUP($A1210,級距!$A:$K,10,FALSE)</f>
        <v>4</v>
      </c>
      <c r="L1210" s="50">
        <f>VLOOKUP($A1210,級距!$A:$K,11,FALSE)</f>
        <v>1</v>
      </c>
      <c r="M1210" s="50">
        <f t="shared" si="42"/>
        <v>1</v>
      </c>
    </row>
    <row r="1211" spans="1:13" x14ac:dyDescent="0.25">
      <c r="A1211" s="32">
        <v>43896</v>
      </c>
      <c r="B1211" s="66">
        <f>_xlfn.IFNA(VLOOKUP(A1211,'Bolling Strategy'!$A$1:$B$2000,2,FALSE),0)</f>
        <v>0</v>
      </c>
      <c r="C1211" s="66">
        <f>_xlfn.IFNA(VLOOKUP(A1211,'NQ0002 Strategy'!$A$2:$B$2000,2,FALSE),0)</f>
        <v>-8160</v>
      </c>
      <c r="D1211" s="66">
        <f>_xlfn.IFNA(VLOOKUP(A1211,'NQ0001 Strategy'!$A$2:$B$2000,2,FALSE),0)</f>
        <v>7440</v>
      </c>
      <c r="E1211" s="66">
        <f>_xlfn.IFNA(VLOOKUP(A1211,'BBI Strategy'!$A$2:$B$2000,2,FALSE),0)</f>
        <v>6735</v>
      </c>
      <c r="F1211" s="66">
        <f>_xlfn.IFNA(VLOOKUP(A1211,'NQ0003 Strategy'!$A$2:$B$1000,2,FALSE),0)</f>
        <v>0</v>
      </c>
      <c r="G1211" s="66">
        <f>_xlfn.IFNA(VLOOKUP(A1211,'NQ0006 Strategy'!$A$2:$B$2000,2,FALSE),0)</f>
        <v>0</v>
      </c>
      <c r="H1211" s="66">
        <f>_xlfn.IFNA(VLOOKUP(A1211,'NQ0007 Strategy'!$A$2:$B$2000,2,FALSE),0)</f>
        <v>-8605</v>
      </c>
      <c r="I1211" s="85">
        <f t="shared" si="41"/>
        <v>-370</v>
      </c>
      <c r="J1211" s="50">
        <f>VLOOKUP($A1211,級距!$A:$K,9,FALSE)</f>
        <v>10</v>
      </c>
      <c r="K1211" s="50">
        <f>VLOOKUP($A1211,級距!$A:$K,10,FALSE)</f>
        <v>5</v>
      </c>
      <c r="L1211" s="50">
        <f>VLOOKUP($A1211,級距!$A:$K,11,FALSE)</f>
        <v>1</v>
      </c>
      <c r="M1211" s="50">
        <f t="shared" si="42"/>
        <v>1</v>
      </c>
    </row>
    <row r="1212" spans="1:13" x14ac:dyDescent="0.25">
      <c r="A1212" s="32">
        <v>43895</v>
      </c>
      <c r="B1212" s="66">
        <f>_xlfn.IFNA(VLOOKUP(A1212,'Bolling Strategy'!$A$1:$B$2000,2,FALSE),0)</f>
        <v>0</v>
      </c>
      <c r="C1212" s="66">
        <f>_xlfn.IFNA(VLOOKUP(A1212,'NQ0002 Strategy'!$A$2:$B$2000,2,FALSE),0)</f>
        <v>-105</v>
      </c>
      <c r="D1212" s="66">
        <f>_xlfn.IFNA(VLOOKUP(A1212,'NQ0001 Strategy'!$A$2:$B$2000,2,FALSE),0)</f>
        <v>-3895</v>
      </c>
      <c r="E1212" s="66">
        <f>_xlfn.IFNA(VLOOKUP(A1212,'BBI Strategy'!$A$2:$B$2000,2,FALSE),0)</f>
        <v>1545</v>
      </c>
      <c r="F1212" s="66">
        <f>_xlfn.IFNA(VLOOKUP(A1212,'NQ0003 Strategy'!$A$2:$B$1000,2,FALSE),0)</f>
        <v>0</v>
      </c>
      <c r="G1212" s="66">
        <f>_xlfn.IFNA(VLOOKUP(A1212,'NQ0006 Strategy'!$A$2:$B$2000,2,FALSE),0)</f>
        <v>-10230</v>
      </c>
      <c r="H1212" s="66">
        <f>_xlfn.IFNA(VLOOKUP(A1212,'NQ0007 Strategy'!$A$2:$B$2000,2,FALSE),0)</f>
        <v>-4655</v>
      </c>
      <c r="I1212" s="85">
        <f t="shared" si="41"/>
        <v>-2477.1428571428573</v>
      </c>
      <c r="J1212" s="50">
        <f>VLOOKUP($A1212,級距!$A:$K,9,FALSE)</f>
        <v>9</v>
      </c>
      <c r="K1212" s="50">
        <f>VLOOKUP($A1212,級距!$A:$K,10,FALSE)</f>
        <v>3</v>
      </c>
      <c r="L1212" s="50">
        <f>VLOOKUP($A1212,級距!$A:$K,11,FALSE)</f>
        <v>1</v>
      </c>
      <c r="M1212" s="50">
        <f t="shared" si="42"/>
        <v>1</v>
      </c>
    </row>
    <row r="1213" spans="1:13" x14ac:dyDescent="0.25">
      <c r="A1213" s="32">
        <v>43894</v>
      </c>
      <c r="B1213" s="66">
        <f>_xlfn.IFNA(VLOOKUP(A1213,'Bolling Strategy'!$A$1:$B$2000,2,FALSE),0)</f>
        <v>19920</v>
      </c>
      <c r="C1213" s="66">
        <f>_xlfn.IFNA(VLOOKUP(A1213,'NQ0002 Strategy'!$A$2:$B$2000,2,FALSE),0)</f>
        <v>0</v>
      </c>
      <c r="D1213" s="66">
        <f>_xlfn.IFNA(VLOOKUP(A1213,'NQ0001 Strategy'!$A$2:$B$2000,2,FALSE),0)</f>
        <v>6480</v>
      </c>
      <c r="E1213" s="66">
        <f>_xlfn.IFNA(VLOOKUP(A1213,'BBI Strategy'!$A$2:$B$2000,2,FALSE),0)</f>
        <v>10400</v>
      </c>
      <c r="F1213" s="66">
        <f>_xlfn.IFNA(VLOOKUP(A1213,'NQ0003 Strategy'!$A$2:$B$1000,2,FALSE),0)</f>
        <v>0</v>
      </c>
      <c r="G1213" s="66">
        <f>_xlfn.IFNA(VLOOKUP(A1213,'NQ0006 Strategy'!$A$2:$B$2000,2,FALSE),0)</f>
        <v>0</v>
      </c>
      <c r="H1213" s="66">
        <f>_xlfn.IFNA(VLOOKUP(A1213,'NQ0007 Strategy'!$A$2:$B$2000,2,FALSE),0)</f>
        <v>4060</v>
      </c>
      <c r="I1213" s="85">
        <f t="shared" si="41"/>
        <v>5837.1428571428569</v>
      </c>
      <c r="J1213" s="50">
        <f>VLOOKUP($A1213,級距!$A:$K,9,FALSE)</f>
        <v>10</v>
      </c>
      <c r="K1213" s="50">
        <f>VLOOKUP($A1213,級距!$A:$K,10,FALSE)</f>
        <v>7</v>
      </c>
      <c r="L1213" s="50">
        <f>VLOOKUP($A1213,級距!$A:$K,11,FALSE)</f>
        <v>4</v>
      </c>
      <c r="M1213" s="50">
        <f t="shared" si="42"/>
        <v>1</v>
      </c>
    </row>
    <row r="1214" spans="1:13" x14ac:dyDescent="0.25">
      <c r="A1214" s="32">
        <v>43893</v>
      </c>
      <c r="B1214" s="66">
        <f>_xlfn.IFNA(VLOOKUP(A1214,'Bolling Strategy'!$A$1:$B$2000,2,FALSE),0)</f>
        <v>0</v>
      </c>
      <c r="C1214" s="66">
        <f>_xlfn.IFNA(VLOOKUP(A1214,'NQ0002 Strategy'!$A$2:$B$2000,2,FALSE),0)</f>
        <v>12175</v>
      </c>
      <c r="D1214" s="66">
        <f>_xlfn.IFNA(VLOOKUP(A1214,'NQ0001 Strategy'!$A$2:$B$2000,2,FALSE),0)</f>
        <v>-13590</v>
      </c>
      <c r="E1214" s="66">
        <f>_xlfn.IFNA(VLOOKUP(A1214,'BBI Strategy'!$A$2:$B$2000,2,FALSE),0)</f>
        <v>-10170</v>
      </c>
      <c r="F1214" s="66">
        <f>_xlfn.IFNA(VLOOKUP(A1214,'NQ0003 Strategy'!$A$2:$B$1000,2,FALSE),0)</f>
        <v>-9460</v>
      </c>
      <c r="G1214" s="66">
        <f>_xlfn.IFNA(VLOOKUP(A1214,'NQ0006 Strategy'!$A$2:$B$2000,2,FALSE),0)</f>
        <v>0</v>
      </c>
      <c r="H1214" s="66">
        <f>_xlfn.IFNA(VLOOKUP(A1214,'NQ0007 Strategy'!$A$2:$B$2000,2,FALSE),0)</f>
        <v>-15820</v>
      </c>
      <c r="I1214" s="85">
        <f t="shared" si="41"/>
        <v>-5266.4285714285716</v>
      </c>
      <c r="J1214" s="50">
        <f>VLOOKUP($A1214,級距!$A:$K,9,FALSE)</f>
        <v>10</v>
      </c>
      <c r="K1214" s="50">
        <f>VLOOKUP($A1214,級距!$A:$K,10,FALSE)</f>
        <v>6</v>
      </c>
      <c r="L1214" s="50">
        <f>VLOOKUP($A1214,級距!$A:$K,11,FALSE)</f>
        <v>1</v>
      </c>
      <c r="M1214" s="50">
        <f t="shared" si="42"/>
        <v>1</v>
      </c>
    </row>
    <row r="1215" spans="1:13" x14ac:dyDescent="0.25">
      <c r="A1215" s="32">
        <v>43892</v>
      </c>
      <c r="B1215" s="66">
        <f>_xlfn.IFNA(VLOOKUP(A1215,'Bolling Strategy'!$A$1:$B$2000,2,FALSE),0)</f>
        <v>-9350</v>
      </c>
      <c r="C1215" s="66">
        <f>_xlfn.IFNA(VLOOKUP(A1215,'NQ0002 Strategy'!$A$2:$B$2000,2,FALSE),0)</f>
        <v>-17310</v>
      </c>
      <c r="D1215" s="66">
        <f>_xlfn.IFNA(VLOOKUP(A1215,'NQ0001 Strategy'!$A$2:$B$2000,2,FALSE),0)</f>
        <v>8430</v>
      </c>
      <c r="E1215" s="66">
        <f>_xlfn.IFNA(VLOOKUP(A1215,'BBI Strategy'!$A$2:$B$2000,2,FALSE),0)</f>
        <v>-10285</v>
      </c>
      <c r="F1215" s="66">
        <f>_xlfn.IFNA(VLOOKUP(A1215,'NQ0003 Strategy'!$A$2:$B$1000,2,FALSE),0)</f>
        <v>0</v>
      </c>
      <c r="G1215" s="66">
        <f>_xlfn.IFNA(VLOOKUP(A1215,'NQ0006 Strategy'!$A$2:$B$2000,2,FALSE),0)</f>
        <v>0</v>
      </c>
      <c r="H1215" s="66">
        <f>_xlfn.IFNA(VLOOKUP(A1215,'NQ0007 Strategy'!$A$2:$B$2000,2,FALSE),0)</f>
        <v>22685</v>
      </c>
      <c r="I1215" s="85">
        <f t="shared" si="41"/>
        <v>-832.85714285714289</v>
      </c>
      <c r="J1215" s="50">
        <f>VLOOKUP($A1215,級距!$A:$K,9,FALSE)</f>
        <v>10</v>
      </c>
      <c r="K1215" s="50">
        <f>VLOOKUP($A1215,級距!$A:$K,10,FALSE)</f>
        <v>9</v>
      </c>
      <c r="L1215" s="50">
        <f>VLOOKUP($A1215,級距!$A:$K,11,FALSE)</f>
        <v>4</v>
      </c>
      <c r="M1215" s="50">
        <f t="shared" si="42"/>
        <v>1</v>
      </c>
    </row>
    <row r="1216" spans="1:13" x14ac:dyDescent="0.25">
      <c r="A1216" s="32">
        <v>43889</v>
      </c>
      <c r="B1216" s="66">
        <f>_xlfn.IFNA(VLOOKUP(A1216,'Bolling Strategy'!$A$1:$B$2000,2,FALSE),0)</f>
        <v>0</v>
      </c>
      <c r="C1216" s="66">
        <f>_xlfn.IFNA(VLOOKUP(A1216,'NQ0002 Strategy'!$A$2:$B$2000,2,FALSE),0)</f>
        <v>-16240</v>
      </c>
      <c r="D1216" s="66">
        <f>_xlfn.IFNA(VLOOKUP(A1216,'NQ0001 Strategy'!$A$2:$B$2000,2,FALSE),0)</f>
        <v>-14570</v>
      </c>
      <c r="E1216" s="66">
        <f>_xlfn.IFNA(VLOOKUP(A1216,'BBI Strategy'!$A$2:$B$2000,2,FALSE),0)</f>
        <v>-20160</v>
      </c>
      <c r="F1216" s="66">
        <f>_xlfn.IFNA(VLOOKUP(A1216,'NQ0003 Strategy'!$A$2:$B$1000,2,FALSE),0)</f>
        <v>0</v>
      </c>
      <c r="G1216" s="66">
        <f>_xlfn.IFNA(VLOOKUP(A1216,'NQ0006 Strategy'!$A$2:$B$2000,2,FALSE),0)</f>
        <v>0</v>
      </c>
      <c r="H1216" s="66">
        <f>_xlfn.IFNA(VLOOKUP(A1216,'NQ0007 Strategy'!$A$2:$B$2000,2,FALSE),0)</f>
        <v>6945</v>
      </c>
      <c r="I1216" s="85">
        <f t="shared" si="41"/>
        <v>-6289.2857142857147</v>
      </c>
      <c r="J1216" s="50">
        <f>VLOOKUP($A1216,級距!$A:$K,9,FALSE)</f>
        <v>10</v>
      </c>
      <c r="K1216" s="50">
        <f>VLOOKUP($A1216,級距!$A:$K,10,FALSE)</f>
        <v>5</v>
      </c>
      <c r="L1216" s="50">
        <f>VLOOKUP($A1216,級距!$A:$K,11,FALSE)</f>
        <v>1</v>
      </c>
      <c r="M1216" s="50">
        <f t="shared" si="42"/>
        <v>1</v>
      </c>
    </row>
    <row r="1217" spans="1:13" x14ac:dyDescent="0.25">
      <c r="A1217" s="32">
        <v>43888</v>
      </c>
      <c r="B1217" s="66">
        <f>_xlfn.IFNA(VLOOKUP(A1217,'Bolling Strategy'!$A$1:$B$2000,2,FALSE),0)</f>
        <v>-20160</v>
      </c>
      <c r="C1217" s="66">
        <f>_xlfn.IFNA(VLOOKUP(A1217,'NQ0002 Strategy'!$A$2:$B$2000,2,FALSE),0)</f>
        <v>-8160</v>
      </c>
      <c r="D1217" s="66">
        <f>_xlfn.IFNA(VLOOKUP(A1217,'NQ0001 Strategy'!$A$2:$B$2000,2,FALSE),0)</f>
        <v>24495</v>
      </c>
      <c r="E1217" s="66">
        <f>_xlfn.IFNA(VLOOKUP(A1217,'BBI Strategy'!$A$2:$B$2000,2,FALSE),0)</f>
        <v>-20210</v>
      </c>
      <c r="F1217" s="66">
        <f>_xlfn.IFNA(VLOOKUP(A1217,'NQ0003 Strategy'!$A$2:$B$1000,2,FALSE),0)</f>
        <v>-12385</v>
      </c>
      <c r="G1217" s="66">
        <f>_xlfn.IFNA(VLOOKUP(A1217,'NQ0006 Strategy'!$A$2:$B$2000,2,FALSE),0)</f>
        <v>0</v>
      </c>
      <c r="H1217" s="66">
        <f>_xlfn.IFNA(VLOOKUP(A1217,'NQ0007 Strategy'!$A$2:$B$2000,2,FALSE),0)</f>
        <v>6150</v>
      </c>
      <c r="I1217" s="85">
        <f t="shared" si="41"/>
        <v>-4324.2857142857147</v>
      </c>
      <c r="J1217" s="50">
        <f>VLOOKUP($A1217,級距!$A:$K,9,FALSE)</f>
        <v>10</v>
      </c>
      <c r="K1217" s="50">
        <f>VLOOKUP($A1217,級距!$A:$K,10,FALSE)</f>
        <v>10</v>
      </c>
      <c r="L1217" s="50">
        <f>VLOOKUP($A1217,級距!$A:$K,11,FALSE)</f>
        <v>4</v>
      </c>
      <c r="M1217" s="50">
        <f t="shared" si="42"/>
        <v>1</v>
      </c>
    </row>
    <row r="1218" spans="1:13" x14ac:dyDescent="0.25">
      <c r="A1218" s="32">
        <v>43887</v>
      </c>
      <c r="B1218" s="66">
        <f>_xlfn.IFNA(VLOOKUP(A1218,'Bolling Strategy'!$A$1:$B$2000,2,FALSE),0)</f>
        <v>0</v>
      </c>
      <c r="C1218" s="66">
        <f>_xlfn.IFNA(VLOOKUP(A1218,'NQ0002 Strategy'!$A$2:$B$2000,2,FALSE),0)</f>
        <v>-1625</v>
      </c>
      <c r="D1218" s="66">
        <f>_xlfn.IFNA(VLOOKUP(A1218,'NQ0001 Strategy'!$A$2:$B$2000,2,FALSE),0)</f>
        <v>5870</v>
      </c>
      <c r="E1218" s="66">
        <f>_xlfn.IFNA(VLOOKUP(A1218,'BBI Strategy'!$A$2:$B$2000,2,FALSE),0)</f>
        <v>-10520</v>
      </c>
      <c r="F1218" s="66">
        <f>_xlfn.IFNA(VLOOKUP(A1218,'NQ0003 Strategy'!$A$2:$B$1000,2,FALSE),0)</f>
        <v>0</v>
      </c>
      <c r="G1218" s="66">
        <f>_xlfn.IFNA(VLOOKUP(A1218,'NQ0006 Strategy'!$A$2:$B$2000,2,FALSE),0)</f>
        <v>0</v>
      </c>
      <c r="H1218" s="66">
        <f>_xlfn.IFNA(VLOOKUP(A1218,'NQ0007 Strategy'!$A$2:$B$2000,2,FALSE),0)</f>
        <v>-16105</v>
      </c>
      <c r="I1218" s="85">
        <f t="shared" si="41"/>
        <v>-3197.1428571428573</v>
      </c>
      <c r="J1218" s="50">
        <f>VLOOKUP($A1218,級距!$A:$K,9,FALSE)</f>
        <v>8</v>
      </c>
      <c r="K1218" s="50">
        <f>VLOOKUP($A1218,級距!$A:$K,10,FALSE)</f>
        <v>1</v>
      </c>
      <c r="L1218" s="50">
        <f>VLOOKUP($A1218,級距!$A:$K,11,FALSE)</f>
        <v>1</v>
      </c>
      <c r="M1218" s="50">
        <f t="shared" si="42"/>
        <v>1</v>
      </c>
    </row>
    <row r="1219" spans="1:13" x14ac:dyDescent="0.25">
      <c r="A1219" s="32">
        <v>43886</v>
      </c>
      <c r="B1219" s="66">
        <f>_xlfn.IFNA(VLOOKUP(A1219,'Bolling Strategy'!$A$1:$B$2000,2,FALSE),0)</f>
        <v>-10160</v>
      </c>
      <c r="C1219" s="66">
        <f>_xlfn.IFNA(VLOOKUP(A1219,'NQ0002 Strategy'!$A$2:$B$2000,2,FALSE),0)</f>
        <v>15185</v>
      </c>
      <c r="D1219" s="66">
        <f>_xlfn.IFNA(VLOOKUP(A1219,'NQ0001 Strategy'!$A$2:$B$2000,2,FALSE),0)</f>
        <v>1690</v>
      </c>
      <c r="E1219" s="66">
        <f>_xlfn.IFNA(VLOOKUP(A1219,'BBI Strategy'!$A$2:$B$2000,2,FALSE),0)</f>
        <v>5160</v>
      </c>
      <c r="F1219" s="66">
        <f>_xlfn.IFNA(VLOOKUP(A1219,'NQ0003 Strategy'!$A$2:$B$1000,2,FALSE),0)</f>
        <v>0</v>
      </c>
      <c r="G1219" s="66">
        <f>_xlfn.IFNA(VLOOKUP(A1219,'NQ0006 Strategy'!$A$2:$B$2000,2,FALSE),0)</f>
        <v>0</v>
      </c>
      <c r="H1219" s="66">
        <f>_xlfn.IFNA(VLOOKUP(A1219,'NQ0007 Strategy'!$A$2:$B$2000,2,FALSE),0)</f>
        <v>3480</v>
      </c>
      <c r="I1219" s="85">
        <f t="shared" si="41"/>
        <v>2193.5714285714284</v>
      </c>
      <c r="J1219" s="50">
        <f>VLOOKUP($A1219,級距!$A:$K,9,FALSE)</f>
        <v>10</v>
      </c>
      <c r="K1219" s="50">
        <f>VLOOKUP($A1219,級距!$A:$K,10,FALSE)</f>
        <v>8</v>
      </c>
      <c r="L1219" s="50">
        <f>VLOOKUP($A1219,級距!$A:$K,11,FALSE)</f>
        <v>4</v>
      </c>
      <c r="M1219" s="50">
        <f t="shared" si="42"/>
        <v>1</v>
      </c>
    </row>
    <row r="1220" spans="1:13" x14ac:dyDescent="0.25">
      <c r="A1220" s="32">
        <v>43885</v>
      </c>
      <c r="B1220" s="66">
        <f>_xlfn.IFNA(VLOOKUP(A1220,'Bolling Strategy'!$A$1:$B$2000,2,FALSE),0)</f>
        <v>-1460</v>
      </c>
      <c r="C1220" s="66">
        <f>_xlfn.IFNA(VLOOKUP(A1220,'NQ0002 Strategy'!$A$2:$B$2000,2,FALSE),0)</f>
        <v>-6000</v>
      </c>
      <c r="D1220" s="66">
        <f>_xlfn.IFNA(VLOOKUP(A1220,'NQ0001 Strategy'!$A$2:$B$2000,2,FALSE),0)</f>
        <v>-7875</v>
      </c>
      <c r="E1220" s="66">
        <f>_xlfn.IFNA(VLOOKUP(A1220,'BBI Strategy'!$A$2:$B$2000,2,FALSE),0)</f>
        <v>-5165</v>
      </c>
      <c r="F1220" s="66">
        <f>_xlfn.IFNA(VLOOKUP(A1220,'NQ0003 Strategy'!$A$2:$B$1000,2,FALSE),0)</f>
        <v>0</v>
      </c>
      <c r="G1220" s="66">
        <f>_xlfn.IFNA(VLOOKUP(A1220,'NQ0006 Strategy'!$A$2:$B$2000,2,FALSE),0)</f>
        <v>0</v>
      </c>
      <c r="H1220" s="66">
        <f>_xlfn.IFNA(VLOOKUP(A1220,'NQ0007 Strategy'!$A$2:$B$2000,2,FALSE),0)</f>
        <v>-4990</v>
      </c>
      <c r="I1220" s="85">
        <f t="shared" ref="I1220:I1283" si="43">(B1220+C1220+D1220+E1220+F1220+G1220+H1220)/7</f>
        <v>-3641.4285714285716</v>
      </c>
      <c r="J1220" s="50">
        <f>VLOOKUP($A1220,級距!$A:$K,9,FALSE)</f>
        <v>7</v>
      </c>
      <c r="K1220" s="50">
        <f>VLOOKUP($A1220,級距!$A:$K,10,FALSE)</f>
        <v>6</v>
      </c>
      <c r="L1220" s="50">
        <f>VLOOKUP($A1220,級距!$A:$K,11,FALSE)</f>
        <v>1</v>
      </c>
      <c r="M1220" s="50">
        <f t="shared" ref="M1220:M1283" si="44">_xlfn.IFNA(1,0)</f>
        <v>1</v>
      </c>
    </row>
    <row r="1221" spans="1:13" x14ac:dyDescent="0.25">
      <c r="A1221" s="32">
        <v>43882</v>
      </c>
      <c r="B1221" s="66">
        <f>_xlfn.IFNA(VLOOKUP(A1221,'Bolling Strategy'!$A$1:$B$2000,2,FALSE),0)</f>
        <v>-4960</v>
      </c>
      <c r="C1221" s="66">
        <f>_xlfn.IFNA(VLOOKUP(A1221,'NQ0002 Strategy'!$A$2:$B$2000,2,FALSE),0)</f>
        <v>3590</v>
      </c>
      <c r="D1221" s="66">
        <f>_xlfn.IFNA(VLOOKUP(A1221,'NQ0001 Strategy'!$A$2:$B$2000,2,FALSE),0)</f>
        <v>2120</v>
      </c>
      <c r="E1221" s="66">
        <f>_xlfn.IFNA(VLOOKUP(A1221,'BBI Strategy'!$A$2:$B$2000,2,FALSE),0)</f>
        <v>-10640</v>
      </c>
      <c r="F1221" s="66">
        <f>_xlfn.IFNA(VLOOKUP(A1221,'NQ0003 Strategy'!$A$2:$B$1000,2,FALSE),0)</f>
        <v>0</v>
      </c>
      <c r="G1221" s="66">
        <f>_xlfn.IFNA(VLOOKUP(A1221,'NQ0006 Strategy'!$A$2:$B$2000,2,FALSE),0)</f>
        <v>5180</v>
      </c>
      <c r="H1221" s="66">
        <f>_xlfn.IFNA(VLOOKUP(A1221,'NQ0007 Strategy'!$A$2:$B$2000,2,FALSE),0)</f>
        <v>0</v>
      </c>
      <c r="I1221" s="85">
        <f t="shared" si="43"/>
        <v>-672.85714285714289</v>
      </c>
      <c r="J1221" s="50">
        <f>VLOOKUP($A1221,級距!$A:$K,9,FALSE)</f>
        <v>7</v>
      </c>
      <c r="K1221" s="50">
        <f>VLOOKUP($A1221,級距!$A:$K,10,FALSE)</f>
        <v>7</v>
      </c>
      <c r="L1221" s="50">
        <f>VLOOKUP($A1221,級距!$A:$K,11,FALSE)</f>
        <v>4</v>
      </c>
      <c r="M1221" s="50">
        <f t="shared" si="44"/>
        <v>1</v>
      </c>
    </row>
    <row r="1222" spans="1:13" x14ac:dyDescent="0.25">
      <c r="A1222" s="32">
        <v>43881</v>
      </c>
      <c r="B1222" s="66">
        <f>_xlfn.IFNA(VLOOKUP(A1222,'Bolling Strategy'!$A$1:$B$2000,2,FALSE),0)</f>
        <v>2300</v>
      </c>
      <c r="C1222" s="66">
        <f>_xlfn.IFNA(VLOOKUP(A1222,'NQ0002 Strategy'!$A$2:$B$2000,2,FALSE),0)</f>
        <v>1655</v>
      </c>
      <c r="D1222" s="66">
        <f>_xlfn.IFNA(VLOOKUP(A1222,'NQ0001 Strategy'!$A$2:$B$2000,2,FALSE),0)</f>
        <v>-6795</v>
      </c>
      <c r="E1222" s="66">
        <f>_xlfn.IFNA(VLOOKUP(A1222,'BBI Strategy'!$A$2:$B$2000,2,FALSE),0)</f>
        <v>5355</v>
      </c>
      <c r="F1222" s="66">
        <f>_xlfn.IFNA(VLOOKUP(A1222,'NQ0003 Strategy'!$A$2:$B$1000,2,FALSE),0)</f>
        <v>0</v>
      </c>
      <c r="G1222" s="66">
        <f>_xlfn.IFNA(VLOOKUP(A1222,'NQ0006 Strategy'!$A$2:$B$2000,2,FALSE),0)</f>
        <v>0</v>
      </c>
      <c r="H1222" s="66">
        <f>_xlfn.IFNA(VLOOKUP(A1222,'NQ0007 Strategy'!$A$2:$B$2000,2,FALSE),0)</f>
        <v>-3955</v>
      </c>
      <c r="I1222" s="85">
        <f t="shared" si="43"/>
        <v>-205.71428571428572</v>
      </c>
      <c r="J1222" s="50">
        <f>VLOOKUP($A1222,級距!$A:$K,9,FALSE)</f>
        <v>7</v>
      </c>
      <c r="K1222" s="50">
        <f>VLOOKUP($A1222,級距!$A:$K,10,FALSE)</f>
        <v>4</v>
      </c>
      <c r="L1222" s="50">
        <f>VLOOKUP($A1222,級距!$A:$K,11,FALSE)</f>
        <v>1</v>
      </c>
      <c r="M1222" s="50">
        <f t="shared" si="44"/>
        <v>1</v>
      </c>
    </row>
    <row r="1223" spans="1:13" x14ac:dyDescent="0.25">
      <c r="A1223" s="32">
        <v>43880</v>
      </c>
      <c r="B1223" s="66">
        <f>_xlfn.IFNA(VLOOKUP(A1223,'Bolling Strategy'!$A$1:$B$2000,2,FALSE),0)</f>
        <v>410</v>
      </c>
      <c r="C1223" s="66">
        <f>_xlfn.IFNA(VLOOKUP(A1223,'NQ0002 Strategy'!$A$2:$B$2000,2,FALSE),0)</f>
        <v>-2430</v>
      </c>
      <c r="D1223" s="66">
        <f>_xlfn.IFNA(VLOOKUP(A1223,'NQ0001 Strategy'!$A$2:$B$2000,2,FALSE),0)</f>
        <v>300</v>
      </c>
      <c r="E1223" s="66">
        <f>_xlfn.IFNA(VLOOKUP(A1223,'BBI Strategy'!$A$2:$B$2000,2,FALSE),0)</f>
        <v>-420</v>
      </c>
      <c r="F1223" s="66">
        <f>_xlfn.IFNA(VLOOKUP(A1223,'NQ0003 Strategy'!$A$2:$B$1000,2,FALSE),0)</f>
        <v>0</v>
      </c>
      <c r="G1223" s="66">
        <f>_xlfn.IFNA(VLOOKUP(A1223,'NQ0006 Strategy'!$A$2:$B$2000,2,FALSE),0)</f>
        <v>2810</v>
      </c>
      <c r="H1223" s="66">
        <f>_xlfn.IFNA(VLOOKUP(A1223,'NQ0007 Strategy'!$A$2:$B$2000,2,FALSE),0)</f>
        <v>5220</v>
      </c>
      <c r="I1223" s="85">
        <f t="shared" si="43"/>
        <v>841.42857142857144</v>
      </c>
      <c r="J1223" s="50">
        <f>VLOOKUP($A1223,級距!$A:$K,9,FALSE)</f>
        <v>2</v>
      </c>
      <c r="K1223" s="50">
        <f>VLOOKUP($A1223,級距!$A:$K,10,FALSE)</f>
        <v>8</v>
      </c>
      <c r="L1223" s="50">
        <f>VLOOKUP($A1223,級距!$A:$K,11,FALSE)</f>
        <v>3</v>
      </c>
      <c r="M1223" s="50">
        <f t="shared" si="44"/>
        <v>1</v>
      </c>
    </row>
    <row r="1224" spans="1:13" x14ac:dyDescent="0.25">
      <c r="A1224" s="32">
        <v>43879</v>
      </c>
      <c r="B1224" s="66">
        <f>_xlfn.IFNA(VLOOKUP(A1224,'Bolling Strategy'!$A$1:$B$2000,2,FALSE),0)</f>
        <v>-1480</v>
      </c>
      <c r="C1224" s="66">
        <f>_xlfn.IFNA(VLOOKUP(A1224,'NQ0002 Strategy'!$A$2:$B$2000,2,FALSE),0)</f>
        <v>95</v>
      </c>
      <c r="D1224" s="66">
        <f>_xlfn.IFNA(VLOOKUP(A1224,'NQ0001 Strategy'!$A$2:$B$2000,2,FALSE),0)</f>
        <v>0</v>
      </c>
      <c r="E1224" s="66">
        <f>_xlfn.IFNA(VLOOKUP(A1224,'BBI Strategy'!$A$2:$B$2000,2,FALSE),0)</f>
        <v>6160</v>
      </c>
      <c r="F1224" s="66">
        <f>_xlfn.IFNA(VLOOKUP(A1224,'NQ0003 Strategy'!$A$2:$B$1000,2,FALSE),0)</f>
        <v>0</v>
      </c>
      <c r="G1224" s="66">
        <f>_xlfn.IFNA(VLOOKUP(A1224,'NQ0006 Strategy'!$A$2:$B$2000,2,FALSE),0)</f>
        <v>7360</v>
      </c>
      <c r="H1224" s="66">
        <f>_xlfn.IFNA(VLOOKUP(A1224,'NQ0007 Strategy'!$A$2:$B$2000,2,FALSE),0)</f>
        <v>4790</v>
      </c>
      <c r="I1224" s="85">
        <f t="shared" si="43"/>
        <v>2417.8571428571427</v>
      </c>
      <c r="J1224" s="50">
        <f>VLOOKUP($A1224,級距!$A:$K,9,FALSE)</f>
        <v>2</v>
      </c>
      <c r="K1224" s="50">
        <f>VLOOKUP($A1224,級距!$A:$K,10,FALSE)</f>
        <v>8</v>
      </c>
      <c r="L1224" s="50">
        <f>VLOOKUP($A1224,級距!$A:$K,11,FALSE)</f>
        <v>3</v>
      </c>
      <c r="M1224" s="50">
        <f t="shared" si="44"/>
        <v>1</v>
      </c>
    </row>
    <row r="1225" spans="1:13" x14ac:dyDescent="0.25">
      <c r="A1225" s="32">
        <v>43875</v>
      </c>
      <c r="B1225" s="66">
        <f>_xlfn.IFNA(VLOOKUP(A1225,'Bolling Strategy'!$A$1:$B$2000,2,FALSE),0)</f>
        <v>460</v>
      </c>
      <c r="C1225" s="66">
        <f>_xlfn.IFNA(VLOOKUP(A1225,'NQ0002 Strategy'!$A$2:$B$2000,2,FALSE),0)</f>
        <v>-1740</v>
      </c>
      <c r="D1225" s="66">
        <f>_xlfn.IFNA(VLOOKUP(A1225,'NQ0001 Strategy'!$A$2:$B$2000,2,FALSE),0)</f>
        <v>0</v>
      </c>
      <c r="E1225" s="66">
        <f>_xlfn.IFNA(VLOOKUP(A1225,'BBI Strategy'!$A$2:$B$2000,2,FALSE),0)</f>
        <v>-840</v>
      </c>
      <c r="F1225" s="66">
        <f>_xlfn.IFNA(VLOOKUP(A1225,'NQ0003 Strategy'!$A$2:$B$1000,2,FALSE),0)</f>
        <v>0</v>
      </c>
      <c r="G1225" s="66">
        <f>_xlfn.IFNA(VLOOKUP(A1225,'NQ0006 Strategy'!$A$2:$B$2000,2,FALSE),0)</f>
        <v>0</v>
      </c>
      <c r="H1225" s="66">
        <f>_xlfn.IFNA(VLOOKUP(A1225,'NQ0007 Strategy'!$A$2:$B$2000,2,FALSE),0)</f>
        <v>295</v>
      </c>
      <c r="I1225" s="85">
        <f t="shared" si="43"/>
        <v>-260.71428571428572</v>
      </c>
      <c r="J1225" s="50">
        <f>VLOOKUP($A1225,級距!$A:$K,9,FALSE)</f>
        <v>1</v>
      </c>
      <c r="K1225" s="50">
        <f>VLOOKUP($A1225,級距!$A:$K,10,FALSE)</f>
        <v>2</v>
      </c>
      <c r="L1225" s="50">
        <f>VLOOKUP($A1225,級距!$A:$K,11,FALSE)</f>
        <v>2</v>
      </c>
      <c r="M1225" s="50">
        <f t="shared" si="44"/>
        <v>1</v>
      </c>
    </row>
    <row r="1226" spans="1:13" x14ac:dyDescent="0.25">
      <c r="A1226" s="32">
        <v>43874</v>
      </c>
      <c r="B1226" s="66">
        <f>_xlfn.IFNA(VLOOKUP(A1226,'Bolling Strategy'!$A$1:$B$2000,2,FALSE),0)</f>
        <v>-4900</v>
      </c>
      <c r="C1226" s="66">
        <f>_xlfn.IFNA(VLOOKUP(A1226,'NQ0002 Strategy'!$A$2:$B$2000,2,FALSE),0)</f>
        <v>0</v>
      </c>
      <c r="D1226" s="66">
        <f>_xlfn.IFNA(VLOOKUP(A1226,'NQ0001 Strategy'!$A$2:$B$2000,2,FALSE),0)</f>
        <v>-690</v>
      </c>
      <c r="E1226" s="66">
        <f>_xlfn.IFNA(VLOOKUP(A1226,'BBI Strategy'!$A$2:$B$2000,2,FALSE),0)</f>
        <v>6100</v>
      </c>
      <c r="F1226" s="66">
        <f>_xlfn.IFNA(VLOOKUP(A1226,'NQ0003 Strategy'!$A$2:$B$1000,2,FALSE),0)</f>
        <v>920</v>
      </c>
      <c r="G1226" s="66">
        <f>_xlfn.IFNA(VLOOKUP(A1226,'NQ0006 Strategy'!$A$2:$B$2000,2,FALSE),0)</f>
        <v>0</v>
      </c>
      <c r="H1226" s="66">
        <f>_xlfn.IFNA(VLOOKUP(A1226,'NQ0007 Strategy'!$A$2:$B$2000,2,FALSE),0)</f>
        <v>-75</v>
      </c>
      <c r="I1226" s="85">
        <f t="shared" si="43"/>
        <v>193.57142857142858</v>
      </c>
      <c r="J1226" s="50">
        <f>VLOOKUP($A1226,級距!$A:$K,9,FALSE)</f>
        <v>4</v>
      </c>
      <c r="K1226" s="50">
        <f>VLOOKUP($A1226,級距!$A:$K,10,FALSE)</f>
        <v>6</v>
      </c>
      <c r="L1226" s="50">
        <f>VLOOKUP($A1226,級距!$A:$K,11,FALSE)</f>
        <v>2</v>
      </c>
      <c r="M1226" s="50">
        <f t="shared" si="44"/>
        <v>1</v>
      </c>
    </row>
    <row r="1227" spans="1:13" x14ac:dyDescent="0.25">
      <c r="A1227" s="32">
        <v>43873</v>
      </c>
      <c r="B1227" s="66">
        <f>_xlfn.IFNA(VLOOKUP(A1227,'Bolling Strategy'!$A$1:$B$2000,2,FALSE),0)</f>
        <v>0</v>
      </c>
      <c r="C1227" s="66">
        <f>_xlfn.IFNA(VLOOKUP(A1227,'NQ0002 Strategy'!$A$2:$B$2000,2,FALSE),0)</f>
        <v>-1410</v>
      </c>
      <c r="D1227" s="66">
        <f>_xlfn.IFNA(VLOOKUP(A1227,'NQ0001 Strategy'!$A$2:$B$2000,2,FALSE),0)</f>
        <v>3050</v>
      </c>
      <c r="E1227" s="66">
        <f>_xlfn.IFNA(VLOOKUP(A1227,'BBI Strategy'!$A$2:$B$2000,2,FALSE),0)</f>
        <v>2930</v>
      </c>
      <c r="F1227" s="66">
        <f>_xlfn.IFNA(VLOOKUP(A1227,'NQ0003 Strategy'!$A$2:$B$1000,2,FALSE),0)</f>
        <v>0</v>
      </c>
      <c r="G1227" s="66">
        <f>_xlfn.IFNA(VLOOKUP(A1227,'NQ0006 Strategy'!$A$2:$B$2000,2,FALSE),0)</f>
        <v>0</v>
      </c>
      <c r="H1227" s="66">
        <f>_xlfn.IFNA(VLOOKUP(A1227,'NQ0007 Strategy'!$A$2:$B$2000,2,FALSE),0)</f>
        <v>-1770</v>
      </c>
      <c r="I1227" s="85">
        <f t="shared" si="43"/>
        <v>400</v>
      </c>
      <c r="J1227" s="50">
        <f>VLOOKUP($A1227,級距!$A:$K,9,FALSE)</f>
        <v>1</v>
      </c>
      <c r="K1227" s="50">
        <f>VLOOKUP($A1227,級距!$A:$K,10,FALSE)</f>
        <v>7</v>
      </c>
      <c r="L1227" s="50">
        <f>VLOOKUP($A1227,級距!$A:$K,11,FALSE)</f>
        <v>3</v>
      </c>
      <c r="M1227" s="50">
        <f t="shared" si="44"/>
        <v>1</v>
      </c>
    </row>
    <row r="1228" spans="1:13" x14ac:dyDescent="0.25">
      <c r="A1228" s="32">
        <v>43872</v>
      </c>
      <c r="B1228" s="66">
        <f>_xlfn.IFNA(VLOOKUP(A1228,'Bolling Strategy'!$A$1:$B$2000,2,FALSE),0)</f>
        <v>0</v>
      </c>
      <c r="C1228" s="66">
        <f>_xlfn.IFNA(VLOOKUP(A1228,'NQ0002 Strategy'!$A$2:$B$2000,2,FALSE),0)</f>
        <v>0</v>
      </c>
      <c r="D1228" s="66">
        <f>_xlfn.IFNA(VLOOKUP(A1228,'NQ0001 Strategy'!$A$2:$B$2000,2,FALSE),0)</f>
        <v>0</v>
      </c>
      <c r="E1228" s="66">
        <f>_xlfn.IFNA(VLOOKUP(A1228,'BBI Strategy'!$A$2:$B$2000,2,FALSE),0)</f>
        <v>-1780</v>
      </c>
      <c r="F1228" s="66">
        <f>_xlfn.IFNA(VLOOKUP(A1228,'NQ0003 Strategy'!$A$2:$B$1000,2,FALSE),0)</f>
        <v>0</v>
      </c>
      <c r="G1228" s="66">
        <f>_xlfn.IFNA(VLOOKUP(A1228,'NQ0006 Strategy'!$A$2:$B$2000,2,FALSE),0)</f>
        <v>0</v>
      </c>
      <c r="H1228" s="66">
        <f>_xlfn.IFNA(VLOOKUP(A1228,'NQ0007 Strategy'!$A$2:$B$2000,2,FALSE),0)</f>
        <v>1800</v>
      </c>
      <c r="I1228" s="85">
        <f t="shared" si="43"/>
        <v>2.8571428571428572</v>
      </c>
      <c r="J1228" s="50">
        <f>VLOOKUP($A1228,級距!$A:$K,9,FALSE)</f>
        <v>3</v>
      </c>
      <c r="K1228" s="50">
        <f>VLOOKUP($A1228,級距!$A:$K,10,FALSE)</f>
        <v>3</v>
      </c>
      <c r="L1228" s="50">
        <f>VLOOKUP($A1228,級距!$A:$K,11,FALSE)</f>
        <v>2</v>
      </c>
      <c r="M1228" s="50">
        <f t="shared" si="44"/>
        <v>1</v>
      </c>
    </row>
    <row r="1229" spans="1:13" x14ac:dyDescent="0.25">
      <c r="A1229" s="32">
        <v>43871</v>
      </c>
      <c r="B1229" s="66">
        <f>_xlfn.IFNA(VLOOKUP(A1229,'Bolling Strategy'!$A$1:$B$2000,2,FALSE),0)</f>
        <v>16250</v>
      </c>
      <c r="C1229" s="66">
        <f>_xlfn.IFNA(VLOOKUP(A1229,'NQ0002 Strategy'!$A$2:$B$2000,2,FALSE),0)</f>
        <v>6070</v>
      </c>
      <c r="D1229" s="66">
        <f>_xlfn.IFNA(VLOOKUP(A1229,'NQ0001 Strategy'!$A$2:$B$2000,2,FALSE),0)</f>
        <v>3945</v>
      </c>
      <c r="E1229" s="66">
        <f>_xlfn.IFNA(VLOOKUP(A1229,'BBI Strategy'!$A$2:$B$2000,2,FALSE),0)</f>
        <v>5860</v>
      </c>
      <c r="F1229" s="66">
        <f>_xlfn.IFNA(VLOOKUP(A1229,'NQ0003 Strategy'!$A$2:$B$1000,2,FALSE),0)</f>
        <v>0</v>
      </c>
      <c r="G1229" s="66">
        <f>_xlfn.IFNA(VLOOKUP(A1229,'NQ0006 Strategy'!$A$2:$B$2000,2,FALSE),0)</f>
        <v>4770</v>
      </c>
      <c r="H1229" s="66">
        <f>_xlfn.IFNA(VLOOKUP(A1229,'NQ0007 Strategy'!$A$2:$B$2000,2,FALSE),0)</f>
        <v>9920</v>
      </c>
      <c r="I1229" s="85">
        <f t="shared" si="43"/>
        <v>6687.8571428571431</v>
      </c>
      <c r="J1229" s="50">
        <f>VLOOKUP($A1229,級距!$A:$K,9,FALSE)</f>
        <v>5</v>
      </c>
      <c r="K1229" s="50">
        <f>VLOOKUP($A1229,級距!$A:$K,10,FALSE)</f>
        <v>7</v>
      </c>
      <c r="L1229" s="50">
        <f>VLOOKUP($A1229,級距!$A:$K,11,FALSE)</f>
        <v>3</v>
      </c>
      <c r="M1229" s="50">
        <f t="shared" si="44"/>
        <v>1</v>
      </c>
    </row>
    <row r="1230" spans="1:13" x14ac:dyDescent="0.25">
      <c r="A1230" s="32">
        <v>43868</v>
      </c>
      <c r="B1230" s="66">
        <f>_xlfn.IFNA(VLOOKUP(A1230,'Bolling Strategy'!$A$1:$B$2000,2,FALSE),0)</f>
        <v>0</v>
      </c>
      <c r="C1230" s="66">
        <f>_xlfn.IFNA(VLOOKUP(A1230,'NQ0002 Strategy'!$A$2:$B$2000,2,FALSE),0)</f>
        <v>0</v>
      </c>
      <c r="D1230" s="66">
        <f>_xlfn.IFNA(VLOOKUP(A1230,'NQ0001 Strategy'!$A$2:$B$2000,2,FALSE),0)</f>
        <v>-510</v>
      </c>
      <c r="E1230" s="66">
        <f>_xlfn.IFNA(VLOOKUP(A1230,'BBI Strategy'!$A$2:$B$2000,2,FALSE),0)</f>
        <v>2055</v>
      </c>
      <c r="F1230" s="66">
        <f>_xlfn.IFNA(VLOOKUP(A1230,'NQ0003 Strategy'!$A$2:$B$1000,2,FALSE),0)</f>
        <v>0</v>
      </c>
      <c r="G1230" s="66">
        <f>_xlfn.IFNA(VLOOKUP(A1230,'NQ0006 Strategy'!$A$2:$B$2000,2,FALSE),0)</f>
        <v>0</v>
      </c>
      <c r="H1230" s="66">
        <f>_xlfn.IFNA(VLOOKUP(A1230,'NQ0007 Strategy'!$A$2:$B$2000,2,FALSE),0)</f>
        <v>-1550</v>
      </c>
      <c r="I1230" s="85">
        <f t="shared" si="43"/>
        <v>-0.7142857142857143</v>
      </c>
      <c r="J1230" s="50">
        <f>VLOOKUP($A1230,級距!$A:$K,9,FALSE)</f>
        <v>2</v>
      </c>
      <c r="K1230" s="50">
        <f>VLOOKUP($A1230,級距!$A:$K,10,FALSE)</f>
        <v>1</v>
      </c>
      <c r="L1230" s="50">
        <f>VLOOKUP($A1230,級距!$A:$K,11,FALSE)</f>
        <v>2</v>
      </c>
      <c r="M1230" s="50">
        <f t="shared" si="44"/>
        <v>1</v>
      </c>
    </row>
    <row r="1231" spans="1:13" x14ac:dyDescent="0.25">
      <c r="A1231" s="32">
        <v>43867</v>
      </c>
      <c r="B1231" s="66">
        <f>_xlfn.IFNA(VLOOKUP(A1231,'Bolling Strategy'!$A$1:$B$2000,2,FALSE),0)</f>
        <v>0</v>
      </c>
      <c r="C1231" s="66">
        <f>_xlfn.IFNA(VLOOKUP(A1231,'NQ0002 Strategy'!$A$2:$B$2000,2,FALSE),0)</f>
        <v>3330</v>
      </c>
      <c r="D1231" s="66">
        <f>_xlfn.IFNA(VLOOKUP(A1231,'NQ0001 Strategy'!$A$2:$B$2000,2,FALSE),0)</f>
        <v>0</v>
      </c>
      <c r="E1231" s="66">
        <f>_xlfn.IFNA(VLOOKUP(A1231,'BBI Strategy'!$A$2:$B$2000,2,FALSE),0)</f>
        <v>5480</v>
      </c>
      <c r="F1231" s="66">
        <f>_xlfn.IFNA(VLOOKUP(A1231,'NQ0003 Strategy'!$A$2:$B$1000,2,FALSE),0)</f>
        <v>3290</v>
      </c>
      <c r="G1231" s="66">
        <f>_xlfn.IFNA(VLOOKUP(A1231,'NQ0006 Strategy'!$A$2:$B$2000,2,FALSE),0)</f>
        <v>0</v>
      </c>
      <c r="H1231" s="66">
        <f>_xlfn.IFNA(VLOOKUP(A1231,'NQ0007 Strategy'!$A$2:$B$2000,2,FALSE),0)</f>
        <v>-3270</v>
      </c>
      <c r="I1231" s="85">
        <f t="shared" si="43"/>
        <v>1261.4285714285713</v>
      </c>
      <c r="J1231" s="50">
        <f>VLOOKUP($A1231,級距!$A:$K,9,FALSE)</f>
        <v>2</v>
      </c>
      <c r="K1231" s="50">
        <f>VLOOKUP($A1231,級距!$A:$K,10,FALSE)</f>
        <v>4</v>
      </c>
      <c r="L1231" s="50">
        <f>VLOOKUP($A1231,級距!$A:$K,11,FALSE)</f>
        <v>2</v>
      </c>
      <c r="M1231" s="50">
        <f t="shared" si="44"/>
        <v>1</v>
      </c>
    </row>
    <row r="1232" spans="1:13" x14ac:dyDescent="0.25">
      <c r="A1232" s="32">
        <v>43866</v>
      </c>
      <c r="B1232" s="66">
        <f>_xlfn.IFNA(VLOOKUP(A1232,'Bolling Strategy'!$A$1:$B$2000,2,FALSE),0)</f>
        <v>1740</v>
      </c>
      <c r="C1232" s="66">
        <f>_xlfn.IFNA(VLOOKUP(A1232,'NQ0002 Strategy'!$A$2:$B$2000,2,FALSE),0)</f>
        <v>-630</v>
      </c>
      <c r="D1232" s="66">
        <f>_xlfn.IFNA(VLOOKUP(A1232,'NQ0001 Strategy'!$A$2:$B$2000,2,FALSE),0)</f>
        <v>-1640</v>
      </c>
      <c r="E1232" s="66">
        <f>_xlfn.IFNA(VLOOKUP(A1232,'BBI Strategy'!$A$2:$B$2000,2,FALSE),0)</f>
        <v>2780</v>
      </c>
      <c r="F1232" s="66">
        <f>_xlfn.IFNA(VLOOKUP(A1232,'NQ0003 Strategy'!$A$2:$B$1000,2,FALSE),0)</f>
        <v>0</v>
      </c>
      <c r="G1232" s="66">
        <f>_xlfn.IFNA(VLOOKUP(A1232,'NQ0006 Strategy'!$A$2:$B$2000,2,FALSE),0)</f>
        <v>-10230</v>
      </c>
      <c r="H1232" s="66">
        <f>_xlfn.IFNA(VLOOKUP(A1232,'NQ0007 Strategy'!$A$2:$B$2000,2,FALSE),0)</f>
        <v>4695</v>
      </c>
      <c r="I1232" s="85">
        <f t="shared" si="43"/>
        <v>-469.28571428571428</v>
      </c>
      <c r="J1232" s="50">
        <f>VLOOKUP($A1232,級距!$A:$K,9,FALSE)</f>
        <v>5</v>
      </c>
      <c r="K1232" s="50">
        <f>VLOOKUP($A1232,級距!$A:$K,10,FALSE)</f>
        <v>5</v>
      </c>
      <c r="L1232" s="50">
        <f>VLOOKUP($A1232,級距!$A:$K,11,FALSE)</f>
        <v>2</v>
      </c>
      <c r="M1232" s="50">
        <f t="shared" si="44"/>
        <v>1</v>
      </c>
    </row>
    <row r="1233" spans="1:13" x14ac:dyDescent="0.25">
      <c r="A1233" s="32">
        <v>43865</v>
      </c>
      <c r="B1233" s="66">
        <f>_xlfn.IFNA(VLOOKUP(A1233,'Bolling Strategy'!$A$1:$B$2000,2,FALSE),0)</f>
        <v>-910</v>
      </c>
      <c r="C1233" s="66">
        <f>_xlfn.IFNA(VLOOKUP(A1233,'NQ0002 Strategy'!$A$2:$B$2000,2,FALSE),0)</f>
        <v>8720</v>
      </c>
      <c r="D1233" s="66">
        <f>_xlfn.IFNA(VLOOKUP(A1233,'NQ0001 Strategy'!$A$2:$B$2000,2,FALSE),0)</f>
        <v>975</v>
      </c>
      <c r="E1233" s="66">
        <f>_xlfn.IFNA(VLOOKUP(A1233,'BBI Strategy'!$A$2:$B$2000,2,FALSE),0)</f>
        <v>4690</v>
      </c>
      <c r="F1233" s="66">
        <f>_xlfn.IFNA(VLOOKUP(A1233,'NQ0003 Strategy'!$A$2:$B$1000,2,FALSE),0)</f>
        <v>0</v>
      </c>
      <c r="G1233" s="66">
        <f>_xlfn.IFNA(VLOOKUP(A1233,'NQ0006 Strategy'!$A$2:$B$2000,2,FALSE),0)</f>
        <v>14480</v>
      </c>
      <c r="H1233" s="66">
        <f>_xlfn.IFNA(VLOOKUP(A1233,'NQ0007 Strategy'!$A$2:$B$2000,2,FALSE),0)</f>
        <v>-3940</v>
      </c>
      <c r="I1233" s="85">
        <f t="shared" si="43"/>
        <v>3430.7142857142858</v>
      </c>
      <c r="J1233" s="50">
        <f>VLOOKUP($A1233,級距!$A:$K,9,FALSE)</f>
        <v>5</v>
      </c>
      <c r="K1233" s="50">
        <f>VLOOKUP($A1233,級距!$A:$K,10,FALSE)</f>
        <v>9</v>
      </c>
      <c r="L1233" s="50">
        <f>VLOOKUP($A1233,級距!$A:$K,11,FALSE)</f>
        <v>3</v>
      </c>
      <c r="M1233" s="50">
        <f t="shared" si="44"/>
        <v>1</v>
      </c>
    </row>
    <row r="1234" spans="1:13" x14ac:dyDescent="0.25">
      <c r="A1234" s="32">
        <v>43864</v>
      </c>
      <c r="B1234" s="66">
        <f>_xlfn.IFNA(VLOOKUP(A1234,'Bolling Strategy'!$A$1:$B$2000,2,FALSE),0)</f>
        <v>0</v>
      </c>
      <c r="C1234" s="66">
        <f>_xlfn.IFNA(VLOOKUP(A1234,'NQ0002 Strategy'!$A$2:$B$2000,2,FALSE),0)</f>
        <v>4780</v>
      </c>
      <c r="D1234" s="66">
        <f>_xlfn.IFNA(VLOOKUP(A1234,'NQ0001 Strategy'!$A$2:$B$2000,2,FALSE),0)</f>
        <v>60</v>
      </c>
      <c r="E1234" s="66">
        <f>_xlfn.IFNA(VLOOKUP(A1234,'BBI Strategy'!$A$2:$B$2000,2,FALSE),0)</f>
        <v>6400</v>
      </c>
      <c r="F1234" s="66">
        <f>_xlfn.IFNA(VLOOKUP(A1234,'NQ0003 Strategy'!$A$2:$B$1000,2,FALSE),0)</f>
        <v>0</v>
      </c>
      <c r="G1234" s="66">
        <f>_xlfn.IFNA(VLOOKUP(A1234,'NQ0006 Strategy'!$A$2:$B$2000,2,FALSE),0)</f>
        <v>0</v>
      </c>
      <c r="H1234" s="66">
        <f>_xlfn.IFNA(VLOOKUP(A1234,'NQ0007 Strategy'!$A$2:$B$2000,2,FALSE),0)</f>
        <v>-355</v>
      </c>
      <c r="I1234" s="85">
        <f t="shared" si="43"/>
        <v>1555</v>
      </c>
      <c r="J1234" s="50">
        <f>VLOOKUP($A1234,級距!$A:$K,9,FALSE)</f>
        <v>4</v>
      </c>
      <c r="K1234" s="50">
        <f>VLOOKUP($A1234,級距!$A:$K,10,FALSE)</f>
        <v>7</v>
      </c>
      <c r="L1234" s="50">
        <f>VLOOKUP($A1234,級距!$A:$K,11,FALSE)</f>
        <v>3</v>
      </c>
      <c r="M1234" s="50">
        <f t="shared" si="44"/>
        <v>1</v>
      </c>
    </row>
    <row r="1235" spans="1:13" x14ac:dyDescent="0.25">
      <c r="A1235" s="32">
        <v>43861</v>
      </c>
      <c r="B1235" s="66">
        <f>_xlfn.IFNA(VLOOKUP(A1235,'Bolling Strategy'!$A$1:$B$2000,2,FALSE),0)</f>
        <v>-10160</v>
      </c>
      <c r="C1235" s="66">
        <f>_xlfn.IFNA(VLOOKUP(A1235,'NQ0002 Strategy'!$A$2:$B$2000,2,FALSE),0)</f>
        <v>0</v>
      </c>
      <c r="D1235" s="66">
        <f>_xlfn.IFNA(VLOOKUP(A1235,'NQ0001 Strategy'!$A$2:$B$2000,2,FALSE),0)</f>
        <v>145</v>
      </c>
      <c r="E1235" s="66">
        <f>_xlfn.IFNA(VLOOKUP(A1235,'BBI Strategy'!$A$2:$B$2000,2,FALSE),0)</f>
        <v>-5600</v>
      </c>
      <c r="F1235" s="66">
        <f>_xlfn.IFNA(VLOOKUP(A1235,'NQ0003 Strategy'!$A$2:$B$1000,2,FALSE),0)</f>
        <v>0</v>
      </c>
      <c r="G1235" s="66">
        <f>_xlfn.IFNA(VLOOKUP(A1235,'NQ0006 Strategy'!$A$2:$B$2000,2,FALSE),0)</f>
        <v>0</v>
      </c>
      <c r="H1235" s="66">
        <f>_xlfn.IFNA(VLOOKUP(A1235,'NQ0007 Strategy'!$A$2:$B$2000,2,FALSE),0)</f>
        <v>0</v>
      </c>
      <c r="I1235" s="85">
        <f t="shared" si="43"/>
        <v>-2230.7142857142858</v>
      </c>
      <c r="J1235" s="50">
        <f>VLOOKUP($A1235,級距!$A:$K,9,FALSE)</f>
        <v>8</v>
      </c>
      <c r="K1235" s="50">
        <f>VLOOKUP($A1235,級距!$A:$K,10,FALSE)</f>
        <v>8</v>
      </c>
      <c r="L1235" s="50">
        <f>VLOOKUP($A1235,級距!$A:$K,11,FALSE)</f>
        <v>4</v>
      </c>
      <c r="M1235" s="50">
        <f t="shared" si="44"/>
        <v>1</v>
      </c>
    </row>
    <row r="1236" spans="1:13" x14ac:dyDescent="0.25">
      <c r="A1236" s="32">
        <v>43860</v>
      </c>
      <c r="B1236" s="66">
        <f>_xlfn.IFNA(VLOOKUP(A1236,'Bolling Strategy'!$A$1:$B$2000,2,FALSE),0)</f>
        <v>-1365</v>
      </c>
      <c r="C1236" s="66">
        <f>_xlfn.IFNA(VLOOKUP(A1236,'NQ0002 Strategy'!$A$2:$B$2000,2,FALSE),0)</f>
        <v>-2335</v>
      </c>
      <c r="D1236" s="66">
        <f>_xlfn.IFNA(VLOOKUP(A1236,'NQ0001 Strategy'!$A$2:$B$2000,2,FALSE),0)</f>
        <v>0</v>
      </c>
      <c r="E1236" s="66">
        <f>_xlfn.IFNA(VLOOKUP(A1236,'BBI Strategy'!$A$2:$B$2000,2,FALSE),0)</f>
        <v>3220</v>
      </c>
      <c r="F1236" s="66">
        <f>_xlfn.IFNA(VLOOKUP(A1236,'NQ0003 Strategy'!$A$2:$B$1000,2,FALSE),0)</f>
        <v>0</v>
      </c>
      <c r="G1236" s="66">
        <f>_xlfn.IFNA(VLOOKUP(A1236,'NQ0006 Strategy'!$A$2:$B$2000,2,FALSE),0)</f>
        <v>7860</v>
      </c>
      <c r="H1236" s="66">
        <f>_xlfn.IFNA(VLOOKUP(A1236,'NQ0007 Strategy'!$A$2:$B$2000,2,FALSE),0)</f>
        <v>18570</v>
      </c>
      <c r="I1236" s="85">
        <f t="shared" si="43"/>
        <v>3707.1428571428573</v>
      </c>
      <c r="J1236" s="50">
        <f>VLOOKUP($A1236,級距!$A:$K,9,FALSE)</f>
        <v>4</v>
      </c>
      <c r="K1236" s="50">
        <f>VLOOKUP($A1236,級距!$A:$K,10,FALSE)</f>
        <v>9</v>
      </c>
      <c r="L1236" s="50">
        <f>VLOOKUP($A1236,級距!$A:$K,11,FALSE)</f>
        <v>3</v>
      </c>
      <c r="M1236" s="50">
        <f t="shared" si="44"/>
        <v>1</v>
      </c>
    </row>
    <row r="1237" spans="1:13" x14ac:dyDescent="0.25">
      <c r="A1237" s="32">
        <v>43859</v>
      </c>
      <c r="B1237" s="66">
        <f>_xlfn.IFNA(VLOOKUP(A1237,'Bolling Strategy'!$A$1:$B$2000,2,FALSE),0)</f>
        <v>1960</v>
      </c>
      <c r="C1237" s="66">
        <f>_xlfn.IFNA(VLOOKUP(A1237,'NQ0002 Strategy'!$A$2:$B$2000,2,FALSE),0)</f>
        <v>-1715</v>
      </c>
      <c r="D1237" s="66">
        <f>_xlfn.IFNA(VLOOKUP(A1237,'NQ0001 Strategy'!$A$2:$B$2000,2,FALSE),0)</f>
        <v>-1120</v>
      </c>
      <c r="E1237" s="66">
        <f>_xlfn.IFNA(VLOOKUP(A1237,'BBI Strategy'!$A$2:$B$2000,2,FALSE),0)</f>
        <v>-2580</v>
      </c>
      <c r="F1237" s="66">
        <f>_xlfn.IFNA(VLOOKUP(A1237,'NQ0003 Strategy'!$A$2:$B$1000,2,FALSE),0)</f>
        <v>0</v>
      </c>
      <c r="G1237" s="66">
        <f>_xlfn.IFNA(VLOOKUP(A1237,'NQ0006 Strategy'!$A$2:$B$2000,2,FALSE),0)</f>
        <v>0</v>
      </c>
      <c r="H1237" s="66">
        <f>_xlfn.IFNA(VLOOKUP(A1237,'NQ0007 Strategy'!$A$2:$B$2000,2,FALSE),0)</f>
        <v>-2785</v>
      </c>
      <c r="I1237" s="85">
        <f t="shared" si="43"/>
        <v>-891.42857142857144</v>
      </c>
      <c r="J1237" s="50">
        <f>VLOOKUP($A1237,級距!$A:$K,9,FALSE)</f>
        <v>2</v>
      </c>
      <c r="K1237" s="50">
        <f>VLOOKUP($A1237,級距!$A:$K,10,FALSE)</f>
        <v>5</v>
      </c>
      <c r="L1237" s="50">
        <f>VLOOKUP($A1237,級距!$A:$K,11,FALSE)</f>
        <v>2</v>
      </c>
      <c r="M1237" s="50">
        <f t="shared" si="44"/>
        <v>1</v>
      </c>
    </row>
    <row r="1238" spans="1:13" x14ac:dyDescent="0.25">
      <c r="A1238" s="32">
        <v>43858</v>
      </c>
      <c r="B1238" s="66">
        <f>_xlfn.IFNA(VLOOKUP(A1238,'Bolling Strategy'!$A$1:$B$2000,2,FALSE),0)</f>
        <v>-1030</v>
      </c>
      <c r="C1238" s="66">
        <f>_xlfn.IFNA(VLOOKUP(A1238,'NQ0002 Strategy'!$A$2:$B$2000,2,FALSE),0)</f>
        <v>-2995</v>
      </c>
      <c r="D1238" s="66">
        <f>_xlfn.IFNA(VLOOKUP(A1238,'NQ0001 Strategy'!$A$2:$B$2000,2,FALSE),0)</f>
        <v>165</v>
      </c>
      <c r="E1238" s="66">
        <f>_xlfn.IFNA(VLOOKUP(A1238,'BBI Strategy'!$A$2:$B$2000,2,FALSE),0)</f>
        <v>5660</v>
      </c>
      <c r="F1238" s="66">
        <f>_xlfn.IFNA(VLOOKUP(A1238,'NQ0003 Strategy'!$A$2:$B$1000,2,FALSE),0)</f>
        <v>0</v>
      </c>
      <c r="G1238" s="66">
        <f>_xlfn.IFNA(VLOOKUP(A1238,'NQ0006 Strategy'!$A$2:$B$2000,2,FALSE),0)</f>
        <v>0</v>
      </c>
      <c r="H1238" s="66">
        <f>_xlfn.IFNA(VLOOKUP(A1238,'NQ0007 Strategy'!$A$2:$B$2000,2,FALSE),0)</f>
        <v>2145</v>
      </c>
      <c r="I1238" s="85">
        <f t="shared" si="43"/>
        <v>563.57142857142856</v>
      </c>
      <c r="J1238" s="50">
        <f>VLOOKUP($A1238,級距!$A:$K,9,FALSE)</f>
        <v>4</v>
      </c>
      <c r="K1238" s="50">
        <f>VLOOKUP($A1238,級距!$A:$K,10,FALSE)</f>
        <v>9</v>
      </c>
      <c r="L1238" s="50">
        <f>VLOOKUP($A1238,級距!$A:$K,11,FALSE)</f>
        <v>3</v>
      </c>
      <c r="M1238" s="50">
        <f t="shared" si="44"/>
        <v>1</v>
      </c>
    </row>
    <row r="1239" spans="1:13" x14ac:dyDescent="0.25">
      <c r="A1239" s="32">
        <v>43857</v>
      </c>
      <c r="B1239" s="66">
        <f>_xlfn.IFNA(VLOOKUP(A1239,'Bolling Strategy'!$A$1:$B$2000,2,FALSE),0)</f>
        <v>0</v>
      </c>
      <c r="C1239" s="66">
        <f>_xlfn.IFNA(VLOOKUP(A1239,'NQ0002 Strategy'!$A$2:$B$2000,2,FALSE),0)</f>
        <v>415</v>
      </c>
      <c r="D1239" s="66">
        <f>_xlfn.IFNA(VLOOKUP(A1239,'NQ0001 Strategy'!$A$2:$B$2000,2,FALSE),0)</f>
        <v>-2165</v>
      </c>
      <c r="E1239" s="66">
        <f>_xlfn.IFNA(VLOOKUP(A1239,'BBI Strategy'!$A$2:$B$2000,2,FALSE),0)</f>
        <v>-240</v>
      </c>
      <c r="F1239" s="66">
        <f>_xlfn.IFNA(VLOOKUP(A1239,'NQ0003 Strategy'!$A$2:$B$1000,2,FALSE),0)</f>
        <v>-4880</v>
      </c>
      <c r="G1239" s="66">
        <f>_xlfn.IFNA(VLOOKUP(A1239,'NQ0006 Strategy'!$A$2:$B$2000,2,FALSE),0)</f>
        <v>0</v>
      </c>
      <c r="H1239" s="66">
        <f>_xlfn.IFNA(VLOOKUP(A1239,'NQ0007 Strategy'!$A$2:$B$2000,2,FALSE),0)</f>
        <v>495</v>
      </c>
      <c r="I1239" s="85">
        <f t="shared" si="43"/>
        <v>-910.71428571428567</v>
      </c>
      <c r="J1239" s="50">
        <f>VLOOKUP($A1239,級距!$A:$K,9,FALSE)</f>
        <v>2</v>
      </c>
      <c r="K1239" s="50">
        <f>VLOOKUP($A1239,級距!$A:$K,10,FALSE)</f>
        <v>2</v>
      </c>
      <c r="L1239" s="50">
        <f>VLOOKUP($A1239,級距!$A:$K,11,FALSE)</f>
        <v>2</v>
      </c>
      <c r="M1239" s="50">
        <f t="shared" si="44"/>
        <v>1</v>
      </c>
    </row>
    <row r="1240" spans="1:13" x14ac:dyDescent="0.25">
      <c r="A1240" s="32">
        <v>43854</v>
      </c>
      <c r="B1240" s="66">
        <f>_xlfn.IFNA(VLOOKUP(A1240,'Bolling Strategy'!$A$1:$B$2000,2,FALSE),0)</f>
        <v>-10160</v>
      </c>
      <c r="C1240" s="66">
        <f>_xlfn.IFNA(VLOOKUP(A1240,'NQ0002 Strategy'!$A$2:$B$2000,2,FALSE),0)</f>
        <v>-7865</v>
      </c>
      <c r="D1240" s="66">
        <f>_xlfn.IFNA(VLOOKUP(A1240,'NQ0001 Strategy'!$A$2:$B$2000,2,FALSE),0)</f>
        <v>1310</v>
      </c>
      <c r="E1240" s="66">
        <f>_xlfn.IFNA(VLOOKUP(A1240,'BBI Strategy'!$A$2:$B$2000,2,FALSE),0)</f>
        <v>-10160</v>
      </c>
      <c r="F1240" s="66">
        <f>_xlfn.IFNA(VLOOKUP(A1240,'NQ0003 Strategy'!$A$2:$B$1000,2,FALSE),0)</f>
        <v>9995</v>
      </c>
      <c r="G1240" s="66">
        <f>_xlfn.IFNA(VLOOKUP(A1240,'NQ0006 Strategy'!$A$2:$B$2000,2,FALSE),0)</f>
        <v>0</v>
      </c>
      <c r="H1240" s="66">
        <f>_xlfn.IFNA(VLOOKUP(A1240,'NQ0007 Strategy'!$A$2:$B$2000,2,FALSE),0)</f>
        <v>-2120</v>
      </c>
      <c r="I1240" s="85">
        <f t="shared" si="43"/>
        <v>-2714.2857142857142</v>
      </c>
      <c r="J1240" s="50">
        <f>VLOOKUP($A1240,級距!$A:$K,9,FALSE)</f>
        <v>6</v>
      </c>
      <c r="K1240" s="50">
        <f>VLOOKUP($A1240,級距!$A:$K,10,FALSE)</f>
        <v>8</v>
      </c>
      <c r="L1240" s="50">
        <f>VLOOKUP($A1240,級距!$A:$K,11,FALSE)</f>
        <v>4</v>
      </c>
      <c r="M1240" s="50">
        <f t="shared" si="44"/>
        <v>1</v>
      </c>
    </row>
    <row r="1241" spans="1:13" x14ac:dyDescent="0.25">
      <c r="A1241" s="32">
        <v>43853</v>
      </c>
      <c r="B1241" s="66">
        <f>_xlfn.IFNA(VLOOKUP(A1241,'Bolling Strategy'!$A$1:$B$2000,2,FALSE),0)</f>
        <v>0</v>
      </c>
      <c r="C1241" s="66">
        <f>_xlfn.IFNA(VLOOKUP(A1241,'NQ0002 Strategy'!$A$2:$B$2000,2,FALSE),0)</f>
        <v>0</v>
      </c>
      <c r="D1241" s="66">
        <f>_xlfn.IFNA(VLOOKUP(A1241,'NQ0001 Strategy'!$A$2:$B$2000,2,FALSE),0)</f>
        <v>2520</v>
      </c>
      <c r="E1241" s="66">
        <f>_xlfn.IFNA(VLOOKUP(A1241,'BBI Strategy'!$A$2:$B$2000,2,FALSE),0)</f>
        <v>4380</v>
      </c>
      <c r="F1241" s="66">
        <f>_xlfn.IFNA(VLOOKUP(A1241,'NQ0003 Strategy'!$A$2:$B$1000,2,FALSE),0)</f>
        <v>0</v>
      </c>
      <c r="G1241" s="66">
        <f>_xlfn.IFNA(VLOOKUP(A1241,'NQ0006 Strategy'!$A$2:$B$2000,2,FALSE),0)</f>
        <v>1050</v>
      </c>
      <c r="H1241" s="66">
        <f>_xlfn.IFNA(VLOOKUP(A1241,'NQ0007 Strategy'!$A$2:$B$2000,2,FALSE),0)</f>
        <v>-3820</v>
      </c>
      <c r="I1241" s="85">
        <f t="shared" si="43"/>
        <v>590</v>
      </c>
      <c r="J1241" s="50">
        <f>VLOOKUP($A1241,級距!$A:$K,9,FALSE)</f>
        <v>2</v>
      </c>
      <c r="K1241" s="50">
        <f>VLOOKUP($A1241,級距!$A:$K,10,FALSE)</f>
        <v>4</v>
      </c>
      <c r="L1241" s="50">
        <f>VLOOKUP($A1241,級距!$A:$K,11,FALSE)</f>
        <v>2</v>
      </c>
      <c r="M1241" s="50">
        <f t="shared" si="44"/>
        <v>1</v>
      </c>
    </row>
    <row r="1242" spans="1:13" x14ac:dyDescent="0.25">
      <c r="A1242" s="32">
        <v>43852</v>
      </c>
      <c r="B1242" s="66">
        <f>_xlfn.IFNA(VLOOKUP(A1242,'Bolling Strategy'!$A$1:$B$2000,2,FALSE),0)</f>
        <v>0</v>
      </c>
      <c r="C1242" s="66">
        <f>_xlfn.IFNA(VLOOKUP(A1242,'NQ0002 Strategy'!$A$2:$B$2000,2,FALSE),0)</f>
        <v>-1775</v>
      </c>
      <c r="D1242" s="66">
        <f>_xlfn.IFNA(VLOOKUP(A1242,'NQ0001 Strategy'!$A$2:$B$2000,2,FALSE),0)</f>
        <v>0</v>
      </c>
      <c r="E1242" s="66">
        <f>_xlfn.IFNA(VLOOKUP(A1242,'BBI Strategy'!$A$2:$B$2000,2,FALSE),0)</f>
        <v>-2380</v>
      </c>
      <c r="F1242" s="66">
        <f>_xlfn.IFNA(VLOOKUP(A1242,'NQ0003 Strategy'!$A$2:$B$1000,2,FALSE),0)</f>
        <v>0</v>
      </c>
      <c r="G1242" s="66">
        <f>_xlfn.IFNA(VLOOKUP(A1242,'NQ0006 Strategy'!$A$2:$B$2000,2,FALSE),0)</f>
        <v>0</v>
      </c>
      <c r="H1242" s="66">
        <f>_xlfn.IFNA(VLOOKUP(A1242,'NQ0007 Strategy'!$A$2:$B$2000,2,FALSE),0)</f>
        <v>1280</v>
      </c>
      <c r="I1242" s="85">
        <f t="shared" si="43"/>
        <v>-410.71428571428572</v>
      </c>
      <c r="J1242" s="50">
        <f>VLOOKUP($A1242,級距!$A:$K,9,FALSE)</f>
        <v>1</v>
      </c>
      <c r="K1242" s="50">
        <f>VLOOKUP($A1242,級距!$A:$K,10,FALSE)</f>
        <v>5</v>
      </c>
      <c r="L1242" s="50">
        <f>VLOOKUP($A1242,級距!$A:$K,11,FALSE)</f>
        <v>2</v>
      </c>
      <c r="M1242" s="50">
        <f t="shared" si="44"/>
        <v>1</v>
      </c>
    </row>
    <row r="1243" spans="1:13" x14ac:dyDescent="0.25">
      <c r="A1243" s="32">
        <v>43851</v>
      </c>
      <c r="B1243" s="66">
        <f>_xlfn.IFNA(VLOOKUP(A1243,'Bolling Strategy'!$A$1:$B$2000,2,FALSE),0)</f>
        <v>0</v>
      </c>
      <c r="C1243" s="66">
        <f>_xlfn.IFNA(VLOOKUP(A1243,'NQ0002 Strategy'!$A$2:$B$2000,2,FALSE),0)</f>
        <v>0</v>
      </c>
      <c r="D1243" s="66">
        <f>_xlfn.IFNA(VLOOKUP(A1243,'NQ0001 Strategy'!$A$2:$B$2000,2,FALSE),0)</f>
        <v>0</v>
      </c>
      <c r="E1243" s="66">
        <f>_xlfn.IFNA(VLOOKUP(A1243,'BBI Strategy'!$A$2:$B$2000,2,FALSE),0)</f>
        <v>150</v>
      </c>
      <c r="F1243" s="66">
        <f>_xlfn.IFNA(VLOOKUP(A1243,'NQ0003 Strategy'!$A$2:$B$1000,2,FALSE),0)</f>
        <v>110</v>
      </c>
      <c r="G1243" s="66">
        <f>_xlfn.IFNA(VLOOKUP(A1243,'NQ0006 Strategy'!$A$2:$B$2000,2,FALSE),0)</f>
        <v>3390</v>
      </c>
      <c r="H1243" s="66">
        <f>_xlfn.IFNA(VLOOKUP(A1243,'NQ0007 Strategy'!$A$2:$B$2000,2,FALSE),0)</f>
        <v>1620</v>
      </c>
      <c r="I1243" s="85">
        <f t="shared" si="43"/>
        <v>752.85714285714289</v>
      </c>
      <c r="J1243" s="50">
        <f>VLOOKUP($A1243,級距!$A:$K,9,FALSE)</f>
        <v>1</v>
      </c>
      <c r="K1243" s="50">
        <f>VLOOKUP($A1243,級距!$A:$K,10,FALSE)</f>
        <v>7</v>
      </c>
      <c r="L1243" s="50">
        <f>VLOOKUP($A1243,級距!$A:$K,11,FALSE)</f>
        <v>3</v>
      </c>
      <c r="M1243" s="50">
        <f t="shared" si="44"/>
        <v>1</v>
      </c>
    </row>
    <row r="1244" spans="1:13" x14ac:dyDescent="0.25">
      <c r="A1244" s="32">
        <v>43847</v>
      </c>
      <c r="B1244" s="66">
        <f>_xlfn.IFNA(VLOOKUP(A1244,'Bolling Strategy'!$A$1:$B$2000,2,FALSE),0)</f>
        <v>0</v>
      </c>
      <c r="C1244" s="66">
        <f>_xlfn.IFNA(VLOOKUP(A1244,'NQ0002 Strategy'!$A$2:$B$2000,2,FALSE),0)</f>
        <v>-450</v>
      </c>
      <c r="D1244" s="66">
        <f>_xlfn.IFNA(VLOOKUP(A1244,'NQ0001 Strategy'!$A$2:$B$2000,2,FALSE),0)</f>
        <v>0</v>
      </c>
      <c r="E1244" s="66">
        <f>_xlfn.IFNA(VLOOKUP(A1244,'BBI Strategy'!$A$2:$B$2000,2,FALSE),0)</f>
        <v>1320</v>
      </c>
      <c r="F1244" s="66">
        <f>_xlfn.IFNA(VLOOKUP(A1244,'NQ0003 Strategy'!$A$2:$B$1000,2,FALSE),0)</f>
        <v>0</v>
      </c>
      <c r="G1244" s="66">
        <f>_xlfn.IFNA(VLOOKUP(A1244,'NQ0006 Strategy'!$A$2:$B$2000,2,FALSE),0)</f>
        <v>-2160</v>
      </c>
      <c r="H1244" s="66">
        <f>_xlfn.IFNA(VLOOKUP(A1244,'NQ0007 Strategy'!$A$2:$B$2000,2,FALSE),0)</f>
        <v>-430</v>
      </c>
      <c r="I1244" s="85">
        <f t="shared" si="43"/>
        <v>-245.71428571428572</v>
      </c>
      <c r="J1244" s="50">
        <f>VLOOKUP($A1244,級距!$A:$K,9,FALSE)</f>
        <v>1</v>
      </c>
      <c r="K1244" s="50">
        <f>VLOOKUP($A1244,級距!$A:$K,10,FALSE)</f>
        <v>3</v>
      </c>
      <c r="L1244" s="50">
        <f>VLOOKUP($A1244,級距!$A:$K,11,FALSE)</f>
        <v>2</v>
      </c>
      <c r="M1244" s="50">
        <f t="shared" si="44"/>
        <v>1</v>
      </c>
    </row>
    <row r="1245" spans="1:13" x14ac:dyDescent="0.25">
      <c r="A1245" s="32">
        <v>43846</v>
      </c>
      <c r="B1245" s="66">
        <f>_xlfn.IFNA(VLOOKUP(A1245,'Bolling Strategy'!$A$1:$B$2000,2,FALSE),0)</f>
        <v>0</v>
      </c>
      <c r="C1245" s="66">
        <f>_xlfn.IFNA(VLOOKUP(A1245,'NQ0002 Strategy'!$A$2:$B$2000,2,FALSE),0)</f>
        <v>3300</v>
      </c>
      <c r="D1245" s="66">
        <f>_xlfn.IFNA(VLOOKUP(A1245,'NQ0001 Strategy'!$A$2:$B$2000,2,FALSE),0)</f>
        <v>4000</v>
      </c>
      <c r="E1245" s="66">
        <f>_xlfn.IFNA(VLOOKUP(A1245,'BBI Strategy'!$A$2:$B$2000,2,FALSE),0)</f>
        <v>2320</v>
      </c>
      <c r="F1245" s="66">
        <f>_xlfn.IFNA(VLOOKUP(A1245,'NQ0003 Strategy'!$A$2:$B$1000,2,FALSE),0)</f>
        <v>0</v>
      </c>
      <c r="G1245" s="66">
        <f>_xlfn.IFNA(VLOOKUP(A1245,'NQ0006 Strategy'!$A$2:$B$2000,2,FALSE),0)</f>
        <v>-5160</v>
      </c>
      <c r="H1245" s="66">
        <f>_xlfn.IFNA(VLOOKUP(A1245,'NQ0007 Strategy'!$A$2:$B$2000,2,FALSE),0)</f>
        <v>4365</v>
      </c>
      <c r="I1245" s="85">
        <f t="shared" si="43"/>
        <v>1260.7142857142858</v>
      </c>
      <c r="J1245" s="50">
        <f>VLOOKUP($A1245,級距!$A:$K,9,FALSE)</f>
        <v>1</v>
      </c>
      <c r="K1245" s="50">
        <f>VLOOKUP($A1245,級距!$A:$K,10,FALSE)</f>
        <v>7</v>
      </c>
      <c r="L1245" s="50">
        <f>VLOOKUP($A1245,級距!$A:$K,11,FALSE)</f>
        <v>3</v>
      </c>
      <c r="M1245" s="50">
        <f t="shared" si="44"/>
        <v>1</v>
      </c>
    </row>
    <row r="1246" spans="1:13" x14ac:dyDescent="0.25">
      <c r="A1246" s="32">
        <v>43845</v>
      </c>
      <c r="B1246" s="66">
        <f>_xlfn.IFNA(VLOOKUP(A1246,'Bolling Strategy'!$A$1:$B$2000,2,FALSE),0)</f>
        <v>0</v>
      </c>
      <c r="C1246" s="66">
        <f>_xlfn.IFNA(VLOOKUP(A1246,'NQ0002 Strategy'!$A$2:$B$2000,2,FALSE),0)</f>
        <v>-2125</v>
      </c>
      <c r="D1246" s="66">
        <f>_xlfn.IFNA(VLOOKUP(A1246,'NQ0001 Strategy'!$A$2:$B$2000,2,FALSE),0)</f>
        <v>-900</v>
      </c>
      <c r="E1246" s="66">
        <f>_xlfn.IFNA(VLOOKUP(A1246,'BBI Strategy'!$A$2:$B$2000,2,FALSE),0)</f>
        <v>855</v>
      </c>
      <c r="F1246" s="66">
        <f>_xlfn.IFNA(VLOOKUP(A1246,'NQ0003 Strategy'!$A$2:$B$1000,2,FALSE),0)</f>
        <v>0</v>
      </c>
      <c r="G1246" s="66">
        <f>_xlfn.IFNA(VLOOKUP(A1246,'NQ0006 Strategy'!$A$2:$B$2000,2,FALSE),0)</f>
        <v>0</v>
      </c>
      <c r="H1246" s="66">
        <f>_xlfn.IFNA(VLOOKUP(A1246,'NQ0007 Strategy'!$A$2:$B$2000,2,FALSE),0)</f>
        <v>-155</v>
      </c>
      <c r="I1246" s="85">
        <f t="shared" si="43"/>
        <v>-332.14285714285717</v>
      </c>
      <c r="J1246" s="50">
        <f>VLOOKUP($A1246,級距!$A:$K,9,FALSE)</f>
        <v>1</v>
      </c>
      <c r="K1246" s="50">
        <f>VLOOKUP($A1246,級距!$A:$K,10,FALSE)</f>
        <v>1</v>
      </c>
      <c r="L1246" s="50">
        <f>VLOOKUP($A1246,級距!$A:$K,11,FALSE)</f>
        <v>2</v>
      </c>
      <c r="M1246" s="50">
        <f t="shared" si="44"/>
        <v>1</v>
      </c>
    </row>
    <row r="1247" spans="1:13" x14ac:dyDescent="0.25">
      <c r="A1247" s="32">
        <v>43844</v>
      </c>
      <c r="B1247" s="66">
        <f>_xlfn.IFNA(VLOOKUP(A1247,'Bolling Strategy'!$A$1:$B$2000,2,FALSE),0)</f>
        <v>680</v>
      </c>
      <c r="C1247" s="66">
        <f>_xlfn.IFNA(VLOOKUP(A1247,'NQ0002 Strategy'!$A$2:$B$2000,2,FALSE),0)</f>
        <v>440</v>
      </c>
      <c r="D1247" s="66">
        <f>_xlfn.IFNA(VLOOKUP(A1247,'NQ0001 Strategy'!$A$2:$B$2000,2,FALSE),0)</f>
        <v>-2480</v>
      </c>
      <c r="E1247" s="66">
        <f>_xlfn.IFNA(VLOOKUP(A1247,'BBI Strategy'!$A$2:$B$2000,2,FALSE),0)</f>
        <v>-1670</v>
      </c>
      <c r="F1247" s="66">
        <f>_xlfn.IFNA(VLOOKUP(A1247,'NQ0003 Strategy'!$A$2:$B$1000,2,FALSE),0)</f>
        <v>0</v>
      </c>
      <c r="G1247" s="66">
        <f>_xlfn.IFNA(VLOOKUP(A1247,'NQ0006 Strategy'!$A$2:$B$2000,2,FALSE),0)</f>
        <v>0</v>
      </c>
      <c r="H1247" s="66">
        <f>_xlfn.IFNA(VLOOKUP(A1247,'NQ0007 Strategy'!$A$2:$B$2000,2,FALSE),0)</f>
        <v>480</v>
      </c>
      <c r="I1247" s="85">
        <f t="shared" si="43"/>
        <v>-364.28571428571428</v>
      </c>
      <c r="J1247" s="50">
        <f>VLOOKUP($A1247,級距!$A:$K,9,FALSE)</f>
        <v>1</v>
      </c>
      <c r="K1247" s="50">
        <f>VLOOKUP($A1247,級距!$A:$K,10,FALSE)</f>
        <v>4</v>
      </c>
      <c r="L1247" s="50">
        <f>VLOOKUP($A1247,級距!$A:$K,11,FALSE)</f>
        <v>2</v>
      </c>
      <c r="M1247" s="50">
        <f t="shared" si="44"/>
        <v>1</v>
      </c>
    </row>
    <row r="1248" spans="1:13" x14ac:dyDescent="0.25">
      <c r="A1248" s="32">
        <v>43843</v>
      </c>
      <c r="B1248" s="66">
        <f>_xlfn.IFNA(VLOOKUP(A1248,'Bolling Strategy'!$A$1:$B$2000,2,FALSE),0)</f>
        <v>-1160</v>
      </c>
      <c r="C1248" s="66">
        <f>_xlfn.IFNA(VLOOKUP(A1248,'NQ0002 Strategy'!$A$2:$B$2000,2,FALSE),0)</f>
        <v>5635</v>
      </c>
      <c r="D1248" s="66">
        <f>_xlfn.IFNA(VLOOKUP(A1248,'NQ0001 Strategy'!$A$2:$B$2000,2,FALSE),0)</f>
        <v>5355</v>
      </c>
      <c r="E1248" s="66">
        <f>_xlfn.IFNA(VLOOKUP(A1248,'BBI Strategy'!$A$2:$B$2000,2,FALSE),0)</f>
        <v>-3305</v>
      </c>
      <c r="F1248" s="66">
        <f>_xlfn.IFNA(VLOOKUP(A1248,'NQ0003 Strategy'!$A$2:$B$1000,2,FALSE),0)</f>
        <v>0</v>
      </c>
      <c r="G1248" s="66">
        <f>_xlfn.IFNA(VLOOKUP(A1248,'NQ0006 Strategy'!$A$2:$B$2000,2,FALSE),0)</f>
        <v>4440</v>
      </c>
      <c r="H1248" s="66">
        <f>_xlfn.IFNA(VLOOKUP(A1248,'NQ0007 Strategy'!$A$2:$B$2000,2,FALSE),0)</f>
        <v>8480</v>
      </c>
      <c r="I1248" s="85">
        <f t="shared" si="43"/>
        <v>2777.8571428571427</v>
      </c>
      <c r="J1248" s="50">
        <f>VLOOKUP($A1248,級距!$A:$K,9,FALSE)</f>
        <v>2</v>
      </c>
      <c r="K1248" s="50">
        <f>VLOOKUP($A1248,級距!$A:$K,10,FALSE)</f>
        <v>9</v>
      </c>
      <c r="L1248" s="50">
        <f>VLOOKUP($A1248,級距!$A:$K,11,FALSE)</f>
        <v>3</v>
      </c>
      <c r="M1248" s="50">
        <f t="shared" si="44"/>
        <v>1</v>
      </c>
    </row>
    <row r="1249" spans="1:13" x14ac:dyDescent="0.25">
      <c r="A1249" s="32">
        <v>43840</v>
      </c>
      <c r="B1249" s="66">
        <f>_xlfn.IFNA(VLOOKUP(A1249,'Bolling Strategy'!$A$1:$B$2000,2,FALSE),0)</f>
        <v>0</v>
      </c>
      <c r="C1249" s="66">
        <f>_xlfn.IFNA(VLOOKUP(A1249,'NQ0002 Strategy'!$A$2:$B$2000,2,FALSE),0)</f>
        <v>-865</v>
      </c>
      <c r="D1249" s="66">
        <f>_xlfn.IFNA(VLOOKUP(A1249,'NQ0001 Strategy'!$A$2:$B$2000,2,FALSE),0)</f>
        <v>-2720</v>
      </c>
      <c r="E1249" s="66">
        <f>_xlfn.IFNA(VLOOKUP(A1249,'BBI Strategy'!$A$2:$B$2000,2,FALSE),0)</f>
        <v>-4720</v>
      </c>
      <c r="F1249" s="66">
        <f>_xlfn.IFNA(VLOOKUP(A1249,'NQ0003 Strategy'!$A$2:$B$1000,2,FALSE),0)</f>
        <v>0</v>
      </c>
      <c r="G1249" s="66">
        <f>_xlfn.IFNA(VLOOKUP(A1249,'NQ0006 Strategy'!$A$2:$B$2000,2,FALSE),0)</f>
        <v>0</v>
      </c>
      <c r="H1249" s="66">
        <f>_xlfn.IFNA(VLOOKUP(A1249,'NQ0007 Strategy'!$A$2:$B$2000,2,FALSE),0)</f>
        <v>-3235</v>
      </c>
      <c r="I1249" s="85">
        <f t="shared" si="43"/>
        <v>-1648.5714285714287</v>
      </c>
      <c r="J1249" s="50">
        <f>VLOOKUP($A1249,級距!$A:$K,9,FALSE)</f>
        <v>2</v>
      </c>
      <c r="K1249" s="50">
        <f>VLOOKUP($A1249,級距!$A:$K,10,FALSE)</f>
        <v>8</v>
      </c>
      <c r="L1249" s="50">
        <f>VLOOKUP($A1249,級距!$A:$K,11,FALSE)</f>
        <v>3</v>
      </c>
      <c r="M1249" s="50">
        <f t="shared" si="44"/>
        <v>1</v>
      </c>
    </row>
    <row r="1250" spans="1:13" x14ac:dyDescent="0.25">
      <c r="A1250" s="32">
        <v>43839</v>
      </c>
      <c r="B1250" s="66">
        <f>_xlfn.IFNA(VLOOKUP(A1250,'Bolling Strategy'!$A$1:$B$2000,2,FALSE),0)</f>
        <v>4000</v>
      </c>
      <c r="C1250" s="66">
        <f>_xlfn.IFNA(VLOOKUP(A1250,'NQ0002 Strategy'!$A$2:$B$2000,2,FALSE),0)</f>
        <v>40</v>
      </c>
      <c r="D1250" s="66">
        <f>_xlfn.IFNA(VLOOKUP(A1250,'NQ0001 Strategy'!$A$2:$B$2000,2,FALSE),0)</f>
        <v>0</v>
      </c>
      <c r="E1250" s="66">
        <f>_xlfn.IFNA(VLOOKUP(A1250,'BBI Strategy'!$A$2:$B$2000,2,FALSE),0)</f>
        <v>2005</v>
      </c>
      <c r="F1250" s="66">
        <f>_xlfn.IFNA(VLOOKUP(A1250,'NQ0003 Strategy'!$A$2:$B$1000,2,FALSE),0)</f>
        <v>0</v>
      </c>
      <c r="G1250" s="66">
        <f>_xlfn.IFNA(VLOOKUP(A1250,'NQ0006 Strategy'!$A$2:$B$2000,2,FALSE),0)</f>
        <v>1680</v>
      </c>
      <c r="H1250" s="66">
        <f>_xlfn.IFNA(VLOOKUP(A1250,'NQ0007 Strategy'!$A$2:$B$2000,2,FALSE),0)</f>
        <v>1885</v>
      </c>
      <c r="I1250" s="85">
        <f t="shared" si="43"/>
        <v>1372.8571428571429</v>
      </c>
      <c r="J1250" s="50">
        <f>VLOOKUP($A1250,級距!$A:$K,9,FALSE)</f>
        <v>1</v>
      </c>
      <c r="K1250" s="50">
        <f>VLOOKUP($A1250,級距!$A:$K,10,FALSE)</f>
        <v>4</v>
      </c>
      <c r="L1250" s="50">
        <f>VLOOKUP($A1250,級距!$A:$K,11,FALSE)</f>
        <v>2</v>
      </c>
      <c r="M1250" s="50">
        <f t="shared" si="44"/>
        <v>1</v>
      </c>
    </row>
    <row r="1251" spans="1:13" x14ac:dyDescent="0.25">
      <c r="A1251" s="32">
        <v>43838</v>
      </c>
      <c r="B1251" s="66">
        <f>_xlfn.IFNA(VLOOKUP(A1251,'Bolling Strategy'!$A$1:$B$2000,2,FALSE),0)</f>
        <v>40</v>
      </c>
      <c r="C1251" s="66">
        <f>_xlfn.IFNA(VLOOKUP(A1251,'NQ0002 Strategy'!$A$2:$B$2000,2,FALSE),0)</f>
        <v>4395</v>
      </c>
      <c r="D1251" s="66">
        <f>_xlfn.IFNA(VLOOKUP(A1251,'NQ0001 Strategy'!$A$2:$B$2000,2,FALSE),0)</f>
        <v>-180</v>
      </c>
      <c r="E1251" s="66">
        <f>_xlfn.IFNA(VLOOKUP(A1251,'BBI Strategy'!$A$2:$B$2000,2,FALSE),0)</f>
        <v>3885</v>
      </c>
      <c r="F1251" s="66">
        <f>_xlfn.IFNA(VLOOKUP(A1251,'NQ0003 Strategy'!$A$2:$B$1000,2,FALSE),0)</f>
        <v>3830</v>
      </c>
      <c r="G1251" s="66">
        <f>_xlfn.IFNA(VLOOKUP(A1251,'NQ0006 Strategy'!$A$2:$B$2000,2,FALSE),0)</f>
        <v>11450</v>
      </c>
      <c r="H1251" s="66">
        <f>_xlfn.IFNA(VLOOKUP(A1251,'NQ0007 Strategy'!$A$2:$B$2000,2,FALSE),0)</f>
        <v>4805</v>
      </c>
      <c r="I1251" s="85">
        <f t="shared" si="43"/>
        <v>4032.1428571428573</v>
      </c>
      <c r="J1251" s="50">
        <f>VLOOKUP($A1251,級距!$A:$K,9,FALSE)</f>
        <v>5</v>
      </c>
      <c r="K1251" s="50">
        <f>VLOOKUP($A1251,級距!$A:$K,10,FALSE)</f>
        <v>5</v>
      </c>
      <c r="L1251" s="50">
        <f>VLOOKUP($A1251,級距!$A:$K,11,FALSE)</f>
        <v>2</v>
      </c>
      <c r="M1251" s="50">
        <f t="shared" si="44"/>
        <v>1</v>
      </c>
    </row>
    <row r="1252" spans="1:13" x14ac:dyDescent="0.25">
      <c r="A1252" s="32">
        <v>43837</v>
      </c>
      <c r="B1252" s="66">
        <f>_xlfn.IFNA(VLOOKUP(A1252,'Bolling Strategy'!$A$1:$B$2000,2,FALSE),0)</f>
        <v>380</v>
      </c>
      <c r="C1252" s="66">
        <f>_xlfn.IFNA(VLOOKUP(A1252,'NQ0002 Strategy'!$A$2:$B$2000,2,FALSE),0)</f>
        <v>-620</v>
      </c>
      <c r="D1252" s="66">
        <f>_xlfn.IFNA(VLOOKUP(A1252,'NQ0001 Strategy'!$A$2:$B$2000,2,FALSE),0)</f>
        <v>-315</v>
      </c>
      <c r="E1252" s="66">
        <f>_xlfn.IFNA(VLOOKUP(A1252,'BBI Strategy'!$A$2:$B$2000,2,FALSE),0)</f>
        <v>-620</v>
      </c>
      <c r="F1252" s="66">
        <f>_xlfn.IFNA(VLOOKUP(A1252,'NQ0003 Strategy'!$A$2:$B$1000,2,FALSE),0)</f>
        <v>0</v>
      </c>
      <c r="G1252" s="66">
        <f>_xlfn.IFNA(VLOOKUP(A1252,'NQ0006 Strategy'!$A$2:$B$2000,2,FALSE),0)</f>
        <v>0</v>
      </c>
      <c r="H1252" s="66">
        <f>_xlfn.IFNA(VLOOKUP(A1252,'NQ0007 Strategy'!$A$2:$B$2000,2,FALSE),0)</f>
        <v>-6910</v>
      </c>
      <c r="I1252" s="85">
        <f t="shared" si="43"/>
        <v>-1155</v>
      </c>
      <c r="J1252" s="50">
        <f>VLOOKUP($A1252,級距!$A:$K,9,FALSE)</f>
        <v>1</v>
      </c>
      <c r="K1252" s="50">
        <f>VLOOKUP($A1252,級距!$A:$K,10,FALSE)</f>
        <v>2</v>
      </c>
      <c r="L1252" s="50">
        <f>VLOOKUP($A1252,級距!$A:$K,11,FALSE)</f>
        <v>2</v>
      </c>
      <c r="M1252" s="50">
        <f t="shared" si="44"/>
        <v>1</v>
      </c>
    </row>
    <row r="1253" spans="1:13" x14ac:dyDescent="0.25">
      <c r="A1253" s="32">
        <v>43836</v>
      </c>
      <c r="B1253" s="66">
        <f>_xlfn.IFNA(VLOOKUP(A1253,'Bolling Strategy'!$A$1:$B$2000,2,FALSE),0)</f>
        <v>-2965</v>
      </c>
      <c r="C1253" s="66">
        <f>_xlfn.IFNA(VLOOKUP(A1253,'NQ0002 Strategy'!$A$2:$B$2000,2,FALSE),0)</f>
        <v>0</v>
      </c>
      <c r="D1253" s="66">
        <f>_xlfn.IFNA(VLOOKUP(A1253,'NQ0001 Strategy'!$A$2:$B$2000,2,FALSE),0)</f>
        <v>3120</v>
      </c>
      <c r="E1253" s="66">
        <f>_xlfn.IFNA(VLOOKUP(A1253,'BBI Strategy'!$A$2:$B$2000,2,FALSE),0)</f>
        <v>-8940</v>
      </c>
      <c r="F1253" s="66">
        <f>_xlfn.IFNA(VLOOKUP(A1253,'NQ0003 Strategy'!$A$2:$B$1000,2,FALSE),0)</f>
        <v>0</v>
      </c>
      <c r="G1253" s="66">
        <f>_xlfn.IFNA(VLOOKUP(A1253,'NQ0006 Strategy'!$A$2:$B$2000,2,FALSE),0)</f>
        <v>0</v>
      </c>
      <c r="H1253" s="66">
        <f>_xlfn.IFNA(VLOOKUP(A1253,'NQ0007 Strategy'!$A$2:$B$2000,2,FALSE),0)</f>
        <v>6325</v>
      </c>
      <c r="I1253" s="85">
        <f t="shared" si="43"/>
        <v>-351.42857142857144</v>
      </c>
      <c r="J1253" s="50">
        <f>VLOOKUP($A1253,級距!$A:$K,9,FALSE)</f>
        <v>5</v>
      </c>
      <c r="K1253" s="50">
        <f>VLOOKUP($A1253,級距!$A:$K,10,FALSE)</f>
        <v>9</v>
      </c>
      <c r="L1253" s="50">
        <f>VLOOKUP($A1253,級距!$A:$K,11,FALSE)</f>
        <v>3</v>
      </c>
      <c r="M1253" s="50">
        <f t="shared" si="44"/>
        <v>1</v>
      </c>
    </row>
    <row r="1254" spans="1:13" x14ac:dyDescent="0.25">
      <c r="A1254" s="32">
        <v>43833</v>
      </c>
      <c r="B1254" s="66">
        <f>_xlfn.IFNA(VLOOKUP(A1254,'Bolling Strategy'!$A$1:$B$2000,2,FALSE),0)</f>
        <v>0</v>
      </c>
      <c r="C1254" s="66">
        <f>_xlfn.IFNA(VLOOKUP(A1254,'NQ0002 Strategy'!$A$2:$B$2000,2,FALSE),0)</f>
        <v>1665</v>
      </c>
      <c r="D1254" s="66">
        <f>_xlfn.IFNA(VLOOKUP(A1254,'NQ0001 Strategy'!$A$2:$B$2000,2,FALSE),0)</f>
        <v>0</v>
      </c>
      <c r="E1254" s="66">
        <f>_xlfn.IFNA(VLOOKUP(A1254,'BBI Strategy'!$A$2:$B$2000,2,FALSE),0)</f>
        <v>2775</v>
      </c>
      <c r="F1254" s="66">
        <f>_xlfn.IFNA(VLOOKUP(A1254,'NQ0003 Strategy'!$A$2:$B$1000,2,FALSE),0)</f>
        <v>-3210</v>
      </c>
      <c r="G1254" s="66">
        <f>_xlfn.IFNA(VLOOKUP(A1254,'NQ0006 Strategy'!$A$2:$B$2000,2,FALSE),0)</f>
        <v>0</v>
      </c>
      <c r="H1254" s="66">
        <f>_xlfn.IFNA(VLOOKUP(A1254,'NQ0007 Strategy'!$A$2:$B$2000,2,FALSE),0)</f>
        <v>-305</v>
      </c>
      <c r="I1254" s="85">
        <f t="shared" si="43"/>
        <v>132.14285714285714</v>
      </c>
      <c r="J1254" s="50">
        <f>VLOOKUP($A1254,級距!$A:$K,9,FALSE)</f>
        <v>3</v>
      </c>
      <c r="K1254" s="50">
        <f>VLOOKUP($A1254,級距!$A:$K,10,FALSE)</f>
        <v>5</v>
      </c>
      <c r="L1254" s="50">
        <f>VLOOKUP($A1254,級距!$A:$K,11,FALSE)</f>
        <v>2</v>
      </c>
      <c r="M1254" s="50">
        <f t="shared" si="44"/>
        <v>1</v>
      </c>
    </row>
    <row r="1255" spans="1:13" x14ac:dyDescent="0.25">
      <c r="A1255" s="32">
        <v>43832</v>
      </c>
      <c r="B1255" s="66">
        <f>_xlfn.IFNA(VLOOKUP(A1255,'Bolling Strategy'!$A$1:$B$2000,2,FALSE),0)</f>
        <v>-3040</v>
      </c>
      <c r="C1255" s="66">
        <f>_xlfn.IFNA(VLOOKUP(A1255,'NQ0002 Strategy'!$A$2:$B$2000,2,FALSE),0)</f>
        <v>7935</v>
      </c>
      <c r="D1255" s="66">
        <f>_xlfn.IFNA(VLOOKUP(A1255,'NQ0001 Strategy'!$A$2:$B$2000,2,FALSE),0)</f>
        <v>0</v>
      </c>
      <c r="E1255" s="66">
        <f>_xlfn.IFNA(VLOOKUP(A1255,'BBI Strategy'!$A$2:$B$2000,2,FALSE),0)</f>
        <v>4720</v>
      </c>
      <c r="F1255" s="66">
        <f>_xlfn.IFNA(VLOOKUP(A1255,'NQ0003 Strategy'!$A$2:$B$1000,2,FALSE),0)</f>
        <v>0</v>
      </c>
      <c r="G1255" s="66">
        <f>_xlfn.IFNA(VLOOKUP(A1255,'NQ0006 Strategy'!$A$2:$B$2000,2,FALSE),0)</f>
        <v>-360</v>
      </c>
      <c r="H1255" s="66">
        <f>_xlfn.IFNA(VLOOKUP(A1255,'NQ0007 Strategy'!$A$2:$B$2000,2,FALSE),0)</f>
        <v>5620</v>
      </c>
      <c r="I1255" s="85">
        <f t="shared" si="43"/>
        <v>2125</v>
      </c>
      <c r="J1255" s="50">
        <f>VLOOKUP($A1255,級距!$A:$K,9,FALSE)</f>
        <v>2</v>
      </c>
      <c r="K1255" s="50">
        <f>VLOOKUP($A1255,級距!$A:$K,10,FALSE)</f>
        <v>10</v>
      </c>
      <c r="L1255" s="50">
        <f>VLOOKUP($A1255,級距!$A:$K,11,FALSE)</f>
        <v>3</v>
      </c>
      <c r="M1255" s="50">
        <f t="shared" si="44"/>
        <v>1</v>
      </c>
    </row>
    <row r="1256" spans="1:13" x14ac:dyDescent="0.25">
      <c r="A1256" s="32">
        <v>43830</v>
      </c>
      <c r="B1256" s="66">
        <f>_xlfn.IFNA(VLOOKUP(A1256,'Bolling Strategy'!$A$1:$B$2000,2,FALSE),0)</f>
        <v>2960</v>
      </c>
      <c r="C1256" s="66">
        <f>_xlfn.IFNA(VLOOKUP(A1256,'NQ0002 Strategy'!$A$2:$B$2000,2,FALSE),0)</f>
        <v>-3690</v>
      </c>
      <c r="D1256" s="66">
        <f>_xlfn.IFNA(VLOOKUP(A1256,'NQ0001 Strategy'!$A$2:$B$2000,2,FALSE),0)</f>
        <v>0</v>
      </c>
      <c r="E1256" s="66">
        <f>_xlfn.IFNA(VLOOKUP(A1256,'BBI Strategy'!$A$2:$B$2000,2,FALSE),0)</f>
        <v>-1265</v>
      </c>
      <c r="F1256" s="66">
        <f>_xlfn.IFNA(VLOOKUP(A1256,'NQ0003 Strategy'!$A$2:$B$1000,2,FALSE),0)</f>
        <v>0</v>
      </c>
      <c r="G1256" s="66">
        <f>_xlfn.IFNA(VLOOKUP(A1256,'NQ0006 Strategy'!$A$2:$B$2000,2,FALSE),0)</f>
        <v>0</v>
      </c>
      <c r="H1256" s="66">
        <f>_xlfn.IFNA(VLOOKUP(A1256,'NQ0007 Strategy'!$A$2:$B$2000,2,FALSE),0)</f>
        <v>5860</v>
      </c>
      <c r="I1256" s="85">
        <f t="shared" si="43"/>
        <v>552.14285714285711</v>
      </c>
      <c r="J1256" s="50">
        <f>VLOOKUP($A1256,級距!$A:$K,9,FALSE)</f>
        <v>1</v>
      </c>
      <c r="K1256" s="50">
        <f>VLOOKUP($A1256,級距!$A:$K,10,FALSE)</f>
        <v>2</v>
      </c>
      <c r="L1256" s="50">
        <f>VLOOKUP($A1256,級距!$A:$K,11,FALSE)</f>
        <v>2</v>
      </c>
      <c r="M1256" s="50">
        <f t="shared" si="44"/>
        <v>1</v>
      </c>
    </row>
    <row r="1257" spans="1:13" x14ac:dyDescent="0.25">
      <c r="A1257" s="32">
        <v>43829</v>
      </c>
      <c r="B1257" s="66">
        <f>_xlfn.IFNA(VLOOKUP(A1257,'Bolling Strategy'!$A$1:$B$2000,2,FALSE),0)</f>
        <v>1280</v>
      </c>
      <c r="C1257" s="66">
        <f>_xlfn.IFNA(VLOOKUP(A1257,'NQ0002 Strategy'!$A$2:$B$2000,2,FALSE),0)</f>
        <v>-6615</v>
      </c>
      <c r="D1257" s="66">
        <f>_xlfn.IFNA(VLOOKUP(A1257,'NQ0001 Strategy'!$A$2:$B$2000,2,FALSE),0)</f>
        <v>0</v>
      </c>
      <c r="E1257" s="66">
        <f>_xlfn.IFNA(VLOOKUP(A1257,'BBI Strategy'!$A$2:$B$2000,2,FALSE),0)</f>
        <v>-4300</v>
      </c>
      <c r="F1257" s="66">
        <f>_xlfn.IFNA(VLOOKUP(A1257,'NQ0003 Strategy'!$A$2:$B$1000,2,FALSE),0)</f>
        <v>0</v>
      </c>
      <c r="G1257" s="66">
        <f>_xlfn.IFNA(VLOOKUP(A1257,'NQ0006 Strategy'!$A$2:$B$2000,2,FALSE),0)</f>
        <v>0</v>
      </c>
      <c r="H1257" s="66">
        <f>_xlfn.IFNA(VLOOKUP(A1257,'NQ0007 Strategy'!$A$2:$B$2000,2,FALSE),0)</f>
        <v>0</v>
      </c>
      <c r="I1257" s="85">
        <f t="shared" si="43"/>
        <v>-1376.4285714285713</v>
      </c>
      <c r="J1257" s="50">
        <f>VLOOKUP($A1257,級距!$A:$K,9,FALSE)</f>
        <v>3</v>
      </c>
      <c r="K1257" s="50">
        <f>VLOOKUP($A1257,級距!$A:$K,10,FALSE)</f>
        <v>6</v>
      </c>
      <c r="L1257" s="50">
        <f>VLOOKUP($A1257,級距!$A:$K,11,FALSE)</f>
        <v>2</v>
      </c>
      <c r="M1257" s="50">
        <f t="shared" si="44"/>
        <v>1</v>
      </c>
    </row>
    <row r="1258" spans="1:13" x14ac:dyDescent="0.25">
      <c r="A1258" s="32">
        <v>43826</v>
      </c>
      <c r="B1258" s="66">
        <f>_xlfn.IFNA(VLOOKUP(A1258,'Bolling Strategy'!$A$1:$B$2000,2,FALSE),0)</f>
        <v>800</v>
      </c>
      <c r="C1258" s="66">
        <f>_xlfn.IFNA(VLOOKUP(A1258,'NQ0002 Strategy'!$A$2:$B$2000,2,FALSE),0)</f>
        <v>-25</v>
      </c>
      <c r="D1258" s="66">
        <f>_xlfn.IFNA(VLOOKUP(A1258,'NQ0001 Strategy'!$A$2:$B$2000,2,FALSE),0)</f>
        <v>-2540</v>
      </c>
      <c r="E1258" s="66">
        <f>_xlfn.IFNA(VLOOKUP(A1258,'BBI Strategy'!$A$2:$B$2000,2,FALSE),0)</f>
        <v>-10320</v>
      </c>
      <c r="F1258" s="66">
        <f>_xlfn.IFNA(VLOOKUP(A1258,'NQ0003 Strategy'!$A$2:$B$1000,2,FALSE),0)</f>
        <v>0</v>
      </c>
      <c r="G1258" s="66">
        <f>_xlfn.IFNA(VLOOKUP(A1258,'NQ0006 Strategy'!$A$2:$B$2000,2,FALSE),0)</f>
        <v>-4620</v>
      </c>
      <c r="H1258" s="66">
        <f>_xlfn.IFNA(VLOOKUP(A1258,'NQ0007 Strategy'!$A$2:$B$2000,2,FALSE),0)</f>
        <v>0</v>
      </c>
      <c r="I1258" s="85">
        <f t="shared" si="43"/>
        <v>-2386.4285714285716</v>
      </c>
      <c r="J1258" s="50">
        <f>VLOOKUP($A1258,級距!$A:$K,9,FALSE)</f>
        <v>2</v>
      </c>
      <c r="K1258" s="50">
        <f>VLOOKUP($A1258,級距!$A:$K,10,FALSE)</f>
        <v>7</v>
      </c>
      <c r="L1258" s="50">
        <f>VLOOKUP($A1258,級距!$A:$K,11,FALSE)</f>
        <v>3</v>
      </c>
      <c r="M1258" s="50">
        <f t="shared" si="44"/>
        <v>1</v>
      </c>
    </row>
    <row r="1259" spans="1:13" x14ac:dyDescent="0.25">
      <c r="A1259" s="32">
        <v>43825</v>
      </c>
      <c r="B1259" s="66">
        <f>_xlfn.IFNA(VLOOKUP(A1259,'Bolling Strategy'!$A$1:$B$2000,2,FALSE),0)</f>
        <v>4740</v>
      </c>
      <c r="C1259" s="66">
        <f>_xlfn.IFNA(VLOOKUP(A1259,'NQ0002 Strategy'!$A$2:$B$2000,2,FALSE),0)</f>
        <v>0</v>
      </c>
      <c r="D1259" s="66">
        <f>_xlfn.IFNA(VLOOKUP(A1259,'NQ0001 Strategy'!$A$2:$B$2000,2,FALSE),0)</f>
        <v>0</v>
      </c>
      <c r="E1259" s="66">
        <f>_xlfn.IFNA(VLOOKUP(A1259,'BBI Strategy'!$A$2:$B$2000,2,FALSE),0)</f>
        <v>2575</v>
      </c>
      <c r="F1259" s="66">
        <f>_xlfn.IFNA(VLOOKUP(A1259,'NQ0003 Strategy'!$A$2:$B$1000,2,FALSE),0)</f>
        <v>0</v>
      </c>
      <c r="G1259" s="66">
        <f>_xlfn.IFNA(VLOOKUP(A1259,'NQ0006 Strategy'!$A$2:$B$2000,2,FALSE),0)</f>
        <v>12750</v>
      </c>
      <c r="H1259" s="66">
        <f>_xlfn.IFNA(VLOOKUP(A1259,'NQ0007 Strategy'!$A$2:$B$2000,2,FALSE),0)</f>
        <v>5140</v>
      </c>
      <c r="I1259" s="85">
        <f t="shared" si="43"/>
        <v>3600.7142857142858</v>
      </c>
      <c r="J1259" s="50">
        <f>VLOOKUP($A1259,級距!$A:$K,9,FALSE)</f>
        <v>1</v>
      </c>
      <c r="K1259" s="50">
        <f>VLOOKUP($A1259,級距!$A:$K,10,FALSE)</f>
        <v>10</v>
      </c>
      <c r="L1259" s="50">
        <f>VLOOKUP($A1259,級距!$A:$K,11,FALSE)</f>
        <v>3</v>
      </c>
      <c r="M1259" s="50">
        <f t="shared" si="44"/>
        <v>1</v>
      </c>
    </row>
    <row r="1260" spans="1:13" x14ac:dyDescent="0.25">
      <c r="A1260" s="32">
        <v>43822</v>
      </c>
      <c r="B1260" s="66">
        <f>_xlfn.IFNA(VLOOKUP(A1260,'Bolling Strategy'!$A$1:$B$2000,2,FALSE),0)</f>
        <v>0</v>
      </c>
      <c r="C1260" s="66">
        <f>_xlfn.IFNA(VLOOKUP(A1260,'NQ0002 Strategy'!$A$2:$B$2000,2,FALSE),0)</f>
        <v>0</v>
      </c>
      <c r="D1260" s="66">
        <f>_xlfn.IFNA(VLOOKUP(A1260,'NQ0001 Strategy'!$A$2:$B$2000,2,FALSE),0)</f>
        <v>0</v>
      </c>
      <c r="E1260" s="66">
        <f>_xlfn.IFNA(VLOOKUP(A1260,'BBI Strategy'!$A$2:$B$2000,2,FALSE),0)</f>
        <v>-1370</v>
      </c>
      <c r="F1260" s="66">
        <f>_xlfn.IFNA(VLOOKUP(A1260,'NQ0003 Strategy'!$A$2:$B$1000,2,FALSE),0)</f>
        <v>0</v>
      </c>
      <c r="G1260" s="66">
        <f>_xlfn.IFNA(VLOOKUP(A1260,'NQ0006 Strategy'!$A$2:$B$2000,2,FALSE),0)</f>
        <v>-2220</v>
      </c>
      <c r="H1260" s="66">
        <f>_xlfn.IFNA(VLOOKUP(A1260,'NQ0007 Strategy'!$A$2:$B$2000,2,FALSE),0)</f>
        <v>-980</v>
      </c>
      <c r="I1260" s="85">
        <f t="shared" si="43"/>
        <v>-652.85714285714289</v>
      </c>
      <c r="J1260" s="50">
        <f>VLOOKUP($A1260,級距!$A:$K,9,FALSE)</f>
        <v>1</v>
      </c>
      <c r="K1260" s="50">
        <f>VLOOKUP($A1260,級距!$A:$K,10,FALSE)</f>
        <v>3</v>
      </c>
      <c r="L1260" s="50">
        <f>VLOOKUP($A1260,級距!$A:$K,11,FALSE)</f>
        <v>2</v>
      </c>
      <c r="M1260" s="50">
        <f t="shared" si="44"/>
        <v>1</v>
      </c>
    </row>
    <row r="1261" spans="1:13" x14ac:dyDescent="0.25">
      <c r="A1261" s="32">
        <v>43819</v>
      </c>
      <c r="B1261" s="66">
        <f>_xlfn.IFNA(VLOOKUP(A1261,'Bolling Strategy'!$A$1:$B$2000,2,FALSE),0)</f>
        <v>-185</v>
      </c>
      <c r="C1261" s="66">
        <f>_xlfn.IFNA(VLOOKUP(A1261,'NQ0002 Strategy'!$A$2:$B$2000,2,FALSE),0)</f>
        <v>40</v>
      </c>
      <c r="D1261" s="66">
        <f>_xlfn.IFNA(VLOOKUP(A1261,'NQ0001 Strategy'!$A$2:$B$2000,2,FALSE),0)</f>
        <v>0</v>
      </c>
      <c r="E1261" s="66">
        <f>_xlfn.IFNA(VLOOKUP(A1261,'BBI Strategy'!$A$2:$B$2000,2,FALSE),0)</f>
        <v>540</v>
      </c>
      <c r="F1261" s="66">
        <f>_xlfn.IFNA(VLOOKUP(A1261,'NQ0003 Strategy'!$A$2:$B$1000,2,FALSE),0)</f>
        <v>-565</v>
      </c>
      <c r="G1261" s="66">
        <f>_xlfn.IFNA(VLOOKUP(A1261,'NQ0006 Strategy'!$A$2:$B$2000,2,FALSE),0)</f>
        <v>-2220</v>
      </c>
      <c r="H1261" s="66">
        <f>_xlfn.IFNA(VLOOKUP(A1261,'NQ0007 Strategy'!$A$2:$B$2000,2,FALSE),0)</f>
        <v>-530</v>
      </c>
      <c r="I1261" s="85">
        <f t="shared" si="43"/>
        <v>-417.14285714285717</v>
      </c>
      <c r="J1261" s="50">
        <f>VLOOKUP($A1261,級距!$A:$K,9,FALSE)</f>
        <v>1</v>
      </c>
      <c r="K1261" s="50">
        <f>VLOOKUP($A1261,級距!$A:$K,10,FALSE)</f>
        <v>6</v>
      </c>
      <c r="L1261" s="50">
        <f>VLOOKUP($A1261,級距!$A:$K,11,FALSE)</f>
        <v>2</v>
      </c>
      <c r="M1261" s="50">
        <f t="shared" si="44"/>
        <v>1</v>
      </c>
    </row>
    <row r="1262" spans="1:13" x14ac:dyDescent="0.25">
      <c r="A1262" s="32">
        <v>43818</v>
      </c>
      <c r="B1262" s="66">
        <f>_xlfn.IFNA(VLOOKUP(A1262,'Bolling Strategy'!$A$1:$B$2000,2,FALSE),0)</f>
        <v>2910</v>
      </c>
      <c r="C1262" s="66">
        <f>_xlfn.IFNA(VLOOKUP(A1262,'NQ0002 Strategy'!$A$2:$B$2000,2,FALSE),0)</f>
        <v>-680</v>
      </c>
      <c r="D1262" s="66">
        <f>_xlfn.IFNA(VLOOKUP(A1262,'NQ0001 Strategy'!$A$2:$B$2000,2,FALSE),0)</f>
        <v>4825</v>
      </c>
      <c r="E1262" s="66">
        <f>_xlfn.IFNA(VLOOKUP(A1262,'BBI Strategy'!$A$2:$B$2000,2,FALSE),0)</f>
        <v>3345</v>
      </c>
      <c r="F1262" s="66">
        <f>_xlfn.IFNA(VLOOKUP(A1262,'NQ0003 Strategy'!$A$2:$B$1000,2,FALSE),0)</f>
        <v>0</v>
      </c>
      <c r="G1262" s="66">
        <f>_xlfn.IFNA(VLOOKUP(A1262,'NQ0006 Strategy'!$A$2:$B$2000,2,FALSE),0)</f>
        <v>2630</v>
      </c>
      <c r="H1262" s="66">
        <f>_xlfn.IFNA(VLOOKUP(A1262,'NQ0007 Strategy'!$A$2:$B$2000,2,FALSE),0)</f>
        <v>3905</v>
      </c>
      <c r="I1262" s="85">
        <f t="shared" si="43"/>
        <v>2419.2857142857142</v>
      </c>
      <c r="J1262" s="50">
        <f>VLOOKUP($A1262,級距!$A:$K,9,FALSE)</f>
        <v>1</v>
      </c>
      <c r="K1262" s="50">
        <f>VLOOKUP($A1262,級距!$A:$K,10,FALSE)</f>
        <v>9</v>
      </c>
      <c r="L1262" s="50">
        <f>VLOOKUP($A1262,級距!$A:$K,11,FALSE)</f>
        <v>3</v>
      </c>
      <c r="M1262" s="50">
        <f t="shared" si="44"/>
        <v>1</v>
      </c>
    </row>
    <row r="1263" spans="1:13" x14ac:dyDescent="0.25">
      <c r="A1263" s="32">
        <v>43817</v>
      </c>
      <c r="B1263" s="66">
        <f>_xlfn.IFNA(VLOOKUP(A1263,'Bolling Strategy'!$A$1:$B$2000,2,FALSE),0)</f>
        <v>770</v>
      </c>
      <c r="C1263" s="66">
        <f>_xlfn.IFNA(VLOOKUP(A1263,'NQ0002 Strategy'!$A$2:$B$2000,2,FALSE),0)</f>
        <v>365</v>
      </c>
      <c r="D1263" s="66">
        <f>_xlfn.IFNA(VLOOKUP(A1263,'NQ0001 Strategy'!$A$2:$B$2000,2,FALSE),0)</f>
        <v>-840</v>
      </c>
      <c r="E1263" s="66">
        <f>_xlfn.IFNA(VLOOKUP(A1263,'BBI Strategy'!$A$2:$B$2000,2,FALSE),0)</f>
        <v>1340</v>
      </c>
      <c r="F1263" s="66">
        <f>_xlfn.IFNA(VLOOKUP(A1263,'NQ0003 Strategy'!$A$2:$B$1000,2,FALSE),0)</f>
        <v>0</v>
      </c>
      <c r="G1263" s="66">
        <f>_xlfn.IFNA(VLOOKUP(A1263,'NQ0006 Strategy'!$A$2:$B$2000,2,FALSE),0)</f>
        <v>0</v>
      </c>
      <c r="H1263" s="66">
        <f>_xlfn.IFNA(VLOOKUP(A1263,'NQ0007 Strategy'!$A$2:$B$2000,2,FALSE),0)</f>
        <v>-450</v>
      </c>
      <c r="I1263" s="85">
        <f t="shared" si="43"/>
        <v>169.28571428571428</v>
      </c>
      <c r="J1263" s="50">
        <f>VLOOKUP($A1263,級距!$A:$K,9,FALSE)</f>
        <v>1</v>
      </c>
      <c r="K1263" s="50">
        <f>VLOOKUP($A1263,級距!$A:$K,10,FALSE)</f>
        <v>2</v>
      </c>
      <c r="L1263" s="50">
        <f>VLOOKUP($A1263,級距!$A:$K,11,FALSE)</f>
        <v>2</v>
      </c>
      <c r="M1263" s="50">
        <f t="shared" si="44"/>
        <v>1</v>
      </c>
    </row>
    <row r="1264" spans="1:13" x14ac:dyDescent="0.25">
      <c r="A1264" s="32">
        <v>43816</v>
      </c>
      <c r="B1264" s="66">
        <f>_xlfn.IFNA(VLOOKUP(A1264,'Bolling Strategy'!$A$1:$B$2000,2,FALSE),0)</f>
        <v>0</v>
      </c>
      <c r="C1264" s="66">
        <f>_xlfn.IFNA(VLOOKUP(A1264,'NQ0002 Strategy'!$A$2:$B$2000,2,FALSE),0)</f>
        <v>145</v>
      </c>
      <c r="D1264" s="66">
        <f>_xlfn.IFNA(VLOOKUP(A1264,'NQ0001 Strategy'!$A$2:$B$2000,2,FALSE),0)</f>
        <v>0</v>
      </c>
      <c r="E1264" s="66">
        <f>_xlfn.IFNA(VLOOKUP(A1264,'BBI Strategy'!$A$2:$B$2000,2,FALSE),0)</f>
        <v>245</v>
      </c>
      <c r="F1264" s="66">
        <f>_xlfn.IFNA(VLOOKUP(A1264,'NQ0003 Strategy'!$A$2:$B$1000,2,FALSE),0)</f>
        <v>0</v>
      </c>
      <c r="G1264" s="66">
        <f>_xlfn.IFNA(VLOOKUP(A1264,'NQ0006 Strategy'!$A$2:$B$2000,2,FALSE),0)</f>
        <v>0</v>
      </c>
      <c r="H1264" s="66">
        <f>_xlfn.IFNA(VLOOKUP(A1264,'NQ0007 Strategy'!$A$2:$B$2000,2,FALSE),0)</f>
        <v>80</v>
      </c>
      <c r="I1264" s="85">
        <f t="shared" si="43"/>
        <v>67.142857142857139</v>
      </c>
      <c r="J1264" s="50">
        <f>VLOOKUP($A1264,級距!$A:$K,9,FALSE)</f>
        <v>1</v>
      </c>
      <c r="K1264" s="50">
        <f>VLOOKUP($A1264,級距!$A:$K,10,FALSE)</f>
        <v>2</v>
      </c>
      <c r="L1264" s="50">
        <f>VLOOKUP($A1264,級距!$A:$K,11,FALSE)</f>
        <v>2</v>
      </c>
      <c r="M1264" s="50">
        <f t="shared" si="44"/>
        <v>1</v>
      </c>
    </row>
    <row r="1265" spans="1:13" x14ac:dyDescent="0.25">
      <c r="A1265" s="32">
        <v>43815</v>
      </c>
      <c r="B1265" s="66">
        <f>_xlfn.IFNA(VLOOKUP(A1265,'Bolling Strategy'!$A$1:$B$2000,2,FALSE),0)</f>
        <v>0</v>
      </c>
      <c r="C1265" s="66">
        <f>_xlfn.IFNA(VLOOKUP(A1265,'NQ0002 Strategy'!$A$2:$B$2000,2,FALSE),0)</f>
        <v>0</v>
      </c>
      <c r="D1265" s="66">
        <f>_xlfn.IFNA(VLOOKUP(A1265,'NQ0001 Strategy'!$A$2:$B$2000,2,FALSE),0)</f>
        <v>430</v>
      </c>
      <c r="E1265" s="66">
        <f>_xlfn.IFNA(VLOOKUP(A1265,'BBI Strategy'!$A$2:$B$2000,2,FALSE),0)</f>
        <v>-1760</v>
      </c>
      <c r="F1265" s="66">
        <f>_xlfn.IFNA(VLOOKUP(A1265,'NQ0003 Strategy'!$A$2:$B$1000,2,FALSE),0)</f>
        <v>0</v>
      </c>
      <c r="G1265" s="66">
        <f>_xlfn.IFNA(VLOOKUP(A1265,'NQ0006 Strategy'!$A$2:$B$2000,2,FALSE),0)</f>
        <v>3000</v>
      </c>
      <c r="H1265" s="66">
        <f>_xlfn.IFNA(VLOOKUP(A1265,'NQ0007 Strategy'!$A$2:$B$2000,2,FALSE),0)</f>
        <v>-1770</v>
      </c>
      <c r="I1265" s="85">
        <f t="shared" si="43"/>
        <v>-14.285714285714286</v>
      </c>
      <c r="J1265" s="50">
        <f>VLOOKUP($A1265,級距!$A:$K,9,FALSE)</f>
        <v>1</v>
      </c>
      <c r="K1265" s="50">
        <f>VLOOKUP($A1265,級距!$A:$K,10,FALSE)</f>
        <v>8</v>
      </c>
      <c r="L1265" s="50">
        <f>VLOOKUP($A1265,級距!$A:$K,11,FALSE)</f>
        <v>3</v>
      </c>
      <c r="M1265" s="50">
        <f t="shared" si="44"/>
        <v>1</v>
      </c>
    </row>
    <row r="1266" spans="1:13" x14ac:dyDescent="0.25">
      <c r="A1266" s="32">
        <v>43812</v>
      </c>
      <c r="B1266" s="66">
        <f>_xlfn.IFNA(VLOOKUP(A1266,'Bolling Strategy'!$A$1:$B$2000,2,FALSE),0)</f>
        <v>2700</v>
      </c>
      <c r="C1266" s="66">
        <f>_xlfn.IFNA(VLOOKUP(A1266,'NQ0002 Strategy'!$A$2:$B$2000,2,FALSE),0)</f>
        <v>0</v>
      </c>
      <c r="D1266" s="66">
        <f>_xlfn.IFNA(VLOOKUP(A1266,'NQ0001 Strategy'!$A$2:$B$2000,2,FALSE),0)</f>
        <v>0</v>
      </c>
      <c r="E1266" s="66">
        <f>_xlfn.IFNA(VLOOKUP(A1266,'BBI Strategy'!$A$2:$B$2000,2,FALSE),0)</f>
        <v>320</v>
      </c>
      <c r="F1266" s="66">
        <f>_xlfn.IFNA(VLOOKUP(A1266,'NQ0003 Strategy'!$A$2:$B$1000,2,FALSE),0)</f>
        <v>0</v>
      </c>
      <c r="G1266" s="66">
        <f>_xlfn.IFNA(VLOOKUP(A1266,'NQ0006 Strategy'!$A$2:$B$2000,2,FALSE),0)</f>
        <v>0</v>
      </c>
      <c r="H1266" s="66">
        <f>_xlfn.IFNA(VLOOKUP(A1266,'NQ0007 Strategy'!$A$2:$B$2000,2,FALSE),0)</f>
        <v>1175</v>
      </c>
      <c r="I1266" s="85">
        <f t="shared" si="43"/>
        <v>599.28571428571433</v>
      </c>
      <c r="J1266" s="50">
        <f>VLOOKUP($A1266,級距!$A:$K,9,FALSE)</f>
        <v>2</v>
      </c>
      <c r="K1266" s="50">
        <f>VLOOKUP($A1266,級距!$A:$K,10,FALSE)</f>
        <v>3</v>
      </c>
      <c r="L1266" s="50">
        <f>VLOOKUP($A1266,級距!$A:$K,11,FALSE)</f>
        <v>2</v>
      </c>
      <c r="M1266" s="50">
        <f t="shared" si="44"/>
        <v>1</v>
      </c>
    </row>
    <row r="1267" spans="1:13" x14ac:dyDescent="0.25">
      <c r="A1267" s="32">
        <v>43811</v>
      </c>
      <c r="B1267" s="66">
        <f>_xlfn.IFNA(VLOOKUP(A1267,'Bolling Strategy'!$A$1:$B$2000,2,FALSE),0)</f>
        <v>5370</v>
      </c>
      <c r="C1267" s="66">
        <f>_xlfn.IFNA(VLOOKUP(A1267,'NQ0002 Strategy'!$A$2:$B$2000,2,FALSE),0)</f>
        <v>2370</v>
      </c>
      <c r="D1267" s="66">
        <f>_xlfn.IFNA(VLOOKUP(A1267,'NQ0001 Strategy'!$A$2:$B$2000,2,FALSE),0)</f>
        <v>-1065</v>
      </c>
      <c r="E1267" s="66">
        <f>_xlfn.IFNA(VLOOKUP(A1267,'BBI Strategy'!$A$2:$B$2000,2,FALSE),0)</f>
        <v>4765</v>
      </c>
      <c r="F1267" s="66">
        <f>_xlfn.IFNA(VLOOKUP(A1267,'NQ0003 Strategy'!$A$2:$B$1000,2,FALSE),0)</f>
        <v>0</v>
      </c>
      <c r="G1267" s="66">
        <f>_xlfn.IFNA(VLOOKUP(A1267,'NQ0006 Strategy'!$A$2:$B$2000,2,FALSE),0)</f>
        <v>0</v>
      </c>
      <c r="H1267" s="66">
        <f>_xlfn.IFNA(VLOOKUP(A1267,'NQ0007 Strategy'!$A$2:$B$2000,2,FALSE),0)</f>
        <v>14690</v>
      </c>
      <c r="I1267" s="85">
        <f t="shared" si="43"/>
        <v>3732.8571428571427</v>
      </c>
      <c r="J1267" s="50">
        <f>VLOOKUP($A1267,級距!$A:$K,9,FALSE)</f>
        <v>4</v>
      </c>
      <c r="K1267" s="50">
        <f>VLOOKUP($A1267,級距!$A:$K,10,FALSE)</f>
        <v>5</v>
      </c>
      <c r="L1267" s="50">
        <f>VLOOKUP($A1267,級距!$A:$K,11,FALSE)</f>
        <v>2</v>
      </c>
      <c r="M1267" s="50">
        <f t="shared" si="44"/>
        <v>1</v>
      </c>
    </row>
    <row r="1268" spans="1:13" x14ac:dyDescent="0.25">
      <c r="A1268" s="32">
        <v>43810</v>
      </c>
      <c r="B1268" s="66">
        <f>_xlfn.IFNA(VLOOKUP(A1268,'Bolling Strategy'!$A$1:$B$2000,2,FALSE),0)</f>
        <v>0</v>
      </c>
      <c r="C1268" s="66">
        <f>_xlfn.IFNA(VLOOKUP(A1268,'NQ0002 Strategy'!$A$2:$B$2000,2,FALSE),0)</f>
        <v>-1410</v>
      </c>
      <c r="D1268" s="66">
        <f>_xlfn.IFNA(VLOOKUP(A1268,'NQ0001 Strategy'!$A$2:$B$2000,2,FALSE),0)</f>
        <v>0</v>
      </c>
      <c r="E1268" s="66">
        <f>_xlfn.IFNA(VLOOKUP(A1268,'BBI Strategy'!$A$2:$B$2000,2,FALSE),0)</f>
        <v>1580</v>
      </c>
      <c r="F1268" s="66">
        <f>_xlfn.IFNA(VLOOKUP(A1268,'NQ0003 Strategy'!$A$2:$B$1000,2,FALSE),0)</f>
        <v>0</v>
      </c>
      <c r="G1268" s="66">
        <f>_xlfn.IFNA(VLOOKUP(A1268,'NQ0006 Strategy'!$A$2:$B$2000,2,FALSE),0)</f>
        <v>0</v>
      </c>
      <c r="H1268" s="66">
        <f>_xlfn.IFNA(VLOOKUP(A1268,'NQ0007 Strategy'!$A$2:$B$2000,2,FALSE),0)</f>
        <v>-1780</v>
      </c>
      <c r="I1268" s="85">
        <f t="shared" si="43"/>
        <v>-230</v>
      </c>
      <c r="J1268" s="50">
        <f>VLOOKUP($A1268,級距!$A:$K,9,FALSE)</f>
        <v>1</v>
      </c>
      <c r="K1268" s="50">
        <f>VLOOKUP($A1268,級距!$A:$K,10,FALSE)</f>
        <v>7</v>
      </c>
      <c r="L1268" s="50">
        <f>VLOOKUP($A1268,級距!$A:$K,11,FALSE)</f>
        <v>3</v>
      </c>
      <c r="M1268" s="50">
        <f t="shared" si="44"/>
        <v>1</v>
      </c>
    </row>
    <row r="1269" spans="1:13" x14ac:dyDescent="0.25">
      <c r="A1269" s="32">
        <v>43809</v>
      </c>
      <c r="B1269" s="66">
        <f>_xlfn.IFNA(VLOOKUP(A1269,'Bolling Strategy'!$A$1:$B$2000,2,FALSE),0)</f>
        <v>180</v>
      </c>
      <c r="C1269" s="66">
        <f>_xlfn.IFNA(VLOOKUP(A1269,'NQ0002 Strategy'!$A$2:$B$2000,2,FALSE),0)</f>
        <v>1310</v>
      </c>
      <c r="D1269" s="66">
        <f>_xlfn.IFNA(VLOOKUP(A1269,'NQ0001 Strategy'!$A$2:$B$2000,2,FALSE),0)</f>
        <v>-645</v>
      </c>
      <c r="E1269" s="66">
        <f>_xlfn.IFNA(VLOOKUP(A1269,'BBI Strategy'!$A$2:$B$2000,2,FALSE),0)</f>
        <v>530</v>
      </c>
      <c r="F1269" s="66">
        <f>_xlfn.IFNA(VLOOKUP(A1269,'NQ0003 Strategy'!$A$2:$B$1000,2,FALSE),0)</f>
        <v>0</v>
      </c>
      <c r="G1269" s="66">
        <f>_xlfn.IFNA(VLOOKUP(A1269,'NQ0006 Strategy'!$A$2:$B$2000,2,FALSE),0)</f>
        <v>0</v>
      </c>
      <c r="H1269" s="66">
        <f>_xlfn.IFNA(VLOOKUP(A1269,'NQ0007 Strategy'!$A$2:$B$2000,2,FALSE),0)</f>
        <v>-600</v>
      </c>
      <c r="I1269" s="85">
        <f t="shared" si="43"/>
        <v>110.71428571428571</v>
      </c>
      <c r="J1269" s="50">
        <f>VLOOKUP($A1269,級距!$A:$K,9,FALSE)</f>
        <v>2</v>
      </c>
      <c r="K1269" s="50">
        <f>VLOOKUP($A1269,級距!$A:$K,10,FALSE)</f>
        <v>5</v>
      </c>
      <c r="L1269" s="50">
        <f>VLOOKUP($A1269,級距!$A:$K,11,FALSE)</f>
        <v>2</v>
      </c>
      <c r="M1269" s="50">
        <f t="shared" si="44"/>
        <v>1</v>
      </c>
    </row>
    <row r="1270" spans="1:13" x14ac:dyDescent="0.25">
      <c r="A1270" s="32">
        <v>43808</v>
      </c>
      <c r="B1270" s="66">
        <f>_xlfn.IFNA(VLOOKUP(A1270,'Bolling Strategy'!$A$1:$B$2000,2,FALSE),0)</f>
        <v>3175</v>
      </c>
      <c r="C1270" s="66">
        <f>_xlfn.IFNA(VLOOKUP(A1270,'NQ0002 Strategy'!$A$2:$B$2000,2,FALSE),0)</f>
        <v>0</v>
      </c>
      <c r="D1270" s="66">
        <f>_xlfn.IFNA(VLOOKUP(A1270,'NQ0001 Strategy'!$A$2:$B$2000,2,FALSE),0)</f>
        <v>-1425</v>
      </c>
      <c r="E1270" s="66">
        <f>_xlfn.IFNA(VLOOKUP(A1270,'BBI Strategy'!$A$2:$B$2000,2,FALSE),0)</f>
        <v>-990</v>
      </c>
      <c r="F1270" s="66">
        <f>_xlfn.IFNA(VLOOKUP(A1270,'NQ0003 Strategy'!$A$2:$B$1000,2,FALSE),0)</f>
        <v>0</v>
      </c>
      <c r="G1270" s="66">
        <f>_xlfn.IFNA(VLOOKUP(A1270,'NQ0006 Strategy'!$A$2:$B$2000,2,FALSE),0)</f>
        <v>0</v>
      </c>
      <c r="H1270" s="66">
        <f>_xlfn.IFNA(VLOOKUP(A1270,'NQ0007 Strategy'!$A$2:$B$2000,2,FALSE),0)</f>
        <v>-5825</v>
      </c>
      <c r="I1270" s="85">
        <f t="shared" si="43"/>
        <v>-723.57142857142856</v>
      </c>
      <c r="J1270" s="50">
        <f>VLOOKUP($A1270,級距!$A:$K,9,FALSE)</f>
        <v>1</v>
      </c>
      <c r="K1270" s="50">
        <f>VLOOKUP($A1270,級距!$A:$K,10,FALSE)</f>
        <v>5</v>
      </c>
      <c r="L1270" s="50">
        <f>VLOOKUP($A1270,級距!$A:$K,11,FALSE)</f>
        <v>2</v>
      </c>
      <c r="M1270" s="50">
        <f t="shared" si="44"/>
        <v>1</v>
      </c>
    </row>
    <row r="1271" spans="1:13" x14ac:dyDescent="0.25">
      <c r="A1271" s="32">
        <v>43805</v>
      </c>
      <c r="B1271" s="66">
        <f>_xlfn.IFNA(VLOOKUP(A1271,'Bolling Strategy'!$A$1:$B$2000,2,FALSE),0)</f>
        <v>-1240</v>
      </c>
      <c r="C1271" s="66">
        <f>_xlfn.IFNA(VLOOKUP(A1271,'NQ0002 Strategy'!$A$2:$B$2000,2,FALSE),0)</f>
        <v>-320</v>
      </c>
      <c r="D1271" s="66">
        <f>_xlfn.IFNA(VLOOKUP(A1271,'NQ0001 Strategy'!$A$2:$B$2000,2,FALSE),0)</f>
        <v>5720</v>
      </c>
      <c r="E1271" s="66">
        <f>_xlfn.IFNA(VLOOKUP(A1271,'BBI Strategy'!$A$2:$B$2000,2,FALSE),0)</f>
        <v>4080</v>
      </c>
      <c r="F1271" s="66">
        <f>_xlfn.IFNA(VLOOKUP(A1271,'NQ0003 Strategy'!$A$2:$B$1000,2,FALSE),0)</f>
        <v>0</v>
      </c>
      <c r="G1271" s="66">
        <f>_xlfn.IFNA(VLOOKUP(A1271,'NQ0006 Strategy'!$A$2:$B$2000,2,FALSE),0)</f>
        <v>1860</v>
      </c>
      <c r="H1271" s="66">
        <f>_xlfn.IFNA(VLOOKUP(A1271,'NQ0007 Strategy'!$A$2:$B$2000,2,FALSE),0)</f>
        <v>800</v>
      </c>
      <c r="I1271" s="85">
        <f t="shared" si="43"/>
        <v>1557.1428571428571</v>
      </c>
      <c r="J1271" s="50">
        <f>VLOOKUP($A1271,級距!$A:$K,9,FALSE)</f>
        <v>2</v>
      </c>
      <c r="K1271" s="50">
        <f>VLOOKUP($A1271,級距!$A:$K,10,FALSE)</f>
        <v>7</v>
      </c>
      <c r="L1271" s="50">
        <f>VLOOKUP($A1271,級距!$A:$K,11,FALSE)</f>
        <v>3</v>
      </c>
      <c r="M1271" s="50">
        <f t="shared" si="44"/>
        <v>1</v>
      </c>
    </row>
    <row r="1272" spans="1:13" x14ac:dyDescent="0.25">
      <c r="A1272" s="32">
        <v>43804</v>
      </c>
      <c r="B1272" s="66">
        <f>_xlfn.IFNA(VLOOKUP(A1272,'Bolling Strategy'!$A$1:$B$2000,2,FALSE),0)</f>
        <v>0</v>
      </c>
      <c r="C1272" s="66">
        <f>_xlfn.IFNA(VLOOKUP(A1272,'NQ0002 Strategy'!$A$2:$B$2000,2,FALSE),0)</f>
        <v>-515</v>
      </c>
      <c r="D1272" s="66">
        <f>_xlfn.IFNA(VLOOKUP(A1272,'NQ0001 Strategy'!$A$2:$B$2000,2,FALSE),0)</f>
        <v>-1430</v>
      </c>
      <c r="E1272" s="66">
        <f>_xlfn.IFNA(VLOOKUP(A1272,'BBI Strategy'!$A$2:$B$2000,2,FALSE),0)</f>
        <v>-1380</v>
      </c>
      <c r="F1272" s="66">
        <f>_xlfn.IFNA(VLOOKUP(A1272,'NQ0003 Strategy'!$A$2:$B$1000,2,FALSE),0)</f>
        <v>0</v>
      </c>
      <c r="G1272" s="66">
        <f>_xlfn.IFNA(VLOOKUP(A1272,'NQ0006 Strategy'!$A$2:$B$2000,2,FALSE),0)</f>
        <v>-4590</v>
      </c>
      <c r="H1272" s="66">
        <f>_xlfn.IFNA(VLOOKUP(A1272,'NQ0007 Strategy'!$A$2:$B$2000,2,FALSE),0)</f>
        <v>355</v>
      </c>
      <c r="I1272" s="85">
        <f t="shared" si="43"/>
        <v>-1080</v>
      </c>
      <c r="J1272" s="50">
        <f>VLOOKUP($A1272,級距!$A:$K,9,FALSE)</f>
        <v>1</v>
      </c>
      <c r="K1272" s="50">
        <f>VLOOKUP($A1272,級距!$A:$K,10,FALSE)</f>
        <v>4</v>
      </c>
      <c r="L1272" s="50">
        <f>VLOOKUP($A1272,級距!$A:$K,11,FALSE)</f>
        <v>2</v>
      </c>
      <c r="M1272" s="50">
        <f t="shared" si="44"/>
        <v>1</v>
      </c>
    </row>
    <row r="1273" spans="1:13" x14ac:dyDescent="0.25">
      <c r="A1273" s="32">
        <v>43803</v>
      </c>
      <c r="B1273" s="66">
        <f>_xlfn.IFNA(VLOOKUP(A1273,'Bolling Strategy'!$A$1:$B$2000,2,FALSE),0)</f>
        <v>0</v>
      </c>
      <c r="C1273" s="66">
        <f>_xlfn.IFNA(VLOOKUP(A1273,'NQ0002 Strategy'!$A$2:$B$2000,2,FALSE),0)</f>
        <v>230</v>
      </c>
      <c r="D1273" s="66">
        <f>_xlfn.IFNA(VLOOKUP(A1273,'NQ0001 Strategy'!$A$2:$B$2000,2,FALSE),0)</f>
        <v>255</v>
      </c>
      <c r="E1273" s="66">
        <f>_xlfn.IFNA(VLOOKUP(A1273,'BBI Strategy'!$A$2:$B$2000,2,FALSE),0)</f>
        <v>195</v>
      </c>
      <c r="F1273" s="66">
        <f>_xlfn.IFNA(VLOOKUP(A1273,'NQ0003 Strategy'!$A$2:$B$1000,2,FALSE),0)</f>
        <v>0</v>
      </c>
      <c r="G1273" s="66">
        <f>_xlfn.IFNA(VLOOKUP(A1273,'NQ0006 Strategy'!$A$2:$B$2000,2,FALSE),0)</f>
        <v>0</v>
      </c>
      <c r="H1273" s="66">
        <f>_xlfn.IFNA(VLOOKUP(A1273,'NQ0007 Strategy'!$A$2:$B$2000,2,FALSE),0)</f>
        <v>-270</v>
      </c>
      <c r="I1273" s="85">
        <f t="shared" si="43"/>
        <v>58.571428571428569</v>
      </c>
      <c r="J1273" s="50">
        <f>VLOOKUP($A1273,級距!$A:$K,9,FALSE)</f>
        <v>1</v>
      </c>
      <c r="K1273" s="50">
        <f>VLOOKUP($A1273,級距!$A:$K,10,FALSE)</f>
        <v>2</v>
      </c>
      <c r="L1273" s="50">
        <f>VLOOKUP($A1273,級距!$A:$K,11,FALSE)</f>
        <v>2</v>
      </c>
      <c r="M1273" s="50">
        <f t="shared" si="44"/>
        <v>1</v>
      </c>
    </row>
    <row r="1274" spans="1:13" x14ac:dyDescent="0.25">
      <c r="A1274" s="32">
        <v>43802</v>
      </c>
      <c r="B1274" s="66">
        <f>_xlfn.IFNA(VLOOKUP(A1274,'Bolling Strategy'!$A$1:$B$2000,2,FALSE),0)</f>
        <v>0</v>
      </c>
      <c r="C1274" s="66">
        <f>_xlfn.IFNA(VLOOKUP(A1274,'NQ0002 Strategy'!$A$2:$B$2000,2,FALSE),0)</f>
        <v>-3190</v>
      </c>
      <c r="D1274" s="66">
        <f>_xlfn.IFNA(VLOOKUP(A1274,'NQ0001 Strategy'!$A$2:$B$2000,2,FALSE),0)</f>
        <v>-2080</v>
      </c>
      <c r="E1274" s="66">
        <f>_xlfn.IFNA(VLOOKUP(A1274,'BBI Strategy'!$A$2:$B$2000,2,FALSE),0)</f>
        <v>-1510</v>
      </c>
      <c r="F1274" s="66">
        <f>_xlfn.IFNA(VLOOKUP(A1274,'NQ0003 Strategy'!$A$2:$B$1000,2,FALSE),0)</f>
        <v>0</v>
      </c>
      <c r="G1274" s="66">
        <f>_xlfn.IFNA(VLOOKUP(A1274,'NQ0006 Strategy'!$A$2:$B$2000,2,FALSE),0)</f>
        <v>0</v>
      </c>
      <c r="H1274" s="66">
        <f>_xlfn.IFNA(VLOOKUP(A1274,'NQ0007 Strategy'!$A$2:$B$2000,2,FALSE),0)</f>
        <v>-3635</v>
      </c>
      <c r="I1274" s="85">
        <f t="shared" si="43"/>
        <v>-1487.8571428571429</v>
      </c>
      <c r="J1274" s="50">
        <f>VLOOKUP($A1274,級距!$A:$K,9,FALSE)</f>
        <v>5</v>
      </c>
      <c r="K1274" s="50">
        <f>VLOOKUP($A1274,級距!$A:$K,10,FALSE)</f>
        <v>3</v>
      </c>
      <c r="L1274" s="50">
        <f>VLOOKUP($A1274,級距!$A:$K,11,FALSE)</f>
        <v>2</v>
      </c>
      <c r="M1274" s="50">
        <f t="shared" si="44"/>
        <v>1</v>
      </c>
    </row>
    <row r="1275" spans="1:13" x14ac:dyDescent="0.25">
      <c r="A1275" s="32">
        <v>43801</v>
      </c>
      <c r="B1275" s="66">
        <f>_xlfn.IFNA(VLOOKUP(A1275,'Bolling Strategy'!$A$1:$B$2000,2,FALSE),0)</f>
        <v>-12180</v>
      </c>
      <c r="C1275" s="66">
        <f>_xlfn.IFNA(VLOOKUP(A1275,'NQ0002 Strategy'!$A$2:$B$2000,2,FALSE),0)</f>
        <v>0</v>
      </c>
      <c r="D1275" s="66">
        <f>_xlfn.IFNA(VLOOKUP(A1275,'NQ0001 Strategy'!$A$2:$B$2000,2,FALSE),0)</f>
        <v>0</v>
      </c>
      <c r="E1275" s="66">
        <f>_xlfn.IFNA(VLOOKUP(A1275,'BBI Strategy'!$A$2:$B$2000,2,FALSE),0)</f>
        <v>3810</v>
      </c>
      <c r="F1275" s="66">
        <f>_xlfn.IFNA(VLOOKUP(A1275,'NQ0003 Strategy'!$A$2:$B$1000,2,FALSE),0)</f>
        <v>0</v>
      </c>
      <c r="G1275" s="66">
        <f>_xlfn.IFNA(VLOOKUP(A1275,'NQ0006 Strategy'!$A$2:$B$2000,2,FALSE),0)</f>
        <v>0</v>
      </c>
      <c r="H1275" s="66">
        <f>_xlfn.IFNA(VLOOKUP(A1275,'NQ0007 Strategy'!$A$2:$B$2000,2,FALSE),0)</f>
        <v>-5480</v>
      </c>
      <c r="I1275" s="85">
        <f t="shared" si="43"/>
        <v>-1978.5714285714287</v>
      </c>
      <c r="J1275" s="50">
        <f>VLOOKUP($A1275,級距!$A:$K,9,FALSE)</f>
        <v>5</v>
      </c>
      <c r="K1275" s="50">
        <f>VLOOKUP($A1275,級距!$A:$K,10,FALSE)</f>
        <v>8</v>
      </c>
      <c r="L1275" s="50">
        <f>VLOOKUP($A1275,級距!$A:$K,11,FALSE)</f>
        <v>3</v>
      </c>
      <c r="M1275" s="50">
        <f t="shared" si="44"/>
        <v>1</v>
      </c>
    </row>
    <row r="1276" spans="1:13" x14ac:dyDescent="0.25">
      <c r="A1276" s="32">
        <v>43796</v>
      </c>
      <c r="B1276" s="66">
        <f>_xlfn.IFNA(VLOOKUP(A1276,'Bolling Strategy'!$A$1:$B$2000,2,FALSE),0)</f>
        <v>0</v>
      </c>
      <c r="C1276" s="66">
        <f>_xlfn.IFNA(VLOOKUP(A1276,'NQ0002 Strategy'!$A$2:$B$2000,2,FALSE),0)</f>
        <v>0</v>
      </c>
      <c r="D1276" s="66">
        <f>_xlfn.IFNA(VLOOKUP(A1276,'NQ0001 Strategy'!$A$2:$B$2000,2,FALSE),0)</f>
        <v>2710</v>
      </c>
      <c r="E1276" s="66">
        <f>_xlfn.IFNA(VLOOKUP(A1276,'BBI Strategy'!$A$2:$B$2000,2,FALSE),0)</f>
        <v>-1465</v>
      </c>
      <c r="F1276" s="66">
        <f>_xlfn.IFNA(VLOOKUP(A1276,'NQ0003 Strategy'!$A$2:$B$1000,2,FALSE),0)</f>
        <v>3295</v>
      </c>
      <c r="G1276" s="66">
        <f>_xlfn.IFNA(VLOOKUP(A1276,'NQ0006 Strategy'!$A$2:$B$2000,2,FALSE),0)</f>
        <v>-2100</v>
      </c>
      <c r="H1276" s="66">
        <f>_xlfn.IFNA(VLOOKUP(A1276,'NQ0007 Strategy'!$A$2:$B$2000,2,FALSE),0)</f>
        <v>-760</v>
      </c>
      <c r="I1276" s="85">
        <f t="shared" si="43"/>
        <v>240</v>
      </c>
      <c r="J1276" s="50">
        <f>VLOOKUP($A1276,級距!$A:$K,9,FALSE)</f>
        <v>1</v>
      </c>
      <c r="K1276" s="50">
        <f>VLOOKUP($A1276,級距!$A:$K,10,FALSE)</f>
        <v>7</v>
      </c>
      <c r="L1276" s="50">
        <f>VLOOKUP($A1276,級距!$A:$K,11,FALSE)</f>
        <v>3</v>
      </c>
      <c r="M1276" s="50">
        <f t="shared" si="44"/>
        <v>1</v>
      </c>
    </row>
    <row r="1277" spans="1:13" x14ac:dyDescent="0.25">
      <c r="A1277" s="32">
        <v>43795</v>
      </c>
      <c r="B1277" s="66">
        <f>_xlfn.IFNA(VLOOKUP(A1277,'Bolling Strategy'!$A$1:$B$2000,2,FALSE),0)</f>
        <v>0</v>
      </c>
      <c r="C1277" s="66">
        <f>_xlfn.IFNA(VLOOKUP(A1277,'NQ0002 Strategy'!$A$2:$B$2000,2,FALSE),0)</f>
        <v>-835</v>
      </c>
      <c r="D1277" s="66">
        <f>_xlfn.IFNA(VLOOKUP(A1277,'NQ0001 Strategy'!$A$2:$B$2000,2,FALSE),0)</f>
        <v>0</v>
      </c>
      <c r="E1277" s="66">
        <f>_xlfn.IFNA(VLOOKUP(A1277,'BBI Strategy'!$A$2:$B$2000,2,FALSE),0)</f>
        <v>1270</v>
      </c>
      <c r="F1277" s="66">
        <f>_xlfn.IFNA(VLOOKUP(A1277,'NQ0003 Strategy'!$A$2:$B$1000,2,FALSE),0)</f>
        <v>0</v>
      </c>
      <c r="G1277" s="66">
        <f>_xlfn.IFNA(VLOOKUP(A1277,'NQ0006 Strategy'!$A$2:$B$2000,2,FALSE),0)</f>
        <v>0</v>
      </c>
      <c r="H1277" s="66">
        <f>_xlfn.IFNA(VLOOKUP(A1277,'NQ0007 Strategy'!$A$2:$B$2000,2,FALSE),0)</f>
        <v>-1460</v>
      </c>
      <c r="I1277" s="85">
        <f t="shared" si="43"/>
        <v>-146.42857142857142</v>
      </c>
      <c r="J1277" s="50">
        <f>VLOOKUP($A1277,級距!$A:$K,9,FALSE)</f>
        <v>1</v>
      </c>
      <c r="K1277" s="50">
        <f>VLOOKUP($A1277,級距!$A:$K,10,FALSE)</f>
        <v>4</v>
      </c>
      <c r="L1277" s="50">
        <f>VLOOKUP($A1277,級距!$A:$K,11,FALSE)</f>
        <v>2</v>
      </c>
      <c r="M1277" s="50">
        <f t="shared" si="44"/>
        <v>1</v>
      </c>
    </row>
    <row r="1278" spans="1:13" x14ac:dyDescent="0.25">
      <c r="A1278" s="32">
        <v>43794</v>
      </c>
      <c r="B1278" s="66">
        <f>_xlfn.IFNA(VLOOKUP(A1278,'Bolling Strategy'!$A$1:$B$2000,2,FALSE),0)</f>
        <v>1050</v>
      </c>
      <c r="C1278" s="66">
        <f>_xlfn.IFNA(VLOOKUP(A1278,'NQ0002 Strategy'!$A$2:$B$2000,2,FALSE),0)</f>
        <v>-1080</v>
      </c>
      <c r="D1278" s="66">
        <f>_xlfn.IFNA(VLOOKUP(A1278,'NQ0001 Strategy'!$A$2:$B$2000,2,FALSE),0)</f>
        <v>5615</v>
      </c>
      <c r="E1278" s="66">
        <f>_xlfn.IFNA(VLOOKUP(A1278,'BBI Strategy'!$A$2:$B$2000,2,FALSE),0)</f>
        <v>3155</v>
      </c>
      <c r="F1278" s="66">
        <f>_xlfn.IFNA(VLOOKUP(A1278,'NQ0003 Strategy'!$A$2:$B$1000,2,FALSE),0)</f>
        <v>0</v>
      </c>
      <c r="G1278" s="66">
        <f>_xlfn.IFNA(VLOOKUP(A1278,'NQ0006 Strategy'!$A$2:$B$2000,2,FALSE),0)</f>
        <v>5790</v>
      </c>
      <c r="H1278" s="66">
        <f>_xlfn.IFNA(VLOOKUP(A1278,'NQ0007 Strategy'!$A$2:$B$2000,2,FALSE),0)</f>
        <v>2895</v>
      </c>
      <c r="I1278" s="85">
        <f t="shared" si="43"/>
        <v>2489.2857142857142</v>
      </c>
      <c r="J1278" s="50">
        <f>VLOOKUP($A1278,級距!$A:$K,9,FALSE)</f>
        <v>2</v>
      </c>
      <c r="K1278" s="50">
        <f>VLOOKUP($A1278,級距!$A:$K,10,FALSE)</f>
        <v>10</v>
      </c>
      <c r="L1278" s="50">
        <f>VLOOKUP($A1278,級距!$A:$K,11,FALSE)</f>
        <v>3</v>
      </c>
      <c r="M1278" s="50">
        <f t="shared" si="44"/>
        <v>1</v>
      </c>
    </row>
    <row r="1279" spans="1:13" x14ac:dyDescent="0.25">
      <c r="A1279" s="32">
        <v>43791</v>
      </c>
      <c r="B1279" s="66">
        <f>_xlfn.IFNA(VLOOKUP(A1279,'Bolling Strategy'!$A$1:$B$2000,2,FALSE),0)</f>
        <v>1240</v>
      </c>
      <c r="C1279" s="66">
        <f>_xlfn.IFNA(VLOOKUP(A1279,'NQ0002 Strategy'!$A$2:$B$2000,2,FALSE),0)</f>
        <v>330</v>
      </c>
      <c r="D1279" s="66">
        <f>_xlfn.IFNA(VLOOKUP(A1279,'NQ0001 Strategy'!$A$2:$B$2000,2,FALSE),0)</f>
        <v>-235</v>
      </c>
      <c r="E1279" s="66">
        <f>_xlfn.IFNA(VLOOKUP(A1279,'BBI Strategy'!$A$2:$B$2000,2,FALSE),0)</f>
        <v>-740</v>
      </c>
      <c r="F1279" s="66">
        <f>_xlfn.IFNA(VLOOKUP(A1279,'NQ0003 Strategy'!$A$2:$B$1000,2,FALSE),0)</f>
        <v>1225</v>
      </c>
      <c r="G1279" s="66">
        <f>_xlfn.IFNA(VLOOKUP(A1279,'NQ0006 Strategy'!$A$2:$B$2000,2,FALSE),0)</f>
        <v>2090</v>
      </c>
      <c r="H1279" s="66">
        <f>_xlfn.IFNA(VLOOKUP(A1279,'NQ0007 Strategy'!$A$2:$B$2000,2,FALSE),0)</f>
        <v>-2270</v>
      </c>
      <c r="I1279" s="85">
        <f t="shared" si="43"/>
        <v>234.28571428571428</v>
      </c>
      <c r="J1279" s="50">
        <f>VLOOKUP($A1279,級距!$A:$K,9,FALSE)</f>
        <v>2</v>
      </c>
      <c r="K1279" s="50">
        <f>VLOOKUP($A1279,級距!$A:$K,10,FALSE)</f>
        <v>3</v>
      </c>
      <c r="L1279" s="50">
        <f>VLOOKUP($A1279,級距!$A:$K,11,FALSE)</f>
        <v>2</v>
      </c>
      <c r="M1279" s="50">
        <f t="shared" si="44"/>
        <v>1</v>
      </c>
    </row>
    <row r="1280" spans="1:13" x14ac:dyDescent="0.25">
      <c r="A1280" s="32">
        <v>43790</v>
      </c>
      <c r="B1280" s="66">
        <f>_xlfn.IFNA(VLOOKUP(A1280,'Bolling Strategy'!$A$1:$B$2000,2,FALSE),0)</f>
        <v>0</v>
      </c>
      <c r="C1280" s="66">
        <f>_xlfn.IFNA(VLOOKUP(A1280,'NQ0002 Strategy'!$A$2:$B$2000,2,FALSE),0)</f>
        <v>-2940</v>
      </c>
      <c r="D1280" s="66">
        <f>_xlfn.IFNA(VLOOKUP(A1280,'NQ0001 Strategy'!$A$2:$B$2000,2,FALSE),0)</f>
        <v>-565</v>
      </c>
      <c r="E1280" s="66">
        <f>_xlfn.IFNA(VLOOKUP(A1280,'BBI Strategy'!$A$2:$B$2000,2,FALSE),0)</f>
        <v>-100</v>
      </c>
      <c r="F1280" s="66">
        <f>_xlfn.IFNA(VLOOKUP(A1280,'NQ0003 Strategy'!$A$2:$B$1000,2,FALSE),0)</f>
        <v>0</v>
      </c>
      <c r="G1280" s="66">
        <f>_xlfn.IFNA(VLOOKUP(A1280,'NQ0006 Strategy'!$A$2:$B$2000,2,FALSE),0)</f>
        <v>0</v>
      </c>
      <c r="H1280" s="66">
        <f>_xlfn.IFNA(VLOOKUP(A1280,'NQ0007 Strategy'!$A$2:$B$2000,2,FALSE),0)</f>
        <v>150</v>
      </c>
      <c r="I1280" s="85">
        <f t="shared" si="43"/>
        <v>-493.57142857142856</v>
      </c>
      <c r="J1280" s="50">
        <f>VLOOKUP($A1280,級距!$A:$K,9,FALSE)</f>
        <v>1</v>
      </c>
      <c r="K1280" s="50">
        <f>VLOOKUP($A1280,級距!$A:$K,10,FALSE)</f>
        <v>3</v>
      </c>
      <c r="L1280" s="50">
        <f>VLOOKUP($A1280,級距!$A:$K,11,FALSE)</f>
        <v>2</v>
      </c>
      <c r="M1280" s="50">
        <f t="shared" si="44"/>
        <v>1</v>
      </c>
    </row>
    <row r="1281" spans="1:13" x14ac:dyDescent="0.25">
      <c r="A1281" s="32">
        <v>43789</v>
      </c>
      <c r="B1281" s="66">
        <f>_xlfn.IFNA(VLOOKUP(A1281,'Bolling Strategy'!$A$1:$B$2000,2,FALSE),0)</f>
        <v>0</v>
      </c>
      <c r="C1281" s="66">
        <f>_xlfn.IFNA(VLOOKUP(A1281,'NQ0002 Strategy'!$A$2:$B$2000,2,FALSE),0)</f>
        <v>0</v>
      </c>
      <c r="D1281" s="66">
        <f>_xlfn.IFNA(VLOOKUP(A1281,'NQ0001 Strategy'!$A$2:$B$2000,2,FALSE),0)</f>
        <v>-1890</v>
      </c>
      <c r="E1281" s="66">
        <f>_xlfn.IFNA(VLOOKUP(A1281,'BBI Strategy'!$A$2:$B$2000,2,FALSE),0)</f>
        <v>-925</v>
      </c>
      <c r="F1281" s="66">
        <f>_xlfn.IFNA(VLOOKUP(A1281,'NQ0003 Strategy'!$A$2:$B$1000,2,FALSE),0)</f>
        <v>0</v>
      </c>
      <c r="G1281" s="66">
        <f>_xlfn.IFNA(VLOOKUP(A1281,'NQ0006 Strategy'!$A$2:$B$2000,2,FALSE),0)</f>
        <v>0</v>
      </c>
      <c r="H1281" s="66">
        <f>_xlfn.IFNA(VLOOKUP(A1281,'NQ0007 Strategy'!$A$2:$B$2000,2,FALSE),0)</f>
        <v>-6830</v>
      </c>
      <c r="I1281" s="85">
        <f t="shared" si="43"/>
        <v>-1377.8571428571429</v>
      </c>
      <c r="J1281" s="50">
        <f>VLOOKUP($A1281,級距!$A:$K,9,FALSE)</f>
        <v>5</v>
      </c>
      <c r="K1281" s="50">
        <f>VLOOKUP($A1281,級距!$A:$K,10,FALSE)</f>
        <v>1</v>
      </c>
      <c r="L1281" s="50">
        <f>VLOOKUP($A1281,級距!$A:$K,11,FALSE)</f>
        <v>2</v>
      </c>
      <c r="M1281" s="50">
        <f t="shared" si="44"/>
        <v>1</v>
      </c>
    </row>
    <row r="1282" spans="1:13" x14ac:dyDescent="0.25">
      <c r="A1282" s="32">
        <v>43788</v>
      </c>
      <c r="B1282" s="66">
        <f>_xlfn.IFNA(VLOOKUP(A1282,'Bolling Strategy'!$A$1:$B$2000,2,FALSE),0)</f>
        <v>200</v>
      </c>
      <c r="C1282" s="66">
        <f>_xlfn.IFNA(VLOOKUP(A1282,'NQ0002 Strategy'!$A$2:$B$2000,2,FALSE),0)</f>
        <v>-285</v>
      </c>
      <c r="D1282" s="66">
        <f>_xlfn.IFNA(VLOOKUP(A1282,'NQ0001 Strategy'!$A$2:$B$2000,2,FALSE),0)</f>
        <v>-1705</v>
      </c>
      <c r="E1282" s="66">
        <f>_xlfn.IFNA(VLOOKUP(A1282,'BBI Strategy'!$A$2:$B$2000,2,FALSE),0)</f>
        <v>-1600</v>
      </c>
      <c r="F1282" s="66">
        <f>_xlfn.IFNA(VLOOKUP(A1282,'NQ0003 Strategy'!$A$2:$B$1000,2,FALSE),0)</f>
        <v>0</v>
      </c>
      <c r="G1282" s="66">
        <f>_xlfn.IFNA(VLOOKUP(A1282,'NQ0006 Strategy'!$A$2:$B$2000,2,FALSE),0)</f>
        <v>-2610</v>
      </c>
      <c r="H1282" s="66">
        <f>_xlfn.IFNA(VLOOKUP(A1282,'NQ0007 Strategy'!$A$2:$B$2000,2,FALSE),0)</f>
        <v>1035</v>
      </c>
      <c r="I1282" s="85">
        <f t="shared" si="43"/>
        <v>-709.28571428571433</v>
      </c>
      <c r="J1282" s="50">
        <f>VLOOKUP($A1282,級距!$A:$K,9,FALSE)</f>
        <v>1</v>
      </c>
      <c r="K1282" s="50">
        <f>VLOOKUP($A1282,級距!$A:$K,10,FALSE)</f>
        <v>5</v>
      </c>
      <c r="L1282" s="50">
        <f>VLOOKUP($A1282,級距!$A:$K,11,FALSE)</f>
        <v>2</v>
      </c>
      <c r="M1282" s="50">
        <f t="shared" si="44"/>
        <v>1</v>
      </c>
    </row>
    <row r="1283" spans="1:13" x14ac:dyDescent="0.25">
      <c r="A1283" s="32">
        <v>43787</v>
      </c>
      <c r="B1283" s="66">
        <f>_xlfn.IFNA(VLOOKUP(A1283,'Bolling Strategy'!$A$1:$B$2000,2,FALSE),0)</f>
        <v>1170</v>
      </c>
      <c r="C1283" s="66">
        <f>_xlfn.IFNA(VLOOKUP(A1283,'NQ0002 Strategy'!$A$2:$B$2000,2,FALSE),0)</f>
        <v>0</v>
      </c>
      <c r="D1283" s="66">
        <f>_xlfn.IFNA(VLOOKUP(A1283,'NQ0001 Strategy'!$A$2:$B$2000,2,FALSE),0)</f>
        <v>-2120</v>
      </c>
      <c r="E1283" s="66">
        <f>_xlfn.IFNA(VLOOKUP(A1283,'BBI Strategy'!$A$2:$B$2000,2,FALSE),0)</f>
        <v>-140</v>
      </c>
      <c r="F1283" s="66">
        <f>_xlfn.IFNA(VLOOKUP(A1283,'NQ0003 Strategy'!$A$2:$B$1000,2,FALSE),0)</f>
        <v>0</v>
      </c>
      <c r="G1283" s="66">
        <f>_xlfn.IFNA(VLOOKUP(A1283,'NQ0006 Strategy'!$A$2:$B$2000,2,FALSE),0)</f>
        <v>880</v>
      </c>
      <c r="H1283" s="66">
        <f>_xlfn.IFNA(VLOOKUP(A1283,'NQ0007 Strategy'!$A$2:$B$2000,2,FALSE),0)</f>
        <v>280</v>
      </c>
      <c r="I1283" s="85">
        <f t="shared" si="43"/>
        <v>10</v>
      </c>
      <c r="J1283" s="50">
        <f>VLOOKUP($A1283,級距!$A:$K,9,FALSE)</f>
        <v>1</v>
      </c>
      <c r="K1283" s="50">
        <f>VLOOKUP($A1283,級距!$A:$K,10,FALSE)</f>
        <v>2</v>
      </c>
      <c r="L1283" s="50">
        <f>VLOOKUP($A1283,級距!$A:$K,11,FALSE)</f>
        <v>2</v>
      </c>
      <c r="M1283" s="50">
        <f t="shared" si="44"/>
        <v>1</v>
      </c>
    </row>
    <row r="1284" spans="1:13" x14ac:dyDescent="0.25">
      <c r="A1284" s="32">
        <v>43784</v>
      </c>
      <c r="B1284" s="66">
        <f>_xlfn.IFNA(VLOOKUP(A1284,'Bolling Strategy'!$A$1:$B$2000,2,FALSE),0)</f>
        <v>0</v>
      </c>
      <c r="C1284" s="66">
        <f>_xlfn.IFNA(VLOOKUP(A1284,'NQ0002 Strategy'!$A$2:$B$2000,2,FALSE),0)</f>
        <v>710</v>
      </c>
      <c r="D1284" s="66">
        <f>_xlfn.IFNA(VLOOKUP(A1284,'NQ0001 Strategy'!$A$2:$B$2000,2,FALSE),0)</f>
        <v>0</v>
      </c>
      <c r="E1284" s="66">
        <f>_xlfn.IFNA(VLOOKUP(A1284,'BBI Strategy'!$A$2:$B$2000,2,FALSE),0)</f>
        <v>1500</v>
      </c>
      <c r="F1284" s="66">
        <f>_xlfn.IFNA(VLOOKUP(A1284,'NQ0003 Strategy'!$A$2:$B$1000,2,FALSE),0)</f>
        <v>1135</v>
      </c>
      <c r="G1284" s="66">
        <f>_xlfn.IFNA(VLOOKUP(A1284,'NQ0006 Strategy'!$A$2:$B$2000,2,FALSE),0)</f>
        <v>0</v>
      </c>
      <c r="H1284" s="66">
        <f>_xlfn.IFNA(VLOOKUP(A1284,'NQ0007 Strategy'!$A$2:$B$2000,2,FALSE),0)</f>
        <v>95</v>
      </c>
      <c r="I1284" s="85">
        <f t="shared" ref="I1284:I1347" si="45">(B1284+C1284+D1284+E1284+F1284+G1284+H1284)/7</f>
        <v>491.42857142857144</v>
      </c>
      <c r="J1284" s="50">
        <f>VLOOKUP($A1284,級距!$A:$K,9,FALSE)</f>
        <v>1</v>
      </c>
      <c r="K1284" s="50">
        <f>VLOOKUP($A1284,級距!$A:$K,10,FALSE)</f>
        <v>9</v>
      </c>
      <c r="L1284" s="50">
        <f>VLOOKUP($A1284,級距!$A:$K,11,FALSE)</f>
        <v>3</v>
      </c>
      <c r="M1284" s="50">
        <f t="shared" ref="M1284:M1347" si="46">_xlfn.IFNA(1,0)</f>
        <v>1</v>
      </c>
    </row>
    <row r="1285" spans="1:13" x14ac:dyDescent="0.25">
      <c r="A1285" s="32">
        <v>43783</v>
      </c>
      <c r="B1285" s="66">
        <f>_xlfn.IFNA(VLOOKUP(A1285,'Bolling Strategy'!$A$1:$B$2000,2,FALSE),0)</f>
        <v>0</v>
      </c>
      <c r="C1285" s="66">
        <f>_xlfn.IFNA(VLOOKUP(A1285,'NQ0002 Strategy'!$A$2:$B$2000,2,FALSE),0)</f>
        <v>0</v>
      </c>
      <c r="D1285" s="66">
        <f>_xlfn.IFNA(VLOOKUP(A1285,'NQ0001 Strategy'!$A$2:$B$2000,2,FALSE),0)</f>
        <v>2275</v>
      </c>
      <c r="E1285" s="66">
        <f>_xlfn.IFNA(VLOOKUP(A1285,'BBI Strategy'!$A$2:$B$2000,2,FALSE),0)</f>
        <v>800</v>
      </c>
      <c r="F1285" s="66">
        <f>_xlfn.IFNA(VLOOKUP(A1285,'NQ0003 Strategy'!$A$2:$B$1000,2,FALSE),0)</f>
        <v>0</v>
      </c>
      <c r="G1285" s="66">
        <f>_xlfn.IFNA(VLOOKUP(A1285,'NQ0006 Strategy'!$A$2:$B$2000,2,FALSE),0)</f>
        <v>0</v>
      </c>
      <c r="H1285" s="66">
        <f>_xlfn.IFNA(VLOOKUP(A1285,'NQ0007 Strategy'!$A$2:$B$2000,2,FALSE),0)</f>
        <v>2105</v>
      </c>
      <c r="I1285" s="85">
        <f t="shared" si="45"/>
        <v>740</v>
      </c>
      <c r="J1285" s="50">
        <f>VLOOKUP($A1285,級距!$A:$K,9,FALSE)</f>
        <v>1</v>
      </c>
      <c r="K1285" s="50">
        <f>VLOOKUP($A1285,級距!$A:$K,10,FALSE)</f>
        <v>3</v>
      </c>
      <c r="L1285" s="50">
        <f>VLOOKUP($A1285,級距!$A:$K,11,FALSE)</f>
        <v>2</v>
      </c>
      <c r="M1285" s="50">
        <f t="shared" si="46"/>
        <v>1</v>
      </c>
    </row>
    <row r="1286" spans="1:13" x14ac:dyDescent="0.25">
      <c r="A1286" s="32">
        <v>43782</v>
      </c>
      <c r="B1286" s="66">
        <f>_xlfn.IFNA(VLOOKUP(A1286,'Bolling Strategy'!$A$1:$B$2000,2,FALSE),0)</f>
        <v>-240</v>
      </c>
      <c r="C1286" s="66">
        <f>_xlfn.IFNA(VLOOKUP(A1286,'NQ0002 Strategy'!$A$2:$B$2000,2,FALSE),0)</f>
        <v>-1095</v>
      </c>
      <c r="D1286" s="66">
        <f>_xlfn.IFNA(VLOOKUP(A1286,'NQ0001 Strategy'!$A$2:$B$2000,2,FALSE),0)</f>
        <v>0</v>
      </c>
      <c r="E1286" s="66">
        <f>_xlfn.IFNA(VLOOKUP(A1286,'BBI Strategy'!$A$2:$B$2000,2,FALSE),0)</f>
        <v>-580</v>
      </c>
      <c r="F1286" s="66">
        <f>_xlfn.IFNA(VLOOKUP(A1286,'NQ0003 Strategy'!$A$2:$B$1000,2,FALSE),0)</f>
        <v>0</v>
      </c>
      <c r="G1286" s="66">
        <f>_xlfn.IFNA(VLOOKUP(A1286,'NQ0006 Strategy'!$A$2:$B$2000,2,FALSE),0)</f>
        <v>360</v>
      </c>
      <c r="H1286" s="66">
        <f>_xlfn.IFNA(VLOOKUP(A1286,'NQ0007 Strategy'!$A$2:$B$2000,2,FALSE),0)</f>
        <v>-175</v>
      </c>
      <c r="I1286" s="85">
        <f t="shared" si="45"/>
        <v>-247.14285714285714</v>
      </c>
      <c r="J1286" s="50">
        <f>VLOOKUP($A1286,級距!$A:$K,9,FALSE)</f>
        <v>1</v>
      </c>
      <c r="K1286" s="50">
        <f>VLOOKUP($A1286,級距!$A:$K,10,FALSE)</f>
        <v>7</v>
      </c>
      <c r="L1286" s="50">
        <f>VLOOKUP($A1286,級距!$A:$K,11,FALSE)</f>
        <v>3</v>
      </c>
      <c r="M1286" s="50">
        <f t="shared" si="46"/>
        <v>1</v>
      </c>
    </row>
    <row r="1287" spans="1:13" x14ac:dyDescent="0.25">
      <c r="A1287" s="32">
        <v>43781</v>
      </c>
      <c r="B1287" s="66">
        <f>_xlfn.IFNA(VLOOKUP(A1287,'Bolling Strategy'!$A$1:$B$2000,2,FALSE),0)</f>
        <v>-105</v>
      </c>
      <c r="C1287" s="66">
        <f>_xlfn.IFNA(VLOOKUP(A1287,'NQ0002 Strategy'!$A$2:$B$2000,2,FALSE),0)</f>
        <v>2820</v>
      </c>
      <c r="D1287" s="66">
        <f>_xlfn.IFNA(VLOOKUP(A1287,'NQ0001 Strategy'!$A$2:$B$2000,2,FALSE),0)</f>
        <v>845</v>
      </c>
      <c r="E1287" s="66">
        <f>_xlfn.IFNA(VLOOKUP(A1287,'BBI Strategy'!$A$2:$B$2000,2,FALSE),0)</f>
        <v>-405</v>
      </c>
      <c r="F1287" s="66">
        <f>_xlfn.IFNA(VLOOKUP(A1287,'NQ0003 Strategy'!$A$2:$B$1000,2,FALSE),0)</f>
        <v>0</v>
      </c>
      <c r="G1287" s="66">
        <f>_xlfn.IFNA(VLOOKUP(A1287,'NQ0006 Strategy'!$A$2:$B$2000,2,FALSE),0)</f>
        <v>0</v>
      </c>
      <c r="H1287" s="66">
        <f>_xlfn.IFNA(VLOOKUP(A1287,'NQ0007 Strategy'!$A$2:$B$2000,2,FALSE),0)</f>
        <v>-2410</v>
      </c>
      <c r="I1287" s="85">
        <f t="shared" si="45"/>
        <v>106.42857142857143</v>
      </c>
      <c r="J1287" s="50">
        <f>VLOOKUP($A1287,級距!$A:$K,9,FALSE)</f>
        <v>1</v>
      </c>
      <c r="K1287" s="50">
        <f>VLOOKUP($A1287,級距!$A:$K,10,FALSE)</f>
        <v>3</v>
      </c>
      <c r="L1287" s="50">
        <f>VLOOKUP($A1287,級距!$A:$K,11,FALSE)</f>
        <v>2</v>
      </c>
      <c r="M1287" s="50">
        <f t="shared" si="46"/>
        <v>1</v>
      </c>
    </row>
    <row r="1288" spans="1:13" x14ac:dyDescent="0.25">
      <c r="A1288" s="32">
        <v>43780</v>
      </c>
      <c r="B1288" s="66">
        <f>_xlfn.IFNA(VLOOKUP(A1288,'Bolling Strategy'!$A$1:$B$2000,2,FALSE),0)</f>
        <v>0</v>
      </c>
      <c r="C1288" s="66">
        <f>_xlfn.IFNA(VLOOKUP(A1288,'NQ0002 Strategy'!$A$2:$B$2000,2,FALSE),0)</f>
        <v>-560</v>
      </c>
      <c r="D1288" s="66">
        <f>_xlfn.IFNA(VLOOKUP(A1288,'NQ0001 Strategy'!$A$2:$B$2000,2,FALSE),0)</f>
        <v>1200</v>
      </c>
      <c r="E1288" s="66">
        <f>_xlfn.IFNA(VLOOKUP(A1288,'BBI Strategy'!$A$2:$B$2000,2,FALSE),0)</f>
        <v>2180</v>
      </c>
      <c r="F1288" s="66">
        <f>_xlfn.IFNA(VLOOKUP(A1288,'NQ0003 Strategy'!$A$2:$B$1000,2,FALSE),0)</f>
        <v>0</v>
      </c>
      <c r="G1288" s="66">
        <f>_xlfn.IFNA(VLOOKUP(A1288,'NQ0006 Strategy'!$A$2:$B$2000,2,FALSE),0)</f>
        <v>-1410</v>
      </c>
      <c r="H1288" s="66">
        <f>_xlfn.IFNA(VLOOKUP(A1288,'NQ0007 Strategy'!$A$2:$B$2000,2,FALSE),0)</f>
        <v>1000</v>
      </c>
      <c r="I1288" s="85">
        <f t="shared" si="45"/>
        <v>344.28571428571428</v>
      </c>
      <c r="J1288" s="50">
        <f>VLOOKUP($A1288,級距!$A:$K,9,FALSE)</f>
        <v>1</v>
      </c>
      <c r="K1288" s="50">
        <f>VLOOKUP($A1288,級距!$A:$K,10,FALSE)</f>
        <v>6</v>
      </c>
      <c r="L1288" s="50">
        <f>VLOOKUP($A1288,級距!$A:$K,11,FALSE)</f>
        <v>2</v>
      </c>
      <c r="M1288" s="50">
        <f t="shared" si="46"/>
        <v>1</v>
      </c>
    </row>
    <row r="1289" spans="1:13" x14ac:dyDescent="0.25">
      <c r="A1289" s="32">
        <v>43777</v>
      </c>
      <c r="B1289" s="66">
        <f>_xlfn.IFNA(VLOOKUP(A1289,'Bolling Strategy'!$A$1:$B$2000,2,FALSE),0)</f>
        <v>0</v>
      </c>
      <c r="C1289" s="66">
        <f>_xlfn.IFNA(VLOOKUP(A1289,'NQ0002 Strategy'!$A$2:$B$2000,2,FALSE),0)</f>
        <v>0</v>
      </c>
      <c r="D1289" s="66">
        <f>_xlfn.IFNA(VLOOKUP(A1289,'NQ0001 Strategy'!$A$2:$B$2000,2,FALSE),0)</f>
        <v>0</v>
      </c>
      <c r="E1289" s="66">
        <f>_xlfn.IFNA(VLOOKUP(A1289,'BBI Strategy'!$A$2:$B$2000,2,FALSE),0)</f>
        <v>5110</v>
      </c>
      <c r="F1289" s="66">
        <f>_xlfn.IFNA(VLOOKUP(A1289,'NQ0003 Strategy'!$A$2:$B$1000,2,FALSE),0)</f>
        <v>0</v>
      </c>
      <c r="G1289" s="66">
        <f>_xlfn.IFNA(VLOOKUP(A1289,'NQ0006 Strategy'!$A$2:$B$2000,2,FALSE),0)</f>
        <v>0</v>
      </c>
      <c r="H1289" s="66">
        <f>_xlfn.IFNA(VLOOKUP(A1289,'NQ0007 Strategy'!$A$2:$B$2000,2,FALSE),0)</f>
        <v>1830</v>
      </c>
      <c r="I1289" s="85">
        <f t="shared" si="45"/>
        <v>991.42857142857144</v>
      </c>
      <c r="J1289" s="50">
        <f>VLOOKUP($A1289,級距!$A:$K,9,FALSE)</f>
        <v>2</v>
      </c>
      <c r="K1289" s="50">
        <f>VLOOKUP($A1289,級距!$A:$K,10,FALSE)</f>
        <v>6</v>
      </c>
      <c r="L1289" s="50">
        <f>VLOOKUP($A1289,級距!$A:$K,11,FALSE)</f>
        <v>2</v>
      </c>
      <c r="M1289" s="50">
        <f t="shared" si="46"/>
        <v>1</v>
      </c>
    </row>
    <row r="1290" spans="1:13" x14ac:dyDescent="0.25">
      <c r="A1290" s="32">
        <v>43776</v>
      </c>
      <c r="B1290" s="66">
        <f>_xlfn.IFNA(VLOOKUP(A1290,'Bolling Strategy'!$A$1:$B$2000,2,FALSE),0)</f>
        <v>2810</v>
      </c>
      <c r="C1290" s="66">
        <f>_xlfn.IFNA(VLOOKUP(A1290,'NQ0002 Strategy'!$A$2:$B$2000,2,FALSE),0)</f>
        <v>-1725</v>
      </c>
      <c r="D1290" s="66">
        <f>_xlfn.IFNA(VLOOKUP(A1290,'NQ0001 Strategy'!$A$2:$B$2000,2,FALSE),0)</f>
        <v>-1930</v>
      </c>
      <c r="E1290" s="66">
        <f>_xlfn.IFNA(VLOOKUP(A1290,'BBI Strategy'!$A$2:$B$2000,2,FALSE),0)</f>
        <v>1430</v>
      </c>
      <c r="F1290" s="66">
        <f>_xlfn.IFNA(VLOOKUP(A1290,'NQ0003 Strategy'!$A$2:$B$1000,2,FALSE),0)</f>
        <v>0</v>
      </c>
      <c r="G1290" s="66">
        <f>_xlfn.IFNA(VLOOKUP(A1290,'NQ0006 Strategy'!$A$2:$B$2000,2,FALSE),0)</f>
        <v>5230</v>
      </c>
      <c r="H1290" s="66">
        <f>_xlfn.IFNA(VLOOKUP(A1290,'NQ0007 Strategy'!$A$2:$B$2000,2,FALSE),0)</f>
        <v>-1745</v>
      </c>
      <c r="I1290" s="85">
        <f t="shared" si="45"/>
        <v>581.42857142857144</v>
      </c>
      <c r="J1290" s="50">
        <f>VLOOKUP($A1290,級距!$A:$K,9,FALSE)</f>
        <v>2</v>
      </c>
      <c r="K1290" s="50">
        <f>VLOOKUP($A1290,級距!$A:$K,10,FALSE)</f>
        <v>3</v>
      </c>
      <c r="L1290" s="50">
        <f>VLOOKUP($A1290,級距!$A:$K,11,FALSE)</f>
        <v>2</v>
      </c>
      <c r="M1290" s="50">
        <f t="shared" si="46"/>
        <v>1</v>
      </c>
    </row>
    <row r="1291" spans="1:13" x14ac:dyDescent="0.25">
      <c r="A1291" s="32">
        <v>43775</v>
      </c>
      <c r="B1291" s="66">
        <f>_xlfn.IFNA(VLOOKUP(A1291,'Bolling Strategy'!$A$1:$B$2000,2,FALSE),0)</f>
        <v>400</v>
      </c>
      <c r="C1291" s="66">
        <f>_xlfn.IFNA(VLOOKUP(A1291,'NQ0002 Strategy'!$A$2:$B$2000,2,FALSE),0)</f>
        <v>1545</v>
      </c>
      <c r="D1291" s="66">
        <f>_xlfn.IFNA(VLOOKUP(A1291,'NQ0001 Strategy'!$A$2:$B$2000,2,FALSE),0)</f>
        <v>-1235</v>
      </c>
      <c r="E1291" s="66">
        <f>_xlfn.IFNA(VLOOKUP(A1291,'BBI Strategy'!$A$2:$B$2000,2,FALSE),0)</f>
        <v>-740</v>
      </c>
      <c r="F1291" s="66">
        <f>_xlfn.IFNA(VLOOKUP(A1291,'NQ0003 Strategy'!$A$2:$B$1000,2,FALSE),0)</f>
        <v>0</v>
      </c>
      <c r="G1291" s="66">
        <f>_xlfn.IFNA(VLOOKUP(A1291,'NQ0006 Strategy'!$A$2:$B$2000,2,FALSE),0)</f>
        <v>0</v>
      </c>
      <c r="H1291" s="66">
        <f>_xlfn.IFNA(VLOOKUP(A1291,'NQ0007 Strategy'!$A$2:$B$2000,2,FALSE),0)</f>
        <v>620</v>
      </c>
      <c r="I1291" s="85">
        <f t="shared" si="45"/>
        <v>84.285714285714292</v>
      </c>
      <c r="J1291" s="50">
        <f>VLOOKUP($A1291,級距!$A:$K,9,FALSE)</f>
        <v>1</v>
      </c>
      <c r="K1291" s="50">
        <f>VLOOKUP($A1291,級距!$A:$K,10,FALSE)</f>
        <v>2</v>
      </c>
      <c r="L1291" s="50">
        <f>VLOOKUP($A1291,級距!$A:$K,11,FALSE)</f>
        <v>2</v>
      </c>
      <c r="M1291" s="50">
        <f t="shared" si="46"/>
        <v>1</v>
      </c>
    </row>
    <row r="1292" spans="1:13" x14ac:dyDescent="0.25">
      <c r="A1292" s="32">
        <v>43774</v>
      </c>
      <c r="B1292" s="66">
        <f>_xlfn.IFNA(VLOOKUP(A1292,'Bolling Strategy'!$A$1:$B$2000,2,FALSE),0)</f>
        <v>-920</v>
      </c>
      <c r="C1292" s="66">
        <f>_xlfn.IFNA(VLOOKUP(A1292,'NQ0002 Strategy'!$A$2:$B$2000,2,FALSE),0)</f>
        <v>205</v>
      </c>
      <c r="D1292" s="66">
        <f>_xlfn.IFNA(VLOOKUP(A1292,'NQ0001 Strategy'!$A$2:$B$2000,2,FALSE),0)</f>
        <v>0</v>
      </c>
      <c r="E1292" s="66">
        <f>_xlfn.IFNA(VLOOKUP(A1292,'BBI Strategy'!$A$2:$B$2000,2,FALSE),0)</f>
        <v>790</v>
      </c>
      <c r="F1292" s="66">
        <f>_xlfn.IFNA(VLOOKUP(A1292,'NQ0003 Strategy'!$A$2:$B$1000,2,FALSE),0)</f>
        <v>0</v>
      </c>
      <c r="G1292" s="66">
        <f>_xlfn.IFNA(VLOOKUP(A1292,'NQ0006 Strategy'!$A$2:$B$2000,2,FALSE),0)</f>
        <v>0</v>
      </c>
      <c r="H1292" s="66">
        <f>_xlfn.IFNA(VLOOKUP(A1292,'NQ0007 Strategy'!$A$2:$B$2000,2,FALSE),0)</f>
        <v>-1800</v>
      </c>
      <c r="I1292" s="85">
        <f t="shared" si="45"/>
        <v>-246.42857142857142</v>
      </c>
      <c r="J1292" s="50">
        <f>VLOOKUP($A1292,級距!$A:$K,9,FALSE)</f>
        <v>1</v>
      </c>
      <c r="K1292" s="50">
        <f>VLOOKUP($A1292,級距!$A:$K,10,FALSE)</f>
        <v>5</v>
      </c>
      <c r="L1292" s="50">
        <f>VLOOKUP($A1292,級距!$A:$K,11,FALSE)</f>
        <v>2</v>
      </c>
      <c r="M1292" s="50">
        <f t="shared" si="46"/>
        <v>1</v>
      </c>
    </row>
    <row r="1293" spans="1:13" x14ac:dyDescent="0.25">
      <c r="A1293" s="32">
        <v>43773</v>
      </c>
      <c r="B1293" s="66">
        <f>_xlfn.IFNA(VLOOKUP(A1293,'Bolling Strategy'!$A$1:$B$2000,2,FALSE),0)</f>
        <v>0</v>
      </c>
      <c r="C1293" s="66">
        <f>_xlfn.IFNA(VLOOKUP(A1293,'NQ0002 Strategy'!$A$2:$B$2000,2,FALSE),0)</f>
        <v>0</v>
      </c>
      <c r="D1293" s="66">
        <f>_xlfn.IFNA(VLOOKUP(A1293,'NQ0001 Strategy'!$A$2:$B$2000,2,FALSE),0)</f>
        <v>0</v>
      </c>
      <c r="E1293" s="66">
        <f>_xlfn.IFNA(VLOOKUP(A1293,'BBI Strategy'!$A$2:$B$2000,2,FALSE),0)</f>
        <v>755</v>
      </c>
      <c r="F1293" s="66">
        <f>_xlfn.IFNA(VLOOKUP(A1293,'NQ0003 Strategy'!$A$2:$B$1000,2,FALSE),0)</f>
        <v>0</v>
      </c>
      <c r="G1293" s="66">
        <f>_xlfn.IFNA(VLOOKUP(A1293,'NQ0006 Strategy'!$A$2:$B$2000,2,FALSE),0)</f>
        <v>-1710</v>
      </c>
      <c r="H1293" s="66">
        <f>_xlfn.IFNA(VLOOKUP(A1293,'NQ0007 Strategy'!$A$2:$B$2000,2,FALSE),0)</f>
        <v>2960</v>
      </c>
      <c r="I1293" s="85">
        <f t="shared" si="45"/>
        <v>286.42857142857144</v>
      </c>
      <c r="J1293" s="50">
        <f>VLOOKUP($A1293,級距!$A:$K,9,FALSE)</f>
        <v>1</v>
      </c>
      <c r="K1293" s="50">
        <f>VLOOKUP($A1293,級距!$A:$K,10,FALSE)</f>
        <v>2</v>
      </c>
      <c r="L1293" s="50">
        <f>VLOOKUP($A1293,級距!$A:$K,11,FALSE)</f>
        <v>2</v>
      </c>
      <c r="M1293" s="50">
        <f t="shared" si="46"/>
        <v>1</v>
      </c>
    </row>
    <row r="1294" spans="1:13" x14ac:dyDescent="0.25">
      <c r="A1294" s="32">
        <v>43770</v>
      </c>
      <c r="B1294" s="66">
        <f>_xlfn.IFNA(VLOOKUP(A1294,'Bolling Strategy'!$A$1:$B$2000,2,FALSE),0)</f>
        <v>-845</v>
      </c>
      <c r="C1294" s="66">
        <f>_xlfn.IFNA(VLOOKUP(A1294,'NQ0002 Strategy'!$A$2:$B$2000,2,FALSE),0)</f>
        <v>7090</v>
      </c>
      <c r="D1294" s="66">
        <f>_xlfn.IFNA(VLOOKUP(A1294,'NQ0001 Strategy'!$A$2:$B$2000,2,FALSE),0)</f>
        <v>-3310</v>
      </c>
      <c r="E1294" s="66">
        <f>_xlfn.IFNA(VLOOKUP(A1294,'BBI Strategy'!$A$2:$B$2000,2,FALSE),0)</f>
        <v>2950</v>
      </c>
      <c r="F1294" s="66">
        <f>_xlfn.IFNA(VLOOKUP(A1294,'NQ0003 Strategy'!$A$2:$B$1000,2,FALSE),0)</f>
        <v>0</v>
      </c>
      <c r="G1294" s="66">
        <f>_xlfn.IFNA(VLOOKUP(A1294,'NQ0006 Strategy'!$A$2:$B$2000,2,FALSE),0)</f>
        <v>0</v>
      </c>
      <c r="H1294" s="66">
        <f>_xlfn.IFNA(VLOOKUP(A1294,'NQ0007 Strategy'!$A$2:$B$2000,2,FALSE),0)</f>
        <v>1080</v>
      </c>
      <c r="I1294" s="85">
        <f t="shared" si="45"/>
        <v>995</v>
      </c>
      <c r="J1294" s="50">
        <f>VLOOKUP($A1294,級距!$A:$K,9,FALSE)</f>
        <v>2</v>
      </c>
      <c r="K1294" s="50">
        <f>VLOOKUP($A1294,級距!$A:$K,10,FALSE)</f>
        <v>8</v>
      </c>
      <c r="L1294" s="50">
        <f>VLOOKUP($A1294,級距!$A:$K,11,FALSE)</f>
        <v>3</v>
      </c>
      <c r="M1294" s="50">
        <f t="shared" si="46"/>
        <v>1</v>
      </c>
    </row>
    <row r="1295" spans="1:13" x14ac:dyDescent="0.25">
      <c r="A1295" s="32">
        <v>43769</v>
      </c>
      <c r="B1295" s="66">
        <f>_xlfn.IFNA(VLOOKUP(A1295,'Bolling Strategy'!$A$1:$B$2000,2,FALSE),0)</f>
        <v>1980</v>
      </c>
      <c r="C1295" s="66">
        <f>_xlfn.IFNA(VLOOKUP(A1295,'NQ0002 Strategy'!$A$2:$B$2000,2,FALSE),0)</f>
        <v>-3915</v>
      </c>
      <c r="D1295" s="66">
        <f>_xlfn.IFNA(VLOOKUP(A1295,'NQ0001 Strategy'!$A$2:$B$2000,2,FALSE),0)</f>
        <v>0</v>
      </c>
      <c r="E1295" s="66">
        <f>_xlfn.IFNA(VLOOKUP(A1295,'BBI Strategy'!$A$2:$B$2000,2,FALSE),0)</f>
        <v>-580</v>
      </c>
      <c r="F1295" s="66">
        <f>_xlfn.IFNA(VLOOKUP(A1295,'NQ0003 Strategy'!$A$2:$B$1000,2,FALSE),0)</f>
        <v>0</v>
      </c>
      <c r="G1295" s="66">
        <f>_xlfn.IFNA(VLOOKUP(A1295,'NQ0006 Strategy'!$A$2:$B$2000,2,FALSE),0)</f>
        <v>-2300</v>
      </c>
      <c r="H1295" s="66">
        <f>_xlfn.IFNA(VLOOKUP(A1295,'NQ0007 Strategy'!$A$2:$B$2000,2,FALSE),0)</f>
        <v>1560</v>
      </c>
      <c r="I1295" s="85">
        <f t="shared" si="45"/>
        <v>-465</v>
      </c>
      <c r="J1295" s="50">
        <f>VLOOKUP($A1295,級距!$A:$K,9,FALSE)</f>
        <v>2</v>
      </c>
      <c r="K1295" s="50">
        <f>VLOOKUP($A1295,級距!$A:$K,10,FALSE)</f>
        <v>1</v>
      </c>
      <c r="L1295" s="50">
        <f>VLOOKUP($A1295,級距!$A:$K,11,FALSE)</f>
        <v>2</v>
      </c>
      <c r="M1295" s="50">
        <f t="shared" si="46"/>
        <v>1</v>
      </c>
    </row>
    <row r="1296" spans="1:13" x14ac:dyDescent="0.25">
      <c r="A1296" s="32">
        <v>43768</v>
      </c>
      <c r="B1296" s="66">
        <f>_xlfn.IFNA(VLOOKUP(A1296,'Bolling Strategy'!$A$1:$B$2000,2,FALSE),0)</f>
        <v>0</v>
      </c>
      <c r="C1296" s="66">
        <f>_xlfn.IFNA(VLOOKUP(A1296,'NQ0002 Strategy'!$A$2:$B$2000,2,FALSE),0)</f>
        <v>0</v>
      </c>
      <c r="D1296" s="66">
        <f>_xlfn.IFNA(VLOOKUP(A1296,'NQ0001 Strategy'!$A$2:$B$2000,2,FALSE),0)</f>
        <v>2490</v>
      </c>
      <c r="E1296" s="66">
        <f>_xlfn.IFNA(VLOOKUP(A1296,'BBI Strategy'!$A$2:$B$2000,2,FALSE),0)</f>
        <v>2310</v>
      </c>
      <c r="F1296" s="66">
        <f>_xlfn.IFNA(VLOOKUP(A1296,'NQ0003 Strategy'!$A$2:$B$1000,2,FALSE),0)</f>
        <v>0</v>
      </c>
      <c r="G1296" s="66">
        <f>_xlfn.IFNA(VLOOKUP(A1296,'NQ0006 Strategy'!$A$2:$B$2000,2,FALSE),0)</f>
        <v>6780</v>
      </c>
      <c r="H1296" s="66">
        <f>_xlfn.IFNA(VLOOKUP(A1296,'NQ0007 Strategy'!$A$2:$B$2000,2,FALSE),0)</f>
        <v>2705</v>
      </c>
      <c r="I1296" s="85">
        <f t="shared" si="45"/>
        <v>2040.7142857142858</v>
      </c>
      <c r="J1296" s="50">
        <f>VLOOKUP($A1296,級距!$A:$K,9,FALSE)</f>
        <v>2</v>
      </c>
      <c r="K1296" s="50">
        <f>VLOOKUP($A1296,級距!$A:$K,10,FALSE)</f>
        <v>4</v>
      </c>
      <c r="L1296" s="50">
        <f>VLOOKUP($A1296,級距!$A:$K,11,FALSE)</f>
        <v>2</v>
      </c>
      <c r="M1296" s="50">
        <f t="shared" si="46"/>
        <v>1</v>
      </c>
    </row>
    <row r="1297" spans="1:13" x14ac:dyDescent="0.25">
      <c r="A1297" s="32">
        <v>43767</v>
      </c>
      <c r="B1297" s="66">
        <f>_xlfn.IFNA(VLOOKUP(A1297,'Bolling Strategy'!$A$1:$B$2000,2,FALSE),0)</f>
        <v>-2640</v>
      </c>
      <c r="C1297" s="66">
        <f>_xlfn.IFNA(VLOOKUP(A1297,'NQ0002 Strategy'!$A$2:$B$2000,2,FALSE),0)</f>
        <v>-1600</v>
      </c>
      <c r="D1297" s="66">
        <f>_xlfn.IFNA(VLOOKUP(A1297,'NQ0001 Strategy'!$A$2:$B$2000,2,FALSE),0)</f>
        <v>-2845</v>
      </c>
      <c r="E1297" s="66">
        <f>_xlfn.IFNA(VLOOKUP(A1297,'BBI Strategy'!$A$2:$B$2000,2,FALSE),0)</f>
        <v>-2115</v>
      </c>
      <c r="F1297" s="66">
        <f>_xlfn.IFNA(VLOOKUP(A1297,'NQ0003 Strategy'!$A$2:$B$1000,2,FALSE),0)</f>
        <v>0</v>
      </c>
      <c r="G1297" s="66">
        <f>_xlfn.IFNA(VLOOKUP(A1297,'NQ0006 Strategy'!$A$2:$B$2000,2,FALSE),0)</f>
        <v>0</v>
      </c>
      <c r="H1297" s="66">
        <f>_xlfn.IFNA(VLOOKUP(A1297,'NQ0007 Strategy'!$A$2:$B$2000,2,FALSE),0)</f>
        <v>855</v>
      </c>
      <c r="I1297" s="85">
        <f t="shared" si="45"/>
        <v>-1192.1428571428571</v>
      </c>
      <c r="J1297" s="50">
        <f>VLOOKUP($A1297,級距!$A:$K,9,FALSE)</f>
        <v>1</v>
      </c>
      <c r="K1297" s="50">
        <f>VLOOKUP($A1297,級距!$A:$K,10,FALSE)</f>
        <v>8</v>
      </c>
      <c r="L1297" s="50">
        <f>VLOOKUP($A1297,級距!$A:$K,11,FALSE)</f>
        <v>3</v>
      </c>
      <c r="M1297" s="50">
        <f t="shared" si="46"/>
        <v>1</v>
      </c>
    </row>
    <row r="1298" spans="1:13" x14ac:dyDescent="0.25">
      <c r="A1298" s="32">
        <v>43766</v>
      </c>
      <c r="B1298" s="66">
        <f>_xlfn.IFNA(VLOOKUP(A1298,'Bolling Strategy'!$A$1:$B$2000,2,FALSE),0)</f>
        <v>580</v>
      </c>
      <c r="C1298" s="66">
        <f>_xlfn.IFNA(VLOOKUP(A1298,'NQ0002 Strategy'!$A$2:$B$2000,2,FALSE),0)</f>
        <v>-600</v>
      </c>
      <c r="D1298" s="66">
        <f>_xlfn.IFNA(VLOOKUP(A1298,'NQ0001 Strategy'!$A$2:$B$2000,2,FALSE),0)</f>
        <v>0</v>
      </c>
      <c r="E1298" s="66">
        <f>_xlfn.IFNA(VLOOKUP(A1298,'BBI Strategy'!$A$2:$B$2000,2,FALSE),0)</f>
        <v>-440</v>
      </c>
      <c r="F1298" s="66">
        <f>_xlfn.IFNA(VLOOKUP(A1298,'NQ0003 Strategy'!$A$2:$B$1000,2,FALSE),0)</f>
        <v>0</v>
      </c>
      <c r="G1298" s="66">
        <f>_xlfn.IFNA(VLOOKUP(A1298,'NQ0006 Strategy'!$A$2:$B$2000,2,FALSE),0)</f>
        <v>2210</v>
      </c>
      <c r="H1298" s="66">
        <f>_xlfn.IFNA(VLOOKUP(A1298,'NQ0007 Strategy'!$A$2:$B$2000,2,FALSE),0)</f>
        <v>395</v>
      </c>
      <c r="I1298" s="85">
        <f t="shared" si="45"/>
        <v>306.42857142857144</v>
      </c>
      <c r="J1298" s="50">
        <f>VLOOKUP($A1298,級距!$A:$K,9,FALSE)</f>
        <v>2</v>
      </c>
      <c r="K1298" s="50">
        <f>VLOOKUP($A1298,級距!$A:$K,10,FALSE)</f>
        <v>9</v>
      </c>
      <c r="L1298" s="50">
        <f>VLOOKUP($A1298,級距!$A:$K,11,FALSE)</f>
        <v>3</v>
      </c>
      <c r="M1298" s="50">
        <f t="shared" si="46"/>
        <v>1</v>
      </c>
    </row>
    <row r="1299" spans="1:13" x14ac:dyDescent="0.25">
      <c r="A1299" s="32">
        <v>43763</v>
      </c>
      <c r="B1299" s="66">
        <f>_xlfn.IFNA(VLOOKUP(A1299,'Bolling Strategy'!$A$1:$B$2000,2,FALSE),0)</f>
        <v>-1040</v>
      </c>
      <c r="C1299" s="66">
        <f>_xlfn.IFNA(VLOOKUP(A1299,'NQ0002 Strategy'!$A$2:$B$2000,2,FALSE),0)</f>
        <v>-275</v>
      </c>
      <c r="D1299" s="66">
        <f>_xlfn.IFNA(VLOOKUP(A1299,'NQ0001 Strategy'!$A$2:$B$2000,2,FALSE),0)</f>
        <v>6015</v>
      </c>
      <c r="E1299" s="66">
        <f>_xlfn.IFNA(VLOOKUP(A1299,'BBI Strategy'!$A$2:$B$2000,2,FALSE),0)</f>
        <v>6265</v>
      </c>
      <c r="F1299" s="66">
        <f>_xlfn.IFNA(VLOOKUP(A1299,'NQ0003 Strategy'!$A$2:$B$1000,2,FALSE),0)</f>
        <v>0</v>
      </c>
      <c r="G1299" s="66">
        <f>_xlfn.IFNA(VLOOKUP(A1299,'NQ0006 Strategy'!$A$2:$B$2000,2,FALSE),0)</f>
        <v>5440</v>
      </c>
      <c r="H1299" s="66">
        <f>_xlfn.IFNA(VLOOKUP(A1299,'NQ0007 Strategy'!$A$2:$B$2000,2,FALSE),0)</f>
        <v>4220</v>
      </c>
      <c r="I1299" s="85">
        <f t="shared" si="45"/>
        <v>2946.4285714285716</v>
      </c>
      <c r="J1299" s="50">
        <f>VLOOKUP($A1299,級距!$A:$K,9,FALSE)</f>
        <v>5</v>
      </c>
      <c r="K1299" s="50">
        <f>VLOOKUP($A1299,級距!$A:$K,10,FALSE)</f>
        <v>8</v>
      </c>
      <c r="L1299" s="50">
        <f>VLOOKUP($A1299,級距!$A:$K,11,FALSE)</f>
        <v>3</v>
      </c>
      <c r="M1299" s="50">
        <f t="shared" si="46"/>
        <v>1</v>
      </c>
    </row>
    <row r="1300" spans="1:13" x14ac:dyDescent="0.25">
      <c r="A1300" s="32">
        <v>43762</v>
      </c>
      <c r="B1300" s="66">
        <f>_xlfn.IFNA(VLOOKUP(A1300,'Bolling Strategy'!$A$1:$B$2000,2,FALSE),0)</f>
        <v>0</v>
      </c>
      <c r="C1300" s="66">
        <f>_xlfn.IFNA(VLOOKUP(A1300,'NQ0002 Strategy'!$A$2:$B$2000,2,FALSE),0)</f>
        <v>0</v>
      </c>
      <c r="D1300" s="66">
        <f>_xlfn.IFNA(VLOOKUP(A1300,'NQ0001 Strategy'!$A$2:$B$2000,2,FALSE),0)</f>
        <v>0</v>
      </c>
      <c r="E1300" s="66">
        <f>_xlfn.IFNA(VLOOKUP(A1300,'BBI Strategy'!$A$2:$B$2000,2,FALSE),0)</f>
        <v>2145</v>
      </c>
      <c r="F1300" s="66">
        <f>_xlfn.IFNA(VLOOKUP(A1300,'NQ0003 Strategy'!$A$2:$B$1000,2,FALSE),0)</f>
        <v>0</v>
      </c>
      <c r="G1300" s="66">
        <f>_xlfn.IFNA(VLOOKUP(A1300,'NQ0006 Strategy'!$A$2:$B$2000,2,FALSE),0)</f>
        <v>-2010</v>
      </c>
      <c r="H1300" s="66">
        <f>_xlfn.IFNA(VLOOKUP(A1300,'NQ0007 Strategy'!$A$2:$B$2000,2,FALSE),0)</f>
        <v>390</v>
      </c>
      <c r="I1300" s="85">
        <f t="shared" si="45"/>
        <v>75</v>
      </c>
      <c r="J1300" s="50">
        <f>VLOOKUP($A1300,級距!$A:$K,9,FALSE)</f>
        <v>1</v>
      </c>
      <c r="K1300" s="50">
        <f>VLOOKUP($A1300,級距!$A:$K,10,FALSE)</f>
        <v>6</v>
      </c>
      <c r="L1300" s="50">
        <f>VLOOKUP($A1300,級距!$A:$K,11,FALSE)</f>
        <v>2</v>
      </c>
      <c r="M1300" s="50">
        <f t="shared" si="46"/>
        <v>1</v>
      </c>
    </row>
    <row r="1301" spans="1:13" x14ac:dyDescent="0.25">
      <c r="A1301" s="32">
        <v>43761</v>
      </c>
      <c r="B1301" s="66">
        <f>_xlfn.IFNA(VLOOKUP(A1301,'Bolling Strategy'!$A$1:$B$2000,2,FALSE),0)</f>
        <v>0</v>
      </c>
      <c r="C1301" s="66">
        <f>_xlfn.IFNA(VLOOKUP(A1301,'NQ0002 Strategy'!$A$2:$B$2000,2,FALSE),0)</f>
        <v>0</v>
      </c>
      <c r="D1301" s="66">
        <f>_xlfn.IFNA(VLOOKUP(A1301,'NQ0001 Strategy'!$A$2:$B$2000,2,FALSE),0)</f>
        <v>1260</v>
      </c>
      <c r="E1301" s="66">
        <f>_xlfn.IFNA(VLOOKUP(A1301,'BBI Strategy'!$A$2:$B$2000,2,FALSE),0)</f>
        <v>-2325</v>
      </c>
      <c r="F1301" s="66">
        <f>_xlfn.IFNA(VLOOKUP(A1301,'NQ0003 Strategy'!$A$2:$B$1000,2,FALSE),0)</f>
        <v>0</v>
      </c>
      <c r="G1301" s="66">
        <f>_xlfn.IFNA(VLOOKUP(A1301,'NQ0006 Strategy'!$A$2:$B$2000,2,FALSE),0)</f>
        <v>0</v>
      </c>
      <c r="H1301" s="66">
        <f>_xlfn.IFNA(VLOOKUP(A1301,'NQ0007 Strategy'!$A$2:$B$2000,2,FALSE),0)</f>
        <v>-2830</v>
      </c>
      <c r="I1301" s="85">
        <f t="shared" si="45"/>
        <v>-556.42857142857144</v>
      </c>
      <c r="J1301" s="50">
        <f>VLOOKUP($A1301,級距!$A:$K,9,FALSE)</f>
        <v>1</v>
      </c>
      <c r="K1301" s="50">
        <f>VLOOKUP($A1301,級距!$A:$K,10,FALSE)</f>
        <v>7</v>
      </c>
      <c r="L1301" s="50">
        <f>VLOOKUP($A1301,級距!$A:$K,11,FALSE)</f>
        <v>3</v>
      </c>
      <c r="M1301" s="50">
        <f t="shared" si="46"/>
        <v>1</v>
      </c>
    </row>
    <row r="1302" spans="1:13" x14ac:dyDescent="0.25">
      <c r="A1302" s="32">
        <v>43760</v>
      </c>
      <c r="B1302" s="66">
        <f>_xlfn.IFNA(VLOOKUP(A1302,'Bolling Strategy'!$A$1:$B$2000,2,FALSE),0)</f>
        <v>-4120</v>
      </c>
      <c r="C1302" s="66">
        <f>_xlfn.IFNA(VLOOKUP(A1302,'NQ0002 Strategy'!$A$2:$B$2000,2,FALSE),0)</f>
        <v>6475</v>
      </c>
      <c r="D1302" s="66">
        <f>_xlfn.IFNA(VLOOKUP(A1302,'NQ0001 Strategy'!$A$2:$B$2000,2,FALSE),0)</f>
        <v>0</v>
      </c>
      <c r="E1302" s="66">
        <f>_xlfn.IFNA(VLOOKUP(A1302,'BBI Strategy'!$A$2:$B$2000,2,FALSE),0)</f>
        <v>-5035</v>
      </c>
      <c r="F1302" s="66">
        <f>_xlfn.IFNA(VLOOKUP(A1302,'NQ0003 Strategy'!$A$2:$B$1000,2,FALSE),0)</f>
        <v>2755</v>
      </c>
      <c r="G1302" s="66">
        <f>_xlfn.IFNA(VLOOKUP(A1302,'NQ0006 Strategy'!$A$2:$B$2000,2,FALSE),0)</f>
        <v>-10230</v>
      </c>
      <c r="H1302" s="66">
        <f>_xlfn.IFNA(VLOOKUP(A1302,'NQ0007 Strategy'!$A$2:$B$2000,2,FALSE),0)</f>
        <v>-3290</v>
      </c>
      <c r="I1302" s="85">
        <f t="shared" si="45"/>
        <v>-1920.7142857142858</v>
      </c>
      <c r="J1302" s="50">
        <f>VLOOKUP($A1302,級距!$A:$K,9,FALSE)</f>
        <v>4</v>
      </c>
      <c r="K1302" s="50">
        <f>VLOOKUP($A1302,級距!$A:$K,10,FALSE)</f>
        <v>7</v>
      </c>
      <c r="L1302" s="50">
        <f>VLOOKUP($A1302,級距!$A:$K,11,FALSE)</f>
        <v>3</v>
      </c>
      <c r="M1302" s="50">
        <f t="shared" si="46"/>
        <v>1</v>
      </c>
    </row>
    <row r="1303" spans="1:13" x14ac:dyDescent="0.25">
      <c r="A1303" s="32">
        <v>43759</v>
      </c>
      <c r="B1303" s="66">
        <f>_xlfn.IFNA(VLOOKUP(A1303,'Bolling Strategy'!$A$1:$B$2000,2,FALSE),0)</f>
        <v>0</v>
      </c>
      <c r="C1303" s="66">
        <f>_xlfn.IFNA(VLOOKUP(A1303,'NQ0002 Strategy'!$A$2:$B$2000,2,FALSE),0)</f>
        <v>0</v>
      </c>
      <c r="D1303" s="66">
        <f>_xlfn.IFNA(VLOOKUP(A1303,'NQ0001 Strategy'!$A$2:$B$2000,2,FALSE),0)</f>
        <v>0</v>
      </c>
      <c r="E1303" s="66">
        <f>_xlfn.IFNA(VLOOKUP(A1303,'BBI Strategy'!$A$2:$B$2000,2,FALSE),0)</f>
        <v>2650</v>
      </c>
      <c r="F1303" s="66">
        <f>_xlfn.IFNA(VLOOKUP(A1303,'NQ0003 Strategy'!$A$2:$B$1000,2,FALSE),0)</f>
        <v>0</v>
      </c>
      <c r="G1303" s="66">
        <f>_xlfn.IFNA(VLOOKUP(A1303,'NQ0006 Strategy'!$A$2:$B$2000,2,FALSE),0)</f>
        <v>2430</v>
      </c>
      <c r="H1303" s="66">
        <f>_xlfn.IFNA(VLOOKUP(A1303,'NQ0007 Strategy'!$A$2:$B$2000,2,FALSE),0)</f>
        <v>1450</v>
      </c>
      <c r="I1303" s="85">
        <f t="shared" si="45"/>
        <v>932.85714285714289</v>
      </c>
      <c r="J1303" s="50">
        <f>VLOOKUP($A1303,級距!$A:$K,9,FALSE)</f>
        <v>1</v>
      </c>
      <c r="K1303" s="50">
        <f>VLOOKUP($A1303,級距!$A:$K,10,FALSE)</f>
        <v>8</v>
      </c>
      <c r="L1303" s="50">
        <f>VLOOKUP($A1303,級距!$A:$K,11,FALSE)</f>
        <v>3</v>
      </c>
      <c r="M1303" s="50">
        <f t="shared" si="46"/>
        <v>1</v>
      </c>
    </row>
    <row r="1304" spans="1:13" x14ac:dyDescent="0.25">
      <c r="A1304" s="32">
        <v>43756</v>
      </c>
      <c r="B1304" s="66">
        <f>_xlfn.IFNA(VLOOKUP(A1304,'Bolling Strategy'!$A$1:$B$2000,2,FALSE),0)</f>
        <v>-4120</v>
      </c>
      <c r="C1304" s="66">
        <f>_xlfn.IFNA(VLOOKUP(A1304,'NQ0002 Strategy'!$A$2:$B$2000,2,FALSE),0)</f>
        <v>0</v>
      </c>
      <c r="D1304" s="66">
        <f>_xlfn.IFNA(VLOOKUP(A1304,'NQ0001 Strategy'!$A$2:$B$2000,2,FALSE),0)</f>
        <v>1700</v>
      </c>
      <c r="E1304" s="66">
        <f>_xlfn.IFNA(VLOOKUP(A1304,'BBI Strategy'!$A$2:$B$2000,2,FALSE),0)</f>
        <v>-6120</v>
      </c>
      <c r="F1304" s="66">
        <f>_xlfn.IFNA(VLOOKUP(A1304,'NQ0003 Strategy'!$A$2:$B$1000,2,FALSE),0)</f>
        <v>0</v>
      </c>
      <c r="G1304" s="66">
        <f>_xlfn.IFNA(VLOOKUP(A1304,'NQ0006 Strategy'!$A$2:$B$2000,2,FALSE),0)</f>
        <v>0</v>
      </c>
      <c r="H1304" s="66">
        <f>_xlfn.IFNA(VLOOKUP(A1304,'NQ0007 Strategy'!$A$2:$B$2000,2,FALSE),0)</f>
        <v>-2840</v>
      </c>
      <c r="I1304" s="85">
        <f t="shared" si="45"/>
        <v>-1625.7142857142858</v>
      </c>
      <c r="J1304" s="50">
        <f>VLOOKUP($A1304,級距!$A:$K,9,FALSE)</f>
        <v>5</v>
      </c>
      <c r="K1304" s="50">
        <f>VLOOKUP($A1304,級距!$A:$K,10,FALSE)</f>
        <v>6</v>
      </c>
      <c r="L1304" s="50">
        <f>VLOOKUP($A1304,級距!$A:$K,11,FALSE)</f>
        <v>2</v>
      </c>
      <c r="M1304" s="50">
        <f t="shared" si="46"/>
        <v>1</v>
      </c>
    </row>
    <row r="1305" spans="1:13" x14ac:dyDescent="0.25">
      <c r="A1305" s="32">
        <v>43755</v>
      </c>
      <c r="B1305" s="66">
        <f>_xlfn.IFNA(VLOOKUP(A1305,'Bolling Strategy'!$A$1:$B$2000,2,FALSE),0)</f>
        <v>580</v>
      </c>
      <c r="C1305" s="66">
        <f>_xlfn.IFNA(VLOOKUP(A1305,'NQ0002 Strategy'!$A$2:$B$2000,2,FALSE),0)</f>
        <v>0</v>
      </c>
      <c r="D1305" s="66">
        <f>_xlfn.IFNA(VLOOKUP(A1305,'NQ0001 Strategy'!$A$2:$B$2000,2,FALSE),0)</f>
        <v>-1725</v>
      </c>
      <c r="E1305" s="66">
        <f>_xlfn.IFNA(VLOOKUP(A1305,'BBI Strategy'!$A$2:$B$2000,2,FALSE),0)</f>
        <v>-1440</v>
      </c>
      <c r="F1305" s="66">
        <f>_xlfn.IFNA(VLOOKUP(A1305,'NQ0003 Strategy'!$A$2:$B$1000,2,FALSE),0)</f>
        <v>0</v>
      </c>
      <c r="G1305" s="66">
        <f>_xlfn.IFNA(VLOOKUP(A1305,'NQ0006 Strategy'!$A$2:$B$2000,2,FALSE),0)</f>
        <v>-4620</v>
      </c>
      <c r="H1305" s="66">
        <f>_xlfn.IFNA(VLOOKUP(A1305,'NQ0007 Strategy'!$A$2:$B$2000,2,FALSE),0)</f>
        <v>-1840</v>
      </c>
      <c r="I1305" s="85">
        <f t="shared" si="45"/>
        <v>-1292.1428571428571</v>
      </c>
      <c r="J1305" s="50">
        <f>VLOOKUP($A1305,級距!$A:$K,9,FALSE)</f>
        <v>2</v>
      </c>
      <c r="K1305" s="50">
        <f>VLOOKUP($A1305,級距!$A:$K,10,FALSE)</f>
        <v>5</v>
      </c>
      <c r="L1305" s="50">
        <f>VLOOKUP($A1305,級距!$A:$K,11,FALSE)</f>
        <v>2</v>
      </c>
      <c r="M1305" s="50">
        <f t="shared" si="46"/>
        <v>1</v>
      </c>
    </row>
    <row r="1306" spans="1:13" x14ac:dyDescent="0.25">
      <c r="A1306" s="32">
        <v>43754</v>
      </c>
      <c r="B1306" s="66">
        <f>_xlfn.IFNA(VLOOKUP(A1306,'Bolling Strategy'!$A$1:$B$2000,2,FALSE),0)</f>
        <v>0</v>
      </c>
      <c r="C1306" s="66">
        <f>_xlfn.IFNA(VLOOKUP(A1306,'NQ0002 Strategy'!$A$2:$B$2000,2,FALSE),0)</f>
        <v>-630</v>
      </c>
      <c r="D1306" s="66">
        <f>_xlfn.IFNA(VLOOKUP(A1306,'NQ0001 Strategy'!$A$2:$B$2000,2,FALSE),0)</f>
        <v>60</v>
      </c>
      <c r="E1306" s="66">
        <f>_xlfn.IFNA(VLOOKUP(A1306,'BBI Strategy'!$A$2:$B$2000,2,FALSE),0)</f>
        <v>265</v>
      </c>
      <c r="F1306" s="66">
        <f>_xlfn.IFNA(VLOOKUP(A1306,'NQ0003 Strategy'!$A$2:$B$1000,2,FALSE),0)</f>
        <v>-565</v>
      </c>
      <c r="G1306" s="66">
        <f>_xlfn.IFNA(VLOOKUP(A1306,'NQ0006 Strategy'!$A$2:$B$2000,2,FALSE),0)</f>
        <v>-3175</v>
      </c>
      <c r="H1306" s="66">
        <f>_xlfn.IFNA(VLOOKUP(A1306,'NQ0007 Strategy'!$A$2:$B$2000,2,FALSE),0)</f>
        <v>-1480</v>
      </c>
      <c r="I1306" s="85">
        <f t="shared" si="45"/>
        <v>-789.28571428571433</v>
      </c>
      <c r="J1306" s="50">
        <f>VLOOKUP($A1306,級距!$A:$K,9,FALSE)</f>
        <v>1</v>
      </c>
      <c r="K1306" s="50">
        <f>VLOOKUP($A1306,級距!$A:$K,10,FALSE)</f>
        <v>1</v>
      </c>
      <c r="L1306" s="50">
        <f>VLOOKUP($A1306,級距!$A:$K,11,FALSE)</f>
        <v>2</v>
      </c>
      <c r="M1306" s="50">
        <f t="shared" si="46"/>
        <v>1</v>
      </c>
    </row>
    <row r="1307" spans="1:13" x14ac:dyDescent="0.25">
      <c r="A1307" s="32">
        <v>43753</v>
      </c>
      <c r="B1307" s="66">
        <f>_xlfn.IFNA(VLOOKUP(A1307,'Bolling Strategy'!$A$1:$B$2000,2,FALSE),0)</f>
        <v>-645</v>
      </c>
      <c r="C1307" s="66">
        <f>_xlfn.IFNA(VLOOKUP(A1307,'NQ0002 Strategy'!$A$2:$B$2000,2,FALSE),0)</f>
        <v>1125</v>
      </c>
      <c r="D1307" s="66">
        <f>_xlfn.IFNA(VLOOKUP(A1307,'NQ0001 Strategy'!$A$2:$B$2000,2,FALSE),0)</f>
        <v>75</v>
      </c>
      <c r="E1307" s="66">
        <f>_xlfn.IFNA(VLOOKUP(A1307,'BBI Strategy'!$A$2:$B$2000,2,FALSE),0)</f>
        <v>5195</v>
      </c>
      <c r="F1307" s="66">
        <f>_xlfn.IFNA(VLOOKUP(A1307,'NQ0003 Strategy'!$A$2:$B$1000,2,FALSE),0)</f>
        <v>0</v>
      </c>
      <c r="G1307" s="66">
        <f>_xlfn.IFNA(VLOOKUP(A1307,'NQ0006 Strategy'!$A$2:$B$2000,2,FALSE),0)</f>
        <v>-1950</v>
      </c>
      <c r="H1307" s="66">
        <f>_xlfn.IFNA(VLOOKUP(A1307,'NQ0007 Strategy'!$A$2:$B$2000,2,FALSE),0)</f>
        <v>1780</v>
      </c>
      <c r="I1307" s="85">
        <f t="shared" si="45"/>
        <v>797.14285714285711</v>
      </c>
      <c r="J1307" s="50">
        <f>VLOOKUP($A1307,級距!$A:$K,9,FALSE)</f>
        <v>4</v>
      </c>
      <c r="K1307" s="50">
        <f>VLOOKUP($A1307,級距!$A:$K,10,FALSE)</f>
        <v>7</v>
      </c>
      <c r="L1307" s="50">
        <f>VLOOKUP($A1307,級距!$A:$K,11,FALSE)</f>
        <v>3</v>
      </c>
      <c r="M1307" s="50">
        <f t="shared" si="46"/>
        <v>1</v>
      </c>
    </row>
    <row r="1308" spans="1:13" x14ac:dyDescent="0.25">
      <c r="A1308" s="32">
        <v>43752</v>
      </c>
      <c r="B1308" s="66">
        <f>_xlfn.IFNA(VLOOKUP(A1308,'Bolling Strategy'!$A$1:$B$2000,2,FALSE),0)</f>
        <v>0</v>
      </c>
      <c r="C1308" s="66">
        <f>_xlfn.IFNA(VLOOKUP(A1308,'NQ0002 Strategy'!$A$2:$B$2000,2,FALSE),0)</f>
        <v>135</v>
      </c>
      <c r="D1308" s="66">
        <f>_xlfn.IFNA(VLOOKUP(A1308,'NQ0001 Strategy'!$A$2:$B$2000,2,FALSE),0)</f>
        <v>0</v>
      </c>
      <c r="E1308" s="66">
        <f>_xlfn.IFNA(VLOOKUP(A1308,'BBI Strategy'!$A$2:$B$2000,2,FALSE),0)</f>
        <v>-905</v>
      </c>
      <c r="F1308" s="66">
        <f>_xlfn.IFNA(VLOOKUP(A1308,'NQ0003 Strategy'!$A$2:$B$1000,2,FALSE),0)</f>
        <v>-790</v>
      </c>
      <c r="G1308" s="66">
        <f>_xlfn.IFNA(VLOOKUP(A1308,'NQ0006 Strategy'!$A$2:$B$2000,2,FALSE),0)</f>
        <v>-1650</v>
      </c>
      <c r="H1308" s="66">
        <f>_xlfn.IFNA(VLOOKUP(A1308,'NQ0007 Strategy'!$A$2:$B$2000,2,FALSE),0)</f>
        <v>1360</v>
      </c>
      <c r="I1308" s="85">
        <f t="shared" si="45"/>
        <v>-264.28571428571428</v>
      </c>
      <c r="J1308" s="50">
        <f>VLOOKUP($A1308,級距!$A:$K,9,FALSE)</f>
        <v>1</v>
      </c>
      <c r="K1308" s="50">
        <f>VLOOKUP($A1308,級距!$A:$K,10,FALSE)</f>
        <v>6</v>
      </c>
      <c r="L1308" s="50">
        <f>VLOOKUP($A1308,級距!$A:$K,11,FALSE)</f>
        <v>2</v>
      </c>
      <c r="M1308" s="50">
        <f t="shared" si="46"/>
        <v>1</v>
      </c>
    </row>
    <row r="1309" spans="1:13" x14ac:dyDescent="0.25">
      <c r="A1309" s="32">
        <v>43749</v>
      </c>
      <c r="B1309" s="66">
        <f>_xlfn.IFNA(VLOOKUP(A1309,'Bolling Strategy'!$A$1:$B$2000,2,FALSE),0)</f>
        <v>2365</v>
      </c>
      <c r="C1309" s="66">
        <f>_xlfn.IFNA(VLOOKUP(A1309,'NQ0002 Strategy'!$A$2:$B$2000,2,FALSE),0)</f>
        <v>-480</v>
      </c>
      <c r="D1309" s="66">
        <f>_xlfn.IFNA(VLOOKUP(A1309,'NQ0001 Strategy'!$A$2:$B$2000,2,FALSE),0)</f>
        <v>-190</v>
      </c>
      <c r="E1309" s="66">
        <f>_xlfn.IFNA(VLOOKUP(A1309,'BBI Strategy'!$A$2:$B$2000,2,FALSE),0)</f>
        <v>345</v>
      </c>
      <c r="F1309" s="66">
        <f>_xlfn.IFNA(VLOOKUP(A1309,'NQ0003 Strategy'!$A$2:$B$1000,2,FALSE),0)</f>
        <v>0</v>
      </c>
      <c r="G1309" s="66">
        <f>_xlfn.IFNA(VLOOKUP(A1309,'NQ0006 Strategy'!$A$2:$B$2000,2,FALSE),0)</f>
        <v>840</v>
      </c>
      <c r="H1309" s="66">
        <f>_xlfn.IFNA(VLOOKUP(A1309,'NQ0007 Strategy'!$A$2:$B$2000,2,FALSE),0)</f>
        <v>-1550</v>
      </c>
      <c r="I1309" s="85">
        <f t="shared" si="45"/>
        <v>190</v>
      </c>
      <c r="J1309" s="50">
        <f>VLOOKUP($A1309,級距!$A:$K,9,FALSE)</f>
        <v>3</v>
      </c>
      <c r="K1309" s="50">
        <f>VLOOKUP($A1309,級距!$A:$K,10,FALSE)</f>
        <v>1</v>
      </c>
      <c r="L1309" s="50">
        <f>VLOOKUP($A1309,級距!$A:$K,11,FALSE)</f>
        <v>2</v>
      </c>
      <c r="M1309" s="50">
        <f t="shared" si="46"/>
        <v>1</v>
      </c>
    </row>
    <row r="1310" spans="1:13" x14ac:dyDescent="0.25">
      <c r="A1310" s="32">
        <v>43748</v>
      </c>
      <c r="B1310" s="66">
        <f>_xlfn.IFNA(VLOOKUP(A1310,'Bolling Strategy'!$A$1:$B$2000,2,FALSE),0)</f>
        <v>-3370</v>
      </c>
      <c r="C1310" s="66">
        <f>_xlfn.IFNA(VLOOKUP(A1310,'NQ0002 Strategy'!$A$2:$B$2000,2,FALSE),0)</f>
        <v>0</v>
      </c>
      <c r="D1310" s="66">
        <f>_xlfn.IFNA(VLOOKUP(A1310,'NQ0001 Strategy'!$A$2:$B$2000,2,FALSE),0)</f>
        <v>3900</v>
      </c>
      <c r="E1310" s="66">
        <f>_xlfn.IFNA(VLOOKUP(A1310,'BBI Strategy'!$A$2:$B$2000,2,FALSE),0)</f>
        <v>-5800</v>
      </c>
      <c r="F1310" s="66">
        <f>_xlfn.IFNA(VLOOKUP(A1310,'NQ0003 Strategy'!$A$2:$B$1000,2,FALSE),0)</f>
        <v>0</v>
      </c>
      <c r="G1310" s="66">
        <f>_xlfn.IFNA(VLOOKUP(A1310,'NQ0006 Strategy'!$A$2:$B$2000,2,FALSE),0)</f>
        <v>180</v>
      </c>
      <c r="H1310" s="66">
        <f>_xlfn.IFNA(VLOOKUP(A1310,'NQ0007 Strategy'!$A$2:$B$2000,2,FALSE),0)</f>
        <v>5250</v>
      </c>
      <c r="I1310" s="85">
        <f t="shared" si="45"/>
        <v>22.857142857142858</v>
      </c>
      <c r="J1310" s="50">
        <f>VLOOKUP($A1310,級距!$A:$K,9,FALSE)</f>
        <v>5</v>
      </c>
      <c r="K1310" s="50">
        <f>VLOOKUP($A1310,級距!$A:$K,10,FALSE)</f>
        <v>5</v>
      </c>
      <c r="L1310" s="50">
        <f>VLOOKUP($A1310,級距!$A:$K,11,FALSE)</f>
        <v>2</v>
      </c>
      <c r="M1310" s="50">
        <f t="shared" si="46"/>
        <v>1</v>
      </c>
    </row>
    <row r="1311" spans="1:13" x14ac:dyDescent="0.25">
      <c r="A1311" s="32">
        <v>43747</v>
      </c>
      <c r="B1311" s="66">
        <f>_xlfn.IFNA(VLOOKUP(A1311,'Bolling Strategy'!$A$1:$B$2000,2,FALSE),0)</f>
        <v>0</v>
      </c>
      <c r="C1311" s="66">
        <f>_xlfn.IFNA(VLOOKUP(A1311,'NQ0002 Strategy'!$A$2:$B$2000,2,FALSE),0)</f>
        <v>-985</v>
      </c>
      <c r="D1311" s="66">
        <f>_xlfn.IFNA(VLOOKUP(A1311,'NQ0001 Strategy'!$A$2:$B$2000,2,FALSE),0)</f>
        <v>0</v>
      </c>
      <c r="E1311" s="66">
        <f>_xlfn.IFNA(VLOOKUP(A1311,'BBI Strategy'!$A$2:$B$2000,2,FALSE),0)</f>
        <v>1065</v>
      </c>
      <c r="F1311" s="66">
        <f>_xlfn.IFNA(VLOOKUP(A1311,'NQ0003 Strategy'!$A$2:$B$1000,2,FALSE),0)</f>
        <v>0</v>
      </c>
      <c r="G1311" s="66">
        <f>_xlfn.IFNA(VLOOKUP(A1311,'NQ0006 Strategy'!$A$2:$B$2000,2,FALSE),0)</f>
        <v>-3570</v>
      </c>
      <c r="H1311" s="66">
        <f>_xlfn.IFNA(VLOOKUP(A1311,'NQ0007 Strategy'!$A$2:$B$2000,2,FALSE),0)</f>
        <v>-6895</v>
      </c>
      <c r="I1311" s="85">
        <f t="shared" si="45"/>
        <v>-1483.5714285714287</v>
      </c>
      <c r="J1311" s="50">
        <f>VLOOKUP($A1311,級距!$A:$K,9,FALSE)</f>
        <v>2</v>
      </c>
      <c r="K1311" s="50">
        <f>VLOOKUP($A1311,級距!$A:$K,10,FALSE)</f>
        <v>1</v>
      </c>
      <c r="L1311" s="50">
        <f>VLOOKUP($A1311,級距!$A:$K,11,FALSE)</f>
        <v>2</v>
      </c>
      <c r="M1311" s="50">
        <f t="shared" si="46"/>
        <v>1</v>
      </c>
    </row>
    <row r="1312" spans="1:13" x14ac:dyDescent="0.25">
      <c r="A1312" s="32">
        <v>43746</v>
      </c>
      <c r="B1312" s="66">
        <f>_xlfn.IFNA(VLOOKUP(A1312,'Bolling Strategy'!$A$1:$B$2000,2,FALSE),0)</f>
        <v>-2340</v>
      </c>
      <c r="C1312" s="66">
        <f>_xlfn.IFNA(VLOOKUP(A1312,'NQ0002 Strategy'!$A$2:$B$2000,2,FALSE),0)</f>
        <v>1440</v>
      </c>
      <c r="D1312" s="66">
        <f>_xlfn.IFNA(VLOOKUP(A1312,'NQ0001 Strategy'!$A$2:$B$2000,2,FALSE),0)</f>
        <v>0</v>
      </c>
      <c r="E1312" s="66">
        <f>_xlfn.IFNA(VLOOKUP(A1312,'BBI Strategy'!$A$2:$B$2000,2,FALSE),0)</f>
        <v>5075</v>
      </c>
      <c r="F1312" s="66">
        <f>_xlfn.IFNA(VLOOKUP(A1312,'NQ0003 Strategy'!$A$2:$B$1000,2,FALSE),0)</f>
        <v>0</v>
      </c>
      <c r="G1312" s="66">
        <f>_xlfn.IFNA(VLOOKUP(A1312,'NQ0006 Strategy'!$A$2:$B$2000,2,FALSE),0)</f>
        <v>0</v>
      </c>
      <c r="H1312" s="66">
        <f>_xlfn.IFNA(VLOOKUP(A1312,'NQ0007 Strategy'!$A$2:$B$2000,2,FALSE),0)</f>
        <v>-3295</v>
      </c>
      <c r="I1312" s="85">
        <f t="shared" si="45"/>
        <v>125.71428571428571</v>
      </c>
      <c r="J1312" s="50">
        <f>VLOOKUP($A1312,級距!$A:$K,9,FALSE)</f>
        <v>5</v>
      </c>
      <c r="K1312" s="50">
        <f>VLOOKUP($A1312,級距!$A:$K,10,FALSE)</f>
        <v>8</v>
      </c>
      <c r="L1312" s="50">
        <f>VLOOKUP($A1312,級距!$A:$K,11,FALSE)</f>
        <v>3</v>
      </c>
      <c r="M1312" s="50">
        <f t="shared" si="46"/>
        <v>1</v>
      </c>
    </row>
    <row r="1313" spans="1:13" x14ac:dyDescent="0.25">
      <c r="A1313" s="32">
        <v>43745</v>
      </c>
      <c r="B1313" s="66">
        <f>_xlfn.IFNA(VLOOKUP(A1313,'Bolling Strategy'!$A$1:$B$2000,2,FALSE),0)</f>
        <v>2265</v>
      </c>
      <c r="C1313" s="66">
        <f>_xlfn.IFNA(VLOOKUP(A1313,'NQ0002 Strategy'!$A$2:$B$2000,2,FALSE),0)</f>
        <v>0</v>
      </c>
      <c r="D1313" s="66">
        <f>_xlfn.IFNA(VLOOKUP(A1313,'NQ0001 Strategy'!$A$2:$B$2000,2,FALSE),0)</f>
        <v>-1850</v>
      </c>
      <c r="E1313" s="66">
        <f>_xlfn.IFNA(VLOOKUP(A1313,'BBI Strategy'!$A$2:$B$2000,2,FALSE),0)</f>
        <v>310</v>
      </c>
      <c r="F1313" s="66">
        <f>_xlfn.IFNA(VLOOKUP(A1313,'NQ0003 Strategy'!$A$2:$B$1000,2,FALSE),0)</f>
        <v>-3260</v>
      </c>
      <c r="G1313" s="66">
        <f>_xlfn.IFNA(VLOOKUP(A1313,'NQ0006 Strategy'!$A$2:$B$2000,2,FALSE),0)</f>
        <v>-3510</v>
      </c>
      <c r="H1313" s="66">
        <f>_xlfn.IFNA(VLOOKUP(A1313,'NQ0007 Strategy'!$A$2:$B$2000,2,FALSE),0)</f>
        <v>-3075</v>
      </c>
      <c r="I1313" s="85">
        <f t="shared" si="45"/>
        <v>-1302.8571428571429</v>
      </c>
      <c r="J1313" s="50">
        <f>VLOOKUP($A1313,級距!$A:$K,9,FALSE)</f>
        <v>2</v>
      </c>
      <c r="K1313" s="50">
        <f>VLOOKUP($A1313,級距!$A:$K,10,FALSE)</f>
        <v>2</v>
      </c>
      <c r="L1313" s="50">
        <f>VLOOKUP($A1313,級距!$A:$K,11,FALSE)</f>
        <v>2</v>
      </c>
      <c r="M1313" s="50">
        <f t="shared" si="46"/>
        <v>1</v>
      </c>
    </row>
    <row r="1314" spans="1:13" x14ac:dyDescent="0.25">
      <c r="A1314" s="32">
        <v>43742</v>
      </c>
      <c r="B1314" s="66">
        <f>_xlfn.IFNA(VLOOKUP(A1314,'Bolling Strategy'!$A$1:$B$2000,2,FALSE),0)</f>
        <v>-3140</v>
      </c>
      <c r="C1314" s="66">
        <f>_xlfn.IFNA(VLOOKUP(A1314,'NQ0002 Strategy'!$A$2:$B$2000,2,FALSE),0)</f>
        <v>-1660</v>
      </c>
      <c r="D1314" s="66">
        <f>_xlfn.IFNA(VLOOKUP(A1314,'NQ0001 Strategy'!$A$2:$B$2000,2,FALSE),0)</f>
        <v>4155</v>
      </c>
      <c r="E1314" s="66">
        <f>_xlfn.IFNA(VLOOKUP(A1314,'BBI Strategy'!$A$2:$B$2000,2,FALSE),0)</f>
        <v>6730</v>
      </c>
      <c r="F1314" s="66">
        <f>_xlfn.IFNA(VLOOKUP(A1314,'NQ0003 Strategy'!$A$2:$B$1000,2,FALSE),0)</f>
        <v>3305</v>
      </c>
      <c r="G1314" s="66">
        <f>_xlfn.IFNA(VLOOKUP(A1314,'NQ0006 Strategy'!$A$2:$B$2000,2,FALSE),0)</f>
        <v>7020</v>
      </c>
      <c r="H1314" s="66">
        <f>_xlfn.IFNA(VLOOKUP(A1314,'NQ0007 Strategy'!$A$2:$B$2000,2,FALSE),0)</f>
        <v>4840</v>
      </c>
      <c r="I1314" s="85">
        <f t="shared" si="45"/>
        <v>3035.7142857142858</v>
      </c>
      <c r="J1314" s="50">
        <f>VLOOKUP($A1314,級距!$A:$K,9,FALSE)</f>
        <v>7</v>
      </c>
      <c r="K1314" s="50">
        <f>VLOOKUP($A1314,級距!$A:$K,10,FALSE)</f>
        <v>10</v>
      </c>
      <c r="L1314" s="50">
        <f>VLOOKUP($A1314,級距!$A:$K,11,FALSE)</f>
        <v>4</v>
      </c>
      <c r="M1314" s="50">
        <f t="shared" si="46"/>
        <v>1</v>
      </c>
    </row>
    <row r="1315" spans="1:13" x14ac:dyDescent="0.25">
      <c r="A1315" s="32">
        <v>43741</v>
      </c>
      <c r="B1315" s="66">
        <f>_xlfn.IFNA(VLOOKUP(A1315,'Bolling Strategy'!$A$1:$B$2000,2,FALSE),0)</f>
        <v>9070</v>
      </c>
      <c r="C1315" s="66">
        <f>_xlfn.IFNA(VLOOKUP(A1315,'NQ0002 Strategy'!$A$2:$B$2000,2,FALSE),0)</f>
        <v>-2440</v>
      </c>
      <c r="D1315" s="66">
        <f>_xlfn.IFNA(VLOOKUP(A1315,'NQ0001 Strategy'!$A$2:$B$2000,2,FALSE),0)</f>
        <v>1140</v>
      </c>
      <c r="E1315" s="66">
        <f>_xlfn.IFNA(VLOOKUP(A1315,'BBI Strategy'!$A$2:$B$2000,2,FALSE),0)</f>
        <v>-20160</v>
      </c>
      <c r="F1315" s="66">
        <f>_xlfn.IFNA(VLOOKUP(A1315,'NQ0003 Strategy'!$A$2:$B$1000,2,FALSE),0)</f>
        <v>0</v>
      </c>
      <c r="G1315" s="66">
        <f>_xlfn.IFNA(VLOOKUP(A1315,'NQ0006 Strategy'!$A$2:$B$2000,2,FALSE),0)</f>
        <v>0</v>
      </c>
      <c r="H1315" s="66">
        <f>_xlfn.IFNA(VLOOKUP(A1315,'NQ0007 Strategy'!$A$2:$B$2000,2,FALSE),0)</f>
        <v>970</v>
      </c>
      <c r="I1315" s="85">
        <f t="shared" si="45"/>
        <v>-1631.4285714285713</v>
      </c>
      <c r="J1315" s="50">
        <f>VLOOKUP($A1315,級距!$A:$K,9,FALSE)</f>
        <v>8</v>
      </c>
      <c r="K1315" s="50">
        <f>VLOOKUP($A1315,級距!$A:$K,10,FALSE)</f>
        <v>5</v>
      </c>
      <c r="L1315" s="50">
        <f>VLOOKUP($A1315,級距!$A:$K,11,FALSE)</f>
        <v>1</v>
      </c>
      <c r="M1315" s="50">
        <f t="shared" si="46"/>
        <v>1</v>
      </c>
    </row>
    <row r="1316" spans="1:13" x14ac:dyDescent="0.25">
      <c r="A1316" s="32">
        <v>43740</v>
      </c>
      <c r="B1316" s="66">
        <f>_xlfn.IFNA(VLOOKUP(A1316,'Bolling Strategy'!$A$1:$B$2000,2,FALSE),0)</f>
        <v>-12360</v>
      </c>
      <c r="C1316" s="66">
        <f>_xlfn.IFNA(VLOOKUP(A1316,'NQ0002 Strategy'!$A$2:$B$2000,2,FALSE),0)</f>
        <v>0</v>
      </c>
      <c r="D1316" s="66">
        <f>_xlfn.IFNA(VLOOKUP(A1316,'NQ0001 Strategy'!$A$2:$B$2000,2,FALSE),0)</f>
        <v>1105</v>
      </c>
      <c r="E1316" s="66">
        <f>_xlfn.IFNA(VLOOKUP(A1316,'BBI Strategy'!$A$2:$B$2000,2,FALSE),0)</f>
        <v>-6760</v>
      </c>
      <c r="F1316" s="66">
        <f>_xlfn.IFNA(VLOOKUP(A1316,'NQ0003 Strategy'!$A$2:$B$1000,2,FALSE),0)</f>
        <v>0</v>
      </c>
      <c r="G1316" s="66">
        <f>_xlfn.IFNA(VLOOKUP(A1316,'NQ0006 Strategy'!$A$2:$B$2000,2,FALSE),0)</f>
        <v>3470</v>
      </c>
      <c r="H1316" s="66">
        <f>_xlfn.IFNA(VLOOKUP(A1316,'NQ0007 Strategy'!$A$2:$B$2000,2,FALSE),0)</f>
        <v>4270</v>
      </c>
      <c r="I1316" s="85">
        <f t="shared" si="45"/>
        <v>-1467.8571428571429</v>
      </c>
      <c r="J1316" s="50">
        <f>VLOOKUP($A1316,級距!$A:$K,9,FALSE)</f>
        <v>5</v>
      </c>
      <c r="K1316" s="50">
        <f>VLOOKUP($A1316,級距!$A:$K,10,FALSE)</f>
        <v>6</v>
      </c>
      <c r="L1316" s="50">
        <f>VLOOKUP($A1316,級距!$A:$K,11,FALSE)</f>
        <v>2</v>
      </c>
      <c r="M1316" s="50">
        <f t="shared" si="46"/>
        <v>1</v>
      </c>
    </row>
    <row r="1317" spans="1:13" x14ac:dyDescent="0.25">
      <c r="A1317" s="32">
        <v>43739</v>
      </c>
      <c r="B1317" s="66">
        <f>_xlfn.IFNA(VLOOKUP(A1317,'Bolling Strategy'!$A$1:$B$2000,2,FALSE),0)</f>
        <v>6980</v>
      </c>
      <c r="C1317" s="66">
        <f>_xlfn.IFNA(VLOOKUP(A1317,'NQ0002 Strategy'!$A$2:$B$2000,2,FALSE),0)</f>
        <v>5225</v>
      </c>
      <c r="D1317" s="66">
        <f>_xlfn.IFNA(VLOOKUP(A1317,'NQ0001 Strategy'!$A$2:$B$2000,2,FALSE),0)</f>
        <v>-100</v>
      </c>
      <c r="E1317" s="66">
        <f>_xlfn.IFNA(VLOOKUP(A1317,'BBI Strategy'!$A$2:$B$2000,2,FALSE),0)</f>
        <v>1680</v>
      </c>
      <c r="F1317" s="66">
        <f>_xlfn.IFNA(VLOOKUP(A1317,'NQ0003 Strategy'!$A$2:$B$1000,2,FALSE),0)</f>
        <v>0</v>
      </c>
      <c r="G1317" s="66">
        <f>_xlfn.IFNA(VLOOKUP(A1317,'NQ0006 Strategy'!$A$2:$B$2000,2,FALSE),0)</f>
        <v>0</v>
      </c>
      <c r="H1317" s="66">
        <f>_xlfn.IFNA(VLOOKUP(A1317,'NQ0007 Strategy'!$A$2:$B$2000,2,FALSE),0)</f>
        <v>-2790</v>
      </c>
      <c r="I1317" s="85">
        <f t="shared" si="45"/>
        <v>1570.7142857142858</v>
      </c>
      <c r="J1317" s="50">
        <f>VLOOKUP($A1317,級距!$A:$K,9,FALSE)</f>
        <v>7</v>
      </c>
      <c r="K1317" s="50">
        <f>VLOOKUP($A1317,級距!$A:$K,10,FALSE)</f>
        <v>7</v>
      </c>
      <c r="L1317" s="50">
        <f>VLOOKUP($A1317,級距!$A:$K,11,FALSE)</f>
        <v>4</v>
      </c>
      <c r="M1317" s="50">
        <f t="shared" si="46"/>
        <v>1</v>
      </c>
    </row>
    <row r="1318" spans="1:13" x14ac:dyDescent="0.25">
      <c r="A1318" s="32">
        <v>43738</v>
      </c>
      <c r="B1318" s="66">
        <f>_xlfn.IFNA(VLOOKUP(A1318,'Bolling Strategy'!$A$1:$B$2000,2,FALSE),0)</f>
        <v>3850</v>
      </c>
      <c r="C1318" s="66">
        <f>_xlfn.IFNA(VLOOKUP(A1318,'NQ0002 Strategy'!$A$2:$B$2000,2,FALSE),0)</f>
        <v>4575</v>
      </c>
      <c r="D1318" s="66">
        <f>_xlfn.IFNA(VLOOKUP(A1318,'NQ0001 Strategy'!$A$2:$B$2000,2,FALSE),0)</f>
        <v>4580</v>
      </c>
      <c r="E1318" s="66">
        <f>_xlfn.IFNA(VLOOKUP(A1318,'BBI Strategy'!$A$2:$B$2000,2,FALSE),0)</f>
        <v>-4425</v>
      </c>
      <c r="F1318" s="66">
        <f>_xlfn.IFNA(VLOOKUP(A1318,'NQ0003 Strategy'!$A$2:$B$1000,2,FALSE),0)</f>
        <v>0</v>
      </c>
      <c r="G1318" s="66">
        <f>_xlfn.IFNA(VLOOKUP(A1318,'NQ0006 Strategy'!$A$2:$B$2000,2,FALSE),0)</f>
        <v>2430</v>
      </c>
      <c r="H1318" s="66">
        <f>_xlfn.IFNA(VLOOKUP(A1318,'NQ0007 Strategy'!$A$2:$B$2000,2,FALSE),0)</f>
        <v>2760</v>
      </c>
      <c r="I1318" s="85">
        <f t="shared" si="45"/>
        <v>1967.1428571428571</v>
      </c>
      <c r="J1318" s="50">
        <f>VLOOKUP($A1318,級距!$A:$K,9,FALSE)</f>
        <v>2</v>
      </c>
      <c r="K1318" s="50">
        <f>VLOOKUP($A1318,級距!$A:$K,10,FALSE)</f>
        <v>5</v>
      </c>
      <c r="L1318" s="50">
        <f>VLOOKUP($A1318,級距!$A:$K,11,FALSE)</f>
        <v>2</v>
      </c>
      <c r="M1318" s="50">
        <f t="shared" si="46"/>
        <v>1</v>
      </c>
    </row>
    <row r="1319" spans="1:13" x14ac:dyDescent="0.25">
      <c r="A1319" s="32">
        <v>43735</v>
      </c>
      <c r="B1319" s="66">
        <f>_xlfn.IFNA(VLOOKUP(A1319,'Bolling Strategy'!$A$1:$B$2000,2,FALSE),0)</f>
        <v>-5080</v>
      </c>
      <c r="C1319" s="66">
        <f>_xlfn.IFNA(VLOOKUP(A1319,'NQ0002 Strategy'!$A$2:$B$2000,2,FALSE),0)</f>
        <v>4240</v>
      </c>
      <c r="D1319" s="66">
        <f>_xlfn.IFNA(VLOOKUP(A1319,'NQ0001 Strategy'!$A$2:$B$2000,2,FALSE),0)</f>
        <v>2240</v>
      </c>
      <c r="E1319" s="66">
        <f>_xlfn.IFNA(VLOOKUP(A1319,'BBI Strategy'!$A$2:$B$2000,2,FALSE),0)</f>
        <v>-10160</v>
      </c>
      <c r="F1319" s="66">
        <f>_xlfn.IFNA(VLOOKUP(A1319,'NQ0003 Strategy'!$A$2:$B$1000,2,FALSE),0)</f>
        <v>0</v>
      </c>
      <c r="G1319" s="66">
        <f>_xlfn.IFNA(VLOOKUP(A1319,'NQ0006 Strategy'!$A$2:$B$2000,2,FALSE),0)</f>
        <v>0</v>
      </c>
      <c r="H1319" s="66">
        <f>_xlfn.IFNA(VLOOKUP(A1319,'NQ0007 Strategy'!$A$2:$B$2000,2,FALSE),0)</f>
        <v>0</v>
      </c>
      <c r="I1319" s="85">
        <f t="shared" si="45"/>
        <v>-1251.4285714285713</v>
      </c>
      <c r="J1319" s="50">
        <f>VLOOKUP($A1319,級距!$A:$K,9,FALSE)</f>
        <v>7</v>
      </c>
      <c r="K1319" s="50">
        <f>VLOOKUP($A1319,級距!$A:$K,10,FALSE)</f>
        <v>7</v>
      </c>
      <c r="L1319" s="50">
        <f>VLOOKUP($A1319,級距!$A:$K,11,FALSE)</f>
        <v>4</v>
      </c>
      <c r="M1319" s="50">
        <f t="shared" si="46"/>
        <v>1</v>
      </c>
    </row>
    <row r="1320" spans="1:13" x14ac:dyDescent="0.25">
      <c r="A1320" s="32">
        <v>43734</v>
      </c>
      <c r="B1320" s="66">
        <f>_xlfn.IFNA(VLOOKUP(A1320,'Bolling Strategy'!$A$1:$B$2000,2,FALSE),0)</f>
        <v>1380</v>
      </c>
      <c r="C1320" s="66">
        <f>_xlfn.IFNA(VLOOKUP(A1320,'NQ0002 Strategy'!$A$2:$B$2000,2,FALSE),0)</f>
        <v>1375</v>
      </c>
      <c r="D1320" s="66">
        <f>_xlfn.IFNA(VLOOKUP(A1320,'NQ0001 Strategy'!$A$2:$B$2000,2,FALSE),0)</f>
        <v>-1365</v>
      </c>
      <c r="E1320" s="66">
        <f>_xlfn.IFNA(VLOOKUP(A1320,'BBI Strategy'!$A$2:$B$2000,2,FALSE),0)</f>
        <v>-2660</v>
      </c>
      <c r="F1320" s="66">
        <f>_xlfn.IFNA(VLOOKUP(A1320,'NQ0003 Strategy'!$A$2:$B$1000,2,FALSE),0)</f>
        <v>0</v>
      </c>
      <c r="G1320" s="66">
        <f>_xlfn.IFNA(VLOOKUP(A1320,'NQ0006 Strategy'!$A$2:$B$2000,2,FALSE),0)</f>
        <v>1890</v>
      </c>
      <c r="H1320" s="66">
        <f>_xlfn.IFNA(VLOOKUP(A1320,'NQ0007 Strategy'!$A$2:$B$2000,2,FALSE),0)</f>
        <v>-1295</v>
      </c>
      <c r="I1320" s="85">
        <f t="shared" si="45"/>
        <v>-96.428571428571431</v>
      </c>
      <c r="J1320" s="50">
        <f>VLOOKUP($A1320,級距!$A:$K,9,FALSE)</f>
        <v>4</v>
      </c>
      <c r="K1320" s="50">
        <f>VLOOKUP($A1320,級距!$A:$K,10,FALSE)</f>
        <v>4</v>
      </c>
      <c r="L1320" s="50">
        <f>VLOOKUP($A1320,級距!$A:$K,11,FALSE)</f>
        <v>2</v>
      </c>
      <c r="M1320" s="50">
        <f t="shared" si="46"/>
        <v>1</v>
      </c>
    </row>
    <row r="1321" spans="1:13" x14ac:dyDescent="0.25">
      <c r="A1321" s="32">
        <v>43733</v>
      </c>
      <c r="B1321" s="66">
        <f>_xlfn.IFNA(VLOOKUP(A1321,'Bolling Strategy'!$A$1:$B$2000,2,FALSE),0)</f>
        <v>0</v>
      </c>
      <c r="C1321" s="66">
        <f>_xlfn.IFNA(VLOOKUP(A1321,'NQ0002 Strategy'!$A$2:$B$2000,2,FALSE),0)</f>
        <v>-9170</v>
      </c>
      <c r="D1321" s="66">
        <f>_xlfn.IFNA(VLOOKUP(A1321,'NQ0001 Strategy'!$A$2:$B$2000,2,FALSE),0)</f>
        <v>0</v>
      </c>
      <c r="E1321" s="66">
        <f>_xlfn.IFNA(VLOOKUP(A1321,'BBI Strategy'!$A$2:$B$2000,2,FALSE),0)</f>
        <v>6510</v>
      </c>
      <c r="F1321" s="66">
        <f>_xlfn.IFNA(VLOOKUP(A1321,'NQ0003 Strategy'!$A$2:$B$1000,2,FALSE),0)</f>
        <v>0</v>
      </c>
      <c r="G1321" s="66">
        <f>_xlfn.IFNA(VLOOKUP(A1321,'NQ0006 Strategy'!$A$2:$B$2000,2,FALSE),0)</f>
        <v>-2280</v>
      </c>
      <c r="H1321" s="66">
        <f>_xlfn.IFNA(VLOOKUP(A1321,'NQ0007 Strategy'!$A$2:$B$2000,2,FALSE),0)</f>
        <v>6845</v>
      </c>
      <c r="I1321" s="85">
        <f t="shared" si="45"/>
        <v>272.14285714285717</v>
      </c>
      <c r="J1321" s="50">
        <f>VLOOKUP($A1321,級距!$A:$K,9,FALSE)</f>
        <v>8</v>
      </c>
      <c r="K1321" s="50">
        <f>VLOOKUP($A1321,級距!$A:$K,10,FALSE)</f>
        <v>7</v>
      </c>
      <c r="L1321" s="50">
        <f>VLOOKUP($A1321,級距!$A:$K,11,FALSE)</f>
        <v>4</v>
      </c>
      <c r="M1321" s="50">
        <f t="shared" si="46"/>
        <v>1</v>
      </c>
    </row>
    <row r="1322" spans="1:13" x14ac:dyDescent="0.25">
      <c r="A1322" s="32">
        <v>43732</v>
      </c>
      <c r="B1322" s="66">
        <f>_xlfn.IFNA(VLOOKUP(A1322,'Bolling Strategy'!$A$1:$B$2000,2,FALSE),0)</f>
        <v>-10180</v>
      </c>
      <c r="C1322" s="66">
        <f>_xlfn.IFNA(VLOOKUP(A1322,'NQ0002 Strategy'!$A$2:$B$2000,2,FALSE),0)</f>
        <v>-2525</v>
      </c>
      <c r="D1322" s="66">
        <f>_xlfn.IFNA(VLOOKUP(A1322,'NQ0001 Strategy'!$A$2:$B$2000,2,FALSE),0)</f>
        <v>3675</v>
      </c>
      <c r="E1322" s="66">
        <f>_xlfn.IFNA(VLOOKUP(A1322,'BBI Strategy'!$A$2:$B$2000,2,FALSE),0)</f>
        <v>-11010</v>
      </c>
      <c r="F1322" s="66">
        <f>_xlfn.IFNA(VLOOKUP(A1322,'NQ0003 Strategy'!$A$2:$B$1000,2,FALSE),0)</f>
        <v>0</v>
      </c>
      <c r="G1322" s="66">
        <f>_xlfn.IFNA(VLOOKUP(A1322,'NQ0006 Strategy'!$A$2:$B$2000,2,FALSE),0)</f>
        <v>0</v>
      </c>
      <c r="H1322" s="66">
        <f>_xlfn.IFNA(VLOOKUP(A1322,'NQ0007 Strategy'!$A$2:$B$2000,2,FALSE),0)</f>
        <v>-2500</v>
      </c>
      <c r="I1322" s="85">
        <f t="shared" si="45"/>
        <v>-3220</v>
      </c>
      <c r="J1322" s="50">
        <f>VLOOKUP($A1322,級距!$A:$K,9,FALSE)</f>
        <v>8</v>
      </c>
      <c r="K1322" s="50">
        <f>VLOOKUP($A1322,級距!$A:$K,10,FALSE)</f>
        <v>8</v>
      </c>
      <c r="L1322" s="50">
        <f>VLOOKUP($A1322,級距!$A:$K,11,FALSE)</f>
        <v>4</v>
      </c>
      <c r="M1322" s="50">
        <f t="shared" si="46"/>
        <v>1</v>
      </c>
    </row>
    <row r="1323" spans="1:13" x14ac:dyDescent="0.25">
      <c r="A1323" s="32">
        <v>43731</v>
      </c>
      <c r="B1323" s="66">
        <f>_xlfn.IFNA(VLOOKUP(A1323,'Bolling Strategy'!$A$1:$B$2000,2,FALSE),0)</f>
        <v>0</v>
      </c>
      <c r="C1323" s="66">
        <f>_xlfn.IFNA(VLOOKUP(A1323,'NQ0002 Strategy'!$A$2:$B$2000,2,FALSE),0)</f>
        <v>-1060</v>
      </c>
      <c r="D1323" s="66">
        <f>_xlfn.IFNA(VLOOKUP(A1323,'NQ0001 Strategy'!$A$2:$B$2000,2,FALSE),0)</f>
        <v>-170</v>
      </c>
      <c r="E1323" s="66">
        <f>_xlfn.IFNA(VLOOKUP(A1323,'BBI Strategy'!$A$2:$B$2000,2,FALSE),0)</f>
        <v>200</v>
      </c>
      <c r="F1323" s="66">
        <f>_xlfn.IFNA(VLOOKUP(A1323,'NQ0003 Strategy'!$A$2:$B$1000,2,FALSE),0)</f>
        <v>0</v>
      </c>
      <c r="G1323" s="66">
        <f>_xlfn.IFNA(VLOOKUP(A1323,'NQ0006 Strategy'!$A$2:$B$2000,2,FALSE),0)</f>
        <v>0</v>
      </c>
      <c r="H1323" s="66">
        <f>_xlfn.IFNA(VLOOKUP(A1323,'NQ0007 Strategy'!$A$2:$B$2000,2,FALSE),0)</f>
        <v>4740</v>
      </c>
      <c r="I1323" s="85">
        <f t="shared" si="45"/>
        <v>530</v>
      </c>
      <c r="J1323" s="50">
        <f>VLOOKUP($A1323,級距!$A:$K,9,FALSE)</f>
        <v>1</v>
      </c>
      <c r="K1323" s="50">
        <f>VLOOKUP($A1323,級距!$A:$K,10,FALSE)</f>
        <v>1</v>
      </c>
      <c r="L1323" s="50">
        <f>VLOOKUP($A1323,級距!$A:$K,11,FALSE)</f>
        <v>2</v>
      </c>
      <c r="M1323" s="50">
        <f t="shared" si="46"/>
        <v>1</v>
      </c>
    </row>
    <row r="1324" spans="1:13" x14ac:dyDescent="0.25">
      <c r="A1324" s="32">
        <v>43728</v>
      </c>
      <c r="B1324" s="66">
        <f>_xlfn.IFNA(VLOOKUP(A1324,'Bolling Strategy'!$A$1:$B$2000,2,FALSE),0)</f>
        <v>0</v>
      </c>
      <c r="C1324" s="66">
        <f>_xlfn.IFNA(VLOOKUP(A1324,'NQ0002 Strategy'!$A$2:$B$2000,2,FALSE),0)</f>
        <v>-4005</v>
      </c>
      <c r="D1324" s="66">
        <f>_xlfn.IFNA(VLOOKUP(A1324,'NQ0001 Strategy'!$A$2:$B$2000,2,FALSE),0)</f>
        <v>-7655</v>
      </c>
      <c r="E1324" s="66">
        <f>_xlfn.IFNA(VLOOKUP(A1324,'BBI Strategy'!$A$2:$B$2000,2,FALSE),0)</f>
        <v>-8760</v>
      </c>
      <c r="F1324" s="66">
        <f>_xlfn.IFNA(VLOOKUP(A1324,'NQ0003 Strategy'!$A$2:$B$1000,2,FALSE),0)</f>
        <v>0</v>
      </c>
      <c r="G1324" s="66">
        <f>_xlfn.IFNA(VLOOKUP(A1324,'NQ0006 Strategy'!$A$2:$B$2000,2,FALSE),0)</f>
        <v>0</v>
      </c>
      <c r="H1324" s="66">
        <f>_xlfn.IFNA(VLOOKUP(A1324,'NQ0007 Strategy'!$A$2:$B$2000,2,FALSE),0)</f>
        <v>-3160</v>
      </c>
      <c r="I1324" s="85">
        <f t="shared" si="45"/>
        <v>-3368.5714285714284</v>
      </c>
      <c r="J1324" s="50">
        <f>VLOOKUP($A1324,級距!$A:$K,9,FALSE)</f>
        <v>5</v>
      </c>
      <c r="K1324" s="50">
        <f>VLOOKUP($A1324,級距!$A:$K,10,FALSE)</f>
        <v>8</v>
      </c>
      <c r="L1324" s="50">
        <f>VLOOKUP($A1324,級距!$A:$K,11,FALSE)</f>
        <v>3</v>
      </c>
      <c r="M1324" s="50">
        <f t="shared" si="46"/>
        <v>1</v>
      </c>
    </row>
    <row r="1325" spans="1:13" x14ac:dyDescent="0.25">
      <c r="A1325" s="32">
        <v>43727</v>
      </c>
      <c r="B1325" s="66">
        <f>_xlfn.IFNA(VLOOKUP(A1325,'Bolling Strategy'!$A$1:$B$2000,2,FALSE),0)</f>
        <v>-6000</v>
      </c>
      <c r="C1325" s="66">
        <f>_xlfn.IFNA(VLOOKUP(A1325,'NQ0002 Strategy'!$A$2:$B$2000,2,FALSE),0)</f>
        <v>85</v>
      </c>
      <c r="D1325" s="66">
        <f>_xlfn.IFNA(VLOOKUP(A1325,'NQ0001 Strategy'!$A$2:$B$2000,2,FALSE),0)</f>
        <v>2495</v>
      </c>
      <c r="E1325" s="66">
        <f>_xlfn.IFNA(VLOOKUP(A1325,'BBI Strategy'!$A$2:$B$2000,2,FALSE),0)</f>
        <v>-1680</v>
      </c>
      <c r="F1325" s="66">
        <f>_xlfn.IFNA(VLOOKUP(A1325,'NQ0003 Strategy'!$A$2:$B$1000,2,FALSE),0)</f>
        <v>0</v>
      </c>
      <c r="G1325" s="66">
        <f>_xlfn.IFNA(VLOOKUP(A1325,'NQ0006 Strategy'!$A$2:$B$2000,2,FALSE),0)</f>
        <v>-5190</v>
      </c>
      <c r="H1325" s="66">
        <f>_xlfn.IFNA(VLOOKUP(A1325,'NQ0007 Strategy'!$A$2:$B$2000,2,FALSE),0)</f>
        <v>-1520</v>
      </c>
      <c r="I1325" s="85">
        <f t="shared" si="45"/>
        <v>-1687.1428571428571</v>
      </c>
      <c r="J1325" s="50">
        <f>VLOOKUP($A1325,級距!$A:$K,9,FALSE)</f>
        <v>3</v>
      </c>
      <c r="K1325" s="50">
        <f>VLOOKUP($A1325,級距!$A:$K,10,FALSE)</f>
        <v>5</v>
      </c>
      <c r="L1325" s="50">
        <f>VLOOKUP($A1325,級距!$A:$K,11,FALSE)</f>
        <v>2</v>
      </c>
      <c r="M1325" s="50">
        <f t="shared" si="46"/>
        <v>1</v>
      </c>
    </row>
    <row r="1326" spans="1:13" x14ac:dyDescent="0.25">
      <c r="A1326" s="32">
        <v>43726</v>
      </c>
      <c r="B1326" s="66">
        <f>_xlfn.IFNA(VLOOKUP(A1326,'Bolling Strategy'!$A$1:$B$2000,2,FALSE),0)</f>
        <v>0</v>
      </c>
      <c r="C1326" s="66">
        <f>_xlfn.IFNA(VLOOKUP(A1326,'NQ0002 Strategy'!$A$2:$B$2000,2,FALSE),0)</f>
        <v>4560</v>
      </c>
      <c r="D1326" s="66">
        <f>_xlfn.IFNA(VLOOKUP(A1326,'NQ0001 Strategy'!$A$2:$B$2000,2,FALSE),0)</f>
        <v>2540</v>
      </c>
      <c r="E1326" s="66">
        <f>_xlfn.IFNA(VLOOKUP(A1326,'BBI Strategy'!$A$2:$B$2000,2,FALSE),0)</f>
        <v>1580</v>
      </c>
      <c r="F1326" s="66">
        <f>_xlfn.IFNA(VLOOKUP(A1326,'NQ0003 Strategy'!$A$2:$B$1000,2,FALSE),0)</f>
        <v>0</v>
      </c>
      <c r="G1326" s="66">
        <f>_xlfn.IFNA(VLOOKUP(A1326,'NQ0006 Strategy'!$A$2:$B$2000,2,FALSE),0)</f>
        <v>0</v>
      </c>
      <c r="H1326" s="66">
        <f>_xlfn.IFNA(VLOOKUP(A1326,'NQ0007 Strategy'!$A$2:$B$2000,2,FALSE),0)</f>
        <v>1445</v>
      </c>
      <c r="I1326" s="85">
        <f t="shared" si="45"/>
        <v>1446.4285714285713</v>
      </c>
      <c r="J1326" s="50">
        <f>VLOOKUP($A1326,級距!$A:$K,9,FALSE)</f>
        <v>4</v>
      </c>
      <c r="K1326" s="50">
        <f>VLOOKUP($A1326,級距!$A:$K,10,FALSE)</f>
        <v>1</v>
      </c>
      <c r="L1326" s="50">
        <f>VLOOKUP($A1326,級距!$A:$K,11,FALSE)</f>
        <v>2</v>
      </c>
      <c r="M1326" s="50">
        <f t="shared" si="46"/>
        <v>1</v>
      </c>
    </row>
    <row r="1327" spans="1:13" x14ac:dyDescent="0.25">
      <c r="A1327" s="32">
        <v>43725</v>
      </c>
      <c r="B1327" s="66">
        <f>_xlfn.IFNA(VLOOKUP(A1327,'Bolling Strategy'!$A$1:$B$2000,2,FALSE),0)</f>
        <v>0</v>
      </c>
      <c r="C1327" s="66">
        <f>_xlfn.IFNA(VLOOKUP(A1327,'NQ0002 Strategy'!$A$2:$B$2000,2,FALSE),0)</f>
        <v>515</v>
      </c>
      <c r="D1327" s="66">
        <f>_xlfn.IFNA(VLOOKUP(A1327,'NQ0001 Strategy'!$A$2:$B$2000,2,FALSE),0)</f>
        <v>4560</v>
      </c>
      <c r="E1327" s="66">
        <f>_xlfn.IFNA(VLOOKUP(A1327,'BBI Strategy'!$A$2:$B$2000,2,FALSE),0)</f>
        <v>-3150</v>
      </c>
      <c r="F1327" s="66">
        <f>_xlfn.IFNA(VLOOKUP(A1327,'NQ0003 Strategy'!$A$2:$B$1000,2,FALSE),0)</f>
        <v>0</v>
      </c>
      <c r="G1327" s="66">
        <f>_xlfn.IFNA(VLOOKUP(A1327,'NQ0006 Strategy'!$A$2:$B$2000,2,FALSE),0)</f>
        <v>0</v>
      </c>
      <c r="H1327" s="66">
        <f>_xlfn.IFNA(VLOOKUP(A1327,'NQ0007 Strategy'!$A$2:$B$2000,2,FALSE),0)</f>
        <v>2980</v>
      </c>
      <c r="I1327" s="85">
        <f t="shared" si="45"/>
        <v>700.71428571428567</v>
      </c>
      <c r="J1327" s="50">
        <f>VLOOKUP($A1327,級距!$A:$K,9,FALSE)</f>
        <v>1</v>
      </c>
      <c r="K1327" s="50">
        <f>VLOOKUP($A1327,級距!$A:$K,10,FALSE)</f>
        <v>9</v>
      </c>
      <c r="L1327" s="50">
        <f>VLOOKUP($A1327,級距!$A:$K,11,FALSE)</f>
        <v>3</v>
      </c>
      <c r="M1327" s="50">
        <f t="shared" si="46"/>
        <v>1</v>
      </c>
    </row>
    <row r="1328" spans="1:13" x14ac:dyDescent="0.25">
      <c r="A1328" s="32">
        <v>43724</v>
      </c>
      <c r="B1328" s="66">
        <f>_xlfn.IFNA(VLOOKUP(A1328,'Bolling Strategy'!$A$1:$B$2000,2,FALSE),0)</f>
        <v>0</v>
      </c>
      <c r="C1328" s="66">
        <f>_xlfn.IFNA(VLOOKUP(A1328,'NQ0002 Strategy'!$A$2:$B$2000,2,FALSE),0)</f>
        <v>-650</v>
      </c>
      <c r="D1328" s="66">
        <f>_xlfn.IFNA(VLOOKUP(A1328,'NQ0001 Strategy'!$A$2:$B$2000,2,FALSE),0)</f>
        <v>0</v>
      </c>
      <c r="E1328" s="66">
        <f>_xlfn.IFNA(VLOOKUP(A1328,'BBI Strategy'!$A$2:$B$2000,2,FALSE),0)</f>
        <v>1475</v>
      </c>
      <c r="F1328" s="66">
        <f>_xlfn.IFNA(VLOOKUP(A1328,'NQ0003 Strategy'!$A$2:$B$1000,2,FALSE),0)</f>
        <v>0</v>
      </c>
      <c r="G1328" s="66">
        <f>_xlfn.IFNA(VLOOKUP(A1328,'NQ0006 Strategy'!$A$2:$B$2000,2,FALSE),0)</f>
        <v>-240</v>
      </c>
      <c r="H1328" s="66">
        <f>_xlfn.IFNA(VLOOKUP(A1328,'NQ0007 Strategy'!$A$2:$B$2000,2,FALSE),0)</f>
        <v>2790</v>
      </c>
      <c r="I1328" s="85">
        <f t="shared" si="45"/>
        <v>482.14285714285717</v>
      </c>
      <c r="J1328" s="50">
        <f>VLOOKUP($A1328,級距!$A:$K,9,FALSE)</f>
        <v>1</v>
      </c>
      <c r="K1328" s="50">
        <f>VLOOKUP($A1328,級距!$A:$K,10,FALSE)</f>
        <v>4</v>
      </c>
      <c r="L1328" s="50">
        <f>VLOOKUP($A1328,級距!$A:$K,11,FALSE)</f>
        <v>2</v>
      </c>
      <c r="M1328" s="50">
        <f t="shared" si="46"/>
        <v>1</v>
      </c>
    </row>
    <row r="1329" spans="1:13" x14ac:dyDescent="0.25">
      <c r="A1329" s="32">
        <v>43721</v>
      </c>
      <c r="B1329" s="66">
        <f>_xlfn.IFNA(VLOOKUP(A1329,'Bolling Strategy'!$A$1:$B$2000,2,FALSE),0)</f>
        <v>-2080</v>
      </c>
      <c r="C1329" s="66">
        <f>_xlfn.IFNA(VLOOKUP(A1329,'NQ0002 Strategy'!$A$2:$B$2000,2,FALSE),0)</f>
        <v>0</v>
      </c>
      <c r="D1329" s="66">
        <f>_xlfn.IFNA(VLOOKUP(A1329,'NQ0001 Strategy'!$A$2:$B$2000,2,FALSE),0)</f>
        <v>415</v>
      </c>
      <c r="E1329" s="66">
        <f>_xlfn.IFNA(VLOOKUP(A1329,'BBI Strategy'!$A$2:$B$2000,2,FALSE),0)</f>
        <v>-4240</v>
      </c>
      <c r="F1329" s="66">
        <f>_xlfn.IFNA(VLOOKUP(A1329,'NQ0003 Strategy'!$A$2:$B$1000,2,FALSE),0)</f>
        <v>0</v>
      </c>
      <c r="G1329" s="66">
        <f>_xlfn.IFNA(VLOOKUP(A1329,'NQ0006 Strategy'!$A$2:$B$2000,2,FALSE),0)</f>
        <v>0</v>
      </c>
      <c r="H1329" s="66">
        <f>_xlfn.IFNA(VLOOKUP(A1329,'NQ0007 Strategy'!$A$2:$B$2000,2,FALSE),0)</f>
        <v>-910</v>
      </c>
      <c r="I1329" s="85">
        <f t="shared" si="45"/>
        <v>-973.57142857142856</v>
      </c>
      <c r="J1329" s="50">
        <f>VLOOKUP($A1329,級距!$A:$K,9,FALSE)</f>
        <v>2</v>
      </c>
      <c r="K1329" s="50">
        <f>VLOOKUP($A1329,級距!$A:$K,10,FALSE)</f>
        <v>7</v>
      </c>
      <c r="L1329" s="50">
        <f>VLOOKUP($A1329,級距!$A:$K,11,FALSE)</f>
        <v>3</v>
      </c>
      <c r="M1329" s="50">
        <f t="shared" si="46"/>
        <v>1</v>
      </c>
    </row>
    <row r="1330" spans="1:13" x14ac:dyDescent="0.25">
      <c r="A1330" s="32">
        <v>43720</v>
      </c>
      <c r="B1330" s="66">
        <f>_xlfn.IFNA(VLOOKUP(A1330,'Bolling Strategy'!$A$1:$B$2000,2,FALSE),0)</f>
        <v>0</v>
      </c>
      <c r="C1330" s="66">
        <f>_xlfn.IFNA(VLOOKUP(A1330,'NQ0002 Strategy'!$A$2:$B$2000,2,FALSE),0)</f>
        <v>0</v>
      </c>
      <c r="D1330" s="66">
        <f>_xlfn.IFNA(VLOOKUP(A1330,'NQ0001 Strategy'!$A$2:$B$2000,2,FALSE),0)</f>
        <v>0</v>
      </c>
      <c r="E1330" s="66">
        <f>_xlfn.IFNA(VLOOKUP(A1330,'BBI Strategy'!$A$2:$B$2000,2,FALSE),0)</f>
        <v>115</v>
      </c>
      <c r="F1330" s="66">
        <f>_xlfn.IFNA(VLOOKUP(A1330,'NQ0003 Strategy'!$A$2:$B$1000,2,FALSE),0)</f>
        <v>0</v>
      </c>
      <c r="G1330" s="66">
        <f>_xlfn.IFNA(VLOOKUP(A1330,'NQ0006 Strategy'!$A$2:$B$2000,2,FALSE),0)</f>
        <v>0</v>
      </c>
      <c r="H1330" s="66">
        <f>_xlfn.IFNA(VLOOKUP(A1330,'NQ0007 Strategy'!$A$2:$B$2000,2,FALSE),0)</f>
        <v>405</v>
      </c>
      <c r="I1330" s="85">
        <f t="shared" si="45"/>
        <v>74.285714285714292</v>
      </c>
      <c r="J1330" s="50">
        <f>VLOOKUP($A1330,級距!$A:$K,9,FALSE)</f>
        <v>2</v>
      </c>
      <c r="K1330" s="50">
        <f>VLOOKUP($A1330,級距!$A:$K,10,FALSE)</f>
        <v>2</v>
      </c>
      <c r="L1330" s="50">
        <f>VLOOKUP($A1330,級距!$A:$K,11,FALSE)</f>
        <v>2</v>
      </c>
      <c r="M1330" s="50">
        <f t="shared" si="46"/>
        <v>1</v>
      </c>
    </row>
    <row r="1331" spans="1:13" x14ac:dyDescent="0.25">
      <c r="A1331" s="32">
        <v>43719</v>
      </c>
      <c r="B1331" s="66">
        <f>_xlfn.IFNA(VLOOKUP(A1331,'Bolling Strategy'!$A$1:$B$2000,2,FALSE),0)</f>
        <v>0</v>
      </c>
      <c r="C1331" s="66">
        <f>_xlfn.IFNA(VLOOKUP(A1331,'NQ0002 Strategy'!$A$2:$B$2000,2,FALSE),0)</f>
        <v>6515</v>
      </c>
      <c r="D1331" s="66">
        <f>_xlfn.IFNA(VLOOKUP(A1331,'NQ0001 Strategy'!$A$2:$B$2000,2,FALSE),0)</f>
        <v>0</v>
      </c>
      <c r="E1331" s="66">
        <f>_xlfn.IFNA(VLOOKUP(A1331,'BBI Strategy'!$A$2:$B$2000,2,FALSE),0)</f>
        <v>3735</v>
      </c>
      <c r="F1331" s="66">
        <f>_xlfn.IFNA(VLOOKUP(A1331,'NQ0003 Strategy'!$A$2:$B$1000,2,FALSE),0)</f>
        <v>2210</v>
      </c>
      <c r="G1331" s="66">
        <f>_xlfn.IFNA(VLOOKUP(A1331,'NQ0006 Strategy'!$A$2:$B$2000,2,FALSE),0)</f>
        <v>7590</v>
      </c>
      <c r="H1331" s="66">
        <f>_xlfn.IFNA(VLOOKUP(A1331,'NQ0007 Strategy'!$A$2:$B$2000,2,FALSE),0)</f>
        <v>-5360</v>
      </c>
      <c r="I1331" s="85">
        <f t="shared" si="45"/>
        <v>2098.5714285714284</v>
      </c>
      <c r="J1331" s="50">
        <f>VLOOKUP($A1331,級距!$A:$K,9,FALSE)</f>
        <v>3</v>
      </c>
      <c r="K1331" s="50">
        <f>VLOOKUP($A1331,級距!$A:$K,10,FALSE)</f>
        <v>9</v>
      </c>
      <c r="L1331" s="50">
        <f>VLOOKUP($A1331,級距!$A:$K,11,FALSE)</f>
        <v>3</v>
      </c>
      <c r="M1331" s="50">
        <f t="shared" si="46"/>
        <v>1</v>
      </c>
    </row>
    <row r="1332" spans="1:13" x14ac:dyDescent="0.25">
      <c r="A1332" s="32">
        <v>43718</v>
      </c>
      <c r="B1332" s="66">
        <f>_xlfn.IFNA(VLOOKUP(A1332,'Bolling Strategy'!$A$1:$B$2000,2,FALSE),0)</f>
        <v>4440</v>
      </c>
      <c r="C1332" s="66">
        <f>_xlfn.IFNA(VLOOKUP(A1332,'NQ0002 Strategy'!$A$2:$B$2000,2,FALSE),0)</f>
        <v>-1335</v>
      </c>
      <c r="D1332" s="66">
        <f>_xlfn.IFNA(VLOOKUP(A1332,'NQ0001 Strategy'!$A$2:$B$2000,2,FALSE),0)</f>
        <v>-3220</v>
      </c>
      <c r="E1332" s="66">
        <f>_xlfn.IFNA(VLOOKUP(A1332,'BBI Strategy'!$A$2:$B$2000,2,FALSE),0)</f>
        <v>810</v>
      </c>
      <c r="F1332" s="66">
        <f>_xlfn.IFNA(VLOOKUP(A1332,'NQ0003 Strategy'!$A$2:$B$1000,2,FALSE),0)</f>
        <v>0</v>
      </c>
      <c r="G1332" s="66">
        <f>_xlfn.IFNA(VLOOKUP(A1332,'NQ0006 Strategy'!$A$2:$B$2000,2,FALSE),0)</f>
        <v>0</v>
      </c>
      <c r="H1332" s="66">
        <f>_xlfn.IFNA(VLOOKUP(A1332,'NQ0007 Strategy'!$A$2:$B$2000,2,FALSE),0)</f>
        <v>1045</v>
      </c>
      <c r="I1332" s="85">
        <f t="shared" si="45"/>
        <v>248.57142857142858</v>
      </c>
      <c r="J1332" s="50">
        <f>VLOOKUP($A1332,級距!$A:$K,9,FALSE)</f>
        <v>3</v>
      </c>
      <c r="K1332" s="50">
        <f>VLOOKUP($A1332,級距!$A:$K,10,FALSE)</f>
        <v>2</v>
      </c>
      <c r="L1332" s="50">
        <f>VLOOKUP($A1332,級距!$A:$K,11,FALSE)</f>
        <v>2</v>
      </c>
      <c r="M1332" s="50">
        <f t="shared" si="46"/>
        <v>1</v>
      </c>
    </row>
    <row r="1333" spans="1:13" x14ac:dyDescent="0.25">
      <c r="A1333" s="32">
        <v>43717</v>
      </c>
      <c r="B1333" s="66">
        <f>_xlfn.IFNA(VLOOKUP(A1333,'Bolling Strategy'!$A$1:$B$2000,2,FALSE),0)</f>
        <v>-1240</v>
      </c>
      <c r="C1333" s="66">
        <f>_xlfn.IFNA(VLOOKUP(A1333,'NQ0002 Strategy'!$A$2:$B$2000,2,FALSE),0)</f>
        <v>0</v>
      </c>
      <c r="D1333" s="66">
        <f>_xlfn.IFNA(VLOOKUP(A1333,'NQ0001 Strategy'!$A$2:$B$2000,2,FALSE),0)</f>
        <v>-675</v>
      </c>
      <c r="E1333" s="66">
        <f>_xlfn.IFNA(VLOOKUP(A1333,'BBI Strategy'!$A$2:$B$2000,2,FALSE),0)</f>
        <v>1815</v>
      </c>
      <c r="F1333" s="66">
        <f>_xlfn.IFNA(VLOOKUP(A1333,'NQ0003 Strategy'!$A$2:$B$1000,2,FALSE),0)</f>
        <v>0</v>
      </c>
      <c r="G1333" s="66">
        <f>_xlfn.IFNA(VLOOKUP(A1333,'NQ0006 Strategy'!$A$2:$B$2000,2,FALSE),0)</f>
        <v>0</v>
      </c>
      <c r="H1333" s="66">
        <f>_xlfn.IFNA(VLOOKUP(A1333,'NQ0007 Strategy'!$A$2:$B$2000,2,FALSE),0)</f>
        <v>0</v>
      </c>
      <c r="I1333" s="85">
        <f t="shared" si="45"/>
        <v>-14.285714285714286</v>
      </c>
      <c r="J1333" s="50">
        <f>VLOOKUP($A1333,級距!$A:$K,9,FALSE)</f>
        <v>3</v>
      </c>
      <c r="K1333" s="50">
        <f>VLOOKUP($A1333,級距!$A:$K,10,FALSE)</f>
        <v>5</v>
      </c>
      <c r="L1333" s="50">
        <f>VLOOKUP($A1333,級距!$A:$K,11,FALSE)</f>
        <v>2</v>
      </c>
      <c r="M1333" s="50">
        <f t="shared" si="46"/>
        <v>1</v>
      </c>
    </row>
    <row r="1334" spans="1:13" x14ac:dyDescent="0.25">
      <c r="A1334" s="32">
        <v>43714</v>
      </c>
      <c r="B1334" s="66">
        <f>_xlfn.IFNA(VLOOKUP(A1334,'Bolling Strategy'!$A$1:$B$2000,2,FALSE),0)</f>
        <v>0</v>
      </c>
      <c r="C1334" s="66">
        <f>_xlfn.IFNA(VLOOKUP(A1334,'NQ0002 Strategy'!$A$2:$B$2000,2,FALSE),0)</f>
        <v>-1260</v>
      </c>
      <c r="D1334" s="66">
        <f>_xlfn.IFNA(VLOOKUP(A1334,'NQ0001 Strategy'!$A$2:$B$2000,2,FALSE),0)</f>
        <v>-720</v>
      </c>
      <c r="E1334" s="66">
        <f>_xlfn.IFNA(VLOOKUP(A1334,'BBI Strategy'!$A$2:$B$2000,2,FALSE),0)</f>
        <v>-975</v>
      </c>
      <c r="F1334" s="66">
        <f>_xlfn.IFNA(VLOOKUP(A1334,'NQ0003 Strategy'!$A$2:$B$1000,2,FALSE),0)</f>
        <v>0</v>
      </c>
      <c r="G1334" s="66">
        <f>_xlfn.IFNA(VLOOKUP(A1334,'NQ0006 Strategy'!$A$2:$B$2000,2,FALSE),0)</f>
        <v>0</v>
      </c>
      <c r="H1334" s="66">
        <f>_xlfn.IFNA(VLOOKUP(A1334,'NQ0007 Strategy'!$A$2:$B$2000,2,FALSE),0)</f>
        <v>-1325</v>
      </c>
      <c r="I1334" s="85">
        <f t="shared" si="45"/>
        <v>-611.42857142857144</v>
      </c>
      <c r="J1334" s="50">
        <f>VLOOKUP($A1334,級距!$A:$K,9,FALSE)</f>
        <v>1</v>
      </c>
      <c r="K1334" s="50">
        <f>VLOOKUP($A1334,級距!$A:$K,10,FALSE)</f>
        <v>3</v>
      </c>
      <c r="L1334" s="50">
        <f>VLOOKUP($A1334,級距!$A:$K,11,FALSE)</f>
        <v>2</v>
      </c>
      <c r="M1334" s="50">
        <f t="shared" si="46"/>
        <v>1</v>
      </c>
    </row>
    <row r="1335" spans="1:13" x14ac:dyDescent="0.25">
      <c r="A1335" s="32">
        <v>43713</v>
      </c>
      <c r="B1335" s="66">
        <f>_xlfn.IFNA(VLOOKUP(A1335,'Bolling Strategy'!$A$1:$B$2000,2,FALSE),0)</f>
        <v>-75</v>
      </c>
      <c r="C1335" s="66">
        <f>_xlfn.IFNA(VLOOKUP(A1335,'NQ0002 Strategy'!$A$2:$B$2000,2,FALSE),0)</f>
        <v>5440</v>
      </c>
      <c r="D1335" s="66">
        <f>_xlfn.IFNA(VLOOKUP(A1335,'NQ0001 Strategy'!$A$2:$B$2000,2,FALSE),0)</f>
        <v>330</v>
      </c>
      <c r="E1335" s="66">
        <f>_xlfn.IFNA(VLOOKUP(A1335,'BBI Strategy'!$A$2:$B$2000,2,FALSE),0)</f>
        <v>5005</v>
      </c>
      <c r="F1335" s="66">
        <f>_xlfn.IFNA(VLOOKUP(A1335,'NQ0003 Strategy'!$A$2:$B$1000,2,FALSE),0)</f>
        <v>0</v>
      </c>
      <c r="G1335" s="66">
        <f>_xlfn.IFNA(VLOOKUP(A1335,'NQ0006 Strategy'!$A$2:$B$2000,2,FALSE),0)</f>
        <v>0</v>
      </c>
      <c r="H1335" s="66">
        <f>_xlfn.IFNA(VLOOKUP(A1335,'NQ0007 Strategy'!$A$2:$B$2000,2,FALSE),0)</f>
        <v>2755</v>
      </c>
      <c r="I1335" s="85">
        <f t="shared" si="45"/>
        <v>1922.1428571428571</v>
      </c>
      <c r="J1335" s="50">
        <f>VLOOKUP($A1335,級距!$A:$K,9,FALSE)</f>
        <v>3</v>
      </c>
      <c r="K1335" s="50">
        <f>VLOOKUP($A1335,級距!$A:$K,10,FALSE)</f>
        <v>6</v>
      </c>
      <c r="L1335" s="50">
        <f>VLOOKUP($A1335,級距!$A:$K,11,FALSE)</f>
        <v>2</v>
      </c>
      <c r="M1335" s="50">
        <f t="shared" si="46"/>
        <v>1</v>
      </c>
    </row>
    <row r="1336" spans="1:13" x14ac:dyDescent="0.25">
      <c r="A1336" s="32">
        <v>43712</v>
      </c>
      <c r="B1336" s="66">
        <f>_xlfn.IFNA(VLOOKUP(A1336,'Bolling Strategy'!$A$1:$B$2000,2,FALSE),0)</f>
        <v>0</v>
      </c>
      <c r="C1336" s="66">
        <f>_xlfn.IFNA(VLOOKUP(A1336,'NQ0002 Strategy'!$A$2:$B$2000,2,FALSE),0)</f>
        <v>-3050</v>
      </c>
      <c r="D1336" s="66">
        <f>_xlfn.IFNA(VLOOKUP(A1336,'NQ0001 Strategy'!$A$2:$B$2000,2,FALSE),0)</f>
        <v>-765</v>
      </c>
      <c r="E1336" s="66">
        <f>_xlfn.IFNA(VLOOKUP(A1336,'BBI Strategy'!$A$2:$B$2000,2,FALSE),0)</f>
        <v>-1185</v>
      </c>
      <c r="F1336" s="66">
        <f>_xlfn.IFNA(VLOOKUP(A1336,'NQ0003 Strategy'!$A$2:$B$1000,2,FALSE),0)</f>
        <v>0</v>
      </c>
      <c r="G1336" s="66">
        <f>_xlfn.IFNA(VLOOKUP(A1336,'NQ0006 Strategy'!$A$2:$B$2000,2,FALSE),0)</f>
        <v>0</v>
      </c>
      <c r="H1336" s="66">
        <f>_xlfn.IFNA(VLOOKUP(A1336,'NQ0007 Strategy'!$A$2:$B$2000,2,FALSE),0)</f>
        <v>-2745</v>
      </c>
      <c r="I1336" s="85">
        <f t="shared" si="45"/>
        <v>-1106.4285714285713</v>
      </c>
      <c r="J1336" s="50">
        <f>VLOOKUP($A1336,級距!$A:$K,9,FALSE)</f>
        <v>2</v>
      </c>
      <c r="K1336" s="50">
        <f>VLOOKUP($A1336,級距!$A:$K,10,FALSE)</f>
        <v>6</v>
      </c>
      <c r="L1336" s="50">
        <f>VLOOKUP($A1336,級距!$A:$K,11,FALSE)</f>
        <v>2</v>
      </c>
      <c r="M1336" s="50">
        <f t="shared" si="46"/>
        <v>1</v>
      </c>
    </row>
    <row r="1337" spans="1:13" x14ac:dyDescent="0.25">
      <c r="A1337" s="32">
        <v>43711</v>
      </c>
      <c r="B1337" s="66">
        <f>_xlfn.IFNA(VLOOKUP(A1337,'Bolling Strategy'!$A$1:$B$2000,2,FALSE),0)</f>
        <v>0</v>
      </c>
      <c r="C1337" s="66">
        <f>_xlfn.IFNA(VLOOKUP(A1337,'NQ0002 Strategy'!$A$2:$B$2000,2,FALSE),0)</f>
        <v>240</v>
      </c>
      <c r="D1337" s="66">
        <f>_xlfn.IFNA(VLOOKUP(A1337,'NQ0001 Strategy'!$A$2:$B$2000,2,FALSE),0)</f>
        <v>0</v>
      </c>
      <c r="E1337" s="66">
        <f>_xlfn.IFNA(VLOOKUP(A1337,'BBI Strategy'!$A$2:$B$2000,2,FALSE),0)</f>
        <v>-1380</v>
      </c>
      <c r="F1337" s="66">
        <f>_xlfn.IFNA(VLOOKUP(A1337,'NQ0003 Strategy'!$A$2:$B$1000,2,FALSE),0)</f>
        <v>0</v>
      </c>
      <c r="G1337" s="66">
        <f>_xlfn.IFNA(VLOOKUP(A1337,'NQ0006 Strategy'!$A$2:$B$2000,2,FALSE),0)</f>
        <v>0</v>
      </c>
      <c r="H1337" s="66">
        <f>_xlfn.IFNA(VLOOKUP(A1337,'NQ0007 Strategy'!$A$2:$B$2000,2,FALSE),0)</f>
        <v>950</v>
      </c>
      <c r="I1337" s="85">
        <f t="shared" si="45"/>
        <v>-27.142857142857142</v>
      </c>
      <c r="J1337" s="50">
        <f>VLOOKUP($A1337,級距!$A:$K,9,FALSE)</f>
        <v>3</v>
      </c>
      <c r="K1337" s="50">
        <f>VLOOKUP($A1337,級距!$A:$K,10,FALSE)</f>
        <v>1</v>
      </c>
      <c r="L1337" s="50">
        <f>VLOOKUP($A1337,級距!$A:$K,11,FALSE)</f>
        <v>2</v>
      </c>
      <c r="M1337" s="50">
        <f t="shared" si="46"/>
        <v>1</v>
      </c>
    </row>
    <row r="1338" spans="1:13" x14ac:dyDescent="0.25">
      <c r="A1338" s="32">
        <v>43707</v>
      </c>
      <c r="B1338" s="66">
        <f>_xlfn.IFNA(VLOOKUP(A1338,'Bolling Strategy'!$A$1:$B$2000,2,FALSE),0)</f>
        <v>-3000</v>
      </c>
      <c r="C1338" s="66">
        <f>_xlfn.IFNA(VLOOKUP(A1338,'NQ0002 Strategy'!$A$2:$B$2000,2,FALSE),0)</f>
        <v>1755</v>
      </c>
      <c r="D1338" s="66">
        <f>_xlfn.IFNA(VLOOKUP(A1338,'NQ0001 Strategy'!$A$2:$B$2000,2,FALSE),0)</f>
        <v>1935</v>
      </c>
      <c r="E1338" s="66">
        <f>_xlfn.IFNA(VLOOKUP(A1338,'BBI Strategy'!$A$2:$B$2000,2,FALSE),0)</f>
        <v>-5300</v>
      </c>
      <c r="F1338" s="66">
        <f>_xlfn.IFNA(VLOOKUP(A1338,'NQ0003 Strategy'!$A$2:$B$1000,2,FALSE),0)</f>
        <v>0</v>
      </c>
      <c r="G1338" s="66">
        <f>_xlfn.IFNA(VLOOKUP(A1338,'NQ0006 Strategy'!$A$2:$B$2000,2,FALSE),0)</f>
        <v>-10230</v>
      </c>
      <c r="H1338" s="66">
        <f>_xlfn.IFNA(VLOOKUP(A1338,'NQ0007 Strategy'!$A$2:$B$2000,2,FALSE),0)</f>
        <v>0</v>
      </c>
      <c r="I1338" s="85">
        <f t="shared" si="45"/>
        <v>-2120</v>
      </c>
      <c r="J1338" s="50">
        <f>VLOOKUP($A1338,級距!$A:$K,9,FALSE)</f>
        <v>5</v>
      </c>
      <c r="K1338" s="50">
        <f>VLOOKUP($A1338,級距!$A:$K,10,FALSE)</f>
        <v>6</v>
      </c>
      <c r="L1338" s="50">
        <f>VLOOKUP($A1338,級距!$A:$K,11,FALSE)</f>
        <v>2</v>
      </c>
      <c r="M1338" s="50">
        <f t="shared" si="46"/>
        <v>1</v>
      </c>
    </row>
    <row r="1339" spans="1:13" x14ac:dyDescent="0.25">
      <c r="A1339" s="32">
        <v>43706</v>
      </c>
      <c r="B1339" s="66">
        <f>_xlfn.IFNA(VLOOKUP(A1339,'Bolling Strategy'!$A$1:$B$2000,2,FALSE),0)</f>
        <v>0</v>
      </c>
      <c r="C1339" s="66">
        <f>_xlfn.IFNA(VLOOKUP(A1339,'NQ0002 Strategy'!$A$2:$B$2000,2,FALSE),0)</f>
        <v>-1435</v>
      </c>
      <c r="D1339" s="66">
        <f>_xlfn.IFNA(VLOOKUP(A1339,'NQ0001 Strategy'!$A$2:$B$2000,2,FALSE),0)</f>
        <v>0</v>
      </c>
      <c r="E1339" s="66">
        <f>_xlfn.IFNA(VLOOKUP(A1339,'BBI Strategy'!$A$2:$B$2000,2,FALSE),0)</f>
        <v>1660</v>
      </c>
      <c r="F1339" s="66">
        <f>_xlfn.IFNA(VLOOKUP(A1339,'NQ0003 Strategy'!$A$2:$B$1000,2,FALSE),0)</f>
        <v>0</v>
      </c>
      <c r="G1339" s="66">
        <f>_xlfn.IFNA(VLOOKUP(A1339,'NQ0006 Strategy'!$A$2:$B$2000,2,FALSE),0)</f>
        <v>-500</v>
      </c>
      <c r="H1339" s="66">
        <f>_xlfn.IFNA(VLOOKUP(A1339,'NQ0007 Strategy'!$A$2:$B$2000,2,FALSE),0)</f>
        <v>-1820</v>
      </c>
      <c r="I1339" s="85">
        <f t="shared" si="45"/>
        <v>-299.28571428571428</v>
      </c>
      <c r="J1339" s="50">
        <f>VLOOKUP($A1339,級距!$A:$K,9,FALSE)</f>
        <v>2</v>
      </c>
      <c r="K1339" s="50">
        <f>VLOOKUP($A1339,級距!$A:$K,10,FALSE)</f>
        <v>2</v>
      </c>
      <c r="L1339" s="50">
        <f>VLOOKUP($A1339,級距!$A:$K,11,FALSE)</f>
        <v>2</v>
      </c>
      <c r="M1339" s="50">
        <f t="shared" si="46"/>
        <v>1</v>
      </c>
    </row>
    <row r="1340" spans="1:13" x14ac:dyDescent="0.25">
      <c r="A1340" s="32">
        <v>43705</v>
      </c>
      <c r="B1340" s="66">
        <f>_xlfn.IFNA(VLOOKUP(A1340,'Bolling Strategy'!$A$1:$B$2000,2,FALSE),0)</f>
        <v>5400</v>
      </c>
      <c r="C1340" s="66">
        <f>_xlfn.IFNA(VLOOKUP(A1340,'NQ0002 Strategy'!$A$2:$B$2000,2,FALSE),0)</f>
        <v>0</v>
      </c>
      <c r="D1340" s="66">
        <f>_xlfn.IFNA(VLOOKUP(A1340,'NQ0001 Strategy'!$A$2:$B$2000,2,FALSE),0)</f>
        <v>5500</v>
      </c>
      <c r="E1340" s="66">
        <f>_xlfn.IFNA(VLOOKUP(A1340,'BBI Strategy'!$A$2:$B$2000,2,FALSE),0)</f>
        <v>2165</v>
      </c>
      <c r="F1340" s="66">
        <f>_xlfn.IFNA(VLOOKUP(A1340,'NQ0003 Strategy'!$A$2:$B$1000,2,FALSE),0)</f>
        <v>0</v>
      </c>
      <c r="G1340" s="66">
        <f>_xlfn.IFNA(VLOOKUP(A1340,'NQ0006 Strategy'!$A$2:$B$2000,2,FALSE),0)</f>
        <v>0</v>
      </c>
      <c r="H1340" s="66">
        <f>_xlfn.IFNA(VLOOKUP(A1340,'NQ0007 Strategy'!$A$2:$B$2000,2,FALSE),0)</f>
        <v>-2530</v>
      </c>
      <c r="I1340" s="85">
        <f t="shared" si="45"/>
        <v>1505</v>
      </c>
      <c r="J1340" s="50">
        <f>VLOOKUP($A1340,級距!$A:$K,9,FALSE)</f>
        <v>4</v>
      </c>
      <c r="K1340" s="50">
        <f>VLOOKUP($A1340,級距!$A:$K,10,FALSE)</f>
        <v>3</v>
      </c>
      <c r="L1340" s="50">
        <f>VLOOKUP($A1340,級距!$A:$K,11,FALSE)</f>
        <v>2</v>
      </c>
      <c r="M1340" s="50">
        <f t="shared" si="46"/>
        <v>1</v>
      </c>
    </row>
    <row r="1341" spans="1:13" x14ac:dyDescent="0.25">
      <c r="A1341" s="32">
        <v>43704</v>
      </c>
      <c r="B1341" s="66">
        <f>_xlfn.IFNA(VLOOKUP(A1341,'Bolling Strategy'!$A$1:$B$2000,2,FALSE),0)</f>
        <v>2080</v>
      </c>
      <c r="C1341" s="66">
        <f>_xlfn.IFNA(VLOOKUP(A1341,'NQ0002 Strategy'!$A$2:$B$2000,2,FALSE),0)</f>
        <v>-4940</v>
      </c>
      <c r="D1341" s="66">
        <f>_xlfn.IFNA(VLOOKUP(A1341,'NQ0001 Strategy'!$A$2:$B$2000,2,FALSE),0)</f>
        <v>30</v>
      </c>
      <c r="E1341" s="66">
        <f>_xlfn.IFNA(VLOOKUP(A1341,'BBI Strategy'!$A$2:$B$2000,2,FALSE),0)</f>
        <v>340</v>
      </c>
      <c r="F1341" s="66">
        <f>_xlfn.IFNA(VLOOKUP(A1341,'NQ0003 Strategy'!$A$2:$B$1000,2,FALSE),0)</f>
        <v>0</v>
      </c>
      <c r="G1341" s="66">
        <f>_xlfn.IFNA(VLOOKUP(A1341,'NQ0006 Strategy'!$A$2:$B$2000,2,FALSE),0)</f>
        <v>-5880</v>
      </c>
      <c r="H1341" s="66">
        <f>_xlfn.IFNA(VLOOKUP(A1341,'NQ0007 Strategy'!$A$2:$B$2000,2,FALSE),0)</f>
        <v>2380</v>
      </c>
      <c r="I1341" s="85">
        <f t="shared" si="45"/>
        <v>-855.71428571428567</v>
      </c>
      <c r="J1341" s="50">
        <f>VLOOKUP($A1341,級距!$A:$K,9,FALSE)</f>
        <v>5</v>
      </c>
      <c r="K1341" s="50">
        <f>VLOOKUP($A1341,級距!$A:$K,10,FALSE)</f>
        <v>3</v>
      </c>
      <c r="L1341" s="50">
        <f>VLOOKUP($A1341,級距!$A:$K,11,FALSE)</f>
        <v>2</v>
      </c>
      <c r="M1341" s="50">
        <f t="shared" si="46"/>
        <v>1</v>
      </c>
    </row>
    <row r="1342" spans="1:13" x14ac:dyDescent="0.25">
      <c r="A1342" s="32">
        <v>43703</v>
      </c>
      <c r="B1342" s="66">
        <f>_xlfn.IFNA(VLOOKUP(A1342,'Bolling Strategy'!$A$1:$B$2000,2,FALSE),0)</f>
        <v>0</v>
      </c>
      <c r="C1342" s="66">
        <f>_xlfn.IFNA(VLOOKUP(A1342,'NQ0002 Strategy'!$A$2:$B$2000,2,FALSE),0)</f>
        <v>-520</v>
      </c>
      <c r="D1342" s="66">
        <f>_xlfn.IFNA(VLOOKUP(A1342,'NQ0001 Strategy'!$A$2:$B$2000,2,FALSE),0)</f>
        <v>2085</v>
      </c>
      <c r="E1342" s="66">
        <f>_xlfn.IFNA(VLOOKUP(A1342,'BBI Strategy'!$A$2:$B$2000,2,FALSE),0)</f>
        <v>-1485</v>
      </c>
      <c r="F1342" s="66">
        <f>_xlfn.IFNA(VLOOKUP(A1342,'NQ0003 Strategy'!$A$2:$B$1000,2,FALSE),0)</f>
        <v>0</v>
      </c>
      <c r="G1342" s="66">
        <f>_xlfn.IFNA(VLOOKUP(A1342,'NQ0006 Strategy'!$A$2:$B$2000,2,FALSE),0)</f>
        <v>-7440</v>
      </c>
      <c r="H1342" s="66">
        <f>_xlfn.IFNA(VLOOKUP(A1342,'NQ0007 Strategy'!$A$2:$B$2000,2,FALSE),0)</f>
        <v>2055</v>
      </c>
      <c r="I1342" s="85">
        <f t="shared" si="45"/>
        <v>-757.85714285714289</v>
      </c>
      <c r="J1342" s="50">
        <f>VLOOKUP($A1342,級距!$A:$K,9,FALSE)</f>
        <v>2</v>
      </c>
      <c r="K1342" s="50">
        <f>VLOOKUP($A1342,級距!$A:$K,10,FALSE)</f>
        <v>1</v>
      </c>
      <c r="L1342" s="50">
        <f>VLOOKUP($A1342,級距!$A:$K,11,FALSE)</f>
        <v>2</v>
      </c>
      <c r="M1342" s="50">
        <f t="shared" si="46"/>
        <v>1</v>
      </c>
    </row>
    <row r="1343" spans="1:13" x14ac:dyDescent="0.25">
      <c r="A1343" s="32">
        <v>43700</v>
      </c>
      <c r="B1343" s="66">
        <f>_xlfn.IFNA(VLOOKUP(A1343,'Bolling Strategy'!$A$1:$B$2000,2,FALSE),0)</f>
        <v>-6300</v>
      </c>
      <c r="C1343" s="66">
        <f>_xlfn.IFNA(VLOOKUP(A1343,'NQ0002 Strategy'!$A$2:$B$2000,2,FALSE),0)</f>
        <v>-6240</v>
      </c>
      <c r="D1343" s="66">
        <f>_xlfn.IFNA(VLOOKUP(A1343,'NQ0001 Strategy'!$A$2:$B$2000,2,FALSE),0)</f>
        <v>-11970</v>
      </c>
      <c r="E1343" s="66">
        <f>_xlfn.IFNA(VLOOKUP(A1343,'BBI Strategy'!$A$2:$B$2000,2,FALSE),0)</f>
        <v>13555</v>
      </c>
      <c r="F1343" s="66">
        <f>_xlfn.IFNA(VLOOKUP(A1343,'NQ0003 Strategy'!$A$2:$B$1000,2,FALSE),0)</f>
        <v>0</v>
      </c>
      <c r="G1343" s="66">
        <f>_xlfn.IFNA(VLOOKUP(A1343,'NQ0006 Strategy'!$A$2:$B$2000,2,FALSE),0)</f>
        <v>0</v>
      </c>
      <c r="H1343" s="66">
        <f>_xlfn.IFNA(VLOOKUP(A1343,'NQ0007 Strategy'!$A$2:$B$2000,2,FALSE),0)</f>
        <v>-5315</v>
      </c>
      <c r="I1343" s="85">
        <f t="shared" si="45"/>
        <v>-2324.2857142857142</v>
      </c>
      <c r="J1343" s="50">
        <f>VLOOKUP($A1343,級距!$A:$K,9,FALSE)</f>
        <v>10</v>
      </c>
      <c r="K1343" s="50">
        <f>VLOOKUP($A1343,級距!$A:$K,10,FALSE)</f>
        <v>9</v>
      </c>
      <c r="L1343" s="50">
        <f>VLOOKUP($A1343,級距!$A:$K,11,FALSE)</f>
        <v>4</v>
      </c>
      <c r="M1343" s="50">
        <f t="shared" si="46"/>
        <v>1</v>
      </c>
    </row>
    <row r="1344" spans="1:13" x14ac:dyDescent="0.25">
      <c r="A1344" s="32">
        <v>43699</v>
      </c>
      <c r="B1344" s="66">
        <f>_xlfn.IFNA(VLOOKUP(A1344,'Bolling Strategy'!$A$1:$B$2000,2,FALSE),0)</f>
        <v>8100</v>
      </c>
      <c r="C1344" s="66">
        <f>_xlfn.IFNA(VLOOKUP(A1344,'NQ0002 Strategy'!$A$2:$B$2000,2,FALSE),0)</f>
        <v>6010</v>
      </c>
      <c r="D1344" s="66">
        <f>_xlfn.IFNA(VLOOKUP(A1344,'NQ0001 Strategy'!$A$2:$B$2000,2,FALSE),0)</f>
        <v>-9290</v>
      </c>
      <c r="E1344" s="66">
        <f>_xlfn.IFNA(VLOOKUP(A1344,'BBI Strategy'!$A$2:$B$2000,2,FALSE),0)</f>
        <v>200</v>
      </c>
      <c r="F1344" s="66">
        <f>_xlfn.IFNA(VLOOKUP(A1344,'NQ0003 Strategy'!$A$2:$B$1000,2,FALSE),0)</f>
        <v>0</v>
      </c>
      <c r="G1344" s="66">
        <f>_xlfn.IFNA(VLOOKUP(A1344,'NQ0006 Strategy'!$A$2:$B$2000,2,FALSE),0)</f>
        <v>0</v>
      </c>
      <c r="H1344" s="66">
        <f>_xlfn.IFNA(VLOOKUP(A1344,'NQ0007 Strategy'!$A$2:$B$2000,2,FALSE),0)</f>
        <v>-3150</v>
      </c>
      <c r="I1344" s="85">
        <f t="shared" si="45"/>
        <v>267.14285714285717</v>
      </c>
      <c r="J1344" s="50">
        <f>VLOOKUP($A1344,級距!$A:$K,9,FALSE)</f>
        <v>5</v>
      </c>
      <c r="K1344" s="50">
        <f>VLOOKUP($A1344,級距!$A:$K,10,FALSE)</f>
        <v>1</v>
      </c>
      <c r="L1344" s="50">
        <f>VLOOKUP($A1344,級距!$A:$K,11,FALSE)</f>
        <v>2</v>
      </c>
      <c r="M1344" s="50">
        <f t="shared" si="46"/>
        <v>1</v>
      </c>
    </row>
    <row r="1345" spans="1:13" x14ac:dyDescent="0.25">
      <c r="A1345" s="32">
        <v>43698</v>
      </c>
      <c r="B1345" s="66">
        <f>_xlfn.IFNA(VLOOKUP(A1345,'Bolling Strategy'!$A$1:$B$2000,2,FALSE),0)</f>
        <v>665</v>
      </c>
      <c r="C1345" s="66">
        <f>_xlfn.IFNA(VLOOKUP(A1345,'NQ0002 Strategy'!$A$2:$B$2000,2,FALSE),0)</f>
        <v>-5</v>
      </c>
      <c r="D1345" s="66">
        <f>_xlfn.IFNA(VLOOKUP(A1345,'NQ0001 Strategy'!$A$2:$B$2000,2,FALSE),0)</f>
        <v>160</v>
      </c>
      <c r="E1345" s="66">
        <f>_xlfn.IFNA(VLOOKUP(A1345,'BBI Strategy'!$A$2:$B$2000,2,FALSE),0)</f>
        <v>1065</v>
      </c>
      <c r="F1345" s="66">
        <f>_xlfn.IFNA(VLOOKUP(A1345,'NQ0003 Strategy'!$A$2:$B$1000,2,FALSE),0)</f>
        <v>0</v>
      </c>
      <c r="G1345" s="66">
        <f>_xlfn.IFNA(VLOOKUP(A1345,'NQ0006 Strategy'!$A$2:$B$2000,2,FALSE),0)</f>
        <v>2910</v>
      </c>
      <c r="H1345" s="66">
        <f>_xlfn.IFNA(VLOOKUP(A1345,'NQ0007 Strategy'!$A$2:$B$2000,2,FALSE),0)</f>
        <v>3380</v>
      </c>
      <c r="I1345" s="85">
        <f t="shared" si="45"/>
        <v>1167.8571428571429</v>
      </c>
      <c r="J1345" s="50">
        <f>VLOOKUP($A1345,級距!$A:$K,9,FALSE)</f>
        <v>1</v>
      </c>
      <c r="K1345" s="50">
        <f>VLOOKUP($A1345,級距!$A:$K,10,FALSE)</f>
        <v>1</v>
      </c>
      <c r="L1345" s="50">
        <f>VLOOKUP($A1345,級距!$A:$K,11,FALSE)</f>
        <v>2</v>
      </c>
      <c r="M1345" s="50">
        <f t="shared" si="46"/>
        <v>1</v>
      </c>
    </row>
    <row r="1346" spans="1:13" x14ac:dyDescent="0.25">
      <c r="A1346" s="32">
        <v>43697</v>
      </c>
      <c r="B1346" s="66">
        <f>_xlfn.IFNA(VLOOKUP(A1346,'Bolling Strategy'!$A$1:$B$2000,2,FALSE),0)</f>
        <v>-3740</v>
      </c>
      <c r="C1346" s="66">
        <f>_xlfn.IFNA(VLOOKUP(A1346,'NQ0002 Strategy'!$A$2:$B$2000,2,FALSE),0)</f>
        <v>-5380</v>
      </c>
      <c r="D1346" s="66">
        <f>_xlfn.IFNA(VLOOKUP(A1346,'NQ0001 Strategy'!$A$2:$B$2000,2,FALSE),0)</f>
        <v>-3025</v>
      </c>
      <c r="E1346" s="66">
        <f>_xlfn.IFNA(VLOOKUP(A1346,'BBI Strategy'!$A$2:$B$2000,2,FALSE),0)</f>
        <v>4710</v>
      </c>
      <c r="F1346" s="66">
        <f>_xlfn.IFNA(VLOOKUP(A1346,'NQ0003 Strategy'!$A$2:$B$1000,2,FALSE),0)</f>
        <v>0</v>
      </c>
      <c r="G1346" s="66">
        <f>_xlfn.IFNA(VLOOKUP(A1346,'NQ0006 Strategy'!$A$2:$B$2000,2,FALSE),0)</f>
        <v>0</v>
      </c>
      <c r="H1346" s="66">
        <f>_xlfn.IFNA(VLOOKUP(A1346,'NQ0007 Strategy'!$A$2:$B$2000,2,FALSE),0)</f>
        <v>2045</v>
      </c>
      <c r="I1346" s="85">
        <f t="shared" si="45"/>
        <v>-770</v>
      </c>
      <c r="J1346" s="50">
        <f>VLOOKUP($A1346,級距!$A:$K,9,FALSE)</f>
        <v>2</v>
      </c>
      <c r="K1346" s="50">
        <f>VLOOKUP($A1346,級距!$A:$K,10,FALSE)</f>
        <v>8</v>
      </c>
      <c r="L1346" s="50">
        <f>VLOOKUP($A1346,級距!$A:$K,11,FALSE)</f>
        <v>3</v>
      </c>
      <c r="M1346" s="50">
        <f t="shared" si="46"/>
        <v>1</v>
      </c>
    </row>
    <row r="1347" spans="1:13" x14ac:dyDescent="0.25">
      <c r="A1347" s="32">
        <v>43696</v>
      </c>
      <c r="B1347" s="66">
        <f>_xlfn.IFNA(VLOOKUP(A1347,'Bolling Strategy'!$A$1:$B$2000,2,FALSE),0)</f>
        <v>750</v>
      </c>
      <c r="C1347" s="66">
        <f>_xlfn.IFNA(VLOOKUP(A1347,'NQ0002 Strategy'!$A$2:$B$2000,2,FALSE),0)</f>
        <v>80</v>
      </c>
      <c r="D1347" s="66">
        <f>_xlfn.IFNA(VLOOKUP(A1347,'NQ0001 Strategy'!$A$2:$B$2000,2,FALSE),0)</f>
        <v>0</v>
      </c>
      <c r="E1347" s="66">
        <f>_xlfn.IFNA(VLOOKUP(A1347,'BBI Strategy'!$A$2:$B$2000,2,FALSE),0)</f>
        <v>2160</v>
      </c>
      <c r="F1347" s="66">
        <f>_xlfn.IFNA(VLOOKUP(A1347,'NQ0003 Strategy'!$A$2:$B$1000,2,FALSE),0)</f>
        <v>0</v>
      </c>
      <c r="G1347" s="66">
        <f>_xlfn.IFNA(VLOOKUP(A1347,'NQ0006 Strategy'!$A$2:$B$2000,2,FALSE),0)</f>
        <v>-4200</v>
      </c>
      <c r="H1347" s="66">
        <f>_xlfn.IFNA(VLOOKUP(A1347,'NQ0007 Strategy'!$A$2:$B$2000,2,FALSE),0)</f>
        <v>-1450</v>
      </c>
      <c r="I1347" s="85">
        <f t="shared" si="45"/>
        <v>-380</v>
      </c>
      <c r="J1347" s="50">
        <f>VLOOKUP($A1347,級距!$A:$K,9,FALSE)</f>
        <v>1</v>
      </c>
      <c r="K1347" s="50">
        <f>VLOOKUP($A1347,級距!$A:$K,10,FALSE)</f>
        <v>7</v>
      </c>
      <c r="L1347" s="50">
        <f>VLOOKUP($A1347,級距!$A:$K,11,FALSE)</f>
        <v>3</v>
      </c>
      <c r="M1347" s="50">
        <f t="shared" si="46"/>
        <v>1</v>
      </c>
    </row>
    <row r="1348" spans="1:13" x14ac:dyDescent="0.25">
      <c r="A1348" s="32">
        <v>43693</v>
      </c>
      <c r="B1348" s="66">
        <f>_xlfn.IFNA(VLOOKUP(A1348,'Bolling Strategy'!$A$1:$B$2000,2,FALSE),0)</f>
        <v>0</v>
      </c>
      <c r="C1348" s="66">
        <f>_xlfn.IFNA(VLOOKUP(A1348,'NQ0002 Strategy'!$A$2:$B$2000,2,FALSE),0)</f>
        <v>-1620</v>
      </c>
      <c r="D1348" s="66">
        <f>_xlfn.IFNA(VLOOKUP(A1348,'NQ0001 Strategy'!$A$2:$B$2000,2,FALSE),0)</f>
        <v>3750</v>
      </c>
      <c r="E1348" s="66">
        <f>_xlfn.IFNA(VLOOKUP(A1348,'BBI Strategy'!$A$2:$B$2000,2,FALSE),0)</f>
        <v>2460</v>
      </c>
      <c r="F1348" s="66">
        <f>_xlfn.IFNA(VLOOKUP(A1348,'NQ0003 Strategy'!$A$2:$B$1000,2,FALSE),0)</f>
        <v>0</v>
      </c>
      <c r="G1348" s="66">
        <f>_xlfn.IFNA(VLOOKUP(A1348,'NQ0006 Strategy'!$A$2:$B$2000,2,FALSE),0)</f>
        <v>0</v>
      </c>
      <c r="H1348" s="66">
        <f>_xlfn.IFNA(VLOOKUP(A1348,'NQ0007 Strategy'!$A$2:$B$2000,2,FALSE),0)</f>
        <v>2515</v>
      </c>
      <c r="I1348" s="85">
        <f t="shared" ref="I1348:I1411" si="47">(B1348+C1348+D1348+E1348+F1348+G1348+H1348)/7</f>
        <v>1015</v>
      </c>
      <c r="J1348" s="50">
        <f>VLOOKUP($A1348,級距!$A:$K,9,FALSE)</f>
        <v>3</v>
      </c>
      <c r="K1348" s="50">
        <f>VLOOKUP($A1348,級距!$A:$K,10,FALSE)</f>
        <v>3</v>
      </c>
      <c r="L1348" s="50">
        <f>VLOOKUP($A1348,級距!$A:$K,11,FALSE)</f>
        <v>2</v>
      </c>
      <c r="M1348" s="50">
        <f t="shared" ref="M1348:M1411" si="48">_xlfn.IFNA(1,0)</f>
        <v>1</v>
      </c>
    </row>
    <row r="1349" spans="1:13" x14ac:dyDescent="0.25">
      <c r="A1349" s="32">
        <v>43692</v>
      </c>
      <c r="B1349" s="66">
        <f>_xlfn.IFNA(VLOOKUP(A1349,'Bolling Strategy'!$A$1:$B$2000,2,FALSE),0)</f>
        <v>0</v>
      </c>
      <c r="C1349" s="66">
        <f>_xlfn.IFNA(VLOOKUP(A1349,'NQ0002 Strategy'!$A$2:$B$2000,2,FALSE),0)</f>
        <v>2480</v>
      </c>
      <c r="D1349" s="66">
        <f>_xlfn.IFNA(VLOOKUP(A1349,'NQ0001 Strategy'!$A$2:$B$2000,2,FALSE),0)</f>
        <v>-870</v>
      </c>
      <c r="E1349" s="66">
        <f>_xlfn.IFNA(VLOOKUP(A1349,'BBI Strategy'!$A$2:$B$2000,2,FALSE),0)</f>
        <v>2270</v>
      </c>
      <c r="F1349" s="66">
        <f>_xlfn.IFNA(VLOOKUP(A1349,'NQ0003 Strategy'!$A$2:$B$1000,2,FALSE),0)</f>
        <v>-740</v>
      </c>
      <c r="G1349" s="66">
        <f>_xlfn.IFNA(VLOOKUP(A1349,'NQ0006 Strategy'!$A$2:$B$2000,2,FALSE),0)</f>
        <v>0</v>
      </c>
      <c r="H1349" s="66">
        <f>_xlfn.IFNA(VLOOKUP(A1349,'NQ0007 Strategy'!$A$2:$B$2000,2,FALSE),0)</f>
        <v>2115</v>
      </c>
      <c r="I1349" s="85">
        <f t="shared" si="47"/>
        <v>750.71428571428567</v>
      </c>
      <c r="J1349" s="50">
        <f>VLOOKUP($A1349,級距!$A:$K,9,FALSE)</f>
        <v>8</v>
      </c>
      <c r="K1349" s="50">
        <f>VLOOKUP($A1349,級距!$A:$K,10,FALSE)</f>
        <v>6</v>
      </c>
      <c r="L1349" s="50">
        <f>VLOOKUP($A1349,級距!$A:$K,11,FALSE)</f>
        <v>1</v>
      </c>
      <c r="M1349" s="50">
        <f t="shared" si="48"/>
        <v>1</v>
      </c>
    </row>
    <row r="1350" spans="1:13" x14ac:dyDescent="0.25">
      <c r="A1350" s="32">
        <v>43691</v>
      </c>
      <c r="B1350" s="66">
        <f>_xlfn.IFNA(VLOOKUP(A1350,'Bolling Strategy'!$A$1:$B$2000,2,FALSE),0)</f>
        <v>-10380</v>
      </c>
      <c r="C1350" s="66">
        <f>_xlfn.IFNA(VLOOKUP(A1350,'NQ0002 Strategy'!$A$2:$B$2000,2,FALSE),0)</f>
        <v>-8160</v>
      </c>
      <c r="D1350" s="66">
        <f>_xlfn.IFNA(VLOOKUP(A1350,'NQ0001 Strategy'!$A$2:$B$2000,2,FALSE),0)</f>
        <v>5060</v>
      </c>
      <c r="E1350" s="66">
        <f>_xlfn.IFNA(VLOOKUP(A1350,'BBI Strategy'!$A$2:$B$2000,2,FALSE),0)</f>
        <v>3570</v>
      </c>
      <c r="F1350" s="66">
        <f>_xlfn.IFNA(VLOOKUP(A1350,'NQ0003 Strategy'!$A$2:$B$1000,2,FALSE),0)</f>
        <v>0</v>
      </c>
      <c r="G1350" s="66">
        <f>_xlfn.IFNA(VLOOKUP(A1350,'NQ0006 Strategy'!$A$2:$B$2000,2,FALSE),0)</f>
        <v>0</v>
      </c>
      <c r="H1350" s="66">
        <f>_xlfn.IFNA(VLOOKUP(A1350,'NQ0007 Strategy'!$A$2:$B$2000,2,FALSE),0)</f>
        <v>1780</v>
      </c>
      <c r="I1350" s="85">
        <f t="shared" si="47"/>
        <v>-1161.4285714285713</v>
      </c>
      <c r="J1350" s="50">
        <f>VLOOKUP($A1350,級距!$A:$K,9,FALSE)</f>
        <v>8</v>
      </c>
      <c r="K1350" s="50">
        <f>VLOOKUP($A1350,級距!$A:$K,10,FALSE)</f>
        <v>10</v>
      </c>
      <c r="L1350" s="50">
        <f>VLOOKUP($A1350,級距!$A:$K,11,FALSE)</f>
        <v>4</v>
      </c>
      <c r="M1350" s="50">
        <f t="shared" si="48"/>
        <v>1</v>
      </c>
    </row>
    <row r="1351" spans="1:13" x14ac:dyDescent="0.25">
      <c r="A1351" s="32">
        <v>43690</v>
      </c>
      <c r="B1351" s="66">
        <f>_xlfn.IFNA(VLOOKUP(A1351,'Bolling Strategy'!$A$1:$B$2000,2,FALSE),0)</f>
        <v>-4510</v>
      </c>
      <c r="C1351" s="66">
        <f>_xlfn.IFNA(VLOOKUP(A1351,'NQ0002 Strategy'!$A$2:$B$2000,2,FALSE),0)</f>
        <v>-5730</v>
      </c>
      <c r="D1351" s="66">
        <f>_xlfn.IFNA(VLOOKUP(A1351,'NQ0001 Strategy'!$A$2:$B$2000,2,FALSE),0)</f>
        <v>-1660</v>
      </c>
      <c r="E1351" s="66">
        <f>_xlfn.IFNA(VLOOKUP(A1351,'BBI Strategy'!$A$2:$B$2000,2,FALSE),0)</f>
        <v>12510</v>
      </c>
      <c r="F1351" s="66">
        <f>_xlfn.IFNA(VLOOKUP(A1351,'NQ0003 Strategy'!$A$2:$B$1000,2,FALSE),0)</f>
        <v>0</v>
      </c>
      <c r="G1351" s="66">
        <f>_xlfn.IFNA(VLOOKUP(A1351,'NQ0006 Strategy'!$A$2:$B$2000,2,FALSE),0)</f>
        <v>0</v>
      </c>
      <c r="H1351" s="66">
        <f>_xlfn.IFNA(VLOOKUP(A1351,'NQ0007 Strategy'!$A$2:$B$2000,2,FALSE),0)</f>
        <v>7355</v>
      </c>
      <c r="I1351" s="85">
        <f t="shared" si="47"/>
        <v>1137.8571428571429</v>
      </c>
      <c r="J1351" s="50">
        <f>VLOOKUP($A1351,級距!$A:$K,9,FALSE)</f>
        <v>10</v>
      </c>
      <c r="K1351" s="50">
        <f>VLOOKUP($A1351,級距!$A:$K,10,FALSE)</f>
        <v>8</v>
      </c>
      <c r="L1351" s="50">
        <f>VLOOKUP($A1351,級距!$A:$K,11,FALSE)</f>
        <v>4</v>
      </c>
      <c r="M1351" s="50">
        <f t="shared" si="48"/>
        <v>1</v>
      </c>
    </row>
    <row r="1352" spans="1:13" x14ac:dyDescent="0.25">
      <c r="A1352" s="32">
        <v>43689</v>
      </c>
      <c r="B1352" s="66">
        <f>_xlfn.IFNA(VLOOKUP(A1352,'Bolling Strategy'!$A$1:$B$2000,2,FALSE),0)</f>
        <v>0</v>
      </c>
      <c r="C1352" s="66">
        <f>_xlfn.IFNA(VLOOKUP(A1352,'NQ0002 Strategy'!$A$2:$B$2000,2,FALSE),0)</f>
        <v>4090</v>
      </c>
      <c r="D1352" s="66">
        <f>_xlfn.IFNA(VLOOKUP(A1352,'NQ0001 Strategy'!$A$2:$B$2000,2,FALSE),0)</f>
        <v>0</v>
      </c>
      <c r="E1352" s="66">
        <f>_xlfn.IFNA(VLOOKUP(A1352,'BBI Strategy'!$A$2:$B$2000,2,FALSE),0)</f>
        <v>2460</v>
      </c>
      <c r="F1352" s="66">
        <f>_xlfn.IFNA(VLOOKUP(A1352,'NQ0003 Strategy'!$A$2:$B$1000,2,FALSE),0)</f>
        <v>0</v>
      </c>
      <c r="G1352" s="66">
        <f>_xlfn.IFNA(VLOOKUP(A1352,'NQ0006 Strategy'!$A$2:$B$2000,2,FALSE),0)</f>
        <v>0</v>
      </c>
      <c r="H1352" s="66">
        <f>_xlfn.IFNA(VLOOKUP(A1352,'NQ0007 Strategy'!$A$2:$B$2000,2,FALSE),0)</f>
        <v>-4620</v>
      </c>
      <c r="I1352" s="85">
        <f t="shared" si="47"/>
        <v>275.71428571428572</v>
      </c>
      <c r="J1352" s="50">
        <f>VLOOKUP($A1352,級距!$A:$K,9,FALSE)</f>
        <v>4</v>
      </c>
      <c r="K1352" s="50">
        <f>VLOOKUP($A1352,級距!$A:$K,10,FALSE)</f>
        <v>3</v>
      </c>
      <c r="L1352" s="50">
        <f>VLOOKUP($A1352,級距!$A:$K,11,FALSE)</f>
        <v>2</v>
      </c>
      <c r="M1352" s="50">
        <f t="shared" si="48"/>
        <v>1</v>
      </c>
    </row>
    <row r="1353" spans="1:13" x14ac:dyDescent="0.25">
      <c r="A1353" s="32">
        <v>43686</v>
      </c>
      <c r="B1353" s="66">
        <f>_xlfn.IFNA(VLOOKUP(A1353,'Bolling Strategy'!$A$1:$B$2000,2,FALSE),0)</f>
        <v>1680</v>
      </c>
      <c r="C1353" s="66">
        <f>_xlfn.IFNA(VLOOKUP(A1353,'NQ0002 Strategy'!$A$2:$B$2000,2,FALSE),0)</f>
        <v>0</v>
      </c>
      <c r="D1353" s="66">
        <f>_xlfn.IFNA(VLOOKUP(A1353,'NQ0001 Strategy'!$A$2:$B$2000,2,FALSE),0)</f>
        <v>-1360</v>
      </c>
      <c r="E1353" s="66">
        <f>_xlfn.IFNA(VLOOKUP(A1353,'BBI Strategy'!$A$2:$B$2000,2,FALSE),0)</f>
        <v>3280</v>
      </c>
      <c r="F1353" s="66">
        <f>_xlfn.IFNA(VLOOKUP(A1353,'NQ0003 Strategy'!$A$2:$B$1000,2,FALSE),0)</f>
        <v>0</v>
      </c>
      <c r="G1353" s="66">
        <f>_xlfn.IFNA(VLOOKUP(A1353,'NQ0006 Strategy'!$A$2:$B$2000,2,FALSE),0)</f>
        <v>0</v>
      </c>
      <c r="H1353" s="66">
        <f>_xlfn.IFNA(VLOOKUP(A1353,'NQ0007 Strategy'!$A$2:$B$2000,2,FALSE),0)</f>
        <v>-3820</v>
      </c>
      <c r="I1353" s="85">
        <f t="shared" si="47"/>
        <v>-31.428571428571427</v>
      </c>
      <c r="J1353" s="50">
        <f>VLOOKUP($A1353,級距!$A:$K,9,FALSE)</f>
        <v>5</v>
      </c>
      <c r="K1353" s="50">
        <f>VLOOKUP($A1353,級距!$A:$K,10,FALSE)</f>
        <v>2</v>
      </c>
      <c r="L1353" s="50">
        <f>VLOOKUP($A1353,級距!$A:$K,11,FALSE)</f>
        <v>2</v>
      </c>
      <c r="M1353" s="50">
        <f t="shared" si="48"/>
        <v>1</v>
      </c>
    </row>
    <row r="1354" spans="1:13" x14ac:dyDescent="0.25">
      <c r="A1354" s="32">
        <v>43685</v>
      </c>
      <c r="B1354" s="66">
        <f>_xlfn.IFNA(VLOOKUP(A1354,'Bolling Strategy'!$A$1:$B$2000,2,FALSE),0)</f>
        <v>-3280</v>
      </c>
      <c r="C1354" s="66">
        <f>_xlfn.IFNA(VLOOKUP(A1354,'NQ0002 Strategy'!$A$2:$B$2000,2,FALSE),0)</f>
        <v>0</v>
      </c>
      <c r="D1354" s="66">
        <f>_xlfn.IFNA(VLOOKUP(A1354,'NQ0001 Strategy'!$A$2:$B$2000,2,FALSE),0)</f>
        <v>-1700</v>
      </c>
      <c r="E1354" s="66">
        <f>_xlfn.IFNA(VLOOKUP(A1354,'BBI Strategy'!$A$2:$B$2000,2,FALSE),0)</f>
        <v>-5820</v>
      </c>
      <c r="F1354" s="66">
        <f>_xlfn.IFNA(VLOOKUP(A1354,'NQ0003 Strategy'!$A$2:$B$1000,2,FALSE),0)</f>
        <v>0</v>
      </c>
      <c r="G1354" s="66">
        <f>_xlfn.IFNA(VLOOKUP(A1354,'NQ0006 Strategy'!$A$2:$B$2000,2,FALSE),0)</f>
        <v>470</v>
      </c>
      <c r="H1354" s="66">
        <f>_xlfn.IFNA(VLOOKUP(A1354,'NQ0007 Strategy'!$A$2:$B$2000,2,FALSE),0)</f>
        <v>-3260</v>
      </c>
      <c r="I1354" s="85">
        <f t="shared" si="47"/>
        <v>-1941.4285714285713</v>
      </c>
      <c r="J1354" s="50">
        <f>VLOOKUP($A1354,級距!$A:$K,9,FALSE)</f>
        <v>7</v>
      </c>
      <c r="K1354" s="50">
        <f>VLOOKUP($A1354,級距!$A:$K,10,FALSE)</f>
        <v>9</v>
      </c>
      <c r="L1354" s="50">
        <f>VLOOKUP($A1354,級距!$A:$K,11,FALSE)</f>
        <v>4</v>
      </c>
      <c r="M1354" s="50">
        <f t="shared" si="48"/>
        <v>1</v>
      </c>
    </row>
    <row r="1355" spans="1:13" x14ac:dyDescent="0.25">
      <c r="A1355" s="32">
        <v>43684</v>
      </c>
      <c r="B1355" s="66">
        <f>_xlfn.IFNA(VLOOKUP(A1355,'Bolling Strategy'!$A$1:$B$2000,2,FALSE),0)</f>
        <v>7330</v>
      </c>
      <c r="C1355" s="66">
        <f>_xlfn.IFNA(VLOOKUP(A1355,'NQ0002 Strategy'!$A$2:$B$2000,2,FALSE),0)</f>
        <v>0</v>
      </c>
      <c r="D1355" s="66">
        <f>_xlfn.IFNA(VLOOKUP(A1355,'NQ0001 Strategy'!$A$2:$B$2000,2,FALSE),0)</f>
        <v>-5205</v>
      </c>
      <c r="E1355" s="66">
        <f>_xlfn.IFNA(VLOOKUP(A1355,'BBI Strategy'!$A$2:$B$2000,2,FALSE),0)</f>
        <v>-20200</v>
      </c>
      <c r="F1355" s="66">
        <f>_xlfn.IFNA(VLOOKUP(A1355,'NQ0003 Strategy'!$A$2:$B$1000,2,FALSE),0)</f>
        <v>0</v>
      </c>
      <c r="G1355" s="66">
        <f>_xlfn.IFNA(VLOOKUP(A1355,'NQ0006 Strategy'!$A$2:$B$2000,2,FALSE),0)</f>
        <v>-16710</v>
      </c>
      <c r="H1355" s="66">
        <f>_xlfn.IFNA(VLOOKUP(A1355,'NQ0007 Strategy'!$A$2:$B$2000,2,FALSE),0)</f>
        <v>10600</v>
      </c>
      <c r="I1355" s="85">
        <f t="shared" si="47"/>
        <v>-3455</v>
      </c>
      <c r="J1355" s="50">
        <f>VLOOKUP($A1355,級距!$A:$K,9,FALSE)</f>
        <v>8</v>
      </c>
      <c r="K1355" s="50">
        <f>VLOOKUP($A1355,級距!$A:$K,10,FALSE)</f>
        <v>1</v>
      </c>
      <c r="L1355" s="50">
        <f>VLOOKUP($A1355,級距!$A:$K,11,FALSE)</f>
        <v>1</v>
      </c>
      <c r="M1355" s="50">
        <f t="shared" si="48"/>
        <v>1</v>
      </c>
    </row>
    <row r="1356" spans="1:13" x14ac:dyDescent="0.25">
      <c r="A1356" s="32">
        <v>43683</v>
      </c>
      <c r="B1356" s="66">
        <f>_xlfn.IFNA(VLOOKUP(A1356,'Bolling Strategy'!$A$1:$B$2000,2,FALSE),0)</f>
        <v>0</v>
      </c>
      <c r="C1356" s="66">
        <f>_xlfn.IFNA(VLOOKUP(A1356,'NQ0002 Strategy'!$A$2:$B$2000,2,FALSE),0)</f>
        <v>-1340</v>
      </c>
      <c r="D1356" s="66">
        <f>_xlfn.IFNA(VLOOKUP(A1356,'NQ0001 Strategy'!$A$2:$B$2000,2,FALSE),0)</f>
        <v>-230</v>
      </c>
      <c r="E1356" s="66">
        <f>_xlfn.IFNA(VLOOKUP(A1356,'BBI Strategy'!$A$2:$B$2000,2,FALSE),0)</f>
        <v>4130</v>
      </c>
      <c r="F1356" s="66">
        <f>_xlfn.IFNA(VLOOKUP(A1356,'NQ0003 Strategy'!$A$2:$B$1000,2,FALSE),0)</f>
        <v>0</v>
      </c>
      <c r="G1356" s="66">
        <f>_xlfn.IFNA(VLOOKUP(A1356,'NQ0006 Strategy'!$A$2:$B$2000,2,FALSE),0)</f>
        <v>-12630</v>
      </c>
      <c r="H1356" s="66">
        <f>_xlfn.IFNA(VLOOKUP(A1356,'NQ0007 Strategy'!$A$2:$B$2000,2,FALSE),0)</f>
        <v>-1385</v>
      </c>
      <c r="I1356" s="85">
        <f t="shared" si="47"/>
        <v>-1636.4285714285713</v>
      </c>
      <c r="J1356" s="50">
        <f>VLOOKUP($A1356,級距!$A:$K,9,FALSE)</f>
        <v>5</v>
      </c>
      <c r="K1356" s="50">
        <f>VLOOKUP($A1356,級距!$A:$K,10,FALSE)</f>
        <v>6</v>
      </c>
      <c r="L1356" s="50">
        <f>VLOOKUP($A1356,級距!$A:$K,11,FALSE)</f>
        <v>2</v>
      </c>
      <c r="M1356" s="50">
        <f t="shared" si="48"/>
        <v>1</v>
      </c>
    </row>
    <row r="1357" spans="1:13" x14ac:dyDescent="0.25">
      <c r="A1357" s="32">
        <v>43682</v>
      </c>
      <c r="B1357" s="66">
        <f>_xlfn.IFNA(VLOOKUP(A1357,'Bolling Strategy'!$A$1:$B$2000,2,FALSE),0)</f>
        <v>0</v>
      </c>
      <c r="C1357" s="66">
        <f>_xlfn.IFNA(VLOOKUP(A1357,'NQ0002 Strategy'!$A$2:$B$2000,2,FALSE),0)</f>
        <v>-11245</v>
      </c>
      <c r="D1357" s="66">
        <f>_xlfn.IFNA(VLOOKUP(A1357,'NQ0001 Strategy'!$A$2:$B$2000,2,FALSE),0)</f>
        <v>3225</v>
      </c>
      <c r="E1357" s="66">
        <f>_xlfn.IFNA(VLOOKUP(A1357,'BBI Strategy'!$A$2:$B$2000,2,FALSE),0)</f>
        <v>9865</v>
      </c>
      <c r="F1357" s="66">
        <f>_xlfn.IFNA(VLOOKUP(A1357,'NQ0003 Strategy'!$A$2:$B$1000,2,FALSE),0)</f>
        <v>0</v>
      </c>
      <c r="G1357" s="66">
        <f>_xlfn.IFNA(VLOOKUP(A1357,'NQ0006 Strategy'!$A$2:$B$2000,2,FALSE),0)</f>
        <v>0</v>
      </c>
      <c r="H1357" s="66">
        <f>_xlfn.IFNA(VLOOKUP(A1357,'NQ0007 Strategy'!$A$2:$B$2000,2,FALSE),0)</f>
        <v>0</v>
      </c>
      <c r="I1357" s="85">
        <f t="shared" si="47"/>
        <v>263.57142857142856</v>
      </c>
      <c r="J1357" s="50">
        <f>VLOOKUP($A1357,級距!$A:$K,9,FALSE)</f>
        <v>9</v>
      </c>
      <c r="K1357" s="50">
        <f>VLOOKUP($A1357,級距!$A:$K,10,FALSE)</f>
        <v>8</v>
      </c>
      <c r="L1357" s="50">
        <f>VLOOKUP($A1357,級距!$A:$K,11,FALSE)</f>
        <v>4</v>
      </c>
      <c r="M1357" s="50">
        <f t="shared" si="48"/>
        <v>1</v>
      </c>
    </row>
    <row r="1358" spans="1:13" x14ac:dyDescent="0.25">
      <c r="A1358" s="32">
        <v>43679</v>
      </c>
      <c r="B1358" s="66">
        <f>_xlfn.IFNA(VLOOKUP(A1358,'Bolling Strategy'!$A$1:$B$2000,2,FALSE),0)</f>
        <v>-2300</v>
      </c>
      <c r="C1358" s="66">
        <f>_xlfn.IFNA(VLOOKUP(A1358,'NQ0002 Strategy'!$A$2:$B$2000,2,FALSE),0)</f>
        <v>-9015</v>
      </c>
      <c r="D1358" s="66">
        <f>_xlfn.IFNA(VLOOKUP(A1358,'NQ0001 Strategy'!$A$2:$B$2000,2,FALSE),0)</f>
        <v>-1230</v>
      </c>
      <c r="E1358" s="66">
        <f>_xlfn.IFNA(VLOOKUP(A1358,'BBI Strategy'!$A$2:$B$2000,2,FALSE),0)</f>
        <v>-2970</v>
      </c>
      <c r="F1358" s="66">
        <f>_xlfn.IFNA(VLOOKUP(A1358,'NQ0003 Strategy'!$A$2:$B$1000,2,FALSE),0)</f>
        <v>0</v>
      </c>
      <c r="G1358" s="66">
        <f>_xlfn.IFNA(VLOOKUP(A1358,'NQ0006 Strategy'!$A$2:$B$2000,2,FALSE),0)</f>
        <v>0</v>
      </c>
      <c r="H1358" s="66">
        <f>_xlfn.IFNA(VLOOKUP(A1358,'NQ0007 Strategy'!$A$2:$B$2000,2,FALSE),0)</f>
        <v>-2390</v>
      </c>
      <c r="I1358" s="85">
        <f t="shared" si="47"/>
        <v>-2557.8571428571427</v>
      </c>
      <c r="J1358" s="50">
        <f>VLOOKUP($A1358,級距!$A:$K,9,FALSE)</f>
        <v>7</v>
      </c>
      <c r="K1358" s="50">
        <f>VLOOKUP($A1358,級距!$A:$K,10,FALSE)</f>
        <v>4</v>
      </c>
      <c r="L1358" s="50">
        <f>VLOOKUP($A1358,級距!$A:$K,11,FALSE)</f>
        <v>1</v>
      </c>
      <c r="M1358" s="50">
        <f t="shared" si="48"/>
        <v>1</v>
      </c>
    </row>
    <row r="1359" spans="1:13" x14ac:dyDescent="0.25">
      <c r="A1359" s="32">
        <v>43678</v>
      </c>
      <c r="B1359" s="66">
        <f>_xlfn.IFNA(VLOOKUP(A1359,'Bolling Strategy'!$A$1:$B$2000,2,FALSE),0)</f>
        <v>-12500</v>
      </c>
      <c r="C1359" s="66">
        <f>_xlfn.IFNA(VLOOKUP(A1359,'NQ0002 Strategy'!$A$2:$B$2000,2,FALSE),0)</f>
        <v>11845</v>
      </c>
      <c r="D1359" s="66">
        <f>_xlfn.IFNA(VLOOKUP(A1359,'NQ0001 Strategy'!$A$2:$B$2000,2,FALSE),0)</f>
        <v>-3230</v>
      </c>
      <c r="E1359" s="66">
        <f>_xlfn.IFNA(VLOOKUP(A1359,'BBI Strategy'!$A$2:$B$2000,2,FALSE),0)</f>
        <v>1635</v>
      </c>
      <c r="F1359" s="66">
        <f>_xlfn.IFNA(VLOOKUP(A1359,'NQ0003 Strategy'!$A$2:$B$1000,2,FALSE),0)</f>
        <v>0</v>
      </c>
      <c r="G1359" s="66">
        <f>_xlfn.IFNA(VLOOKUP(A1359,'NQ0006 Strategy'!$A$2:$B$2000,2,FALSE),0)</f>
        <v>-4435</v>
      </c>
      <c r="H1359" s="66">
        <f>_xlfn.IFNA(VLOOKUP(A1359,'NQ0007 Strategy'!$A$2:$B$2000,2,FALSE),0)</f>
        <v>-5555</v>
      </c>
      <c r="I1359" s="85">
        <f t="shared" si="47"/>
        <v>-1748.5714285714287</v>
      </c>
      <c r="J1359" s="50">
        <f>VLOOKUP($A1359,級距!$A:$K,9,FALSE)</f>
        <v>9</v>
      </c>
      <c r="K1359" s="50">
        <f>VLOOKUP($A1359,級距!$A:$K,10,FALSE)</f>
        <v>4</v>
      </c>
      <c r="L1359" s="50">
        <f>VLOOKUP($A1359,級距!$A:$K,11,FALSE)</f>
        <v>1</v>
      </c>
      <c r="M1359" s="50">
        <f t="shared" si="48"/>
        <v>1</v>
      </c>
    </row>
    <row r="1360" spans="1:13" x14ac:dyDescent="0.25">
      <c r="A1360" s="32">
        <v>43677</v>
      </c>
      <c r="B1360" s="66">
        <f>_xlfn.IFNA(VLOOKUP(A1360,'Bolling Strategy'!$A$1:$B$2000,2,FALSE),0)</f>
        <v>-10160</v>
      </c>
      <c r="C1360" s="66">
        <f>_xlfn.IFNA(VLOOKUP(A1360,'NQ0002 Strategy'!$A$2:$B$2000,2,FALSE),0)</f>
        <v>-800</v>
      </c>
      <c r="D1360" s="66">
        <f>_xlfn.IFNA(VLOOKUP(A1360,'NQ0001 Strategy'!$A$2:$B$2000,2,FALSE),0)</f>
        <v>260</v>
      </c>
      <c r="E1360" s="66">
        <f>_xlfn.IFNA(VLOOKUP(A1360,'BBI Strategy'!$A$2:$B$2000,2,FALSE),0)</f>
        <v>4905</v>
      </c>
      <c r="F1360" s="66">
        <f>_xlfn.IFNA(VLOOKUP(A1360,'NQ0003 Strategy'!$A$2:$B$1000,2,FALSE),0)</f>
        <v>0</v>
      </c>
      <c r="G1360" s="66">
        <f>_xlfn.IFNA(VLOOKUP(A1360,'NQ0006 Strategy'!$A$2:$B$2000,2,FALSE),0)</f>
        <v>0</v>
      </c>
      <c r="H1360" s="66">
        <f>_xlfn.IFNA(VLOOKUP(A1360,'NQ0007 Strategy'!$A$2:$B$2000,2,FALSE),0)</f>
        <v>-10</v>
      </c>
      <c r="I1360" s="85">
        <f t="shared" si="47"/>
        <v>-829.28571428571433</v>
      </c>
      <c r="J1360" s="50">
        <f>VLOOKUP($A1360,級距!$A:$K,9,FALSE)</f>
        <v>8</v>
      </c>
      <c r="K1360" s="50">
        <f>VLOOKUP($A1360,級距!$A:$K,10,FALSE)</f>
        <v>6</v>
      </c>
      <c r="L1360" s="50">
        <f>VLOOKUP($A1360,級距!$A:$K,11,FALSE)</f>
        <v>1</v>
      </c>
      <c r="M1360" s="50">
        <f t="shared" si="48"/>
        <v>1</v>
      </c>
    </row>
    <row r="1361" spans="1:13" x14ac:dyDescent="0.25">
      <c r="A1361" s="32">
        <v>43676</v>
      </c>
      <c r="B1361" s="66">
        <f>_xlfn.IFNA(VLOOKUP(A1361,'Bolling Strategy'!$A$1:$B$2000,2,FALSE),0)</f>
        <v>2560</v>
      </c>
      <c r="C1361" s="66">
        <f>_xlfn.IFNA(VLOOKUP(A1361,'NQ0002 Strategy'!$A$2:$B$2000,2,FALSE),0)</f>
        <v>880</v>
      </c>
      <c r="D1361" s="66">
        <f>_xlfn.IFNA(VLOOKUP(A1361,'NQ0001 Strategy'!$A$2:$B$2000,2,FALSE),0)</f>
        <v>-320</v>
      </c>
      <c r="E1361" s="66">
        <f>_xlfn.IFNA(VLOOKUP(A1361,'BBI Strategy'!$A$2:$B$2000,2,FALSE),0)</f>
        <v>830</v>
      </c>
      <c r="F1361" s="66">
        <f>_xlfn.IFNA(VLOOKUP(A1361,'NQ0003 Strategy'!$A$2:$B$1000,2,FALSE),0)</f>
        <v>0</v>
      </c>
      <c r="G1361" s="66">
        <f>_xlfn.IFNA(VLOOKUP(A1361,'NQ0006 Strategy'!$A$2:$B$2000,2,FALSE),0)</f>
        <v>0</v>
      </c>
      <c r="H1361" s="66">
        <f>_xlfn.IFNA(VLOOKUP(A1361,'NQ0007 Strategy'!$A$2:$B$2000,2,FALSE),0)</f>
        <v>2695</v>
      </c>
      <c r="I1361" s="85">
        <f t="shared" si="47"/>
        <v>949.28571428571433</v>
      </c>
      <c r="J1361" s="50">
        <f>VLOOKUP($A1361,級距!$A:$K,9,FALSE)</f>
        <v>2</v>
      </c>
      <c r="K1361" s="50">
        <f>VLOOKUP($A1361,級距!$A:$K,10,FALSE)</f>
        <v>1</v>
      </c>
      <c r="L1361" s="50">
        <f>VLOOKUP($A1361,級距!$A:$K,11,FALSE)</f>
        <v>2</v>
      </c>
      <c r="M1361" s="50">
        <f t="shared" si="48"/>
        <v>1</v>
      </c>
    </row>
    <row r="1362" spans="1:13" x14ac:dyDescent="0.25">
      <c r="A1362" s="32">
        <v>43675</v>
      </c>
      <c r="B1362" s="66">
        <f>_xlfn.IFNA(VLOOKUP(A1362,'Bolling Strategy'!$A$1:$B$2000,2,FALSE),0)</f>
        <v>2500</v>
      </c>
      <c r="C1362" s="66">
        <f>_xlfn.IFNA(VLOOKUP(A1362,'NQ0002 Strategy'!$A$2:$B$2000,2,FALSE),0)</f>
        <v>1175</v>
      </c>
      <c r="D1362" s="66">
        <f>_xlfn.IFNA(VLOOKUP(A1362,'NQ0001 Strategy'!$A$2:$B$2000,2,FALSE),0)</f>
        <v>-1920</v>
      </c>
      <c r="E1362" s="66">
        <f>_xlfn.IFNA(VLOOKUP(A1362,'BBI Strategy'!$A$2:$B$2000,2,FALSE),0)</f>
        <v>-740</v>
      </c>
      <c r="F1362" s="66">
        <f>_xlfn.IFNA(VLOOKUP(A1362,'NQ0003 Strategy'!$A$2:$B$1000,2,FALSE),0)</f>
        <v>0</v>
      </c>
      <c r="G1362" s="66">
        <f>_xlfn.IFNA(VLOOKUP(A1362,'NQ0006 Strategy'!$A$2:$B$2000,2,FALSE),0)</f>
        <v>0</v>
      </c>
      <c r="H1362" s="66">
        <f>_xlfn.IFNA(VLOOKUP(A1362,'NQ0007 Strategy'!$A$2:$B$2000,2,FALSE),0)</f>
        <v>0</v>
      </c>
      <c r="I1362" s="85">
        <f t="shared" si="47"/>
        <v>145</v>
      </c>
      <c r="J1362" s="50">
        <f>VLOOKUP($A1362,級距!$A:$K,9,FALSE)</f>
        <v>2</v>
      </c>
      <c r="K1362" s="50">
        <f>VLOOKUP($A1362,級距!$A:$K,10,FALSE)</f>
        <v>2</v>
      </c>
      <c r="L1362" s="50">
        <f>VLOOKUP($A1362,級距!$A:$K,11,FALSE)</f>
        <v>2</v>
      </c>
      <c r="M1362" s="50">
        <f t="shared" si="48"/>
        <v>1</v>
      </c>
    </row>
    <row r="1363" spans="1:13" x14ac:dyDescent="0.25">
      <c r="A1363" s="32">
        <v>43672</v>
      </c>
      <c r="B1363" s="66">
        <f>_xlfn.IFNA(VLOOKUP(A1363,'Bolling Strategy'!$A$1:$B$2000,2,FALSE),0)</f>
        <v>2300</v>
      </c>
      <c r="C1363" s="66">
        <f>_xlfn.IFNA(VLOOKUP(A1363,'NQ0002 Strategy'!$A$2:$B$2000,2,FALSE),0)</f>
        <v>-715</v>
      </c>
      <c r="D1363" s="66">
        <f>_xlfn.IFNA(VLOOKUP(A1363,'NQ0001 Strategy'!$A$2:$B$2000,2,FALSE),0)</f>
        <v>0</v>
      </c>
      <c r="E1363" s="66">
        <f>_xlfn.IFNA(VLOOKUP(A1363,'BBI Strategy'!$A$2:$B$2000,2,FALSE),0)</f>
        <v>1055</v>
      </c>
      <c r="F1363" s="66">
        <f>_xlfn.IFNA(VLOOKUP(A1363,'NQ0003 Strategy'!$A$2:$B$1000,2,FALSE),0)</f>
        <v>0</v>
      </c>
      <c r="G1363" s="66">
        <f>_xlfn.IFNA(VLOOKUP(A1363,'NQ0006 Strategy'!$A$2:$B$2000,2,FALSE),0)</f>
        <v>0</v>
      </c>
      <c r="H1363" s="66">
        <f>_xlfn.IFNA(VLOOKUP(A1363,'NQ0007 Strategy'!$A$2:$B$2000,2,FALSE),0)</f>
        <v>1970</v>
      </c>
      <c r="I1363" s="85">
        <f t="shared" si="47"/>
        <v>658.57142857142856</v>
      </c>
      <c r="J1363" s="50">
        <f>VLOOKUP($A1363,級距!$A:$K,9,FALSE)</f>
        <v>1</v>
      </c>
      <c r="K1363" s="50">
        <f>VLOOKUP($A1363,級距!$A:$K,10,FALSE)</f>
        <v>3</v>
      </c>
      <c r="L1363" s="50">
        <f>VLOOKUP($A1363,級距!$A:$K,11,FALSE)</f>
        <v>2</v>
      </c>
      <c r="M1363" s="50">
        <f t="shared" si="48"/>
        <v>1</v>
      </c>
    </row>
    <row r="1364" spans="1:13" x14ac:dyDescent="0.25">
      <c r="A1364" s="32">
        <v>43671</v>
      </c>
      <c r="B1364" s="66">
        <f>_xlfn.IFNA(VLOOKUP(A1364,'Bolling Strategy'!$A$1:$B$2000,2,FALSE),0)</f>
        <v>-4180</v>
      </c>
      <c r="C1364" s="66">
        <f>_xlfn.IFNA(VLOOKUP(A1364,'NQ0002 Strategy'!$A$2:$B$2000,2,FALSE),0)</f>
        <v>-2620</v>
      </c>
      <c r="D1364" s="66">
        <f>_xlfn.IFNA(VLOOKUP(A1364,'NQ0001 Strategy'!$A$2:$B$2000,2,FALSE),0)</f>
        <v>-255</v>
      </c>
      <c r="E1364" s="66">
        <f>_xlfn.IFNA(VLOOKUP(A1364,'BBI Strategy'!$A$2:$B$2000,2,FALSE),0)</f>
        <v>1450</v>
      </c>
      <c r="F1364" s="66">
        <f>_xlfn.IFNA(VLOOKUP(A1364,'NQ0003 Strategy'!$A$2:$B$1000,2,FALSE),0)</f>
        <v>0</v>
      </c>
      <c r="G1364" s="66">
        <f>_xlfn.IFNA(VLOOKUP(A1364,'NQ0006 Strategy'!$A$2:$B$2000,2,FALSE),0)</f>
        <v>-4350</v>
      </c>
      <c r="H1364" s="66">
        <f>_xlfn.IFNA(VLOOKUP(A1364,'NQ0007 Strategy'!$A$2:$B$2000,2,FALSE),0)</f>
        <v>365</v>
      </c>
      <c r="I1364" s="85">
        <f t="shared" si="47"/>
        <v>-1370</v>
      </c>
      <c r="J1364" s="50">
        <f>VLOOKUP($A1364,級距!$A:$K,9,FALSE)</f>
        <v>4</v>
      </c>
      <c r="K1364" s="50">
        <f>VLOOKUP($A1364,級距!$A:$K,10,FALSE)</f>
        <v>7</v>
      </c>
      <c r="L1364" s="50">
        <f>VLOOKUP($A1364,級距!$A:$K,11,FALSE)</f>
        <v>3</v>
      </c>
      <c r="M1364" s="50">
        <f t="shared" si="48"/>
        <v>1</v>
      </c>
    </row>
    <row r="1365" spans="1:13" x14ac:dyDescent="0.25">
      <c r="A1365" s="32">
        <v>43670</v>
      </c>
      <c r="B1365" s="66">
        <f>_xlfn.IFNA(VLOOKUP(A1365,'Bolling Strategy'!$A$1:$B$2000,2,FALSE),0)</f>
        <v>-2280</v>
      </c>
      <c r="C1365" s="66">
        <f>_xlfn.IFNA(VLOOKUP(A1365,'NQ0002 Strategy'!$A$2:$B$2000,2,FALSE),0)</f>
        <v>2440</v>
      </c>
      <c r="D1365" s="66">
        <f>_xlfn.IFNA(VLOOKUP(A1365,'NQ0001 Strategy'!$A$2:$B$2000,2,FALSE),0)</f>
        <v>0</v>
      </c>
      <c r="E1365" s="66">
        <f>_xlfn.IFNA(VLOOKUP(A1365,'BBI Strategy'!$A$2:$B$2000,2,FALSE),0)</f>
        <v>4050</v>
      </c>
      <c r="F1365" s="66">
        <f>_xlfn.IFNA(VLOOKUP(A1365,'NQ0003 Strategy'!$A$2:$B$1000,2,FALSE),0)</f>
        <v>3480</v>
      </c>
      <c r="G1365" s="66">
        <f>_xlfn.IFNA(VLOOKUP(A1365,'NQ0006 Strategy'!$A$2:$B$2000,2,FALSE),0)</f>
        <v>2330</v>
      </c>
      <c r="H1365" s="66">
        <f>_xlfn.IFNA(VLOOKUP(A1365,'NQ0007 Strategy'!$A$2:$B$2000,2,FALSE),0)</f>
        <v>4290</v>
      </c>
      <c r="I1365" s="85">
        <f t="shared" si="47"/>
        <v>2044.2857142857142</v>
      </c>
      <c r="J1365" s="50">
        <f>VLOOKUP($A1365,級距!$A:$K,9,FALSE)</f>
        <v>3</v>
      </c>
      <c r="K1365" s="50">
        <f>VLOOKUP($A1365,級距!$A:$K,10,FALSE)</f>
        <v>10</v>
      </c>
      <c r="L1365" s="50">
        <f>VLOOKUP($A1365,級距!$A:$K,11,FALSE)</f>
        <v>3</v>
      </c>
      <c r="M1365" s="50">
        <f t="shared" si="48"/>
        <v>1</v>
      </c>
    </row>
    <row r="1366" spans="1:13" x14ac:dyDescent="0.25">
      <c r="A1366" s="32">
        <v>43669</v>
      </c>
      <c r="B1366" s="66">
        <f>_xlfn.IFNA(VLOOKUP(A1366,'Bolling Strategy'!$A$1:$B$2000,2,FALSE),0)</f>
        <v>3370</v>
      </c>
      <c r="C1366" s="66">
        <f>_xlfn.IFNA(VLOOKUP(A1366,'NQ0002 Strategy'!$A$2:$B$2000,2,FALSE),0)</f>
        <v>3885</v>
      </c>
      <c r="D1366" s="66">
        <f>_xlfn.IFNA(VLOOKUP(A1366,'NQ0001 Strategy'!$A$2:$B$2000,2,FALSE),0)</f>
        <v>-2595</v>
      </c>
      <c r="E1366" s="66">
        <f>_xlfn.IFNA(VLOOKUP(A1366,'BBI Strategy'!$A$2:$B$2000,2,FALSE),0)</f>
        <v>1120</v>
      </c>
      <c r="F1366" s="66">
        <f>_xlfn.IFNA(VLOOKUP(A1366,'NQ0003 Strategy'!$A$2:$B$1000,2,FALSE),0)</f>
        <v>0</v>
      </c>
      <c r="G1366" s="66">
        <f>_xlfn.IFNA(VLOOKUP(A1366,'NQ0006 Strategy'!$A$2:$B$2000,2,FALSE),0)</f>
        <v>-1200</v>
      </c>
      <c r="H1366" s="66">
        <f>_xlfn.IFNA(VLOOKUP(A1366,'NQ0007 Strategy'!$A$2:$B$2000,2,FALSE),0)</f>
        <v>-720</v>
      </c>
      <c r="I1366" s="85">
        <f t="shared" si="47"/>
        <v>551.42857142857144</v>
      </c>
      <c r="J1366" s="50">
        <f>VLOOKUP($A1366,級距!$A:$K,9,FALSE)</f>
        <v>1</v>
      </c>
      <c r="K1366" s="50">
        <f>VLOOKUP($A1366,級距!$A:$K,10,FALSE)</f>
        <v>3</v>
      </c>
      <c r="L1366" s="50">
        <f>VLOOKUP($A1366,級距!$A:$K,11,FALSE)</f>
        <v>2</v>
      </c>
      <c r="M1366" s="50">
        <f t="shared" si="48"/>
        <v>1</v>
      </c>
    </row>
    <row r="1367" spans="1:13" x14ac:dyDescent="0.25">
      <c r="A1367" s="32">
        <v>43668</v>
      </c>
      <c r="B1367" s="66">
        <f>_xlfn.IFNA(VLOOKUP(A1367,'Bolling Strategy'!$A$1:$B$2000,2,FALSE),0)</f>
        <v>0</v>
      </c>
      <c r="C1367" s="66">
        <f>_xlfn.IFNA(VLOOKUP(A1367,'NQ0002 Strategy'!$A$2:$B$2000,2,FALSE),0)</f>
        <v>0</v>
      </c>
      <c r="D1367" s="66">
        <f>_xlfn.IFNA(VLOOKUP(A1367,'NQ0001 Strategy'!$A$2:$B$2000,2,FALSE),0)</f>
        <v>0</v>
      </c>
      <c r="E1367" s="66">
        <f>_xlfn.IFNA(VLOOKUP(A1367,'BBI Strategy'!$A$2:$B$2000,2,FALSE),0)</f>
        <v>2010</v>
      </c>
      <c r="F1367" s="66">
        <f>_xlfn.IFNA(VLOOKUP(A1367,'NQ0003 Strategy'!$A$2:$B$1000,2,FALSE),0)</f>
        <v>0</v>
      </c>
      <c r="G1367" s="66">
        <f>_xlfn.IFNA(VLOOKUP(A1367,'NQ0006 Strategy'!$A$2:$B$2000,2,FALSE),0)</f>
        <v>7310</v>
      </c>
      <c r="H1367" s="66">
        <f>_xlfn.IFNA(VLOOKUP(A1367,'NQ0007 Strategy'!$A$2:$B$2000,2,FALSE),0)</f>
        <v>3500</v>
      </c>
      <c r="I1367" s="85">
        <f t="shared" si="47"/>
        <v>1831.4285714285713</v>
      </c>
      <c r="J1367" s="50">
        <f>VLOOKUP($A1367,級距!$A:$K,9,FALSE)</f>
        <v>2</v>
      </c>
      <c r="K1367" s="50">
        <f>VLOOKUP($A1367,級距!$A:$K,10,FALSE)</f>
        <v>6</v>
      </c>
      <c r="L1367" s="50">
        <f>VLOOKUP($A1367,級距!$A:$K,11,FALSE)</f>
        <v>2</v>
      </c>
      <c r="M1367" s="50">
        <f t="shared" si="48"/>
        <v>1</v>
      </c>
    </row>
    <row r="1368" spans="1:13" x14ac:dyDescent="0.25">
      <c r="A1368" s="32">
        <v>43665</v>
      </c>
      <c r="B1368" s="66">
        <f>_xlfn.IFNA(VLOOKUP(A1368,'Bolling Strategy'!$A$1:$B$2000,2,FALSE),0)</f>
        <v>0</v>
      </c>
      <c r="C1368" s="66">
        <f>_xlfn.IFNA(VLOOKUP(A1368,'NQ0002 Strategy'!$A$2:$B$2000,2,FALSE),0)</f>
        <v>0</v>
      </c>
      <c r="D1368" s="66">
        <f>_xlfn.IFNA(VLOOKUP(A1368,'NQ0001 Strategy'!$A$2:$B$2000,2,FALSE),0)</f>
        <v>0</v>
      </c>
      <c r="E1368" s="66">
        <f>_xlfn.IFNA(VLOOKUP(A1368,'BBI Strategy'!$A$2:$B$2000,2,FALSE),0)</f>
        <v>-2930</v>
      </c>
      <c r="F1368" s="66">
        <f>_xlfn.IFNA(VLOOKUP(A1368,'NQ0003 Strategy'!$A$2:$B$1000,2,FALSE),0)</f>
        <v>0</v>
      </c>
      <c r="G1368" s="66">
        <f>_xlfn.IFNA(VLOOKUP(A1368,'NQ0006 Strategy'!$A$2:$B$2000,2,FALSE),0)</f>
        <v>0</v>
      </c>
      <c r="H1368" s="66">
        <f>_xlfn.IFNA(VLOOKUP(A1368,'NQ0007 Strategy'!$A$2:$B$2000,2,FALSE),0)</f>
        <v>0</v>
      </c>
      <c r="I1368" s="85">
        <f t="shared" si="47"/>
        <v>-418.57142857142856</v>
      </c>
      <c r="J1368" s="50">
        <f>VLOOKUP($A1368,級距!$A:$K,9,FALSE)</f>
        <v>5</v>
      </c>
      <c r="K1368" s="50">
        <f>VLOOKUP($A1368,級距!$A:$K,10,FALSE)</f>
        <v>8</v>
      </c>
      <c r="L1368" s="50">
        <f>VLOOKUP($A1368,級距!$A:$K,11,FALSE)</f>
        <v>3</v>
      </c>
      <c r="M1368" s="50">
        <f t="shared" si="48"/>
        <v>1</v>
      </c>
    </row>
    <row r="1369" spans="1:13" x14ac:dyDescent="0.25">
      <c r="A1369" s="32">
        <v>43664</v>
      </c>
      <c r="B1369" s="66">
        <f>_xlfn.IFNA(VLOOKUP(A1369,'Bolling Strategy'!$A$1:$B$2000,2,FALSE),0)</f>
        <v>5110</v>
      </c>
      <c r="C1369" s="66">
        <f>_xlfn.IFNA(VLOOKUP(A1369,'NQ0002 Strategy'!$A$2:$B$2000,2,FALSE),0)</f>
        <v>445</v>
      </c>
      <c r="D1369" s="66">
        <f>_xlfn.IFNA(VLOOKUP(A1369,'NQ0001 Strategy'!$A$2:$B$2000,2,FALSE),0)</f>
        <v>0</v>
      </c>
      <c r="E1369" s="66">
        <f>_xlfn.IFNA(VLOOKUP(A1369,'BBI Strategy'!$A$2:$B$2000,2,FALSE),0)</f>
        <v>-2360</v>
      </c>
      <c r="F1369" s="66">
        <f>_xlfn.IFNA(VLOOKUP(A1369,'NQ0003 Strategy'!$A$2:$B$1000,2,FALSE),0)</f>
        <v>0</v>
      </c>
      <c r="G1369" s="66">
        <f>_xlfn.IFNA(VLOOKUP(A1369,'NQ0006 Strategy'!$A$2:$B$2000,2,FALSE),0)</f>
        <v>0</v>
      </c>
      <c r="H1369" s="66">
        <f>_xlfn.IFNA(VLOOKUP(A1369,'NQ0007 Strategy'!$A$2:$B$2000,2,FALSE),0)</f>
        <v>7150</v>
      </c>
      <c r="I1369" s="85">
        <f t="shared" si="47"/>
        <v>1477.8571428571429</v>
      </c>
      <c r="J1369" s="50">
        <f>VLOOKUP($A1369,級距!$A:$K,9,FALSE)</f>
        <v>3</v>
      </c>
      <c r="K1369" s="50">
        <f>VLOOKUP($A1369,級距!$A:$K,10,FALSE)</f>
        <v>6</v>
      </c>
      <c r="L1369" s="50">
        <f>VLOOKUP($A1369,級距!$A:$K,11,FALSE)</f>
        <v>2</v>
      </c>
      <c r="M1369" s="50">
        <f t="shared" si="48"/>
        <v>1</v>
      </c>
    </row>
    <row r="1370" spans="1:13" x14ac:dyDescent="0.25">
      <c r="A1370" s="32">
        <v>43663</v>
      </c>
      <c r="B1370" s="66">
        <f>_xlfn.IFNA(VLOOKUP(A1370,'Bolling Strategy'!$A$1:$B$2000,2,FALSE),0)</f>
        <v>0</v>
      </c>
      <c r="C1370" s="66">
        <f>_xlfn.IFNA(VLOOKUP(A1370,'NQ0002 Strategy'!$A$2:$B$2000,2,FALSE),0)</f>
        <v>-2805</v>
      </c>
      <c r="D1370" s="66">
        <f>_xlfn.IFNA(VLOOKUP(A1370,'NQ0001 Strategy'!$A$2:$B$2000,2,FALSE),0)</f>
        <v>-1980</v>
      </c>
      <c r="E1370" s="66">
        <f>_xlfn.IFNA(VLOOKUP(A1370,'BBI Strategy'!$A$2:$B$2000,2,FALSE),0)</f>
        <v>3615</v>
      </c>
      <c r="F1370" s="66">
        <f>_xlfn.IFNA(VLOOKUP(A1370,'NQ0003 Strategy'!$A$2:$B$1000,2,FALSE),0)</f>
        <v>720</v>
      </c>
      <c r="G1370" s="66">
        <f>_xlfn.IFNA(VLOOKUP(A1370,'NQ0006 Strategy'!$A$2:$B$2000,2,FALSE),0)</f>
        <v>-2730</v>
      </c>
      <c r="H1370" s="66">
        <f>_xlfn.IFNA(VLOOKUP(A1370,'NQ0007 Strategy'!$A$2:$B$2000,2,FALSE),0)</f>
        <v>-6885</v>
      </c>
      <c r="I1370" s="85">
        <f t="shared" si="47"/>
        <v>-1437.8571428571429</v>
      </c>
      <c r="J1370" s="50">
        <f>VLOOKUP($A1370,級距!$A:$K,9,FALSE)</f>
        <v>1</v>
      </c>
      <c r="K1370" s="50">
        <f>VLOOKUP($A1370,級距!$A:$K,10,FALSE)</f>
        <v>9</v>
      </c>
      <c r="L1370" s="50">
        <f>VLOOKUP($A1370,級距!$A:$K,11,FALSE)</f>
        <v>3</v>
      </c>
      <c r="M1370" s="50">
        <f t="shared" si="48"/>
        <v>1</v>
      </c>
    </row>
    <row r="1371" spans="1:13" x14ac:dyDescent="0.25">
      <c r="A1371" s="32">
        <v>43662</v>
      </c>
      <c r="B1371" s="66">
        <f>_xlfn.IFNA(VLOOKUP(A1371,'Bolling Strategy'!$A$1:$B$2000,2,FALSE),0)</f>
        <v>-1600</v>
      </c>
      <c r="C1371" s="66">
        <f>_xlfn.IFNA(VLOOKUP(A1371,'NQ0002 Strategy'!$A$2:$B$2000,2,FALSE),0)</f>
        <v>2235</v>
      </c>
      <c r="D1371" s="66">
        <f>_xlfn.IFNA(VLOOKUP(A1371,'NQ0001 Strategy'!$A$2:$B$2000,2,FALSE),0)</f>
        <v>-2390</v>
      </c>
      <c r="E1371" s="66">
        <f>_xlfn.IFNA(VLOOKUP(A1371,'BBI Strategy'!$A$2:$B$2000,2,FALSE),0)</f>
        <v>-3160</v>
      </c>
      <c r="F1371" s="66">
        <f>_xlfn.IFNA(VLOOKUP(A1371,'NQ0003 Strategy'!$A$2:$B$1000,2,FALSE),0)</f>
        <v>4370</v>
      </c>
      <c r="G1371" s="66">
        <f>_xlfn.IFNA(VLOOKUP(A1371,'NQ0006 Strategy'!$A$2:$B$2000,2,FALSE),0)</f>
        <v>0</v>
      </c>
      <c r="H1371" s="66">
        <f>_xlfn.IFNA(VLOOKUP(A1371,'NQ0007 Strategy'!$A$2:$B$2000,2,FALSE),0)</f>
        <v>2595</v>
      </c>
      <c r="I1371" s="85">
        <f t="shared" si="47"/>
        <v>292.85714285714283</v>
      </c>
      <c r="J1371" s="50">
        <f>VLOOKUP($A1371,級距!$A:$K,9,FALSE)</f>
        <v>2</v>
      </c>
      <c r="K1371" s="50">
        <f>VLOOKUP($A1371,級距!$A:$K,10,FALSE)</f>
        <v>6</v>
      </c>
      <c r="L1371" s="50">
        <f>VLOOKUP($A1371,級距!$A:$K,11,FALSE)</f>
        <v>2</v>
      </c>
      <c r="M1371" s="50">
        <f t="shared" si="48"/>
        <v>1</v>
      </c>
    </row>
    <row r="1372" spans="1:13" x14ac:dyDescent="0.25">
      <c r="A1372" s="32">
        <v>43661</v>
      </c>
      <c r="B1372" s="66">
        <f>_xlfn.IFNA(VLOOKUP(A1372,'Bolling Strategy'!$A$1:$B$2000,2,FALSE),0)</f>
        <v>0</v>
      </c>
      <c r="C1372" s="66">
        <f>_xlfn.IFNA(VLOOKUP(A1372,'NQ0002 Strategy'!$A$2:$B$2000,2,FALSE),0)</f>
        <v>-55</v>
      </c>
      <c r="D1372" s="66">
        <f>_xlfn.IFNA(VLOOKUP(A1372,'NQ0001 Strategy'!$A$2:$B$2000,2,FALSE),0)</f>
        <v>1600</v>
      </c>
      <c r="E1372" s="66">
        <f>_xlfn.IFNA(VLOOKUP(A1372,'BBI Strategy'!$A$2:$B$2000,2,FALSE),0)</f>
        <v>645</v>
      </c>
      <c r="F1372" s="66">
        <f>_xlfn.IFNA(VLOOKUP(A1372,'NQ0003 Strategy'!$A$2:$B$1000,2,FALSE),0)</f>
        <v>0</v>
      </c>
      <c r="G1372" s="66">
        <f>_xlfn.IFNA(VLOOKUP(A1372,'NQ0006 Strategy'!$A$2:$B$2000,2,FALSE),0)</f>
        <v>0</v>
      </c>
      <c r="H1372" s="66">
        <f>_xlfn.IFNA(VLOOKUP(A1372,'NQ0007 Strategy'!$A$2:$B$2000,2,FALSE),0)</f>
        <v>45</v>
      </c>
      <c r="I1372" s="85">
        <f t="shared" si="47"/>
        <v>319.28571428571428</v>
      </c>
      <c r="J1372" s="50">
        <f>VLOOKUP($A1372,級距!$A:$K,9,FALSE)</f>
        <v>1</v>
      </c>
      <c r="K1372" s="50">
        <f>VLOOKUP($A1372,級距!$A:$K,10,FALSE)</f>
        <v>7</v>
      </c>
      <c r="L1372" s="50">
        <f>VLOOKUP($A1372,級距!$A:$K,11,FALSE)</f>
        <v>3</v>
      </c>
      <c r="M1372" s="50">
        <f t="shared" si="48"/>
        <v>1</v>
      </c>
    </row>
    <row r="1373" spans="1:13" x14ac:dyDescent="0.25">
      <c r="A1373" s="32">
        <v>43658</v>
      </c>
      <c r="B1373" s="66">
        <f>_xlfn.IFNA(VLOOKUP(A1373,'Bolling Strategy'!$A$1:$B$2000,2,FALSE),0)</f>
        <v>3320</v>
      </c>
      <c r="C1373" s="66">
        <f>_xlfn.IFNA(VLOOKUP(A1373,'NQ0002 Strategy'!$A$2:$B$2000,2,FALSE),0)</f>
        <v>0</v>
      </c>
      <c r="D1373" s="66">
        <f>_xlfn.IFNA(VLOOKUP(A1373,'NQ0001 Strategy'!$A$2:$B$2000,2,FALSE),0)</f>
        <v>2015</v>
      </c>
      <c r="E1373" s="66">
        <f>_xlfn.IFNA(VLOOKUP(A1373,'BBI Strategy'!$A$2:$B$2000,2,FALSE),0)</f>
        <v>1720</v>
      </c>
      <c r="F1373" s="66">
        <f>_xlfn.IFNA(VLOOKUP(A1373,'NQ0003 Strategy'!$A$2:$B$1000,2,FALSE),0)</f>
        <v>950</v>
      </c>
      <c r="G1373" s="66">
        <f>_xlfn.IFNA(VLOOKUP(A1373,'NQ0006 Strategy'!$A$2:$B$2000,2,FALSE),0)</f>
        <v>0</v>
      </c>
      <c r="H1373" s="66">
        <f>_xlfn.IFNA(VLOOKUP(A1373,'NQ0007 Strategy'!$A$2:$B$2000,2,FALSE),0)</f>
        <v>2095</v>
      </c>
      <c r="I1373" s="85">
        <f t="shared" si="47"/>
        <v>1442.8571428571429</v>
      </c>
      <c r="J1373" s="50">
        <f>VLOOKUP($A1373,級距!$A:$K,9,FALSE)</f>
        <v>1</v>
      </c>
      <c r="K1373" s="50">
        <f>VLOOKUP($A1373,級距!$A:$K,10,FALSE)</f>
        <v>5</v>
      </c>
      <c r="L1373" s="50">
        <f>VLOOKUP($A1373,級距!$A:$K,11,FALSE)</f>
        <v>2</v>
      </c>
      <c r="M1373" s="50">
        <f t="shared" si="48"/>
        <v>1</v>
      </c>
    </row>
    <row r="1374" spans="1:13" x14ac:dyDescent="0.25">
      <c r="A1374" s="32">
        <v>43657</v>
      </c>
      <c r="B1374" s="66">
        <f>_xlfn.IFNA(VLOOKUP(A1374,'Bolling Strategy'!$A$1:$B$2000,2,FALSE),0)</f>
        <v>0</v>
      </c>
      <c r="C1374" s="66">
        <f>_xlfn.IFNA(VLOOKUP(A1374,'NQ0002 Strategy'!$A$2:$B$2000,2,FALSE),0)</f>
        <v>1125</v>
      </c>
      <c r="D1374" s="66">
        <f>_xlfn.IFNA(VLOOKUP(A1374,'NQ0001 Strategy'!$A$2:$B$2000,2,FALSE),0)</f>
        <v>-1535</v>
      </c>
      <c r="E1374" s="66">
        <f>_xlfn.IFNA(VLOOKUP(A1374,'BBI Strategy'!$A$2:$B$2000,2,FALSE),0)</f>
        <v>-970</v>
      </c>
      <c r="F1374" s="66">
        <f>_xlfn.IFNA(VLOOKUP(A1374,'NQ0003 Strategy'!$A$2:$B$1000,2,FALSE),0)</f>
        <v>0</v>
      </c>
      <c r="G1374" s="66">
        <f>_xlfn.IFNA(VLOOKUP(A1374,'NQ0006 Strategy'!$A$2:$B$2000,2,FALSE),0)</f>
        <v>0</v>
      </c>
      <c r="H1374" s="66">
        <f>_xlfn.IFNA(VLOOKUP(A1374,'NQ0007 Strategy'!$A$2:$B$2000,2,FALSE),0)</f>
        <v>1100</v>
      </c>
      <c r="I1374" s="85">
        <f t="shared" si="47"/>
        <v>-40</v>
      </c>
      <c r="J1374" s="50">
        <f>VLOOKUP($A1374,級距!$A:$K,9,FALSE)</f>
        <v>1</v>
      </c>
      <c r="K1374" s="50">
        <f>VLOOKUP($A1374,級距!$A:$K,10,FALSE)</f>
        <v>5</v>
      </c>
      <c r="L1374" s="50">
        <f>VLOOKUP($A1374,級距!$A:$K,11,FALSE)</f>
        <v>2</v>
      </c>
      <c r="M1374" s="50">
        <f t="shared" si="48"/>
        <v>1</v>
      </c>
    </row>
    <row r="1375" spans="1:13" x14ac:dyDescent="0.25">
      <c r="A1375" s="32">
        <v>43656</v>
      </c>
      <c r="B1375" s="66">
        <f>_xlfn.IFNA(VLOOKUP(A1375,'Bolling Strategy'!$A$1:$B$2000,2,FALSE),0)</f>
        <v>-1180</v>
      </c>
      <c r="C1375" s="66">
        <f>_xlfn.IFNA(VLOOKUP(A1375,'NQ0002 Strategy'!$A$2:$B$2000,2,FALSE),0)</f>
        <v>-3020</v>
      </c>
      <c r="D1375" s="66">
        <f>_xlfn.IFNA(VLOOKUP(A1375,'NQ0001 Strategy'!$A$2:$B$2000,2,FALSE),0)</f>
        <v>535</v>
      </c>
      <c r="E1375" s="66">
        <f>_xlfn.IFNA(VLOOKUP(A1375,'BBI Strategy'!$A$2:$B$2000,2,FALSE),0)</f>
        <v>-790</v>
      </c>
      <c r="F1375" s="66">
        <f>_xlfn.IFNA(VLOOKUP(A1375,'NQ0003 Strategy'!$A$2:$B$1000,2,FALSE),0)</f>
        <v>-4520</v>
      </c>
      <c r="G1375" s="66">
        <f>_xlfn.IFNA(VLOOKUP(A1375,'NQ0006 Strategy'!$A$2:$B$2000,2,FALSE),0)</f>
        <v>3940</v>
      </c>
      <c r="H1375" s="66">
        <f>_xlfn.IFNA(VLOOKUP(A1375,'NQ0007 Strategy'!$A$2:$B$2000,2,FALSE),0)</f>
        <v>1190</v>
      </c>
      <c r="I1375" s="85">
        <f t="shared" si="47"/>
        <v>-549.28571428571433</v>
      </c>
      <c r="J1375" s="50">
        <f>VLOOKUP($A1375,級距!$A:$K,9,FALSE)</f>
        <v>5</v>
      </c>
      <c r="K1375" s="50">
        <f>VLOOKUP($A1375,級距!$A:$K,10,FALSE)</f>
        <v>9</v>
      </c>
      <c r="L1375" s="50">
        <f>VLOOKUP($A1375,級距!$A:$K,11,FALSE)</f>
        <v>3</v>
      </c>
      <c r="M1375" s="50">
        <f t="shared" si="48"/>
        <v>1</v>
      </c>
    </row>
    <row r="1376" spans="1:13" x14ac:dyDescent="0.25">
      <c r="A1376" s="32">
        <v>43655</v>
      </c>
      <c r="B1376" s="66">
        <f>_xlfn.IFNA(VLOOKUP(A1376,'Bolling Strategy'!$A$1:$B$2000,2,FALSE),0)</f>
        <v>2810</v>
      </c>
      <c r="C1376" s="66">
        <f>_xlfn.IFNA(VLOOKUP(A1376,'NQ0002 Strategy'!$A$2:$B$2000,2,FALSE),0)</f>
        <v>8020</v>
      </c>
      <c r="D1376" s="66">
        <f>_xlfn.IFNA(VLOOKUP(A1376,'NQ0001 Strategy'!$A$2:$B$2000,2,FALSE),0)</f>
        <v>-1400</v>
      </c>
      <c r="E1376" s="66">
        <f>_xlfn.IFNA(VLOOKUP(A1376,'BBI Strategy'!$A$2:$B$2000,2,FALSE),0)</f>
        <v>4485</v>
      </c>
      <c r="F1376" s="66">
        <f>_xlfn.IFNA(VLOOKUP(A1376,'NQ0003 Strategy'!$A$2:$B$1000,2,FALSE),0)</f>
        <v>-835</v>
      </c>
      <c r="G1376" s="66">
        <f>_xlfn.IFNA(VLOOKUP(A1376,'NQ0006 Strategy'!$A$2:$B$2000,2,FALSE),0)</f>
        <v>9150</v>
      </c>
      <c r="H1376" s="66">
        <f>_xlfn.IFNA(VLOOKUP(A1376,'NQ0007 Strategy'!$A$2:$B$2000,2,FALSE),0)</f>
        <v>3080</v>
      </c>
      <c r="I1376" s="85">
        <f t="shared" si="47"/>
        <v>3615.7142857142858</v>
      </c>
      <c r="J1376" s="50">
        <f>VLOOKUP($A1376,級距!$A:$K,9,FALSE)</f>
        <v>4</v>
      </c>
      <c r="K1376" s="50">
        <f>VLOOKUP($A1376,級距!$A:$K,10,FALSE)</f>
        <v>9</v>
      </c>
      <c r="L1376" s="50">
        <f>VLOOKUP($A1376,級距!$A:$K,11,FALSE)</f>
        <v>3</v>
      </c>
      <c r="M1376" s="50">
        <f t="shared" si="48"/>
        <v>1</v>
      </c>
    </row>
    <row r="1377" spans="1:13" x14ac:dyDescent="0.25">
      <c r="A1377" s="32">
        <v>43654</v>
      </c>
      <c r="B1377" s="66">
        <f>_xlfn.IFNA(VLOOKUP(A1377,'Bolling Strategy'!$A$1:$B$2000,2,FALSE),0)</f>
        <v>2420</v>
      </c>
      <c r="C1377" s="66">
        <f>_xlfn.IFNA(VLOOKUP(A1377,'NQ0002 Strategy'!$A$2:$B$2000,2,FALSE),0)</f>
        <v>140</v>
      </c>
      <c r="D1377" s="66">
        <f>_xlfn.IFNA(VLOOKUP(A1377,'NQ0001 Strategy'!$A$2:$B$2000,2,FALSE),0)</f>
        <v>-740</v>
      </c>
      <c r="E1377" s="66">
        <f>_xlfn.IFNA(VLOOKUP(A1377,'BBI Strategy'!$A$2:$B$2000,2,FALSE),0)</f>
        <v>-510</v>
      </c>
      <c r="F1377" s="66">
        <f>_xlfn.IFNA(VLOOKUP(A1377,'NQ0003 Strategy'!$A$2:$B$1000,2,FALSE),0)</f>
        <v>0</v>
      </c>
      <c r="G1377" s="66">
        <f>_xlfn.IFNA(VLOOKUP(A1377,'NQ0006 Strategy'!$A$2:$B$2000,2,FALSE),0)</f>
        <v>0</v>
      </c>
      <c r="H1377" s="66">
        <f>_xlfn.IFNA(VLOOKUP(A1377,'NQ0007 Strategy'!$A$2:$B$2000,2,FALSE),0)</f>
        <v>0</v>
      </c>
      <c r="I1377" s="85">
        <f t="shared" si="47"/>
        <v>187.14285714285714</v>
      </c>
      <c r="J1377" s="50">
        <f>VLOOKUP($A1377,級距!$A:$K,9,FALSE)</f>
        <v>1</v>
      </c>
      <c r="K1377" s="50">
        <f>VLOOKUP($A1377,級距!$A:$K,10,FALSE)</f>
        <v>1</v>
      </c>
      <c r="L1377" s="50">
        <f>VLOOKUP($A1377,級距!$A:$K,11,FALSE)</f>
        <v>2</v>
      </c>
      <c r="M1377" s="50">
        <f t="shared" si="48"/>
        <v>1</v>
      </c>
    </row>
    <row r="1378" spans="1:13" x14ac:dyDescent="0.25">
      <c r="A1378" s="32">
        <v>43651</v>
      </c>
      <c r="B1378" s="66">
        <f>_xlfn.IFNA(VLOOKUP(A1378,'Bolling Strategy'!$A$1:$B$2000,2,FALSE),0)</f>
        <v>2040</v>
      </c>
      <c r="C1378" s="66">
        <f>_xlfn.IFNA(VLOOKUP(A1378,'NQ0002 Strategy'!$A$2:$B$2000,2,FALSE),0)</f>
        <v>-3240</v>
      </c>
      <c r="D1378" s="66">
        <f>_xlfn.IFNA(VLOOKUP(A1378,'NQ0001 Strategy'!$A$2:$B$2000,2,FALSE),0)</f>
        <v>670</v>
      </c>
      <c r="E1378" s="66">
        <f>_xlfn.IFNA(VLOOKUP(A1378,'BBI Strategy'!$A$2:$B$2000,2,FALSE),0)</f>
        <v>-13620</v>
      </c>
      <c r="F1378" s="66">
        <f>_xlfn.IFNA(VLOOKUP(A1378,'NQ0003 Strategy'!$A$2:$B$1000,2,FALSE),0)</f>
        <v>0</v>
      </c>
      <c r="G1378" s="66">
        <f>_xlfn.IFNA(VLOOKUP(A1378,'NQ0006 Strategy'!$A$2:$B$2000,2,FALSE),0)</f>
        <v>0</v>
      </c>
      <c r="H1378" s="66">
        <f>_xlfn.IFNA(VLOOKUP(A1378,'NQ0007 Strategy'!$A$2:$B$2000,2,FALSE),0)</f>
        <v>2260</v>
      </c>
      <c r="I1378" s="85">
        <f t="shared" si="47"/>
        <v>-1698.5714285714287</v>
      </c>
      <c r="J1378" s="50">
        <f>VLOOKUP($A1378,級距!$A:$K,9,FALSE)</f>
        <v>2</v>
      </c>
      <c r="K1378" s="50">
        <f>VLOOKUP($A1378,級距!$A:$K,10,FALSE)</f>
        <v>1</v>
      </c>
      <c r="L1378" s="50">
        <f>VLOOKUP($A1378,級距!$A:$K,11,FALSE)</f>
        <v>2</v>
      </c>
      <c r="M1378" s="50">
        <f t="shared" si="48"/>
        <v>1</v>
      </c>
    </row>
    <row r="1379" spans="1:13" x14ac:dyDescent="0.25">
      <c r="A1379" s="32">
        <v>43648</v>
      </c>
      <c r="B1379" s="66">
        <f>_xlfn.IFNA(VLOOKUP(A1379,'Bolling Strategy'!$A$1:$B$2000,2,FALSE),0)</f>
        <v>4240</v>
      </c>
      <c r="C1379" s="66">
        <f>_xlfn.IFNA(VLOOKUP(A1379,'NQ0002 Strategy'!$A$2:$B$2000,2,FALSE),0)</f>
        <v>5235</v>
      </c>
      <c r="D1379" s="66">
        <f>_xlfn.IFNA(VLOOKUP(A1379,'NQ0001 Strategy'!$A$2:$B$2000,2,FALSE),0)</f>
        <v>0</v>
      </c>
      <c r="E1379" s="66">
        <f>_xlfn.IFNA(VLOOKUP(A1379,'BBI Strategy'!$A$2:$B$2000,2,FALSE),0)</f>
        <v>2430</v>
      </c>
      <c r="F1379" s="66">
        <f>_xlfn.IFNA(VLOOKUP(A1379,'NQ0003 Strategy'!$A$2:$B$1000,2,FALSE),0)</f>
        <v>0</v>
      </c>
      <c r="G1379" s="66">
        <f>_xlfn.IFNA(VLOOKUP(A1379,'NQ0006 Strategy'!$A$2:$B$2000,2,FALSE),0)</f>
        <v>-1320</v>
      </c>
      <c r="H1379" s="66">
        <f>_xlfn.IFNA(VLOOKUP(A1379,'NQ0007 Strategy'!$A$2:$B$2000,2,FALSE),0)</f>
        <v>-3505</v>
      </c>
      <c r="I1379" s="85">
        <f t="shared" si="47"/>
        <v>1011.4285714285714</v>
      </c>
      <c r="J1379" s="50">
        <f>VLOOKUP($A1379,級距!$A:$K,9,FALSE)</f>
        <v>1</v>
      </c>
      <c r="K1379" s="50">
        <f>VLOOKUP($A1379,級距!$A:$K,10,FALSE)</f>
        <v>9</v>
      </c>
      <c r="L1379" s="50">
        <f>VLOOKUP($A1379,級距!$A:$K,11,FALSE)</f>
        <v>3</v>
      </c>
      <c r="M1379" s="50">
        <f t="shared" si="48"/>
        <v>1</v>
      </c>
    </row>
    <row r="1380" spans="1:13" x14ac:dyDescent="0.25">
      <c r="A1380" s="32">
        <v>43647</v>
      </c>
      <c r="B1380" s="66">
        <f>_xlfn.IFNA(VLOOKUP(A1380,'Bolling Strategy'!$A$1:$B$2000,2,FALSE),0)</f>
        <v>-260</v>
      </c>
      <c r="C1380" s="66">
        <f>_xlfn.IFNA(VLOOKUP(A1380,'NQ0002 Strategy'!$A$2:$B$2000,2,FALSE),0)</f>
        <v>-5150</v>
      </c>
      <c r="D1380" s="66">
        <f>_xlfn.IFNA(VLOOKUP(A1380,'NQ0001 Strategy'!$A$2:$B$2000,2,FALSE),0)</f>
        <v>0</v>
      </c>
      <c r="E1380" s="66">
        <f>_xlfn.IFNA(VLOOKUP(A1380,'BBI Strategy'!$A$2:$B$2000,2,FALSE),0)</f>
        <v>-1175</v>
      </c>
      <c r="F1380" s="66">
        <f>_xlfn.IFNA(VLOOKUP(A1380,'NQ0003 Strategy'!$A$2:$B$1000,2,FALSE),0)</f>
        <v>-3595</v>
      </c>
      <c r="G1380" s="66">
        <f>_xlfn.IFNA(VLOOKUP(A1380,'NQ0006 Strategy'!$A$2:$B$2000,2,FALSE),0)</f>
        <v>-1980</v>
      </c>
      <c r="H1380" s="66">
        <f>_xlfn.IFNA(VLOOKUP(A1380,'NQ0007 Strategy'!$A$2:$B$2000,2,FALSE),0)</f>
        <v>2390</v>
      </c>
      <c r="I1380" s="85">
        <f t="shared" si="47"/>
        <v>-1395.7142857142858</v>
      </c>
      <c r="J1380" s="50">
        <f>VLOOKUP($A1380,級距!$A:$K,9,FALSE)</f>
        <v>3</v>
      </c>
      <c r="K1380" s="50">
        <f>VLOOKUP($A1380,級距!$A:$K,10,FALSE)</f>
        <v>4</v>
      </c>
      <c r="L1380" s="50">
        <f>VLOOKUP($A1380,級距!$A:$K,11,FALSE)</f>
        <v>2</v>
      </c>
      <c r="M1380" s="50">
        <f t="shared" si="48"/>
        <v>1</v>
      </c>
    </row>
    <row r="1381" spans="1:13" x14ac:dyDescent="0.25">
      <c r="A1381" s="32">
        <v>43644</v>
      </c>
      <c r="B1381" s="66">
        <f>_xlfn.IFNA(VLOOKUP(A1381,'Bolling Strategy'!$A$1:$B$2000,2,FALSE),0)</f>
        <v>1190</v>
      </c>
      <c r="C1381" s="66">
        <f>_xlfn.IFNA(VLOOKUP(A1381,'NQ0002 Strategy'!$A$2:$B$2000,2,FALSE),0)</f>
        <v>-3110</v>
      </c>
      <c r="D1381" s="66">
        <f>_xlfn.IFNA(VLOOKUP(A1381,'NQ0001 Strategy'!$A$2:$B$2000,2,FALSE),0)</f>
        <v>645</v>
      </c>
      <c r="E1381" s="66">
        <f>_xlfn.IFNA(VLOOKUP(A1381,'BBI Strategy'!$A$2:$B$2000,2,FALSE),0)</f>
        <v>395</v>
      </c>
      <c r="F1381" s="66">
        <f>_xlfn.IFNA(VLOOKUP(A1381,'NQ0003 Strategy'!$A$2:$B$1000,2,FALSE),0)</f>
        <v>0</v>
      </c>
      <c r="G1381" s="66">
        <f>_xlfn.IFNA(VLOOKUP(A1381,'NQ0006 Strategy'!$A$2:$B$2000,2,FALSE),0)</f>
        <v>0</v>
      </c>
      <c r="H1381" s="66">
        <f>_xlfn.IFNA(VLOOKUP(A1381,'NQ0007 Strategy'!$A$2:$B$2000,2,FALSE),0)</f>
        <v>-1525</v>
      </c>
      <c r="I1381" s="85">
        <f t="shared" si="47"/>
        <v>-343.57142857142856</v>
      </c>
      <c r="J1381" s="50">
        <f>VLOOKUP($A1381,級距!$A:$K,9,FALSE)</f>
        <v>1</v>
      </c>
      <c r="K1381" s="50">
        <f>VLOOKUP($A1381,級距!$A:$K,10,FALSE)</f>
        <v>1</v>
      </c>
      <c r="L1381" s="50">
        <f>VLOOKUP($A1381,級距!$A:$K,11,FALSE)</f>
        <v>2</v>
      </c>
      <c r="M1381" s="50">
        <f t="shared" si="48"/>
        <v>1</v>
      </c>
    </row>
    <row r="1382" spans="1:13" x14ac:dyDescent="0.25">
      <c r="A1382" s="32">
        <v>43643</v>
      </c>
      <c r="B1382" s="66">
        <f>_xlfn.IFNA(VLOOKUP(A1382,'Bolling Strategy'!$A$1:$B$2000,2,FALSE),0)</f>
        <v>0</v>
      </c>
      <c r="C1382" s="66">
        <f>_xlfn.IFNA(VLOOKUP(A1382,'NQ0002 Strategy'!$A$2:$B$2000,2,FALSE),0)</f>
        <v>-795</v>
      </c>
      <c r="D1382" s="66">
        <f>_xlfn.IFNA(VLOOKUP(A1382,'NQ0001 Strategy'!$A$2:$B$2000,2,FALSE),0)</f>
        <v>0</v>
      </c>
      <c r="E1382" s="66">
        <f>_xlfn.IFNA(VLOOKUP(A1382,'BBI Strategy'!$A$2:$B$2000,2,FALSE),0)</f>
        <v>1470</v>
      </c>
      <c r="F1382" s="66">
        <f>_xlfn.IFNA(VLOOKUP(A1382,'NQ0003 Strategy'!$A$2:$B$1000,2,FALSE),0)</f>
        <v>0</v>
      </c>
      <c r="G1382" s="66">
        <f>_xlfn.IFNA(VLOOKUP(A1382,'NQ0006 Strategy'!$A$2:$B$2000,2,FALSE),0)</f>
        <v>0</v>
      </c>
      <c r="H1382" s="66">
        <f>_xlfn.IFNA(VLOOKUP(A1382,'NQ0007 Strategy'!$A$2:$B$2000,2,FALSE),0)</f>
        <v>525</v>
      </c>
      <c r="I1382" s="85">
        <f t="shared" si="47"/>
        <v>171.42857142857142</v>
      </c>
      <c r="J1382" s="50">
        <f>VLOOKUP($A1382,級距!$A:$K,9,FALSE)</f>
        <v>1</v>
      </c>
      <c r="K1382" s="50">
        <f>VLOOKUP($A1382,級距!$A:$K,10,FALSE)</f>
        <v>5</v>
      </c>
      <c r="L1382" s="50">
        <f>VLOOKUP($A1382,級距!$A:$K,11,FALSE)</f>
        <v>2</v>
      </c>
      <c r="M1382" s="50">
        <f t="shared" si="48"/>
        <v>1</v>
      </c>
    </row>
    <row r="1383" spans="1:13" x14ac:dyDescent="0.25">
      <c r="A1383" s="32">
        <v>43642</v>
      </c>
      <c r="B1383" s="66">
        <f>_xlfn.IFNA(VLOOKUP(A1383,'Bolling Strategy'!$A$1:$B$2000,2,FALSE),0)</f>
        <v>0</v>
      </c>
      <c r="C1383" s="66">
        <f>_xlfn.IFNA(VLOOKUP(A1383,'NQ0002 Strategy'!$A$2:$B$2000,2,FALSE),0)</f>
        <v>1560</v>
      </c>
      <c r="D1383" s="66">
        <f>_xlfn.IFNA(VLOOKUP(A1383,'NQ0001 Strategy'!$A$2:$B$2000,2,FALSE),0)</f>
        <v>-180</v>
      </c>
      <c r="E1383" s="66">
        <f>_xlfn.IFNA(VLOOKUP(A1383,'BBI Strategy'!$A$2:$B$2000,2,FALSE),0)</f>
        <v>1905</v>
      </c>
      <c r="F1383" s="66">
        <f>_xlfn.IFNA(VLOOKUP(A1383,'NQ0003 Strategy'!$A$2:$B$1000,2,FALSE),0)</f>
        <v>0</v>
      </c>
      <c r="G1383" s="66">
        <f>_xlfn.IFNA(VLOOKUP(A1383,'NQ0006 Strategy'!$A$2:$B$2000,2,FALSE),0)</f>
        <v>-4350</v>
      </c>
      <c r="H1383" s="66">
        <f>_xlfn.IFNA(VLOOKUP(A1383,'NQ0007 Strategy'!$A$2:$B$2000,2,FALSE),0)</f>
        <v>-4395</v>
      </c>
      <c r="I1383" s="85">
        <f t="shared" si="47"/>
        <v>-780</v>
      </c>
      <c r="J1383" s="50">
        <f>VLOOKUP($A1383,級距!$A:$K,9,FALSE)</f>
        <v>2</v>
      </c>
      <c r="K1383" s="50">
        <f>VLOOKUP($A1383,級距!$A:$K,10,FALSE)</f>
        <v>4</v>
      </c>
      <c r="L1383" s="50">
        <f>VLOOKUP($A1383,級距!$A:$K,11,FALSE)</f>
        <v>2</v>
      </c>
      <c r="M1383" s="50">
        <f t="shared" si="48"/>
        <v>1</v>
      </c>
    </row>
    <row r="1384" spans="1:13" x14ac:dyDescent="0.25">
      <c r="A1384" s="32">
        <v>43641</v>
      </c>
      <c r="B1384" s="66">
        <f>_xlfn.IFNA(VLOOKUP(A1384,'Bolling Strategy'!$A$1:$B$2000,2,FALSE),0)</f>
        <v>-10320</v>
      </c>
      <c r="C1384" s="66">
        <f>_xlfn.IFNA(VLOOKUP(A1384,'NQ0002 Strategy'!$A$2:$B$2000,2,FALSE),0)</f>
        <v>0</v>
      </c>
      <c r="D1384" s="66">
        <f>_xlfn.IFNA(VLOOKUP(A1384,'NQ0001 Strategy'!$A$2:$B$2000,2,FALSE),0)</f>
        <v>4175</v>
      </c>
      <c r="E1384" s="66">
        <f>_xlfn.IFNA(VLOOKUP(A1384,'BBI Strategy'!$A$2:$B$2000,2,FALSE),0)</f>
        <v>-6680</v>
      </c>
      <c r="F1384" s="66">
        <f>_xlfn.IFNA(VLOOKUP(A1384,'NQ0003 Strategy'!$A$2:$B$1000,2,FALSE),0)</f>
        <v>0</v>
      </c>
      <c r="G1384" s="66">
        <f>_xlfn.IFNA(VLOOKUP(A1384,'NQ0006 Strategy'!$A$2:$B$2000,2,FALSE),0)</f>
        <v>0</v>
      </c>
      <c r="H1384" s="66">
        <f>_xlfn.IFNA(VLOOKUP(A1384,'NQ0007 Strategy'!$A$2:$B$2000,2,FALSE),0)</f>
        <v>2245</v>
      </c>
      <c r="I1384" s="85">
        <f t="shared" si="47"/>
        <v>-1511.4285714285713</v>
      </c>
      <c r="J1384" s="50">
        <f>VLOOKUP($A1384,級距!$A:$K,9,FALSE)</f>
        <v>6</v>
      </c>
      <c r="K1384" s="50">
        <f>VLOOKUP($A1384,級距!$A:$K,10,FALSE)</f>
        <v>8</v>
      </c>
      <c r="L1384" s="50">
        <f>VLOOKUP($A1384,級距!$A:$K,11,FALSE)</f>
        <v>4</v>
      </c>
      <c r="M1384" s="50">
        <f t="shared" si="48"/>
        <v>1</v>
      </c>
    </row>
    <row r="1385" spans="1:13" x14ac:dyDescent="0.25">
      <c r="A1385" s="32">
        <v>43640</v>
      </c>
      <c r="B1385" s="66">
        <f>_xlfn.IFNA(VLOOKUP(A1385,'Bolling Strategy'!$A$1:$B$2000,2,FALSE),0)</f>
        <v>0</v>
      </c>
      <c r="C1385" s="66">
        <f>_xlfn.IFNA(VLOOKUP(A1385,'NQ0002 Strategy'!$A$2:$B$2000,2,FALSE),0)</f>
        <v>-165</v>
      </c>
      <c r="D1385" s="66">
        <f>_xlfn.IFNA(VLOOKUP(A1385,'NQ0001 Strategy'!$A$2:$B$2000,2,FALSE),0)</f>
        <v>-975</v>
      </c>
      <c r="E1385" s="66">
        <f>_xlfn.IFNA(VLOOKUP(A1385,'BBI Strategy'!$A$2:$B$2000,2,FALSE),0)</f>
        <v>1820</v>
      </c>
      <c r="F1385" s="66">
        <f>_xlfn.IFNA(VLOOKUP(A1385,'NQ0003 Strategy'!$A$2:$B$1000,2,FALSE),0)</f>
        <v>0</v>
      </c>
      <c r="G1385" s="66">
        <f>_xlfn.IFNA(VLOOKUP(A1385,'NQ0006 Strategy'!$A$2:$B$2000,2,FALSE),0)</f>
        <v>-2970</v>
      </c>
      <c r="H1385" s="66">
        <f>_xlfn.IFNA(VLOOKUP(A1385,'NQ0007 Strategy'!$A$2:$B$2000,2,FALSE),0)</f>
        <v>-450</v>
      </c>
      <c r="I1385" s="85">
        <f t="shared" si="47"/>
        <v>-391.42857142857144</v>
      </c>
      <c r="J1385" s="50">
        <f>VLOOKUP($A1385,級距!$A:$K,9,FALSE)</f>
        <v>1</v>
      </c>
      <c r="K1385" s="50">
        <f>VLOOKUP($A1385,級距!$A:$K,10,FALSE)</f>
        <v>9</v>
      </c>
      <c r="L1385" s="50">
        <f>VLOOKUP($A1385,級距!$A:$K,11,FALSE)</f>
        <v>3</v>
      </c>
      <c r="M1385" s="50">
        <f t="shared" si="48"/>
        <v>1</v>
      </c>
    </row>
    <row r="1386" spans="1:13" x14ac:dyDescent="0.25">
      <c r="A1386" s="32">
        <v>43637</v>
      </c>
      <c r="B1386" s="66">
        <f>_xlfn.IFNA(VLOOKUP(A1386,'Bolling Strategy'!$A$1:$B$2000,2,FALSE),0)</f>
        <v>265</v>
      </c>
      <c r="C1386" s="66">
        <f>_xlfn.IFNA(VLOOKUP(A1386,'NQ0002 Strategy'!$A$2:$B$2000,2,FALSE),0)</f>
        <v>-640</v>
      </c>
      <c r="D1386" s="66">
        <f>_xlfn.IFNA(VLOOKUP(A1386,'NQ0001 Strategy'!$A$2:$B$2000,2,FALSE),0)</f>
        <v>0</v>
      </c>
      <c r="E1386" s="66">
        <f>_xlfn.IFNA(VLOOKUP(A1386,'BBI Strategy'!$A$2:$B$2000,2,FALSE),0)</f>
        <v>-250</v>
      </c>
      <c r="F1386" s="66">
        <f>_xlfn.IFNA(VLOOKUP(A1386,'NQ0003 Strategy'!$A$2:$B$1000,2,FALSE),0)</f>
        <v>-1030</v>
      </c>
      <c r="G1386" s="66">
        <f>_xlfn.IFNA(VLOOKUP(A1386,'NQ0006 Strategy'!$A$2:$B$2000,2,FALSE),0)</f>
        <v>-600</v>
      </c>
      <c r="H1386" s="66">
        <f>_xlfn.IFNA(VLOOKUP(A1386,'NQ0007 Strategy'!$A$2:$B$2000,2,FALSE),0)</f>
        <v>-110</v>
      </c>
      <c r="I1386" s="85">
        <f t="shared" si="47"/>
        <v>-337.85714285714283</v>
      </c>
      <c r="J1386" s="50">
        <f>VLOOKUP($A1386,級距!$A:$K,9,FALSE)</f>
        <v>2</v>
      </c>
      <c r="K1386" s="50">
        <f>VLOOKUP($A1386,級距!$A:$K,10,FALSE)</f>
        <v>2</v>
      </c>
      <c r="L1386" s="50">
        <f>VLOOKUP($A1386,級距!$A:$K,11,FALSE)</f>
        <v>2</v>
      </c>
      <c r="M1386" s="50">
        <f t="shared" si="48"/>
        <v>1</v>
      </c>
    </row>
    <row r="1387" spans="1:13" x14ac:dyDescent="0.25">
      <c r="A1387" s="32">
        <v>43636</v>
      </c>
      <c r="B1387" s="66">
        <f>_xlfn.IFNA(VLOOKUP(A1387,'Bolling Strategy'!$A$1:$B$2000,2,FALSE),0)</f>
        <v>0</v>
      </c>
      <c r="C1387" s="66">
        <f>_xlfn.IFNA(VLOOKUP(A1387,'NQ0002 Strategy'!$A$2:$B$2000,2,FALSE),0)</f>
        <v>3395</v>
      </c>
      <c r="D1387" s="66">
        <f>_xlfn.IFNA(VLOOKUP(A1387,'NQ0001 Strategy'!$A$2:$B$2000,2,FALSE),0)</f>
        <v>-330</v>
      </c>
      <c r="E1387" s="66">
        <f>_xlfn.IFNA(VLOOKUP(A1387,'BBI Strategy'!$A$2:$B$2000,2,FALSE),0)</f>
        <v>-3520</v>
      </c>
      <c r="F1387" s="66">
        <f>_xlfn.IFNA(VLOOKUP(A1387,'NQ0003 Strategy'!$A$2:$B$1000,2,FALSE),0)</f>
        <v>0</v>
      </c>
      <c r="G1387" s="66">
        <f>_xlfn.IFNA(VLOOKUP(A1387,'NQ0006 Strategy'!$A$2:$B$2000,2,FALSE),0)</f>
        <v>-12060</v>
      </c>
      <c r="H1387" s="66">
        <f>_xlfn.IFNA(VLOOKUP(A1387,'NQ0007 Strategy'!$A$2:$B$2000,2,FALSE),0)</f>
        <v>785</v>
      </c>
      <c r="I1387" s="85">
        <f t="shared" si="47"/>
        <v>-1675.7142857142858</v>
      </c>
      <c r="J1387" s="50">
        <f>VLOOKUP($A1387,級距!$A:$K,9,FALSE)</f>
        <v>5</v>
      </c>
      <c r="K1387" s="50">
        <f>VLOOKUP($A1387,級距!$A:$K,10,FALSE)</f>
        <v>3</v>
      </c>
      <c r="L1387" s="50">
        <f>VLOOKUP($A1387,級距!$A:$K,11,FALSE)</f>
        <v>2</v>
      </c>
      <c r="M1387" s="50">
        <f t="shared" si="48"/>
        <v>1</v>
      </c>
    </row>
    <row r="1388" spans="1:13" x14ac:dyDescent="0.25">
      <c r="A1388" s="32">
        <v>43635</v>
      </c>
      <c r="B1388" s="66">
        <f>_xlfn.IFNA(VLOOKUP(A1388,'Bolling Strategy'!$A$1:$B$2000,2,FALSE),0)</f>
        <v>0</v>
      </c>
      <c r="C1388" s="66">
        <f>_xlfn.IFNA(VLOOKUP(A1388,'NQ0002 Strategy'!$A$2:$B$2000,2,FALSE),0)</f>
        <v>605</v>
      </c>
      <c r="D1388" s="66">
        <f>_xlfn.IFNA(VLOOKUP(A1388,'NQ0001 Strategy'!$A$2:$B$2000,2,FALSE),0)</f>
        <v>-880</v>
      </c>
      <c r="E1388" s="66">
        <f>_xlfn.IFNA(VLOOKUP(A1388,'BBI Strategy'!$A$2:$B$2000,2,FALSE),0)</f>
        <v>1385</v>
      </c>
      <c r="F1388" s="66">
        <f>_xlfn.IFNA(VLOOKUP(A1388,'NQ0003 Strategy'!$A$2:$B$1000,2,FALSE),0)</f>
        <v>0</v>
      </c>
      <c r="G1388" s="66">
        <f>_xlfn.IFNA(VLOOKUP(A1388,'NQ0006 Strategy'!$A$2:$B$2000,2,FALSE),0)</f>
        <v>4140</v>
      </c>
      <c r="H1388" s="66">
        <f>_xlfn.IFNA(VLOOKUP(A1388,'NQ0007 Strategy'!$A$2:$B$2000,2,FALSE),0)</f>
        <v>2140</v>
      </c>
      <c r="I1388" s="85">
        <f t="shared" si="47"/>
        <v>1055.7142857142858</v>
      </c>
      <c r="J1388" s="50">
        <f>VLOOKUP($A1388,級距!$A:$K,9,FALSE)</f>
        <v>3</v>
      </c>
      <c r="K1388" s="50">
        <f>VLOOKUP($A1388,級距!$A:$K,10,FALSE)</f>
        <v>3</v>
      </c>
      <c r="L1388" s="50">
        <f>VLOOKUP($A1388,級距!$A:$K,11,FALSE)</f>
        <v>2</v>
      </c>
      <c r="M1388" s="50">
        <f t="shared" si="48"/>
        <v>1</v>
      </c>
    </row>
    <row r="1389" spans="1:13" x14ac:dyDescent="0.25">
      <c r="A1389" s="32">
        <v>43634</v>
      </c>
      <c r="B1389" s="66">
        <f>_xlfn.IFNA(VLOOKUP(A1389,'Bolling Strategy'!$A$1:$B$2000,2,FALSE),0)</f>
        <v>1230</v>
      </c>
      <c r="C1389" s="66">
        <f>_xlfn.IFNA(VLOOKUP(A1389,'NQ0002 Strategy'!$A$2:$B$2000,2,FALSE),0)</f>
        <v>0</v>
      </c>
      <c r="D1389" s="66">
        <f>_xlfn.IFNA(VLOOKUP(A1389,'NQ0001 Strategy'!$A$2:$B$2000,2,FALSE),0)</f>
        <v>-1160</v>
      </c>
      <c r="E1389" s="66">
        <f>_xlfn.IFNA(VLOOKUP(A1389,'BBI Strategy'!$A$2:$B$2000,2,FALSE),0)</f>
        <v>4220</v>
      </c>
      <c r="F1389" s="66">
        <f>_xlfn.IFNA(VLOOKUP(A1389,'NQ0003 Strategy'!$A$2:$B$1000,2,FALSE),0)</f>
        <v>0</v>
      </c>
      <c r="G1389" s="66">
        <f>_xlfn.IFNA(VLOOKUP(A1389,'NQ0006 Strategy'!$A$2:$B$2000,2,FALSE),0)</f>
        <v>7850</v>
      </c>
      <c r="H1389" s="66">
        <f>_xlfn.IFNA(VLOOKUP(A1389,'NQ0007 Strategy'!$A$2:$B$2000,2,FALSE),0)</f>
        <v>-4340</v>
      </c>
      <c r="I1389" s="85">
        <f t="shared" si="47"/>
        <v>1114.2857142857142</v>
      </c>
      <c r="J1389" s="50">
        <f>VLOOKUP($A1389,級距!$A:$K,9,FALSE)</f>
        <v>4</v>
      </c>
      <c r="K1389" s="50">
        <f>VLOOKUP($A1389,級距!$A:$K,10,FALSE)</f>
        <v>5</v>
      </c>
      <c r="L1389" s="50">
        <f>VLOOKUP($A1389,級距!$A:$K,11,FALSE)</f>
        <v>2</v>
      </c>
      <c r="M1389" s="50">
        <f t="shared" si="48"/>
        <v>1</v>
      </c>
    </row>
    <row r="1390" spans="1:13" x14ac:dyDescent="0.25">
      <c r="A1390" s="32">
        <v>43633</v>
      </c>
      <c r="B1390" s="66">
        <f>_xlfn.IFNA(VLOOKUP(A1390,'Bolling Strategy'!$A$1:$B$2000,2,FALSE),0)</f>
        <v>0</v>
      </c>
      <c r="C1390" s="66">
        <f>_xlfn.IFNA(VLOOKUP(A1390,'NQ0002 Strategy'!$A$2:$B$2000,2,FALSE),0)</f>
        <v>-1165</v>
      </c>
      <c r="D1390" s="66">
        <f>_xlfn.IFNA(VLOOKUP(A1390,'NQ0001 Strategy'!$A$2:$B$2000,2,FALSE),0)</f>
        <v>3100</v>
      </c>
      <c r="E1390" s="66">
        <f>_xlfn.IFNA(VLOOKUP(A1390,'BBI Strategy'!$A$2:$B$2000,2,FALSE),0)</f>
        <v>-2545</v>
      </c>
      <c r="F1390" s="66">
        <f>_xlfn.IFNA(VLOOKUP(A1390,'NQ0003 Strategy'!$A$2:$B$1000,2,FALSE),0)</f>
        <v>0</v>
      </c>
      <c r="G1390" s="66">
        <f>_xlfn.IFNA(VLOOKUP(A1390,'NQ0006 Strategy'!$A$2:$B$2000,2,FALSE),0)</f>
        <v>0</v>
      </c>
      <c r="H1390" s="66">
        <f>_xlfn.IFNA(VLOOKUP(A1390,'NQ0007 Strategy'!$A$2:$B$2000,2,FALSE),0)</f>
        <v>2910</v>
      </c>
      <c r="I1390" s="85">
        <f t="shared" si="47"/>
        <v>328.57142857142856</v>
      </c>
      <c r="J1390" s="50">
        <f>VLOOKUP($A1390,級距!$A:$K,9,FALSE)</f>
        <v>2</v>
      </c>
      <c r="K1390" s="50">
        <f>VLOOKUP($A1390,級距!$A:$K,10,FALSE)</f>
        <v>6</v>
      </c>
      <c r="L1390" s="50">
        <f>VLOOKUP($A1390,級距!$A:$K,11,FALSE)</f>
        <v>2</v>
      </c>
      <c r="M1390" s="50">
        <f t="shared" si="48"/>
        <v>1</v>
      </c>
    </row>
    <row r="1391" spans="1:13" x14ac:dyDescent="0.25">
      <c r="A1391" s="32">
        <v>43630</v>
      </c>
      <c r="B1391" s="66">
        <f>_xlfn.IFNA(VLOOKUP(A1391,'Bolling Strategy'!$A$1:$B$2000,2,FALSE),0)</f>
        <v>0</v>
      </c>
      <c r="C1391" s="66">
        <f>_xlfn.IFNA(VLOOKUP(A1391,'NQ0002 Strategy'!$A$2:$B$2000,2,FALSE),0)</f>
        <v>-605</v>
      </c>
      <c r="D1391" s="66">
        <f>_xlfn.IFNA(VLOOKUP(A1391,'NQ0001 Strategy'!$A$2:$B$2000,2,FALSE),0)</f>
        <v>0</v>
      </c>
      <c r="E1391" s="66">
        <f>_xlfn.IFNA(VLOOKUP(A1391,'BBI Strategy'!$A$2:$B$2000,2,FALSE),0)</f>
        <v>1660</v>
      </c>
      <c r="F1391" s="66">
        <f>_xlfn.IFNA(VLOOKUP(A1391,'NQ0003 Strategy'!$A$2:$B$1000,2,FALSE),0)</f>
        <v>0</v>
      </c>
      <c r="G1391" s="66">
        <f>_xlfn.IFNA(VLOOKUP(A1391,'NQ0006 Strategy'!$A$2:$B$2000,2,FALSE),0)</f>
        <v>0</v>
      </c>
      <c r="H1391" s="66">
        <f>_xlfn.IFNA(VLOOKUP(A1391,'NQ0007 Strategy'!$A$2:$B$2000,2,FALSE),0)</f>
        <v>1180</v>
      </c>
      <c r="I1391" s="85">
        <f t="shared" si="47"/>
        <v>319.28571428571428</v>
      </c>
      <c r="J1391" s="50">
        <f>VLOOKUP($A1391,級距!$A:$K,9,FALSE)</f>
        <v>1</v>
      </c>
      <c r="K1391" s="50">
        <f>VLOOKUP($A1391,級距!$A:$K,10,FALSE)</f>
        <v>6</v>
      </c>
      <c r="L1391" s="50">
        <f>VLOOKUP($A1391,級距!$A:$K,11,FALSE)</f>
        <v>2</v>
      </c>
      <c r="M1391" s="50">
        <f t="shared" si="48"/>
        <v>1</v>
      </c>
    </row>
    <row r="1392" spans="1:13" x14ac:dyDescent="0.25">
      <c r="A1392" s="32">
        <v>43629</v>
      </c>
      <c r="B1392" s="66">
        <f>_xlfn.IFNA(VLOOKUP(A1392,'Bolling Strategy'!$A$1:$B$2000,2,FALSE),0)</f>
        <v>0</v>
      </c>
      <c r="C1392" s="66">
        <f>_xlfn.IFNA(VLOOKUP(A1392,'NQ0002 Strategy'!$A$2:$B$2000,2,FALSE),0)</f>
        <v>-1970</v>
      </c>
      <c r="D1392" s="66">
        <f>_xlfn.IFNA(VLOOKUP(A1392,'NQ0001 Strategy'!$A$2:$B$2000,2,FALSE),0)</f>
        <v>1080</v>
      </c>
      <c r="E1392" s="66">
        <f>_xlfn.IFNA(VLOOKUP(A1392,'BBI Strategy'!$A$2:$B$2000,2,FALSE),0)</f>
        <v>1485</v>
      </c>
      <c r="F1392" s="66">
        <f>_xlfn.IFNA(VLOOKUP(A1392,'NQ0003 Strategy'!$A$2:$B$1000,2,FALSE),0)</f>
        <v>0</v>
      </c>
      <c r="G1392" s="66">
        <f>_xlfn.IFNA(VLOOKUP(A1392,'NQ0006 Strategy'!$A$2:$B$2000,2,FALSE),0)</f>
        <v>-510</v>
      </c>
      <c r="H1392" s="66">
        <f>_xlfn.IFNA(VLOOKUP(A1392,'NQ0007 Strategy'!$A$2:$B$2000,2,FALSE),0)</f>
        <v>1800</v>
      </c>
      <c r="I1392" s="85">
        <f t="shared" si="47"/>
        <v>269.28571428571428</v>
      </c>
      <c r="J1392" s="50">
        <f>VLOOKUP($A1392,級距!$A:$K,9,FALSE)</f>
        <v>1</v>
      </c>
      <c r="K1392" s="50">
        <f>VLOOKUP($A1392,級距!$A:$K,10,FALSE)</f>
        <v>3</v>
      </c>
      <c r="L1392" s="50">
        <f>VLOOKUP($A1392,級距!$A:$K,11,FALSE)</f>
        <v>2</v>
      </c>
      <c r="M1392" s="50">
        <f t="shared" si="48"/>
        <v>1</v>
      </c>
    </row>
    <row r="1393" spans="1:13" x14ac:dyDescent="0.25">
      <c r="A1393" s="32">
        <v>43628</v>
      </c>
      <c r="B1393" s="66">
        <f>_xlfn.IFNA(VLOOKUP(A1393,'Bolling Strategy'!$A$1:$B$2000,2,FALSE),0)</f>
        <v>0</v>
      </c>
      <c r="C1393" s="66">
        <f>_xlfn.IFNA(VLOOKUP(A1393,'NQ0002 Strategy'!$A$2:$B$2000,2,FALSE),0)</f>
        <v>-270</v>
      </c>
      <c r="D1393" s="66">
        <f>_xlfn.IFNA(VLOOKUP(A1393,'NQ0001 Strategy'!$A$2:$B$2000,2,FALSE),0)</f>
        <v>0</v>
      </c>
      <c r="E1393" s="66">
        <f>_xlfn.IFNA(VLOOKUP(A1393,'BBI Strategy'!$A$2:$B$2000,2,FALSE),0)</f>
        <v>-140</v>
      </c>
      <c r="F1393" s="66">
        <f>_xlfn.IFNA(VLOOKUP(A1393,'NQ0003 Strategy'!$A$2:$B$1000,2,FALSE),0)</f>
        <v>0</v>
      </c>
      <c r="G1393" s="66">
        <f>_xlfn.IFNA(VLOOKUP(A1393,'NQ0006 Strategy'!$A$2:$B$2000,2,FALSE),0)</f>
        <v>0</v>
      </c>
      <c r="H1393" s="66">
        <f>_xlfn.IFNA(VLOOKUP(A1393,'NQ0007 Strategy'!$A$2:$B$2000,2,FALSE),0)</f>
        <v>775</v>
      </c>
      <c r="I1393" s="85">
        <f t="shared" si="47"/>
        <v>52.142857142857146</v>
      </c>
      <c r="J1393" s="50">
        <f>VLOOKUP($A1393,級距!$A:$K,9,FALSE)</f>
        <v>1</v>
      </c>
      <c r="K1393" s="50">
        <f>VLOOKUP($A1393,級距!$A:$K,10,FALSE)</f>
        <v>3</v>
      </c>
      <c r="L1393" s="50">
        <f>VLOOKUP($A1393,級距!$A:$K,11,FALSE)</f>
        <v>2</v>
      </c>
      <c r="M1393" s="50">
        <f t="shared" si="48"/>
        <v>1</v>
      </c>
    </row>
    <row r="1394" spans="1:13" x14ac:dyDescent="0.25">
      <c r="A1394" s="32">
        <v>43627</v>
      </c>
      <c r="B1394" s="66">
        <f>_xlfn.IFNA(VLOOKUP(A1394,'Bolling Strategy'!$A$1:$B$2000,2,FALSE),0)</f>
        <v>-360</v>
      </c>
      <c r="C1394" s="66">
        <f>_xlfn.IFNA(VLOOKUP(A1394,'NQ0002 Strategy'!$A$2:$B$2000,2,FALSE),0)</f>
        <v>0</v>
      </c>
      <c r="D1394" s="66">
        <f>_xlfn.IFNA(VLOOKUP(A1394,'NQ0001 Strategy'!$A$2:$B$2000,2,FALSE),0)</f>
        <v>-140</v>
      </c>
      <c r="E1394" s="66">
        <f>_xlfn.IFNA(VLOOKUP(A1394,'BBI Strategy'!$A$2:$B$2000,2,FALSE),0)</f>
        <v>1745</v>
      </c>
      <c r="F1394" s="66">
        <f>_xlfn.IFNA(VLOOKUP(A1394,'NQ0003 Strategy'!$A$2:$B$1000,2,FALSE),0)</f>
        <v>2435</v>
      </c>
      <c r="G1394" s="66">
        <f>_xlfn.IFNA(VLOOKUP(A1394,'NQ0006 Strategy'!$A$2:$B$2000,2,FALSE),0)</f>
        <v>-10230</v>
      </c>
      <c r="H1394" s="66">
        <f>_xlfn.IFNA(VLOOKUP(A1394,'NQ0007 Strategy'!$A$2:$B$2000,2,FALSE),0)</f>
        <v>-3635</v>
      </c>
      <c r="I1394" s="85">
        <f t="shared" si="47"/>
        <v>-1455</v>
      </c>
      <c r="J1394" s="50">
        <f>VLOOKUP($A1394,級距!$A:$K,9,FALSE)</f>
        <v>5</v>
      </c>
      <c r="K1394" s="50">
        <f>VLOOKUP($A1394,級距!$A:$K,10,FALSE)</f>
        <v>5</v>
      </c>
      <c r="L1394" s="50">
        <f>VLOOKUP($A1394,級距!$A:$K,11,FALSE)</f>
        <v>2</v>
      </c>
      <c r="M1394" s="50">
        <f t="shared" si="48"/>
        <v>1</v>
      </c>
    </row>
    <row r="1395" spans="1:13" x14ac:dyDescent="0.25">
      <c r="A1395" s="32">
        <v>43626</v>
      </c>
      <c r="B1395" s="66">
        <f>_xlfn.IFNA(VLOOKUP(A1395,'Bolling Strategy'!$A$1:$B$2000,2,FALSE),0)</f>
        <v>-8920</v>
      </c>
      <c r="C1395" s="66">
        <f>_xlfn.IFNA(VLOOKUP(A1395,'NQ0002 Strategy'!$A$2:$B$2000,2,FALSE),0)</f>
        <v>-1660</v>
      </c>
      <c r="D1395" s="66">
        <f>_xlfn.IFNA(VLOOKUP(A1395,'NQ0001 Strategy'!$A$2:$B$2000,2,FALSE),0)</f>
        <v>-3340</v>
      </c>
      <c r="E1395" s="66">
        <f>_xlfn.IFNA(VLOOKUP(A1395,'BBI Strategy'!$A$2:$B$2000,2,FALSE),0)</f>
        <v>-7040</v>
      </c>
      <c r="F1395" s="66">
        <f>_xlfn.IFNA(VLOOKUP(A1395,'NQ0003 Strategy'!$A$2:$B$1000,2,FALSE),0)</f>
        <v>0</v>
      </c>
      <c r="G1395" s="66">
        <f>_xlfn.IFNA(VLOOKUP(A1395,'NQ0006 Strategy'!$A$2:$B$2000,2,FALSE),0)</f>
        <v>250</v>
      </c>
      <c r="H1395" s="66">
        <f>_xlfn.IFNA(VLOOKUP(A1395,'NQ0007 Strategy'!$A$2:$B$2000,2,FALSE),0)</f>
        <v>-1725</v>
      </c>
      <c r="I1395" s="85">
        <f t="shared" si="47"/>
        <v>-3205</v>
      </c>
      <c r="J1395" s="50">
        <f>VLOOKUP($A1395,級距!$A:$K,9,FALSE)</f>
        <v>6</v>
      </c>
      <c r="K1395" s="50">
        <f>VLOOKUP($A1395,級距!$A:$K,10,FALSE)</f>
        <v>4</v>
      </c>
      <c r="L1395" s="50">
        <f>VLOOKUP($A1395,級距!$A:$K,11,FALSE)</f>
        <v>1</v>
      </c>
      <c r="M1395" s="50">
        <f t="shared" si="48"/>
        <v>1</v>
      </c>
    </row>
    <row r="1396" spans="1:13" x14ac:dyDescent="0.25">
      <c r="A1396" s="32">
        <v>43623</v>
      </c>
      <c r="B1396" s="66">
        <f>_xlfn.IFNA(VLOOKUP(A1396,'Bolling Strategy'!$A$1:$B$2000,2,FALSE),0)</f>
        <v>-3450</v>
      </c>
      <c r="C1396" s="66">
        <f>_xlfn.IFNA(VLOOKUP(A1396,'NQ0002 Strategy'!$A$2:$B$2000,2,FALSE),0)</f>
        <v>8595</v>
      </c>
      <c r="D1396" s="66">
        <f>_xlfn.IFNA(VLOOKUP(A1396,'NQ0001 Strategy'!$A$2:$B$2000,2,FALSE),0)</f>
        <v>-465</v>
      </c>
      <c r="E1396" s="66">
        <f>_xlfn.IFNA(VLOOKUP(A1396,'BBI Strategy'!$A$2:$B$2000,2,FALSE),0)</f>
        <v>8160</v>
      </c>
      <c r="F1396" s="66">
        <f>_xlfn.IFNA(VLOOKUP(A1396,'NQ0003 Strategy'!$A$2:$B$1000,2,FALSE),0)</f>
        <v>0</v>
      </c>
      <c r="G1396" s="66">
        <f>_xlfn.IFNA(VLOOKUP(A1396,'NQ0006 Strategy'!$A$2:$B$2000,2,FALSE),0)</f>
        <v>870</v>
      </c>
      <c r="H1396" s="66">
        <f>_xlfn.IFNA(VLOOKUP(A1396,'NQ0007 Strategy'!$A$2:$B$2000,2,FALSE),0)</f>
        <v>2790</v>
      </c>
      <c r="I1396" s="85">
        <f t="shared" si="47"/>
        <v>2357.1428571428573</v>
      </c>
      <c r="J1396" s="50">
        <f>VLOOKUP($A1396,級距!$A:$K,9,FALSE)</f>
        <v>8</v>
      </c>
      <c r="K1396" s="50">
        <f>VLOOKUP($A1396,級距!$A:$K,10,FALSE)</f>
        <v>7</v>
      </c>
      <c r="L1396" s="50">
        <f>VLOOKUP($A1396,級距!$A:$K,11,FALSE)</f>
        <v>4</v>
      </c>
      <c r="M1396" s="50">
        <f t="shared" si="48"/>
        <v>1</v>
      </c>
    </row>
    <row r="1397" spans="1:13" x14ac:dyDescent="0.25">
      <c r="A1397" s="32">
        <v>43622</v>
      </c>
      <c r="B1397" s="66">
        <f>_xlfn.IFNA(VLOOKUP(A1397,'Bolling Strategy'!$A$1:$B$2000,2,FALSE),0)</f>
        <v>4630</v>
      </c>
      <c r="C1397" s="66">
        <f>_xlfn.IFNA(VLOOKUP(A1397,'NQ0002 Strategy'!$A$2:$B$2000,2,FALSE),0)</f>
        <v>-965</v>
      </c>
      <c r="D1397" s="66">
        <f>_xlfn.IFNA(VLOOKUP(A1397,'NQ0001 Strategy'!$A$2:$B$2000,2,FALSE),0)</f>
        <v>0</v>
      </c>
      <c r="E1397" s="66">
        <f>_xlfn.IFNA(VLOOKUP(A1397,'BBI Strategy'!$A$2:$B$2000,2,FALSE),0)</f>
        <v>2265</v>
      </c>
      <c r="F1397" s="66">
        <f>_xlfn.IFNA(VLOOKUP(A1397,'NQ0003 Strategy'!$A$2:$B$1000,2,FALSE),0)</f>
        <v>0</v>
      </c>
      <c r="G1397" s="66">
        <f>_xlfn.IFNA(VLOOKUP(A1397,'NQ0006 Strategy'!$A$2:$B$2000,2,FALSE),0)</f>
        <v>-3450</v>
      </c>
      <c r="H1397" s="66">
        <f>_xlfn.IFNA(VLOOKUP(A1397,'NQ0007 Strategy'!$A$2:$B$2000,2,FALSE),0)</f>
        <v>-3350</v>
      </c>
      <c r="I1397" s="85">
        <f t="shared" si="47"/>
        <v>-124.28571428571429</v>
      </c>
      <c r="J1397" s="50">
        <f>VLOOKUP($A1397,級距!$A:$K,9,FALSE)</f>
        <v>4</v>
      </c>
      <c r="K1397" s="50">
        <f>VLOOKUP($A1397,級距!$A:$K,10,FALSE)</f>
        <v>3</v>
      </c>
      <c r="L1397" s="50">
        <f>VLOOKUP($A1397,級距!$A:$K,11,FALSE)</f>
        <v>2</v>
      </c>
      <c r="M1397" s="50">
        <f t="shared" si="48"/>
        <v>1</v>
      </c>
    </row>
    <row r="1398" spans="1:13" x14ac:dyDescent="0.25">
      <c r="A1398" s="32">
        <v>43621</v>
      </c>
      <c r="B1398" s="66">
        <f>_xlfn.IFNA(VLOOKUP(A1398,'Bolling Strategy'!$A$1:$B$2000,2,FALSE),0)</f>
        <v>3940</v>
      </c>
      <c r="C1398" s="66">
        <f>_xlfn.IFNA(VLOOKUP(A1398,'NQ0002 Strategy'!$A$2:$B$2000,2,FALSE),0)</f>
        <v>-1740</v>
      </c>
      <c r="D1398" s="66">
        <f>_xlfn.IFNA(VLOOKUP(A1398,'NQ0001 Strategy'!$A$2:$B$2000,2,FALSE),0)</f>
        <v>-3000</v>
      </c>
      <c r="E1398" s="66">
        <f>_xlfn.IFNA(VLOOKUP(A1398,'BBI Strategy'!$A$2:$B$2000,2,FALSE),0)</f>
        <v>-360</v>
      </c>
      <c r="F1398" s="66">
        <f>_xlfn.IFNA(VLOOKUP(A1398,'NQ0003 Strategy'!$A$2:$B$1000,2,FALSE),0)</f>
        <v>0</v>
      </c>
      <c r="G1398" s="66">
        <f>_xlfn.IFNA(VLOOKUP(A1398,'NQ0006 Strategy'!$A$2:$B$2000,2,FALSE),0)</f>
        <v>0</v>
      </c>
      <c r="H1398" s="66">
        <f>_xlfn.IFNA(VLOOKUP(A1398,'NQ0007 Strategy'!$A$2:$B$2000,2,FALSE),0)</f>
        <v>-980</v>
      </c>
      <c r="I1398" s="85">
        <f t="shared" si="47"/>
        <v>-305.71428571428572</v>
      </c>
      <c r="J1398" s="50">
        <f>VLOOKUP($A1398,級距!$A:$K,9,FALSE)</f>
        <v>4</v>
      </c>
      <c r="K1398" s="50">
        <f>VLOOKUP($A1398,級距!$A:$K,10,FALSE)</f>
        <v>2</v>
      </c>
      <c r="L1398" s="50">
        <f>VLOOKUP($A1398,級距!$A:$K,11,FALSE)</f>
        <v>2</v>
      </c>
      <c r="M1398" s="50">
        <f t="shared" si="48"/>
        <v>1</v>
      </c>
    </row>
    <row r="1399" spans="1:13" x14ac:dyDescent="0.25">
      <c r="A1399" s="32">
        <v>43620</v>
      </c>
      <c r="B1399" s="66">
        <f>_xlfn.IFNA(VLOOKUP(A1399,'Bolling Strategy'!$A$1:$B$2000,2,FALSE),0)</f>
        <v>7790</v>
      </c>
      <c r="C1399" s="66">
        <f>_xlfn.IFNA(VLOOKUP(A1399,'NQ0002 Strategy'!$A$2:$B$2000,2,FALSE),0)</f>
        <v>9450</v>
      </c>
      <c r="D1399" s="66">
        <f>_xlfn.IFNA(VLOOKUP(A1399,'NQ0001 Strategy'!$A$2:$B$2000,2,FALSE),0)</f>
        <v>2235</v>
      </c>
      <c r="E1399" s="66">
        <f>_xlfn.IFNA(VLOOKUP(A1399,'BBI Strategy'!$A$2:$B$2000,2,FALSE),0)</f>
        <v>6640</v>
      </c>
      <c r="F1399" s="66">
        <f>_xlfn.IFNA(VLOOKUP(A1399,'NQ0003 Strategy'!$A$2:$B$1000,2,FALSE),0)</f>
        <v>0</v>
      </c>
      <c r="G1399" s="66">
        <f>_xlfn.IFNA(VLOOKUP(A1399,'NQ0006 Strategy'!$A$2:$B$2000,2,FALSE),0)</f>
        <v>28520</v>
      </c>
      <c r="H1399" s="66">
        <f>_xlfn.IFNA(VLOOKUP(A1399,'NQ0007 Strategy'!$A$2:$B$2000,2,FALSE),0)</f>
        <v>-6780</v>
      </c>
      <c r="I1399" s="85">
        <f t="shared" si="47"/>
        <v>6836.4285714285716</v>
      </c>
      <c r="J1399" s="50">
        <f>VLOOKUP($A1399,級距!$A:$K,9,FALSE)</f>
        <v>7</v>
      </c>
      <c r="K1399" s="50">
        <f>VLOOKUP($A1399,級距!$A:$K,10,FALSE)</f>
        <v>10</v>
      </c>
      <c r="L1399" s="50">
        <f>VLOOKUP($A1399,級距!$A:$K,11,FALSE)</f>
        <v>4</v>
      </c>
      <c r="M1399" s="50">
        <f t="shared" si="48"/>
        <v>1</v>
      </c>
    </row>
    <row r="1400" spans="1:13" x14ac:dyDescent="0.25">
      <c r="A1400" s="32">
        <v>43619</v>
      </c>
      <c r="B1400" s="66">
        <f>_xlfn.IFNA(VLOOKUP(A1400,'Bolling Strategy'!$A$1:$B$2000,2,FALSE),0)</f>
        <v>-6400</v>
      </c>
      <c r="C1400" s="66">
        <f>_xlfn.IFNA(VLOOKUP(A1400,'NQ0002 Strategy'!$A$2:$B$2000,2,FALSE),0)</f>
        <v>3065</v>
      </c>
      <c r="D1400" s="66">
        <f>_xlfn.IFNA(VLOOKUP(A1400,'NQ0001 Strategy'!$A$2:$B$2000,2,FALSE),0)</f>
        <v>2005</v>
      </c>
      <c r="E1400" s="66">
        <f>_xlfn.IFNA(VLOOKUP(A1400,'BBI Strategy'!$A$2:$B$2000,2,FALSE),0)</f>
        <v>-10160</v>
      </c>
      <c r="F1400" s="66">
        <f>_xlfn.IFNA(VLOOKUP(A1400,'NQ0003 Strategy'!$A$2:$B$1000,2,FALSE),0)</f>
        <v>0</v>
      </c>
      <c r="G1400" s="66">
        <f>_xlfn.IFNA(VLOOKUP(A1400,'NQ0006 Strategy'!$A$2:$B$2000,2,FALSE),0)</f>
        <v>0</v>
      </c>
      <c r="H1400" s="66">
        <f>_xlfn.IFNA(VLOOKUP(A1400,'NQ0007 Strategy'!$A$2:$B$2000,2,FALSE),0)</f>
        <v>-2840</v>
      </c>
      <c r="I1400" s="85">
        <f t="shared" si="47"/>
        <v>-2047.1428571428571</v>
      </c>
      <c r="J1400" s="50">
        <f>VLOOKUP($A1400,級距!$A:$K,9,FALSE)</f>
        <v>8</v>
      </c>
      <c r="K1400" s="50">
        <f>VLOOKUP($A1400,級距!$A:$K,10,FALSE)</f>
        <v>6</v>
      </c>
      <c r="L1400" s="50">
        <f>VLOOKUP($A1400,級距!$A:$K,11,FALSE)</f>
        <v>1</v>
      </c>
      <c r="M1400" s="50">
        <f t="shared" si="48"/>
        <v>1</v>
      </c>
    </row>
    <row r="1401" spans="1:13" x14ac:dyDescent="0.25">
      <c r="A1401" s="32">
        <v>43616</v>
      </c>
      <c r="B1401" s="66">
        <f>_xlfn.IFNA(VLOOKUP(A1401,'Bolling Strategy'!$A$1:$B$2000,2,FALSE),0)</f>
        <v>0</v>
      </c>
      <c r="C1401" s="66">
        <f>_xlfn.IFNA(VLOOKUP(A1401,'NQ0002 Strategy'!$A$2:$B$2000,2,FALSE),0)</f>
        <v>-4200</v>
      </c>
      <c r="D1401" s="66">
        <f>_xlfn.IFNA(VLOOKUP(A1401,'NQ0001 Strategy'!$A$2:$B$2000,2,FALSE),0)</f>
        <v>-1290</v>
      </c>
      <c r="E1401" s="66">
        <f>_xlfn.IFNA(VLOOKUP(A1401,'BBI Strategy'!$A$2:$B$2000,2,FALSE),0)</f>
        <v>1415</v>
      </c>
      <c r="F1401" s="66">
        <f>_xlfn.IFNA(VLOOKUP(A1401,'NQ0003 Strategy'!$A$2:$B$1000,2,FALSE),0)</f>
        <v>0</v>
      </c>
      <c r="G1401" s="66">
        <f>_xlfn.IFNA(VLOOKUP(A1401,'NQ0006 Strategy'!$A$2:$B$2000,2,FALSE),0)</f>
        <v>0</v>
      </c>
      <c r="H1401" s="66">
        <f>_xlfn.IFNA(VLOOKUP(A1401,'NQ0007 Strategy'!$A$2:$B$2000,2,FALSE),0)</f>
        <v>-2745</v>
      </c>
      <c r="I1401" s="85">
        <f t="shared" si="47"/>
        <v>-974.28571428571433</v>
      </c>
      <c r="J1401" s="50">
        <f>VLOOKUP($A1401,級距!$A:$K,9,FALSE)</f>
        <v>1</v>
      </c>
      <c r="K1401" s="50">
        <f>VLOOKUP($A1401,級距!$A:$K,10,FALSE)</f>
        <v>3</v>
      </c>
      <c r="L1401" s="50">
        <f>VLOOKUP($A1401,級距!$A:$K,11,FALSE)</f>
        <v>2</v>
      </c>
      <c r="M1401" s="50">
        <f t="shared" si="48"/>
        <v>1</v>
      </c>
    </row>
    <row r="1402" spans="1:13" x14ac:dyDescent="0.25">
      <c r="A1402" s="32">
        <v>43615</v>
      </c>
      <c r="B1402" s="66">
        <f>_xlfn.IFNA(VLOOKUP(A1402,'Bolling Strategy'!$A$1:$B$2000,2,FALSE),0)</f>
        <v>0</v>
      </c>
      <c r="C1402" s="66">
        <f>_xlfn.IFNA(VLOOKUP(A1402,'NQ0002 Strategy'!$A$2:$B$2000,2,FALSE),0)</f>
        <v>2305</v>
      </c>
      <c r="D1402" s="66">
        <f>_xlfn.IFNA(VLOOKUP(A1402,'NQ0001 Strategy'!$A$2:$B$2000,2,FALSE),0)</f>
        <v>1065</v>
      </c>
      <c r="E1402" s="66">
        <f>_xlfn.IFNA(VLOOKUP(A1402,'BBI Strategy'!$A$2:$B$2000,2,FALSE),0)</f>
        <v>-760</v>
      </c>
      <c r="F1402" s="66">
        <f>_xlfn.IFNA(VLOOKUP(A1402,'NQ0003 Strategy'!$A$2:$B$1000,2,FALSE),0)</f>
        <v>0</v>
      </c>
      <c r="G1402" s="66">
        <f>_xlfn.IFNA(VLOOKUP(A1402,'NQ0006 Strategy'!$A$2:$B$2000,2,FALSE),0)</f>
        <v>0</v>
      </c>
      <c r="H1402" s="66">
        <f>_xlfn.IFNA(VLOOKUP(A1402,'NQ0007 Strategy'!$A$2:$B$2000,2,FALSE),0)</f>
        <v>600</v>
      </c>
      <c r="I1402" s="85">
        <f t="shared" si="47"/>
        <v>458.57142857142856</v>
      </c>
      <c r="J1402" s="50">
        <f>VLOOKUP($A1402,級距!$A:$K,9,FALSE)</f>
        <v>2</v>
      </c>
      <c r="K1402" s="50">
        <f>VLOOKUP($A1402,級距!$A:$K,10,FALSE)</f>
        <v>2</v>
      </c>
      <c r="L1402" s="50">
        <f>VLOOKUP($A1402,級距!$A:$K,11,FALSE)</f>
        <v>2</v>
      </c>
      <c r="M1402" s="50">
        <f t="shared" si="48"/>
        <v>1</v>
      </c>
    </row>
    <row r="1403" spans="1:13" x14ac:dyDescent="0.25">
      <c r="A1403" s="32">
        <v>43614</v>
      </c>
      <c r="B1403" s="66">
        <f>_xlfn.IFNA(VLOOKUP(A1403,'Bolling Strategy'!$A$1:$B$2000,2,FALSE),0)</f>
        <v>2280</v>
      </c>
      <c r="C1403" s="66">
        <f>_xlfn.IFNA(VLOOKUP(A1403,'NQ0002 Strategy'!$A$2:$B$2000,2,FALSE),0)</f>
        <v>-2895</v>
      </c>
      <c r="D1403" s="66">
        <f>_xlfn.IFNA(VLOOKUP(A1403,'NQ0001 Strategy'!$A$2:$B$2000,2,FALSE),0)</f>
        <v>1975</v>
      </c>
      <c r="E1403" s="66">
        <f>_xlfn.IFNA(VLOOKUP(A1403,'BBI Strategy'!$A$2:$B$2000,2,FALSE),0)</f>
        <v>-1200</v>
      </c>
      <c r="F1403" s="66">
        <f>_xlfn.IFNA(VLOOKUP(A1403,'NQ0003 Strategy'!$A$2:$B$1000,2,FALSE),0)</f>
        <v>0</v>
      </c>
      <c r="G1403" s="66">
        <f>_xlfn.IFNA(VLOOKUP(A1403,'NQ0006 Strategy'!$A$2:$B$2000,2,FALSE),0)</f>
        <v>0</v>
      </c>
      <c r="H1403" s="66">
        <f>_xlfn.IFNA(VLOOKUP(A1403,'NQ0007 Strategy'!$A$2:$B$2000,2,FALSE),0)</f>
        <v>310</v>
      </c>
      <c r="I1403" s="85">
        <f t="shared" si="47"/>
        <v>67.142857142857139</v>
      </c>
      <c r="J1403" s="50">
        <f>VLOOKUP($A1403,級距!$A:$K,9,FALSE)</f>
        <v>3</v>
      </c>
      <c r="K1403" s="50">
        <f>VLOOKUP($A1403,級距!$A:$K,10,FALSE)</f>
        <v>2</v>
      </c>
      <c r="L1403" s="50">
        <f>VLOOKUP($A1403,級距!$A:$K,11,FALSE)</f>
        <v>2</v>
      </c>
      <c r="M1403" s="50">
        <f t="shared" si="48"/>
        <v>1</v>
      </c>
    </row>
    <row r="1404" spans="1:13" x14ac:dyDescent="0.25">
      <c r="A1404" s="32">
        <v>43613</v>
      </c>
      <c r="B1404" s="66">
        <f>_xlfn.IFNA(VLOOKUP(A1404,'Bolling Strategy'!$A$1:$B$2000,2,FALSE),0)</f>
        <v>0</v>
      </c>
      <c r="C1404" s="66">
        <f>_xlfn.IFNA(VLOOKUP(A1404,'NQ0002 Strategy'!$A$2:$B$2000,2,FALSE),0)</f>
        <v>0</v>
      </c>
      <c r="D1404" s="66">
        <f>_xlfn.IFNA(VLOOKUP(A1404,'NQ0001 Strategy'!$A$2:$B$2000,2,FALSE),0)</f>
        <v>-2595</v>
      </c>
      <c r="E1404" s="66">
        <f>_xlfn.IFNA(VLOOKUP(A1404,'BBI Strategy'!$A$2:$B$2000,2,FALSE),0)</f>
        <v>1150</v>
      </c>
      <c r="F1404" s="66">
        <f>_xlfn.IFNA(VLOOKUP(A1404,'NQ0003 Strategy'!$A$2:$B$1000,2,FALSE),0)</f>
        <v>0</v>
      </c>
      <c r="G1404" s="66">
        <f>_xlfn.IFNA(VLOOKUP(A1404,'NQ0006 Strategy'!$A$2:$B$2000,2,FALSE),0)</f>
        <v>0</v>
      </c>
      <c r="H1404" s="66">
        <f>_xlfn.IFNA(VLOOKUP(A1404,'NQ0007 Strategy'!$A$2:$B$2000,2,FALSE),0)</f>
        <v>-6900</v>
      </c>
      <c r="I1404" s="85">
        <f t="shared" si="47"/>
        <v>-1192.1428571428571</v>
      </c>
      <c r="J1404" s="50">
        <f>VLOOKUP($A1404,級距!$A:$K,9,FALSE)</f>
        <v>4</v>
      </c>
      <c r="K1404" s="50">
        <f>VLOOKUP($A1404,級距!$A:$K,10,FALSE)</f>
        <v>3</v>
      </c>
      <c r="L1404" s="50">
        <f>VLOOKUP($A1404,級距!$A:$K,11,FALSE)</f>
        <v>2</v>
      </c>
      <c r="M1404" s="50">
        <f t="shared" si="48"/>
        <v>1</v>
      </c>
    </row>
    <row r="1405" spans="1:13" x14ac:dyDescent="0.25">
      <c r="A1405" s="32">
        <v>43609</v>
      </c>
      <c r="B1405" s="66">
        <f>_xlfn.IFNA(VLOOKUP(A1405,'Bolling Strategy'!$A$1:$B$2000,2,FALSE),0)</f>
        <v>-5060</v>
      </c>
      <c r="C1405" s="66">
        <f>_xlfn.IFNA(VLOOKUP(A1405,'NQ0002 Strategy'!$A$2:$B$2000,2,FALSE),0)</f>
        <v>-2875</v>
      </c>
      <c r="D1405" s="66">
        <f>_xlfn.IFNA(VLOOKUP(A1405,'NQ0001 Strategy'!$A$2:$B$2000,2,FALSE),0)</f>
        <v>0</v>
      </c>
      <c r="E1405" s="66">
        <f>_xlfn.IFNA(VLOOKUP(A1405,'BBI Strategy'!$A$2:$B$2000,2,FALSE),0)</f>
        <v>-2000</v>
      </c>
      <c r="F1405" s="66">
        <f>_xlfn.IFNA(VLOOKUP(A1405,'NQ0003 Strategy'!$A$2:$B$1000,2,FALSE),0)</f>
        <v>0</v>
      </c>
      <c r="G1405" s="66">
        <f>_xlfn.IFNA(VLOOKUP(A1405,'NQ0006 Strategy'!$A$2:$B$2000,2,FALSE),0)</f>
        <v>0</v>
      </c>
      <c r="H1405" s="66">
        <f>_xlfn.IFNA(VLOOKUP(A1405,'NQ0007 Strategy'!$A$2:$B$2000,2,FALSE),0)</f>
        <v>-4280</v>
      </c>
      <c r="I1405" s="85">
        <f t="shared" si="47"/>
        <v>-2030.7142857142858</v>
      </c>
      <c r="J1405" s="50">
        <f>VLOOKUP($A1405,級距!$A:$K,9,FALSE)</f>
        <v>3</v>
      </c>
      <c r="K1405" s="50">
        <f>VLOOKUP($A1405,級距!$A:$K,10,FALSE)</f>
        <v>7</v>
      </c>
      <c r="L1405" s="50">
        <f>VLOOKUP($A1405,級距!$A:$K,11,FALSE)</f>
        <v>3</v>
      </c>
      <c r="M1405" s="50">
        <f t="shared" si="48"/>
        <v>1</v>
      </c>
    </row>
    <row r="1406" spans="1:13" x14ac:dyDescent="0.25">
      <c r="A1406" s="32">
        <v>43608</v>
      </c>
      <c r="B1406" s="66">
        <f>_xlfn.IFNA(VLOOKUP(A1406,'Bolling Strategy'!$A$1:$B$2000,2,FALSE),0)</f>
        <v>0</v>
      </c>
      <c r="C1406" s="66">
        <f>_xlfn.IFNA(VLOOKUP(A1406,'NQ0002 Strategy'!$A$2:$B$2000,2,FALSE),0)</f>
        <v>-660</v>
      </c>
      <c r="D1406" s="66">
        <f>_xlfn.IFNA(VLOOKUP(A1406,'NQ0001 Strategy'!$A$2:$B$2000,2,FALSE),0)</f>
        <v>3255</v>
      </c>
      <c r="E1406" s="66">
        <f>_xlfn.IFNA(VLOOKUP(A1406,'BBI Strategy'!$A$2:$B$2000,2,FALSE),0)</f>
        <v>-1260</v>
      </c>
      <c r="F1406" s="66">
        <f>_xlfn.IFNA(VLOOKUP(A1406,'NQ0003 Strategy'!$A$2:$B$1000,2,FALSE),0)</f>
        <v>0</v>
      </c>
      <c r="G1406" s="66">
        <f>_xlfn.IFNA(VLOOKUP(A1406,'NQ0006 Strategy'!$A$2:$B$2000,2,FALSE),0)</f>
        <v>0</v>
      </c>
      <c r="H1406" s="66">
        <f>_xlfn.IFNA(VLOOKUP(A1406,'NQ0007 Strategy'!$A$2:$B$2000,2,FALSE),0)</f>
        <v>840</v>
      </c>
      <c r="I1406" s="85">
        <f t="shared" si="47"/>
        <v>310.71428571428572</v>
      </c>
      <c r="J1406" s="50">
        <f>VLOOKUP($A1406,級距!$A:$K,9,FALSE)</f>
        <v>3</v>
      </c>
      <c r="K1406" s="50">
        <f>VLOOKUP($A1406,級距!$A:$K,10,FALSE)</f>
        <v>3</v>
      </c>
      <c r="L1406" s="50">
        <f>VLOOKUP($A1406,級距!$A:$K,11,FALSE)</f>
        <v>2</v>
      </c>
      <c r="M1406" s="50">
        <f t="shared" si="48"/>
        <v>1</v>
      </c>
    </row>
    <row r="1407" spans="1:13" x14ac:dyDescent="0.25">
      <c r="A1407" s="32">
        <v>43607</v>
      </c>
      <c r="B1407" s="66">
        <f>_xlfn.IFNA(VLOOKUP(A1407,'Bolling Strategy'!$A$1:$B$2000,2,FALSE),0)</f>
        <v>1320</v>
      </c>
      <c r="C1407" s="66">
        <f>_xlfn.IFNA(VLOOKUP(A1407,'NQ0002 Strategy'!$A$2:$B$2000,2,FALSE),0)</f>
        <v>-1125</v>
      </c>
      <c r="D1407" s="66">
        <f>_xlfn.IFNA(VLOOKUP(A1407,'NQ0001 Strategy'!$A$2:$B$2000,2,FALSE),0)</f>
        <v>-825</v>
      </c>
      <c r="E1407" s="66">
        <f>_xlfn.IFNA(VLOOKUP(A1407,'BBI Strategy'!$A$2:$B$2000,2,FALSE),0)</f>
        <v>250</v>
      </c>
      <c r="F1407" s="66">
        <f>_xlfn.IFNA(VLOOKUP(A1407,'NQ0003 Strategy'!$A$2:$B$1000,2,FALSE),0)</f>
        <v>0</v>
      </c>
      <c r="G1407" s="66">
        <f>_xlfn.IFNA(VLOOKUP(A1407,'NQ0006 Strategy'!$A$2:$B$2000,2,FALSE),0)</f>
        <v>0</v>
      </c>
      <c r="H1407" s="66">
        <f>_xlfn.IFNA(VLOOKUP(A1407,'NQ0007 Strategy'!$A$2:$B$2000,2,FALSE),0)</f>
        <v>-3160</v>
      </c>
      <c r="I1407" s="85">
        <f t="shared" si="47"/>
        <v>-505.71428571428572</v>
      </c>
      <c r="J1407" s="50">
        <f>VLOOKUP($A1407,級距!$A:$K,9,FALSE)</f>
        <v>3</v>
      </c>
      <c r="K1407" s="50">
        <f>VLOOKUP($A1407,級距!$A:$K,10,FALSE)</f>
        <v>3</v>
      </c>
      <c r="L1407" s="50">
        <f>VLOOKUP($A1407,級距!$A:$K,11,FALSE)</f>
        <v>2</v>
      </c>
      <c r="M1407" s="50">
        <f t="shared" si="48"/>
        <v>1</v>
      </c>
    </row>
    <row r="1408" spans="1:13" x14ac:dyDescent="0.25">
      <c r="A1408" s="32">
        <v>43606</v>
      </c>
      <c r="B1408" s="66">
        <f>_xlfn.IFNA(VLOOKUP(A1408,'Bolling Strategy'!$A$1:$B$2000,2,FALSE),0)</f>
        <v>0</v>
      </c>
      <c r="C1408" s="66">
        <f>_xlfn.IFNA(VLOOKUP(A1408,'NQ0002 Strategy'!$A$2:$B$2000,2,FALSE),0)</f>
        <v>1995</v>
      </c>
      <c r="D1408" s="66">
        <f>_xlfn.IFNA(VLOOKUP(A1408,'NQ0001 Strategy'!$A$2:$B$2000,2,FALSE),0)</f>
        <v>0</v>
      </c>
      <c r="E1408" s="66">
        <f>_xlfn.IFNA(VLOOKUP(A1408,'BBI Strategy'!$A$2:$B$2000,2,FALSE),0)</f>
        <v>1310</v>
      </c>
      <c r="F1408" s="66">
        <f>_xlfn.IFNA(VLOOKUP(A1408,'NQ0003 Strategy'!$A$2:$B$1000,2,FALSE),0)</f>
        <v>0</v>
      </c>
      <c r="G1408" s="66">
        <f>_xlfn.IFNA(VLOOKUP(A1408,'NQ0006 Strategy'!$A$2:$B$2000,2,FALSE),0)</f>
        <v>0</v>
      </c>
      <c r="H1408" s="66">
        <f>_xlfn.IFNA(VLOOKUP(A1408,'NQ0007 Strategy'!$A$2:$B$2000,2,FALSE),0)</f>
        <v>130</v>
      </c>
      <c r="I1408" s="85">
        <f t="shared" si="47"/>
        <v>490.71428571428572</v>
      </c>
      <c r="J1408" s="50">
        <f>VLOOKUP($A1408,級距!$A:$K,9,FALSE)</f>
        <v>1</v>
      </c>
      <c r="K1408" s="50">
        <f>VLOOKUP($A1408,級距!$A:$K,10,FALSE)</f>
        <v>1</v>
      </c>
      <c r="L1408" s="50">
        <f>VLOOKUP($A1408,級距!$A:$K,11,FALSE)</f>
        <v>2</v>
      </c>
      <c r="M1408" s="50">
        <f t="shared" si="48"/>
        <v>1</v>
      </c>
    </row>
    <row r="1409" spans="1:13" x14ac:dyDescent="0.25">
      <c r="A1409" s="32">
        <v>43605</v>
      </c>
      <c r="B1409" s="66">
        <f>_xlfn.IFNA(VLOOKUP(A1409,'Bolling Strategy'!$A$1:$B$2000,2,FALSE),0)</f>
        <v>0</v>
      </c>
      <c r="C1409" s="66">
        <f>_xlfn.IFNA(VLOOKUP(A1409,'NQ0002 Strategy'!$A$2:$B$2000,2,FALSE),0)</f>
        <v>-1040</v>
      </c>
      <c r="D1409" s="66">
        <f>_xlfn.IFNA(VLOOKUP(A1409,'NQ0001 Strategy'!$A$2:$B$2000,2,FALSE),0)</f>
        <v>-135</v>
      </c>
      <c r="E1409" s="66">
        <f>_xlfn.IFNA(VLOOKUP(A1409,'BBI Strategy'!$A$2:$B$2000,2,FALSE),0)</f>
        <v>1455</v>
      </c>
      <c r="F1409" s="66">
        <f>_xlfn.IFNA(VLOOKUP(A1409,'NQ0003 Strategy'!$A$2:$B$1000,2,FALSE),0)</f>
        <v>0</v>
      </c>
      <c r="G1409" s="66">
        <f>_xlfn.IFNA(VLOOKUP(A1409,'NQ0006 Strategy'!$A$2:$B$2000,2,FALSE),0)</f>
        <v>0</v>
      </c>
      <c r="H1409" s="66">
        <f>_xlfn.IFNA(VLOOKUP(A1409,'NQ0007 Strategy'!$A$2:$B$2000,2,FALSE),0)</f>
        <v>-5920</v>
      </c>
      <c r="I1409" s="85">
        <f t="shared" si="47"/>
        <v>-805.71428571428567</v>
      </c>
      <c r="J1409" s="50">
        <f>VLOOKUP($A1409,級距!$A:$K,9,FALSE)</f>
        <v>2</v>
      </c>
      <c r="K1409" s="50">
        <f>VLOOKUP($A1409,級距!$A:$K,10,FALSE)</f>
        <v>6</v>
      </c>
      <c r="L1409" s="50">
        <f>VLOOKUP($A1409,級距!$A:$K,11,FALSE)</f>
        <v>2</v>
      </c>
      <c r="M1409" s="50">
        <f t="shared" si="48"/>
        <v>1</v>
      </c>
    </row>
    <row r="1410" spans="1:13" x14ac:dyDescent="0.25">
      <c r="A1410" s="32">
        <v>43602</v>
      </c>
      <c r="B1410" s="66">
        <f>_xlfn.IFNA(VLOOKUP(A1410,'Bolling Strategy'!$A$1:$B$2000,2,FALSE),0)</f>
        <v>-3550</v>
      </c>
      <c r="C1410" s="66">
        <f>_xlfn.IFNA(VLOOKUP(A1410,'NQ0002 Strategy'!$A$2:$B$2000,2,FALSE),0)</f>
        <v>4210</v>
      </c>
      <c r="D1410" s="66">
        <f>_xlfn.IFNA(VLOOKUP(A1410,'NQ0001 Strategy'!$A$2:$B$2000,2,FALSE),0)</f>
        <v>-11230</v>
      </c>
      <c r="E1410" s="66">
        <f>_xlfn.IFNA(VLOOKUP(A1410,'BBI Strategy'!$A$2:$B$2000,2,FALSE),0)</f>
        <v>5240</v>
      </c>
      <c r="F1410" s="66">
        <f>_xlfn.IFNA(VLOOKUP(A1410,'NQ0003 Strategy'!$A$2:$B$1000,2,FALSE),0)</f>
        <v>0</v>
      </c>
      <c r="G1410" s="66">
        <f>_xlfn.IFNA(VLOOKUP(A1410,'NQ0006 Strategy'!$A$2:$B$2000,2,FALSE),0)</f>
        <v>0</v>
      </c>
      <c r="H1410" s="66">
        <f>_xlfn.IFNA(VLOOKUP(A1410,'NQ0007 Strategy'!$A$2:$B$2000,2,FALSE),0)</f>
        <v>-4685</v>
      </c>
      <c r="I1410" s="85">
        <f t="shared" si="47"/>
        <v>-1430.7142857142858</v>
      </c>
      <c r="J1410" s="50">
        <f>VLOOKUP($A1410,級距!$A:$K,9,FALSE)</f>
        <v>5</v>
      </c>
      <c r="K1410" s="50">
        <f>VLOOKUP($A1410,級距!$A:$K,10,FALSE)</f>
        <v>4</v>
      </c>
      <c r="L1410" s="50">
        <f>VLOOKUP($A1410,級距!$A:$K,11,FALSE)</f>
        <v>2</v>
      </c>
      <c r="M1410" s="50">
        <f t="shared" si="48"/>
        <v>1</v>
      </c>
    </row>
    <row r="1411" spans="1:13" x14ac:dyDescent="0.25">
      <c r="A1411" s="32">
        <v>43601</v>
      </c>
      <c r="B1411" s="66">
        <f>_xlfn.IFNA(VLOOKUP(A1411,'Bolling Strategy'!$A$1:$B$2000,2,FALSE),0)</f>
        <v>-6300</v>
      </c>
      <c r="C1411" s="66">
        <f>_xlfn.IFNA(VLOOKUP(A1411,'NQ0002 Strategy'!$A$2:$B$2000,2,FALSE),0)</f>
        <v>6875</v>
      </c>
      <c r="D1411" s="66">
        <f>_xlfn.IFNA(VLOOKUP(A1411,'NQ0001 Strategy'!$A$2:$B$2000,2,FALSE),0)</f>
        <v>-705</v>
      </c>
      <c r="E1411" s="66">
        <f>_xlfn.IFNA(VLOOKUP(A1411,'BBI Strategy'!$A$2:$B$2000,2,FALSE),0)</f>
        <v>4185</v>
      </c>
      <c r="F1411" s="66">
        <f>_xlfn.IFNA(VLOOKUP(A1411,'NQ0003 Strategy'!$A$2:$B$1000,2,FALSE),0)</f>
        <v>0</v>
      </c>
      <c r="G1411" s="66">
        <f>_xlfn.IFNA(VLOOKUP(A1411,'NQ0006 Strategy'!$A$2:$B$2000,2,FALSE),0)</f>
        <v>6300</v>
      </c>
      <c r="H1411" s="66">
        <f>_xlfn.IFNA(VLOOKUP(A1411,'NQ0007 Strategy'!$A$2:$B$2000,2,FALSE),0)</f>
        <v>1400</v>
      </c>
      <c r="I1411" s="85">
        <f t="shared" si="47"/>
        <v>1679.2857142857142</v>
      </c>
      <c r="J1411" s="50">
        <f>VLOOKUP($A1411,級距!$A:$K,9,FALSE)</f>
        <v>5</v>
      </c>
      <c r="K1411" s="50">
        <f>VLOOKUP($A1411,級距!$A:$K,10,FALSE)</f>
        <v>4</v>
      </c>
      <c r="L1411" s="50">
        <f>VLOOKUP($A1411,級距!$A:$K,11,FALSE)</f>
        <v>2</v>
      </c>
      <c r="M1411" s="50">
        <f t="shared" si="48"/>
        <v>1</v>
      </c>
    </row>
    <row r="1412" spans="1:13" x14ac:dyDescent="0.25">
      <c r="A1412" s="32">
        <v>43600</v>
      </c>
      <c r="B1412" s="66">
        <f>_xlfn.IFNA(VLOOKUP(A1412,'Bolling Strategy'!$A$1:$B$2000,2,FALSE),0)</f>
        <v>12190</v>
      </c>
      <c r="C1412" s="66">
        <f>_xlfn.IFNA(VLOOKUP(A1412,'NQ0002 Strategy'!$A$2:$B$2000,2,FALSE),0)</f>
        <v>13345</v>
      </c>
      <c r="D1412" s="66">
        <f>_xlfn.IFNA(VLOOKUP(A1412,'NQ0001 Strategy'!$A$2:$B$2000,2,FALSE),0)</f>
        <v>-5520</v>
      </c>
      <c r="E1412" s="66">
        <f>_xlfn.IFNA(VLOOKUP(A1412,'BBI Strategy'!$A$2:$B$2000,2,FALSE),0)</f>
        <v>4890</v>
      </c>
      <c r="F1412" s="66">
        <f>_xlfn.IFNA(VLOOKUP(A1412,'NQ0003 Strategy'!$A$2:$B$1000,2,FALSE),0)</f>
        <v>0</v>
      </c>
      <c r="G1412" s="66">
        <f>_xlfn.IFNA(VLOOKUP(A1412,'NQ0006 Strategy'!$A$2:$B$2000,2,FALSE),0)</f>
        <v>3380</v>
      </c>
      <c r="H1412" s="66">
        <f>_xlfn.IFNA(VLOOKUP(A1412,'NQ0007 Strategy'!$A$2:$B$2000,2,FALSE),0)</f>
        <v>6385</v>
      </c>
      <c r="I1412" s="85">
        <f t="shared" ref="I1412:I1475" si="49">(B1412+C1412+D1412+E1412+F1412+G1412+H1412)/7</f>
        <v>4952.8571428571431</v>
      </c>
      <c r="J1412" s="50">
        <f>VLOOKUP($A1412,級距!$A:$K,9,FALSE)</f>
        <v>8</v>
      </c>
      <c r="K1412" s="50">
        <f>VLOOKUP($A1412,級距!$A:$K,10,FALSE)</f>
        <v>7</v>
      </c>
      <c r="L1412" s="50">
        <f>VLOOKUP($A1412,級距!$A:$K,11,FALSE)</f>
        <v>4</v>
      </c>
      <c r="M1412" s="50">
        <f t="shared" ref="M1412:M1475" si="50">_xlfn.IFNA(1,0)</f>
        <v>1</v>
      </c>
    </row>
    <row r="1413" spans="1:13" x14ac:dyDescent="0.25">
      <c r="A1413" s="32">
        <v>43599</v>
      </c>
      <c r="B1413" s="66">
        <f>_xlfn.IFNA(VLOOKUP(A1413,'Bolling Strategy'!$A$1:$B$2000,2,FALSE),0)</f>
        <v>0</v>
      </c>
      <c r="C1413" s="66">
        <f>_xlfn.IFNA(VLOOKUP(A1413,'NQ0002 Strategy'!$A$2:$B$2000,2,FALSE),0)</f>
        <v>-830</v>
      </c>
      <c r="D1413" s="66">
        <f>_xlfn.IFNA(VLOOKUP(A1413,'NQ0001 Strategy'!$A$2:$B$2000,2,FALSE),0)</f>
        <v>400</v>
      </c>
      <c r="E1413" s="66">
        <f>_xlfn.IFNA(VLOOKUP(A1413,'BBI Strategy'!$A$2:$B$2000,2,FALSE),0)</f>
        <v>3865</v>
      </c>
      <c r="F1413" s="66">
        <f>_xlfn.IFNA(VLOOKUP(A1413,'NQ0003 Strategy'!$A$2:$B$1000,2,FALSE),0)</f>
        <v>0</v>
      </c>
      <c r="G1413" s="66">
        <f>_xlfn.IFNA(VLOOKUP(A1413,'NQ0006 Strategy'!$A$2:$B$2000,2,FALSE),0)</f>
        <v>0</v>
      </c>
      <c r="H1413" s="66">
        <f>_xlfn.IFNA(VLOOKUP(A1413,'NQ0007 Strategy'!$A$2:$B$2000,2,FALSE),0)</f>
        <v>2275</v>
      </c>
      <c r="I1413" s="85">
        <f t="shared" si="49"/>
        <v>815.71428571428567</v>
      </c>
      <c r="J1413" s="50">
        <f>VLOOKUP($A1413,級距!$A:$K,9,FALSE)</f>
        <v>5</v>
      </c>
      <c r="K1413" s="50">
        <f>VLOOKUP($A1413,級距!$A:$K,10,FALSE)</f>
        <v>2</v>
      </c>
      <c r="L1413" s="50">
        <f>VLOOKUP($A1413,級距!$A:$K,11,FALSE)</f>
        <v>2</v>
      </c>
      <c r="M1413" s="50">
        <f t="shared" si="50"/>
        <v>1</v>
      </c>
    </row>
    <row r="1414" spans="1:13" x14ac:dyDescent="0.25">
      <c r="A1414" s="32">
        <v>43598</v>
      </c>
      <c r="B1414" s="66">
        <f>_xlfn.IFNA(VLOOKUP(A1414,'Bolling Strategy'!$A$1:$B$2000,2,FALSE),0)</f>
        <v>-7240</v>
      </c>
      <c r="C1414" s="66">
        <f>_xlfn.IFNA(VLOOKUP(A1414,'NQ0002 Strategy'!$A$2:$B$2000,2,FALSE),0)</f>
        <v>-5430</v>
      </c>
      <c r="D1414" s="66">
        <f>_xlfn.IFNA(VLOOKUP(A1414,'NQ0001 Strategy'!$A$2:$B$2000,2,FALSE),0)</f>
        <v>2740</v>
      </c>
      <c r="E1414" s="66">
        <f>_xlfn.IFNA(VLOOKUP(A1414,'BBI Strategy'!$A$2:$B$2000,2,FALSE),0)</f>
        <v>-9020</v>
      </c>
      <c r="F1414" s="66">
        <f>_xlfn.IFNA(VLOOKUP(A1414,'NQ0003 Strategy'!$A$2:$B$1000,2,FALSE),0)</f>
        <v>0</v>
      </c>
      <c r="G1414" s="66">
        <f>_xlfn.IFNA(VLOOKUP(A1414,'NQ0006 Strategy'!$A$2:$B$2000,2,FALSE),0)</f>
        <v>0</v>
      </c>
      <c r="H1414" s="66">
        <f>_xlfn.IFNA(VLOOKUP(A1414,'NQ0007 Strategy'!$A$2:$B$2000,2,FALSE),0)</f>
        <v>-3190</v>
      </c>
      <c r="I1414" s="85">
        <f t="shared" si="49"/>
        <v>-3162.8571428571427</v>
      </c>
      <c r="J1414" s="50">
        <f>VLOOKUP($A1414,級距!$A:$K,9,FALSE)</f>
        <v>8</v>
      </c>
      <c r="K1414" s="50">
        <f>VLOOKUP($A1414,級距!$A:$K,10,FALSE)</f>
        <v>8</v>
      </c>
      <c r="L1414" s="50">
        <f>VLOOKUP($A1414,級距!$A:$K,11,FALSE)</f>
        <v>4</v>
      </c>
      <c r="M1414" s="50">
        <f t="shared" si="50"/>
        <v>1</v>
      </c>
    </row>
    <row r="1415" spans="1:13" x14ac:dyDescent="0.25">
      <c r="A1415" s="32">
        <v>43595</v>
      </c>
      <c r="B1415" s="66">
        <f>_xlfn.IFNA(VLOOKUP(A1415,'Bolling Strategy'!$A$1:$B$2000,2,FALSE),0)</f>
        <v>5850</v>
      </c>
      <c r="C1415" s="66">
        <f>_xlfn.IFNA(VLOOKUP(A1415,'NQ0002 Strategy'!$A$2:$B$2000,2,FALSE),0)</f>
        <v>0</v>
      </c>
      <c r="D1415" s="66">
        <f>_xlfn.IFNA(VLOOKUP(A1415,'NQ0001 Strategy'!$A$2:$B$2000,2,FALSE),0)</f>
        <v>-15840</v>
      </c>
      <c r="E1415" s="66">
        <f>_xlfn.IFNA(VLOOKUP(A1415,'BBI Strategy'!$A$2:$B$2000,2,FALSE),0)</f>
        <v>-1585</v>
      </c>
      <c r="F1415" s="66">
        <f>_xlfn.IFNA(VLOOKUP(A1415,'NQ0003 Strategy'!$A$2:$B$1000,2,FALSE),0)</f>
        <v>0</v>
      </c>
      <c r="G1415" s="66">
        <f>_xlfn.IFNA(VLOOKUP(A1415,'NQ0006 Strategy'!$A$2:$B$2000,2,FALSE),0)</f>
        <v>0</v>
      </c>
      <c r="H1415" s="66">
        <f>_xlfn.IFNA(VLOOKUP(A1415,'NQ0007 Strategy'!$A$2:$B$2000,2,FALSE),0)</f>
        <v>-1570</v>
      </c>
      <c r="I1415" s="85">
        <f t="shared" si="49"/>
        <v>-1877.8571428571429</v>
      </c>
      <c r="J1415" s="50">
        <f>VLOOKUP($A1415,級距!$A:$K,9,FALSE)</f>
        <v>8</v>
      </c>
      <c r="K1415" s="50">
        <f>VLOOKUP($A1415,級距!$A:$K,10,FALSE)</f>
        <v>1</v>
      </c>
      <c r="L1415" s="50">
        <f>VLOOKUP($A1415,級距!$A:$K,11,FALSE)</f>
        <v>1</v>
      </c>
      <c r="M1415" s="50">
        <f t="shared" si="50"/>
        <v>1</v>
      </c>
    </row>
    <row r="1416" spans="1:13" x14ac:dyDescent="0.25">
      <c r="A1416" s="32">
        <v>43594</v>
      </c>
      <c r="B1416" s="66">
        <f>_xlfn.IFNA(VLOOKUP(A1416,'Bolling Strategy'!$A$1:$B$2000,2,FALSE),0)</f>
        <v>2750</v>
      </c>
      <c r="C1416" s="66">
        <f>_xlfn.IFNA(VLOOKUP(A1416,'NQ0002 Strategy'!$A$2:$B$2000,2,FALSE),0)</f>
        <v>-2950</v>
      </c>
      <c r="D1416" s="66">
        <f>_xlfn.IFNA(VLOOKUP(A1416,'NQ0001 Strategy'!$A$2:$B$2000,2,FALSE),0)</f>
        <v>-2080</v>
      </c>
      <c r="E1416" s="66">
        <f>_xlfn.IFNA(VLOOKUP(A1416,'BBI Strategy'!$A$2:$B$2000,2,FALSE),0)</f>
        <v>645</v>
      </c>
      <c r="F1416" s="66">
        <f>_xlfn.IFNA(VLOOKUP(A1416,'NQ0003 Strategy'!$A$2:$B$1000,2,FALSE),0)</f>
        <v>0</v>
      </c>
      <c r="G1416" s="66">
        <f>_xlfn.IFNA(VLOOKUP(A1416,'NQ0006 Strategy'!$A$2:$B$2000,2,FALSE),0)</f>
        <v>4980</v>
      </c>
      <c r="H1416" s="66">
        <f>_xlfn.IFNA(VLOOKUP(A1416,'NQ0007 Strategy'!$A$2:$B$2000,2,FALSE),0)</f>
        <v>-1025</v>
      </c>
      <c r="I1416" s="85">
        <f t="shared" si="49"/>
        <v>331.42857142857144</v>
      </c>
      <c r="J1416" s="50">
        <f>VLOOKUP($A1416,級距!$A:$K,9,FALSE)</f>
        <v>5</v>
      </c>
      <c r="K1416" s="50">
        <f>VLOOKUP($A1416,級距!$A:$K,10,FALSE)</f>
        <v>1</v>
      </c>
      <c r="L1416" s="50">
        <f>VLOOKUP($A1416,級距!$A:$K,11,FALSE)</f>
        <v>2</v>
      </c>
      <c r="M1416" s="50">
        <f t="shared" si="50"/>
        <v>1</v>
      </c>
    </row>
    <row r="1417" spans="1:13" x14ac:dyDescent="0.25">
      <c r="A1417" s="32">
        <v>43593</v>
      </c>
      <c r="B1417" s="66">
        <f>_xlfn.IFNA(VLOOKUP(A1417,'Bolling Strategy'!$A$1:$B$2000,2,FALSE),0)</f>
        <v>0</v>
      </c>
      <c r="C1417" s="66">
        <f>_xlfn.IFNA(VLOOKUP(A1417,'NQ0002 Strategy'!$A$2:$B$2000,2,FALSE),0)</f>
        <v>2125</v>
      </c>
      <c r="D1417" s="66">
        <f>_xlfn.IFNA(VLOOKUP(A1417,'NQ0001 Strategy'!$A$2:$B$2000,2,FALSE),0)</f>
        <v>0</v>
      </c>
      <c r="E1417" s="66">
        <f>_xlfn.IFNA(VLOOKUP(A1417,'BBI Strategy'!$A$2:$B$2000,2,FALSE),0)</f>
        <v>-1280</v>
      </c>
      <c r="F1417" s="66">
        <f>_xlfn.IFNA(VLOOKUP(A1417,'NQ0003 Strategy'!$A$2:$B$1000,2,FALSE),0)</f>
        <v>0</v>
      </c>
      <c r="G1417" s="66">
        <f>_xlfn.IFNA(VLOOKUP(A1417,'NQ0006 Strategy'!$A$2:$B$2000,2,FALSE),0)</f>
        <v>0</v>
      </c>
      <c r="H1417" s="66">
        <f>_xlfn.IFNA(VLOOKUP(A1417,'NQ0007 Strategy'!$A$2:$B$2000,2,FALSE),0)</f>
        <v>-1100</v>
      </c>
      <c r="I1417" s="85">
        <f t="shared" si="49"/>
        <v>-36.428571428571431</v>
      </c>
      <c r="J1417" s="50">
        <f>VLOOKUP($A1417,級距!$A:$K,9,FALSE)</f>
        <v>3</v>
      </c>
      <c r="K1417" s="50">
        <f>VLOOKUP($A1417,級距!$A:$K,10,FALSE)</f>
        <v>1</v>
      </c>
      <c r="L1417" s="50">
        <f>VLOOKUP($A1417,級距!$A:$K,11,FALSE)</f>
        <v>2</v>
      </c>
      <c r="M1417" s="50">
        <f t="shared" si="50"/>
        <v>1</v>
      </c>
    </row>
    <row r="1418" spans="1:13" x14ac:dyDescent="0.25">
      <c r="A1418" s="32">
        <v>43592</v>
      </c>
      <c r="B1418" s="66">
        <f>_xlfn.IFNA(VLOOKUP(A1418,'Bolling Strategy'!$A$1:$B$2000,2,FALSE),0)</f>
        <v>-10160</v>
      </c>
      <c r="C1418" s="66">
        <f>_xlfn.IFNA(VLOOKUP(A1418,'NQ0002 Strategy'!$A$2:$B$2000,2,FALSE),0)</f>
        <v>-7335</v>
      </c>
      <c r="D1418" s="66">
        <f>_xlfn.IFNA(VLOOKUP(A1418,'NQ0001 Strategy'!$A$2:$B$2000,2,FALSE),0)</f>
        <v>1425</v>
      </c>
      <c r="E1418" s="66">
        <f>_xlfn.IFNA(VLOOKUP(A1418,'BBI Strategy'!$A$2:$B$2000,2,FALSE),0)</f>
        <v>-12740</v>
      </c>
      <c r="F1418" s="66">
        <f>_xlfn.IFNA(VLOOKUP(A1418,'NQ0003 Strategy'!$A$2:$B$1000,2,FALSE),0)</f>
        <v>0</v>
      </c>
      <c r="G1418" s="66">
        <f>_xlfn.IFNA(VLOOKUP(A1418,'NQ0006 Strategy'!$A$2:$B$2000,2,FALSE),0)</f>
        <v>0</v>
      </c>
      <c r="H1418" s="66">
        <f>_xlfn.IFNA(VLOOKUP(A1418,'NQ0007 Strategy'!$A$2:$B$2000,2,FALSE),0)</f>
        <v>-4310</v>
      </c>
      <c r="I1418" s="85">
        <f t="shared" si="49"/>
        <v>-4731.4285714285716</v>
      </c>
      <c r="J1418" s="50">
        <f>VLOOKUP($A1418,級距!$A:$K,9,FALSE)</f>
        <v>8</v>
      </c>
      <c r="K1418" s="50">
        <f>VLOOKUP($A1418,級距!$A:$K,10,FALSE)</f>
        <v>6</v>
      </c>
      <c r="L1418" s="50">
        <f>VLOOKUP($A1418,級距!$A:$K,11,FALSE)</f>
        <v>1</v>
      </c>
      <c r="M1418" s="50">
        <f t="shared" si="50"/>
        <v>1</v>
      </c>
    </row>
    <row r="1419" spans="1:13" x14ac:dyDescent="0.25">
      <c r="A1419" s="32">
        <v>43591</v>
      </c>
      <c r="B1419" s="66">
        <f>_xlfn.IFNA(VLOOKUP(A1419,'Bolling Strategy'!$A$1:$B$2000,2,FALSE),0)</f>
        <v>0</v>
      </c>
      <c r="C1419" s="66">
        <f>_xlfn.IFNA(VLOOKUP(A1419,'NQ0002 Strategy'!$A$2:$B$2000,2,FALSE),0)</f>
        <v>10150</v>
      </c>
      <c r="D1419" s="66">
        <f>_xlfn.IFNA(VLOOKUP(A1419,'NQ0001 Strategy'!$A$2:$B$2000,2,FALSE),0)</f>
        <v>2435</v>
      </c>
      <c r="E1419" s="66">
        <f>_xlfn.IFNA(VLOOKUP(A1419,'BBI Strategy'!$A$2:$B$2000,2,FALSE),0)</f>
        <v>13415</v>
      </c>
      <c r="F1419" s="66">
        <f>_xlfn.IFNA(VLOOKUP(A1419,'NQ0003 Strategy'!$A$2:$B$1000,2,FALSE),0)</f>
        <v>0</v>
      </c>
      <c r="G1419" s="66">
        <f>_xlfn.IFNA(VLOOKUP(A1419,'NQ0006 Strategy'!$A$2:$B$2000,2,FALSE),0)</f>
        <v>0</v>
      </c>
      <c r="H1419" s="66">
        <f>_xlfn.IFNA(VLOOKUP(A1419,'NQ0007 Strategy'!$A$2:$B$2000,2,FALSE),0)</f>
        <v>300</v>
      </c>
      <c r="I1419" s="85">
        <f t="shared" si="49"/>
        <v>3757.1428571428573</v>
      </c>
      <c r="J1419" s="50">
        <f>VLOOKUP($A1419,級距!$A:$K,9,FALSE)</f>
        <v>6</v>
      </c>
      <c r="K1419" s="50">
        <f>VLOOKUP($A1419,級距!$A:$K,10,FALSE)</f>
        <v>9</v>
      </c>
      <c r="L1419" s="50">
        <f>VLOOKUP($A1419,級距!$A:$K,11,FALSE)</f>
        <v>4</v>
      </c>
      <c r="M1419" s="50">
        <f t="shared" si="50"/>
        <v>1</v>
      </c>
    </row>
    <row r="1420" spans="1:13" x14ac:dyDescent="0.25">
      <c r="A1420" s="32">
        <v>43588</v>
      </c>
      <c r="B1420" s="66">
        <f>_xlfn.IFNA(VLOOKUP(A1420,'Bolling Strategy'!$A$1:$B$2000,2,FALSE),0)</f>
        <v>-1530</v>
      </c>
      <c r="C1420" s="66">
        <f>_xlfn.IFNA(VLOOKUP(A1420,'NQ0002 Strategy'!$A$2:$B$2000,2,FALSE),0)</f>
        <v>-3250</v>
      </c>
      <c r="D1420" s="66">
        <f>_xlfn.IFNA(VLOOKUP(A1420,'NQ0001 Strategy'!$A$2:$B$2000,2,FALSE),0)</f>
        <v>0</v>
      </c>
      <c r="E1420" s="66">
        <f>_xlfn.IFNA(VLOOKUP(A1420,'BBI Strategy'!$A$2:$B$2000,2,FALSE),0)</f>
        <v>5205</v>
      </c>
      <c r="F1420" s="66">
        <f>_xlfn.IFNA(VLOOKUP(A1420,'NQ0003 Strategy'!$A$2:$B$1000,2,FALSE),0)</f>
        <v>0</v>
      </c>
      <c r="G1420" s="66">
        <f>_xlfn.IFNA(VLOOKUP(A1420,'NQ0006 Strategy'!$A$2:$B$2000,2,FALSE),0)</f>
        <v>0</v>
      </c>
      <c r="H1420" s="66">
        <f>_xlfn.IFNA(VLOOKUP(A1420,'NQ0007 Strategy'!$A$2:$B$2000,2,FALSE),0)</f>
        <v>3595</v>
      </c>
      <c r="I1420" s="85">
        <f t="shared" si="49"/>
        <v>574.28571428571433</v>
      </c>
      <c r="J1420" s="50">
        <f>VLOOKUP($A1420,級距!$A:$K,9,FALSE)</f>
        <v>4</v>
      </c>
      <c r="K1420" s="50">
        <f>VLOOKUP($A1420,級距!$A:$K,10,FALSE)</f>
        <v>9</v>
      </c>
      <c r="L1420" s="50">
        <f>VLOOKUP($A1420,級距!$A:$K,11,FALSE)</f>
        <v>3</v>
      </c>
      <c r="M1420" s="50">
        <f t="shared" si="50"/>
        <v>1</v>
      </c>
    </row>
    <row r="1421" spans="1:13" x14ac:dyDescent="0.25">
      <c r="A1421" s="32">
        <v>43587</v>
      </c>
      <c r="B1421" s="66">
        <f>_xlfn.IFNA(VLOOKUP(A1421,'Bolling Strategy'!$A$1:$B$2000,2,FALSE),0)</f>
        <v>7870</v>
      </c>
      <c r="C1421" s="66">
        <f>_xlfn.IFNA(VLOOKUP(A1421,'NQ0002 Strategy'!$A$2:$B$2000,2,FALSE),0)</f>
        <v>-5125</v>
      </c>
      <c r="D1421" s="66">
        <f>_xlfn.IFNA(VLOOKUP(A1421,'NQ0001 Strategy'!$A$2:$B$2000,2,FALSE),0)</f>
        <v>-2040</v>
      </c>
      <c r="E1421" s="66">
        <f>_xlfn.IFNA(VLOOKUP(A1421,'BBI Strategy'!$A$2:$B$2000,2,FALSE),0)</f>
        <v>-1135</v>
      </c>
      <c r="F1421" s="66">
        <f>_xlfn.IFNA(VLOOKUP(A1421,'NQ0003 Strategy'!$A$2:$B$1000,2,FALSE),0)</f>
        <v>6440</v>
      </c>
      <c r="G1421" s="66">
        <f>_xlfn.IFNA(VLOOKUP(A1421,'NQ0006 Strategy'!$A$2:$B$2000,2,FALSE),0)</f>
        <v>-11505</v>
      </c>
      <c r="H1421" s="66">
        <f>_xlfn.IFNA(VLOOKUP(A1421,'NQ0007 Strategy'!$A$2:$B$2000,2,FALSE),0)</f>
        <v>-4910</v>
      </c>
      <c r="I1421" s="85">
        <f t="shared" si="49"/>
        <v>-1486.4285714285713</v>
      </c>
      <c r="J1421" s="50">
        <f>VLOOKUP($A1421,級距!$A:$K,9,FALSE)</f>
        <v>5</v>
      </c>
      <c r="K1421" s="50">
        <f>VLOOKUP($A1421,級距!$A:$K,10,FALSE)</f>
        <v>4</v>
      </c>
      <c r="L1421" s="50">
        <f>VLOOKUP($A1421,級距!$A:$K,11,FALSE)</f>
        <v>2</v>
      </c>
      <c r="M1421" s="50">
        <f t="shared" si="50"/>
        <v>1</v>
      </c>
    </row>
    <row r="1422" spans="1:13" x14ac:dyDescent="0.25">
      <c r="A1422" s="32">
        <v>43586</v>
      </c>
      <c r="B1422" s="66">
        <f>_xlfn.IFNA(VLOOKUP(A1422,'Bolling Strategy'!$A$1:$B$2000,2,FALSE),0)</f>
        <v>-6420</v>
      </c>
      <c r="C1422" s="66">
        <f>_xlfn.IFNA(VLOOKUP(A1422,'NQ0002 Strategy'!$A$2:$B$2000,2,FALSE),0)</f>
        <v>-10050</v>
      </c>
      <c r="D1422" s="66">
        <f>_xlfn.IFNA(VLOOKUP(A1422,'NQ0001 Strategy'!$A$2:$B$2000,2,FALSE),0)</f>
        <v>-4360</v>
      </c>
      <c r="E1422" s="66">
        <f>_xlfn.IFNA(VLOOKUP(A1422,'BBI Strategy'!$A$2:$B$2000,2,FALSE),0)</f>
        <v>4855</v>
      </c>
      <c r="F1422" s="66">
        <f>_xlfn.IFNA(VLOOKUP(A1422,'NQ0003 Strategy'!$A$2:$B$1000,2,FALSE),0)</f>
        <v>0</v>
      </c>
      <c r="G1422" s="66">
        <f>_xlfn.IFNA(VLOOKUP(A1422,'NQ0006 Strategy'!$A$2:$B$2000,2,FALSE),0)</f>
        <v>0</v>
      </c>
      <c r="H1422" s="66">
        <f>_xlfn.IFNA(VLOOKUP(A1422,'NQ0007 Strategy'!$A$2:$B$2000,2,FALSE),0)</f>
        <v>5815</v>
      </c>
      <c r="I1422" s="85">
        <f t="shared" si="49"/>
        <v>-1451.4285714285713</v>
      </c>
      <c r="J1422" s="50">
        <f>VLOOKUP($A1422,級距!$A:$K,9,FALSE)</f>
        <v>4</v>
      </c>
      <c r="K1422" s="50">
        <f>VLOOKUP($A1422,級距!$A:$K,10,FALSE)</f>
        <v>9</v>
      </c>
      <c r="L1422" s="50">
        <f>VLOOKUP($A1422,級距!$A:$K,11,FALSE)</f>
        <v>3</v>
      </c>
      <c r="M1422" s="50">
        <f t="shared" si="50"/>
        <v>1</v>
      </c>
    </row>
    <row r="1423" spans="1:13" x14ac:dyDescent="0.25">
      <c r="A1423" s="32">
        <v>43585</v>
      </c>
      <c r="B1423" s="66">
        <f>_xlfn.IFNA(VLOOKUP(A1423,'Bolling Strategy'!$A$1:$B$2000,2,FALSE),0)</f>
        <v>560</v>
      </c>
      <c r="C1423" s="66">
        <f>_xlfn.IFNA(VLOOKUP(A1423,'NQ0002 Strategy'!$A$2:$B$2000,2,FALSE),0)</f>
        <v>-685</v>
      </c>
      <c r="D1423" s="66">
        <f>_xlfn.IFNA(VLOOKUP(A1423,'NQ0001 Strategy'!$A$2:$B$2000,2,FALSE),0)</f>
        <v>945</v>
      </c>
      <c r="E1423" s="66">
        <f>_xlfn.IFNA(VLOOKUP(A1423,'BBI Strategy'!$A$2:$B$2000,2,FALSE),0)</f>
        <v>-780</v>
      </c>
      <c r="F1423" s="66">
        <f>_xlfn.IFNA(VLOOKUP(A1423,'NQ0003 Strategy'!$A$2:$B$1000,2,FALSE),0)</f>
        <v>0</v>
      </c>
      <c r="G1423" s="66">
        <f>_xlfn.IFNA(VLOOKUP(A1423,'NQ0006 Strategy'!$A$2:$B$2000,2,FALSE),0)</f>
        <v>0</v>
      </c>
      <c r="H1423" s="66">
        <f>_xlfn.IFNA(VLOOKUP(A1423,'NQ0007 Strategy'!$A$2:$B$2000,2,FALSE),0)</f>
        <v>5660</v>
      </c>
      <c r="I1423" s="85">
        <f t="shared" si="49"/>
        <v>814.28571428571433</v>
      </c>
      <c r="J1423" s="50">
        <f>VLOOKUP($A1423,級距!$A:$K,9,FALSE)</f>
        <v>2</v>
      </c>
      <c r="K1423" s="50">
        <f>VLOOKUP($A1423,級距!$A:$K,10,FALSE)</f>
        <v>2</v>
      </c>
      <c r="L1423" s="50">
        <f>VLOOKUP($A1423,級距!$A:$K,11,FALSE)</f>
        <v>2</v>
      </c>
      <c r="M1423" s="50">
        <f t="shared" si="50"/>
        <v>1</v>
      </c>
    </row>
    <row r="1424" spans="1:13" x14ac:dyDescent="0.25">
      <c r="A1424" s="32">
        <v>43584</v>
      </c>
      <c r="B1424" s="66">
        <f>_xlfn.IFNA(VLOOKUP(A1424,'Bolling Strategy'!$A$1:$B$2000,2,FALSE),0)</f>
        <v>0</v>
      </c>
      <c r="C1424" s="66">
        <f>_xlfn.IFNA(VLOOKUP(A1424,'NQ0002 Strategy'!$A$2:$B$2000,2,FALSE),0)</f>
        <v>-750</v>
      </c>
      <c r="D1424" s="66">
        <f>_xlfn.IFNA(VLOOKUP(A1424,'NQ0001 Strategy'!$A$2:$B$2000,2,FALSE),0)</f>
        <v>0</v>
      </c>
      <c r="E1424" s="66">
        <f>_xlfn.IFNA(VLOOKUP(A1424,'BBI Strategy'!$A$2:$B$2000,2,FALSE),0)</f>
        <v>-3005</v>
      </c>
      <c r="F1424" s="66">
        <f>_xlfn.IFNA(VLOOKUP(A1424,'NQ0003 Strategy'!$A$2:$B$1000,2,FALSE),0)</f>
        <v>0</v>
      </c>
      <c r="G1424" s="66">
        <f>_xlfn.IFNA(VLOOKUP(A1424,'NQ0006 Strategy'!$A$2:$B$2000,2,FALSE),0)</f>
        <v>0</v>
      </c>
      <c r="H1424" s="66">
        <f>_xlfn.IFNA(VLOOKUP(A1424,'NQ0007 Strategy'!$A$2:$B$2000,2,FALSE),0)</f>
        <v>-5855</v>
      </c>
      <c r="I1424" s="85">
        <f t="shared" si="49"/>
        <v>-1372.8571428571429</v>
      </c>
      <c r="J1424" s="50">
        <f>VLOOKUP($A1424,級距!$A:$K,9,FALSE)</f>
        <v>1</v>
      </c>
      <c r="K1424" s="50">
        <f>VLOOKUP($A1424,級距!$A:$K,10,FALSE)</f>
        <v>6</v>
      </c>
      <c r="L1424" s="50">
        <f>VLOOKUP($A1424,級距!$A:$K,11,FALSE)</f>
        <v>2</v>
      </c>
      <c r="M1424" s="50">
        <f t="shared" si="50"/>
        <v>1</v>
      </c>
    </row>
    <row r="1425" spans="1:13" x14ac:dyDescent="0.25">
      <c r="A1425" s="32">
        <v>43581</v>
      </c>
      <c r="B1425" s="66">
        <f>_xlfn.IFNA(VLOOKUP(A1425,'Bolling Strategy'!$A$1:$B$2000,2,FALSE),0)</f>
        <v>5600</v>
      </c>
      <c r="C1425" s="66">
        <f>_xlfn.IFNA(VLOOKUP(A1425,'NQ0002 Strategy'!$A$2:$B$2000,2,FALSE),0)</f>
        <v>270</v>
      </c>
      <c r="D1425" s="66">
        <f>_xlfn.IFNA(VLOOKUP(A1425,'NQ0001 Strategy'!$A$2:$B$2000,2,FALSE),0)</f>
        <v>-3240</v>
      </c>
      <c r="E1425" s="66">
        <f>_xlfn.IFNA(VLOOKUP(A1425,'BBI Strategy'!$A$2:$B$2000,2,FALSE),0)</f>
        <v>2250</v>
      </c>
      <c r="F1425" s="66">
        <f>_xlfn.IFNA(VLOOKUP(A1425,'NQ0003 Strategy'!$A$2:$B$1000,2,FALSE),0)</f>
        <v>0</v>
      </c>
      <c r="G1425" s="66">
        <f>_xlfn.IFNA(VLOOKUP(A1425,'NQ0006 Strategy'!$A$2:$B$2000,2,FALSE),0)</f>
        <v>0</v>
      </c>
      <c r="H1425" s="66">
        <f>_xlfn.IFNA(VLOOKUP(A1425,'NQ0007 Strategy'!$A$2:$B$2000,2,FALSE),0)</f>
        <v>-170</v>
      </c>
      <c r="I1425" s="85">
        <f t="shared" si="49"/>
        <v>672.85714285714289</v>
      </c>
      <c r="J1425" s="50">
        <f>VLOOKUP($A1425,級距!$A:$K,9,FALSE)</f>
        <v>3</v>
      </c>
      <c r="K1425" s="50">
        <f>VLOOKUP($A1425,級距!$A:$K,10,FALSE)</f>
        <v>4</v>
      </c>
      <c r="L1425" s="50">
        <f>VLOOKUP($A1425,級距!$A:$K,11,FALSE)</f>
        <v>2</v>
      </c>
      <c r="M1425" s="50">
        <f t="shared" si="50"/>
        <v>1</v>
      </c>
    </row>
    <row r="1426" spans="1:13" x14ac:dyDescent="0.25">
      <c r="A1426" s="32">
        <v>43580</v>
      </c>
      <c r="B1426" s="66">
        <f>_xlfn.IFNA(VLOOKUP(A1426,'Bolling Strategy'!$A$1:$B$2000,2,FALSE),0)</f>
        <v>-920</v>
      </c>
      <c r="C1426" s="66">
        <f>_xlfn.IFNA(VLOOKUP(A1426,'NQ0002 Strategy'!$A$2:$B$2000,2,FALSE),0)</f>
        <v>0</v>
      </c>
      <c r="D1426" s="66">
        <f>_xlfn.IFNA(VLOOKUP(A1426,'NQ0001 Strategy'!$A$2:$B$2000,2,FALSE),0)</f>
        <v>-690</v>
      </c>
      <c r="E1426" s="66">
        <f>_xlfn.IFNA(VLOOKUP(A1426,'BBI Strategy'!$A$2:$B$2000,2,FALSE),0)</f>
        <v>2305</v>
      </c>
      <c r="F1426" s="66">
        <f>_xlfn.IFNA(VLOOKUP(A1426,'NQ0003 Strategy'!$A$2:$B$1000,2,FALSE),0)</f>
        <v>0</v>
      </c>
      <c r="G1426" s="66">
        <f>_xlfn.IFNA(VLOOKUP(A1426,'NQ0006 Strategy'!$A$2:$B$2000,2,FALSE),0)</f>
        <v>8010</v>
      </c>
      <c r="H1426" s="66">
        <f>_xlfn.IFNA(VLOOKUP(A1426,'NQ0007 Strategy'!$A$2:$B$2000,2,FALSE),0)</f>
        <v>175</v>
      </c>
      <c r="I1426" s="85">
        <f t="shared" si="49"/>
        <v>1268.5714285714287</v>
      </c>
      <c r="J1426" s="50">
        <f>VLOOKUP($A1426,級距!$A:$K,9,FALSE)</f>
        <v>3</v>
      </c>
      <c r="K1426" s="50">
        <f>VLOOKUP($A1426,級距!$A:$K,10,FALSE)</f>
        <v>4</v>
      </c>
      <c r="L1426" s="50">
        <f>VLOOKUP($A1426,級距!$A:$K,11,FALSE)</f>
        <v>2</v>
      </c>
      <c r="M1426" s="50">
        <f t="shared" si="50"/>
        <v>1</v>
      </c>
    </row>
    <row r="1427" spans="1:13" x14ac:dyDescent="0.25">
      <c r="A1427" s="32">
        <v>43579</v>
      </c>
      <c r="B1427" s="66">
        <f>_xlfn.IFNA(VLOOKUP(A1427,'Bolling Strategy'!$A$1:$B$2000,2,FALSE),0)</f>
        <v>0</v>
      </c>
      <c r="C1427" s="66">
        <f>_xlfn.IFNA(VLOOKUP(A1427,'NQ0002 Strategy'!$A$2:$B$2000,2,FALSE),0)</f>
        <v>2135</v>
      </c>
      <c r="D1427" s="66">
        <f>_xlfn.IFNA(VLOOKUP(A1427,'NQ0001 Strategy'!$A$2:$B$2000,2,FALSE),0)</f>
        <v>-1805</v>
      </c>
      <c r="E1427" s="66">
        <f>_xlfn.IFNA(VLOOKUP(A1427,'BBI Strategy'!$A$2:$B$2000,2,FALSE),0)</f>
        <v>-1915</v>
      </c>
      <c r="F1427" s="66">
        <f>_xlfn.IFNA(VLOOKUP(A1427,'NQ0003 Strategy'!$A$2:$B$1000,2,FALSE),0)</f>
        <v>0</v>
      </c>
      <c r="G1427" s="66">
        <f>_xlfn.IFNA(VLOOKUP(A1427,'NQ0006 Strategy'!$A$2:$B$2000,2,FALSE),0)</f>
        <v>0</v>
      </c>
      <c r="H1427" s="66">
        <f>_xlfn.IFNA(VLOOKUP(A1427,'NQ0007 Strategy'!$A$2:$B$2000,2,FALSE),0)</f>
        <v>1220</v>
      </c>
      <c r="I1427" s="85">
        <f t="shared" si="49"/>
        <v>-52.142857142857146</v>
      </c>
      <c r="J1427" s="50">
        <f>VLOOKUP($A1427,級距!$A:$K,9,FALSE)</f>
        <v>1</v>
      </c>
      <c r="K1427" s="50">
        <f>VLOOKUP($A1427,級距!$A:$K,10,FALSE)</f>
        <v>8</v>
      </c>
      <c r="L1427" s="50">
        <f>VLOOKUP($A1427,級距!$A:$K,11,FALSE)</f>
        <v>3</v>
      </c>
      <c r="M1427" s="50">
        <f t="shared" si="50"/>
        <v>1</v>
      </c>
    </row>
    <row r="1428" spans="1:13" x14ac:dyDescent="0.25">
      <c r="A1428" s="32">
        <v>43578</v>
      </c>
      <c r="B1428" s="66">
        <f>_xlfn.IFNA(VLOOKUP(A1428,'Bolling Strategy'!$A$1:$B$2000,2,FALSE),0)</f>
        <v>-2270</v>
      </c>
      <c r="C1428" s="66">
        <f>_xlfn.IFNA(VLOOKUP(A1428,'NQ0002 Strategy'!$A$2:$B$2000,2,FALSE),0)</f>
        <v>4250</v>
      </c>
      <c r="D1428" s="66">
        <f>_xlfn.IFNA(VLOOKUP(A1428,'NQ0001 Strategy'!$A$2:$B$2000,2,FALSE),0)</f>
        <v>-1910</v>
      </c>
      <c r="E1428" s="66">
        <f>_xlfn.IFNA(VLOOKUP(A1428,'BBI Strategy'!$A$2:$B$2000,2,FALSE),0)</f>
        <v>110</v>
      </c>
      <c r="F1428" s="66">
        <f>_xlfn.IFNA(VLOOKUP(A1428,'NQ0003 Strategy'!$A$2:$B$1000,2,FALSE),0)</f>
        <v>0</v>
      </c>
      <c r="G1428" s="66">
        <f>_xlfn.IFNA(VLOOKUP(A1428,'NQ0006 Strategy'!$A$2:$B$2000,2,FALSE),0)</f>
        <v>7410</v>
      </c>
      <c r="H1428" s="66">
        <f>_xlfn.IFNA(VLOOKUP(A1428,'NQ0007 Strategy'!$A$2:$B$2000,2,FALSE),0)</f>
        <v>4500</v>
      </c>
      <c r="I1428" s="85">
        <f t="shared" si="49"/>
        <v>1727.1428571428571</v>
      </c>
      <c r="J1428" s="50">
        <f>VLOOKUP($A1428,級距!$A:$K,9,FALSE)</f>
        <v>5</v>
      </c>
      <c r="K1428" s="50">
        <f>VLOOKUP($A1428,級距!$A:$K,10,FALSE)</f>
        <v>9</v>
      </c>
      <c r="L1428" s="50">
        <f>VLOOKUP($A1428,級距!$A:$K,11,FALSE)</f>
        <v>3</v>
      </c>
      <c r="M1428" s="50">
        <f t="shared" si="50"/>
        <v>1</v>
      </c>
    </row>
    <row r="1429" spans="1:13" x14ac:dyDescent="0.25">
      <c r="A1429" s="32">
        <v>43577</v>
      </c>
      <c r="B1429" s="66">
        <f>_xlfn.IFNA(VLOOKUP(A1429,'Bolling Strategy'!$A$1:$B$2000,2,FALSE),0)</f>
        <v>6470</v>
      </c>
      <c r="C1429" s="66">
        <f>_xlfn.IFNA(VLOOKUP(A1429,'NQ0002 Strategy'!$A$2:$B$2000,2,FALSE),0)</f>
        <v>5610</v>
      </c>
      <c r="D1429" s="66">
        <f>_xlfn.IFNA(VLOOKUP(A1429,'NQ0001 Strategy'!$A$2:$B$2000,2,FALSE),0)</f>
        <v>-670</v>
      </c>
      <c r="E1429" s="66">
        <f>_xlfn.IFNA(VLOOKUP(A1429,'BBI Strategy'!$A$2:$B$2000,2,FALSE),0)</f>
        <v>2090</v>
      </c>
      <c r="F1429" s="66">
        <f>_xlfn.IFNA(VLOOKUP(A1429,'NQ0003 Strategy'!$A$2:$B$1000,2,FALSE),0)</f>
        <v>0</v>
      </c>
      <c r="G1429" s="66">
        <f>_xlfn.IFNA(VLOOKUP(A1429,'NQ0006 Strategy'!$A$2:$B$2000,2,FALSE),0)</f>
        <v>870</v>
      </c>
      <c r="H1429" s="66">
        <f>_xlfn.IFNA(VLOOKUP(A1429,'NQ0007 Strategy'!$A$2:$B$2000,2,FALSE),0)</f>
        <v>4505</v>
      </c>
      <c r="I1429" s="85">
        <f t="shared" si="49"/>
        <v>2696.4285714285716</v>
      </c>
      <c r="J1429" s="50">
        <f>VLOOKUP($A1429,級距!$A:$K,9,FALSE)</f>
        <v>2</v>
      </c>
      <c r="K1429" s="50">
        <f>VLOOKUP($A1429,級距!$A:$K,10,FALSE)</f>
        <v>7</v>
      </c>
      <c r="L1429" s="50">
        <f>VLOOKUP($A1429,級距!$A:$K,11,FALSE)</f>
        <v>3</v>
      </c>
      <c r="M1429" s="50">
        <f t="shared" si="50"/>
        <v>1</v>
      </c>
    </row>
    <row r="1430" spans="1:13" x14ac:dyDescent="0.25">
      <c r="A1430" s="32">
        <v>43573</v>
      </c>
      <c r="B1430" s="66">
        <f>_xlfn.IFNA(VLOOKUP(A1430,'Bolling Strategy'!$A$1:$B$2000,2,FALSE),0)</f>
        <v>45</v>
      </c>
      <c r="C1430" s="66">
        <f>_xlfn.IFNA(VLOOKUP(A1430,'NQ0002 Strategy'!$A$2:$B$2000,2,FALSE),0)</f>
        <v>-2430</v>
      </c>
      <c r="D1430" s="66">
        <f>_xlfn.IFNA(VLOOKUP(A1430,'NQ0001 Strategy'!$A$2:$B$2000,2,FALSE),0)</f>
        <v>0</v>
      </c>
      <c r="E1430" s="66">
        <f>_xlfn.IFNA(VLOOKUP(A1430,'BBI Strategy'!$A$2:$B$2000,2,FALSE),0)</f>
        <v>1410</v>
      </c>
      <c r="F1430" s="66">
        <f>_xlfn.IFNA(VLOOKUP(A1430,'NQ0003 Strategy'!$A$2:$B$1000,2,FALSE),0)</f>
        <v>0</v>
      </c>
      <c r="G1430" s="66">
        <f>_xlfn.IFNA(VLOOKUP(A1430,'NQ0006 Strategy'!$A$2:$B$2000,2,FALSE),0)</f>
        <v>2280</v>
      </c>
      <c r="H1430" s="66">
        <f>_xlfn.IFNA(VLOOKUP(A1430,'NQ0007 Strategy'!$A$2:$B$2000,2,FALSE),0)</f>
        <v>1710</v>
      </c>
      <c r="I1430" s="85">
        <f t="shared" si="49"/>
        <v>430.71428571428572</v>
      </c>
      <c r="J1430" s="50">
        <f>VLOOKUP($A1430,級距!$A:$K,9,FALSE)</f>
        <v>1</v>
      </c>
      <c r="K1430" s="50">
        <f>VLOOKUP($A1430,級距!$A:$K,10,FALSE)</f>
        <v>5</v>
      </c>
      <c r="L1430" s="50">
        <f>VLOOKUP($A1430,級距!$A:$K,11,FALSE)</f>
        <v>2</v>
      </c>
      <c r="M1430" s="50">
        <f t="shared" si="50"/>
        <v>1</v>
      </c>
    </row>
    <row r="1431" spans="1:13" x14ac:dyDescent="0.25">
      <c r="A1431" s="32">
        <v>43572</v>
      </c>
      <c r="B1431" s="66">
        <f>_xlfn.IFNA(VLOOKUP(A1431,'Bolling Strategy'!$A$1:$B$2000,2,FALSE),0)</f>
        <v>-45</v>
      </c>
      <c r="C1431" s="66">
        <f>_xlfn.IFNA(VLOOKUP(A1431,'NQ0002 Strategy'!$A$2:$B$2000,2,FALSE),0)</f>
        <v>-3800</v>
      </c>
      <c r="D1431" s="66">
        <f>_xlfn.IFNA(VLOOKUP(A1431,'NQ0001 Strategy'!$A$2:$B$2000,2,FALSE),0)</f>
        <v>795</v>
      </c>
      <c r="E1431" s="66">
        <f>_xlfn.IFNA(VLOOKUP(A1431,'BBI Strategy'!$A$2:$B$2000,2,FALSE),0)</f>
        <v>520</v>
      </c>
      <c r="F1431" s="66">
        <f>_xlfn.IFNA(VLOOKUP(A1431,'NQ0003 Strategy'!$A$2:$B$1000,2,FALSE),0)</f>
        <v>0</v>
      </c>
      <c r="G1431" s="66">
        <f>_xlfn.IFNA(VLOOKUP(A1431,'NQ0006 Strategy'!$A$2:$B$2000,2,FALSE),0)</f>
        <v>-5605</v>
      </c>
      <c r="H1431" s="66">
        <f>_xlfn.IFNA(VLOOKUP(A1431,'NQ0007 Strategy'!$A$2:$B$2000,2,FALSE),0)</f>
        <v>10</v>
      </c>
      <c r="I1431" s="85">
        <f t="shared" si="49"/>
        <v>-1160.7142857142858</v>
      </c>
      <c r="J1431" s="50">
        <f>VLOOKUP($A1431,級距!$A:$K,9,FALSE)</f>
        <v>1</v>
      </c>
      <c r="K1431" s="50">
        <f>VLOOKUP($A1431,級距!$A:$K,10,FALSE)</f>
        <v>1</v>
      </c>
      <c r="L1431" s="50">
        <f>VLOOKUP($A1431,級距!$A:$K,11,FALSE)</f>
        <v>2</v>
      </c>
      <c r="M1431" s="50">
        <f t="shared" si="50"/>
        <v>1</v>
      </c>
    </row>
    <row r="1432" spans="1:13" x14ac:dyDescent="0.25">
      <c r="A1432" s="32">
        <v>43571</v>
      </c>
      <c r="B1432" s="66">
        <f>_xlfn.IFNA(VLOOKUP(A1432,'Bolling Strategy'!$A$1:$B$2000,2,FALSE),0)</f>
        <v>-20</v>
      </c>
      <c r="C1432" s="66">
        <f>_xlfn.IFNA(VLOOKUP(A1432,'NQ0002 Strategy'!$A$2:$B$2000,2,FALSE),0)</f>
        <v>0</v>
      </c>
      <c r="D1432" s="66">
        <f>_xlfn.IFNA(VLOOKUP(A1432,'NQ0001 Strategy'!$A$2:$B$2000,2,FALSE),0)</f>
        <v>15</v>
      </c>
      <c r="E1432" s="66">
        <f>_xlfn.IFNA(VLOOKUP(A1432,'BBI Strategy'!$A$2:$B$2000,2,FALSE),0)</f>
        <v>-150</v>
      </c>
      <c r="F1432" s="66">
        <f>_xlfn.IFNA(VLOOKUP(A1432,'NQ0003 Strategy'!$A$2:$B$1000,2,FALSE),0)</f>
        <v>0</v>
      </c>
      <c r="G1432" s="66">
        <f>_xlfn.IFNA(VLOOKUP(A1432,'NQ0006 Strategy'!$A$2:$B$2000,2,FALSE),0)</f>
        <v>-1495</v>
      </c>
      <c r="H1432" s="66">
        <f>_xlfn.IFNA(VLOOKUP(A1432,'NQ0007 Strategy'!$A$2:$B$2000,2,FALSE),0)</f>
        <v>-325</v>
      </c>
      <c r="I1432" s="85">
        <f t="shared" si="49"/>
        <v>-282.14285714285717</v>
      </c>
      <c r="J1432" s="50">
        <f>VLOOKUP($A1432,級距!$A:$K,9,FALSE)</f>
        <v>1</v>
      </c>
      <c r="K1432" s="50">
        <f>VLOOKUP($A1432,級距!$A:$K,10,FALSE)</f>
        <v>1</v>
      </c>
      <c r="L1432" s="50">
        <f>VLOOKUP($A1432,級距!$A:$K,11,FALSE)</f>
        <v>2</v>
      </c>
      <c r="M1432" s="50">
        <f t="shared" si="50"/>
        <v>1</v>
      </c>
    </row>
    <row r="1433" spans="1:13" x14ac:dyDescent="0.25">
      <c r="A1433" s="32">
        <v>43570</v>
      </c>
      <c r="B1433" s="66">
        <f>_xlfn.IFNA(VLOOKUP(A1433,'Bolling Strategy'!$A$1:$B$2000,2,FALSE),0)</f>
        <v>3170</v>
      </c>
      <c r="C1433" s="66">
        <f>_xlfn.IFNA(VLOOKUP(A1433,'NQ0002 Strategy'!$A$2:$B$2000,2,FALSE),0)</f>
        <v>580</v>
      </c>
      <c r="D1433" s="66">
        <f>_xlfn.IFNA(VLOOKUP(A1433,'NQ0001 Strategy'!$A$2:$B$2000,2,FALSE),0)</f>
        <v>-2410</v>
      </c>
      <c r="E1433" s="66">
        <f>_xlfn.IFNA(VLOOKUP(A1433,'BBI Strategy'!$A$2:$B$2000,2,FALSE),0)</f>
        <v>275</v>
      </c>
      <c r="F1433" s="66">
        <f>_xlfn.IFNA(VLOOKUP(A1433,'NQ0003 Strategy'!$A$2:$B$1000,2,FALSE),0)</f>
        <v>0</v>
      </c>
      <c r="G1433" s="66">
        <f>_xlfn.IFNA(VLOOKUP(A1433,'NQ0006 Strategy'!$A$2:$B$2000,2,FALSE),0)</f>
        <v>0</v>
      </c>
      <c r="H1433" s="66">
        <f>_xlfn.IFNA(VLOOKUP(A1433,'NQ0007 Strategy'!$A$2:$B$2000,2,FALSE),0)</f>
        <v>285</v>
      </c>
      <c r="I1433" s="85">
        <f t="shared" si="49"/>
        <v>271.42857142857144</v>
      </c>
      <c r="J1433" s="50">
        <f>VLOOKUP($A1433,級距!$A:$K,9,FALSE)</f>
        <v>1</v>
      </c>
      <c r="K1433" s="50">
        <f>VLOOKUP($A1433,級距!$A:$K,10,FALSE)</f>
        <v>1</v>
      </c>
      <c r="L1433" s="50">
        <f>VLOOKUP($A1433,級距!$A:$K,11,FALSE)</f>
        <v>2</v>
      </c>
      <c r="M1433" s="50">
        <f t="shared" si="50"/>
        <v>1</v>
      </c>
    </row>
    <row r="1434" spans="1:13" x14ac:dyDescent="0.25">
      <c r="A1434" s="32">
        <v>43567</v>
      </c>
      <c r="B1434" s="66">
        <f>_xlfn.IFNA(VLOOKUP(A1434,'Bolling Strategy'!$A$1:$B$2000,2,FALSE),0)</f>
        <v>0</v>
      </c>
      <c r="C1434" s="66">
        <f>_xlfn.IFNA(VLOOKUP(A1434,'NQ0002 Strategy'!$A$2:$B$2000,2,FALSE),0)</f>
        <v>-720</v>
      </c>
      <c r="D1434" s="66">
        <f>_xlfn.IFNA(VLOOKUP(A1434,'NQ0001 Strategy'!$A$2:$B$2000,2,FALSE),0)</f>
        <v>1205</v>
      </c>
      <c r="E1434" s="66">
        <f>_xlfn.IFNA(VLOOKUP(A1434,'BBI Strategy'!$A$2:$B$2000,2,FALSE),0)</f>
        <v>120</v>
      </c>
      <c r="F1434" s="66">
        <f>_xlfn.IFNA(VLOOKUP(A1434,'NQ0003 Strategy'!$A$2:$B$1000,2,FALSE),0)</f>
        <v>0</v>
      </c>
      <c r="G1434" s="66">
        <f>_xlfn.IFNA(VLOOKUP(A1434,'NQ0006 Strategy'!$A$2:$B$2000,2,FALSE),0)</f>
        <v>-2070</v>
      </c>
      <c r="H1434" s="66">
        <f>_xlfn.IFNA(VLOOKUP(A1434,'NQ0007 Strategy'!$A$2:$B$2000,2,FALSE),0)</f>
        <v>-45</v>
      </c>
      <c r="I1434" s="85">
        <f t="shared" si="49"/>
        <v>-215.71428571428572</v>
      </c>
      <c r="J1434" s="50">
        <f>VLOOKUP($A1434,級距!$A:$K,9,FALSE)</f>
        <v>1</v>
      </c>
      <c r="K1434" s="50">
        <f>VLOOKUP($A1434,級距!$A:$K,10,FALSE)</f>
        <v>1</v>
      </c>
      <c r="L1434" s="50">
        <f>VLOOKUP($A1434,級距!$A:$K,11,FALSE)</f>
        <v>2</v>
      </c>
      <c r="M1434" s="50">
        <f t="shared" si="50"/>
        <v>1</v>
      </c>
    </row>
    <row r="1435" spans="1:13" x14ac:dyDescent="0.25">
      <c r="A1435" s="32">
        <v>43566</v>
      </c>
      <c r="B1435" s="66">
        <f>_xlfn.IFNA(VLOOKUP(A1435,'Bolling Strategy'!$A$1:$B$2000,2,FALSE),0)</f>
        <v>-280</v>
      </c>
      <c r="C1435" s="66">
        <f>_xlfn.IFNA(VLOOKUP(A1435,'NQ0002 Strategy'!$A$2:$B$2000,2,FALSE),0)</f>
        <v>2600</v>
      </c>
      <c r="D1435" s="66">
        <f>_xlfn.IFNA(VLOOKUP(A1435,'NQ0001 Strategy'!$A$2:$B$2000,2,FALSE),0)</f>
        <v>0</v>
      </c>
      <c r="E1435" s="66">
        <f>_xlfn.IFNA(VLOOKUP(A1435,'BBI Strategy'!$A$2:$B$2000,2,FALSE),0)</f>
        <v>-2100</v>
      </c>
      <c r="F1435" s="66">
        <f>_xlfn.IFNA(VLOOKUP(A1435,'NQ0003 Strategy'!$A$2:$B$1000,2,FALSE),0)</f>
        <v>0</v>
      </c>
      <c r="G1435" s="66">
        <f>_xlfn.IFNA(VLOOKUP(A1435,'NQ0006 Strategy'!$A$2:$B$2000,2,FALSE),0)</f>
        <v>0</v>
      </c>
      <c r="H1435" s="66">
        <f>_xlfn.IFNA(VLOOKUP(A1435,'NQ0007 Strategy'!$A$2:$B$2000,2,FALSE),0)</f>
        <v>480</v>
      </c>
      <c r="I1435" s="85">
        <f t="shared" si="49"/>
        <v>100</v>
      </c>
      <c r="J1435" s="50">
        <f>VLOOKUP($A1435,級距!$A:$K,9,FALSE)</f>
        <v>1</v>
      </c>
      <c r="K1435" s="50">
        <f>VLOOKUP($A1435,級距!$A:$K,10,FALSE)</f>
        <v>6</v>
      </c>
      <c r="L1435" s="50">
        <f>VLOOKUP($A1435,級距!$A:$K,11,FALSE)</f>
        <v>2</v>
      </c>
      <c r="M1435" s="50">
        <f t="shared" si="50"/>
        <v>1</v>
      </c>
    </row>
    <row r="1436" spans="1:13" x14ac:dyDescent="0.25">
      <c r="A1436" s="32">
        <v>43565</v>
      </c>
      <c r="B1436" s="66">
        <f>_xlfn.IFNA(VLOOKUP(A1436,'Bolling Strategy'!$A$1:$B$2000,2,FALSE),0)</f>
        <v>0</v>
      </c>
      <c r="C1436" s="66">
        <f>_xlfn.IFNA(VLOOKUP(A1436,'NQ0002 Strategy'!$A$2:$B$2000,2,FALSE),0)</f>
        <v>-795</v>
      </c>
      <c r="D1436" s="66">
        <f>_xlfn.IFNA(VLOOKUP(A1436,'NQ0001 Strategy'!$A$2:$B$2000,2,FALSE),0)</f>
        <v>2550</v>
      </c>
      <c r="E1436" s="66">
        <f>_xlfn.IFNA(VLOOKUP(A1436,'BBI Strategy'!$A$2:$B$2000,2,FALSE),0)</f>
        <v>1530</v>
      </c>
      <c r="F1436" s="66">
        <f>_xlfn.IFNA(VLOOKUP(A1436,'NQ0003 Strategy'!$A$2:$B$1000,2,FALSE),0)</f>
        <v>2015</v>
      </c>
      <c r="G1436" s="66">
        <f>_xlfn.IFNA(VLOOKUP(A1436,'NQ0006 Strategy'!$A$2:$B$2000,2,FALSE),0)</f>
        <v>0</v>
      </c>
      <c r="H1436" s="66">
        <f>_xlfn.IFNA(VLOOKUP(A1436,'NQ0007 Strategy'!$A$2:$B$2000,2,FALSE),0)</f>
        <v>-2010</v>
      </c>
      <c r="I1436" s="85">
        <f t="shared" si="49"/>
        <v>470</v>
      </c>
      <c r="J1436" s="50">
        <f>VLOOKUP($A1436,級距!$A:$K,9,FALSE)</f>
        <v>1</v>
      </c>
      <c r="K1436" s="50">
        <f>VLOOKUP($A1436,級距!$A:$K,10,FALSE)</f>
        <v>7</v>
      </c>
      <c r="L1436" s="50">
        <f>VLOOKUP($A1436,級距!$A:$K,11,FALSE)</f>
        <v>3</v>
      </c>
      <c r="M1436" s="50">
        <f t="shared" si="50"/>
        <v>1</v>
      </c>
    </row>
    <row r="1437" spans="1:13" x14ac:dyDescent="0.25">
      <c r="A1437" s="32">
        <v>43564</v>
      </c>
      <c r="B1437" s="66">
        <f>_xlfn.IFNA(VLOOKUP(A1437,'Bolling Strategy'!$A$1:$B$2000,2,FALSE),0)</f>
        <v>0</v>
      </c>
      <c r="C1437" s="66">
        <f>_xlfn.IFNA(VLOOKUP(A1437,'NQ0002 Strategy'!$A$2:$B$2000,2,FALSE),0)</f>
        <v>710</v>
      </c>
      <c r="D1437" s="66">
        <f>_xlfn.IFNA(VLOOKUP(A1437,'NQ0001 Strategy'!$A$2:$B$2000,2,FALSE),0)</f>
        <v>-150</v>
      </c>
      <c r="E1437" s="66">
        <f>_xlfn.IFNA(VLOOKUP(A1437,'BBI Strategy'!$A$2:$B$2000,2,FALSE),0)</f>
        <v>-780</v>
      </c>
      <c r="F1437" s="66">
        <f>_xlfn.IFNA(VLOOKUP(A1437,'NQ0003 Strategy'!$A$2:$B$1000,2,FALSE),0)</f>
        <v>0</v>
      </c>
      <c r="G1437" s="66">
        <f>_xlfn.IFNA(VLOOKUP(A1437,'NQ0006 Strategy'!$A$2:$B$2000,2,FALSE),0)</f>
        <v>0</v>
      </c>
      <c r="H1437" s="66">
        <f>_xlfn.IFNA(VLOOKUP(A1437,'NQ0007 Strategy'!$A$2:$B$2000,2,FALSE),0)</f>
        <v>-100</v>
      </c>
      <c r="I1437" s="85">
        <f t="shared" si="49"/>
        <v>-45.714285714285715</v>
      </c>
      <c r="J1437" s="50">
        <f>VLOOKUP($A1437,級距!$A:$K,9,FALSE)</f>
        <v>1</v>
      </c>
      <c r="K1437" s="50">
        <f>VLOOKUP($A1437,級距!$A:$K,10,FALSE)</f>
        <v>5</v>
      </c>
      <c r="L1437" s="50">
        <f>VLOOKUP($A1437,級距!$A:$K,11,FALSE)</f>
        <v>2</v>
      </c>
      <c r="M1437" s="50">
        <f t="shared" si="50"/>
        <v>1</v>
      </c>
    </row>
    <row r="1438" spans="1:13" x14ac:dyDescent="0.25">
      <c r="A1438" s="32">
        <v>43563</v>
      </c>
      <c r="B1438" s="66">
        <f>_xlfn.IFNA(VLOOKUP(A1438,'Bolling Strategy'!$A$1:$B$2000,2,FALSE),0)</f>
        <v>0</v>
      </c>
      <c r="C1438" s="66">
        <f>_xlfn.IFNA(VLOOKUP(A1438,'NQ0002 Strategy'!$A$2:$B$2000,2,FALSE),0)</f>
        <v>0</v>
      </c>
      <c r="D1438" s="66">
        <f>_xlfn.IFNA(VLOOKUP(A1438,'NQ0001 Strategy'!$A$2:$B$2000,2,FALSE),0)</f>
        <v>2250</v>
      </c>
      <c r="E1438" s="66">
        <f>_xlfn.IFNA(VLOOKUP(A1438,'BBI Strategy'!$A$2:$B$2000,2,FALSE),0)</f>
        <v>1505</v>
      </c>
      <c r="F1438" s="66">
        <f>_xlfn.IFNA(VLOOKUP(A1438,'NQ0003 Strategy'!$A$2:$B$1000,2,FALSE),0)</f>
        <v>0</v>
      </c>
      <c r="G1438" s="66">
        <f>_xlfn.IFNA(VLOOKUP(A1438,'NQ0006 Strategy'!$A$2:$B$2000,2,FALSE),0)</f>
        <v>600</v>
      </c>
      <c r="H1438" s="66">
        <f>_xlfn.IFNA(VLOOKUP(A1438,'NQ0007 Strategy'!$A$2:$B$2000,2,FALSE),0)</f>
        <v>2090</v>
      </c>
      <c r="I1438" s="85">
        <f t="shared" si="49"/>
        <v>920.71428571428567</v>
      </c>
      <c r="J1438" s="50">
        <f>VLOOKUP($A1438,級距!$A:$K,9,FALSE)</f>
        <v>2</v>
      </c>
      <c r="K1438" s="50">
        <f>VLOOKUP($A1438,級距!$A:$K,10,FALSE)</f>
        <v>5</v>
      </c>
      <c r="L1438" s="50">
        <f>VLOOKUP($A1438,級距!$A:$K,11,FALSE)</f>
        <v>2</v>
      </c>
      <c r="M1438" s="50">
        <f t="shared" si="50"/>
        <v>1</v>
      </c>
    </row>
    <row r="1439" spans="1:13" x14ac:dyDescent="0.25">
      <c r="A1439" s="32">
        <v>43560</v>
      </c>
      <c r="B1439" s="66">
        <f>_xlfn.IFNA(VLOOKUP(A1439,'Bolling Strategy'!$A$1:$B$2000,2,FALSE),0)</f>
        <v>-610</v>
      </c>
      <c r="C1439" s="66">
        <f>_xlfn.IFNA(VLOOKUP(A1439,'NQ0002 Strategy'!$A$2:$B$2000,2,FALSE),0)</f>
        <v>-90</v>
      </c>
      <c r="D1439" s="66">
        <f>_xlfn.IFNA(VLOOKUP(A1439,'NQ0001 Strategy'!$A$2:$B$2000,2,FALSE),0)</f>
        <v>1875</v>
      </c>
      <c r="E1439" s="66">
        <f>_xlfn.IFNA(VLOOKUP(A1439,'BBI Strategy'!$A$2:$B$2000,2,FALSE),0)</f>
        <v>1985</v>
      </c>
      <c r="F1439" s="66">
        <f>_xlfn.IFNA(VLOOKUP(A1439,'NQ0003 Strategy'!$A$2:$B$1000,2,FALSE),0)</f>
        <v>-2300</v>
      </c>
      <c r="G1439" s="66">
        <f>_xlfn.IFNA(VLOOKUP(A1439,'NQ0006 Strategy'!$A$2:$B$2000,2,FALSE),0)</f>
        <v>0</v>
      </c>
      <c r="H1439" s="66">
        <f>_xlfn.IFNA(VLOOKUP(A1439,'NQ0007 Strategy'!$A$2:$B$2000,2,FALSE),0)</f>
        <v>85</v>
      </c>
      <c r="I1439" s="85">
        <f t="shared" si="49"/>
        <v>135</v>
      </c>
      <c r="J1439" s="50">
        <f>VLOOKUP($A1439,級距!$A:$K,9,FALSE)</f>
        <v>1</v>
      </c>
      <c r="K1439" s="50">
        <f>VLOOKUP($A1439,級距!$A:$K,10,FALSE)</f>
        <v>7</v>
      </c>
      <c r="L1439" s="50">
        <f>VLOOKUP($A1439,級距!$A:$K,11,FALSE)</f>
        <v>3</v>
      </c>
      <c r="M1439" s="50">
        <f t="shared" si="50"/>
        <v>1</v>
      </c>
    </row>
    <row r="1440" spans="1:13" x14ac:dyDescent="0.25">
      <c r="A1440" s="32">
        <v>43559</v>
      </c>
      <c r="B1440" s="66">
        <f>_xlfn.IFNA(VLOOKUP(A1440,'Bolling Strategy'!$A$1:$B$2000,2,FALSE),0)</f>
        <v>0</v>
      </c>
      <c r="C1440" s="66">
        <f>_xlfn.IFNA(VLOOKUP(A1440,'NQ0002 Strategy'!$A$2:$B$2000,2,FALSE),0)</f>
        <v>-1840</v>
      </c>
      <c r="D1440" s="66">
        <f>_xlfn.IFNA(VLOOKUP(A1440,'NQ0001 Strategy'!$A$2:$B$2000,2,FALSE),0)</f>
        <v>0</v>
      </c>
      <c r="E1440" s="66">
        <f>_xlfn.IFNA(VLOOKUP(A1440,'BBI Strategy'!$A$2:$B$2000,2,FALSE),0)</f>
        <v>-110</v>
      </c>
      <c r="F1440" s="66">
        <f>_xlfn.IFNA(VLOOKUP(A1440,'NQ0003 Strategy'!$A$2:$B$1000,2,FALSE),0)</f>
        <v>0</v>
      </c>
      <c r="G1440" s="66">
        <f>_xlfn.IFNA(VLOOKUP(A1440,'NQ0006 Strategy'!$A$2:$B$2000,2,FALSE),0)</f>
        <v>0</v>
      </c>
      <c r="H1440" s="66">
        <f>_xlfn.IFNA(VLOOKUP(A1440,'NQ0007 Strategy'!$A$2:$B$2000,2,FALSE),0)</f>
        <v>-1245</v>
      </c>
      <c r="I1440" s="85">
        <f t="shared" si="49"/>
        <v>-456.42857142857144</v>
      </c>
      <c r="J1440" s="50">
        <f>VLOOKUP($A1440,級距!$A:$K,9,FALSE)</f>
        <v>2</v>
      </c>
      <c r="K1440" s="50">
        <f>VLOOKUP($A1440,級距!$A:$K,10,FALSE)</f>
        <v>2</v>
      </c>
      <c r="L1440" s="50">
        <f>VLOOKUP($A1440,級距!$A:$K,11,FALSE)</f>
        <v>2</v>
      </c>
      <c r="M1440" s="50">
        <f t="shared" si="50"/>
        <v>1</v>
      </c>
    </row>
    <row r="1441" spans="1:13" x14ac:dyDescent="0.25">
      <c r="A1441" s="32">
        <v>43558</v>
      </c>
      <c r="B1441" s="66">
        <f>_xlfn.IFNA(VLOOKUP(A1441,'Bolling Strategy'!$A$1:$B$2000,2,FALSE),0)</f>
        <v>-5130</v>
      </c>
      <c r="C1441" s="66">
        <f>_xlfn.IFNA(VLOOKUP(A1441,'NQ0002 Strategy'!$A$2:$B$2000,2,FALSE),0)</f>
        <v>0</v>
      </c>
      <c r="D1441" s="66">
        <f>_xlfn.IFNA(VLOOKUP(A1441,'NQ0001 Strategy'!$A$2:$B$2000,2,FALSE),0)</f>
        <v>1460</v>
      </c>
      <c r="E1441" s="66">
        <f>_xlfn.IFNA(VLOOKUP(A1441,'BBI Strategy'!$A$2:$B$2000,2,FALSE),0)</f>
        <v>1860</v>
      </c>
      <c r="F1441" s="66">
        <f>_xlfn.IFNA(VLOOKUP(A1441,'NQ0003 Strategy'!$A$2:$B$1000,2,FALSE),0)</f>
        <v>0</v>
      </c>
      <c r="G1441" s="66">
        <f>_xlfn.IFNA(VLOOKUP(A1441,'NQ0006 Strategy'!$A$2:$B$2000,2,FALSE),0)</f>
        <v>0</v>
      </c>
      <c r="H1441" s="66">
        <f>_xlfn.IFNA(VLOOKUP(A1441,'NQ0007 Strategy'!$A$2:$B$2000,2,FALSE),0)</f>
        <v>-1030</v>
      </c>
      <c r="I1441" s="85">
        <f t="shared" si="49"/>
        <v>-405.71428571428572</v>
      </c>
      <c r="J1441" s="50">
        <f>VLOOKUP($A1441,級距!$A:$K,9,FALSE)</f>
        <v>2</v>
      </c>
      <c r="K1441" s="50">
        <f>VLOOKUP($A1441,級距!$A:$K,10,FALSE)</f>
        <v>2</v>
      </c>
      <c r="L1441" s="50">
        <f>VLOOKUP($A1441,級距!$A:$K,11,FALSE)</f>
        <v>2</v>
      </c>
      <c r="M1441" s="50">
        <f t="shared" si="50"/>
        <v>1</v>
      </c>
    </row>
    <row r="1442" spans="1:13" x14ac:dyDescent="0.25">
      <c r="A1442" s="32">
        <v>43557</v>
      </c>
      <c r="B1442" s="66">
        <f>_xlfn.IFNA(VLOOKUP(A1442,'Bolling Strategy'!$A$1:$B$2000,2,FALSE),0)</f>
        <v>0</v>
      </c>
      <c r="C1442" s="66">
        <f>_xlfn.IFNA(VLOOKUP(A1442,'NQ0002 Strategy'!$A$2:$B$2000,2,FALSE),0)</f>
        <v>-260</v>
      </c>
      <c r="D1442" s="66">
        <f>_xlfn.IFNA(VLOOKUP(A1442,'NQ0001 Strategy'!$A$2:$B$2000,2,FALSE),0)</f>
        <v>0</v>
      </c>
      <c r="E1442" s="66">
        <f>_xlfn.IFNA(VLOOKUP(A1442,'BBI Strategy'!$A$2:$B$2000,2,FALSE),0)</f>
        <v>-1015</v>
      </c>
      <c r="F1442" s="66">
        <f>_xlfn.IFNA(VLOOKUP(A1442,'NQ0003 Strategy'!$A$2:$B$1000,2,FALSE),0)</f>
        <v>0</v>
      </c>
      <c r="G1442" s="66">
        <f>_xlfn.IFNA(VLOOKUP(A1442,'NQ0006 Strategy'!$A$2:$B$2000,2,FALSE),0)</f>
        <v>1920</v>
      </c>
      <c r="H1442" s="66">
        <f>_xlfn.IFNA(VLOOKUP(A1442,'NQ0007 Strategy'!$A$2:$B$2000,2,FALSE),0)</f>
        <v>-1245</v>
      </c>
      <c r="I1442" s="85">
        <f t="shared" si="49"/>
        <v>-85.714285714285708</v>
      </c>
      <c r="J1442" s="50">
        <f>VLOOKUP($A1442,級距!$A:$K,9,FALSE)</f>
        <v>1</v>
      </c>
      <c r="K1442" s="50">
        <f>VLOOKUP($A1442,級距!$A:$K,10,FALSE)</f>
        <v>7</v>
      </c>
      <c r="L1442" s="50">
        <f>VLOOKUP($A1442,級距!$A:$K,11,FALSE)</f>
        <v>3</v>
      </c>
      <c r="M1442" s="50">
        <f t="shared" si="50"/>
        <v>1</v>
      </c>
    </row>
    <row r="1443" spans="1:13" x14ac:dyDescent="0.25">
      <c r="A1443" s="32">
        <v>43556</v>
      </c>
      <c r="B1443" s="66">
        <f>_xlfn.IFNA(VLOOKUP(A1443,'Bolling Strategy'!$A$1:$B$2000,2,FALSE),0)</f>
        <v>0</v>
      </c>
      <c r="C1443" s="66">
        <f>_xlfn.IFNA(VLOOKUP(A1443,'NQ0002 Strategy'!$A$2:$B$2000,2,FALSE),0)</f>
        <v>0</v>
      </c>
      <c r="D1443" s="66">
        <f>_xlfn.IFNA(VLOOKUP(A1443,'NQ0001 Strategy'!$A$2:$B$2000,2,FALSE),0)</f>
        <v>2880</v>
      </c>
      <c r="E1443" s="66">
        <f>_xlfn.IFNA(VLOOKUP(A1443,'BBI Strategy'!$A$2:$B$2000,2,FALSE),0)</f>
        <v>1970</v>
      </c>
      <c r="F1443" s="66">
        <f>_xlfn.IFNA(VLOOKUP(A1443,'NQ0003 Strategy'!$A$2:$B$1000,2,FALSE),0)</f>
        <v>0</v>
      </c>
      <c r="G1443" s="66">
        <f>_xlfn.IFNA(VLOOKUP(A1443,'NQ0006 Strategy'!$A$2:$B$2000,2,FALSE),0)</f>
        <v>0</v>
      </c>
      <c r="H1443" s="66">
        <f>_xlfn.IFNA(VLOOKUP(A1443,'NQ0007 Strategy'!$A$2:$B$2000,2,FALSE),0)</f>
        <v>3840</v>
      </c>
      <c r="I1443" s="85">
        <f t="shared" si="49"/>
        <v>1241.4285714285713</v>
      </c>
      <c r="J1443" s="50">
        <f>VLOOKUP($A1443,級距!$A:$K,9,FALSE)</f>
        <v>1</v>
      </c>
      <c r="K1443" s="50">
        <f>VLOOKUP($A1443,級距!$A:$K,10,FALSE)</f>
        <v>6</v>
      </c>
      <c r="L1443" s="50">
        <f>VLOOKUP($A1443,級距!$A:$K,11,FALSE)</f>
        <v>2</v>
      </c>
      <c r="M1443" s="50">
        <f t="shared" si="50"/>
        <v>1</v>
      </c>
    </row>
    <row r="1444" spans="1:13" x14ac:dyDescent="0.25">
      <c r="A1444" s="32">
        <v>43553</v>
      </c>
      <c r="B1444" s="66">
        <f>_xlfn.IFNA(VLOOKUP(A1444,'Bolling Strategy'!$A$1:$B$2000,2,FALSE),0)</f>
        <v>0</v>
      </c>
      <c r="C1444" s="66">
        <f>_xlfn.IFNA(VLOOKUP(A1444,'NQ0002 Strategy'!$A$2:$B$2000,2,FALSE),0)</f>
        <v>-1980</v>
      </c>
      <c r="D1444" s="66">
        <f>_xlfn.IFNA(VLOOKUP(A1444,'NQ0001 Strategy'!$A$2:$B$2000,2,FALSE),0)</f>
        <v>0</v>
      </c>
      <c r="E1444" s="66">
        <f>_xlfn.IFNA(VLOOKUP(A1444,'BBI Strategy'!$A$2:$B$2000,2,FALSE),0)</f>
        <v>1680</v>
      </c>
      <c r="F1444" s="66">
        <f>_xlfn.IFNA(VLOOKUP(A1444,'NQ0003 Strategy'!$A$2:$B$1000,2,FALSE),0)</f>
        <v>855</v>
      </c>
      <c r="G1444" s="66">
        <f>_xlfn.IFNA(VLOOKUP(A1444,'NQ0006 Strategy'!$A$2:$B$2000,2,FALSE),0)</f>
        <v>-1260</v>
      </c>
      <c r="H1444" s="66">
        <f>_xlfn.IFNA(VLOOKUP(A1444,'NQ0007 Strategy'!$A$2:$B$2000,2,FALSE),0)</f>
        <v>1180</v>
      </c>
      <c r="I1444" s="85">
        <f t="shared" si="49"/>
        <v>67.857142857142861</v>
      </c>
      <c r="J1444" s="50">
        <f>VLOOKUP($A1444,級距!$A:$K,9,FALSE)</f>
        <v>1</v>
      </c>
      <c r="K1444" s="50">
        <f>VLOOKUP($A1444,級距!$A:$K,10,FALSE)</f>
        <v>8</v>
      </c>
      <c r="L1444" s="50">
        <f>VLOOKUP($A1444,級距!$A:$K,11,FALSE)</f>
        <v>3</v>
      </c>
      <c r="M1444" s="50">
        <f t="shared" si="50"/>
        <v>1</v>
      </c>
    </row>
    <row r="1445" spans="1:13" x14ac:dyDescent="0.25">
      <c r="A1445" s="32">
        <v>43552</v>
      </c>
      <c r="B1445" s="66">
        <f>_xlfn.IFNA(VLOOKUP(A1445,'Bolling Strategy'!$A$1:$B$2000,2,FALSE),0)</f>
        <v>0</v>
      </c>
      <c r="C1445" s="66">
        <f>_xlfn.IFNA(VLOOKUP(A1445,'NQ0002 Strategy'!$A$2:$B$2000,2,FALSE),0)</f>
        <v>-2110</v>
      </c>
      <c r="D1445" s="66">
        <f>_xlfn.IFNA(VLOOKUP(A1445,'NQ0001 Strategy'!$A$2:$B$2000,2,FALSE),0)</f>
        <v>2600</v>
      </c>
      <c r="E1445" s="66">
        <f>_xlfn.IFNA(VLOOKUP(A1445,'BBI Strategy'!$A$2:$B$2000,2,FALSE),0)</f>
        <v>1160</v>
      </c>
      <c r="F1445" s="66">
        <f>_xlfn.IFNA(VLOOKUP(A1445,'NQ0003 Strategy'!$A$2:$B$1000,2,FALSE),0)</f>
        <v>0</v>
      </c>
      <c r="G1445" s="66">
        <f>_xlfn.IFNA(VLOOKUP(A1445,'NQ0006 Strategy'!$A$2:$B$2000,2,FALSE),0)</f>
        <v>0</v>
      </c>
      <c r="H1445" s="66">
        <f>_xlfn.IFNA(VLOOKUP(A1445,'NQ0007 Strategy'!$A$2:$B$2000,2,FALSE),0)</f>
        <v>4635</v>
      </c>
      <c r="I1445" s="85">
        <f t="shared" si="49"/>
        <v>897.85714285714289</v>
      </c>
      <c r="J1445" s="50">
        <f>VLOOKUP($A1445,級距!$A:$K,9,FALSE)</f>
        <v>2</v>
      </c>
      <c r="K1445" s="50">
        <f>VLOOKUP($A1445,級距!$A:$K,10,FALSE)</f>
        <v>2</v>
      </c>
      <c r="L1445" s="50">
        <f>VLOOKUP($A1445,級距!$A:$K,11,FALSE)</f>
        <v>2</v>
      </c>
      <c r="M1445" s="50">
        <f t="shared" si="50"/>
        <v>1</v>
      </c>
    </row>
    <row r="1446" spans="1:13" x14ac:dyDescent="0.25">
      <c r="A1446" s="32">
        <v>43551</v>
      </c>
      <c r="B1446" s="66">
        <f>_xlfn.IFNA(VLOOKUP(A1446,'Bolling Strategy'!$A$1:$B$2000,2,FALSE),0)</f>
        <v>6600</v>
      </c>
      <c r="C1446" s="66">
        <f>_xlfn.IFNA(VLOOKUP(A1446,'NQ0002 Strategy'!$A$2:$B$2000,2,FALSE),0)</f>
        <v>1485</v>
      </c>
      <c r="D1446" s="66">
        <f>_xlfn.IFNA(VLOOKUP(A1446,'NQ0001 Strategy'!$A$2:$B$2000,2,FALSE),0)</f>
        <v>-1920</v>
      </c>
      <c r="E1446" s="66">
        <f>_xlfn.IFNA(VLOOKUP(A1446,'BBI Strategy'!$A$2:$B$2000,2,FALSE),0)</f>
        <v>-1935</v>
      </c>
      <c r="F1446" s="66">
        <f>_xlfn.IFNA(VLOOKUP(A1446,'NQ0003 Strategy'!$A$2:$B$1000,2,FALSE),0)</f>
        <v>0</v>
      </c>
      <c r="G1446" s="66">
        <f>_xlfn.IFNA(VLOOKUP(A1446,'NQ0006 Strategy'!$A$2:$B$2000,2,FALSE),0)</f>
        <v>0</v>
      </c>
      <c r="H1446" s="66">
        <f>_xlfn.IFNA(VLOOKUP(A1446,'NQ0007 Strategy'!$A$2:$B$2000,2,FALSE),0)</f>
        <v>-4160</v>
      </c>
      <c r="I1446" s="85">
        <f t="shared" si="49"/>
        <v>10</v>
      </c>
      <c r="J1446" s="50">
        <f>VLOOKUP($A1446,級距!$A:$K,9,FALSE)</f>
        <v>5</v>
      </c>
      <c r="K1446" s="50">
        <f>VLOOKUP($A1446,級距!$A:$K,10,FALSE)</f>
        <v>3</v>
      </c>
      <c r="L1446" s="50">
        <f>VLOOKUP($A1446,級距!$A:$K,11,FALSE)</f>
        <v>2</v>
      </c>
      <c r="M1446" s="50">
        <f t="shared" si="50"/>
        <v>1</v>
      </c>
    </row>
    <row r="1447" spans="1:13" x14ac:dyDescent="0.25">
      <c r="A1447" s="32">
        <v>43550</v>
      </c>
      <c r="B1447" s="66">
        <f>_xlfn.IFNA(VLOOKUP(A1447,'Bolling Strategy'!$A$1:$B$2000,2,FALSE),0)</f>
        <v>4490</v>
      </c>
      <c r="C1447" s="66">
        <f>_xlfn.IFNA(VLOOKUP(A1447,'NQ0002 Strategy'!$A$2:$B$2000,2,FALSE),0)</f>
        <v>-5850</v>
      </c>
      <c r="D1447" s="66">
        <f>_xlfn.IFNA(VLOOKUP(A1447,'NQ0001 Strategy'!$A$2:$B$2000,2,FALSE),0)</f>
        <v>-795</v>
      </c>
      <c r="E1447" s="66">
        <f>_xlfn.IFNA(VLOOKUP(A1447,'BBI Strategy'!$A$2:$B$2000,2,FALSE),0)</f>
        <v>-1820</v>
      </c>
      <c r="F1447" s="66">
        <f>_xlfn.IFNA(VLOOKUP(A1447,'NQ0003 Strategy'!$A$2:$B$1000,2,FALSE),0)</f>
        <v>0</v>
      </c>
      <c r="G1447" s="66">
        <f>_xlfn.IFNA(VLOOKUP(A1447,'NQ0006 Strategy'!$A$2:$B$2000,2,FALSE),0)</f>
        <v>-880</v>
      </c>
      <c r="H1447" s="66">
        <f>_xlfn.IFNA(VLOOKUP(A1447,'NQ0007 Strategy'!$A$2:$B$2000,2,FALSE),0)</f>
        <v>-3780</v>
      </c>
      <c r="I1447" s="85">
        <f t="shared" si="49"/>
        <v>-1233.5714285714287</v>
      </c>
      <c r="J1447" s="50">
        <f>VLOOKUP($A1447,級距!$A:$K,9,FALSE)</f>
        <v>5</v>
      </c>
      <c r="K1447" s="50">
        <f>VLOOKUP($A1447,級距!$A:$K,10,FALSE)</f>
        <v>1</v>
      </c>
      <c r="L1447" s="50">
        <f>VLOOKUP($A1447,級距!$A:$K,11,FALSE)</f>
        <v>2</v>
      </c>
      <c r="M1447" s="50">
        <f t="shared" si="50"/>
        <v>1</v>
      </c>
    </row>
    <row r="1448" spans="1:13" x14ac:dyDescent="0.25">
      <c r="A1448" s="32">
        <v>43549</v>
      </c>
      <c r="B1448" s="66">
        <f>_xlfn.IFNA(VLOOKUP(A1448,'Bolling Strategy'!$A$1:$B$2000,2,FALSE),0)</f>
        <v>3920</v>
      </c>
      <c r="C1448" s="66">
        <f>_xlfn.IFNA(VLOOKUP(A1448,'NQ0002 Strategy'!$A$2:$B$2000,2,FALSE),0)</f>
        <v>-1320</v>
      </c>
      <c r="D1448" s="66">
        <f>_xlfn.IFNA(VLOOKUP(A1448,'NQ0001 Strategy'!$A$2:$B$2000,2,FALSE),0)</f>
        <v>0</v>
      </c>
      <c r="E1448" s="66">
        <f>_xlfn.IFNA(VLOOKUP(A1448,'BBI Strategy'!$A$2:$B$2000,2,FALSE),0)</f>
        <v>-990</v>
      </c>
      <c r="F1448" s="66">
        <f>_xlfn.IFNA(VLOOKUP(A1448,'NQ0003 Strategy'!$A$2:$B$1000,2,FALSE),0)</f>
        <v>0</v>
      </c>
      <c r="G1448" s="66">
        <f>_xlfn.IFNA(VLOOKUP(A1448,'NQ0006 Strategy'!$A$2:$B$2000,2,FALSE),0)</f>
        <v>3870</v>
      </c>
      <c r="H1448" s="66">
        <f>_xlfn.IFNA(VLOOKUP(A1448,'NQ0007 Strategy'!$A$2:$B$2000,2,FALSE),0)</f>
        <v>2055</v>
      </c>
      <c r="I1448" s="85">
        <f t="shared" si="49"/>
        <v>1076.4285714285713</v>
      </c>
      <c r="J1448" s="50">
        <f>VLOOKUP($A1448,級距!$A:$K,9,FALSE)</f>
        <v>2</v>
      </c>
      <c r="K1448" s="50">
        <f>VLOOKUP($A1448,級距!$A:$K,10,FALSE)</f>
        <v>1</v>
      </c>
      <c r="L1448" s="50">
        <f>VLOOKUP($A1448,級距!$A:$K,11,FALSE)</f>
        <v>2</v>
      </c>
      <c r="M1448" s="50">
        <f t="shared" si="50"/>
        <v>1</v>
      </c>
    </row>
    <row r="1449" spans="1:13" x14ac:dyDescent="0.25">
      <c r="A1449" s="32">
        <v>43546</v>
      </c>
      <c r="B1449" s="66">
        <f>_xlfn.IFNA(VLOOKUP(A1449,'Bolling Strategy'!$A$1:$B$2000,2,FALSE),0)</f>
        <v>-4240</v>
      </c>
      <c r="C1449" s="66">
        <f>_xlfn.IFNA(VLOOKUP(A1449,'NQ0002 Strategy'!$A$2:$B$2000,2,FALSE),0)</f>
        <v>6275</v>
      </c>
      <c r="D1449" s="66">
        <f>_xlfn.IFNA(VLOOKUP(A1449,'NQ0001 Strategy'!$A$2:$B$2000,2,FALSE),0)</f>
        <v>-5255</v>
      </c>
      <c r="E1449" s="66">
        <f>_xlfn.IFNA(VLOOKUP(A1449,'BBI Strategy'!$A$2:$B$2000,2,FALSE),0)</f>
        <v>-8760</v>
      </c>
      <c r="F1449" s="66">
        <f>_xlfn.IFNA(VLOOKUP(A1449,'NQ0003 Strategy'!$A$2:$B$1000,2,FALSE),0)</f>
        <v>0</v>
      </c>
      <c r="G1449" s="66">
        <f>_xlfn.IFNA(VLOOKUP(A1449,'NQ0006 Strategy'!$A$2:$B$2000,2,FALSE),0)</f>
        <v>14210</v>
      </c>
      <c r="H1449" s="66">
        <f>_xlfn.IFNA(VLOOKUP(A1449,'NQ0007 Strategy'!$A$2:$B$2000,2,FALSE),0)</f>
        <v>-3000</v>
      </c>
      <c r="I1449" s="85">
        <f t="shared" si="49"/>
        <v>-110</v>
      </c>
      <c r="J1449" s="50">
        <f>VLOOKUP($A1449,級距!$A:$K,9,FALSE)</f>
        <v>7</v>
      </c>
      <c r="K1449" s="50">
        <f>VLOOKUP($A1449,級距!$A:$K,10,FALSE)</f>
        <v>10</v>
      </c>
      <c r="L1449" s="50">
        <f>VLOOKUP($A1449,級距!$A:$K,11,FALSE)</f>
        <v>4</v>
      </c>
      <c r="M1449" s="50">
        <f t="shared" si="50"/>
        <v>1</v>
      </c>
    </row>
    <row r="1450" spans="1:13" x14ac:dyDescent="0.25">
      <c r="A1450" s="32">
        <v>43545</v>
      </c>
      <c r="B1450" s="66">
        <f>_xlfn.IFNA(VLOOKUP(A1450,'Bolling Strategy'!$A$1:$B$2000,2,FALSE),0)</f>
        <v>17930</v>
      </c>
      <c r="C1450" s="66">
        <f>_xlfn.IFNA(VLOOKUP(A1450,'NQ0002 Strategy'!$A$2:$B$2000,2,FALSE),0)</f>
        <v>940</v>
      </c>
      <c r="D1450" s="66">
        <f>_xlfn.IFNA(VLOOKUP(A1450,'NQ0001 Strategy'!$A$2:$B$2000,2,FALSE),0)</f>
        <v>-6790</v>
      </c>
      <c r="E1450" s="66">
        <f>_xlfn.IFNA(VLOOKUP(A1450,'BBI Strategy'!$A$2:$B$2000,2,FALSE),0)</f>
        <v>6775</v>
      </c>
      <c r="F1450" s="66">
        <f>_xlfn.IFNA(VLOOKUP(A1450,'NQ0003 Strategy'!$A$2:$B$1000,2,FALSE),0)</f>
        <v>3590</v>
      </c>
      <c r="G1450" s="66">
        <f>_xlfn.IFNA(VLOOKUP(A1450,'NQ0006 Strategy'!$A$2:$B$2000,2,FALSE),0)</f>
        <v>12350</v>
      </c>
      <c r="H1450" s="66">
        <f>_xlfn.IFNA(VLOOKUP(A1450,'NQ0007 Strategy'!$A$2:$B$2000,2,FALSE),0)</f>
        <v>7175</v>
      </c>
      <c r="I1450" s="85">
        <f t="shared" si="49"/>
        <v>5995.7142857142853</v>
      </c>
      <c r="J1450" s="50">
        <f>VLOOKUP($A1450,級距!$A:$K,9,FALSE)</f>
        <v>8</v>
      </c>
      <c r="K1450" s="50">
        <f>VLOOKUP($A1450,級距!$A:$K,10,FALSE)</f>
        <v>7</v>
      </c>
      <c r="L1450" s="50">
        <f>VLOOKUP($A1450,級距!$A:$K,11,FALSE)</f>
        <v>4</v>
      </c>
      <c r="M1450" s="50">
        <f t="shared" si="50"/>
        <v>1</v>
      </c>
    </row>
    <row r="1451" spans="1:13" x14ac:dyDescent="0.25">
      <c r="A1451" s="32">
        <v>43544</v>
      </c>
      <c r="B1451" s="66">
        <f>_xlfn.IFNA(VLOOKUP(A1451,'Bolling Strategy'!$A$1:$B$2000,2,FALSE),0)</f>
        <v>0</v>
      </c>
      <c r="C1451" s="66">
        <f>_xlfn.IFNA(VLOOKUP(A1451,'NQ0002 Strategy'!$A$2:$B$2000,2,FALSE),0)</f>
        <v>-445</v>
      </c>
      <c r="D1451" s="66">
        <f>_xlfn.IFNA(VLOOKUP(A1451,'NQ0001 Strategy'!$A$2:$B$2000,2,FALSE),0)</f>
        <v>2235</v>
      </c>
      <c r="E1451" s="66">
        <f>_xlfn.IFNA(VLOOKUP(A1451,'BBI Strategy'!$A$2:$B$2000,2,FALSE),0)</f>
        <v>-4235</v>
      </c>
      <c r="F1451" s="66">
        <f>_xlfn.IFNA(VLOOKUP(A1451,'NQ0003 Strategy'!$A$2:$B$1000,2,FALSE),0)</f>
        <v>0</v>
      </c>
      <c r="G1451" s="66">
        <f>_xlfn.IFNA(VLOOKUP(A1451,'NQ0006 Strategy'!$A$2:$B$2000,2,FALSE),0)</f>
        <v>-2550</v>
      </c>
      <c r="H1451" s="66">
        <f>_xlfn.IFNA(VLOOKUP(A1451,'NQ0007 Strategy'!$A$2:$B$2000,2,FALSE),0)</f>
        <v>1150</v>
      </c>
      <c r="I1451" s="85">
        <f t="shared" si="49"/>
        <v>-549.28571428571433</v>
      </c>
      <c r="J1451" s="50">
        <f>VLOOKUP($A1451,級距!$A:$K,9,FALSE)</f>
        <v>5</v>
      </c>
      <c r="K1451" s="50">
        <f>VLOOKUP($A1451,級距!$A:$K,10,FALSE)</f>
        <v>4</v>
      </c>
      <c r="L1451" s="50">
        <f>VLOOKUP($A1451,級距!$A:$K,11,FALSE)</f>
        <v>2</v>
      </c>
      <c r="M1451" s="50">
        <f t="shared" si="50"/>
        <v>1</v>
      </c>
    </row>
    <row r="1452" spans="1:13" x14ac:dyDescent="0.25">
      <c r="A1452" s="32">
        <v>43543</v>
      </c>
      <c r="B1452" s="66">
        <f>_xlfn.IFNA(VLOOKUP(A1452,'Bolling Strategy'!$A$1:$B$2000,2,FALSE),0)</f>
        <v>0</v>
      </c>
      <c r="C1452" s="66">
        <f>_xlfn.IFNA(VLOOKUP(A1452,'NQ0002 Strategy'!$A$2:$B$2000,2,FALSE),0)</f>
        <v>-970</v>
      </c>
      <c r="D1452" s="66">
        <f>_xlfn.IFNA(VLOOKUP(A1452,'NQ0001 Strategy'!$A$2:$B$2000,2,FALSE),0)</f>
        <v>0</v>
      </c>
      <c r="E1452" s="66">
        <f>_xlfn.IFNA(VLOOKUP(A1452,'BBI Strategy'!$A$2:$B$2000,2,FALSE),0)</f>
        <v>525</v>
      </c>
      <c r="F1452" s="66">
        <f>_xlfn.IFNA(VLOOKUP(A1452,'NQ0003 Strategy'!$A$2:$B$1000,2,FALSE),0)</f>
        <v>0</v>
      </c>
      <c r="G1452" s="66">
        <f>_xlfn.IFNA(VLOOKUP(A1452,'NQ0006 Strategy'!$A$2:$B$2000,2,FALSE),0)</f>
        <v>-4440</v>
      </c>
      <c r="H1452" s="66">
        <f>_xlfn.IFNA(VLOOKUP(A1452,'NQ0007 Strategy'!$A$2:$B$2000,2,FALSE),0)</f>
        <v>-3590</v>
      </c>
      <c r="I1452" s="85">
        <f t="shared" si="49"/>
        <v>-1210.7142857142858</v>
      </c>
      <c r="J1452" s="50">
        <f>VLOOKUP($A1452,級距!$A:$K,9,FALSE)</f>
        <v>2</v>
      </c>
      <c r="K1452" s="50">
        <f>VLOOKUP($A1452,級距!$A:$K,10,FALSE)</f>
        <v>1</v>
      </c>
      <c r="L1452" s="50">
        <f>VLOOKUP($A1452,級距!$A:$K,11,FALSE)</f>
        <v>2</v>
      </c>
      <c r="M1452" s="50">
        <f t="shared" si="50"/>
        <v>1</v>
      </c>
    </row>
    <row r="1453" spans="1:13" x14ac:dyDescent="0.25">
      <c r="A1453" s="32">
        <v>43542</v>
      </c>
      <c r="B1453" s="66">
        <f>_xlfn.IFNA(VLOOKUP(A1453,'Bolling Strategy'!$A$1:$B$2000,2,FALSE),0)</f>
        <v>-60</v>
      </c>
      <c r="C1453" s="66">
        <f>_xlfn.IFNA(VLOOKUP(A1453,'NQ0002 Strategy'!$A$2:$B$2000,2,FALSE),0)</f>
        <v>-390</v>
      </c>
      <c r="D1453" s="66">
        <f>_xlfn.IFNA(VLOOKUP(A1453,'NQ0001 Strategy'!$A$2:$B$2000,2,FALSE),0)</f>
        <v>-990</v>
      </c>
      <c r="E1453" s="66">
        <f>_xlfn.IFNA(VLOOKUP(A1453,'BBI Strategy'!$A$2:$B$2000,2,FALSE),0)</f>
        <v>565</v>
      </c>
      <c r="F1453" s="66">
        <f>_xlfn.IFNA(VLOOKUP(A1453,'NQ0003 Strategy'!$A$2:$B$1000,2,FALSE),0)</f>
        <v>0</v>
      </c>
      <c r="G1453" s="66">
        <f>_xlfn.IFNA(VLOOKUP(A1453,'NQ0006 Strategy'!$A$2:$B$2000,2,FALSE),0)</f>
        <v>0</v>
      </c>
      <c r="H1453" s="66">
        <f>_xlfn.IFNA(VLOOKUP(A1453,'NQ0007 Strategy'!$A$2:$B$2000,2,FALSE),0)</f>
        <v>1975</v>
      </c>
      <c r="I1453" s="85">
        <f t="shared" si="49"/>
        <v>157.14285714285714</v>
      </c>
      <c r="J1453" s="50">
        <f>VLOOKUP($A1453,級距!$A:$K,9,FALSE)</f>
        <v>1</v>
      </c>
      <c r="K1453" s="50">
        <f>VLOOKUP($A1453,級距!$A:$K,10,FALSE)</f>
        <v>2</v>
      </c>
      <c r="L1453" s="50">
        <f>VLOOKUP($A1453,級距!$A:$K,11,FALSE)</f>
        <v>2</v>
      </c>
      <c r="M1453" s="50">
        <f t="shared" si="50"/>
        <v>1</v>
      </c>
    </row>
    <row r="1454" spans="1:13" x14ac:dyDescent="0.25">
      <c r="A1454" s="32">
        <v>43539</v>
      </c>
      <c r="B1454" s="66">
        <f>_xlfn.IFNA(VLOOKUP(A1454,'Bolling Strategy'!$A$1:$B$2000,2,FALSE),0)</f>
        <v>975</v>
      </c>
      <c r="C1454" s="66">
        <f>_xlfn.IFNA(VLOOKUP(A1454,'NQ0002 Strategy'!$A$2:$B$2000,2,FALSE),0)</f>
        <v>4185</v>
      </c>
      <c r="D1454" s="66">
        <f>_xlfn.IFNA(VLOOKUP(A1454,'NQ0001 Strategy'!$A$2:$B$2000,2,FALSE),0)</f>
        <v>2070</v>
      </c>
      <c r="E1454" s="66">
        <f>_xlfn.IFNA(VLOOKUP(A1454,'BBI Strategy'!$A$2:$B$2000,2,FALSE),0)</f>
        <v>2330</v>
      </c>
      <c r="F1454" s="66">
        <f>_xlfn.IFNA(VLOOKUP(A1454,'NQ0003 Strategy'!$A$2:$B$1000,2,FALSE),0)</f>
        <v>-1015</v>
      </c>
      <c r="G1454" s="66">
        <f>_xlfn.IFNA(VLOOKUP(A1454,'NQ0006 Strategy'!$A$2:$B$2000,2,FALSE),0)</f>
        <v>0</v>
      </c>
      <c r="H1454" s="66">
        <f>_xlfn.IFNA(VLOOKUP(A1454,'NQ0007 Strategy'!$A$2:$B$2000,2,FALSE),0)</f>
        <v>-600</v>
      </c>
      <c r="I1454" s="85">
        <f t="shared" si="49"/>
        <v>1135</v>
      </c>
      <c r="J1454" s="50">
        <f>VLOOKUP($A1454,級距!$A:$K,9,FALSE)</f>
        <v>2</v>
      </c>
      <c r="K1454" s="50">
        <f>VLOOKUP($A1454,級距!$A:$K,10,FALSE)</f>
        <v>4</v>
      </c>
      <c r="L1454" s="50">
        <f>VLOOKUP($A1454,級距!$A:$K,11,FALSE)</f>
        <v>2</v>
      </c>
      <c r="M1454" s="50">
        <f t="shared" si="50"/>
        <v>1</v>
      </c>
    </row>
    <row r="1455" spans="1:13" x14ac:dyDescent="0.25">
      <c r="A1455" s="32">
        <v>43538</v>
      </c>
      <c r="B1455" s="66">
        <f>_xlfn.IFNA(VLOOKUP(A1455,'Bolling Strategy'!$A$1:$B$2000,2,FALSE),0)</f>
        <v>0</v>
      </c>
      <c r="C1455" s="66">
        <f>_xlfn.IFNA(VLOOKUP(A1455,'NQ0002 Strategy'!$A$2:$B$2000,2,FALSE),0)</f>
        <v>985</v>
      </c>
      <c r="D1455" s="66">
        <f>_xlfn.IFNA(VLOOKUP(A1455,'NQ0001 Strategy'!$A$2:$B$2000,2,FALSE),0)</f>
        <v>-735</v>
      </c>
      <c r="E1455" s="66">
        <f>_xlfn.IFNA(VLOOKUP(A1455,'BBI Strategy'!$A$2:$B$2000,2,FALSE),0)</f>
        <v>530</v>
      </c>
      <c r="F1455" s="66">
        <f>_xlfn.IFNA(VLOOKUP(A1455,'NQ0003 Strategy'!$A$2:$B$1000,2,FALSE),0)</f>
        <v>0</v>
      </c>
      <c r="G1455" s="66">
        <f>_xlfn.IFNA(VLOOKUP(A1455,'NQ0006 Strategy'!$A$2:$B$2000,2,FALSE),0)</f>
        <v>-1740</v>
      </c>
      <c r="H1455" s="66">
        <f>_xlfn.IFNA(VLOOKUP(A1455,'NQ0007 Strategy'!$A$2:$B$2000,2,FALSE),0)</f>
        <v>430</v>
      </c>
      <c r="I1455" s="85">
        <f t="shared" si="49"/>
        <v>-75.714285714285708</v>
      </c>
      <c r="J1455" s="50">
        <f>VLOOKUP($A1455,級距!$A:$K,9,FALSE)</f>
        <v>1</v>
      </c>
      <c r="K1455" s="50">
        <f>VLOOKUP($A1455,級距!$A:$K,10,FALSE)</f>
        <v>6</v>
      </c>
      <c r="L1455" s="50">
        <f>VLOOKUP($A1455,級距!$A:$K,11,FALSE)</f>
        <v>2</v>
      </c>
      <c r="M1455" s="50">
        <f t="shared" si="50"/>
        <v>1</v>
      </c>
    </row>
    <row r="1456" spans="1:13" x14ac:dyDescent="0.25">
      <c r="A1456" s="32">
        <v>43537</v>
      </c>
      <c r="B1456" s="66">
        <f>_xlfn.IFNA(VLOOKUP(A1456,'Bolling Strategy'!$A$1:$B$2000,2,FALSE),0)</f>
        <v>90</v>
      </c>
      <c r="C1456" s="66">
        <f>_xlfn.IFNA(VLOOKUP(A1456,'NQ0002 Strategy'!$A$2:$B$2000,2,FALSE),0)</f>
        <v>-730</v>
      </c>
      <c r="D1456" s="66">
        <f>_xlfn.IFNA(VLOOKUP(A1456,'NQ0001 Strategy'!$A$2:$B$2000,2,FALSE),0)</f>
        <v>730</v>
      </c>
      <c r="E1456" s="66">
        <f>_xlfn.IFNA(VLOOKUP(A1456,'BBI Strategy'!$A$2:$B$2000,2,FALSE),0)</f>
        <v>2510</v>
      </c>
      <c r="F1456" s="66">
        <f>_xlfn.IFNA(VLOOKUP(A1456,'NQ0003 Strategy'!$A$2:$B$1000,2,FALSE),0)</f>
        <v>0</v>
      </c>
      <c r="G1456" s="66">
        <f>_xlfn.IFNA(VLOOKUP(A1456,'NQ0006 Strategy'!$A$2:$B$2000,2,FALSE),0)</f>
        <v>7430</v>
      </c>
      <c r="H1456" s="66">
        <f>_xlfn.IFNA(VLOOKUP(A1456,'NQ0007 Strategy'!$A$2:$B$2000,2,FALSE),0)</f>
        <v>-1650</v>
      </c>
      <c r="I1456" s="85">
        <f t="shared" si="49"/>
        <v>1197.1428571428571</v>
      </c>
      <c r="J1456" s="50">
        <f>VLOOKUP($A1456,級距!$A:$K,9,FALSE)</f>
        <v>3</v>
      </c>
      <c r="K1456" s="50">
        <f>VLOOKUP($A1456,級距!$A:$K,10,FALSE)</f>
        <v>6</v>
      </c>
      <c r="L1456" s="50">
        <f>VLOOKUP($A1456,級距!$A:$K,11,FALSE)</f>
        <v>2</v>
      </c>
      <c r="M1456" s="50">
        <f t="shared" si="50"/>
        <v>1</v>
      </c>
    </row>
    <row r="1457" spans="1:13" x14ac:dyDescent="0.25">
      <c r="A1457" s="32">
        <v>43536</v>
      </c>
      <c r="B1457" s="66">
        <f>_xlfn.IFNA(VLOOKUP(A1457,'Bolling Strategy'!$A$1:$B$2000,2,FALSE),0)</f>
        <v>3140</v>
      </c>
      <c r="C1457" s="66">
        <f>_xlfn.IFNA(VLOOKUP(A1457,'NQ0002 Strategy'!$A$2:$B$2000,2,FALSE),0)</f>
        <v>615</v>
      </c>
      <c r="D1457" s="66">
        <f>_xlfn.IFNA(VLOOKUP(A1457,'NQ0001 Strategy'!$A$2:$B$2000,2,FALSE),0)</f>
        <v>0</v>
      </c>
      <c r="E1457" s="66">
        <f>_xlfn.IFNA(VLOOKUP(A1457,'BBI Strategy'!$A$2:$B$2000,2,FALSE),0)</f>
        <v>2230</v>
      </c>
      <c r="F1457" s="66">
        <f>_xlfn.IFNA(VLOOKUP(A1457,'NQ0003 Strategy'!$A$2:$B$1000,2,FALSE),0)</f>
        <v>0</v>
      </c>
      <c r="G1457" s="66">
        <f>_xlfn.IFNA(VLOOKUP(A1457,'NQ0006 Strategy'!$A$2:$B$2000,2,FALSE),0)</f>
        <v>0</v>
      </c>
      <c r="H1457" s="66">
        <f>_xlfn.IFNA(VLOOKUP(A1457,'NQ0007 Strategy'!$A$2:$B$2000,2,FALSE),0)</f>
        <v>-1330</v>
      </c>
      <c r="I1457" s="85">
        <f t="shared" si="49"/>
        <v>665</v>
      </c>
      <c r="J1457" s="50">
        <f>VLOOKUP($A1457,級距!$A:$K,9,FALSE)</f>
        <v>2</v>
      </c>
      <c r="K1457" s="50">
        <f>VLOOKUP($A1457,級距!$A:$K,10,FALSE)</f>
        <v>5</v>
      </c>
      <c r="L1457" s="50">
        <f>VLOOKUP($A1457,級距!$A:$K,11,FALSE)</f>
        <v>2</v>
      </c>
      <c r="M1457" s="50">
        <f t="shared" si="50"/>
        <v>1</v>
      </c>
    </row>
    <row r="1458" spans="1:13" x14ac:dyDescent="0.25">
      <c r="A1458" s="32">
        <v>43535</v>
      </c>
      <c r="B1458" s="66">
        <f>_xlfn.IFNA(VLOOKUP(A1458,'Bolling Strategy'!$A$1:$B$2000,2,FALSE),0)</f>
        <v>6090</v>
      </c>
      <c r="C1458" s="66">
        <f>_xlfn.IFNA(VLOOKUP(A1458,'NQ0002 Strategy'!$A$2:$B$2000,2,FALSE),0)</f>
        <v>0</v>
      </c>
      <c r="D1458" s="66">
        <f>_xlfn.IFNA(VLOOKUP(A1458,'NQ0001 Strategy'!$A$2:$B$2000,2,FALSE),0)</f>
        <v>1935</v>
      </c>
      <c r="E1458" s="66">
        <f>_xlfn.IFNA(VLOOKUP(A1458,'BBI Strategy'!$A$2:$B$2000,2,FALSE),0)</f>
        <v>10520</v>
      </c>
      <c r="F1458" s="66">
        <f>_xlfn.IFNA(VLOOKUP(A1458,'NQ0003 Strategy'!$A$2:$B$1000,2,FALSE),0)</f>
        <v>0</v>
      </c>
      <c r="G1458" s="66">
        <f>_xlfn.IFNA(VLOOKUP(A1458,'NQ0006 Strategy'!$A$2:$B$2000,2,FALSE),0)</f>
        <v>12790</v>
      </c>
      <c r="H1458" s="66">
        <f>_xlfn.IFNA(VLOOKUP(A1458,'NQ0007 Strategy'!$A$2:$B$2000,2,FALSE),0)</f>
        <v>8715</v>
      </c>
      <c r="I1458" s="85">
        <f t="shared" si="49"/>
        <v>5721.4285714285716</v>
      </c>
      <c r="J1458" s="50">
        <f>VLOOKUP($A1458,級距!$A:$K,9,FALSE)</f>
        <v>6</v>
      </c>
      <c r="K1458" s="50">
        <f>VLOOKUP($A1458,級距!$A:$K,10,FALSE)</f>
        <v>10</v>
      </c>
      <c r="L1458" s="50">
        <f>VLOOKUP($A1458,級距!$A:$K,11,FALSE)</f>
        <v>4</v>
      </c>
      <c r="M1458" s="50">
        <f t="shared" si="50"/>
        <v>1</v>
      </c>
    </row>
    <row r="1459" spans="1:13" x14ac:dyDescent="0.25">
      <c r="A1459" s="32">
        <v>43532</v>
      </c>
      <c r="B1459" s="66">
        <f>_xlfn.IFNA(VLOOKUP(A1459,'Bolling Strategy'!$A$1:$B$2000,2,FALSE),0)</f>
        <v>11100</v>
      </c>
      <c r="C1459" s="66">
        <f>_xlfn.IFNA(VLOOKUP(A1459,'NQ0002 Strategy'!$A$2:$B$2000,2,FALSE),0)</f>
        <v>8000</v>
      </c>
      <c r="D1459" s="66">
        <f>_xlfn.IFNA(VLOOKUP(A1459,'NQ0001 Strategy'!$A$2:$B$2000,2,FALSE),0)</f>
        <v>-2970</v>
      </c>
      <c r="E1459" s="66">
        <f>_xlfn.IFNA(VLOOKUP(A1459,'BBI Strategy'!$A$2:$B$2000,2,FALSE),0)</f>
        <v>2690</v>
      </c>
      <c r="F1459" s="66">
        <f>_xlfn.IFNA(VLOOKUP(A1459,'NQ0003 Strategy'!$A$2:$B$1000,2,FALSE),0)</f>
        <v>0</v>
      </c>
      <c r="G1459" s="66">
        <f>_xlfn.IFNA(VLOOKUP(A1459,'NQ0006 Strategy'!$A$2:$B$2000,2,FALSE),0)</f>
        <v>0</v>
      </c>
      <c r="H1459" s="66">
        <f>_xlfn.IFNA(VLOOKUP(A1459,'NQ0007 Strategy'!$A$2:$B$2000,2,FALSE),0)</f>
        <v>4925</v>
      </c>
      <c r="I1459" s="85">
        <f t="shared" si="49"/>
        <v>3392.1428571428573</v>
      </c>
      <c r="J1459" s="50">
        <f>VLOOKUP($A1459,級距!$A:$K,9,FALSE)</f>
        <v>3</v>
      </c>
      <c r="K1459" s="50">
        <f>VLOOKUP($A1459,級距!$A:$K,10,FALSE)</f>
        <v>4</v>
      </c>
      <c r="L1459" s="50">
        <f>VLOOKUP($A1459,級距!$A:$K,11,FALSE)</f>
        <v>2</v>
      </c>
      <c r="M1459" s="50">
        <f t="shared" si="50"/>
        <v>1</v>
      </c>
    </row>
    <row r="1460" spans="1:13" x14ac:dyDescent="0.25">
      <c r="A1460" s="32">
        <v>43531</v>
      </c>
      <c r="B1460" s="66">
        <f>_xlfn.IFNA(VLOOKUP(A1460,'Bolling Strategy'!$A$1:$B$2000,2,FALSE),0)</f>
        <v>3300</v>
      </c>
      <c r="C1460" s="66">
        <f>_xlfn.IFNA(VLOOKUP(A1460,'NQ0002 Strategy'!$A$2:$B$2000,2,FALSE),0)</f>
        <v>-3720</v>
      </c>
      <c r="D1460" s="66">
        <f>_xlfn.IFNA(VLOOKUP(A1460,'NQ0001 Strategy'!$A$2:$B$2000,2,FALSE),0)</f>
        <v>690</v>
      </c>
      <c r="E1460" s="66">
        <f>_xlfn.IFNA(VLOOKUP(A1460,'BBI Strategy'!$A$2:$B$2000,2,FALSE),0)</f>
        <v>815</v>
      </c>
      <c r="F1460" s="66">
        <f>_xlfn.IFNA(VLOOKUP(A1460,'NQ0003 Strategy'!$A$2:$B$1000,2,FALSE),0)</f>
        <v>0</v>
      </c>
      <c r="G1460" s="66">
        <f>_xlfn.IFNA(VLOOKUP(A1460,'NQ0006 Strategy'!$A$2:$B$2000,2,FALSE),0)</f>
        <v>-3250</v>
      </c>
      <c r="H1460" s="66">
        <f>_xlfn.IFNA(VLOOKUP(A1460,'NQ0007 Strategy'!$A$2:$B$2000,2,FALSE),0)</f>
        <v>815</v>
      </c>
      <c r="I1460" s="85">
        <f t="shared" si="49"/>
        <v>-192.85714285714286</v>
      </c>
      <c r="J1460" s="50">
        <f>VLOOKUP($A1460,級距!$A:$K,9,FALSE)</f>
        <v>5</v>
      </c>
      <c r="K1460" s="50">
        <f>VLOOKUP($A1460,級距!$A:$K,10,FALSE)</f>
        <v>6</v>
      </c>
      <c r="L1460" s="50">
        <f>VLOOKUP($A1460,級距!$A:$K,11,FALSE)</f>
        <v>2</v>
      </c>
      <c r="M1460" s="50">
        <f t="shared" si="50"/>
        <v>1</v>
      </c>
    </row>
    <row r="1461" spans="1:13" x14ac:dyDescent="0.25">
      <c r="A1461" s="32">
        <v>43530</v>
      </c>
      <c r="B1461" s="66">
        <f>_xlfn.IFNA(VLOOKUP(A1461,'Bolling Strategy'!$A$1:$B$2000,2,FALSE),0)</f>
        <v>-720</v>
      </c>
      <c r="C1461" s="66">
        <f>_xlfn.IFNA(VLOOKUP(A1461,'NQ0002 Strategy'!$A$2:$B$2000,2,FALSE),0)</f>
        <v>-3500</v>
      </c>
      <c r="D1461" s="66">
        <f>_xlfn.IFNA(VLOOKUP(A1461,'NQ0001 Strategy'!$A$2:$B$2000,2,FALSE),0)</f>
        <v>-3575</v>
      </c>
      <c r="E1461" s="66">
        <f>_xlfn.IFNA(VLOOKUP(A1461,'BBI Strategy'!$A$2:$B$2000,2,FALSE),0)</f>
        <v>-2465</v>
      </c>
      <c r="F1461" s="66">
        <f>_xlfn.IFNA(VLOOKUP(A1461,'NQ0003 Strategy'!$A$2:$B$1000,2,FALSE),0)</f>
        <v>0</v>
      </c>
      <c r="G1461" s="66">
        <f>_xlfn.IFNA(VLOOKUP(A1461,'NQ0006 Strategy'!$A$2:$B$2000,2,FALSE),0)</f>
        <v>0</v>
      </c>
      <c r="H1461" s="66">
        <f>_xlfn.IFNA(VLOOKUP(A1461,'NQ0007 Strategy'!$A$2:$B$2000,2,FALSE),0)</f>
        <v>1485</v>
      </c>
      <c r="I1461" s="85">
        <f t="shared" si="49"/>
        <v>-1253.5714285714287</v>
      </c>
      <c r="J1461" s="50">
        <f>VLOOKUP($A1461,級距!$A:$K,9,FALSE)</f>
        <v>2</v>
      </c>
      <c r="K1461" s="50">
        <f>VLOOKUP($A1461,級距!$A:$K,10,FALSE)</f>
        <v>7</v>
      </c>
      <c r="L1461" s="50">
        <f>VLOOKUP($A1461,級距!$A:$K,11,FALSE)</f>
        <v>3</v>
      </c>
      <c r="M1461" s="50">
        <f t="shared" si="50"/>
        <v>1</v>
      </c>
    </row>
    <row r="1462" spans="1:13" x14ac:dyDescent="0.25">
      <c r="A1462" s="32">
        <v>43529</v>
      </c>
      <c r="B1462" s="66">
        <f>_xlfn.IFNA(VLOOKUP(A1462,'Bolling Strategy'!$A$1:$B$2000,2,FALSE),0)</f>
        <v>0</v>
      </c>
      <c r="C1462" s="66">
        <f>_xlfn.IFNA(VLOOKUP(A1462,'NQ0002 Strategy'!$A$2:$B$2000,2,FALSE),0)</f>
        <v>-20</v>
      </c>
      <c r="D1462" s="66">
        <f>_xlfn.IFNA(VLOOKUP(A1462,'NQ0001 Strategy'!$A$2:$B$2000,2,FALSE),0)</f>
        <v>0</v>
      </c>
      <c r="E1462" s="66">
        <f>_xlfn.IFNA(VLOOKUP(A1462,'BBI Strategy'!$A$2:$B$2000,2,FALSE),0)</f>
        <v>1710</v>
      </c>
      <c r="F1462" s="66">
        <f>_xlfn.IFNA(VLOOKUP(A1462,'NQ0003 Strategy'!$A$2:$B$1000,2,FALSE),0)</f>
        <v>0</v>
      </c>
      <c r="G1462" s="66">
        <f>_xlfn.IFNA(VLOOKUP(A1462,'NQ0006 Strategy'!$A$2:$B$2000,2,FALSE),0)</f>
        <v>0</v>
      </c>
      <c r="H1462" s="66">
        <f>_xlfn.IFNA(VLOOKUP(A1462,'NQ0007 Strategy'!$A$2:$B$2000,2,FALSE),0)</f>
        <v>-435</v>
      </c>
      <c r="I1462" s="85">
        <f t="shared" si="49"/>
        <v>179.28571428571428</v>
      </c>
      <c r="J1462" s="50">
        <f>VLOOKUP($A1462,級距!$A:$K,9,FALSE)</f>
        <v>1</v>
      </c>
      <c r="K1462" s="50">
        <f>VLOOKUP($A1462,級距!$A:$K,10,FALSE)</f>
        <v>1</v>
      </c>
      <c r="L1462" s="50">
        <f>VLOOKUP($A1462,級距!$A:$K,11,FALSE)</f>
        <v>2</v>
      </c>
      <c r="M1462" s="50">
        <f t="shared" si="50"/>
        <v>1</v>
      </c>
    </row>
    <row r="1463" spans="1:13" x14ac:dyDescent="0.25">
      <c r="A1463" s="32">
        <v>43528</v>
      </c>
      <c r="B1463" s="66">
        <f>_xlfn.IFNA(VLOOKUP(A1463,'Bolling Strategy'!$A$1:$B$2000,2,FALSE),0)</f>
        <v>10170</v>
      </c>
      <c r="C1463" s="66">
        <f>_xlfn.IFNA(VLOOKUP(A1463,'NQ0002 Strategy'!$A$2:$B$2000,2,FALSE),0)</f>
        <v>-4380</v>
      </c>
      <c r="D1463" s="66">
        <f>_xlfn.IFNA(VLOOKUP(A1463,'NQ0001 Strategy'!$A$2:$B$2000,2,FALSE),0)</f>
        <v>-3215</v>
      </c>
      <c r="E1463" s="66">
        <f>_xlfn.IFNA(VLOOKUP(A1463,'BBI Strategy'!$A$2:$B$2000,2,FALSE),0)</f>
        <v>-2680</v>
      </c>
      <c r="F1463" s="66">
        <f>_xlfn.IFNA(VLOOKUP(A1463,'NQ0003 Strategy'!$A$2:$B$1000,2,FALSE),0)</f>
        <v>0</v>
      </c>
      <c r="G1463" s="66">
        <f>_xlfn.IFNA(VLOOKUP(A1463,'NQ0006 Strategy'!$A$2:$B$2000,2,FALSE),0)</f>
        <v>0</v>
      </c>
      <c r="H1463" s="66">
        <f>_xlfn.IFNA(VLOOKUP(A1463,'NQ0007 Strategy'!$A$2:$B$2000,2,FALSE),0)</f>
        <v>-3720</v>
      </c>
      <c r="I1463" s="85">
        <f t="shared" si="49"/>
        <v>-546.42857142857144</v>
      </c>
      <c r="J1463" s="50">
        <f>VLOOKUP($A1463,級距!$A:$K,9,FALSE)</f>
        <v>6</v>
      </c>
      <c r="K1463" s="50">
        <f>VLOOKUP($A1463,級距!$A:$K,10,FALSE)</f>
        <v>3</v>
      </c>
      <c r="L1463" s="50">
        <f>VLOOKUP($A1463,級距!$A:$K,11,FALSE)</f>
        <v>1</v>
      </c>
      <c r="M1463" s="50">
        <f t="shared" si="50"/>
        <v>1</v>
      </c>
    </row>
    <row r="1464" spans="1:13" x14ac:dyDescent="0.25">
      <c r="A1464" s="32">
        <v>43525</v>
      </c>
      <c r="B1464" s="66">
        <f>_xlfn.IFNA(VLOOKUP(A1464,'Bolling Strategy'!$A$1:$B$2000,2,FALSE),0)</f>
        <v>2000</v>
      </c>
      <c r="C1464" s="66">
        <f>_xlfn.IFNA(VLOOKUP(A1464,'NQ0002 Strategy'!$A$2:$B$2000,2,FALSE),0)</f>
        <v>0</v>
      </c>
      <c r="D1464" s="66">
        <f>_xlfn.IFNA(VLOOKUP(A1464,'NQ0001 Strategy'!$A$2:$B$2000,2,FALSE),0)</f>
        <v>2105</v>
      </c>
      <c r="E1464" s="66">
        <f>_xlfn.IFNA(VLOOKUP(A1464,'BBI Strategy'!$A$2:$B$2000,2,FALSE),0)</f>
        <v>285</v>
      </c>
      <c r="F1464" s="66">
        <f>_xlfn.IFNA(VLOOKUP(A1464,'NQ0003 Strategy'!$A$2:$B$1000,2,FALSE),0)</f>
        <v>1035</v>
      </c>
      <c r="G1464" s="66">
        <f>_xlfn.IFNA(VLOOKUP(A1464,'NQ0006 Strategy'!$A$2:$B$2000,2,FALSE),0)</f>
        <v>0</v>
      </c>
      <c r="H1464" s="66">
        <f>_xlfn.IFNA(VLOOKUP(A1464,'NQ0007 Strategy'!$A$2:$B$2000,2,FALSE),0)</f>
        <v>445</v>
      </c>
      <c r="I1464" s="85">
        <f t="shared" si="49"/>
        <v>838.57142857142856</v>
      </c>
      <c r="J1464" s="50">
        <f>VLOOKUP($A1464,級距!$A:$K,9,FALSE)</f>
        <v>2</v>
      </c>
      <c r="K1464" s="50">
        <f>VLOOKUP($A1464,級距!$A:$K,10,FALSE)</f>
        <v>1</v>
      </c>
      <c r="L1464" s="50">
        <f>VLOOKUP($A1464,級距!$A:$K,11,FALSE)</f>
        <v>2</v>
      </c>
      <c r="M1464" s="50">
        <f t="shared" si="50"/>
        <v>1</v>
      </c>
    </row>
    <row r="1465" spans="1:13" x14ac:dyDescent="0.25">
      <c r="A1465" s="32">
        <v>43524</v>
      </c>
      <c r="B1465" s="66">
        <f>_xlfn.IFNA(VLOOKUP(A1465,'Bolling Strategy'!$A$1:$B$2000,2,FALSE),0)</f>
        <v>0</v>
      </c>
      <c r="C1465" s="66">
        <f>_xlfn.IFNA(VLOOKUP(A1465,'NQ0002 Strategy'!$A$2:$B$2000,2,FALSE),0)</f>
        <v>-470</v>
      </c>
      <c r="D1465" s="66">
        <f>_xlfn.IFNA(VLOOKUP(A1465,'NQ0001 Strategy'!$A$2:$B$2000,2,FALSE),0)</f>
        <v>0</v>
      </c>
      <c r="E1465" s="66">
        <f>_xlfn.IFNA(VLOOKUP(A1465,'BBI Strategy'!$A$2:$B$2000,2,FALSE),0)</f>
        <v>-1050</v>
      </c>
      <c r="F1465" s="66">
        <f>_xlfn.IFNA(VLOOKUP(A1465,'NQ0003 Strategy'!$A$2:$B$1000,2,FALSE),0)</f>
        <v>0</v>
      </c>
      <c r="G1465" s="66">
        <f>_xlfn.IFNA(VLOOKUP(A1465,'NQ0006 Strategy'!$A$2:$B$2000,2,FALSE),0)</f>
        <v>0</v>
      </c>
      <c r="H1465" s="66">
        <f>_xlfn.IFNA(VLOOKUP(A1465,'NQ0007 Strategy'!$A$2:$B$2000,2,FALSE),0)</f>
        <v>-535</v>
      </c>
      <c r="I1465" s="85">
        <f t="shared" si="49"/>
        <v>-293.57142857142856</v>
      </c>
      <c r="J1465" s="50">
        <f>VLOOKUP($A1465,級距!$A:$K,9,FALSE)</f>
        <v>1</v>
      </c>
      <c r="K1465" s="50">
        <f>VLOOKUP($A1465,級距!$A:$K,10,FALSE)</f>
        <v>4</v>
      </c>
      <c r="L1465" s="50">
        <f>VLOOKUP($A1465,級距!$A:$K,11,FALSE)</f>
        <v>2</v>
      </c>
      <c r="M1465" s="50">
        <f t="shared" si="50"/>
        <v>1</v>
      </c>
    </row>
    <row r="1466" spans="1:13" x14ac:dyDescent="0.25">
      <c r="A1466" s="32">
        <v>43523</v>
      </c>
      <c r="B1466" s="66">
        <f>_xlfn.IFNA(VLOOKUP(A1466,'Bolling Strategy'!$A$1:$B$2000,2,FALSE),0)</f>
        <v>4580</v>
      </c>
      <c r="C1466" s="66">
        <f>_xlfn.IFNA(VLOOKUP(A1466,'NQ0002 Strategy'!$A$2:$B$2000,2,FALSE),0)</f>
        <v>0</v>
      </c>
      <c r="D1466" s="66">
        <f>_xlfn.IFNA(VLOOKUP(A1466,'NQ0001 Strategy'!$A$2:$B$2000,2,FALSE),0)</f>
        <v>0</v>
      </c>
      <c r="E1466" s="66">
        <f>_xlfn.IFNA(VLOOKUP(A1466,'BBI Strategy'!$A$2:$B$2000,2,FALSE),0)</f>
        <v>940</v>
      </c>
      <c r="F1466" s="66">
        <f>_xlfn.IFNA(VLOOKUP(A1466,'NQ0003 Strategy'!$A$2:$B$1000,2,FALSE),0)</f>
        <v>0</v>
      </c>
      <c r="G1466" s="66">
        <f>_xlfn.IFNA(VLOOKUP(A1466,'NQ0006 Strategy'!$A$2:$B$2000,2,FALSE),0)</f>
        <v>0</v>
      </c>
      <c r="H1466" s="66">
        <f>_xlfn.IFNA(VLOOKUP(A1466,'NQ0007 Strategy'!$A$2:$B$2000,2,FALSE),0)</f>
        <v>-290</v>
      </c>
      <c r="I1466" s="85">
        <f t="shared" si="49"/>
        <v>747.14285714285711</v>
      </c>
      <c r="J1466" s="50">
        <f>VLOOKUP($A1466,級距!$A:$K,9,FALSE)</f>
        <v>3</v>
      </c>
      <c r="K1466" s="50">
        <f>VLOOKUP($A1466,級距!$A:$K,10,FALSE)</f>
        <v>3</v>
      </c>
      <c r="L1466" s="50">
        <f>VLOOKUP($A1466,級距!$A:$K,11,FALSE)</f>
        <v>2</v>
      </c>
      <c r="M1466" s="50">
        <f t="shared" si="50"/>
        <v>1</v>
      </c>
    </row>
    <row r="1467" spans="1:13" x14ac:dyDescent="0.25">
      <c r="A1467" s="32">
        <v>43522</v>
      </c>
      <c r="B1467" s="66">
        <f>_xlfn.IFNA(VLOOKUP(A1467,'Bolling Strategy'!$A$1:$B$2000,2,FALSE),0)</f>
        <v>-680</v>
      </c>
      <c r="C1467" s="66">
        <f>_xlfn.IFNA(VLOOKUP(A1467,'NQ0002 Strategy'!$A$2:$B$2000,2,FALSE),0)</f>
        <v>-235</v>
      </c>
      <c r="D1467" s="66">
        <f>_xlfn.IFNA(VLOOKUP(A1467,'NQ0001 Strategy'!$A$2:$B$2000,2,FALSE),0)</f>
        <v>1770</v>
      </c>
      <c r="E1467" s="66">
        <f>_xlfn.IFNA(VLOOKUP(A1467,'BBI Strategy'!$A$2:$B$2000,2,FALSE),0)</f>
        <v>2780</v>
      </c>
      <c r="F1467" s="66">
        <f>_xlfn.IFNA(VLOOKUP(A1467,'NQ0003 Strategy'!$A$2:$B$1000,2,FALSE),0)</f>
        <v>0</v>
      </c>
      <c r="G1467" s="66">
        <f>_xlfn.IFNA(VLOOKUP(A1467,'NQ0006 Strategy'!$A$2:$B$2000,2,FALSE),0)</f>
        <v>0</v>
      </c>
      <c r="H1467" s="66">
        <f>_xlfn.IFNA(VLOOKUP(A1467,'NQ0007 Strategy'!$A$2:$B$2000,2,FALSE),0)</f>
        <v>-1070</v>
      </c>
      <c r="I1467" s="85">
        <f t="shared" si="49"/>
        <v>366.42857142857144</v>
      </c>
      <c r="J1467" s="50">
        <f>VLOOKUP($A1467,級距!$A:$K,9,FALSE)</f>
        <v>2</v>
      </c>
      <c r="K1467" s="50">
        <f>VLOOKUP($A1467,級距!$A:$K,10,FALSE)</f>
        <v>5</v>
      </c>
      <c r="L1467" s="50">
        <f>VLOOKUP($A1467,級距!$A:$K,11,FALSE)</f>
        <v>2</v>
      </c>
      <c r="M1467" s="50">
        <f t="shared" si="50"/>
        <v>1</v>
      </c>
    </row>
    <row r="1468" spans="1:13" x14ac:dyDescent="0.25">
      <c r="A1468" s="32">
        <v>43521</v>
      </c>
      <c r="B1468" s="66">
        <f>_xlfn.IFNA(VLOOKUP(A1468,'Bolling Strategy'!$A$1:$B$2000,2,FALSE),0)</f>
        <v>3075</v>
      </c>
      <c r="C1468" s="66">
        <f>_xlfn.IFNA(VLOOKUP(A1468,'NQ0002 Strategy'!$A$2:$B$2000,2,FALSE),0)</f>
        <v>0</v>
      </c>
      <c r="D1468" s="66">
        <f>_xlfn.IFNA(VLOOKUP(A1468,'NQ0001 Strategy'!$A$2:$B$2000,2,FALSE),0)</f>
        <v>-840</v>
      </c>
      <c r="E1468" s="66">
        <f>_xlfn.IFNA(VLOOKUP(A1468,'BBI Strategy'!$A$2:$B$2000,2,FALSE),0)</f>
        <v>-200</v>
      </c>
      <c r="F1468" s="66">
        <f>_xlfn.IFNA(VLOOKUP(A1468,'NQ0003 Strategy'!$A$2:$B$1000,2,FALSE),0)</f>
        <v>0</v>
      </c>
      <c r="G1468" s="66">
        <f>_xlfn.IFNA(VLOOKUP(A1468,'NQ0006 Strategy'!$A$2:$B$2000,2,FALSE),0)</f>
        <v>-5730</v>
      </c>
      <c r="H1468" s="66">
        <f>_xlfn.IFNA(VLOOKUP(A1468,'NQ0007 Strategy'!$A$2:$B$2000,2,FALSE),0)</f>
        <v>-4285</v>
      </c>
      <c r="I1468" s="85">
        <f t="shared" si="49"/>
        <v>-1140</v>
      </c>
      <c r="J1468" s="50">
        <f>VLOOKUP($A1468,級距!$A:$K,9,FALSE)</f>
        <v>1</v>
      </c>
      <c r="K1468" s="50">
        <f>VLOOKUP($A1468,級距!$A:$K,10,FALSE)</f>
        <v>3</v>
      </c>
      <c r="L1468" s="50">
        <f>VLOOKUP($A1468,級距!$A:$K,11,FALSE)</f>
        <v>2</v>
      </c>
      <c r="M1468" s="50">
        <f t="shared" si="50"/>
        <v>1</v>
      </c>
    </row>
    <row r="1469" spans="1:13" x14ac:dyDescent="0.25">
      <c r="A1469" s="32">
        <v>43518</v>
      </c>
      <c r="B1469" s="66">
        <f>_xlfn.IFNA(VLOOKUP(A1469,'Bolling Strategy'!$A$1:$B$2000,2,FALSE),0)</f>
        <v>2395</v>
      </c>
      <c r="C1469" s="66">
        <f>_xlfn.IFNA(VLOOKUP(A1469,'NQ0002 Strategy'!$A$2:$B$2000,2,FALSE),0)</f>
        <v>-1645</v>
      </c>
      <c r="D1469" s="66">
        <f>_xlfn.IFNA(VLOOKUP(A1469,'NQ0001 Strategy'!$A$2:$B$2000,2,FALSE),0)</f>
        <v>0</v>
      </c>
      <c r="E1469" s="66">
        <f>_xlfn.IFNA(VLOOKUP(A1469,'BBI Strategy'!$A$2:$B$2000,2,FALSE),0)</f>
        <v>1640</v>
      </c>
      <c r="F1469" s="66">
        <f>_xlfn.IFNA(VLOOKUP(A1469,'NQ0003 Strategy'!$A$2:$B$1000,2,FALSE),0)</f>
        <v>0</v>
      </c>
      <c r="G1469" s="66">
        <f>_xlfn.IFNA(VLOOKUP(A1469,'NQ0006 Strategy'!$A$2:$B$2000,2,FALSE),0)</f>
        <v>4440</v>
      </c>
      <c r="H1469" s="66">
        <f>_xlfn.IFNA(VLOOKUP(A1469,'NQ0007 Strategy'!$A$2:$B$2000,2,FALSE),0)</f>
        <v>-75</v>
      </c>
      <c r="I1469" s="85">
        <f t="shared" si="49"/>
        <v>965</v>
      </c>
      <c r="J1469" s="50">
        <f>VLOOKUP($A1469,級距!$A:$K,9,FALSE)</f>
        <v>1</v>
      </c>
      <c r="K1469" s="50">
        <f>VLOOKUP($A1469,級距!$A:$K,10,FALSE)</f>
        <v>4</v>
      </c>
      <c r="L1469" s="50">
        <f>VLOOKUP($A1469,級距!$A:$K,11,FALSE)</f>
        <v>2</v>
      </c>
      <c r="M1469" s="50">
        <f t="shared" si="50"/>
        <v>1</v>
      </c>
    </row>
    <row r="1470" spans="1:13" x14ac:dyDescent="0.25">
      <c r="A1470" s="32">
        <v>43517</v>
      </c>
      <c r="B1470" s="66">
        <f>_xlfn.IFNA(VLOOKUP(A1470,'Bolling Strategy'!$A$1:$B$2000,2,FALSE),0)</f>
        <v>-2380</v>
      </c>
      <c r="C1470" s="66">
        <f>_xlfn.IFNA(VLOOKUP(A1470,'NQ0002 Strategy'!$A$2:$B$2000,2,FALSE),0)</f>
        <v>0</v>
      </c>
      <c r="D1470" s="66">
        <f>_xlfn.IFNA(VLOOKUP(A1470,'NQ0001 Strategy'!$A$2:$B$2000,2,FALSE),0)</f>
        <v>405</v>
      </c>
      <c r="E1470" s="66">
        <f>_xlfn.IFNA(VLOOKUP(A1470,'BBI Strategy'!$A$2:$B$2000,2,FALSE),0)</f>
        <v>-2320</v>
      </c>
      <c r="F1470" s="66">
        <f>_xlfn.IFNA(VLOOKUP(A1470,'NQ0003 Strategy'!$A$2:$B$1000,2,FALSE),0)</f>
        <v>3000</v>
      </c>
      <c r="G1470" s="66">
        <f>_xlfn.IFNA(VLOOKUP(A1470,'NQ0006 Strategy'!$A$2:$B$2000,2,FALSE),0)</f>
        <v>0</v>
      </c>
      <c r="H1470" s="66">
        <f>_xlfn.IFNA(VLOOKUP(A1470,'NQ0007 Strategy'!$A$2:$B$2000,2,FALSE),0)</f>
        <v>-1855</v>
      </c>
      <c r="I1470" s="85">
        <f t="shared" si="49"/>
        <v>-450</v>
      </c>
      <c r="J1470" s="50">
        <f>VLOOKUP($A1470,級距!$A:$K,9,FALSE)</f>
        <v>3</v>
      </c>
      <c r="K1470" s="50">
        <f>VLOOKUP($A1470,級距!$A:$K,10,FALSE)</f>
        <v>6</v>
      </c>
      <c r="L1470" s="50">
        <f>VLOOKUP($A1470,級距!$A:$K,11,FALSE)</f>
        <v>2</v>
      </c>
      <c r="M1470" s="50">
        <f t="shared" si="50"/>
        <v>1</v>
      </c>
    </row>
    <row r="1471" spans="1:13" x14ac:dyDescent="0.25">
      <c r="A1471" s="32">
        <v>43516</v>
      </c>
      <c r="B1471" s="66">
        <f>_xlfn.IFNA(VLOOKUP(A1471,'Bolling Strategy'!$A$1:$B$2000,2,FALSE),0)</f>
        <v>1960</v>
      </c>
      <c r="C1471" s="66">
        <f>_xlfn.IFNA(VLOOKUP(A1471,'NQ0002 Strategy'!$A$2:$B$2000,2,FALSE),0)</f>
        <v>-825</v>
      </c>
      <c r="D1471" s="66">
        <f>_xlfn.IFNA(VLOOKUP(A1471,'NQ0001 Strategy'!$A$2:$B$2000,2,FALSE),0)</f>
        <v>-620</v>
      </c>
      <c r="E1471" s="66">
        <f>_xlfn.IFNA(VLOOKUP(A1471,'BBI Strategy'!$A$2:$B$2000,2,FALSE),0)</f>
        <v>1315</v>
      </c>
      <c r="F1471" s="66">
        <f>_xlfn.IFNA(VLOOKUP(A1471,'NQ0003 Strategy'!$A$2:$B$1000,2,FALSE),0)</f>
        <v>0</v>
      </c>
      <c r="G1471" s="66">
        <f>_xlfn.IFNA(VLOOKUP(A1471,'NQ0006 Strategy'!$A$2:$B$2000,2,FALSE),0)</f>
        <v>-5280</v>
      </c>
      <c r="H1471" s="66">
        <f>_xlfn.IFNA(VLOOKUP(A1471,'NQ0007 Strategy'!$A$2:$B$2000,2,FALSE),0)</f>
        <v>-2310</v>
      </c>
      <c r="I1471" s="85">
        <f t="shared" si="49"/>
        <v>-822.85714285714289</v>
      </c>
      <c r="J1471" s="50">
        <f>VLOOKUP($A1471,級距!$A:$K,9,FALSE)</f>
        <v>2</v>
      </c>
      <c r="K1471" s="50">
        <f>VLOOKUP($A1471,級距!$A:$K,10,FALSE)</f>
        <v>2</v>
      </c>
      <c r="L1471" s="50">
        <f>VLOOKUP($A1471,級距!$A:$K,11,FALSE)</f>
        <v>2</v>
      </c>
      <c r="M1471" s="50">
        <f t="shared" si="50"/>
        <v>1</v>
      </c>
    </row>
    <row r="1472" spans="1:13" x14ac:dyDescent="0.25">
      <c r="A1472" s="32">
        <v>43515</v>
      </c>
      <c r="B1472" s="66">
        <f>_xlfn.IFNA(VLOOKUP(A1472,'Bolling Strategy'!$A$1:$B$2000,2,FALSE),0)</f>
        <v>0</v>
      </c>
      <c r="C1472" s="66">
        <f>_xlfn.IFNA(VLOOKUP(A1472,'NQ0002 Strategy'!$A$2:$B$2000,2,FALSE),0)</f>
        <v>0</v>
      </c>
      <c r="D1472" s="66">
        <f>_xlfn.IFNA(VLOOKUP(A1472,'NQ0001 Strategy'!$A$2:$B$2000,2,FALSE),0)</f>
        <v>530</v>
      </c>
      <c r="E1472" s="66">
        <f>_xlfn.IFNA(VLOOKUP(A1472,'BBI Strategy'!$A$2:$B$2000,2,FALSE),0)</f>
        <v>-1200</v>
      </c>
      <c r="F1472" s="66">
        <f>_xlfn.IFNA(VLOOKUP(A1472,'NQ0003 Strategy'!$A$2:$B$1000,2,FALSE),0)</f>
        <v>0</v>
      </c>
      <c r="G1472" s="66">
        <f>_xlfn.IFNA(VLOOKUP(A1472,'NQ0006 Strategy'!$A$2:$B$2000,2,FALSE),0)</f>
        <v>0</v>
      </c>
      <c r="H1472" s="66">
        <f>_xlfn.IFNA(VLOOKUP(A1472,'NQ0007 Strategy'!$A$2:$B$2000,2,FALSE),0)</f>
        <v>-250</v>
      </c>
      <c r="I1472" s="85">
        <f t="shared" si="49"/>
        <v>-131.42857142857142</v>
      </c>
      <c r="J1472" s="50">
        <f>VLOOKUP($A1472,級距!$A:$K,9,FALSE)</f>
        <v>2</v>
      </c>
      <c r="K1472" s="50">
        <f>VLOOKUP($A1472,級距!$A:$K,10,FALSE)</f>
        <v>5</v>
      </c>
      <c r="L1472" s="50">
        <f>VLOOKUP($A1472,級距!$A:$K,11,FALSE)</f>
        <v>2</v>
      </c>
      <c r="M1472" s="50">
        <f t="shared" si="50"/>
        <v>1</v>
      </c>
    </row>
    <row r="1473" spans="1:13" x14ac:dyDescent="0.25">
      <c r="A1473" s="32">
        <v>43511</v>
      </c>
      <c r="B1473" s="66">
        <f>_xlfn.IFNA(VLOOKUP(A1473,'Bolling Strategy'!$A$1:$B$2000,2,FALSE),0)</f>
        <v>125</v>
      </c>
      <c r="C1473" s="66">
        <f>_xlfn.IFNA(VLOOKUP(A1473,'NQ0002 Strategy'!$A$2:$B$2000,2,FALSE),0)</f>
        <v>0</v>
      </c>
      <c r="D1473" s="66">
        <f>_xlfn.IFNA(VLOOKUP(A1473,'NQ0001 Strategy'!$A$2:$B$2000,2,FALSE),0)</f>
        <v>0</v>
      </c>
      <c r="E1473" s="66">
        <f>_xlfn.IFNA(VLOOKUP(A1473,'BBI Strategy'!$A$2:$B$2000,2,FALSE),0)</f>
        <v>2300</v>
      </c>
      <c r="F1473" s="66">
        <f>_xlfn.IFNA(VLOOKUP(A1473,'NQ0003 Strategy'!$A$2:$B$1000,2,FALSE),0)</f>
        <v>0</v>
      </c>
      <c r="G1473" s="66">
        <f>_xlfn.IFNA(VLOOKUP(A1473,'NQ0006 Strategy'!$A$2:$B$2000,2,FALSE),0)</f>
        <v>4340</v>
      </c>
      <c r="H1473" s="66">
        <f>_xlfn.IFNA(VLOOKUP(A1473,'NQ0007 Strategy'!$A$2:$B$2000,2,FALSE),0)</f>
        <v>285</v>
      </c>
      <c r="I1473" s="85">
        <f t="shared" si="49"/>
        <v>1007.1428571428571</v>
      </c>
      <c r="J1473" s="50">
        <f>VLOOKUP($A1473,級距!$A:$K,9,FALSE)</f>
        <v>2</v>
      </c>
      <c r="K1473" s="50">
        <f>VLOOKUP($A1473,級距!$A:$K,10,FALSE)</f>
        <v>5</v>
      </c>
      <c r="L1473" s="50">
        <f>VLOOKUP($A1473,級距!$A:$K,11,FALSE)</f>
        <v>2</v>
      </c>
      <c r="M1473" s="50">
        <f t="shared" si="50"/>
        <v>1</v>
      </c>
    </row>
    <row r="1474" spans="1:13" x14ac:dyDescent="0.25">
      <c r="A1474" s="32">
        <v>43510</v>
      </c>
      <c r="B1474" s="66">
        <f>_xlfn.IFNA(VLOOKUP(A1474,'Bolling Strategy'!$A$1:$B$2000,2,FALSE),0)</f>
        <v>2080</v>
      </c>
      <c r="C1474" s="66">
        <f>_xlfn.IFNA(VLOOKUP(A1474,'NQ0002 Strategy'!$A$2:$B$2000,2,FALSE),0)</f>
        <v>-215</v>
      </c>
      <c r="D1474" s="66">
        <f>_xlfn.IFNA(VLOOKUP(A1474,'NQ0001 Strategy'!$A$2:$B$2000,2,FALSE),0)</f>
        <v>-740</v>
      </c>
      <c r="E1474" s="66">
        <f>_xlfn.IFNA(VLOOKUP(A1474,'BBI Strategy'!$A$2:$B$2000,2,FALSE),0)</f>
        <v>-450</v>
      </c>
      <c r="F1474" s="66">
        <f>_xlfn.IFNA(VLOOKUP(A1474,'NQ0003 Strategy'!$A$2:$B$1000,2,FALSE),0)</f>
        <v>0</v>
      </c>
      <c r="G1474" s="66">
        <f>_xlfn.IFNA(VLOOKUP(A1474,'NQ0006 Strategy'!$A$2:$B$2000,2,FALSE),0)</f>
        <v>-1560</v>
      </c>
      <c r="H1474" s="66">
        <f>_xlfn.IFNA(VLOOKUP(A1474,'NQ0007 Strategy'!$A$2:$B$2000,2,FALSE),0)</f>
        <v>-1370</v>
      </c>
      <c r="I1474" s="85">
        <f t="shared" si="49"/>
        <v>-322.14285714285717</v>
      </c>
      <c r="J1474" s="50">
        <f>VLOOKUP($A1474,級距!$A:$K,9,FALSE)</f>
        <v>3</v>
      </c>
      <c r="K1474" s="50">
        <f>VLOOKUP($A1474,級距!$A:$K,10,FALSE)</f>
        <v>3</v>
      </c>
      <c r="L1474" s="50">
        <f>VLOOKUP($A1474,級距!$A:$K,11,FALSE)</f>
        <v>2</v>
      </c>
      <c r="M1474" s="50">
        <f t="shared" si="50"/>
        <v>1</v>
      </c>
    </row>
    <row r="1475" spans="1:13" x14ac:dyDescent="0.25">
      <c r="A1475" s="32">
        <v>43509</v>
      </c>
      <c r="B1475" s="66">
        <f>_xlfn.IFNA(VLOOKUP(A1475,'Bolling Strategy'!$A$1:$B$2000,2,FALSE),0)</f>
        <v>0</v>
      </c>
      <c r="C1475" s="66">
        <f>_xlfn.IFNA(VLOOKUP(A1475,'NQ0002 Strategy'!$A$2:$B$2000,2,FALSE),0)</f>
        <v>-265</v>
      </c>
      <c r="D1475" s="66">
        <f>_xlfn.IFNA(VLOOKUP(A1475,'NQ0001 Strategy'!$A$2:$B$2000,2,FALSE),0)</f>
        <v>-1575</v>
      </c>
      <c r="E1475" s="66">
        <f>_xlfn.IFNA(VLOOKUP(A1475,'BBI Strategy'!$A$2:$B$2000,2,FALSE),0)</f>
        <v>-2380</v>
      </c>
      <c r="F1475" s="66">
        <f>_xlfn.IFNA(VLOOKUP(A1475,'NQ0003 Strategy'!$A$2:$B$1000,2,FALSE),0)</f>
        <v>0</v>
      </c>
      <c r="G1475" s="66">
        <f>_xlfn.IFNA(VLOOKUP(A1475,'NQ0006 Strategy'!$A$2:$B$2000,2,FALSE),0)</f>
        <v>0</v>
      </c>
      <c r="H1475" s="66">
        <f>_xlfn.IFNA(VLOOKUP(A1475,'NQ0007 Strategy'!$A$2:$B$2000,2,FALSE),0)</f>
        <v>-4325</v>
      </c>
      <c r="I1475" s="85">
        <f t="shared" si="49"/>
        <v>-1220.7142857142858</v>
      </c>
      <c r="J1475" s="50">
        <f>VLOOKUP($A1475,級距!$A:$K,9,FALSE)</f>
        <v>1</v>
      </c>
      <c r="K1475" s="50">
        <f>VLOOKUP($A1475,級距!$A:$K,10,FALSE)</f>
        <v>5</v>
      </c>
      <c r="L1475" s="50">
        <f>VLOOKUP($A1475,級距!$A:$K,11,FALSE)</f>
        <v>2</v>
      </c>
      <c r="M1475" s="50">
        <f t="shared" si="50"/>
        <v>1</v>
      </c>
    </row>
    <row r="1476" spans="1:13" x14ac:dyDescent="0.25">
      <c r="A1476" s="32">
        <v>43508</v>
      </c>
      <c r="B1476" s="66">
        <f>_xlfn.IFNA(VLOOKUP(A1476,'Bolling Strategy'!$A$1:$B$2000,2,FALSE),0)</f>
        <v>-625</v>
      </c>
      <c r="C1476" s="66">
        <f>_xlfn.IFNA(VLOOKUP(A1476,'NQ0002 Strategy'!$A$2:$B$2000,2,FALSE),0)</f>
        <v>5190</v>
      </c>
      <c r="D1476" s="66">
        <f>_xlfn.IFNA(VLOOKUP(A1476,'NQ0001 Strategy'!$A$2:$B$2000,2,FALSE),0)</f>
        <v>0</v>
      </c>
      <c r="E1476" s="66">
        <f>_xlfn.IFNA(VLOOKUP(A1476,'BBI Strategy'!$A$2:$B$2000,2,FALSE),0)</f>
        <v>-1080</v>
      </c>
      <c r="F1476" s="66">
        <f>_xlfn.IFNA(VLOOKUP(A1476,'NQ0003 Strategy'!$A$2:$B$1000,2,FALSE),0)</f>
        <v>0</v>
      </c>
      <c r="G1476" s="66">
        <f>_xlfn.IFNA(VLOOKUP(A1476,'NQ0006 Strategy'!$A$2:$B$2000,2,FALSE),0)</f>
        <v>3600</v>
      </c>
      <c r="H1476" s="66">
        <f>_xlfn.IFNA(VLOOKUP(A1476,'NQ0007 Strategy'!$A$2:$B$2000,2,FALSE),0)</f>
        <v>-3360</v>
      </c>
      <c r="I1476" s="85">
        <f t="shared" ref="I1476:I1504" si="51">(B1476+C1476+D1476+E1476+F1476+G1476+H1476)/7</f>
        <v>532.14285714285711</v>
      </c>
      <c r="J1476" s="50">
        <f>VLOOKUP($A1476,級距!$A:$K,9,FALSE)</f>
        <v>2</v>
      </c>
      <c r="K1476" s="50">
        <f>VLOOKUP($A1476,級距!$A:$K,10,FALSE)</f>
        <v>7</v>
      </c>
      <c r="L1476" s="50">
        <f>VLOOKUP($A1476,級距!$A:$K,11,FALSE)</f>
        <v>3</v>
      </c>
      <c r="M1476" s="50">
        <f t="shared" ref="M1476:M1539" si="52">_xlfn.IFNA(1,0)</f>
        <v>1</v>
      </c>
    </row>
    <row r="1477" spans="1:13" x14ac:dyDescent="0.25">
      <c r="A1477" s="32">
        <v>43507</v>
      </c>
      <c r="B1477" s="66">
        <f>_xlfn.IFNA(VLOOKUP(A1477,'Bolling Strategy'!$A$1:$B$2000,2,FALSE),0)</f>
        <v>-1220</v>
      </c>
      <c r="C1477" s="66">
        <f>_xlfn.IFNA(VLOOKUP(A1477,'NQ0002 Strategy'!$A$2:$B$2000,2,FALSE),0)</f>
        <v>560</v>
      </c>
      <c r="D1477" s="66">
        <f>_xlfn.IFNA(VLOOKUP(A1477,'NQ0001 Strategy'!$A$2:$B$2000,2,FALSE),0)</f>
        <v>-1365</v>
      </c>
      <c r="E1477" s="66">
        <f>_xlfn.IFNA(VLOOKUP(A1477,'BBI Strategy'!$A$2:$B$2000,2,FALSE),0)</f>
        <v>1205</v>
      </c>
      <c r="F1477" s="66">
        <f>_xlfn.IFNA(VLOOKUP(A1477,'NQ0003 Strategy'!$A$2:$B$1000,2,FALSE),0)</f>
        <v>0</v>
      </c>
      <c r="G1477" s="66">
        <f>_xlfn.IFNA(VLOOKUP(A1477,'NQ0006 Strategy'!$A$2:$B$2000,2,FALSE),0)</f>
        <v>-4890</v>
      </c>
      <c r="H1477" s="66">
        <f>_xlfn.IFNA(VLOOKUP(A1477,'NQ0007 Strategy'!$A$2:$B$2000,2,FALSE),0)</f>
        <v>-1925</v>
      </c>
      <c r="I1477" s="85">
        <f t="shared" si="51"/>
        <v>-1090.7142857142858</v>
      </c>
      <c r="J1477" s="50">
        <f>VLOOKUP($A1477,級距!$A:$K,9,FALSE)</f>
        <v>2</v>
      </c>
      <c r="K1477" s="50">
        <f>VLOOKUP($A1477,級距!$A:$K,10,FALSE)</f>
        <v>4</v>
      </c>
      <c r="L1477" s="50">
        <f>VLOOKUP($A1477,級距!$A:$K,11,FALSE)</f>
        <v>2</v>
      </c>
      <c r="M1477" s="50">
        <f t="shared" si="52"/>
        <v>1</v>
      </c>
    </row>
    <row r="1478" spans="1:13" x14ac:dyDescent="0.25">
      <c r="A1478" s="32">
        <v>43504</v>
      </c>
      <c r="B1478" s="66">
        <f>_xlfn.IFNA(VLOOKUP(A1478,'Bolling Strategy'!$A$1:$B$2000,2,FALSE),0)</f>
        <v>0</v>
      </c>
      <c r="C1478" s="66">
        <f>_xlfn.IFNA(VLOOKUP(A1478,'NQ0002 Strategy'!$A$2:$B$2000,2,FALSE),0)</f>
        <v>-750</v>
      </c>
      <c r="D1478" s="66">
        <f>_xlfn.IFNA(VLOOKUP(A1478,'NQ0001 Strategy'!$A$2:$B$2000,2,FALSE),0)</f>
        <v>0</v>
      </c>
      <c r="E1478" s="66">
        <f>_xlfn.IFNA(VLOOKUP(A1478,'BBI Strategy'!$A$2:$B$2000,2,FALSE),0)</f>
        <v>-8240</v>
      </c>
      <c r="F1478" s="66">
        <f>_xlfn.IFNA(VLOOKUP(A1478,'NQ0003 Strategy'!$A$2:$B$1000,2,FALSE),0)</f>
        <v>0</v>
      </c>
      <c r="G1478" s="66">
        <f>_xlfn.IFNA(VLOOKUP(A1478,'NQ0006 Strategy'!$A$2:$B$2000,2,FALSE),0)</f>
        <v>2010</v>
      </c>
      <c r="H1478" s="66">
        <f>_xlfn.IFNA(VLOOKUP(A1478,'NQ0007 Strategy'!$A$2:$B$2000,2,FALSE),0)</f>
        <v>3355</v>
      </c>
      <c r="I1478" s="85">
        <f t="shared" si="51"/>
        <v>-517.85714285714289</v>
      </c>
      <c r="J1478" s="50">
        <f>VLOOKUP($A1478,級距!$A:$K,9,FALSE)</f>
        <v>3</v>
      </c>
      <c r="K1478" s="50">
        <f>VLOOKUP($A1478,級距!$A:$K,10,FALSE)</f>
        <v>8</v>
      </c>
      <c r="L1478" s="50">
        <f>VLOOKUP($A1478,級距!$A:$K,11,FALSE)</f>
        <v>3</v>
      </c>
      <c r="M1478" s="50">
        <f t="shared" si="52"/>
        <v>1</v>
      </c>
    </row>
    <row r="1479" spans="1:13" x14ac:dyDescent="0.25">
      <c r="A1479" s="32">
        <v>43503</v>
      </c>
      <c r="B1479" s="66">
        <f>_xlfn.IFNA(VLOOKUP(A1479,'Bolling Strategy'!$A$1:$B$2000,2,FALSE),0)</f>
        <v>-680</v>
      </c>
      <c r="C1479" s="66">
        <f>_xlfn.IFNA(VLOOKUP(A1479,'NQ0002 Strategy'!$A$2:$B$2000,2,FALSE),0)</f>
        <v>1120</v>
      </c>
      <c r="D1479" s="66">
        <f>_xlfn.IFNA(VLOOKUP(A1479,'NQ0001 Strategy'!$A$2:$B$2000,2,FALSE),0)</f>
        <v>-2355</v>
      </c>
      <c r="E1479" s="66">
        <f>_xlfn.IFNA(VLOOKUP(A1479,'BBI Strategy'!$A$2:$B$2000,2,FALSE),0)</f>
        <v>2980</v>
      </c>
      <c r="F1479" s="66">
        <f>_xlfn.IFNA(VLOOKUP(A1479,'NQ0003 Strategy'!$A$2:$B$1000,2,FALSE),0)</f>
        <v>0</v>
      </c>
      <c r="G1479" s="66">
        <f>_xlfn.IFNA(VLOOKUP(A1479,'NQ0006 Strategy'!$A$2:$B$2000,2,FALSE),0)</f>
        <v>0</v>
      </c>
      <c r="H1479" s="66">
        <f>_xlfn.IFNA(VLOOKUP(A1479,'NQ0007 Strategy'!$A$2:$B$2000,2,FALSE),0)</f>
        <v>3405</v>
      </c>
      <c r="I1479" s="85">
        <f t="shared" si="51"/>
        <v>638.57142857142856</v>
      </c>
      <c r="J1479" s="50">
        <f>VLOOKUP($A1479,級距!$A:$K,9,FALSE)</f>
        <v>5</v>
      </c>
      <c r="K1479" s="50">
        <f>VLOOKUP($A1479,級距!$A:$K,10,FALSE)</f>
        <v>5</v>
      </c>
      <c r="L1479" s="50">
        <f>VLOOKUP($A1479,級距!$A:$K,11,FALSE)</f>
        <v>2</v>
      </c>
      <c r="M1479" s="50">
        <f t="shared" si="52"/>
        <v>1</v>
      </c>
    </row>
    <row r="1480" spans="1:13" x14ac:dyDescent="0.25">
      <c r="A1480" s="32">
        <v>43502</v>
      </c>
      <c r="B1480" s="66">
        <f>_xlfn.IFNA(VLOOKUP(A1480,'Bolling Strategy'!$A$1:$B$2000,2,FALSE),0)</f>
        <v>0</v>
      </c>
      <c r="C1480" s="66">
        <f>_xlfn.IFNA(VLOOKUP(A1480,'NQ0002 Strategy'!$A$2:$B$2000,2,FALSE),0)</f>
        <v>-1600</v>
      </c>
      <c r="D1480" s="66">
        <f>_xlfn.IFNA(VLOOKUP(A1480,'NQ0001 Strategy'!$A$2:$B$2000,2,FALSE),0)</f>
        <v>510</v>
      </c>
      <c r="E1480" s="66">
        <f>_xlfn.IFNA(VLOOKUP(A1480,'BBI Strategy'!$A$2:$B$2000,2,FALSE),0)</f>
        <v>-940</v>
      </c>
      <c r="F1480" s="66">
        <f>_xlfn.IFNA(VLOOKUP(A1480,'NQ0003 Strategy'!$A$2:$B$1000,2,FALSE),0)</f>
        <v>0</v>
      </c>
      <c r="G1480" s="66">
        <f>_xlfn.IFNA(VLOOKUP(A1480,'NQ0006 Strategy'!$A$2:$B$2000,2,FALSE),0)</f>
        <v>-965</v>
      </c>
      <c r="H1480" s="66">
        <f>_xlfn.IFNA(VLOOKUP(A1480,'NQ0007 Strategy'!$A$2:$B$2000,2,FALSE),0)</f>
        <v>-3820</v>
      </c>
      <c r="I1480" s="85">
        <f t="shared" si="51"/>
        <v>-973.57142857142856</v>
      </c>
      <c r="J1480" s="50">
        <f>VLOOKUP($A1480,級距!$A:$K,9,FALSE)</f>
        <v>2</v>
      </c>
      <c r="K1480" s="50">
        <f>VLOOKUP($A1480,級距!$A:$K,10,FALSE)</f>
        <v>1</v>
      </c>
      <c r="L1480" s="50">
        <f>VLOOKUP($A1480,級距!$A:$K,11,FALSE)</f>
        <v>2</v>
      </c>
      <c r="M1480" s="50">
        <f t="shared" si="52"/>
        <v>1</v>
      </c>
    </row>
    <row r="1481" spans="1:13" x14ac:dyDescent="0.25">
      <c r="A1481" s="32">
        <v>43501</v>
      </c>
      <c r="B1481" s="66">
        <f>_xlfn.IFNA(VLOOKUP(A1481,'Bolling Strategy'!$A$1:$B$2000,2,FALSE),0)</f>
        <v>-720</v>
      </c>
      <c r="C1481" s="66">
        <f>_xlfn.IFNA(VLOOKUP(A1481,'NQ0002 Strategy'!$A$2:$B$2000,2,FALSE),0)</f>
        <v>7445</v>
      </c>
      <c r="D1481" s="66">
        <f>_xlfn.IFNA(VLOOKUP(A1481,'NQ0001 Strategy'!$A$2:$B$2000,2,FALSE),0)</f>
        <v>-60</v>
      </c>
      <c r="E1481" s="66">
        <f>_xlfn.IFNA(VLOOKUP(A1481,'BBI Strategy'!$A$2:$B$2000,2,FALSE),0)</f>
        <v>3165</v>
      </c>
      <c r="F1481" s="66">
        <f>_xlfn.IFNA(VLOOKUP(A1481,'NQ0003 Strategy'!$A$2:$B$1000,2,FALSE),0)</f>
        <v>0</v>
      </c>
      <c r="G1481" s="66">
        <f>_xlfn.IFNA(VLOOKUP(A1481,'NQ0006 Strategy'!$A$2:$B$2000,2,FALSE),0)</f>
        <v>7640</v>
      </c>
      <c r="H1481" s="66">
        <f>_xlfn.IFNA(VLOOKUP(A1481,'NQ0007 Strategy'!$A$2:$B$2000,2,FALSE),0)</f>
        <v>390</v>
      </c>
      <c r="I1481" s="85">
        <f t="shared" si="51"/>
        <v>2551.4285714285716</v>
      </c>
      <c r="J1481" s="50">
        <f>VLOOKUP($A1481,級距!$A:$K,9,FALSE)</f>
        <v>3</v>
      </c>
      <c r="K1481" s="50">
        <f>VLOOKUP($A1481,級距!$A:$K,10,FALSE)</f>
        <v>9</v>
      </c>
      <c r="L1481" s="50">
        <f>VLOOKUP($A1481,級距!$A:$K,11,FALSE)</f>
        <v>3</v>
      </c>
      <c r="M1481" s="50">
        <f t="shared" si="52"/>
        <v>1</v>
      </c>
    </row>
    <row r="1482" spans="1:13" x14ac:dyDescent="0.25">
      <c r="A1482" s="32">
        <v>43500</v>
      </c>
      <c r="B1482" s="66">
        <f>_xlfn.IFNA(VLOOKUP(A1482,'Bolling Strategy'!$A$1:$B$2000,2,FALSE),0)</f>
        <v>2240</v>
      </c>
      <c r="C1482" s="66">
        <f>_xlfn.IFNA(VLOOKUP(A1482,'NQ0002 Strategy'!$A$2:$B$2000,2,FALSE),0)</f>
        <v>-1980</v>
      </c>
      <c r="D1482" s="66">
        <f>_xlfn.IFNA(VLOOKUP(A1482,'NQ0001 Strategy'!$A$2:$B$2000,2,FALSE),0)</f>
        <v>7510</v>
      </c>
      <c r="E1482" s="66">
        <f>_xlfn.IFNA(VLOOKUP(A1482,'BBI Strategy'!$A$2:$B$2000,2,FALSE),0)</f>
        <v>560</v>
      </c>
      <c r="F1482" s="66">
        <f>_xlfn.IFNA(VLOOKUP(A1482,'NQ0003 Strategy'!$A$2:$B$1000,2,FALSE),0)</f>
        <v>0</v>
      </c>
      <c r="G1482" s="66">
        <f>_xlfn.IFNA(VLOOKUP(A1482,'NQ0006 Strategy'!$A$2:$B$2000,2,FALSE),0)</f>
        <v>-780</v>
      </c>
      <c r="H1482" s="66">
        <f>_xlfn.IFNA(VLOOKUP(A1482,'NQ0007 Strategy'!$A$2:$B$2000,2,FALSE),0)</f>
        <v>1900</v>
      </c>
      <c r="I1482" s="85">
        <f t="shared" si="51"/>
        <v>1350</v>
      </c>
      <c r="J1482" s="50">
        <f>VLOOKUP($A1482,級距!$A:$K,9,FALSE)</f>
        <v>4</v>
      </c>
      <c r="K1482" s="50">
        <f>VLOOKUP($A1482,級距!$A:$K,10,FALSE)</f>
        <v>9</v>
      </c>
      <c r="L1482" s="50">
        <f>VLOOKUP($A1482,級距!$A:$K,11,FALSE)</f>
        <v>3</v>
      </c>
      <c r="M1482" s="50">
        <f t="shared" si="52"/>
        <v>1</v>
      </c>
    </row>
    <row r="1483" spans="1:13" x14ac:dyDescent="0.25">
      <c r="A1483" s="32">
        <v>43497</v>
      </c>
      <c r="B1483" s="66">
        <f>_xlfn.IFNA(VLOOKUP(A1483,'Bolling Strategy'!$A$1:$B$2000,2,FALSE),0)</f>
        <v>1000</v>
      </c>
      <c r="C1483" s="66">
        <f>_xlfn.IFNA(VLOOKUP(A1483,'NQ0002 Strategy'!$A$2:$B$2000,2,FALSE),0)</f>
        <v>5810</v>
      </c>
      <c r="D1483" s="66">
        <f>_xlfn.IFNA(VLOOKUP(A1483,'NQ0001 Strategy'!$A$2:$B$2000,2,FALSE),0)</f>
        <v>0</v>
      </c>
      <c r="E1483" s="66">
        <f>_xlfn.IFNA(VLOOKUP(A1483,'BBI Strategy'!$A$2:$B$2000,2,FALSE),0)</f>
        <v>480</v>
      </c>
      <c r="F1483" s="66">
        <f>_xlfn.IFNA(VLOOKUP(A1483,'NQ0003 Strategy'!$A$2:$B$1000,2,FALSE),0)</f>
        <v>0</v>
      </c>
      <c r="G1483" s="66">
        <f>_xlfn.IFNA(VLOOKUP(A1483,'NQ0006 Strategy'!$A$2:$B$2000,2,FALSE),0)</f>
        <v>0</v>
      </c>
      <c r="H1483" s="66">
        <f>_xlfn.IFNA(VLOOKUP(A1483,'NQ0007 Strategy'!$A$2:$B$2000,2,FALSE),0)</f>
        <v>-2260</v>
      </c>
      <c r="I1483" s="85">
        <f t="shared" si="51"/>
        <v>718.57142857142856</v>
      </c>
      <c r="J1483" s="50">
        <f>VLOOKUP($A1483,級距!$A:$K,9,FALSE)</f>
        <v>2</v>
      </c>
      <c r="K1483" s="50">
        <f>VLOOKUP($A1483,級距!$A:$K,10,FALSE)</f>
        <v>1</v>
      </c>
      <c r="L1483" s="50">
        <f>VLOOKUP($A1483,級距!$A:$K,11,FALSE)</f>
        <v>2</v>
      </c>
      <c r="M1483" s="50">
        <f t="shared" si="52"/>
        <v>1</v>
      </c>
    </row>
    <row r="1484" spans="1:13" x14ac:dyDescent="0.25">
      <c r="A1484" s="32">
        <v>43496</v>
      </c>
      <c r="B1484" s="66">
        <f>_xlfn.IFNA(VLOOKUP(A1484,'Bolling Strategy'!$A$1:$B$2000,2,FALSE),0)</f>
        <v>-525</v>
      </c>
      <c r="C1484" s="66">
        <f>_xlfn.IFNA(VLOOKUP(A1484,'NQ0002 Strategy'!$A$2:$B$2000,2,FALSE),0)</f>
        <v>6265</v>
      </c>
      <c r="D1484" s="66">
        <f>_xlfn.IFNA(VLOOKUP(A1484,'NQ0001 Strategy'!$A$2:$B$2000,2,FALSE),0)</f>
        <v>3725</v>
      </c>
      <c r="E1484" s="66">
        <f>_xlfn.IFNA(VLOOKUP(A1484,'BBI Strategy'!$A$2:$B$2000,2,FALSE),0)</f>
        <v>1760</v>
      </c>
      <c r="F1484" s="66">
        <f>_xlfn.IFNA(VLOOKUP(A1484,'NQ0003 Strategy'!$A$2:$B$1000,2,FALSE),0)</f>
        <v>0</v>
      </c>
      <c r="G1484" s="66">
        <f>_xlfn.IFNA(VLOOKUP(A1484,'NQ0006 Strategy'!$A$2:$B$2000,2,FALSE),0)</f>
        <v>-4650</v>
      </c>
      <c r="H1484" s="66">
        <f>_xlfn.IFNA(VLOOKUP(A1484,'NQ0007 Strategy'!$A$2:$B$2000,2,FALSE),0)</f>
        <v>1240</v>
      </c>
      <c r="I1484" s="85">
        <f t="shared" si="51"/>
        <v>1116.4285714285713</v>
      </c>
      <c r="J1484" s="50">
        <f>VLOOKUP($A1484,級距!$A:$K,9,FALSE)</f>
        <v>5</v>
      </c>
      <c r="K1484" s="50">
        <f>VLOOKUP($A1484,級距!$A:$K,10,FALSE)</f>
        <v>5</v>
      </c>
      <c r="L1484" s="50">
        <f>VLOOKUP($A1484,級距!$A:$K,11,FALSE)</f>
        <v>2</v>
      </c>
      <c r="M1484" s="50">
        <f t="shared" si="52"/>
        <v>1</v>
      </c>
    </row>
    <row r="1485" spans="1:13" x14ac:dyDescent="0.25">
      <c r="A1485" s="32">
        <v>43495</v>
      </c>
      <c r="B1485" s="66">
        <f>_xlfn.IFNA(VLOOKUP(A1485,'Bolling Strategy'!$A$1:$B$2000,2,FALSE),0)</f>
        <v>-5055</v>
      </c>
      <c r="C1485" s="66">
        <f>_xlfn.IFNA(VLOOKUP(A1485,'NQ0002 Strategy'!$A$2:$B$2000,2,FALSE),0)</f>
        <v>11365</v>
      </c>
      <c r="D1485" s="66">
        <f>_xlfn.IFNA(VLOOKUP(A1485,'NQ0001 Strategy'!$A$2:$B$2000,2,FALSE),0)</f>
        <v>0</v>
      </c>
      <c r="E1485" s="66">
        <f>_xlfn.IFNA(VLOOKUP(A1485,'BBI Strategy'!$A$2:$B$2000,2,FALSE),0)</f>
        <v>6450</v>
      </c>
      <c r="F1485" s="66">
        <f>_xlfn.IFNA(VLOOKUP(A1485,'NQ0003 Strategy'!$A$2:$B$1000,2,FALSE),0)</f>
        <v>0</v>
      </c>
      <c r="G1485" s="66">
        <f>_xlfn.IFNA(VLOOKUP(A1485,'NQ0006 Strategy'!$A$2:$B$2000,2,FALSE),0)</f>
        <v>6480</v>
      </c>
      <c r="H1485" s="66">
        <f>_xlfn.IFNA(VLOOKUP(A1485,'NQ0007 Strategy'!$A$2:$B$2000,2,FALSE),0)</f>
        <v>14355</v>
      </c>
      <c r="I1485" s="85">
        <f t="shared" si="51"/>
        <v>4799.2857142857147</v>
      </c>
      <c r="J1485" s="50">
        <f>VLOOKUP($A1485,級距!$A:$K,9,FALSE)</f>
        <v>7</v>
      </c>
      <c r="K1485" s="50">
        <f>VLOOKUP($A1485,級距!$A:$K,10,FALSE)</f>
        <v>9</v>
      </c>
      <c r="L1485" s="50">
        <f>VLOOKUP($A1485,級距!$A:$K,11,FALSE)</f>
        <v>4</v>
      </c>
      <c r="M1485" s="50">
        <f t="shared" si="52"/>
        <v>1</v>
      </c>
    </row>
    <row r="1486" spans="1:13" x14ac:dyDescent="0.25">
      <c r="A1486" s="32">
        <v>43494</v>
      </c>
      <c r="B1486" s="66">
        <f>_xlfn.IFNA(VLOOKUP(A1486,'Bolling Strategy'!$A$1:$B$2000,2,FALSE),0)</f>
        <v>60</v>
      </c>
      <c r="C1486" s="66">
        <f>_xlfn.IFNA(VLOOKUP(A1486,'NQ0002 Strategy'!$A$2:$B$2000,2,FALSE),0)</f>
        <v>0</v>
      </c>
      <c r="D1486" s="66">
        <f>_xlfn.IFNA(VLOOKUP(A1486,'NQ0001 Strategy'!$A$2:$B$2000,2,FALSE),0)</f>
        <v>-75</v>
      </c>
      <c r="E1486" s="66">
        <f>_xlfn.IFNA(VLOOKUP(A1486,'BBI Strategy'!$A$2:$B$2000,2,FALSE),0)</f>
        <v>-5960</v>
      </c>
      <c r="F1486" s="66">
        <f>_xlfn.IFNA(VLOOKUP(A1486,'NQ0003 Strategy'!$A$2:$B$1000,2,FALSE),0)</f>
        <v>0</v>
      </c>
      <c r="G1486" s="66">
        <f>_xlfn.IFNA(VLOOKUP(A1486,'NQ0006 Strategy'!$A$2:$B$2000,2,FALSE),0)</f>
        <v>-12810</v>
      </c>
      <c r="H1486" s="66">
        <f>_xlfn.IFNA(VLOOKUP(A1486,'NQ0007 Strategy'!$A$2:$B$2000,2,FALSE),0)</f>
        <v>3000</v>
      </c>
      <c r="I1486" s="85">
        <f t="shared" si="51"/>
        <v>-2255</v>
      </c>
      <c r="J1486" s="50">
        <f>VLOOKUP($A1486,級距!$A:$K,9,FALSE)</f>
        <v>5</v>
      </c>
      <c r="K1486" s="50">
        <f>VLOOKUP($A1486,級距!$A:$K,10,FALSE)</f>
        <v>5</v>
      </c>
      <c r="L1486" s="50">
        <f>VLOOKUP($A1486,級距!$A:$K,11,FALSE)</f>
        <v>2</v>
      </c>
      <c r="M1486" s="50">
        <f t="shared" si="52"/>
        <v>1</v>
      </c>
    </row>
    <row r="1487" spans="1:13" x14ac:dyDescent="0.25">
      <c r="A1487" s="32">
        <v>43493</v>
      </c>
      <c r="B1487" s="66">
        <f>_xlfn.IFNA(VLOOKUP(A1487,'Bolling Strategy'!$A$1:$B$2000,2,FALSE),0)</f>
        <v>220</v>
      </c>
      <c r="C1487" s="66">
        <f>_xlfn.IFNA(VLOOKUP(A1487,'NQ0002 Strategy'!$A$2:$B$2000,2,FALSE),0)</f>
        <v>-735</v>
      </c>
      <c r="D1487" s="66">
        <f>_xlfn.IFNA(VLOOKUP(A1487,'NQ0001 Strategy'!$A$2:$B$2000,2,FALSE),0)</f>
        <v>-2640</v>
      </c>
      <c r="E1487" s="66">
        <f>_xlfn.IFNA(VLOOKUP(A1487,'BBI Strategy'!$A$2:$B$2000,2,FALSE),0)</f>
        <v>-3460</v>
      </c>
      <c r="F1487" s="66">
        <f>_xlfn.IFNA(VLOOKUP(A1487,'NQ0003 Strategy'!$A$2:$B$1000,2,FALSE),0)</f>
        <v>0</v>
      </c>
      <c r="G1487" s="66">
        <f>_xlfn.IFNA(VLOOKUP(A1487,'NQ0006 Strategy'!$A$2:$B$2000,2,FALSE),0)</f>
        <v>0</v>
      </c>
      <c r="H1487" s="66">
        <f>_xlfn.IFNA(VLOOKUP(A1487,'NQ0007 Strategy'!$A$2:$B$2000,2,FALSE),0)</f>
        <v>-1825</v>
      </c>
      <c r="I1487" s="85">
        <f t="shared" si="51"/>
        <v>-1205.7142857142858</v>
      </c>
      <c r="J1487" s="50">
        <f>VLOOKUP($A1487,級距!$A:$K,9,FALSE)</f>
        <v>5</v>
      </c>
      <c r="K1487" s="50">
        <f>VLOOKUP($A1487,級距!$A:$K,10,FALSE)</f>
        <v>5</v>
      </c>
      <c r="L1487" s="50">
        <f>VLOOKUP($A1487,級距!$A:$K,11,FALSE)</f>
        <v>2</v>
      </c>
      <c r="M1487" s="50">
        <f t="shared" si="52"/>
        <v>1</v>
      </c>
    </row>
    <row r="1488" spans="1:13" x14ac:dyDescent="0.25">
      <c r="A1488" s="32">
        <v>43490</v>
      </c>
      <c r="B1488" s="66">
        <f>_xlfn.IFNA(VLOOKUP(A1488,'Bolling Strategy'!$A$1:$B$2000,2,FALSE),0)</f>
        <v>0</v>
      </c>
      <c r="C1488" s="66">
        <f>_xlfn.IFNA(VLOOKUP(A1488,'NQ0002 Strategy'!$A$2:$B$2000,2,FALSE),0)</f>
        <v>0</v>
      </c>
      <c r="D1488" s="66">
        <f>_xlfn.IFNA(VLOOKUP(A1488,'NQ0001 Strategy'!$A$2:$B$2000,2,FALSE),0)</f>
        <v>0</v>
      </c>
      <c r="E1488" s="66">
        <f>_xlfn.IFNA(VLOOKUP(A1488,'BBI Strategy'!$A$2:$B$2000,2,FALSE),0)</f>
        <v>3760</v>
      </c>
      <c r="F1488" s="66">
        <f>_xlfn.IFNA(VLOOKUP(A1488,'NQ0003 Strategy'!$A$2:$B$1000,2,FALSE),0)</f>
        <v>0</v>
      </c>
      <c r="G1488" s="66">
        <f>_xlfn.IFNA(VLOOKUP(A1488,'NQ0006 Strategy'!$A$2:$B$2000,2,FALSE),0)</f>
        <v>0</v>
      </c>
      <c r="H1488" s="66">
        <f>_xlfn.IFNA(VLOOKUP(A1488,'NQ0007 Strategy'!$A$2:$B$2000,2,FALSE),0)</f>
        <v>305</v>
      </c>
      <c r="I1488" s="85">
        <f t="shared" si="51"/>
        <v>580.71428571428567</v>
      </c>
      <c r="J1488" s="50">
        <f>VLOOKUP($A1488,級距!$A:$K,9,FALSE)</f>
        <v>3</v>
      </c>
      <c r="K1488" s="50">
        <f>VLOOKUP($A1488,級距!$A:$K,10,FALSE)</f>
        <v>7</v>
      </c>
      <c r="L1488" s="50">
        <f>VLOOKUP($A1488,級距!$A:$K,11,FALSE)</f>
        <v>3</v>
      </c>
      <c r="M1488" s="50">
        <f t="shared" si="52"/>
        <v>1</v>
      </c>
    </row>
    <row r="1489" spans="1:13" x14ac:dyDescent="0.25">
      <c r="A1489" s="32">
        <v>43489</v>
      </c>
      <c r="B1489" s="66">
        <f>_xlfn.IFNA(VLOOKUP(A1489,'Bolling Strategy'!$A$1:$B$2000,2,FALSE),0)</f>
        <v>0</v>
      </c>
      <c r="C1489" s="66">
        <f>_xlfn.IFNA(VLOOKUP(A1489,'NQ0002 Strategy'!$A$2:$B$2000,2,FALSE),0)</f>
        <v>-890</v>
      </c>
      <c r="D1489" s="66">
        <f>_xlfn.IFNA(VLOOKUP(A1489,'NQ0001 Strategy'!$A$2:$B$2000,2,FALSE),0)</f>
        <v>1710</v>
      </c>
      <c r="E1489" s="66">
        <f>_xlfn.IFNA(VLOOKUP(A1489,'BBI Strategy'!$A$2:$B$2000,2,FALSE),0)</f>
        <v>-1670</v>
      </c>
      <c r="F1489" s="66">
        <f>_xlfn.IFNA(VLOOKUP(A1489,'NQ0003 Strategy'!$A$2:$B$1000,2,FALSE),0)</f>
        <v>0</v>
      </c>
      <c r="G1489" s="66">
        <f>_xlfn.IFNA(VLOOKUP(A1489,'NQ0006 Strategy'!$A$2:$B$2000,2,FALSE),0)</f>
        <v>0</v>
      </c>
      <c r="H1489" s="66">
        <f>_xlfn.IFNA(VLOOKUP(A1489,'NQ0007 Strategy'!$A$2:$B$2000,2,FALSE),0)</f>
        <v>-1080</v>
      </c>
      <c r="I1489" s="85">
        <f t="shared" si="51"/>
        <v>-275.71428571428572</v>
      </c>
      <c r="J1489" s="50">
        <f>VLOOKUP($A1489,級距!$A:$K,9,FALSE)</f>
        <v>2</v>
      </c>
      <c r="K1489" s="50">
        <f>VLOOKUP($A1489,級距!$A:$K,10,FALSE)</f>
        <v>3</v>
      </c>
      <c r="L1489" s="50">
        <f>VLOOKUP($A1489,級距!$A:$K,11,FALSE)</f>
        <v>2</v>
      </c>
      <c r="M1489" s="50">
        <f t="shared" si="52"/>
        <v>1</v>
      </c>
    </row>
    <row r="1490" spans="1:13" x14ac:dyDescent="0.25">
      <c r="A1490" s="32">
        <v>43488</v>
      </c>
      <c r="B1490" s="66">
        <f>_xlfn.IFNA(VLOOKUP(A1490,'Bolling Strategy'!$A$1:$B$2000,2,FALSE),0)</f>
        <v>2400</v>
      </c>
      <c r="C1490" s="66">
        <f>_xlfn.IFNA(VLOOKUP(A1490,'NQ0002 Strategy'!$A$2:$B$2000,2,FALSE),0)</f>
        <v>605</v>
      </c>
      <c r="D1490" s="66">
        <f>_xlfn.IFNA(VLOOKUP(A1490,'NQ0001 Strategy'!$A$2:$B$2000,2,FALSE),0)</f>
        <v>-2240</v>
      </c>
      <c r="E1490" s="66">
        <f>_xlfn.IFNA(VLOOKUP(A1490,'BBI Strategy'!$A$2:$B$2000,2,FALSE),0)</f>
        <v>-20</v>
      </c>
      <c r="F1490" s="66">
        <f>_xlfn.IFNA(VLOOKUP(A1490,'NQ0003 Strategy'!$A$2:$B$1000,2,FALSE),0)</f>
        <v>0</v>
      </c>
      <c r="G1490" s="66">
        <f>_xlfn.IFNA(VLOOKUP(A1490,'NQ0006 Strategy'!$A$2:$B$2000,2,FALSE),0)</f>
        <v>0</v>
      </c>
      <c r="H1490" s="66">
        <f>_xlfn.IFNA(VLOOKUP(A1490,'NQ0007 Strategy'!$A$2:$B$2000,2,FALSE),0)</f>
        <v>-4565</v>
      </c>
      <c r="I1490" s="85">
        <f t="shared" si="51"/>
        <v>-545.71428571428567</v>
      </c>
      <c r="J1490" s="50">
        <f>VLOOKUP($A1490,級距!$A:$K,9,FALSE)</f>
        <v>7</v>
      </c>
      <c r="K1490" s="50">
        <f>VLOOKUP($A1490,級距!$A:$K,10,FALSE)</f>
        <v>1</v>
      </c>
      <c r="L1490" s="50">
        <f>VLOOKUP($A1490,級距!$A:$K,11,FALSE)</f>
        <v>1</v>
      </c>
      <c r="M1490" s="50">
        <f t="shared" si="52"/>
        <v>1</v>
      </c>
    </row>
    <row r="1491" spans="1:13" x14ac:dyDescent="0.25">
      <c r="A1491" s="32">
        <v>43487</v>
      </c>
      <c r="B1491" s="66">
        <f>_xlfn.IFNA(VLOOKUP(A1491,'Bolling Strategy'!$A$1:$B$2000,2,FALSE),0)</f>
        <v>-1500</v>
      </c>
      <c r="C1491" s="66">
        <f>_xlfn.IFNA(VLOOKUP(A1491,'NQ0002 Strategy'!$A$2:$B$2000,2,FALSE),0)</f>
        <v>3275</v>
      </c>
      <c r="D1491" s="66">
        <f>_xlfn.IFNA(VLOOKUP(A1491,'NQ0001 Strategy'!$A$2:$B$2000,2,FALSE),0)</f>
        <v>-930</v>
      </c>
      <c r="E1491" s="66">
        <f>_xlfn.IFNA(VLOOKUP(A1491,'BBI Strategy'!$A$2:$B$2000,2,FALSE),0)</f>
        <v>-5620</v>
      </c>
      <c r="F1491" s="66">
        <f>_xlfn.IFNA(VLOOKUP(A1491,'NQ0003 Strategy'!$A$2:$B$1000,2,FALSE),0)</f>
        <v>300</v>
      </c>
      <c r="G1491" s="66">
        <f>_xlfn.IFNA(VLOOKUP(A1491,'NQ0006 Strategy'!$A$2:$B$2000,2,FALSE),0)</f>
        <v>-780</v>
      </c>
      <c r="H1491" s="66">
        <f>_xlfn.IFNA(VLOOKUP(A1491,'NQ0007 Strategy'!$A$2:$B$2000,2,FALSE),0)</f>
        <v>2930</v>
      </c>
      <c r="I1491" s="85">
        <f t="shared" si="51"/>
        <v>-332.14285714285717</v>
      </c>
      <c r="J1491" s="50">
        <f>VLOOKUP($A1491,級距!$A:$K,9,FALSE)</f>
        <v>7</v>
      </c>
      <c r="K1491" s="50">
        <f>VLOOKUP($A1491,級距!$A:$K,10,FALSE)</f>
        <v>5</v>
      </c>
      <c r="L1491" s="50">
        <f>VLOOKUP($A1491,級距!$A:$K,11,FALSE)</f>
        <v>1</v>
      </c>
      <c r="M1491" s="50">
        <f t="shared" si="52"/>
        <v>1</v>
      </c>
    </row>
    <row r="1492" spans="1:13" x14ac:dyDescent="0.25">
      <c r="A1492" s="32">
        <v>43483</v>
      </c>
      <c r="B1492" s="66">
        <f>_xlfn.IFNA(VLOOKUP(A1492,'Bolling Strategy'!$A$1:$B$2000,2,FALSE),0)</f>
        <v>-6320</v>
      </c>
      <c r="C1492" s="66">
        <f>_xlfn.IFNA(VLOOKUP(A1492,'NQ0002 Strategy'!$A$2:$B$2000,2,FALSE),0)</f>
        <v>0</v>
      </c>
      <c r="D1492" s="66">
        <f>_xlfn.IFNA(VLOOKUP(A1492,'NQ0001 Strategy'!$A$2:$B$2000,2,FALSE),0)</f>
        <v>-640</v>
      </c>
      <c r="E1492" s="66">
        <f>_xlfn.IFNA(VLOOKUP(A1492,'BBI Strategy'!$A$2:$B$2000,2,FALSE),0)</f>
        <v>3810</v>
      </c>
      <c r="F1492" s="66">
        <f>_xlfn.IFNA(VLOOKUP(A1492,'NQ0003 Strategy'!$A$2:$B$1000,2,FALSE),0)</f>
        <v>0</v>
      </c>
      <c r="G1492" s="66">
        <f>_xlfn.IFNA(VLOOKUP(A1492,'NQ0006 Strategy'!$A$2:$B$2000,2,FALSE),0)</f>
        <v>-1770</v>
      </c>
      <c r="H1492" s="66">
        <f>_xlfn.IFNA(VLOOKUP(A1492,'NQ0007 Strategy'!$A$2:$B$2000,2,FALSE),0)</f>
        <v>-1430</v>
      </c>
      <c r="I1492" s="85">
        <f t="shared" si="51"/>
        <v>-907.14285714285711</v>
      </c>
      <c r="J1492" s="50">
        <f>VLOOKUP($A1492,級距!$A:$K,9,FALSE)</f>
        <v>4</v>
      </c>
      <c r="K1492" s="50">
        <f>VLOOKUP($A1492,級距!$A:$K,10,FALSE)</f>
        <v>6</v>
      </c>
      <c r="L1492" s="50">
        <f>VLOOKUP($A1492,級距!$A:$K,11,FALSE)</f>
        <v>2</v>
      </c>
      <c r="M1492" s="50">
        <f t="shared" si="52"/>
        <v>1</v>
      </c>
    </row>
    <row r="1493" spans="1:13" x14ac:dyDescent="0.25">
      <c r="A1493" s="32">
        <v>43482</v>
      </c>
      <c r="B1493" s="66">
        <f>_xlfn.IFNA(VLOOKUP(A1493,'Bolling Strategy'!$A$1:$B$2000,2,FALSE),0)</f>
        <v>6930</v>
      </c>
      <c r="C1493" s="66">
        <f>_xlfn.IFNA(VLOOKUP(A1493,'NQ0002 Strategy'!$A$2:$B$2000,2,FALSE),0)</f>
        <v>-1125</v>
      </c>
      <c r="D1493" s="66">
        <f>_xlfn.IFNA(VLOOKUP(A1493,'NQ0001 Strategy'!$A$2:$B$2000,2,FALSE),0)</f>
        <v>0</v>
      </c>
      <c r="E1493" s="66">
        <f>_xlfn.IFNA(VLOOKUP(A1493,'BBI Strategy'!$A$2:$B$2000,2,FALSE),0)</f>
        <v>-1805</v>
      </c>
      <c r="F1493" s="66">
        <f>_xlfn.IFNA(VLOOKUP(A1493,'NQ0003 Strategy'!$A$2:$B$1000,2,FALSE),0)</f>
        <v>5000</v>
      </c>
      <c r="G1493" s="66">
        <f>_xlfn.IFNA(VLOOKUP(A1493,'NQ0006 Strategy'!$A$2:$B$2000,2,FALSE),0)</f>
        <v>7890</v>
      </c>
      <c r="H1493" s="66">
        <f>_xlfn.IFNA(VLOOKUP(A1493,'NQ0007 Strategy'!$A$2:$B$2000,2,FALSE),0)</f>
        <v>6240</v>
      </c>
      <c r="I1493" s="85">
        <f t="shared" si="51"/>
        <v>3304.2857142857142</v>
      </c>
      <c r="J1493" s="50">
        <f>VLOOKUP($A1493,級距!$A:$K,9,FALSE)</f>
        <v>6</v>
      </c>
      <c r="K1493" s="50">
        <f>VLOOKUP($A1493,級距!$A:$K,10,FALSE)</f>
        <v>7</v>
      </c>
      <c r="L1493" s="50">
        <f>VLOOKUP($A1493,級距!$A:$K,11,FALSE)</f>
        <v>4</v>
      </c>
      <c r="M1493" s="50">
        <f t="shared" si="52"/>
        <v>1</v>
      </c>
    </row>
    <row r="1494" spans="1:13" x14ac:dyDescent="0.25">
      <c r="A1494" s="32">
        <v>43481</v>
      </c>
      <c r="B1494" s="66">
        <f>_xlfn.IFNA(VLOOKUP(A1494,'Bolling Strategy'!$A$1:$B$2000,2,FALSE),0)</f>
        <v>2075</v>
      </c>
      <c r="C1494" s="66">
        <f>_xlfn.IFNA(VLOOKUP(A1494,'NQ0002 Strategy'!$A$2:$B$2000,2,FALSE),0)</f>
        <v>20</v>
      </c>
      <c r="D1494" s="66">
        <f>_xlfn.IFNA(VLOOKUP(A1494,'NQ0001 Strategy'!$A$2:$B$2000,2,FALSE),0)</f>
        <v>0</v>
      </c>
      <c r="E1494" s="66">
        <f>_xlfn.IFNA(VLOOKUP(A1494,'BBI Strategy'!$A$2:$B$2000,2,FALSE),0)</f>
        <v>955</v>
      </c>
      <c r="F1494" s="66">
        <f>_xlfn.IFNA(VLOOKUP(A1494,'NQ0003 Strategy'!$A$2:$B$1000,2,FALSE),0)</f>
        <v>0</v>
      </c>
      <c r="G1494" s="66">
        <f>_xlfn.IFNA(VLOOKUP(A1494,'NQ0006 Strategy'!$A$2:$B$2000,2,FALSE),0)</f>
        <v>-4620</v>
      </c>
      <c r="H1494" s="66">
        <f>_xlfn.IFNA(VLOOKUP(A1494,'NQ0007 Strategy'!$A$2:$B$2000,2,FALSE),0)</f>
        <v>-5330</v>
      </c>
      <c r="I1494" s="85">
        <f t="shared" si="51"/>
        <v>-985.71428571428567</v>
      </c>
      <c r="J1494" s="50">
        <f>VLOOKUP($A1494,級距!$A:$K,9,FALSE)</f>
        <v>2</v>
      </c>
      <c r="K1494" s="50">
        <f>VLOOKUP($A1494,級距!$A:$K,10,FALSE)</f>
        <v>1</v>
      </c>
      <c r="L1494" s="50">
        <f>VLOOKUP($A1494,級距!$A:$K,11,FALSE)</f>
        <v>2</v>
      </c>
      <c r="M1494" s="50">
        <f t="shared" si="52"/>
        <v>1</v>
      </c>
    </row>
    <row r="1495" spans="1:13" x14ac:dyDescent="0.25">
      <c r="A1495" s="32">
        <v>43480</v>
      </c>
      <c r="B1495" s="66">
        <f>_xlfn.IFNA(VLOOKUP(A1495,'Bolling Strategy'!$A$1:$B$2000,2,FALSE),0)</f>
        <v>-1790</v>
      </c>
      <c r="C1495" s="66">
        <f>_xlfn.IFNA(VLOOKUP(A1495,'NQ0002 Strategy'!$A$2:$B$2000,2,FALSE),0)</f>
        <v>-6625</v>
      </c>
      <c r="D1495" s="66">
        <f>_xlfn.IFNA(VLOOKUP(A1495,'NQ0001 Strategy'!$A$2:$B$2000,2,FALSE),0)</f>
        <v>2355</v>
      </c>
      <c r="E1495" s="66">
        <f>_xlfn.IFNA(VLOOKUP(A1495,'BBI Strategy'!$A$2:$B$2000,2,FALSE),0)</f>
        <v>-4045</v>
      </c>
      <c r="F1495" s="66">
        <f>_xlfn.IFNA(VLOOKUP(A1495,'NQ0003 Strategy'!$A$2:$B$1000,2,FALSE),0)</f>
        <v>0</v>
      </c>
      <c r="G1495" s="66">
        <f>_xlfn.IFNA(VLOOKUP(A1495,'NQ0006 Strategy'!$A$2:$B$2000,2,FALSE),0)</f>
        <v>1950</v>
      </c>
      <c r="H1495" s="66">
        <f>_xlfn.IFNA(VLOOKUP(A1495,'NQ0007 Strategy'!$A$2:$B$2000,2,FALSE),0)</f>
        <v>4015</v>
      </c>
      <c r="I1495" s="85">
        <f t="shared" si="51"/>
        <v>-591.42857142857144</v>
      </c>
      <c r="J1495" s="50">
        <f>VLOOKUP($A1495,級距!$A:$K,9,FALSE)</f>
        <v>7</v>
      </c>
      <c r="K1495" s="50">
        <f>VLOOKUP($A1495,級距!$A:$K,10,FALSE)</f>
        <v>8</v>
      </c>
      <c r="L1495" s="50">
        <f>VLOOKUP($A1495,級距!$A:$K,11,FALSE)</f>
        <v>4</v>
      </c>
      <c r="M1495" s="50">
        <f t="shared" si="52"/>
        <v>1</v>
      </c>
    </row>
    <row r="1496" spans="1:13" x14ac:dyDescent="0.25">
      <c r="A1496" s="32">
        <v>43479</v>
      </c>
      <c r="B1496" s="66">
        <f>_xlfn.IFNA(VLOOKUP(A1496,'Bolling Strategy'!$A$1:$B$2000,2,FALSE),0)</f>
        <v>0</v>
      </c>
      <c r="C1496" s="66">
        <f>_xlfn.IFNA(VLOOKUP(A1496,'NQ0002 Strategy'!$A$2:$B$2000,2,FALSE),0)</f>
        <v>-40</v>
      </c>
      <c r="D1496" s="66">
        <f>_xlfn.IFNA(VLOOKUP(A1496,'NQ0001 Strategy'!$A$2:$B$2000,2,FALSE),0)</f>
        <v>0</v>
      </c>
      <c r="E1496" s="66">
        <f>_xlfn.IFNA(VLOOKUP(A1496,'BBI Strategy'!$A$2:$B$2000,2,FALSE),0)</f>
        <v>1235</v>
      </c>
      <c r="F1496" s="66">
        <f>_xlfn.IFNA(VLOOKUP(A1496,'NQ0003 Strategy'!$A$2:$B$1000,2,FALSE),0)</f>
        <v>0</v>
      </c>
      <c r="G1496" s="66">
        <f>_xlfn.IFNA(VLOOKUP(A1496,'NQ0006 Strategy'!$A$2:$B$2000,2,FALSE),0)</f>
        <v>0</v>
      </c>
      <c r="H1496" s="66">
        <f>_xlfn.IFNA(VLOOKUP(A1496,'NQ0007 Strategy'!$A$2:$B$2000,2,FALSE),0)</f>
        <v>580</v>
      </c>
      <c r="I1496" s="85">
        <f t="shared" si="51"/>
        <v>253.57142857142858</v>
      </c>
      <c r="J1496" s="50">
        <f>VLOOKUP($A1496,級距!$A:$K,9,FALSE)</f>
        <v>2</v>
      </c>
      <c r="K1496" s="50">
        <f>VLOOKUP($A1496,級距!$A:$K,10,FALSE)</f>
        <v>4</v>
      </c>
      <c r="L1496" s="50">
        <f>VLOOKUP($A1496,級距!$A:$K,11,FALSE)</f>
        <v>2</v>
      </c>
      <c r="M1496" s="50">
        <f t="shared" si="52"/>
        <v>1</v>
      </c>
    </row>
    <row r="1497" spans="1:13" x14ac:dyDescent="0.25">
      <c r="A1497" s="32">
        <v>43476</v>
      </c>
      <c r="B1497" s="66">
        <f>_xlfn.IFNA(VLOOKUP(A1497,'Bolling Strategy'!$A$1:$B$2000,2,FALSE),0)</f>
        <v>0</v>
      </c>
      <c r="C1497" s="66">
        <f>_xlfn.IFNA(VLOOKUP(A1497,'NQ0002 Strategy'!$A$2:$B$2000,2,FALSE),0)</f>
        <v>-1355</v>
      </c>
      <c r="D1497" s="66">
        <f>_xlfn.IFNA(VLOOKUP(A1497,'NQ0001 Strategy'!$A$2:$B$2000,2,FALSE),0)</f>
        <v>1410</v>
      </c>
      <c r="E1497" s="66">
        <f>_xlfn.IFNA(VLOOKUP(A1497,'BBI Strategy'!$A$2:$B$2000,2,FALSE),0)</f>
        <v>1350</v>
      </c>
      <c r="F1497" s="66">
        <f>_xlfn.IFNA(VLOOKUP(A1497,'NQ0003 Strategy'!$A$2:$B$1000,2,FALSE),0)</f>
        <v>0</v>
      </c>
      <c r="G1497" s="66">
        <f>_xlfn.IFNA(VLOOKUP(A1497,'NQ0006 Strategy'!$A$2:$B$2000,2,FALSE),0)</f>
        <v>0</v>
      </c>
      <c r="H1497" s="66">
        <f>_xlfn.IFNA(VLOOKUP(A1497,'NQ0007 Strategy'!$A$2:$B$2000,2,FALSE),0)</f>
        <v>2290</v>
      </c>
      <c r="I1497" s="85">
        <f t="shared" si="51"/>
        <v>527.85714285714289</v>
      </c>
      <c r="J1497" s="50">
        <f>VLOOKUP($A1497,級距!$A:$K,9,FALSE)</f>
        <v>1</v>
      </c>
      <c r="K1497" s="50">
        <f>VLOOKUP($A1497,級距!$A:$K,10,FALSE)</f>
        <v>1</v>
      </c>
      <c r="L1497" s="50">
        <f>VLOOKUP($A1497,級距!$A:$K,11,FALSE)</f>
        <v>2</v>
      </c>
      <c r="M1497" s="50">
        <f t="shared" si="52"/>
        <v>1</v>
      </c>
    </row>
    <row r="1498" spans="1:13" x14ac:dyDescent="0.25">
      <c r="A1498" s="32">
        <v>43475</v>
      </c>
      <c r="B1498" s="66">
        <f>_xlfn.IFNA(VLOOKUP(A1498,'Bolling Strategy'!$A$1:$B$2000,2,FALSE),0)</f>
        <v>9040</v>
      </c>
      <c r="C1498" s="66">
        <f>_xlfn.IFNA(VLOOKUP(A1498,'NQ0002 Strategy'!$A$2:$B$2000,2,FALSE),0)</f>
        <v>-4385</v>
      </c>
      <c r="D1498" s="66">
        <f>_xlfn.IFNA(VLOOKUP(A1498,'NQ0001 Strategy'!$A$2:$B$2000,2,FALSE),0)</f>
        <v>6240</v>
      </c>
      <c r="E1498" s="66">
        <f>_xlfn.IFNA(VLOOKUP(A1498,'BBI Strategy'!$A$2:$B$2000,2,FALSE),0)</f>
        <v>-1040</v>
      </c>
      <c r="F1498" s="66">
        <f>_xlfn.IFNA(VLOOKUP(A1498,'NQ0003 Strategy'!$A$2:$B$1000,2,FALSE),0)</f>
        <v>0</v>
      </c>
      <c r="G1498" s="66">
        <f>_xlfn.IFNA(VLOOKUP(A1498,'NQ0006 Strategy'!$A$2:$B$2000,2,FALSE),0)</f>
        <v>0</v>
      </c>
      <c r="H1498" s="66">
        <f>_xlfn.IFNA(VLOOKUP(A1498,'NQ0007 Strategy'!$A$2:$B$2000,2,FALSE),0)</f>
        <v>-4210</v>
      </c>
      <c r="I1498" s="85">
        <f t="shared" si="51"/>
        <v>806.42857142857144</v>
      </c>
      <c r="J1498" s="50">
        <f>VLOOKUP($A1498,級距!$A:$K,9,FALSE)</f>
        <v>5</v>
      </c>
      <c r="K1498" s="50">
        <f>VLOOKUP($A1498,級距!$A:$K,10,FALSE)</f>
        <v>7</v>
      </c>
      <c r="L1498" s="50">
        <f>VLOOKUP($A1498,級距!$A:$K,11,FALSE)</f>
        <v>3</v>
      </c>
      <c r="M1498" s="50">
        <f t="shared" si="52"/>
        <v>1</v>
      </c>
    </row>
    <row r="1499" spans="1:13" x14ac:dyDescent="0.25">
      <c r="A1499" s="32">
        <v>43474</v>
      </c>
      <c r="B1499" s="66">
        <f>_xlfn.IFNA(VLOOKUP(A1499,'Bolling Strategy'!$A$1:$B$2000,2,FALSE),0)</f>
        <v>0</v>
      </c>
      <c r="C1499" s="66">
        <f>_xlfn.IFNA(VLOOKUP(A1499,'NQ0002 Strategy'!$A$2:$B$2000,2,FALSE),0)</f>
        <v>0</v>
      </c>
      <c r="D1499" s="66">
        <f>_xlfn.IFNA(VLOOKUP(A1499,'NQ0001 Strategy'!$A$2:$B$2000,2,FALSE),0)</f>
        <v>0</v>
      </c>
      <c r="E1499" s="66">
        <f>_xlfn.IFNA(VLOOKUP(A1499,'BBI Strategy'!$A$2:$B$2000,2,FALSE),0)</f>
        <v>3080</v>
      </c>
      <c r="F1499" s="66">
        <f>_xlfn.IFNA(VLOOKUP(A1499,'NQ0003 Strategy'!$A$2:$B$1000,2,FALSE),0)</f>
        <v>0</v>
      </c>
      <c r="G1499" s="66">
        <f>_xlfn.IFNA(VLOOKUP(A1499,'NQ0006 Strategy'!$A$2:$B$2000,2,FALSE),0)</f>
        <v>0</v>
      </c>
      <c r="H1499" s="66">
        <f>_xlfn.IFNA(VLOOKUP(A1499,'NQ0007 Strategy'!$A$2:$B$2000,2,FALSE),0)</f>
        <v>-520</v>
      </c>
      <c r="I1499" s="85">
        <f t="shared" si="51"/>
        <v>365.71428571428572</v>
      </c>
      <c r="J1499" s="50">
        <f>VLOOKUP($A1499,級距!$A:$K,9,FALSE)</f>
        <v>4</v>
      </c>
      <c r="K1499" s="50">
        <f>VLOOKUP($A1499,級距!$A:$K,10,FALSE)</f>
        <v>4</v>
      </c>
      <c r="L1499" s="50">
        <f>VLOOKUP($A1499,級距!$A:$K,11,FALSE)</f>
        <v>2</v>
      </c>
      <c r="M1499" s="50">
        <f t="shared" si="52"/>
        <v>1</v>
      </c>
    </row>
    <row r="1500" spans="1:13" x14ac:dyDescent="0.25">
      <c r="A1500" s="32">
        <v>43473</v>
      </c>
      <c r="B1500" s="66">
        <f>_xlfn.IFNA(VLOOKUP(A1500,'Bolling Strategy'!$A$1:$B$2000,2,FALSE),0)</f>
        <v>-530</v>
      </c>
      <c r="C1500" s="66">
        <f>_xlfn.IFNA(VLOOKUP(A1500,'NQ0002 Strategy'!$A$2:$B$2000,2,FALSE),0)</f>
        <v>0</v>
      </c>
      <c r="D1500" s="66">
        <f>_xlfn.IFNA(VLOOKUP(A1500,'NQ0001 Strategy'!$A$2:$B$2000,2,FALSE),0)</f>
        <v>-2260</v>
      </c>
      <c r="E1500" s="66">
        <f>_xlfn.IFNA(VLOOKUP(A1500,'BBI Strategy'!$A$2:$B$2000,2,FALSE),0)</f>
        <v>2000</v>
      </c>
      <c r="F1500" s="66">
        <f>_xlfn.IFNA(VLOOKUP(A1500,'NQ0003 Strategy'!$A$2:$B$1000,2,FALSE),0)</f>
        <v>0</v>
      </c>
      <c r="G1500" s="66">
        <f>_xlfn.IFNA(VLOOKUP(A1500,'NQ0006 Strategy'!$A$2:$B$2000,2,FALSE),0)</f>
        <v>0</v>
      </c>
      <c r="H1500" s="66">
        <f>_xlfn.IFNA(VLOOKUP(A1500,'NQ0007 Strategy'!$A$2:$B$2000,2,FALSE),0)</f>
        <v>-1670</v>
      </c>
      <c r="I1500" s="85">
        <f t="shared" si="51"/>
        <v>-351.42857142857144</v>
      </c>
      <c r="J1500" s="50">
        <f>VLOOKUP($A1500,級距!$A:$K,9,FALSE)</f>
        <v>6</v>
      </c>
      <c r="K1500" s="50">
        <f>VLOOKUP($A1500,級距!$A:$K,10,FALSE)</f>
        <v>2</v>
      </c>
      <c r="L1500" s="50">
        <f>VLOOKUP($A1500,級距!$A:$K,11,FALSE)</f>
        <v>1</v>
      </c>
      <c r="M1500" s="50">
        <f t="shared" si="52"/>
        <v>1</v>
      </c>
    </row>
    <row r="1501" spans="1:13" x14ac:dyDescent="0.25">
      <c r="A1501" s="32">
        <v>43472</v>
      </c>
      <c r="B1501" s="66">
        <f>_xlfn.IFNA(VLOOKUP(A1501,'Bolling Strategy'!$A$1:$B$2000,2,FALSE),0)</f>
        <v>-885</v>
      </c>
      <c r="C1501" s="66">
        <f>_xlfn.IFNA(VLOOKUP(A1501,'NQ0002 Strategy'!$A$2:$B$2000,2,FALSE),0)</f>
        <v>5995</v>
      </c>
      <c r="D1501" s="66">
        <f>_xlfn.IFNA(VLOOKUP(A1501,'NQ0001 Strategy'!$A$2:$B$2000,2,FALSE),0)</f>
        <v>-1380</v>
      </c>
      <c r="E1501" s="66">
        <f>_xlfn.IFNA(VLOOKUP(A1501,'BBI Strategy'!$A$2:$B$2000,2,FALSE),0)</f>
        <v>4760</v>
      </c>
      <c r="F1501" s="66">
        <f>_xlfn.IFNA(VLOOKUP(A1501,'NQ0003 Strategy'!$A$2:$B$1000,2,FALSE),0)</f>
        <v>0</v>
      </c>
      <c r="G1501" s="66">
        <f>_xlfn.IFNA(VLOOKUP(A1501,'NQ0006 Strategy'!$A$2:$B$2000,2,FALSE),0)</f>
        <v>-2370</v>
      </c>
      <c r="H1501" s="66">
        <f>_xlfn.IFNA(VLOOKUP(A1501,'NQ0007 Strategy'!$A$2:$B$2000,2,FALSE),0)</f>
        <v>2320</v>
      </c>
      <c r="I1501" s="85">
        <f t="shared" si="51"/>
        <v>1205.7142857142858</v>
      </c>
      <c r="J1501" s="50">
        <f>VLOOKUP($A1501,級距!$A:$K,9,FALSE)</f>
        <v>7</v>
      </c>
      <c r="K1501" s="50">
        <f>VLOOKUP($A1501,級距!$A:$K,10,FALSE)</f>
        <v>8</v>
      </c>
      <c r="L1501" s="50">
        <f>VLOOKUP($A1501,級距!$A:$K,11,FALSE)</f>
        <v>4</v>
      </c>
      <c r="M1501" s="50">
        <f t="shared" si="52"/>
        <v>1</v>
      </c>
    </row>
    <row r="1502" spans="1:13" x14ac:dyDescent="0.25">
      <c r="A1502" s="32">
        <v>43469</v>
      </c>
      <c r="B1502" s="66">
        <f>_xlfn.IFNA(VLOOKUP(A1502,'Bolling Strategy'!$A$1:$B$2000,2,FALSE),0)</f>
        <v>5570</v>
      </c>
      <c r="C1502" s="66">
        <f>_xlfn.IFNA(VLOOKUP(A1502,'NQ0002 Strategy'!$A$2:$B$2000,2,FALSE),0)</f>
        <v>10830</v>
      </c>
      <c r="D1502" s="66">
        <f>_xlfn.IFNA(VLOOKUP(A1502,'NQ0001 Strategy'!$A$2:$B$2000,2,FALSE),0)</f>
        <v>15940</v>
      </c>
      <c r="E1502" s="66">
        <f>_xlfn.IFNA(VLOOKUP(A1502,'BBI Strategy'!$A$2:$B$2000,2,FALSE),0)</f>
        <v>10390</v>
      </c>
      <c r="F1502" s="66">
        <f>_xlfn.IFNA(VLOOKUP(A1502,'NQ0003 Strategy'!$A$2:$B$1000,2,FALSE),0)</f>
        <v>0</v>
      </c>
      <c r="G1502" s="66">
        <f>_xlfn.IFNA(VLOOKUP(A1502,'NQ0006 Strategy'!$A$2:$B$2000,2,FALSE),0)</f>
        <v>16780</v>
      </c>
      <c r="H1502" s="66">
        <f>_xlfn.IFNA(VLOOKUP(A1502,'NQ0007 Strategy'!$A$2:$B$2000,2,FALSE),0)</f>
        <v>7340</v>
      </c>
      <c r="I1502" s="85">
        <f t="shared" si="51"/>
        <v>9550</v>
      </c>
      <c r="J1502" s="50">
        <f>VLOOKUP($A1502,級距!$A:$K,9,FALSE)</f>
        <v>10</v>
      </c>
      <c r="K1502" s="50">
        <f>VLOOKUP($A1502,級距!$A:$K,10,FALSE)</f>
        <v>7</v>
      </c>
      <c r="L1502" s="50">
        <f>VLOOKUP($A1502,級距!$A:$K,11,FALSE)</f>
        <v>4</v>
      </c>
      <c r="M1502" s="50">
        <f t="shared" si="52"/>
        <v>1</v>
      </c>
    </row>
    <row r="1503" spans="1:13" x14ac:dyDescent="0.25">
      <c r="A1503" s="32">
        <v>43468</v>
      </c>
      <c r="B1503" s="66">
        <f>_xlfn.IFNA(VLOOKUP(A1503,'Bolling Strategy'!$A$1:$B$2000,2,FALSE),0)</f>
        <v>2260</v>
      </c>
      <c r="C1503" s="66">
        <f>_xlfn.IFNA(VLOOKUP(A1503,'NQ0002 Strategy'!$A$2:$B$2000,2,FALSE),0)</f>
        <v>2895</v>
      </c>
      <c r="D1503" s="66">
        <f>_xlfn.IFNA(VLOOKUP(A1503,'NQ0001 Strategy'!$A$2:$B$2000,2,FALSE),0)</f>
        <v>-7880</v>
      </c>
      <c r="E1503" s="66">
        <f>_xlfn.IFNA(VLOOKUP(A1503,'BBI Strategy'!$A$2:$B$2000,2,FALSE),0)</f>
        <v>-4600</v>
      </c>
      <c r="F1503" s="66">
        <f>_xlfn.IFNA(VLOOKUP(A1503,'NQ0003 Strategy'!$A$2:$B$1000,2,FALSE),0)</f>
        <v>-12370</v>
      </c>
      <c r="G1503" s="66">
        <f>_xlfn.IFNA(VLOOKUP(A1503,'NQ0006 Strategy'!$A$2:$B$2000,2,FALSE),0)</f>
        <v>-10230</v>
      </c>
      <c r="H1503" s="66">
        <f>_xlfn.IFNA(VLOOKUP(A1503,'NQ0007 Strategy'!$A$2:$B$2000,2,FALSE),0)</f>
        <v>-6630</v>
      </c>
      <c r="I1503" s="85">
        <f t="shared" si="51"/>
        <v>-5222.1428571428569</v>
      </c>
      <c r="J1503" s="50">
        <f>VLOOKUP($A1503,級距!$A:$K,9,FALSE)</f>
        <v>8</v>
      </c>
      <c r="K1503" s="50">
        <f>VLOOKUP($A1503,級距!$A:$K,10,FALSE)</f>
        <v>3</v>
      </c>
      <c r="L1503" s="50">
        <f>VLOOKUP($A1503,級距!$A:$K,11,FALSE)</f>
        <v>1</v>
      </c>
      <c r="M1503" s="50">
        <f t="shared" si="52"/>
        <v>1</v>
      </c>
    </row>
    <row r="1504" spans="1:13" x14ac:dyDescent="0.25">
      <c r="A1504" s="32">
        <v>43467</v>
      </c>
      <c r="B1504" s="66">
        <f>_xlfn.IFNA(VLOOKUP(A1504,'Bolling Strategy'!$A$1:$B$2000,2,FALSE),0)</f>
        <v>2790</v>
      </c>
      <c r="C1504" s="66">
        <f>_xlfn.IFNA(VLOOKUP(A1504,'NQ0002 Strategy'!$A$2:$B$2000,2,FALSE),0)</f>
        <v>0</v>
      </c>
      <c r="D1504" s="66">
        <f>_xlfn.IFNA(VLOOKUP(A1504,'NQ0001 Strategy'!$A$2:$B$2000,2,FALSE),0)</f>
        <v>1560</v>
      </c>
      <c r="E1504" s="66">
        <f>_xlfn.IFNA(VLOOKUP(A1504,'BBI Strategy'!$A$2:$B$2000,2,FALSE),0)</f>
        <v>8765</v>
      </c>
      <c r="F1504" s="66">
        <f>_xlfn.IFNA(VLOOKUP(A1504,'NQ0003 Strategy'!$A$2:$B$1000,2,FALSE),0)</f>
        <v>0</v>
      </c>
      <c r="G1504" s="66">
        <f>_xlfn.IFNA(VLOOKUP(A1504,'NQ0006 Strategy'!$A$2:$B$2000,2,FALSE),0)</f>
        <v>-9850</v>
      </c>
      <c r="H1504" s="66">
        <f>_xlfn.IFNA(VLOOKUP(A1504,'NQ0007 Strategy'!$A$2:$B$2000,2,FALSE),0)</f>
        <v>-6930</v>
      </c>
      <c r="I1504" s="85">
        <f t="shared" si="51"/>
        <v>-523.57142857142856</v>
      </c>
      <c r="J1504" s="50">
        <f>VLOOKUP($A1504,級距!$A:$K,9,FALSE)</f>
        <v>10</v>
      </c>
      <c r="K1504" s="50">
        <f>VLOOKUP($A1504,級距!$A:$K,10,FALSE)</f>
        <v>9</v>
      </c>
      <c r="L1504" s="50">
        <f>VLOOKUP($A1504,級距!$A:$K,11,FALSE)</f>
        <v>4</v>
      </c>
      <c r="M1504" s="50">
        <f t="shared" si="52"/>
        <v>1</v>
      </c>
    </row>
    <row r="1505" spans="1:19" s="104" customFormat="1" x14ac:dyDescent="0.25">
      <c r="A1505" s="99">
        <v>43465</v>
      </c>
      <c r="B1505" s="100">
        <f>_xlfn.IFNA(VLOOKUP(A1505,'Bolling Strategy'!$A$1:$B$2000,2,FALSE),0)</f>
        <v>3100</v>
      </c>
      <c r="C1505" s="100">
        <f>_xlfn.IFNA(VLOOKUP(A1505,'NQ0002 Strategy'!$A$2:$B$2000,2,FALSE),0)</f>
        <v>-755</v>
      </c>
      <c r="D1505" s="100">
        <f>_xlfn.IFNA(VLOOKUP(A1505,'NQ0001 Strategy'!$A$2:$B$2000,2,FALSE),0)</f>
        <v>675</v>
      </c>
      <c r="E1505" s="100">
        <f>_xlfn.IFNA(VLOOKUP(A1505,'BBI Strategy'!$A$2:$B$2000,2,FALSE),0)</f>
        <v>-625</v>
      </c>
      <c r="F1505" s="100">
        <f>_xlfn.IFNA(VLOOKUP(A1505,'NQ0003 Strategy'!$A$2:$B$1000,2,FALSE),0)</f>
        <v>0</v>
      </c>
      <c r="G1505" s="100">
        <f>_xlfn.IFNA(VLOOKUP(A1505,'NQ0006 Strategy'!$A$2:$B$2000,2,FALSE),0)</f>
        <v>0</v>
      </c>
      <c r="H1505" s="100">
        <f>_xlfn.IFNA(VLOOKUP(A1505,'NQ0007 Strategy'!$A$2:$B$2000,2,FALSE),0)</f>
        <v>0</v>
      </c>
      <c r="I1505" s="101">
        <f>(B1505+C1505+D1505+E1505+F1505+G1505)/6</f>
        <v>399.16666666666669</v>
      </c>
      <c r="J1505" s="102">
        <f>VLOOKUP($A1505,級距!$A:$K,9,FALSE)</f>
        <v>5</v>
      </c>
      <c r="K1505" s="102">
        <f>VLOOKUP($A1505,級距!$A:$K,10,FALSE)</f>
        <v>1</v>
      </c>
      <c r="L1505" s="102">
        <f>VLOOKUP($A1505,級距!$A:$K,11,FALSE)</f>
        <v>2</v>
      </c>
      <c r="M1505" s="50">
        <f t="shared" si="52"/>
        <v>1</v>
      </c>
      <c r="N1505" s="103"/>
      <c r="O1505" s="103"/>
      <c r="P1505" s="103"/>
      <c r="Q1505" s="103"/>
      <c r="R1505" s="103"/>
      <c r="S1505" s="103"/>
    </row>
    <row r="1506" spans="1:19" x14ac:dyDescent="0.25">
      <c r="A1506" s="32">
        <v>43462</v>
      </c>
      <c r="B1506" s="66">
        <f>_xlfn.IFNA(VLOOKUP(A1506,'Bolling Strategy'!$A$1:$B$2000,2,FALSE),0)</f>
        <v>-1050</v>
      </c>
      <c r="C1506" s="66">
        <f>_xlfn.IFNA(VLOOKUP(A1506,'NQ0002 Strategy'!$A$2:$B$2000,2,FALSE),0)</f>
        <v>-735</v>
      </c>
      <c r="D1506" s="66">
        <f>_xlfn.IFNA(VLOOKUP(A1506,'NQ0001 Strategy'!$A$2:$B$2000,2,FALSE),0)</f>
        <v>-1815</v>
      </c>
      <c r="E1506" s="66">
        <f>_xlfn.IFNA(VLOOKUP(A1506,'BBI Strategy'!$A$2:$B$2000,2,FALSE),0)</f>
        <v>3000</v>
      </c>
      <c r="F1506" s="66">
        <f>_xlfn.IFNA(VLOOKUP(A1506,'NQ0003 Strategy'!$A$2:$B$1000,2,FALSE),0)</f>
        <v>0</v>
      </c>
      <c r="G1506" s="66">
        <f>_xlfn.IFNA(VLOOKUP(A1506,'NQ0006 Strategy'!$A$2:$B$2000,2,FALSE),0)</f>
        <v>0</v>
      </c>
      <c r="H1506" s="66">
        <f>_xlfn.IFNA(VLOOKUP(A1506,'NQ0007 Strategy'!$A$2:$B$2000,2,FALSE),0)</f>
        <v>0</v>
      </c>
      <c r="I1506" s="85">
        <f t="shared" ref="I1506:I1569" si="53">(B1506+C1506+D1506+E1506+F1506+G1506)/6</f>
        <v>-100</v>
      </c>
      <c r="J1506" s="50">
        <f>VLOOKUP($A1506,級距!$A:$K,9,FALSE)</f>
        <v>8</v>
      </c>
      <c r="K1506" s="50">
        <f>VLOOKUP($A1506,級距!$A:$K,10,FALSE)</f>
        <v>5</v>
      </c>
      <c r="L1506" s="50">
        <f>VLOOKUP($A1506,級距!$A:$K,11,FALSE)</f>
        <v>1</v>
      </c>
      <c r="M1506" s="50">
        <f t="shared" si="52"/>
        <v>1</v>
      </c>
    </row>
    <row r="1507" spans="1:19" x14ac:dyDescent="0.25">
      <c r="A1507" s="32">
        <v>43461</v>
      </c>
      <c r="B1507" s="66">
        <f>_xlfn.IFNA(VLOOKUP(A1507,'Bolling Strategy'!$A$1:$B$2000,2,FALSE),0)</f>
        <v>0</v>
      </c>
      <c r="C1507" s="66">
        <f>_xlfn.IFNA(VLOOKUP(A1507,'NQ0002 Strategy'!$A$2:$B$2000,2,FALSE),0)</f>
        <v>2205</v>
      </c>
      <c r="D1507" s="66">
        <f>_xlfn.IFNA(VLOOKUP(A1507,'NQ0001 Strategy'!$A$2:$B$2000,2,FALSE),0)</f>
        <v>0</v>
      </c>
      <c r="E1507" s="66">
        <f>_xlfn.IFNA(VLOOKUP(A1507,'BBI Strategy'!$A$2:$B$2000,2,FALSE),0)</f>
        <v>9375</v>
      </c>
      <c r="F1507" s="66">
        <f>_xlfn.IFNA(VLOOKUP(A1507,'NQ0003 Strategy'!$A$2:$B$1000,2,FALSE),0)</f>
        <v>0</v>
      </c>
      <c r="G1507" s="66">
        <f>_xlfn.IFNA(VLOOKUP(A1507,'NQ0006 Strategy'!$A$2:$B$2000,2,FALSE),0)</f>
        <v>-2400</v>
      </c>
      <c r="H1507" s="66">
        <f>_xlfn.IFNA(VLOOKUP(A1507,'NQ0007 Strategy'!$A$2:$B$2000,2,FALSE),0)</f>
        <v>0</v>
      </c>
      <c r="I1507" s="85">
        <f t="shared" si="53"/>
        <v>1530</v>
      </c>
      <c r="J1507" s="50">
        <f>VLOOKUP($A1507,級距!$A:$K,9,FALSE)</f>
        <v>10</v>
      </c>
      <c r="K1507" s="50">
        <f>VLOOKUP($A1507,級距!$A:$K,10,FALSE)</f>
        <v>5</v>
      </c>
      <c r="L1507" s="50">
        <f>VLOOKUP($A1507,級距!$A:$K,11,FALSE)</f>
        <v>1</v>
      </c>
      <c r="M1507" s="50">
        <f t="shared" si="52"/>
        <v>1</v>
      </c>
    </row>
    <row r="1508" spans="1:19" x14ac:dyDescent="0.25">
      <c r="A1508" s="32">
        <v>43460</v>
      </c>
      <c r="B1508" s="66">
        <f>_xlfn.IFNA(VLOOKUP(A1508,'Bolling Strategy'!$A$1:$B$2000,2,FALSE),0)</f>
        <v>36090</v>
      </c>
      <c r="C1508" s="66">
        <f>_xlfn.IFNA(VLOOKUP(A1508,'NQ0002 Strategy'!$A$2:$B$2000,2,FALSE),0)</f>
        <v>0</v>
      </c>
      <c r="D1508" s="66">
        <f>_xlfn.IFNA(VLOOKUP(A1508,'NQ0001 Strategy'!$A$2:$B$2000,2,FALSE),0)</f>
        <v>-19870</v>
      </c>
      <c r="E1508" s="66">
        <f>_xlfn.IFNA(VLOOKUP(A1508,'BBI Strategy'!$A$2:$B$2000,2,FALSE),0)</f>
        <v>0</v>
      </c>
      <c r="F1508" s="66">
        <f>_xlfn.IFNA(VLOOKUP(A1508,'NQ0003 Strategy'!$A$2:$B$1000,2,FALSE),0)</f>
        <v>0</v>
      </c>
      <c r="G1508" s="66">
        <f>_xlfn.IFNA(VLOOKUP(A1508,'NQ0006 Strategy'!$A$2:$B$2000,2,FALSE),0)</f>
        <v>17260</v>
      </c>
      <c r="H1508" s="66">
        <f>_xlfn.IFNA(VLOOKUP(A1508,'NQ0007 Strategy'!$A$2:$B$2000,2,FALSE),0)</f>
        <v>0</v>
      </c>
      <c r="I1508" s="85">
        <f t="shared" si="53"/>
        <v>5580</v>
      </c>
      <c r="J1508" s="50">
        <f>VLOOKUP($A1508,級距!$A:$K,9,FALSE)</f>
        <v>10</v>
      </c>
      <c r="K1508" s="50">
        <f>VLOOKUP($A1508,級距!$A:$K,10,FALSE)</f>
        <v>10</v>
      </c>
      <c r="L1508" s="50">
        <f>VLOOKUP($A1508,級距!$A:$K,11,FALSE)</f>
        <v>4</v>
      </c>
      <c r="M1508" s="50">
        <f t="shared" si="52"/>
        <v>1</v>
      </c>
    </row>
    <row r="1509" spans="1:19" x14ac:dyDescent="0.25">
      <c r="A1509" s="32">
        <v>43455</v>
      </c>
      <c r="B1509" s="66">
        <f>_xlfn.IFNA(VLOOKUP(A1509,'Bolling Strategy'!$A$1:$B$2000,2,FALSE),0)</f>
        <v>-10160</v>
      </c>
      <c r="C1509" s="66">
        <f>_xlfn.IFNA(VLOOKUP(A1509,'NQ0002 Strategy'!$A$2:$B$2000,2,FALSE),0)</f>
        <v>-8160</v>
      </c>
      <c r="D1509" s="66">
        <f>_xlfn.IFNA(VLOOKUP(A1509,'NQ0001 Strategy'!$A$2:$B$2000,2,FALSE),0)</f>
        <v>-1055</v>
      </c>
      <c r="E1509" s="66">
        <f>_xlfn.IFNA(VLOOKUP(A1509,'BBI Strategy'!$A$2:$B$2000,2,FALSE),0)</f>
        <v>-4000</v>
      </c>
      <c r="F1509" s="66">
        <f>_xlfn.IFNA(VLOOKUP(A1509,'NQ0003 Strategy'!$A$2:$B$1000,2,FALSE),0)</f>
        <v>0</v>
      </c>
      <c r="G1509" s="66">
        <f>_xlfn.IFNA(VLOOKUP(A1509,'NQ0006 Strategy'!$A$2:$B$2000,2,FALSE),0)</f>
        <v>0</v>
      </c>
      <c r="H1509" s="66">
        <f>_xlfn.IFNA(VLOOKUP(A1509,'NQ0007 Strategy'!$A$2:$B$2000,2,FALSE),0)</f>
        <v>0</v>
      </c>
      <c r="I1509" s="85">
        <f t="shared" si="53"/>
        <v>-3895.8333333333335</v>
      </c>
      <c r="J1509" s="50">
        <f>VLOOKUP($A1509,級距!$A:$K,9,FALSE)</f>
        <v>10</v>
      </c>
      <c r="K1509" s="50">
        <f>VLOOKUP($A1509,級距!$A:$K,10,FALSE)</f>
        <v>8</v>
      </c>
      <c r="L1509" s="50">
        <f>VLOOKUP($A1509,級距!$A:$K,11,FALSE)</f>
        <v>4</v>
      </c>
      <c r="M1509" s="50">
        <f t="shared" si="52"/>
        <v>1</v>
      </c>
    </row>
    <row r="1510" spans="1:19" x14ac:dyDescent="0.25">
      <c r="A1510" s="32">
        <v>43454</v>
      </c>
      <c r="B1510" s="66">
        <f>_xlfn.IFNA(VLOOKUP(A1510,'Bolling Strategy'!$A$1:$B$2000,2,FALSE),0)</f>
        <v>-1840</v>
      </c>
      <c r="C1510" s="66">
        <f>_xlfn.IFNA(VLOOKUP(A1510,'NQ0002 Strategy'!$A$2:$B$2000,2,FALSE),0)</f>
        <v>11195</v>
      </c>
      <c r="D1510" s="66">
        <f>_xlfn.IFNA(VLOOKUP(A1510,'NQ0001 Strategy'!$A$2:$B$2000,2,FALSE),0)</f>
        <v>3690</v>
      </c>
      <c r="E1510" s="66">
        <f>_xlfn.IFNA(VLOOKUP(A1510,'BBI Strategy'!$A$2:$B$2000,2,FALSE),0)</f>
        <v>-9880</v>
      </c>
      <c r="F1510" s="66">
        <f>_xlfn.IFNA(VLOOKUP(A1510,'NQ0003 Strategy'!$A$2:$B$1000,2,FALSE),0)</f>
        <v>0</v>
      </c>
      <c r="G1510" s="66">
        <f>_xlfn.IFNA(VLOOKUP(A1510,'NQ0006 Strategy'!$A$2:$B$2000,2,FALSE),0)</f>
        <v>0</v>
      </c>
      <c r="H1510" s="66">
        <f>_xlfn.IFNA(VLOOKUP(A1510,'NQ0007 Strategy'!$A$2:$B$2000,2,FALSE),0)</f>
        <v>0</v>
      </c>
      <c r="I1510" s="85">
        <f t="shared" si="53"/>
        <v>527.5</v>
      </c>
      <c r="J1510" s="50">
        <f>VLOOKUP($A1510,級距!$A:$K,9,FALSE)</f>
        <v>10</v>
      </c>
      <c r="K1510" s="50">
        <f>VLOOKUP($A1510,級距!$A:$K,10,FALSE)</f>
        <v>6</v>
      </c>
      <c r="L1510" s="50">
        <f>VLOOKUP($A1510,級距!$A:$K,11,FALSE)</f>
        <v>1</v>
      </c>
      <c r="M1510" s="50">
        <f t="shared" si="52"/>
        <v>1</v>
      </c>
    </row>
    <row r="1511" spans="1:19" x14ac:dyDescent="0.25">
      <c r="A1511" s="32">
        <v>43453</v>
      </c>
      <c r="B1511" s="66">
        <f>_xlfn.IFNA(VLOOKUP(A1511,'Bolling Strategy'!$A$1:$B$2000,2,FALSE),0)</f>
        <v>0</v>
      </c>
      <c r="C1511" s="66">
        <f>_xlfn.IFNA(VLOOKUP(A1511,'NQ0002 Strategy'!$A$2:$B$2000,2,FALSE),0)</f>
        <v>-3145</v>
      </c>
      <c r="D1511" s="66">
        <f>_xlfn.IFNA(VLOOKUP(A1511,'NQ0001 Strategy'!$A$2:$B$2000,2,FALSE),0)</f>
        <v>-6795</v>
      </c>
      <c r="E1511" s="66">
        <f>_xlfn.IFNA(VLOOKUP(A1511,'BBI Strategy'!$A$2:$B$2000,2,FALSE),0)</f>
        <v>-5020</v>
      </c>
      <c r="F1511" s="66">
        <f>_xlfn.IFNA(VLOOKUP(A1511,'NQ0003 Strategy'!$A$2:$B$1000,2,FALSE),0)</f>
        <v>0</v>
      </c>
      <c r="G1511" s="66">
        <f>_xlfn.IFNA(VLOOKUP(A1511,'NQ0006 Strategy'!$A$2:$B$2000,2,FALSE),0)</f>
        <v>0</v>
      </c>
      <c r="H1511" s="66">
        <f>_xlfn.IFNA(VLOOKUP(A1511,'NQ0007 Strategy'!$A$2:$B$2000,2,FALSE),0)</f>
        <v>0</v>
      </c>
      <c r="I1511" s="85">
        <f t="shared" si="53"/>
        <v>-2493.3333333333335</v>
      </c>
      <c r="J1511" s="50">
        <f>VLOOKUP($A1511,級距!$A:$K,9,FALSE)</f>
        <v>10</v>
      </c>
      <c r="K1511" s="50">
        <f>VLOOKUP($A1511,級距!$A:$K,10,FALSE)</f>
        <v>6</v>
      </c>
      <c r="L1511" s="50">
        <f>VLOOKUP($A1511,級距!$A:$K,11,FALSE)</f>
        <v>1</v>
      </c>
      <c r="M1511" s="50">
        <f t="shared" si="52"/>
        <v>1</v>
      </c>
    </row>
    <row r="1512" spans="1:19" x14ac:dyDescent="0.25">
      <c r="A1512" s="32">
        <v>43452</v>
      </c>
      <c r="B1512" s="66">
        <f>_xlfn.IFNA(VLOOKUP(A1512,'Bolling Strategy'!$A$1:$B$2000,2,FALSE),0)</f>
        <v>0</v>
      </c>
      <c r="C1512" s="66">
        <f>_xlfn.IFNA(VLOOKUP(A1512,'NQ0002 Strategy'!$A$2:$B$2000,2,FALSE),0)</f>
        <v>-1260</v>
      </c>
      <c r="D1512" s="66">
        <f>_xlfn.IFNA(VLOOKUP(A1512,'NQ0001 Strategy'!$A$2:$B$2000,2,FALSE),0)</f>
        <v>-1605</v>
      </c>
      <c r="E1512" s="66">
        <f>_xlfn.IFNA(VLOOKUP(A1512,'BBI Strategy'!$A$2:$B$2000,2,FALSE),0)</f>
        <v>1080</v>
      </c>
      <c r="F1512" s="66">
        <f>_xlfn.IFNA(VLOOKUP(A1512,'NQ0003 Strategy'!$A$2:$B$1000,2,FALSE),0)</f>
        <v>0</v>
      </c>
      <c r="G1512" s="66">
        <f>_xlfn.IFNA(VLOOKUP(A1512,'NQ0006 Strategy'!$A$2:$B$2000,2,FALSE),0)</f>
        <v>-10230</v>
      </c>
      <c r="H1512" s="66">
        <f>_xlfn.IFNA(VLOOKUP(A1512,'NQ0007 Strategy'!$A$2:$B$2000,2,FALSE),0)</f>
        <v>0</v>
      </c>
      <c r="I1512" s="85">
        <f t="shared" si="53"/>
        <v>-2002.5</v>
      </c>
      <c r="J1512" s="50">
        <f>VLOOKUP($A1512,級距!$A:$K,9,FALSE)</f>
        <v>6</v>
      </c>
      <c r="K1512" s="50">
        <f>VLOOKUP($A1512,級距!$A:$K,10,FALSE)</f>
        <v>2</v>
      </c>
      <c r="L1512" s="50">
        <f>VLOOKUP($A1512,級距!$A:$K,11,FALSE)</f>
        <v>1</v>
      </c>
      <c r="M1512" s="50">
        <f t="shared" si="52"/>
        <v>1</v>
      </c>
    </row>
    <row r="1513" spans="1:19" x14ac:dyDescent="0.25">
      <c r="A1513" s="32">
        <v>43451</v>
      </c>
      <c r="B1513" s="66">
        <f>_xlfn.IFNA(VLOOKUP(A1513,'Bolling Strategy'!$A$1:$B$2000,2,FALSE),0)</f>
        <v>-10160</v>
      </c>
      <c r="C1513" s="66">
        <f>_xlfn.IFNA(VLOOKUP(A1513,'NQ0002 Strategy'!$A$2:$B$2000,2,FALSE),0)</f>
        <v>-3090</v>
      </c>
      <c r="D1513" s="66">
        <f>_xlfn.IFNA(VLOOKUP(A1513,'NQ0001 Strategy'!$A$2:$B$2000,2,FALSE),0)</f>
        <v>8420</v>
      </c>
      <c r="E1513" s="66">
        <f>_xlfn.IFNA(VLOOKUP(A1513,'BBI Strategy'!$A$2:$B$2000,2,FALSE),0)</f>
        <v>5650</v>
      </c>
      <c r="F1513" s="66">
        <f>_xlfn.IFNA(VLOOKUP(A1513,'NQ0003 Strategy'!$A$2:$B$1000,2,FALSE),0)</f>
        <v>0</v>
      </c>
      <c r="G1513" s="66">
        <f>_xlfn.IFNA(VLOOKUP(A1513,'NQ0006 Strategy'!$A$2:$B$2000,2,FALSE),0)</f>
        <v>0</v>
      </c>
      <c r="H1513" s="66">
        <f>_xlfn.IFNA(VLOOKUP(A1513,'NQ0007 Strategy'!$A$2:$B$2000,2,FALSE),0)</f>
        <v>0</v>
      </c>
      <c r="I1513" s="85">
        <f t="shared" si="53"/>
        <v>136.66666666666666</v>
      </c>
      <c r="J1513" s="50">
        <f>VLOOKUP($A1513,級距!$A:$K,9,FALSE)</f>
        <v>10</v>
      </c>
      <c r="K1513" s="50">
        <f>VLOOKUP($A1513,級距!$A:$K,10,FALSE)</f>
        <v>6</v>
      </c>
      <c r="L1513" s="50">
        <f>VLOOKUP($A1513,級距!$A:$K,11,FALSE)</f>
        <v>1</v>
      </c>
      <c r="M1513" s="50">
        <f t="shared" si="52"/>
        <v>1</v>
      </c>
    </row>
    <row r="1514" spans="1:19" x14ac:dyDescent="0.25">
      <c r="A1514" s="32">
        <v>43448</v>
      </c>
      <c r="B1514" s="66">
        <f>_xlfn.IFNA(VLOOKUP(A1514,'Bolling Strategy'!$A$1:$B$2000,2,FALSE),0)</f>
        <v>-4080</v>
      </c>
      <c r="C1514" s="66">
        <f>_xlfn.IFNA(VLOOKUP(A1514,'NQ0002 Strategy'!$A$2:$B$2000,2,FALSE),0)</f>
        <v>0</v>
      </c>
      <c r="D1514" s="66">
        <f>_xlfn.IFNA(VLOOKUP(A1514,'NQ0001 Strategy'!$A$2:$B$2000,2,FALSE),0)</f>
        <v>-3250</v>
      </c>
      <c r="E1514" s="66">
        <f>_xlfn.IFNA(VLOOKUP(A1514,'BBI Strategy'!$A$2:$B$2000,2,FALSE),0)</f>
        <v>-6900</v>
      </c>
      <c r="F1514" s="66">
        <f>_xlfn.IFNA(VLOOKUP(A1514,'NQ0003 Strategy'!$A$2:$B$1000,2,FALSE),0)</f>
        <v>0</v>
      </c>
      <c r="G1514" s="66">
        <f>_xlfn.IFNA(VLOOKUP(A1514,'NQ0006 Strategy'!$A$2:$B$2000,2,FALSE),0)</f>
        <v>0</v>
      </c>
      <c r="H1514" s="66">
        <f>_xlfn.IFNA(VLOOKUP(A1514,'NQ0007 Strategy'!$A$2:$B$2000,2,FALSE),0)</f>
        <v>0</v>
      </c>
      <c r="I1514" s="85">
        <f t="shared" si="53"/>
        <v>-2371.6666666666665</v>
      </c>
      <c r="J1514" s="50">
        <f>VLOOKUP($A1514,級距!$A:$K,9,FALSE)</f>
        <v>7</v>
      </c>
      <c r="K1514" s="50">
        <f>VLOOKUP($A1514,級距!$A:$K,10,FALSE)</f>
        <v>7</v>
      </c>
      <c r="L1514" s="50">
        <f>VLOOKUP($A1514,級距!$A:$K,11,FALSE)</f>
        <v>4</v>
      </c>
      <c r="M1514" s="50">
        <f t="shared" si="52"/>
        <v>1</v>
      </c>
    </row>
    <row r="1515" spans="1:19" x14ac:dyDescent="0.25">
      <c r="A1515" s="32">
        <v>43447</v>
      </c>
      <c r="B1515" s="66">
        <f>_xlfn.IFNA(VLOOKUP(A1515,'Bolling Strategy'!$A$1:$B$2000,2,FALSE),0)</f>
        <v>0</v>
      </c>
      <c r="C1515" s="66">
        <f>_xlfn.IFNA(VLOOKUP(A1515,'NQ0002 Strategy'!$A$2:$B$2000,2,FALSE),0)</f>
        <v>0</v>
      </c>
      <c r="D1515" s="66">
        <f>_xlfn.IFNA(VLOOKUP(A1515,'NQ0001 Strategy'!$A$2:$B$2000,2,FALSE),0)</f>
        <v>-2690</v>
      </c>
      <c r="E1515" s="66">
        <f>_xlfn.IFNA(VLOOKUP(A1515,'BBI Strategy'!$A$2:$B$2000,2,FALSE),0)</f>
        <v>1965</v>
      </c>
      <c r="F1515" s="66">
        <f>_xlfn.IFNA(VLOOKUP(A1515,'NQ0003 Strategy'!$A$2:$B$1000,2,FALSE),0)</f>
        <v>0</v>
      </c>
      <c r="G1515" s="66">
        <f>_xlfn.IFNA(VLOOKUP(A1515,'NQ0006 Strategy'!$A$2:$B$2000,2,FALSE),0)</f>
        <v>0</v>
      </c>
      <c r="H1515" s="66">
        <f>_xlfn.IFNA(VLOOKUP(A1515,'NQ0007 Strategy'!$A$2:$B$2000,2,FALSE),0)</f>
        <v>0</v>
      </c>
      <c r="I1515" s="85">
        <f t="shared" si="53"/>
        <v>-120.83333333333333</v>
      </c>
      <c r="J1515" s="50">
        <f>VLOOKUP($A1515,級距!$A:$K,9,FALSE)</f>
        <v>5</v>
      </c>
      <c r="K1515" s="50">
        <f>VLOOKUP($A1515,級距!$A:$K,10,FALSE)</f>
        <v>2</v>
      </c>
      <c r="L1515" s="50">
        <f>VLOOKUP($A1515,級距!$A:$K,11,FALSE)</f>
        <v>2</v>
      </c>
      <c r="M1515" s="50">
        <f t="shared" si="52"/>
        <v>1</v>
      </c>
    </row>
    <row r="1516" spans="1:19" x14ac:dyDescent="0.25">
      <c r="A1516" s="32">
        <v>43446</v>
      </c>
      <c r="B1516" s="66">
        <f>_xlfn.IFNA(VLOOKUP(A1516,'Bolling Strategy'!$A$1:$B$2000,2,FALSE),0)</f>
        <v>0</v>
      </c>
      <c r="C1516" s="66">
        <f>_xlfn.IFNA(VLOOKUP(A1516,'NQ0002 Strategy'!$A$2:$B$2000,2,FALSE),0)</f>
        <v>8600</v>
      </c>
      <c r="D1516" s="66">
        <f>_xlfn.IFNA(VLOOKUP(A1516,'NQ0001 Strategy'!$A$2:$B$2000,2,FALSE),0)</f>
        <v>1460</v>
      </c>
      <c r="E1516" s="66">
        <f>_xlfn.IFNA(VLOOKUP(A1516,'BBI Strategy'!$A$2:$B$2000,2,FALSE),0)</f>
        <v>950</v>
      </c>
      <c r="F1516" s="66">
        <f>_xlfn.IFNA(VLOOKUP(A1516,'NQ0003 Strategy'!$A$2:$B$1000,2,FALSE),0)</f>
        <v>0</v>
      </c>
      <c r="G1516" s="66">
        <f>_xlfn.IFNA(VLOOKUP(A1516,'NQ0006 Strategy'!$A$2:$B$2000,2,FALSE),0)</f>
        <v>0</v>
      </c>
      <c r="H1516" s="66">
        <f>_xlfn.IFNA(VLOOKUP(A1516,'NQ0007 Strategy'!$A$2:$B$2000,2,FALSE),0)</f>
        <v>0</v>
      </c>
      <c r="I1516" s="85">
        <f t="shared" si="53"/>
        <v>1835</v>
      </c>
      <c r="J1516" s="50">
        <f>VLOOKUP($A1516,級距!$A:$K,9,FALSE)</f>
        <v>5</v>
      </c>
      <c r="K1516" s="50">
        <f>VLOOKUP($A1516,級距!$A:$K,10,FALSE)</f>
        <v>2</v>
      </c>
      <c r="L1516" s="50">
        <f>VLOOKUP($A1516,級距!$A:$K,11,FALSE)</f>
        <v>2</v>
      </c>
      <c r="M1516" s="50">
        <f t="shared" si="52"/>
        <v>1</v>
      </c>
    </row>
    <row r="1517" spans="1:19" x14ac:dyDescent="0.25">
      <c r="A1517" s="32">
        <v>43445</v>
      </c>
      <c r="B1517" s="66">
        <f>_xlfn.IFNA(VLOOKUP(A1517,'Bolling Strategy'!$A$1:$B$2000,2,FALSE),0)</f>
        <v>0</v>
      </c>
      <c r="C1517" s="66">
        <f>_xlfn.IFNA(VLOOKUP(A1517,'NQ0002 Strategy'!$A$2:$B$2000,2,FALSE),0)</f>
        <v>0</v>
      </c>
      <c r="D1517" s="66">
        <f>_xlfn.IFNA(VLOOKUP(A1517,'NQ0001 Strategy'!$A$2:$B$2000,2,FALSE),0)</f>
        <v>-8025</v>
      </c>
      <c r="E1517" s="66">
        <f>_xlfn.IFNA(VLOOKUP(A1517,'BBI Strategy'!$A$2:$B$2000,2,FALSE),0)</f>
        <v>-3065</v>
      </c>
      <c r="F1517" s="66">
        <f>_xlfn.IFNA(VLOOKUP(A1517,'NQ0003 Strategy'!$A$2:$B$1000,2,FALSE),0)</f>
        <v>0</v>
      </c>
      <c r="G1517" s="66">
        <f>_xlfn.IFNA(VLOOKUP(A1517,'NQ0006 Strategy'!$A$2:$B$2000,2,FALSE),0)</f>
        <v>-15345</v>
      </c>
      <c r="H1517" s="66">
        <f>_xlfn.IFNA(VLOOKUP(A1517,'NQ0007 Strategy'!$A$2:$B$2000,2,FALSE),0)</f>
        <v>0</v>
      </c>
      <c r="I1517" s="85">
        <f t="shared" si="53"/>
        <v>-4405.833333333333</v>
      </c>
      <c r="J1517" s="50">
        <f>VLOOKUP($A1517,級距!$A:$K,9,FALSE)</f>
        <v>8</v>
      </c>
      <c r="K1517" s="50">
        <f>VLOOKUP($A1517,級距!$A:$K,10,FALSE)</f>
        <v>4</v>
      </c>
      <c r="L1517" s="50">
        <f>VLOOKUP($A1517,級距!$A:$K,11,FALSE)</f>
        <v>1</v>
      </c>
      <c r="M1517" s="50">
        <f t="shared" si="52"/>
        <v>1</v>
      </c>
    </row>
    <row r="1518" spans="1:19" x14ac:dyDescent="0.25">
      <c r="A1518" s="32">
        <v>43444</v>
      </c>
      <c r="B1518" s="66">
        <f>_xlfn.IFNA(VLOOKUP(A1518,'Bolling Strategy'!$A$1:$B$2000,2,FALSE),0)</f>
        <v>0</v>
      </c>
      <c r="C1518" s="66">
        <f>_xlfn.IFNA(VLOOKUP(A1518,'NQ0002 Strategy'!$A$2:$B$2000,2,FALSE),0)</f>
        <v>-13160</v>
      </c>
      <c r="D1518" s="66">
        <f>_xlfn.IFNA(VLOOKUP(A1518,'NQ0001 Strategy'!$A$2:$B$2000,2,FALSE),0)</f>
        <v>8170</v>
      </c>
      <c r="E1518" s="66">
        <f>_xlfn.IFNA(VLOOKUP(A1518,'BBI Strategy'!$A$2:$B$2000,2,FALSE),0)</f>
        <v>5060</v>
      </c>
      <c r="F1518" s="66">
        <f>_xlfn.IFNA(VLOOKUP(A1518,'NQ0003 Strategy'!$A$2:$B$1000,2,FALSE),0)</f>
        <v>0</v>
      </c>
      <c r="G1518" s="66">
        <f>_xlfn.IFNA(VLOOKUP(A1518,'NQ0006 Strategy'!$A$2:$B$2000,2,FALSE),0)</f>
        <v>0</v>
      </c>
      <c r="H1518" s="66">
        <f>_xlfn.IFNA(VLOOKUP(A1518,'NQ0007 Strategy'!$A$2:$B$2000,2,FALSE),0)</f>
        <v>0</v>
      </c>
      <c r="I1518" s="85">
        <f t="shared" si="53"/>
        <v>11.666666666666666</v>
      </c>
      <c r="J1518" s="50">
        <f>VLOOKUP($A1518,級距!$A:$K,9,FALSE)</f>
        <v>9</v>
      </c>
      <c r="K1518" s="50">
        <f>VLOOKUP($A1518,級距!$A:$K,10,FALSE)</f>
        <v>5</v>
      </c>
      <c r="L1518" s="50">
        <f>VLOOKUP($A1518,級距!$A:$K,11,FALSE)</f>
        <v>1</v>
      </c>
      <c r="M1518" s="50">
        <f t="shared" si="52"/>
        <v>1</v>
      </c>
    </row>
    <row r="1519" spans="1:19" x14ac:dyDescent="0.25">
      <c r="A1519" s="32">
        <v>43441</v>
      </c>
      <c r="B1519" s="66">
        <f>_xlfn.IFNA(VLOOKUP(A1519,'Bolling Strategy'!$A$1:$B$2000,2,FALSE),0)</f>
        <v>-7080</v>
      </c>
      <c r="C1519" s="66">
        <f>_xlfn.IFNA(VLOOKUP(A1519,'NQ0002 Strategy'!$A$2:$B$2000,2,FALSE),0)</f>
        <v>-1320</v>
      </c>
      <c r="D1519" s="66">
        <f>_xlfn.IFNA(VLOOKUP(A1519,'NQ0001 Strategy'!$A$2:$B$2000,2,FALSE),0)</f>
        <v>-2525</v>
      </c>
      <c r="E1519" s="66">
        <f>_xlfn.IFNA(VLOOKUP(A1519,'BBI Strategy'!$A$2:$B$2000,2,FALSE),0)</f>
        <v>2985</v>
      </c>
      <c r="F1519" s="66">
        <f>_xlfn.IFNA(VLOOKUP(A1519,'NQ0003 Strategy'!$A$2:$B$1000,2,FALSE),0)</f>
        <v>0</v>
      </c>
      <c r="G1519" s="66">
        <f>_xlfn.IFNA(VLOOKUP(A1519,'NQ0006 Strategy'!$A$2:$B$2000,2,FALSE),0)</f>
        <v>0</v>
      </c>
      <c r="H1519" s="66">
        <f>_xlfn.IFNA(VLOOKUP(A1519,'NQ0007 Strategy'!$A$2:$B$2000,2,FALSE),0)</f>
        <v>0</v>
      </c>
      <c r="I1519" s="85">
        <f t="shared" si="53"/>
        <v>-1323.3333333333333</v>
      </c>
      <c r="J1519" s="50">
        <f>VLOOKUP($A1519,級距!$A:$K,9,FALSE)</f>
        <v>10</v>
      </c>
      <c r="K1519" s="50">
        <f>VLOOKUP($A1519,級距!$A:$K,10,FALSE)</f>
        <v>7</v>
      </c>
      <c r="L1519" s="50">
        <f>VLOOKUP($A1519,級距!$A:$K,11,FALSE)</f>
        <v>4</v>
      </c>
      <c r="M1519" s="50">
        <f t="shared" si="52"/>
        <v>1</v>
      </c>
    </row>
    <row r="1520" spans="1:19" x14ac:dyDescent="0.25">
      <c r="A1520" s="32">
        <v>43440</v>
      </c>
      <c r="B1520" s="66">
        <f>_xlfn.IFNA(VLOOKUP(A1520,'Bolling Strategy'!$A$1:$B$2000,2,FALSE),0)</f>
        <v>0</v>
      </c>
      <c r="C1520" s="66">
        <f>_xlfn.IFNA(VLOOKUP(A1520,'NQ0002 Strategy'!$A$2:$B$2000,2,FALSE),0)</f>
        <v>0</v>
      </c>
      <c r="D1520" s="66">
        <f>_xlfn.IFNA(VLOOKUP(A1520,'NQ0001 Strategy'!$A$2:$B$2000,2,FALSE),0)</f>
        <v>12425</v>
      </c>
      <c r="E1520" s="66">
        <f>_xlfn.IFNA(VLOOKUP(A1520,'BBI Strategy'!$A$2:$B$2000,2,FALSE),0)</f>
        <v>8880</v>
      </c>
      <c r="F1520" s="66">
        <f>_xlfn.IFNA(VLOOKUP(A1520,'NQ0003 Strategy'!$A$2:$B$1000,2,FALSE),0)</f>
        <v>1635</v>
      </c>
      <c r="G1520" s="66">
        <f>_xlfn.IFNA(VLOOKUP(A1520,'NQ0006 Strategy'!$A$2:$B$2000,2,FALSE),0)</f>
        <v>0</v>
      </c>
      <c r="H1520" s="66">
        <f>_xlfn.IFNA(VLOOKUP(A1520,'NQ0007 Strategy'!$A$2:$B$2000,2,FALSE),0)</f>
        <v>0</v>
      </c>
      <c r="I1520" s="85">
        <f t="shared" si="53"/>
        <v>3823.3333333333335</v>
      </c>
      <c r="J1520" s="50">
        <f>VLOOKUP($A1520,級距!$A:$K,9,FALSE)</f>
        <v>10</v>
      </c>
      <c r="K1520" s="50">
        <f>VLOOKUP($A1520,級距!$A:$K,10,FALSE)</f>
        <v>10</v>
      </c>
      <c r="L1520" s="50">
        <f>VLOOKUP($A1520,級距!$A:$K,11,FALSE)</f>
        <v>4</v>
      </c>
      <c r="M1520" s="50">
        <f t="shared" si="52"/>
        <v>1</v>
      </c>
    </row>
    <row r="1521" spans="1:13" x14ac:dyDescent="0.25">
      <c r="A1521" s="32">
        <v>43438</v>
      </c>
      <c r="B1521" s="66">
        <f>_xlfn.IFNA(VLOOKUP(A1521,'Bolling Strategy'!$A$1:$B$2000,2,FALSE),0)</f>
        <v>-2200</v>
      </c>
      <c r="C1521" s="66">
        <f>_xlfn.IFNA(VLOOKUP(A1521,'NQ0002 Strategy'!$A$2:$B$2000,2,FALSE),0)</f>
        <v>-1255</v>
      </c>
      <c r="D1521" s="66">
        <f>_xlfn.IFNA(VLOOKUP(A1521,'NQ0001 Strategy'!$A$2:$B$2000,2,FALSE),0)</f>
        <v>5205</v>
      </c>
      <c r="E1521" s="66">
        <f>_xlfn.IFNA(VLOOKUP(A1521,'BBI Strategy'!$A$2:$B$2000,2,FALSE),0)</f>
        <v>-3905</v>
      </c>
      <c r="F1521" s="66">
        <f>_xlfn.IFNA(VLOOKUP(A1521,'NQ0003 Strategy'!$A$2:$B$1000,2,FALSE),0)</f>
        <v>0</v>
      </c>
      <c r="G1521" s="66">
        <f>_xlfn.IFNA(VLOOKUP(A1521,'NQ0006 Strategy'!$A$2:$B$2000,2,FALSE),0)</f>
        <v>0</v>
      </c>
      <c r="H1521" s="66">
        <f>_xlfn.IFNA(VLOOKUP(A1521,'NQ0007 Strategy'!$A$2:$B$2000,2,FALSE),0)</f>
        <v>0</v>
      </c>
      <c r="I1521" s="85">
        <f t="shared" si="53"/>
        <v>-359.16666666666669</v>
      </c>
      <c r="J1521" s="50">
        <f>VLOOKUP($A1521,級距!$A:$K,9,FALSE)</f>
        <v>10</v>
      </c>
      <c r="K1521" s="50">
        <f>VLOOKUP($A1521,級距!$A:$K,10,FALSE)</f>
        <v>9</v>
      </c>
      <c r="L1521" s="50">
        <f>VLOOKUP($A1521,級距!$A:$K,11,FALSE)</f>
        <v>4</v>
      </c>
      <c r="M1521" s="50">
        <f t="shared" si="52"/>
        <v>1</v>
      </c>
    </row>
    <row r="1522" spans="1:13" x14ac:dyDescent="0.25">
      <c r="A1522" s="32">
        <v>43437</v>
      </c>
      <c r="B1522" s="66">
        <f>_xlfn.IFNA(VLOOKUP(A1522,'Bolling Strategy'!$A$1:$B$2000,2,FALSE),0)</f>
        <v>1220</v>
      </c>
      <c r="C1522" s="66">
        <f>_xlfn.IFNA(VLOOKUP(A1522,'NQ0002 Strategy'!$A$2:$B$2000,2,FALSE),0)</f>
        <v>-2020</v>
      </c>
      <c r="D1522" s="66">
        <f>_xlfn.IFNA(VLOOKUP(A1522,'NQ0001 Strategy'!$A$2:$B$2000,2,FALSE),0)</f>
        <v>1785</v>
      </c>
      <c r="E1522" s="66">
        <f>_xlfn.IFNA(VLOOKUP(A1522,'BBI Strategy'!$A$2:$B$2000,2,FALSE),0)</f>
        <v>3215</v>
      </c>
      <c r="F1522" s="66">
        <f>_xlfn.IFNA(VLOOKUP(A1522,'NQ0003 Strategy'!$A$2:$B$1000,2,FALSE),0)</f>
        <v>0</v>
      </c>
      <c r="G1522" s="66">
        <f>_xlfn.IFNA(VLOOKUP(A1522,'NQ0006 Strategy'!$A$2:$B$2000,2,FALSE),0)</f>
        <v>0</v>
      </c>
      <c r="H1522" s="66">
        <f>_xlfn.IFNA(VLOOKUP(A1522,'NQ0007 Strategy'!$A$2:$B$2000,2,FALSE),0)</f>
        <v>0</v>
      </c>
      <c r="I1522" s="85">
        <f t="shared" si="53"/>
        <v>700</v>
      </c>
      <c r="J1522" s="50">
        <f>VLOOKUP($A1522,級距!$A:$K,9,FALSE)</f>
        <v>4</v>
      </c>
      <c r="K1522" s="50">
        <f>VLOOKUP($A1522,級距!$A:$K,10,FALSE)</f>
        <v>5</v>
      </c>
      <c r="L1522" s="50">
        <f>VLOOKUP($A1522,級距!$A:$K,11,FALSE)</f>
        <v>2</v>
      </c>
      <c r="M1522" s="50">
        <f t="shared" si="52"/>
        <v>1</v>
      </c>
    </row>
    <row r="1523" spans="1:13" x14ac:dyDescent="0.25">
      <c r="A1523" s="32">
        <v>43434</v>
      </c>
      <c r="B1523" s="66">
        <f>_xlfn.IFNA(VLOOKUP(A1523,'Bolling Strategy'!$A$1:$B$2000,2,FALSE),0)</f>
        <v>0</v>
      </c>
      <c r="C1523" s="66">
        <f>_xlfn.IFNA(VLOOKUP(A1523,'NQ0002 Strategy'!$A$2:$B$2000,2,FALSE),0)</f>
        <v>245</v>
      </c>
      <c r="D1523" s="66">
        <f>_xlfn.IFNA(VLOOKUP(A1523,'NQ0001 Strategy'!$A$2:$B$2000,2,FALSE),0)</f>
        <v>0</v>
      </c>
      <c r="E1523" s="66">
        <f>_xlfn.IFNA(VLOOKUP(A1523,'BBI Strategy'!$A$2:$B$2000,2,FALSE),0)</f>
        <v>-6160</v>
      </c>
      <c r="F1523" s="66">
        <f>_xlfn.IFNA(VLOOKUP(A1523,'NQ0003 Strategy'!$A$2:$B$1000,2,FALSE),0)</f>
        <v>0</v>
      </c>
      <c r="G1523" s="66">
        <f>_xlfn.IFNA(VLOOKUP(A1523,'NQ0006 Strategy'!$A$2:$B$2000,2,FALSE),0)</f>
        <v>0</v>
      </c>
      <c r="H1523" s="66">
        <f>_xlfn.IFNA(VLOOKUP(A1523,'NQ0007 Strategy'!$A$2:$B$2000,2,FALSE),0)</f>
        <v>0</v>
      </c>
      <c r="I1523" s="85">
        <f t="shared" si="53"/>
        <v>-985.83333333333337</v>
      </c>
      <c r="J1523" s="50">
        <f>VLOOKUP($A1523,級距!$A:$K,9,FALSE)</f>
        <v>3</v>
      </c>
      <c r="K1523" s="50">
        <f>VLOOKUP($A1523,級距!$A:$K,10,FALSE)</f>
        <v>9</v>
      </c>
      <c r="L1523" s="50">
        <f>VLOOKUP($A1523,級距!$A:$K,11,FALSE)</f>
        <v>3</v>
      </c>
      <c r="M1523" s="50">
        <f t="shared" si="52"/>
        <v>1</v>
      </c>
    </row>
    <row r="1524" spans="1:13" x14ac:dyDescent="0.25">
      <c r="A1524" s="32">
        <v>43433</v>
      </c>
      <c r="B1524" s="66">
        <f>_xlfn.IFNA(VLOOKUP(A1524,'Bolling Strategy'!$A$1:$B$2000,2,FALSE),0)</f>
        <v>0</v>
      </c>
      <c r="C1524" s="66">
        <f>_xlfn.IFNA(VLOOKUP(A1524,'NQ0002 Strategy'!$A$2:$B$2000,2,FALSE),0)</f>
        <v>-20</v>
      </c>
      <c r="D1524" s="66">
        <f>_xlfn.IFNA(VLOOKUP(A1524,'NQ0001 Strategy'!$A$2:$B$2000,2,FALSE),0)</f>
        <v>1425</v>
      </c>
      <c r="E1524" s="66">
        <f>_xlfn.IFNA(VLOOKUP(A1524,'BBI Strategy'!$A$2:$B$2000,2,FALSE),0)</f>
        <v>2825</v>
      </c>
      <c r="F1524" s="66">
        <f>_xlfn.IFNA(VLOOKUP(A1524,'NQ0003 Strategy'!$A$2:$B$1000,2,FALSE),0)</f>
        <v>3440</v>
      </c>
      <c r="G1524" s="66">
        <f>_xlfn.IFNA(VLOOKUP(A1524,'NQ0006 Strategy'!$A$2:$B$2000,2,FALSE),0)</f>
        <v>0</v>
      </c>
      <c r="H1524" s="66">
        <f>_xlfn.IFNA(VLOOKUP(A1524,'NQ0007 Strategy'!$A$2:$B$2000,2,FALSE),0)</f>
        <v>0</v>
      </c>
      <c r="I1524" s="85">
        <f t="shared" si="53"/>
        <v>1278.3333333333333</v>
      </c>
      <c r="J1524" s="50">
        <f>VLOOKUP($A1524,級距!$A:$K,9,FALSE)</f>
        <v>5</v>
      </c>
      <c r="K1524" s="50">
        <f>VLOOKUP($A1524,級距!$A:$K,10,FALSE)</f>
        <v>3</v>
      </c>
      <c r="L1524" s="50">
        <f>VLOOKUP($A1524,級距!$A:$K,11,FALSE)</f>
        <v>2</v>
      </c>
      <c r="M1524" s="50">
        <f t="shared" si="52"/>
        <v>1</v>
      </c>
    </row>
    <row r="1525" spans="1:13" x14ac:dyDescent="0.25">
      <c r="A1525" s="32">
        <v>43432</v>
      </c>
      <c r="B1525" s="66">
        <f>_xlfn.IFNA(VLOOKUP(A1525,'Bolling Strategy'!$A$1:$B$2000,2,FALSE),0)</f>
        <v>-2420</v>
      </c>
      <c r="C1525" s="66">
        <f>_xlfn.IFNA(VLOOKUP(A1525,'NQ0002 Strategy'!$A$2:$B$2000,2,FALSE),0)</f>
        <v>-6950</v>
      </c>
      <c r="D1525" s="66">
        <f>_xlfn.IFNA(VLOOKUP(A1525,'NQ0001 Strategy'!$A$2:$B$2000,2,FALSE),0)</f>
        <v>5010</v>
      </c>
      <c r="E1525" s="66">
        <f>_xlfn.IFNA(VLOOKUP(A1525,'BBI Strategy'!$A$2:$B$2000,2,FALSE),0)</f>
        <v>13225</v>
      </c>
      <c r="F1525" s="66">
        <f>_xlfn.IFNA(VLOOKUP(A1525,'NQ0003 Strategy'!$A$2:$B$1000,2,FALSE),0)</f>
        <v>0</v>
      </c>
      <c r="G1525" s="66">
        <f>_xlfn.IFNA(VLOOKUP(A1525,'NQ0006 Strategy'!$A$2:$B$2000,2,FALSE),0)</f>
        <v>-6325</v>
      </c>
      <c r="H1525" s="66">
        <f>_xlfn.IFNA(VLOOKUP(A1525,'NQ0007 Strategy'!$A$2:$B$2000,2,FALSE),0)</f>
        <v>0</v>
      </c>
      <c r="I1525" s="85">
        <f t="shared" si="53"/>
        <v>423.33333333333331</v>
      </c>
      <c r="J1525" s="50">
        <f>VLOOKUP($A1525,級距!$A:$K,9,FALSE)</f>
        <v>9</v>
      </c>
      <c r="K1525" s="50">
        <f>VLOOKUP($A1525,級距!$A:$K,10,FALSE)</f>
        <v>9</v>
      </c>
      <c r="L1525" s="50">
        <f>VLOOKUP($A1525,級距!$A:$K,11,FALSE)</f>
        <v>4</v>
      </c>
      <c r="M1525" s="50">
        <f t="shared" si="52"/>
        <v>1</v>
      </c>
    </row>
    <row r="1526" spans="1:13" x14ac:dyDescent="0.25">
      <c r="A1526" s="32">
        <v>43431</v>
      </c>
      <c r="B1526" s="66">
        <f>_xlfn.IFNA(VLOOKUP(A1526,'Bolling Strategy'!$A$1:$B$2000,2,FALSE),0)</f>
        <v>0</v>
      </c>
      <c r="C1526" s="66">
        <f>_xlfn.IFNA(VLOOKUP(A1526,'NQ0002 Strategy'!$A$2:$B$2000,2,FALSE),0)</f>
        <v>1055</v>
      </c>
      <c r="D1526" s="66">
        <f>_xlfn.IFNA(VLOOKUP(A1526,'NQ0001 Strategy'!$A$2:$B$2000,2,FALSE),0)</f>
        <v>-45</v>
      </c>
      <c r="E1526" s="66">
        <f>_xlfn.IFNA(VLOOKUP(A1526,'BBI Strategy'!$A$2:$B$2000,2,FALSE),0)</f>
        <v>5330</v>
      </c>
      <c r="F1526" s="66">
        <f>_xlfn.IFNA(VLOOKUP(A1526,'NQ0003 Strategy'!$A$2:$B$1000,2,FALSE),0)</f>
        <v>0</v>
      </c>
      <c r="G1526" s="66">
        <f>_xlfn.IFNA(VLOOKUP(A1526,'NQ0006 Strategy'!$A$2:$B$2000,2,FALSE),0)</f>
        <v>0</v>
      </c>
      <c r="H1526" s="66">
        <f>_xlfn.IFNA(VLOOKUP(A1526,'NQ0007 Strategy'!$A$2:$B$2000,2,FALSE),0)</f>
        <v>0</v>
      </c>
      <c r="I1526" s="85">
        <f t="shared" si="53"/>
        <v>1056.6666666666667</v>
      </c>
      <c r="J1526" s="50">
        <f>VLOOKUP($A1526,級距!$A:$K,9,FALSE)</f>
        <v>5</v>
      </c>
      <c r="K1526" s="50">
        <f>VLOOKUP($A1526,級距!$A:$K,10,FALSE)</f>
        <v>7</v>
      </c>
      <c r="L1526" s="50">
        <f>VLOOKUP($A1526,級距!$A:$K,11,FALSE)</f>
        <v>3</v>
      </c>
      <c r="M1526" s="50">
        <f t="shared" si="52"/>
        <v>1</v>
      </c>
    </row>
    <row r="1527" spans="1:13" x14ac:dyDescent="0.25">
      <c r="A1527" s="32">
        <v>43430</v>
      </c>
      <c r="B1527" s="66">
        <f>_xlfn.IFNA(VLOOKUP(A1527,'Bolling Strategy'!$A$1:$B$2000,2,FALSE),0)</f>
        <v>0</v>
      </c>
      <c r="C1527" s="66">
        <f>_xlfn.IFNA(VLOOKUP(A1527,'NQ0002 Strategy'!$A$2:$B$2000,2,FALSE),0)</f>
        <v>-460</v>
      </c>
      <c r="D1527" s="66">
        <f>_xlfn.IFNA(VLOOKUP(A1527,'NQ0001 Strategy'!$A$2:$B$2000,2,FALSE),0)</f>
        <v>4335</v>
      </c>
      <c r="E1527" s="66">
        <f>_xlfn.IFNA(VLOOKUP(A1527,'BBI Strategy'!$A$2:$B$2000,2,FALSE),0)</f>
        <v>2980</v>
      </c>
      <c r="F1527" s="66">
        <f>_xlfn.IFNA(VLOOKUP(A1527,'NQ0003 Strategy'!$A$2:$B$1000,2,FALSE),0)</f>
        <v>0</v>
      </c>
      <c r="G1527" s="66">
        <f>_xlfn.IFNA(VLOOKUP(A1527,'NQ0006 Strategy'!$A$2:$B$2000,2,FALSE),0)</f>
        <v>1140</v>
      </c>
      <c r="H1527" s="66">
        <f>_xlfn.IFNA(VLOOKUP(A1527,'NQ0007 Strategy'!$A$2:$B$2000,2,FALSE),0)</f>
        <v>0</v>
      </c>
      <c r="I1527" s="85">
        <f t="shared" si="53"/>
        <v>1332.5</v>
      </c>
      <c r="J1527" s="50">
        <f>VLOOKUP($A1527,級距!$A:$K,9,FALSE)</f>
        <v>4</v>
      </c>
      <c r="K1527" s="50">
        <f>VLOOKUP($A1527,級距!$A:$K,10,FALSE)</f>
        <v>5</v>
      </c>
      <c r="L1527" s="50">
        <f>VLOOKUP($A1527,級距!$A:$K,11,FALSE)</f>
        <v>2</v>
      </c>
      <c r="M1527" s="50">
        <f t="shared" si="52"/>
        <v>1</v>
      </c>
    </row>
    <row r="1528" spans="1:13" x14ac:dyDescent="0.25">
      <c r="A1528" s="32">
        <v>43425</v>
      </c>
      <c r="B1528" s="66">
        <f>_xlfn.IFNA(VLOOKUP(A1528,'Bolling Strategy'!$A$1:$B$2000,2,FALSE),0)</f>
        <v>0</v>
      </c>
      <c r="C1528" s="66">
        <f>_xlfn.IFNA(VLOOKUP(A1528,'NQ0002 Strategy'!$A$2:$B$2000,2,FALSE),0)</f>
        <v>-550</v>
      </c>
      <c r="D1528" s="66">
        <f>_xlfn.IFNA(VLOOKUP(A1528,'NQ0001 Strategy'!$A$2:$B$2000,2,FALSE),0)</f>
        <v>0</v>
      </c>
      <c r="E1528" s="66">
        <f>_xlfn.IFNA(VLOOKUP(A1528,'BBI Strategy'!$A$2:$B$2000,2,FALSE),0)</f>
        <v>-1300</v>
      </c>
      <c r="F1528" s="66">
        <f>_xlfn.IFNA(VLOOKUP(A1528,'NQ0003 Strategy'!$A$2:$B$1000,2,FALSE),0)</f>
        <v>0</v>
      </c>
      <c r="G1528" s="66">
        <f>_xlfn.IFNA(VLOOKUP(A1528,'NQ0006 Strategy'!$A$2:$B$2000,2,FALSE),0)</f>
        <v>-570</v>
      </c>
      <c r="H1528" s="66">
        <f>_xlfn.IFNA(VLOOKUP(A1528,'NQ0007 Strategy'!$A$2:$B$2000,2,FALSE),0)</f>
        <v>0</v>
      </c>
      <c r="I1528" s="85">
        <f t="shared" si="53"/>
        <v>-403.33333333333331</v>
      </c>
      <c r="J1528" s="50">
        <f>VLOOKUP($A1528,級距!$A:$K,9,FALSE)</f>
        <v>3</v>
      </c>
      <c r="K1528" s="50">
        <f>VLOOKUP($A1528,級距!$A:$K,10,FALSE)</f>
        <v>1</v>
      </c>
      <c r="L1528" s="50">
        <f>VLOOKUP($A1528,級距!$A:$K,11,FALSE)</f>
        <v>2</v>
      </c>
      <c r="M1528" s="50">
        <f t="shared" si="52"/>
        <v>1</v>
      </c>
    </row>
    <row r="1529" spans="1:13" x14ac:dyDescent="0.25">
      <c r="A1529" s="32">
        <v>43424</v>
      </c>
      <c r="B1529" s="66">
        <f>_xlfn.IFNA(VLOOKUP(A1529,'Bolling Strategy'!$A$1:$B$2000,2,FALSE),0)</f>
        <v>-10340</v>
      </c>
      <c r="C1529" s="66">
        <f>_xlfn.IFNA(VLOOKUP(A1529,'NQ0002 Strategy'!$A$2:$B$2000,2,FALSE),0)</f>
        <v>-9970</v>
      </c>
      <c r="D1529" s="66">
        <f>_xlfn.IFNA(VLOOKUP(A1529,'NQ0001 Strategy'!$A$2:$B$2000,2,FALSE),0)</f>
        <v>-240</v>
      </c>
      <c r="E1529" s="66">
        <f>_xlfn.IFNA(VLOOKUP(A1529,'BBI Strategy'!$A$2:$B$2000,2,FALSE),0)</f>
        <v>-5385</v>
      </c>
      <c r="F1529" s="66">
        <f>_xlfn.IFNA(VLOOKUP(A1529,'NQ0003 Strategy'!$A$2:$B$1000,2,FALSE),0)</f>
        <v>0</v>
      </c>
      <c r="G1529" s="66">
        <f>_xlfn.IFNA(VLOOKUP(A1529,'NQ0006 Strategy'!$A$2:$B$2000,2,FALSE),0)</f>
        <v>0</v>
      </c>
      <c r="H1529" s="66">
        <f>_xlfn.IFNA(VLOOKUP(A1529,'NQ0007 Strategy'!$A$2:$B$2000,2,FALSE),0)</f>
        <v>0</v>
      </c>
      <c r="I1529" s="85">
        <f t="shared" si="53"/>
        <v>-4322.5</v>
      </c>
      <c r="J1529" s="50">
        <f>VLOOKUP($A1529,級距!$A:$K,9,FALSE)</f>
        <v>8</v>
      </c>
      <c r="K1529" s="50">
        <f>VLOOKUP($A1529,級距!$A:$K,10,FALSE)</f>
        <v>5</v>
      </c>
      <c r="L1529" s="50">
        <f>VLOOKUP($A1529,級距!$A:$K,11,FALSE)</f>
        <v>1</v>
      </c>
      <c r="M1529" s="50">
        <f t="shared" si="52"/>
        <v>1</v>
      </c>
    </row>
    <row r="1530" spans="1:13" x14ac:dyDescent="0.25">
      <c r="A1530" s="32">
        <v>43423</v>
      </c>
      <c r="B1530" s="66">
        <f>_xlfn.IFNA(VLOOKUP(A1530,'Bolling Strategy'!$A$1:$B$2000,2,FALSE),0)</f>
        <v>-8360</v>
      </c>
      <c r="C1530" s="66">
        <f>_xlfn.IFNA(VLOOKUP(A1530,'NQ0002 Strategy'!$A$2:$B$2000,2,FALSE),0)</f>
        <v>0</v>
      </c>
      <c r="D1530" s="66">
        <f>_xlfn.IFNA(VLOOKUP(A1530,'NQ0001 Strategy'!$A$2:$B$2000,2,FALSE),0)</f>
        <v>15585</v>
      </c>
      <c r="E1530" s="66">
        <f>_xlfn.IFNA(VLOOKUP(A1530,'BBI Strategy'!$A$2:$B$2000,2,FALSE),0)</f>
        <v>8630</v>
      </c>
      <c r="F1530" s="66">
        <f>_xlfn.IFNA(VLOOKUP(A1530,'NQ0003 Strategy'!$A$2:$B$1000,2,FALSE),0)</f>
        <v>8530</v>
      </c>
      <c r="G1530" s="66">
        <f>_xlfn.IFNA(VLOOKUP(A1530,'NQ0006 Strategy'!$A$2:$B$2000,2,FALSE),0)</f>
        <v>0</v>
      </c>
      <c r="H1530" s="66">
        <f>_xlfn.IFNA(VLOOKUP(A1530,'NQ0007 Strategy'!$A$2:$B$2000,2,FALSE),0)</f>
        <v>0</v>
      </c>
      <c r="I1530" s="85">
        <f t="shared" si="53"/>
        <v>4064.1666666666665</v>
      </c>
      <c r="J1530" s="50">
        <f>VLOOKUP($A1530,級距!$A:$K,9,FALSE)</f>
        <v>10</v>
      </c>
      <c r="K1530" s="50">
        <f>VLOOKUP($A1530,級距!$A:$K,10,FALSE)</f>
        <v>9</v>
      </c>
      <c r="L1530" s="50">
        <f>VLOOKUP($A1530,級距!$A:$K,11,FALSE)</f>
        <v>4</v>
      </c>
      <c r="M1530" s="50">
        <f t="shared" si="52"/>
        <v>1</v>
      </c>
    </row>
    <row r="1531" spans="1:13" x14ac:dyDescent="0.25">
      <c r="A1531" s="32">
        <v>43420</v>
      </c>
      <c r="B1531" s="66">
        <f>_xlfn.IFNA(VLOOKUP(A1531,'Bolling Strategy'!$A$1:$B$2000,2,FALSE),0)</f>
        <v>0</v>
      </c>
      <c r="C1531" s="66">
        <f>_xlfn.IFNA(VLOOKUP(A1531,'NQ0002 Strategy'!$A$2:$B$2000,2,FALSE),0)</f>
        <v>0</v>
      </c>
      <c r="D1531" s="66">
        <f>_xlfn.IFNA(VLOOKUP(A1531,'NQ0001 Strategy'!$A$2:$B$2000,2,FALSE),0)</f>
        <v>2010</v>
      </c>
      <c r="E1531" s="66">
        <f>_xlfn.IFNA(VLOOKUP(A1531,'BBI Strategy'!$A$2:$B$2000,2,FALSE),0)</f>
        <v>11025</v>
      </c>
      <c r="F1531" s="66">
        <f>_xlfn.IFNA(VLOOKUP(A1531,'NQ0003 Strategy'!$A$2:$B$1000,2,FALSE),0)</f>
        <v>0</v>
      </c>
      <c r="G1531" s="66">
        <f>_xlfn.IFNA(VLOOKUP(A1531,'NQ0006 Strategy'!$A$2:$B$2000,2,FALSE),0)</f>
        <v>0</v>
      </c>
      <c r="H1531" s="66">
        <f>_xlfn.IFNA(VLOOKUP(A1531,'NQ0007 Strategy'!$A$2:$B$2000,2,FALSE),0)</f>
        <v>0</v>
      </c>
      <c r="I1531" s="85">
        <f t="shared" si="53"/>
        <v>2172.5</v>
      </c>
      <c r="J1531" s="50">
        <f>VLOOKUP($A1531,級距!$A:$K,9,FALSE)</f>
        <v>5</v>
      </c>
      <c r="K1531" s="50">
        <f>VLOOKUP($A1531,級距!$A:$K,10,FALSE)</f>
        <v>5</v>
      </c>
      <c r="L1531" s="50">
        <f>VLOOKUP($A1531,級距!$A:$K,11,FALSE)</f>
        <v>2</v>
      </c>
      <c r="M1531" s="50">
        <f t="shared" si="52"/>
        <v>1</v>
      </c>
    </row>
    <row r="1532" spans="1:13" x14ac:dyDescent="0.25">
      <c r="A1532" s="32">
        <v>43419</v>
      </c>
      <c r="B1532" s="66">
        <f>_xlfn.IFNA(VLOOKUP(A1532,'Bolling Strategy'!$A$1:$B$2000,2,FALSE),0)</f>
        <v>0</v>
      </c>
      <c r="C1532" s="66">
        <f>_xlfn.IFNA(VLOOKUP(A1532,'NQ0002 Strategy'!$A$2:$B$2000,2,FALSE),0)</f>
        <v>0</v>
      </c>
      <c r="D1532" s="66">
        <f>_xlfn.IFNA(VLOOKUP(A1532,'NQ0001 Strategy'!$A$2:$B$2000,2,FALSE),0)</f>
        <v>11745</v>
      </c>
      <c r="E1532" s="66">
        <f>_xlfn.IFNA(VLOOKUP(A1532,'BBI Strategy'!$A$2:$B$2000,2,FALSE),0)</f>
        <v>5595</v>
      </c>
      <c r="F1532" s="66">
        <f>_xlfn.IFNA(VLOOKUP(A1532,'NQ0003 Strategy'!$A$2:$B$1000,2,FALSE),0)</f>
        <v>0</v>
      </c>
      <c r="G1532" s="66">
        <f>_xlfn.IFNA(VLOOKUP(A1532,'NQ0006 Strategy'!$A$2:$B$2000,2,FALSE),0)</f>
        <v>0</v>
      </c>
      <c r="H1532" s="66">
        <f>_xlfn.IFNA(VLOOKUP(A1532,'NQ0007 Strategy'!$A$2:$B$2000,2,FALSE),0)</f>
        <v>0</v>
      </c>
      <c r="I1532" s="85">
        <f t="shared" si="53"/>
        <v>2890</v>
      </c>
      <c r="J1532" s="50">
        <f>VLOOKUP($A1532,級距!$A:$K,9,FALSE)</f>
        <v>10</v>
      </c>
      <c r="K1532" s="50">
        <f>VLOOKUP($A1532,級距!$A:$K,10,FALSE)</f>
        <v>5</v>
      </c>
      <c r="L1532" s="50">
        <f>VLOOKUP($A1532,級距!$A:$K,11,FALSE)</f>
        <v>1</v>
      </c>
      <c r="M1532" s="50">
        <f t="shared" si="52"/>
        <v>1</v>
      </c>
    </row>
    <row r="1533" spans="1:13" x14ac:dyDescent="0.25">
      <c r="A1533" s="32">
        <v>43418</v>
      </c>
      <c r="B1533" s="66">
        <f>_xlfn.IFNA(VLOOKUP(A1533,'Bolling Strategy'!$A$1:$B$2000,2,FALSE),0)</f>
        <v>-11370</v>
      </c>
      <c r="C1533" s="66">
        <f>_xlfn.IFNA(VLOOKUP(A1533,'NQ0002 Strategy'!$A$2:$B$2000,2,FALSE),0)</f>
        <v>-2160</v>
      </c>
      <c r="D1533" s="66">
        <f>_xlfn.IFNA(VLOOKUP(A1533,'NQ0001 Strategy'!$A$2:$B$2000,2,FALSE),0)</f>
        <v>1925</v>
      </c>
      <c r="E1533" s="66">
        <f>_xlfn.IFNA(VLOOKUP(A1533,'BBI Strategy'!$A$2:$B$2000,2,FALSE),0)</f>
        <v>-610</v>
      </c>
      <c r="F1533" s="66">
        <f>_xlfn.IFNA(VLOOKUP(A1533,'NQ0003 Strategy'!$A$2:$B$1000,2,FALSE),0)</f>
        <v>0</v>
      </c>
      <c r="G1533" s="66">
        <f>_xlfn.IFNA(VLOOKUP(A1533,'NQ0006 Strategy'!$A$2:$B$2000,2,FALSE),0)</f>
        <v>-10230</v>
      </c>
      <c r="H1533" s="66">
        <f>_xlfn.IFNA(VLOOKUP(A1533,'NQ0007 Strategy'!$A$2:$B$2000,2,FALSE),0)</f>
        <v>0</v>
      </c>
      <c r="I1533" s="85">
        <f t="shared" si="53"/>
        <v>-3740.8333333333335</v>
      </c>
      <c r="J1533" s="50">
        <f>VLOOKUP($A1533,級距!$A:$K,9,FALSE)</f>
        <v>8</v>
      </c>
      <c r="K1533" s="50">
        <f>VLOOKUP($A1533,級距!$A:$K,10,FALSE)</f>
        <v>3</v>
      </c>
      <c r="L1533" s="50">
        <f>VLOOKUP($A1533,級距!$A:$K,11,FALSE)</f>
        <v>1</v>
      </c>
      <c r="M1533" s="50">
        <f t="shared" si="52"/>
        <v>1</v>
      </c>
    </row>
    <row r="1534" spans="1:13" x14ac:dyDescent="0.25">
      <c r="A1534" s="32">
        <v>43417</v>
      </c>
      <c r="B1534" s="66">
        <f>_xlfn.IFNA(VLOOKUP(A1534,'Bolling Strategy'!$A$1:$B$2000,2,FALSE),0)</f>
        <v>0</v>
      </c>
      <c r="C1534" s="66">
        <f>_xlfn.IFNA(VLOOKUP(A1534,'NQ0002 Strategy'!$A$2:$B$2000,2,FALSE),0)</f>
        <v>2050</v>
      </c>
      <c r="D1534" s="66">
        <f>_xlfn.IFNA(VLOOKUP(A1534,'NQ0001 Strategy'!$A$2:$B$2000,2,FALSE),0)</f>
        <v>-4255</v>
      </c>
      <c r="E1534" s="66">
        <f>_xlfn.IFNA(VLOOKUP(A1534,'BBI Strategy'!$A$2:$B$2000,2,FALSE),0)</f>
        <v>3100</v>
      </c>
      <c r="F1534" s="66">
        <f>_xlfn.IFNA(VLOOKUP(A1534,'NQ0003 Strategy'!$A$2:$B$1000,2,FALSE),0)</f>
        <v>0</v>
      </c>
      <c r="G1534" s="66">
        <f>_xlfn.IFNA(VLOOKUP(A1534,'NQ0006 Strategy'!$A$2:$B$2000,2,FALSE),0)</f>
        <v>0</v>
      </c>
      <c r="H1534" s="66">
        <f>_xlfn.IFNA(VLOOKUP(A1534,'NQ0007 Strategy'!$A$2:$B$2000,2,FALSE),0)</f>
        <v>0</v>
      </c>
      <c r="I1534" s="85">
        <f t="shared" si="53"/>
        <v>149.16666666666666</v>
      </c>
      <c r="J1534" s="50">
        <f>VLOOKUP($A1534,級距!$A:$K,9,FALSE)</f>
        <v>7</v>
      </c>
      <c r="K1534" s="50">
        <f>VLOOKUP($A1534,級距!$A:$K,10,FALSE)</f>
        <v>4</v>
      </c>
      <c r="L1534" s="50">
        <f>VLOOKUP($A1534,級距!$A:$K,11,FALSE)</f>
        <v>1</v>
      </c>
      <c r="M1534" s="50">
        <f t="shared" si="52"/>
        <v>1</v>
      </c>
    </row>
    <row r="1535" spans="1:13" x14ac:dyDescent="0.25">
      <c r="A1535" s="32">
        <v>43416</v>
      </c>
      <c r="B1535" s="66">
        <f>_xlfn.IFNA(VLOOKUP(A1535,'Bolling Strategy'!$A$1:$B$2000,2,FALSE),0)</f>
        <v>-12820</v>
      </c>
      <c r="C1535" s="66">
        <f>_xlfn.IFNA(VLOOKUP(A1535,'NQ0002 Strategy'!$A$2:$B$2000,2,FALSE),0)</f>
        <v>-4870</v>
      </c>
      <c r="D1535" s="66">
        <f>_xlfn.IFNA(VLOOKUP(A1535,'NQ0001 Strategy'!$A$2:$B$2000,2,FALSE),0)</f>
        <v>7945</v>
      </c>
      <c r="E1535" s="66">
        <f>_xlfn.IFNA(VLOOKUP(A1535,'BBI Strategy'!$A$2:$B$2000,2,FALSE),0)</f>
        <v>-7500</v>
      </c>
      <c r="F1535" s="66">
        <f>_xlfn.IFNA(VLOOKUP(A1535,'NQ0003 Strategy'!$A$2:$B$1000,2,FALSE),0)</f>
        <v>0</v>
      </c>
      <c r="G1535" s="66">
        <f>_xlfn.IFNA(VLOOKUP(A1535,'NQ0006 Strategy'!$A$2:$B$2000,2,FALSE),0)</f>
        <v>0</v>
      </c>
      <c r="H1535" s="66">
        <f>_xlfn.IFNA(VLOOKUP(A1535,'NQ0007 Strategy'!$A$2:$B$2000,2,FALSE),0)</f>
        <v>0</v>
      </c>
      <c r="I1535" s="85">
        <f t="shared" si="53"/>
        <v>-2874.1666666666665</v>
      </c>
      <c r="J1535" s="50">
        <f>VLOOKUP($A1535,級距!$A:$K,9,FALSE)</f>
        <v>10</v>
      </c>
      <c r="K1535" s="50">
        <f>VLOOKUP($A1535,級距!$A:$K,10,FALSE)</f>
        <v>9</v>
      </c>
      <c r="L1535" s="50">
        <f>VLOOKUP($A1535,級距!$A:$K,11,FALSE)</f>
        <v>4</v>
      </c>
      <c r="M1535" s="50">
        <f t="shared" si="52"/>
        <v>1</v>
      </c>
    </row>
    <row r="1536" spans="1:13" x14ac:dyDescent="0.25">
      <c r="A1536" s="32">
        <v>43413</v>
      </c>
      <c r="B1536" s="66">
        <f>_xlfn.IFNA(VLOOKUP(A1536,'Bolling Strategy'!$A$1:$B$2000,2,FALSE),0)</f>
        <v>0</v>
      </c>
      <c r="C1536" s="66">
        <f>_xlfn.IFNA(VLOOKUP(A1536,'NQ0002 Strategy'!$A$2:$B$2000,2,FALSE),0)</f>
        <v>2160</v>
      </c>
      <c r="D1536" s="66">
        <f>_xlfn.IFNA(VLOOKUP(A1536,'NQ0001 Strategy'!$A$2:$B$2000,2,FALSE),0)</f>
        <v>-835</v>
      </c>
      <c r="E1536" s="66">
        <f>_xlfn.IFNA(VLOOKUP(A1536,'BBI Strategy'!$A$2:$B$2000,2,FALSE),0)</f>
        <v>-4600</v>
      </c>
      <c r="F1536" s="66">
        <f>_xlfn.IFNA(VLOOKUP(A1536,'NQ0003 Strategy'!$A$2:$B$1000,2,FALSE),0)</f>
        <v>0</v>
      </c>
      <c r="G1536" s="66">
        <f>_xlfn.IFNA(VLOOKUP(A1536,'NQ0006 Strategy'!$A$2:$B$2000,2,FALSE),0)</f>
        <v>0</v>
      </c>
      <c r="H1536" s="66">
        <f>_xlfn.IFNA(VLOOKUP(A1536,'NQ0007 Strategy'!$A$2:$B$2000,2,FALSE),0)</f>
        <v>0</v>
      </c>
      <c r="I1536" s="85">
        <f t="shared" si="53"/>
        <v>-545.83333333333337</v>
      </c>
      <c r="J1536" s="50">
        <f>VLOOKUP($A1536,級距!$A:$K,9,FALSE)</f>
        <v>6</v>
      </c>
      <c r="K1536" s="50">
        <f>VLOOKUP($A1536,級距!$A:$K,10,FALSE)</f>
        <v>4</v>
      </c>
      <c r="L1536" s="50">
        <f>VLOOKUP($A1536,級距!$A:$K,11,FALSE)</f>
        <v>1</v>
      </c>
      <c r="M1536" s="50">
        <f t="shared" si="52"/>
        <v>1</v>
      </c>
    </row>
    <row r="1537" spans="1:13" x14ac:dyDescent="0.25">
      <c r="A1537" s="32">
        <v>43412</v>
      </c>
      <c r="B1537" s="66">
        <f>_xlfn.IFNA(VLOOKUP(A1537,'Bolling Strategy'!$A$1:$B$2000,2,FALSE),0)</f>
        <v>0</v>
      </c>
      <c r="C1537" s="66">
        <f>_xlfn.IFNA(VLOOKUP(A1537,'NQ0002 Strategy'!$A$2:$B$2000,2,FALSE),0)</f>
        <v>760</v>
      </c>
      <c r="D1537" s="66">
        <f>_xlfn.IFNA(VLOOKUP(A1537,'NQ0001 Strategy'!$A$2:$B$2000,2,FALSE),0)</f>
        <v>690</v>
      </c>
      <c r="E1537" s="66">
        <f>_xlfn.IFNA(VLOOKUP(A1537,'BBI Strategy'!$A$2:$B$2000,2,FALSE),0)</f>
        <v>770</v>
      </c>
      <c r="F1537" s="66">
        <f>_xlfn.IFNA(VLOOKUP(A1537,'NQ0003 Strategy'!$A$2:$B$1000,2,FALSE),0)</f>
        <v>0</v>
      </c>
      <c r="G1537" s="66">
        <f>_xlfn.IFNA(VLOOKUP(A1537,'NQ0006 Strategy'!$A$2:$B$2000,2,FALSE),0)</f>
        <v>0</v>
      </c>
      <c r="H1537" s="66">
        <f>_xlfn.IFNA(VLOOKUP(A1537,'NQ0007 Strategy'!$A$2:$B$2000,2,FALSE),0)</f>
        <v>0</v>
      </c>
      <c r="I1537" s="85">
        <f t="shared" si="53"/>
        <v>370</v>
      </c>
      <c r="J1537" s="50">
        <f>VLOOKUP($A1537,級距!$A:$K,9,FALSE)</f>
        <v>2</v>
      </c>
      <c r="K1537" s="50">
        <f>VLOOKUP($A1537,級距!$A:$K,10,FALSE)</f>
        <v>1</v>
      </c>
      <c r="L1537" s="50">
        <f>VLOOKUP($A1537,級距!$A:$K,11,FALSE)</f>
        <v>2</v>
      </c>
      <c r="M1537" s="50">
        <f t="shared" si="52"/>
        <v>1</v>
      </c>
    </row>
    <row r="1538" spans="1:13" x14ac:dyDescent="0.25">
      <c r="A1538" s="32">
        <v>43411</v>
      </c>
      <c r="B1538" s="66">
        <f>_xlfn.IFNA(VLOOKUP(A1538,'Bolling Strategy'!$A$1:$B$2000,2,FALSE),0)</f>
        <v>3190</v>
      </c>
      <c r="C1538" s="66">
        <f>_xlfn.IFNA(VLOOKUP(A1538,'NQ0002 Strategy'!$A$2:$B$2000,2,FALSE),0)</f>
        <v>0</v>
      </c>
      <c r="D1538" s="66">
        <f>_xlfn.IFNA(VLOOKUP(A1538,'NQ0001 Strategy'!$A$2:$B$2000,2,FALSE),0)</f>
        <v>3840</v>
      </c>
      <c r="E1538" s="66">
        <f>_xlfn.IFNA(VLOOKUP(A1538,'BBI Strategy'!$A$2:$B$2000,2,FALSE),0)</f>
        <v>15445</v>
      </c>
      <c r="F1538" s="66">
        <f>_xlfn.IFNA(VLOOKUP(A1538,'NQ0003 Strategy'!$A$2:$B$1000,2,FALSE),0)</f>
        <v>0</v>
      </c>
      <c r="G1538" s="66">
        <f>_xlfn.IFNA(VLOOKUP(A1538,'NQ0006 Strategy'!$A$2:$B$2000,2,FALSE),0)</f>
        <v>11990</v>
      </c>
      <c r="H1538" s="66">
        <f>_xlfn.IFNA(VLOOKUP(A1538,'NQ0007 Strategy'!$A$2:$B$2000,2,FALSE),0)</f>
        <v>0</v>
      </c>
      <c r="I1538" s="85">
        <f t="shared" si="53"/>
        <v>5744.166666666667</v>
      </c>
      <c r="J1538" s="50">
        <f>VLOOKUP($A1538,級距!$A:$K,9,FALSE)</f>
        <v>7</v>
      </c>
      <c r="K1538" s="50">
        <f>VLOOKUP($A1538,級距!$A:$K,10,FALSE)</f>
        <v>8</v>
      </c>
      <c r="L1538" s="50">
        <f>VLOOKUP($A1538,級距!$A:$K,11,FALSE)</f>
        <v>4</v>
      </c>
      <c r="M1538" s="50">
        <f t="shared" si="52"/>
        <v>1</v>
      </c>
    </row>
    <row r="1539" spans="1:13" x14ac:dyDescent="0.25">
      <c r="A1539" s="32">
        <v>43410</v>
      </c>
      <c r="B1539" s="66">
        <f>_xlfn.IFNA(VLOOKUP(A1539,'Bolling Strategy'!$A$1:$B$2000,2,FALSE),0)</f>
        <v>-1130</v>
      </c>
      <c r="C1539" s="66">
        <f>_xlfn.IFNA(VLOOKUP(A1539,'NQ0002 Strategy'!$A$2:$B$2000,2,FALSE),0)</f>
        <v>-1245</v>
      </c>
      <c r="D1539" s="66">
        <f>_xlfn.IFNA(VLOOKUP(A1539,'NQ0001 Strategy'!$A$2:$B$2000,2,FALSE),0)</f>
        <v>1285</v>
      </c>
      <c r="E1539" s="66">
        <f>_xlfn.IFNA(VLOOKUP(A1539,'BBI Strategy'!$A$2:$B$2000,2,FALSE),0)</f>
        <v>4825</v>
      </c>
      <c r="F1539" s="66">
        <f>_xlfn.IFNA(VLOOKUP(A1539,'NQ0003 Strategy'!$A$2:$B$1000,2,FALSE),0)</f>
        <v>4560</v>
      </c>
      <c r="G1539" s="66">
        <f>_xlfn.IFNA(VLOOKUP(A1539,'NQ0006 Strategy'!$A$2:$B$2000,2,FALSE),0)</f>
        <v>0</v>
      </c>
      <c r="H1539" s="66">
        <f>_xlfn.IFNA(VLOOKUP(A1539,'NQ0007 Strategy'!$A$2:$B$2000,2,FALSE),0)</f>
        <v>0</v>
      </c>
      <c r="I1539" s="85">
        <f t="shared" si="53"/>
        <v>1382.5</v>
      </c>
      <c r="J1539" s="50">
        <f>VLOOKUP($A1539,級距!$A:$K,9,FALSE)</f>
        <v>5</v>
      </c>
      <c r="K1539" s="50">
        <f>VLOOKUP($A1539,級距!$A:$K,10,FALSE)</f>
        <v>6</v>
      </c>
      <c r="L1539" s="50">
        <f>VLOOKUP($A1539,級距!$A:$K,11,FALSE)</f>
        <v>2</v>
      </c>
      <c r="M1539" s="50">
        <f t="shared" si="52"/>
        <v>1</v>
      </c>
    </row>
    <row r="1540" spans="1:13" x14ac:dyDescent="0.25">
      <c r="A1540" s="32">
        <v>43409</v>
      </c>
      <c r="B1540" s="66">
        <f>_xlfn.IFNA(VLOOKUP(A1540,'Bolling Strategy'!$A$1:$B$2000,2,FALSE),0)</f>
        <v>2290</v>
      </c>
      <c r="C1540" s="66">
        <f>_xlfn.IFNA(VLOOKUP(A1540,'NQ0002 Strategy'!$A$2:$B$2000,2,FALSE),0)</f>
        <v>-2800</v>
      </c>
      <c r="D1540" s="66">
        <f>_xlfn.IFNA(VLOOKUP(A1540,'NQ0001 Strategy'!$A$2:$B$2000,2,FALSE),0)</f>
        <v>-2840</v>
      </c>
      <c r="E1540" s="66">
        <f>_xlfn.IFNA(VLOOKUP(A1540,'BBI Strategy'!$A$2:$B$2000,2,FALSE),0)</f>
        <v>-2920</v>
      </c>
      <c r="F1540" s="66">
        <f>_xlfn.IFNA(VLOOKUP(A1540,'NQ0003 Strategy'!$A$2:$B$1000,2,FALSE),0)</f>
        <v>0</v>
      </c>
      <c r="G1540" s="66">
        <f>_xlfn.IFNA(VLOOKUP(A1540,'NQ0006 Strategy'!$A$2:$B$2000,2,FALSE),0)</f>
        <v>0</v>
      </c>
      <c r="H1540" s="66">
        <f>_xlfn.IFNA(VLOOKUP(A1540,'NQ0007 Strategy'!$A$2:$B$2000,2,FALSE),0)</f>
        <v>0</v>
      </c>
      <c r="I1540" s="85">
        <f t="shared" si="53"/>
        <v>-1045</v>
      </c>
      <c r="J1540" s="50">
        <f>VLOOKUP($A1540,級距!$A:$K,9,FALSE)</f>
        <v>6</v>
      </c>
      <c r="K1540" s="50">
        <f>VLOOKUP($A1540,級距!$A:$K,10,FALSE)</f>
        <v>4</v>
      </c>
      <c r="L1540" s="50">
        <f>VLOOKUP($A1540,級距!$A:$K,11,FALSE)</f>
        <v>1</v>
      </c>
      <c r="M1540" s="50">
        <f t="shared" ref="M1540:M1603" si="54">_xlfn.IFNA(1,0)</f>
        <v>1</v>
      </c>
    </row>
    <row r="1541" spans="1:13" x14ac:dyDescent="0.25">
      <c r="A1541" s="32">
        <v>43406</v>
      </c>
      <c r="B1541" s="66">
        <f>_xlfn.IFNA(VLOOKUP(A1541,'Bolling Strategy'!$A$1:$B$2000,2,FALSE),0)</f>
        <v>-1620</v>
      </c>
      <c r="C1541" s="66">
        <f>_xlfn.IFNA(VLOOKUP(A1541,'NQ0002 Strategy'!$A$2:$B$2000,2,FALSE),0)</f>
        <v>0</v>
      </c>
      <c r="D1541" s="66">
        <f>_xlfn.IFNA(VLOOKUP(A1541,'NQ0001 Strategy'!$A$2:$B$2000,2,FALSE),0)</f>
        <v>-7875</v>
      </c>
      <c r="E1541" s="66">
        <f>_xlfn.IFNA(VLOOKUP(A1541,'BBI Strategy'!$A$2:$B$2000,2,FALSE),0)</f>
        <v>-10040</v>
      </c>
      <c r="F1541" s="66">
        <f>_xlfn.IFNA(VLOOKUP(A1541,'NQ0003 Strategy'!$A$2:$B$1000,2,FALSE),0)</f>
        <v>0</v>
      </c>
      <c r="G1541" s="66">
        <f>_xlfn.IFNA(VLOOKUP(A1541,'NQ0006 Strategy'!$A$2:$B$2000,2,FALSE),0)</f>
        <v>0</v>
      </c>
      <c r="H1541" s="66">
        <f>_xlfn.IFNA(VLOOKUP(A1541,'NQ0007 Strategy'!$A$2:$B$2000,2,FALSE),0)</f>
        <v>0</v>
      </c>
      <c r="I1541" s="85">
        <f t="shared" si="53"/>
        <v>-3255.8333333333335</v>
      </c>
      <c r="J1541" s="50">
        <f>VLOOKUP($A1541,級距!$A:$K,9,FALSE)</f>
        <v>9</v>
      </c>
      <c r="K1541" s="50">
        <f>VLOOKUP($A1541,級距!$A:$K,10,FALSE)</f>
        <v>7</v>
      </c>
      <c r="L1541" s="50">
        <f>VLOOKUP($A1541,級距!$A:$K,11,FALSE)</f>
        <v>4</v>
      </c>
      <c r="M1541" s="50">
        <f t="shared" si="54"/>
        <v>1</v>
      </c>
    </row>
    <row r="1542" spans="1:13" x14ac:dyDescent="0.25">
      <c r="A1542" s="32">
        <v>43405</v>
      </c>
      <c r="B1542" s="66">
        <f>_xlfn.IFNA(VLOOKUP(A1542,'Bolling Strategy'!$A$1:$B$2000,2,FALSE),0)</f>
        <v>0</v>
      </c>
      <c r="C1542" s="66">
        <f>_xlfn.IFNA(VLOOKUP(A1542,'NQ0002 Strategy'!$A$2:$B$2000,2,FALSE),0)</f>
        <v>-4380</v>
      </c>
      <c r="D1542" s="66">
        <f>_xlfn.IFNA(VLOOKUP(A1542,'NQ0001 Strategy'!$A$2:$B$2000,2,FALSE),0)</f>
        <v>8265</v>
      </c>
      <c r="E1542" s="66">
        <f>_xlfn.IFNA(VLOOKUP(A1542,'BBI Strategy'!$A$2:$B$2000,2,FALSE),0)</f>
        <v>4680</v>
      </c>
      <c r="F1542" s="66">
        <f>_xlfn.IFNA(VLOOKUP(A1542,'NQ0003 Strategy'!$A$2:$B$1000,2,FALSE),0)</f>
        <v>0</v>
      </c>
      <c r="G1542" s="66">
        <f>_xlfn.IFNA(VLOOKUP(A1542,'NQ0006 Strategy'!$A$2:$B$2000,2,FALSE),0)</f>
        <v>0</v>
      </c>
      <c r="H1542" s="66">
        <f>_xlfn.IFNA(VLOOKUP(A1542,'NQ0007 Strategy'!$A$2:$B$2000,2,FALSE),0)</f>
        <v>0</v>
      </c>
      <c r="I1542" s="85">
        <f t="shared" si="53"/>
        <v>1427.5</v>
      </c>
      <c r="J1542" s="50">
        <f>VLOOKUP($A1542,級距!$A:$K,9,FALSE)</f>
        <v>7</v>
      </c>
      <c r="K1542" s="50">
        <f>VLOOKUP($A1542,級距!$A:$K,10,FALSE)</f>
        <v>5</v>
      </c>
      <c r="L1542" s="50">
        <f>VLOOKUP($A1542,級距!$A:$K,11,FALSE)</f>
        <v>1</v>
      </c>
      <c r="M1542" s="50">
        <f t="shared" si="54"/>
        <v>1</v>
      </c>
    </row>
    <row r="1543" spans="1:13" x14ac:dyDescent="0.25">
      <c r="A1543" s="32">
        <v>43404</v>
      </c>
      <c r="B1543" s="66">
        <f>_xlfn.IFNA(VLOOKUP(A1543,'Bolling Strategy'!$A$1:$B$2000,2,FALSE),0)</f>
        <v>-665</v>
      </c>
      <c r="C1543" s="66">
        <f>_xlfn.IFNA(VLOOKUP(A1543,'NQ0002 Strategy'!$A$2:$B$2000,2,FALSE),0)</f>
        <v>-3240</v>
      </c>
      <c r="D1543" s="66">
        <f>_xlfn.IFNA(VLOOKUP(A1543,'NQ0001 Strategy'!$A$2:$B$2000,2,FALSE),0)</f>
        <v>2550</v>
      </c>
      <c r="E1543" s="66">
        <f>_xlfn.IFNA(VLOOKUP(A1543,'BBI Strategy'!$A$2:$B$2000,2,FALSE),0)</f>
        <v>1555</v>
      </c>
      <c r="F1543" s="66">
        <f>_xlfn.IFNA(VLOOKUP(A1543,'NQ0003 Strategy'!$A$2:$B$1000,2,FALSE),0)</f>
        <v>0</v>
      </c>
      <c r="G1543" s="66">
        <f>_xlfn.IFNA(VLOOKUP(A1543,'NQ0006 Strategy'!$A$2:$B$2000,2,FALSE),0)</f>
        <v>9560</v>
      </c>
      <c r="H1543" s="66">
        <f>_xlfn.IFNA(VLOOKUP(A1543,'NQ0007 Strategy'!$A$2:$B$2000,2,FALSE),0)</f>
        <v>0</v>
      </c>
      <c r="I1543" s="85">
        <f t="shared" si="53"/>
        <v>1626.6666666666667</v>
      </c>
      <c r="J1543" s="50">
        <f>VLOOKUP($A1543,級距!$A:$K,9,FALSE)</f>
        <v>8</v>
      </c>
      <c r="K1543" s="50">
        <f>VLOOKUP($A1543,級距!$A:$K,10,FALSE)</f>
        <v>6</v>
      </c>
      <c r="L1543" s="50">
        <f>VLOOKUP($A1543,級距!$A:$K,11,FALSE)</f>
        <v>1</v>
      </c>
      <c r="M1543" s="50">
        <f t="shared" si="54"/>
        <v>1</v>
      </c>
    </row>
    <row r="1544" spans="1:13" x14ac:dyDescent="0.25">
      <c r="A1544" s="32">
        <v>43403</v>
      </c>
      <c r="B1544" s="66">
        <f>_xlfn.IFNA(VLOOKUP(A1544,'Bolling Strategy'!$A$1:$B$2000,2,FALSE),0)</f>
        <v>11080</v>
      </c>
      <c r="C1544" s="66">
        <f>_xlfn.IFNA(VLOOKUP(A1544,'NQ0002 Strategy'!$A$2:$B$2000,2,FALSE),0)</f>
        <v>-9235</v>
      </c>
      <c r="D1544" s="66">
        <f>_xlfn.IFNA(VLOOKUP(A1544,'NQ0001 Strategy'!$A$2:$B$2000,2,FALSE),0)</f>
        <v>-4970</v>
      </c>
      <c r="E1544" s="66">
        <f>_xlfn.IFNA(VLOOKUP(A1544,'BBI Strategy'!$A$2:$B$2000,2,FALSE),0)</f>
        <v>4880</v>
      </c>
      <c r="F1544" s="66">
        <f>_xlfn.IFNA(VLOOKUP(A1544,'NQ0003 Strategy'!$A$2:$B$1000,2,FALSE),0)</f>
        <v>0</v>
      </c>
      <c r="G1544" s="66">
        <f>_xlfn.IFNA(VLOOKUP(A1544,'NQ0006 Strategy'!$A$2:$B$2000,2,FALSE),0)</f>
        <v>0</v>
      </c>
      <c r="H1544" s="66">
        <f>_xlfn.IFNA(VLOOKUP(A1544,'NQ0007 Strategy'!$A$2:$B$2000,2,FALSE),0)</f>
        <v>0</v>
      </c>
      <c r="I1544" s="85">
        <f t="shared" si="53"/>
        <v>292.5</v>
      </c>
      <c r="J1544" s="50">
        <f>VLOOKUP($A1544,級距!$A:$K,9,FALSE)</f>
        <v>8</v>
      </c>
      <c r="K1544" s="50">
        <f>VLOOKUP($A1544,級距!$A:$K,10,FALSE)</f>
        <v>5</v>
      </c>
      <c r="L1544" s="50">
        <f>VLOOKUP($A1544,級距!$A:$K,11,FALSE)</f>
        <v>1</v>
      </c>
      <c r="M1544" s="50">
        <f t="shared" si="54"/>
        <v>1</v>
      </c>
    </row>
    <row r="1545" spans="1:13" x14ac:dyDescent="0.25">
      <c r="A1545" s="32">
        <v>43402</v>
      </c>
      <c r="B1545" s="66">
        <f>_xlfn.IFNA(VLOOKUP(A1545,'Bolling Strategy'!$A$1:$B$2000,2,FALSE),0)</f>
        <v>-10160</v>
      </c>
      <c r="C1545" s="66">
        <f>_xlfn.IFNA(VLOOKUP(A1545,'NQ0002 Strategy'!$A$2:$B$2000,2,FALSE),0)</f>
        <v>-8160</v>
      </c>
      <c r="D1545" s="66">
        <f>_xlfn.IFNA(VLOOKUP(A1545,'NQ0001 Strategy'!$A$2:$B$2000,2,FALSE),0)</f>
        <v>-2830</v>
      </c>
      <c r="E1545" s="66">
        <f>_xlfn.IFNA(VLOOKUP(A1545,'BBI Strategy'!$A$2:$B$2000,2,FALSE),0)</f>
        <v>-1940</v>
      </c>
      <c r="F1545" s="66">
        <f>_xlfn.IFNA(VLOOKUP(A1545,'NQ0003 Strategy'!$A$2:$B$1000,2,FALSE),0)</f>
        <v>0</v>
      </c>
      <c r="G1545" s="66">
        <f>_xlfn.IFNA(VLOOKUP(A1545,'NQ0006 Strategy'!$A$2:$B$2000,2,FALSE),0)</f>
        <v>-7155</v>
      </c>
      <c r="H1545" s="66">
        <f>_xlfn.IFNA(VLOOKUP(A1545,'NQ0007 Strategy'!$A$2:$B$2000,2,FALSE),0)</f>
        <v>0</v>
      </c>
      <c r="I1545" s="85">
        <f t="shared" si="53"/>
        <v>-5040.833333333333</v>
      </c>
      <c r="J1545" s="50">
        <f>VLOOKUP($A1545,級距!$A:$K,9,FALSE)</f>
        <v>10</v>
      </c>
      <c r="K1545" s="50">
        <f>VLOOKUP($A1545,級距!$A:$K,10,FALSE)</f>
        <v>6</v>
      </c>
      <c r="L1545" s="50">
        <f>VLOOKUP($A1545,級距!$A:$K,11,FALSE)</f>
        <v>1</v>
      </c>
      <c r="M1545" s="50">
        <f t="shared" si="54"/>
        <v>1</v>
      </c>
    </row>
    <row r="1546" spans="1:13" x14ac:dyDescent="0.25">
      <c r="A1546" s="32">
        <v>43399</v>
      </c>
      <c r="B1546" s="66">
        <f>_xlfn.IFNA(VLOOKUP(A1546,'Bolling Strategy'!$A$1:$B$2000,2,FALSE),0)</f>
        <v>0</v>
      </c>
      <c r="C1546" s="66">
        <f>_xlfn.IFNA(VLOOKUP(A1546,'NQ0002 Strategy'!$A$2:$B$2000,2,FALSE),0)</f>
        <v>0</v>
      </c>
      <c r="D1546" s="66">
        <f>_xlfn.IFNA(VLOOKUP(A1546,'NQ0001 Strategy'!$A$2:$B$2000,2,FALSE),0)</f>
        <v>-2420</v>
      </c>
      <c r="E1546" s="66">
        <f>_xlfn.IFNA(VLOOKUP(A1546,'BBI Strategy'!$A$2:$B$2000,2,FALSE),0)</f>
        <v>-2160</v>
      </c>
      <c r="F1546" s="66">
        <f>_xlfn.IFNA(VLOOKUP(A1546,'NQ0003 Strategy'!$A$2:$B$1000,2,FALSE),0)</f>
        <v>0</v>
      </c>
      <c r="G1546" s="66">
        <f>_xlfn.IFNA(VLOOKUP(A1546,'NQ0006 Strategy'!$A$2:$B$2000,2,FALSE),0)</f>
        <v>0</v>
      </c>
      <c r="H1546" s="66">
        <f>_xlfn.IFNA(VLOOKUP(A1546,'NQ0007 Strategy'!$A$2:$B$2000,2,FALSE),0)</f>
        <v>0</v>
      </c>
      <c r="I1546" s="85">
        <f t="shared" si="53"/>
        <v>-763.33333333333337</v>
      </c>
      <c r="J1546" s="50">
        <f>VLOOKUP($A1546,級距!$A:$K,9,FALSE)</f>
        <v>10</v>
      </c>
      <c r="K1546" s="50">
        <f>VLOOKUP($A1546,級距!$A:$K,10,FALSE)</f>
        <v>5</v>
      </c>
      <c r="L1546" s="50">
        <f>VLOOKUP($A1546,級距!$A:$K,11,FALSE)</f>
        <v>1</v>
      </c>
      <c r="M1546" s="50">
        <f t="shared" si="54"/>
        <v>1</v>
      </c>
    </row>
    <row r="1547" spans="1:13" x14ac:dyDescent="0.25">
      <c r="A1547" s="32">
        <v>43398</v>
      </c>
      <c r="B1547" s="66">
        <f>_xlfn.IFNA(VLOOKUP(A1547,'Bolling Strategy'!$A$1:$B$2000,2,FALSE),0)</f>
        <v>0</v>
      </c>
      <c r="C1547" s="66">
        <f>_xlfn.IFNA(VLOOKUP(A1547,'NQ0002 Strategy'!$A$2:$B$2000,2,FALSE),0)</f>
        <v>-2220</v>
      </c>
      <c r="D1547" s="66">
        <f>_xlfn.IFNA(VLOOKUP(A1547,'NQ0001 Strategy'!$A$2:$B$2000,2,FALSE),0)</f>
        <v>1100</v>
      </c>
      <c r="E1547" s="66">
        <f>_xlfn.IFNA(VLOOKUP(A1547,'BBI Strategy'!$A$2:$B$2000,2,FALSE),0)</f>
        <v>8470</v>
      </c>
      <c r="F1547" s="66">
        <f>_xlfn.IFNA(VLOOKUP(A1547,'NQ0003 Strategy'!$A$2:$B$1000,2,FALSE),0)</f>
        <v>0</v>
      </c>
      <c r="G1547" s="66">
        <f>_xlfn.IFNA(VLOOKUP(A1547,'NQ0006 Strategy'!$A$2:$B$2000,2,FALSE),0)</f>
        <v>0</v>
      </c>
      <c r="H1547" s="66">
        <f>_xlfn.IFNA(VLOOKUP(A1547,'NQ0007 Strategy'!$A$2:$B$2000,2,FALSE),0)</f>
        <v>0</v>
      </c>
      <c r="I1547" s="85">
        <f t="shared" si="53"/>
        <v>1225</v>
      </c>
      <c r="J1547" s="50">
        <f>VLOOKUP($A1547,級距!$A:$K,9,FALSE)</f>
        <v>9</v>
      </c>
      <c r="K1547" s="50">
        <f>VLOOKUP($A1547,級距!$A:$K,10,FALSE)</f>
        <v>5</v>
      </c>
      <c r="L1547" s="50">
        <f>VLOOKUP($A1547,級距!$A:$K,11,FALSE)</f>
        <v>1</v>
      </c>
      <c r="M1547" s="50">
        <f t="shared" si="54"/>
        <v>1</v>
      </c>
    </row>
    <row r="1548" spans="1:13" x14ac:dyDescent="0.25">
      <c r="A1548" s="32">
        <v>43397</v>
      </c>
      <c r="B1548" s="66">
        <f>_xlfn.IFNA(VLOOKUP(A1548,'Bolling Strategy'!$A$1:$B$2000,2,FALSE),0)</f>
        <v>-10160</v>
      </c>
      <c r="C1548" s="66">
        <f>_xlfn.IFNA(VLOOKUP(A1548,'NQ0002 Strategy'!$A$2:$B$2000,2,FALSE),0)</f>
        <v>28080</v>
      </c>
      <c r="D1548" s="66">
        <f>_xlfn.IFNA(VLOOKUP(A1548,'NQ0001 Strategy'!$A$2:$B$2000,2,FALSE),0)</f>
        <v>7915</v>
      </c>
      <c r="E1548" s="66">
        <f>_xlfn.IFNA(VLOOKUP(A1548,'BBI Strategy'!$A$2:$B$2000,2,FALSE),0)</f>
        <v>-1700</v>
      </c>
      <c r="F1548" s="66">
        <f>_xlfn.IFNA(VLOOKUP(A1548,'NQ0003 Strategy'!$A$2:$B$1000,2,FALSE),0)</f>
        <v>0</v>
      </c>
      <c r="G1548" s="66">
        <f>_xlfn.IFNA(VLOOKUP(A1548,'NQ0006 Strategy'!$A$2:$B$2000,2,FALSE),0)</f>
        <v>0</v>
      </c>
      <c r="H1548" s="66">
        <f>_xlfn.IFNA(VLOOKUP(A1548,'NQ0007 Strategy'!$A$2:$B$2000,2,FALSE),0)</f>
        <v>0</v>
      </c>
      <c r="I1548" s="85">
        <f t="shared" si="53"/>
        <v>4022.5</v>
      </c>
      <c r="J1548" s="50">
        <f>VLOOKUP($A1548,級距!$A:$K,9,FALSE)</f>
        <v>10</v>
      </c>
      <c r="K1548" s="50">
        <f>VLOOKUP($A1548,級距!$A:$K,10,FALSE)</f>
        <v>8</v>
      </c>
      <c r="L1548" s="50">
        <f>VLOOKUP($A1548,級距!$A:$K,11,FALSE)</f>
        <v>4</v>
      </c>
      <c r="M1548" s="50">
        <f t="shared" si="54"/>
        <v>1</v>
      </c>
    </row>
    <row r="1549" spans="1:13" x14ac:dyDescent="0.25">
      <c r="A1549" s="32">
        <v>43396</v>
      </c>
      <c r="B1549" s="66">
        <f>_xlfn.IFNA(VLOOKUP(A1549,'Bolling Strategy'!$A$1:$B$2000,2,FALSE),0)</f>
        <v>0</v>
      </c>
      <c r="C1549" s="66">
        <f>_xlfn.IFNA(VLOOKUP(A1549,'NQ0002 Strategy'!$A$2:$B$2000,2,FALSE),0)</f>
        <v>-405</v>
      </c>
      <c r="D1549" s="66">
        <f>_xlfn.IFNA(VLOOKUP(A1549,'NQ0001 Strategy'!$A$2:$B$2000,2,FALSE),0)</f>
        <v>8395</v>
      </c>
      <c r="E1549" s="66">
        <f>_xlfn.IFNA(VLOOKUP(A1549,'BBI Strategy'!$A$2:$B$2000,2,FALSE),0)</f>
        <v>-20205</v>
      </c>
      <c r="F1549" s="66">
        <f>_xlfn.IFNA(VLOOKUP(A1549,'NQ0003 Strategy'!$A$2:$B$1000,2,FALSE),0)</f>
        <v>0</v>
      </c>
      <c r="G1549" s="66">
        <f>_xlfn.IFNA(VLOOKUP(A1549,'NQ0006 Strategy'!$A$2:$B$2000,2,FALSE),0)</f>
        <v>0</v>
      </c>
      <c r="H1549" s="66">
        <f>_xlfn.IFNA(VLOOKUP(A1549,'NQ0007 Strategy'!$A$2:$B$2000,2,FALSE),0)</f>
        <v>0</v>
      </c>
      <c r="I1549" s="85">
        <f t="shared" si="53"/>
        <v>-2035.8333333333333</v>
      </c>
      <c r="J1549" s="50">
        <f>VLOOKUP($A1549,級距!$A:$K,9,FALSE)</f>
        <v>10</v>
      </c>
      <c r="K1549" s="50">
        <f>VLOOKUP($A1549,級距!$A:$K,10,FALSE)</f>
        <v>4</v>
      </c>
      <c r="L1549" s="50">
        <f>VLOOKUP($A1549,級距!$A:$K,11,FALSE)</f>
        <v>1</v>
      </c>
      <c r="M1549" s="50">
        <f t="shared" si="54"/>
        <v>1</v>
      </c>
    </row>
    <row r="1550" spans="1:13" x14ac:dyDescent="0.25">
      <c r="A1550" s="32">
        <v>43395</v>
      </c>
      <c r="B1550" s="66">
        <f>_xlfn.IFNA(VLOOKUP(A1550,'Bolling Strategy'!$A$1:$B$2000,2,FALSE),0)</f>
        <v>3260</v>
      </c>
      <c r="C1550" s="66">
        <f>_xlfn.IFNA(VLOOKUP(A1550,'NQ0002 Strategy'!$A$2:$B$2000,2,FALSE),0)</f>
        <v>-1960</v>
      </c>
      <c r="D1550" s="66">
        <f>_xlfn.IFNA(VLOOKUP(A1550,'NQ0001 Strategy'!$A$2:$B$2000,2,FALSE),0)</f>
        <v>0</v>
      </c>
      <c r="E1550" s="66">
        <f>_xlfn.IFNA(VLOOKUP(A1550,'BBI Strategy'!$A$2:$B$2000,2,FALSE),0)</f>
        <v>120</v>
      </c>
      <c r="F1550" s="66">
        <f>_xlfn.IFNA(VLOOKUP(A1550,'NQ0003 Strategy'!$A$2:$B$1000,2,FALSE),0)</f>
        <v>0</v>
      </c>
      <c r="G1550" s="66">
        <f>_xlfn.IFNA(VLOOKUP(A1550,'NQ0006 Strategy'!$A$2:$B$2000,2,FALSE),0)</f>
        <v>3810</v>
      </c>
      <c r="H1550" s="66">
        <f>_xlfn.IFNA(VLOOKUP(A1550,'NQ0007 Strategy'!$A$2:$B$2000,2,FALSE),0)</f>
        <v>0</v>
      </c>
      <c r="I1550" s="85">
        <f t="shared" si="53"/>
        <v>871.66666666666663</v>
      </c>
      <c r="J1550" s="50">
        <f>VLOOKUP($A1550,級距!$A:$K,9,FALSE)</f>
        <v>5</v>
      </c>
      <c r="K1550" s="50">
        <f>VLOOKUP($A1550,級距!$A:$K,10,FALSE)</f>
        <v>1</v>
      </c>
      <c r="L1550" s="50">
        <f>VLOOKUP($A1550,級距!$A:$K,11,FALSE)</f>
        <v>2</v>
      </c>
      <c r="M1550" s="50">
        <f t="shared" si="54"/>
        <v>1</v>
      </c>
    </row>
    <row r="1551" spans="1:13" x14ac:dyDescent="0.25">
      <c r="A1551" s="32">
        <v>43392</v>
      </c>
      <c r="B1551" s="66">
        <f>_xlfn.IFNA(VLOOKUP(A1551,'Bolling Strategy'!$A$1:$B$2000,2,FALSE),0)</f>
        <v>6560</v>
      </c>
      <c r="C1551" s="66">
        <f>_xlfn.IFNA(VLOOKUP(A1551,'NQ0002 Strategy'!$A$2:$B$2000,2,FALSE),0)</f>
        <v>0</v>
      </c>
      <c r="D1551" s="66">
        <f>_xlfn.IFNA(VLOOKUP(A1551,'NQ0001 Strategy'!$A$2:$B$2000,2,FALSE),0)</f>
        <v>180</v>
      </c>
      <c r="E1551" s="66">
        <f>_xlfn.IFNA(VLOOKUP(A1551,'BBI Strategy'!$A$2:$B$2000,2,FALSE),0)</f>
        <v>-2525</v>
      </c>
      <c r="F1551" s="66">
        <f>_xlfn.IFNA(VLOOKUP(A1551,'NQ0003 Strategy'!$A$2:$B$1000,2,FALSE),0)</f>
        <v>0</v>
      </c>
      <c r="G1551" s="66">
        <f>_xlfn.IFNA(VLOOKUP(A1551,'NQ0006 Strategy'!$A$2:$B$2000,2,FALSE),0)</f>
        <v>0</v>
      </c>
      <c r="H1551" s="66">
        <f>_xlfn.IFNA(VLOOKUP(A1551,'NQ0007 Strategy'!$A$2:$B$2000,2,FALSE),0)</f>
        <v>0</v>
      </c>
      <c r="I1551" s="85">
        <f t="shared" si="53"/>
        <v>702.5</v>
      </c>
      <c r="J1551" s="50">
        <f>VLOOKUP($A1551,級距!$A:$K,9,FALSE)</f>
        <v>7</v>
      </c>
      <c r="K1551" s="50">
        <f>VLOOKUP($A1551,級距!$A:$K,10,FALSE)</f>
        <v>4</v>
      </c>
      <c r="L1551" s="50">
        <f>VLOOKUP($A1551,級距!$A:$K,11,FALSE)</f>
        <v>1</v>
      </c>
      <c r="M1551" s="50">
        <f t="shared" si="54"/>
        <v>1</v>
      </c>
    </row>
    <row r="1552" spans="1:13" x14ac:dyDescent="0.25">
      <c r="A1552" s="32">
        <v>43391</v>
      </c>
      <c r="B1552" s="66">
        <f>_xlfn.IFNA(VLOOKUP(A1552,'Bolling Strategy'!$A$1:$B$2000,2,FALSE),0)</f>
        <v>-10160</v>
      </c>
      <c r="C1552" s="66">
        <f>_xlfn.IFNA(VLOOKUP(A1552,'NQ0002 Strategy'!$A$2:$B$2000,2,FALSE),0)</f>
        <v>-15280</v>
      </c>
      <c r="D1552" s="66">
        <f>_xlfn.IFNA(VLOOKUP(A1552,'NQ0001 Strategy'!$A$2:$B$2000,2,FALSE),0)</f>
        <v>-7165</v>
      </c>
      <c r="E1552" s="66">
        <f>_xlfn.IFNA(VLOOKUP(A1552,'BBI Strategy'!$A$2:$B$2000,2,FALSE),0)</f>
        <v>-10100</v>
      </c>
      <c r="F1552" s="66">
        <f>_xlfn.IFNA(VLOOKUP(A1552,'NQ0003 Strategy'!$A$2:$B$1000,2,FALSE),0)</f>
        <v>0</v>
      </c>
      <c r="G1552" s="66">
        <f>_xlfn.IFNA(VLOOKUP(A1552,'NQ0006 Strategy'!$A$2:$B$2000,2,FALSE),0)</f>
        <v>0</v>
      </c>
      <c r="H1552" s="66">
        <f>_xlfn.IFNA(VLOOKUP(A1552,'NQ0007 Strategy'!$A$2:$B$2000,2,FALSE),0)</f>
        <v>0</v>
      </c>
      <c r="I1552" s="85">
        <f t="shared" si="53"/>
        <v>-7117.5</v>
      </c>
      <c r="J1552" s="50">
        <f>VLOOKUP($A1552,級距!$A:$K,9,FALSE)</f>
        <v>8</v>
      </c>
      <c r="K1552" s="50">
        <f>VLOOKUP($A1552,級距!$A:$K,10,FALSE)</f>
        <v>8</v>
      </c>
      <c r="L1552" s="50">
        <f>VLOOKUP($A1552,級距!$A:$K,11,FALSE)</f>
        <v>4</v>
      </c>
      <c r="M1552" s="50">
        <f t="shared" si="54"/>
        <v>1</v>
      </c>
    </row>
    <row r="1553" spans="1:13" x14ac:dyDescent="0.25">
      <c r="A1553" s="32">
        <v>43390</v>
      </c>
      <c r="B1553" s="66">
        <f>_xlfn.IFNA(VLOOKUP(A1553,'Bolling Strategy'!$A$1:$B$2000,2,FALSE),0)</f>
        <v>2220</v>
      </c>
      <c r="C1553" s="66">
        <f>_xlfn.IFNA(VLOOKUP(A1553,'NQ0002 Strategy'!$A$2:$B$2000,2,FALSE),0)</f>
        <v>-9270</v>
      </c>
      <c r="D1553" s="66">
        <f>_xlfn.IFNA(VLOOKUP(A1553,'NQ0001 Strategy'!$A$2:$B$2000,2,FALSE),0)</f>
        <v>70</v>
      </c>
      <c r="E1553" s="66">
        <f>_xlfn.IFNA(VLOOKUP(A1553,'BBI Strategy'!$A$2:$B$2000,2,FALSE),0)</f>
        <v>-55</v>
      </c>
      <c r="F1553" s="66">
        <f>_xlfn.IFNA(VLOOKUP(A1553,'NQ0003 Strategy'!$A$2:$B$1000,2,FALSE),0)</f>
        <v>0</v>
      </c>
      <c r="G1553" s="66">
        <f>_xlfn.IFNA(VLOOKUP(A1553,'NQ0006 Strategy'!$A$2:$B$2000,2,FALSE),0)</f>
        <v>0</v>
      </c>
      <c r="H1553" s="66">
        <f>_xlfn.IFNA(VLOOKUP(A1553,'NQ0007 Strategy'!$A$2:$B$2000,2,FALSE),0)</f>
        <v>0</v>
      </c>
      <c r="I1553" s="85">
        <f t="shared" si="53"/>
        <v>-1172.5</v>
      </c>
      <c r="J1553" s="50">
        <f>VLOOKUP($A1553,級距!$A:$K,9,FALSE)</f>
        <v>5</v>
      </c>
      <c r="K1553" s="50">
        <f>VLOOKUP($A1553,級距!$A:$K,10,FALSE)</f>
        <v>3</v>
      </c>
      <c r="L1553" s="50">
        <f>VLOOKUP($A1553,級距!$A:$K,11,FALSE)</f>
        <v>2</v>
      </c>
      <c r="M1553" s="50">
        <f t="shared" si="54"/>
        <v>1</v>
      </c>
    </row>
    <row r="1554" spans="1:13" x14ac:dyDescent="0.25">
      <c r="A1554" s="32">
        <v>43389</v>
      </c>
      <c r="B1554" s="66">
        <f>_xlfn.IFNA(VLOOKUP(A1554,'Bolling Strategy'!$A$1:$B$2000,2,FALSE),0)</f>
        <v>16790</v>
      </c>
      <c r="C1554" s="66">
        <f>_xlfn.IFNA(VLOOKUP(A1554,'NQ0002 Strategy'!$A$2:$B$2000,2,FALSE),0)</f>
        <v>12645</v>
      </c>
      <c r="D1554" s="66">
        <f>_xlfn.IFNA(VLOOKUP(A1554,'NQ0001 Strategy'!$A$2:$B$2000,2,FALSE),0)</f>
        <v>-2740</v>
      </c>
      <c r="E1554" s="66">
        <f>_xlfn.IFNA(VLOOKUP(A1554,'BBI Strategy'!$A$2:$B$2000,2,FALSE),0)</f>
        <v>2500</v>
      </c>
      <c r="F1554" s="66">
        <f>_xlfn.IFNA(VLOOKUP(A1554,'NQ0003 Strategy'!$A$2:$B$1000,2,FALSE),0)</f>
        <v>0</v>
      </c>
      <c r="G1554" s="66">
        <f>_xlfn.IFNA(VLOOKUP(A1554,'NQ0006 Strategy'!$A$2:$B$2000,2,FALSE),0)</f>
        <v>39110</v>
      </c>
      <c r="H1554" s="66">
        <f>_xlfn.IFNA(VLOOKUP(A1554,'NQ0007 Strategy'!$A$2:$B$2000,2,FALSE),0)</f>
        <v>0</v>
      </c>
      <c r="I1554" s="85">
        <f t="shared" si="53"/>
        <v>11384.166666666666</v>
      </c>
      <c r="J1554" s="50">
        <f>VLOOKUP($A1554,級距!$A:$K,9,FALSE)</f>
        <v>9</v>
      </c>
      <c r="K1554" s="50">
        <f>VLOOKUP($A1554,級距!$A:$K,10,FALSE)</f>
        <v>9</v>
      </c>
      <c r="L1554" s="50">
        <f>VLOOKUP($A1554,級距!$A:$K,11,FALSE)</f>
        <v>4</v>
      </c>
      <c r="M1554" s="50">
        <f t="shared" si="54"/>
        <v>1</v>
      </c>
    </row>
    <row r="1555" spans="1:13" x14ac:dyDescent="0.25">
      <c r="A1555" s="32">
        <v>43388</v>
      </c>
      <c r="B1555" s="66">
        <f>_xlfn.IFNA(VLOOKUP(A1555,'Bolling Strategy'!$A$1:$B$2000,2,FALSE),0)</f>
        <v>5305</v>
      </c>
      <c r="C1555" s="66">
        <f>_xlfn.IFNA(VLOOKUP(A1555,'NQ0002 Strategy'!$A$2:$B$2000,2,FALSE),0)</f>
        <v>3060</v>
      </c>
      <c r="D1555" s="66">
        <f>_xlfn.IFNA(VLOOKUP(A1555,'NQ0001 Strategy'!$A$2:$B$2000,2,FALSE),0)</f>
        <v>4515</v>
      </c>
      <c r="E1555" s="66">
        <f>_xlfn.IFNA(VLOOKUP(A1555,'BBI Strategy'!$A$2:$B$2000,2,FALSE),0)</f>
        <v>4340</v>
      </c>
      <c r="F1555" s="66">
        <f>_xlfn.IFNA(VLOOKUP(A1555,'NQ0003 Strategy'!$A$2:$B$1000,2,FALSE),0)</f>
        <v>0</v>
      </c>
      <c r="G1555" s="66">
        <f>_xlfn.IFNA(VLOOKUP(A1555,'NQ0006 Strategy'!$A$2:$B$2000,2,FALSE),0)</f>
        <v>-10230</v>
      </c>
      <c r="H1555" s="66">
        <f>_xlfn.IFNA(VLOOKUP(A1555,'NQ0007 Strategy'!$A$2:$B$2000,2,FALSE),0)</f>
        <v>0</v>
      </c>
      <c r="I1555" s="85">
        <f t="shared" si="53"/>
        <v>1165</v>
      </c>
      <c r="J1555" s="50">
        <f>VLOOKUP($A1555,級距!$A:$K,9,FALSE)</f>
        <v>5</v>
      </c>
      <c r="K1555" s="50">
        <f>VLOOKUP($A1555,級距!$A:$K,10,FALSE)</f>
        <v>3</v>
      </c>
      <c r="L1555" s="50">
        <f>VLOOKUP($A1555,級距!$A:$K,11,FALSE)</f>
        <v>2</v>
      </c>
      <c r="M1555" s="50">
        <f t="shared" si="54"/>
        <v>1</v>
      </c>
    </row>
    <row r="1556" spans="1:13" x14ac:dyDescent="0.25">
      <c r="A1556" s="32">
        <v>43385</v>
      </c>
      <c r="B1556" s="66">
        <f>_xlfn.IFNA(VLOOKUP(A1556,'Bolling Strategy'!$A$1:$B$2000,2,FALSE),0)</f>
        <v>0</v>
      </c>
      <c r="C1556" s="66">
        <f>_xlfn.IFNA(VLOOKUP(A1556,'NQ0002 Strategy'!$A$2:$B$2000,2,FALSE),0)</f>
        <v>-3935</v>
      </c>
      <c r="D1556" s="66">
        <f>_xlfn.IFNA(VLOOKUP(A1556,'NQ0001 Strategy'!$A$2:$B$2000,2,FALSE),0)</f>
        <v>8865</v>
      </c>
      <c r="E1556" s="66">
        <f>_xlfn.IFNA(VLOOKUP(A1556,'BBI Strategy'!$A$2:$B$2000,2,FALSE),0)</f>
        <v>3020</v>
      </c>
      <c r="F1556" s="66">
        <f>_xlfn.IFNA(VLOOKUP(A1556,'NQ0003 Strategy'!$A$2:$B$1000,2,FALSE),0)</f>
        <v>0</v>
      </c>
      <c r="G1556" s="66">
        <f>_xlfn.IFNA(VLOOKUP(A1556,'NQ0006 Strategy'!$A$2:$B$2000,2,FALSE),0)</f>
        <v>0</v>
      </c>
      <c r="H1556" s="66">
        <f>_xlfn.IFNA(VLOOKUP(A1556,'NQ0007 Strategy'!$A$2:$B$2000,2,FALSE),0)</f>
        <v>0</v>
      </c>
      <c r="I1556" s="85">
        <f t="shared" si="53"/>
        <v>1325</v>
      </c>
      <c r="J1556" s="50">
        <f>VLOOKUP($A1556,級距!$A:$K,9,FALSE)</f>
        <v>8</v>
      </c>
      <c r="K1556" s="50">
        <f>VLOOKUP($A1556,級距!$A:$K,10,FALSE)</f>
        <v>3</v>
      </c>
      <c r="L1556" s="50">
        <f>VLOOKUP($A1556,級距!$A:$K,11,FALSE)</f>
        <v>1</v>
      </c>
      <c r="M1556" s="50">
        <f t="shared" si="54"/>
        <v>1</v>
      </c>
    </row>
    <row r="1557" spans="1:13" x14ac:dyDescent="0.25">
      <c r="A1557" s="32">
        <v>43384</v>
      </c>
      <c r="B1557" s="66">
        <f>_xlfn.IFNA(VLOOKUP(A1557,'Bolling Strategy'!$A$1:$B$2000,2,FALSE),0)</f>
        <v>-13880</v>
      </c>
      <c r="C1557" s="66">
        <f>_xlfn.IFNA(VLOOKUP(A1557,'NQ0002 Strategy'!$A$2:$B$2000,2,FALSE),0)</f>
        <v>0</v>
      </c>
      <c r="D1557" s="66">
        <f>_xlfn.IFNA(VLOOKUP(A1557,'NQ0001 Strategy'!$A$2:$B$2000,2,FALSE),0)</f>
        <v>3025</v>
      </c>
      <c r="E1557" s="66">
        <f>_xlfn.IFNA(VLOOKUP(A1557,'BBI Strategy'!$A$2:$B$2000,2,FALSE),0)</f>
        <v>2485</v>
      </c>
      <c r="F1557" s="66">
        <f>_xlfn.IFNA(VLOOKUP(A1557,'NQ0003 Strategy'!$A$2:$B$1000,2,FALSE),0)</f>
        <v>0</v>
      </c>
      <c r="G1557" s="66">
        <f>_xlfn.IFNA(VLOOKUP(A1557,'NQ0006 Strategy'!$A$2:$B$2000,2,FALSE),0)</f>
        <v>0</v>
      </c>
      <c r="H1557" s="66">
        <f>_xlfn.IFNA(VLOOKUP(A1557,'NQ0007 Strategy'!$A$2:$B$2000,2,FALSE),0)</f>
        <v>0</v>
      </c>
      <c r="I1557" s="85">
        <f t="shared" si="53"/>
        <v>-1395</v>
      </c>
      <c r="J1557" s="50">
        <f>VLOOKUP($A1557,級距!$A:$K,9,FALSE)</f>
        <v>10</v>
      </c>
      <c r="K1557" s="50">
        <f>VLOOKUP($A1557,級距!$A:$K,10,FALSE)</f>
        <v>1</v>
      </c>
      <c r="L1557" s="50">
        <f>VLOOKUP($A1557,級距!$A:$K,11,FALSE)</f>
        <v>1</v>
      </c>
      <c r="M1557" s="50">
        <f t="shared" si="54"/>
        <v>1</v>
      </c>
    </row>
    <row r="1558" spans="1:13" x14ac:dyDescent="0.25">
      <c r="A1558" s="32">
        <v>43383</v>
      </c>
      <c r="B1558" s="66">
        <f>_xlfn.IFNA(VLOOKUP(A1558,'Bolling Strategy'!$A$1:$B$2000,2,FALSE),0)</f>
        <v>5440</v>
      </c>
      <c r="C1558" s="66">
        <f>_xlfn.IFNA(VLOOKUP(A1558,'NQ0002 Strategy'!$A$2:$B$2000,2,FALSE),0)</f>
        <v>0</v>
      </c>
      <c r="D1558" s="66">
        <f>_xlfn.IFNA(VLOOKUP(A1558,'NQ0001 Strategy'!$A$2:$B$2000,2,FALSE),0)</f>
        <v>7600</v>
      </c>
      <c r="E1558" s="66">
        <f>_xlfn.IFNA(VLOOKUP(A1558,'BBI Strategy'!$A$2:$B$2000,2,FALSE),0)</f>
        <v>5950</v>
      </c>
      <c r="F1558" s="66">
        <f>_xlfn.IFNA(VLOOKUP(A1558,'NQ0003 Strategy'!$A$2:$B$1000,2,FALSE),0)</f>
        <v>0</v>
      </c>
      <c r="G1558" s="66">
        <f>_xlfn.IFNA(VLOOKUP(A1558,'NQ0006 Strategy'!$A$2:$B$2000,2,FALSE),0)</f>
        <v>0</v>
      </c>
      <c r="H1558" s="66">
        <f>_xlfn.IFNA(VLOOKUP(A1558,'NQ0007 Strategy'!$A$2:$B$2000,2,FALSE),0)</f>
        <v>0</v>
      </c>
      <c r="I1558" s="85">
        <f t="shared" si="53"/>
        <v>3165</v>
      </c>
      <c r="J1558" s="50">
        <f>VLOOKUP($A1558,級距!$A:$K,9,FALSE)</f>
        <v>10</v>
      </c>
      <c r="K1558" s="50">
        <f>VLOOKUP($A1558,級距!$A:$K,10,FALSE)</f>
        <v>10</v>
      </c>
      <c r="L1558" s="50">
        <f>VLOOKUP($A1558,級距!$A:$K,11,FALSE)</f>
        <v>4</v>
      </c>
      <c r="M1558" s="50">
        <f t="shared" si="54"/>
        <v>1</v>
      </c>
    </row>
    <row r="1559" spans="1:13" x14ac:dyDescent="0.25">
      <c r="A1559" s="32">
        <v>43382</v>
      </c>
      <c r="B1559" s="66">
        <f>_xlfn.IFNA(VLOOKUP(A1559,'Bolling Strategy'!$A$1:$B$2000,2,FALSE),0)</f>
        <v>1520</v>
      </c>
      <c r="C1559" s="66">
        <f>_xlfn.IFNA(VLOOKUP(A1559,'NQ0002 Strategy'!$A$2:$B$2000,2,FALSE),0)</f>
        <v>10825</v>
      </c>
      <c r="D1559" s="66">
        <f>_xlfn.IFNA(VLOOKUP(A1559,'NQ0001 Strategy'!$A$2:$B$2000,2,FALSE),0)</f>
        <v>1510</v>
      </c>
      <c r="E1559" s="66">
        <f>_xlfn.IFNA(VLOOKUP(A1559,'BBI Strategy'!$A$2:$B$2000,2,FALSE),0)</f>
        <v>2815</v>
      </c>
      <c r="F1559" s="66">
        <f>_xlfn.IFNA(VLOOKUP(A1559,'NQ0003 Strategy'!$A$2:$B$1000,2,FALSE),0)</f>
        <v>545</v>
      </c>
      <c r="G1559" s="66">
        <f>_xlfn.IFNA(VLOOKUP(A1559,'NQ0006 Strategy'!$A$2:$B$2000,2,FALSE),0)</f>
        <v>-6840</v>
      </c>
      <c r="H1559" s="66">
        <f>_xlfn.IFNA(VLOOKUP(A1559,'NQ0007 Strategy'!$A$2:$B$2000,2,FALSE),0)</f>
        <v>0</v>
      </c>
      <c r="I1559" s="85">
        <f t="shared" si="53"/>
        <v>1729.1666666666667</v>
      </c>
      <c r="J1559" s="50">
        <f>VLOOKUP($A1559,級距!$A:$K,9,FALSE)</f>
        <v>5</v>
      </c>
      <c r="K1559" s="50">
        <f>VLOOKUP($A1559,級距!$A:$K,10,FALSE)</f>
        <v>3</v>
      </c>
      <c r="L1559" s="50">
        <f>VLOOKUP($A1559,級距!$A:$K,11,FALSE)</f>
        <v>2</v>
      </c>
      <c r="M1559" s="50">
        <f t="shared" si="54"/>
        <v>1</v>
      </c>
    </row>
    <row r="1560" spans="1:13" x14ac:dyDescent="0.25">
      <c r="A1560" s="32">
        <v>43381</v>
      </c>
      <c r="B1560" s="66">
        <f>_xlfn.IFNA(VLOOKUP(A1560,'Bolling Strategy'!$A$1:$B$2000,2,FALSE),0)</f>
        <v>-880</v>
      </c>
      <c r="C1560" s="66">
        <f>_xlfn.IFNA(VLOOKUP(A1560,'NQ0002 Strategy'!$A$2:$B$2000,2,FALSE),0)</f>
        <v>-9250</v>
      </c>
      <c r="D1560" s="66">
        <f>_xlfn.IFNA(VLOOKUP(A1560,'NQ0001 Strategy'!$A$2:$B$2000,2,FALSE),0)</f>
        <v>-2785</v>
      </c>
      <c r="E1560" s="66">
        <f>_xlfn.IFNA(VLOOKUP(A1560,'BBI Strategy'!$A$2:$B$2000,2,FALSE),0)</f>
        <v>-10160</v>
      </c>
      <c r="F1560" s="66">
        <f>_xlfn.IFNA(VLOOKUP(A1560,'NQ0003 Strategy'!$A$2:$B$1000,2,FALSE),0)</f>
        <v>0</v>
      </c>
      <c r="G1560" s="66">
        <f>_xlfn.IFNA(VLOOKUP(A1560,'NQ0006 Strategy'!$A$2:$B$2000,2,FALSE),0)</f>
        <v>0</v>
      </c>
      <c r="H1560" s="66">
        <f>_xlfn.IFNA(VLOOKUP(A1560,'NQ0007 Strategy'!$A$2:$B$2000,2,FALSE),0)</f>
        <v>0</v>
      </c>
      <c r="I1560" s="85">
        <f t="shared" si="53"/>
        <v>-3845.8333333333335</v>
      </c>
      <c r="J1560" s="50">
        <f>VLOOKUP($A1560,級距!$A:$K,9,FALSE)</f>
        <v>7</v>
      </c>
      <c r="K1560" s="50">
        <f>VLOOKUP($A1560,級距!$A:$K,10,FALSE)</f>
        <v>2</v>
      </c>
      <c r="L1560" s="50">
        <f>VLOOKUP($A1560,級距!$A:$K,11,FALSE)</f>
        <v>1</v>
      </c>
      <c r="M1560" s="50">
        <f t="shared" si="54"/>
        <v>1</v>
      </c>
    </row>
    <row r="1561" spans="1:13" x14ac:dyDescent="0.25">
      <c r="A1561" s="32">
        <v>43378</v>
      </c>
      <c r="B1561" s="66">
        <f>_xlfn.IFNA(VLOOKUP(A1561,'Bolling Strategy'!$A$1:$B$2000,2,FALSE),0)</f>
        <v>-340</v>
      </c>
      <c r="C1561" s="66">
        <f>_xlfn.IFNA(VLOOKUP(A1561,'NQ0002 Strategy'!$A$2:$B$2000,2,FALSE),0)</f>
        <v>-9235</v>
      </c>
      <c r="D1561" s="66">
        <f>_xlfn.IFNA(VLOOKUP(A1561,'NQ0001 Strategy'!$A$2:$B$2000,2,FALSE),0)</f>
        <v>-9125</v>
      </c>
      <c r="E1561" s="66">
        <f>_xlfn.IFNA(VLOOKUP(A1561,'BBI Strategy'!$A$2:$B$2000,2,FALSE),0)</f>
        <v>-10160</v>
      </c>
      <c r="F1561" s="66">
        <f>_xlfn.IFNA(VLOOKUP(A1561,'NQ0003 Strategy'!$A$2:$B$1000,2,FALSE),0)</f>
        <v>0</v>
      </c>
      <c r="G1561" s="66">
        <f>_xlfn.IFNA(VLOOKUP(A1561,'NQ0006 Strategy'!$A$2:$B$2000,2,FALSE),0)</f>
        <v>0</v>
      </c>
      <c r="H1561" s="66">
        <f>_xlfn.IFNA(VLOOKUP(A1561,'NQ0007 Strategy'!$A$2:$B$2000,2,FALSE),0)</f>
        <v>0</v>
      </c>
      <c r="I1561" s="85">
        <f t="shared" si="53"/>
        <v>-4810</v>
      </c>
      <c r="J1561" s="50">
        <f>VLOOKUP($A1561,級距!$A:$K,9,FALSE)</f>
        <v>8</v>
      </c>
      <c r="K1561" s="50">
        <f>VLOOKUP($A1561,級距!$A:$K,10,FALSE)</f>
        <v>5</v>
      </c>
      <c r="L1561" s="50">
        <f>VLOOKUP($A1561,級距!$A:$K,11,FALSE)</f>
        <v>1</v>
      </c>
      <c r="M1561" s="50">
        <f t="shared" si="54"/>
        <v>1</v>
      </c>
    </row>
    <row r="1562" spans="1:13" x14ac:dyDescent="0.25">
      <c r="A1562" s="32">
        <v>43377</v>
      </c>
      <c r="B1562" s="66">
        <f>_xlfn.IFNA(VLOOKUP(A1562,'Bolling Strategy'!$A$1:$B$2000,2,FALSE),0)</f>
        <v>-10340</v>
      </c>
      <c r="C1562" s="66">
        <f>_xlfn.IFNA(VLOOKUP(A1562,'NQ0002 Strategy'!$A$2:$B$2000,2,FALSE),0)</f>
        <v>0</v>
      </c>
      <c r="D1562" s="66">
        <f>_xlfn.IFNA(VLOOKUP(A1562,'NQ0001 Strategy'!$A$2:$B$2000,2,FALSE),0)</f>
        <v>1765</v>
      </c>
      <c r="E1562" s="66">
        <f>_xlfn.IFNA(VLOOKUP(A1562,'BBI Strategy'!$A$2:$B$2000,2,FALSE),0)</f>
        <v>-10160</v>
      </c>
      <c r="F1562" s="66">
        <f>_xlfn.IFNA(VLOOKUP(A1562,'NQ0003 Strategy'!$A$2:$B$1000,2,FALSE),0)</f>
        <v>0</v>
      </c>
      <c r="G1562" s="66">
        <f>_xlfn.IFNA(VLOOKUP(A1562,'NQ0006 Strategy'!$A$2:$B$2000,2,FALSE),0)</f>
        <v>0</v>
      </c>
      <c r="H1562" s="66">
        <f>_xlfn.IFNA(VLOOKUP(A1562,'NQ0007 Strategy'!$A$2:$B$2000,2,FALSE),0)</f>
        <v>0</v>
      </c>
      <c r="I1562" s="85">
        <f t="shared" si="53"/>
        <v>-3122.5</v>
      </c>
      <c r="J1562" s="50">
        <f>VLOOKUP($A1562,級距!$A:$K,9,FALSE)</f>
        <v>8</v>
      </c>
      <c r="K1562" s="50">
        <f>VLOOKUP($A1562,級距!$A:$K,10,FALSE)</f>
        <v>7</v>
      </c>
      <c r="L1562" s="50">
        <f>VLOOKUP($A1562,級距!$A:$K,11,FALSE)</f>
        <v>4</v>
      </c>
      <c r="M1562" s="50">
        <f t="shared" si="54"/>
        <v>1</v>
      </c>
    </row>
    <row r="1563" spans="1:13" x14ac:dyDescent="0.25">
      <c r="A1563" s="32">
        <v>43376</v>
      </c>
      <c r="B1563" s="66">
        <f>_xlfn.IFNA(VLOOKUP(A1563,'Bolling Strategy'!$A$1:$B$2000,2,FALSE),0)</f>
        <v>1655</v>
      </c>
      <c r="C1563" s="66">
        <f>_xlfn.IFNA(VLOOKUP(A1563,'NQ0002 Strategy'!$A$2:$B$2000,2,FALSE),0)</f>
        <v>-1700</v>
      </c>
      <c r="D1563" s="66">
        <f>_xlfn.IFNA(VLOOKUP(A1563,'NQ0001 Strategy'!$A$2:$B$2000,2,FALSE),0)</f>
        <v>-1050</v>
      </c>
      <c r="E1563" s="66">
        <f>_xlfn.IFNA(VLOOKUP(A1563,'BBI Strategy'!$A$2:$B$2000,2,FALSE),0)</f>
        <v>1420</v>
      </c>
      <c r="F1563" s="66">
        <f>_xlfn.IFNA(VLOOKUP(A1563,'NQ0003 Strategy'!$A$2:$B$1000,2,FALSE),0)</f>
        <v>-3500</v>
      </c>
      <c r="G1563" s="66">
        <f>_xlfn.IFNA(VLOOKUP(A1563,'NQ0006 Strategy'!$A$2:$B$2000,2,FALSE),0)</f>
        <v>0</v>
      </c>
      <c r="H1563" s="66">
        <f>_xlfn.IFNA(VLOOKUP(A1563,'NQ0007 Strategy'!$A$2:$B$2000,2,FALSE),0)</f>
        <v>0</v>
      </c>
      <c r="I1563" s="85">
        <f t="shared" si="53"/>
        <v>-529.16666666666663</v>
      </c>
      <c r="J1563" s="50">
        <f>VLOOKUP($A1563,級距!$A:$K,9,FALSE)</f>
        <v>1</v>
      </c>
      <c r="K1563" s="50">
        <f>VLOOKUP($A1563,級距!$A:$K,10,FALSE)</f>
        <v>2</v>
      </c>
      <c r="L1563" s="50">
        <f>VLOOKUP($A1563,級距!$A:$K,11,FALSE)</f>
        <v>2</v>
      </c>
      <c r="M1563" s="50">
        <f t="shared" si="54"/>
        <v>1</v>
      </c>
    </row>
    <row r="1564" spans="1:13" x14ac:dyDescent="0.25">
      <c r="A1564" s="32">
        <v>43375</v>
      </c>
      <c r="B1564" s="66">
        <f>_xlfn.IFNA(VLOOKUP(A1564,'Bolling Strategy'!$A$1:$B$2000,2,FALSE),0)</f>
        <v>0</v>
      </c>
      <c r="C1564" s="66">
        <f>_xlfn.IFNA(VLOOKUP(A1564,'NQ0002 Strategy'!$A$2:$B$2000,2,FALSE),0)</f>
        <v>510</v>
      </c>
      <c r="D1564" s="66">
        <f>_xlfn.IFNA(VLOOKUP(A1564,'NQ0001 Strategy'!$A$2:$B$2000,2,FALSE),0)</f>
        <v>0</v>
      </c>
      <c r="E1564" s="66">
        <f>_xlfn.IFNA(VLOOKUP(A1564,'BBI Strategy'!$A$2:$B$2000,2,FALSE),0)</f>
        <v>2220</v>
      </c>
      <c r="F1564" s="66">
        <f>_xlfn.IFNA(VLOOKUP(A1564,'NQ0003 Strategy'!$A$2:$B$1000,2,FALSE),0)</f>
        <v>0</v>
      </c>
      <c r="G1564" s="66">
        <f>_xlfn.IFNA(VLOOKUP(A1564,'NQ0006 Strategy'!$A$2:$B$2000,2,FALSE),0)</f>
        <v>0</v>
      </c>
      <c r="H1564" s="66">
        <f>_xlfn.IFNA(VLOOKUP(A1564,'NQ0007 Strategy'!$A$2:$B$2000,2,FALSE),0)</f>
        <v>0</v>
      </c>
      <c r="I1564" s="85">
        <f t="shared" si="53"/>
        <v>455</v>
      </c>
      <c r="J1564" s="50">
        <f>VLOOKUP($A1564,級距!$A:$K,9,FALSE)</f>
        <v>2</v>
      </c>
      <c r="K1564" s="50">
        <f>VLOOKUP($A1564,級距!$A:$K,10,FALSE)</f>
        <v>2</v>
      </c>
      <c r="L1564" s="50">
        <f>VLOOKUP($A1564,級距!$A:$K,11,FALSE)</f>
        <v>2</v>
      </c>
      <c r="M1564" s="50">
        <f t="shared" si="54"/>
        <v>1</v>
      </c>
    </row>
    <row r="1565" spans="1:13" x14ac:dyDescent="0.25">
      <c r="A1565" s="32">
        <v>43374</v>
      </c>
      <c r="B1565" s="66">
        <f>_xlfn.IFNA(VLOOKUP(A1565,'Bolling Strategy'!$A$1:$B$2000,2,FALSE),0)</f>
        <v>-4920</v>
      </c>
      <c r="C1565" s="66">
        <f>_xlfn.IFNA(VLOOKUP(A1565,'NQ0002 Strategy'!$A$2:$B$2000,2,FALSE),0)</f>
        <v>-965</v>
      </c>
      <c r="D1565" s="66">
        <f>_xlfn.IFNA(VLOOKUP(A1565,'NQ0001 Strategy'!$A$2:$B$2000,2,FALSE),0)</f>
        <v>-3085</v>
      </c>
      <c r="E1565" s="66">
        <f>_xlfn.IFNA(VLOOKUP(A1565,'BBI Strategy'!$A$2:$B$2000,2,FALSE),0)</f>
        <v>-2340</v>
      </c>
      <c r="F1565" s="66">
        <f>_xlfn.IFNA(VLOOKUP(A1565,'NQ0003 Strategy'!$A$2:$B$1000,2,FALSE),0)</f>
        <v>0</v>
      </c>
      <c r="G1565" s="66">
        <f>_xlfn.IFNA(VLOOKUP(A1565,'NQ0006 Strategy'!$A$2:$B$2000,2,FALSE),0)</f>
        <v>0</v>
      </c>
      <c r="H1565" s="66">
        <f>_xlfn.IFNA(VLOOKUP(A1565,'NQ0007 Strategy'!$A$2:$B$2000,2,FALSE),0)</f>
        <v>0</v>
      </c>
      <c r="I1565" s="85">
        <f t="shared" si="53"/>
        <v>-1885</v>
      </c>
      <c r="J1565" s="50">
        <f>VLOOKUP($A1565,級距!$A:$K,9,FALSE)</f>
        <v>2</v>
      </c>
      <c r="K1565" s="50">
        <f>VLOOKUP($A1565,級距!$A:$K,10,FALSE)</f>
        <v>6</v>
      </c>
      <c r="L1565" s="50">
        <f>VLOOKUP($A1565,級距!$A:$K,11,FALSE)</f>
        <v>2</v>
      </c>
      <c r="M1565" s="50">
        <f t="shared" si="54"/>
        <v>1</v>
      </c>
    </row>
    <row r="1566" spans="1:13" x14ac:dyDescent="0.25">
      <c r="A1566" s="32">
        <v>43371</v>
      </c>
      <c r="B1566" s="66">
        <f>_xlfn.IFNA(VLOOKUP(A1566,'Bolling Strategy'!$A$1:$B$2000,2,FALSE),0)</f>
        <v>3000</v>
      </c>
      <c r="C1566" s="66">
        <f>_xlfn.IFNA(VLOOKUP(A1566,'NQ0002 Strategy'!$A$2:$B$2000,2,FALSE),0)</f>
        <v>2015</v>
      </c>
      <c r="D1566" s="66">
        <f>_xlfn.IFNA(VLOOKUP(A1566,'NQ0001 Strategy'!$A$2:$B$2000,2,FALSE),0)</f>
        <v>0</v>
      </c>
      <c r="E1566" s="66">
        <f>_xlfn.IFNA(VLOOKUP(A1566,'BBI Strategy'!$A$2:$B$2000,2,FALSE),0)</f>
        <v>-1145</v>
      </c>
      <c r="F1566" s="66">
        <f>_xlfn.IFNA(VLOOKUP(A1566,'NQ0003 Strategy'!$A$2:$B$1000,2,FALSE),0)</f>
        <v>0</v>
      </c>
      <c r="G1566" s="66">
        <f>_xlfn.IFNA(VLOOKUP(A1566,'NQ0006 Strategy'!$A$2:$B$2000,2,FALSE),0)</f>
        <v>0</v>
      </c>
      <c r="H1566" s="66">
        <f>_xlfn.IFNA(VLOOKUP(A1566,'NQ0007 Strategy'!$A$2:$B$2000,2,FALSE),0)</f>
        <v>0</v>
      </c>
      <c r="I1566" s="85">
        <f t="shared" si="53"/>
        <v>645</v>
      </c>
      <c r="J1566" s="50">
        <f>VLOOKUP($A1566,級距!$A:$K,9,FALSE)</f>
        <v>1</v>
      </c>
      <c r="K1566" s="50">
        <f>VLOOKUP($A1566,級距!$A:$K,10,FALSE)</f>
        <v>4</v>
      </c>
      <c r="L1566" s="50">
        <f>VLOOKUP($A1566,級距!$A:$K,11,FALSE)</f>
        <v>2</v>
      </c>
      <c r="M1566" s="50">
        <f t="shared" si="54"/>
        <v>1</v>
      </c>
    </row>
    <row r="1567" spans="1:13" x14ac:dyDescent="0.25">
      <c r="A1567" s="32">
        <v>43370</v>
      </c>
      <c r="B1567" s="66">
        <f>_xlfn.IFNA(VLOOKUP(A1567,'Bolling Strategy'!$A$1:$B$2000,2,FALSE),0)</f>
        <v>-4290</v>
      </c>
      <c r="C1567" s="66">
        <f>_xlfn.IFNA(VLOOKUP(A1567,'NQ0002 Strategy'!$A$2:$B$2000,2,FALSE),0)</f>
        <v>0</v>
      </c>
      <c r="D1567" s="66">
        <f>_xlfn.IFNA(VLOOKUP(A1567,'NQ0001 Strategy'!$A$2:$B$2000,2,FALSE),0)</f>
        <v>395</v>
      </c>
      <c r="E1567" s="66">
        <f>_xlfn.IFNA(VLOOKUP(A1567,'BBI Strategy'!$A$2:$B$2000,2,FALSE),0)</f>
        <v>4020</v>
      </c>
      <c r="F1567" s="66">
        <f>_xlfn.IFNA(VLOOKUP(A1567,'NQ0003 Strategy'!$A$2:$B$1000,2,FALSE),0)</f>
        <v>0</v>
      </c>
      <c r="G1567" s="66">
        <f>_xlfn.IFNA(VLOOKUP(A1567,'NQ0006 Strategy'!$A$2:$B$2000,2,FALSE),0)</f>
        <v>-1910</v>
      </c>
      <c r="H1567" s="66">
        <f>_xlfn.IFNA(VLOOKUP(A1567,'NQ0007 Strategy'!$A$2:$B$2000,2,FALSE),0)</f>
        <v>0</v>
      </c>
      <c r="I1567" s="85">
        <f t="shared" si="53"/>
        <v>-297.5</v>
      </c>
      <c r="J1567" s="50">
        <f>VLOOKUP($A1567,級距!$A:$K,9,FALSE)</f>
        <v>2</v>
      </c>
      <c r="K1567" s="50">
        <f>VLOOKUP($A1567,級距!$A:$K,10,FALSE)</f>
        <v>6</v>
      </c>
      <c r="L1567" s="50">
        <f>VLOOKUP($A1567,級距!$A:$K,11,FALSE)</f>
        <v>2</v>
      </c>
      <c r="M1567" s="50">
        <f t="shared" si="54"/>
        <v>1</v>
      </c>
    </row>
    <row r="1568" spans="1:13" x14ac:dyDescent="0.25">
      <c r="A1568" s="32">
        <v>43369</v>
      </c>
      <c r="B1568" s="66">
        <f>_xlfn.IFNA(VLOOKUP(A1568,'Bolling Strategy'!$A$1:$B$2000,2,FALSE),0)</f>
        <v>-590</v>
      </c>
      <c r="C1568" s="66">
        <f>_xlfn.IFNA(VLOOKUP(A1568,'NQ0002 Strategy'!$A$2:$B$2000,2,FALSE),0)</f>
        <v>-5430</v>
      </c>
      <c r="D1568" s="66">
        <f>_xlfn.IFNA(VLOOKUP(A1568,'NQ0001 Strategy'!$A$2:$B$2000,2,FALSE),0)</f>
        <v>5640</v>
      </c>
      <c r="E1568" s="66">
        <f>_xlfn.IFNA(VLOOKUP(A1568,'BBI Strategy'!$A$2:$B$2000,2,FALSE),0)</f>
        <v>-575</v>
      </c>
      <c r="F1568" s="66">
        <f>_xlfn.IFNA(VLOOKUP(A1568,'NQ0003 Strategy'!$A$2:$B$1000,2,FALSE),0)</f>
        <v>1240</v>
      </c>
      <c r="G1568" s="66">
        <f>_xlfn.IFNA(VLOOKUP(A1568,'NQ0006 Strategy'!$A$2:$B$2000,2,FALSE),0)</f>
        <v>0</v>
      </c>
      <c r="H1568" s="66">
        <f>_xlfn.IFNA(VLOOKUP(A1568,'NQ0007 Strategy'!$A$2:$B$2000,2,FALSE),0)</f>
        <v>0</v>
      </c>
      <c r="I1568" s="85">
        <f t="shared" si="53"/>
        <v>47.5</v>
      </c>
      <c r="J1568" s="50">
        <f>VLOOKUP($A1568,級距!$A:$K,9,FALSE)</f>
        <v>3</v>
      </c>
      <c r="K1568" s="50">
        <f>VLOOKUP($A1568,級距!$A:$K,10,FALSE)</f>
        <v>4</v>
      </c>
      <c r="L1568" s="50">
        <f>VLOOKUP($A1568,級距!$A:$K,11,FALSE)</f>
        <v>2</v>
      </c>
      <c r="M1568" s="50">
        <f t="shared" si="54"/>
        <v>1</v>
      </c>
    </row>
    <row r="1569" spans="1:13" x14ac:dyDescent="0.25">
      <c r="A1569" s="32">
        <v>43368</v>
      </c>
      <c r="B1569" s="66">
        <f>_xlfn.IFNA(VLOOKUP(A1569,'Bolling Strategy'!$A$1:$B$2000,2,FALSE),0)</f>
        <v>1120</v>
      </c>
      <c r="C1569" s="66">
        <f>_xlfn.IFNA(VLOOKUP(A1569,'NQ0002 Strategy'!$A$2:$B$2000,2,FALSE),0)</f>
        <v>0</v>
      </c>
      <c r="D1569" s="66">
        <f>_xlfn.IFNA(VLOOKUP(A1569,'NQ0001 Strategy'!$A$2:$B$2000,2,FALSE),0)</f>
        <v>0</v>
      </c>
      <c r="E1569" s="66">
        <f>_xlfn.IFNA(VLOOKUP(A1569,'BBI Strategy'!$A$2:$B$2000,2,FALSE),0)</f>
        <v>-440</v>
      </c>
      <c r="F1569" s="66">
        <f>_xlfn.IFNA(VLOOKUP(A1569,'NQ0003 Strategy'!$A$2:$B$1000,2,FALSE),0)</f>
        <v>0</v>
      </c>
      <c r="G1569" s="66">
        <f>_xlfn.IFNA(VLOOKUP(A1569,'NQ0006 Strategy'!$A$2:$B$2000,2,FALSE),0)</f>
        <v>840</v>
      </c>
      <c r="H1569" s="66">
        <f>_xlfn.IFNA(VLOOKUP(A1569,'NQ0007 Strategy'!$A$2:$B$2000,2,FALSE),0)</f>
        <v>0</v>
      </c>
      <c r="I1569" s="85">
        <f t="shared" si="53"/>
        <v>253.33333333333334</v>
      </c>
      <c r="J1569" s="50">
        <f>VLOOKUP($A1569,級距!$A:$K,9,FALSE)</f>
        <v>1</v>
      </c>
      <c r="K1569" s="50">
        <f>VLOOKUP($A1569,級距!$A:$K,10,FALSE)</f>
        <v>2</v>
      </c>
      <c r="L1569" s="50">
        <f>VLOOKUP($A1569,級距!$A:$K,11,FALSE)</f>
        <v>2</v>
      </c>
      <c r="M1569" s="50">
        <f t="shared" si="54"/>
        <v>1</v>
      </c>
    </row>
    <row r="1570" spans="1:13" x14ac:dyDescent="0.25">
      <c r="A1570" s="32">
        <v>43367</v>
      </c>
      <c r="B1570" s="66">
        <f>_xlfn.IFNA(VLOOKUP(A1570,'Bolling Strategy'!$A$1:$B$2000,2,FALSE),0)</f>
        <v>0</v>
      </c>
      <c r="C1570" s="66">
        <f>_xlfn.IFNA(VLOOKUP(A1570,'NQ0002 Strategy'!$A$2:$B$2000,2,FALSE),0)</f>
        <v>-335</v>
      </c>
      <c r="D1570" s="66">
        <f>_xlfn.IFNA(VLOOKUP(A1570,'NQ0001 Strategy'!$A$2:$B$2000,2,FALSE),0)</f>
        <v>-1470</v>
      </c>
      <c r="E1570" s="66">
        <f>_xlfn.IFNA(VLOOKUP(A1570,'BBI Strategy'!$A$2:$B$2000,2,FALSE),0)</f>
        <v>3175</v>
      </c>
      <c r="F1570" s="66">
        <f>_xlfn.IFNA(VLOOKUP(A1570,'NQ0003 Strategy'!$A$2:$B$1000,2,FALSE),0)</f>
        <v>5910</v>
      </c>
      <c r="G1570" s="66">
        <f>_xlfn.IFNA(VLOOKUP(A1570,'NQ0006 Strategy'!$A$2:$B$2000,2,FALSE),0)</f>
        <v>210</v>
      </c>
      <c r="H1570" s="66">
        <f>_xlfn.IFNA(VLOOKUP(A1570,'NQ0007 Strategy'!$A$2:$B$2000,2,FALSE),0)</f>
        <v>0</v>
      </c>
      <c r="I1570" s="85">
        <f t="shared" ref="I1570:I1633" si="55">(B1570+C1570+D1570+E1570+F1570+G1570)/6</f>
        <v>1248.3333333333333</v>
      </c>
      <c r="J1570" s="50">
        <f>VLOOKUP($A1570,級距!$A:$K,9,FALSE)</f>
        <v>5</v>
      </c>
      <c r="K1570" s="50">
        <f>VLOOKUP($A1570,級距!$A:$K,10,FALSE)</f>
        <v>6</v>
      </c>
      <c r="L1570" s="50">
        <f>VLOOKUP($A1570,級距!$A:$K,11,FALSE)</f>
        <v>2</v>
      </c>
      <c r="M1570" s="50">
        <f t="shared" si="54"/>
        <v>1</v>
      </c>
    </row>
    <row r="1571" spans="1:13" x14ac:dyDescent="0.25">
      <c r="A1571" s="32">
        <v>43364</v>
      </c>
      <c r="B1571" s="66">
        <f>_xlfn.IFNA(VLOOKUP(A1571,'Bolling Strategy'!$A$1:$B$2000,2,FALSE),0)</f>
        <v>-2220</v>
      </c>
      <c r="C1571" s="66">
        <f>_xlfn.IFNA(VLOOKUP(A1571,'NQ0002 Strategy'!$A$2:$B$2000,2,FALSE),0)</f>
        <v>3070</v>
      </c>
      <c r="D1571" s="66">
        <f>_xlfn.IFNA(VLOOKUP(A1571,'NQ0001 Strategy'!$A$2:$B$2000,2,FALSE),0)</f>
        <v>0</v>
      </c>
      <c r="E1571" s="66">
        <f>_xlfn.IFNA(VLOOKUP(A1571,'BBI Strategy'!$A$2:$B$2000,2,FALSE),0)</f>
        <v>2995</v>
      </c>
      <c r="F1571" s="66">
        <f>_xlfn.IFNA(VLOOKUP(A1571,'NQ0003 Strategy'!$A$2:$B$1000,2,FALSE),0)</f>
        <v>0</v>
      </c>
      <c r="G1571" s="66">
        <f>_xlfn.IFNA(VLOOKUP(A1571,'NQ0006 Strategy'!$A$2:$B$2000,2,FALSE),0)</f>
        <v>0</v>
      </c>
      <c r="H1571" s="66">
        <f>_xlfn.IFNA(VLOOKUP(A1571,'NQ0007 Strategy'!$A$2:$B$2000,2,FALSE),0)</f>
        <v>0</v>
      </c>
      <c r="I1571" s="85">
        <f t="shared" si="55"/>
        <v>640.83333333333337</v>
      </c>
      <c r="J1571" s="50">
        <f>VLOOKUP($A1571,級距!$A:$K,9,FALSE)</f>
        <v>3</v>
      </c>
      <c r="K1571" s="50">
        <f>VLOOKUP($A1571,級距!$A:$K,10,FALSE)</f>
        <v>7</v>
      </c>
      <c r="L1571" s="50">
        <f>VLOOKUP($A1571,級距!$A:$K,11,FALSE)</f>
        <v>3</v>
      </c>
      <c r="M1571" s="50">
        <f t="shared" si="54"/>
        <v>1</v>
      </c>
    </row>
    <row r="1572" spans="1:13" x14ac:dyDescent="0.25">
      <c r="A1572" s="32">
        <v>43363</v>
      </c>
      <c r="B1572" s="66">
        <f>_xlfn.IFNA(VLOOKUP(A1572,'Bolling Strategy'!$A$1:$B$2000,2,FALSE),0)</f>
        <v>-2040</v>
      </c>
      <c r="C1572" s="66">
        <f>_xlfn.IFNA(VLOOKUP(A1572,'NQ0002 Strategy'!$A$2:$B$2000,2,FALSE),0)</f>
        <v>-415</v>
      </c>
      <c r="D1572" s="66">
        <f>_xlfn.IFNA(VLOOKUP(A1572,'NQ0001 Strategy'!$A$2:$B$2000,2,FALSE),0)</f>
        <v>-1360</v>
      </c>
      <c r="E1572" s="66">
        <f>_xlfn.IFNA(VLOOKUP(A1572,'BBI Strategy'!$A$2:$B$2000,2,FALSE),0)</f>
        <v>-930</v>
      </c>
      <c r="F1572" s="66">
        <f>_xlfn.IFNA(VLOOKUP(A1572,'NQ0003 Strategy'!$A$2:$B$1000,2,FALSE),0)</f>
        <v>145</v>
      </c>
      <c r="G1572" s="66">
        <f>_xlfn.IFNA(VLOOKUP(A1572,'NQ0006 Strategy'!$A$2:$B$2000,2,FALSE),0)</f>
        <v>7560</v>
      </c>
      <c r="H1572" s="66">
        <f>_xlfn.IFNA(VLOOKUP(A1572,'NQ0007 Strategy'!$A$2:$B$2000,2,FALSE),0)</f>
        <v>0</v>
      </c>
      <c r="I1572" s="85">
        <f t="shared" si="55"/>
        <v>493.33333333333331</v>
      </c>
      <c r="J1572" s="50">
        <f>VLOOKUP($A1572,級距!$A:$K,9,FALSE)</f>
        <v>2</v>
      </c>
      <c r="K1572" s="50">
        <f>VLOOKUP($A1572,級距!$A:$K,10,FALSE)</f>
        <v>9</v>
      </c>
      <c r="L1572" s="50">
        <f>VLOOKUP($A1572,級距!$A:$K,11,FALSE)</f>
        <v>3</v>
      </c>
      <c r="M1572" s="50">
        <f t="shared" si="54"/>
        <v>1</v>
      </c>
    </row>
    <row r="1573" spans="1:13" x14ac:dyDescent="0.25">
      <c r="A1573" s="32">
        <v>43362</v>
      </c>
      <c r="B1573" s="66">
        <f>_xlfn.IFNA(VLOOKUP(A1573,'Bolling Strategy'!$A$1:$B$2000,2,FALSE),0)</f>
        <v>780</v>
      </c>
      <c r="C1573" s="66">
        <f>_xlfn.IFNA(VLOOKUP(A1573,'NQ0002 Strategy'!$A$2:$B$2000,2,FALSE),0)</f>
        <v>-1225</v>
      </c>
      <c r="D1573" s="66">
        <f>_xlfn.IFNA(VLOOKUP(A1573,'NQ0001 Strategy'!$A$2:$B$2000,2,FALSE),0)</f>
        <v>0</v>
      </c>
      <c r="E1573" s="66">
        <f>_xlfn.IFNA(VLOOKUP(A1573,'BBI Strategy'!$A$2:$B$2000,2,FALSE),0)</f>
        <v>-50</v>
      </c>
      <c r="F1573" s="66">
        <f>_xlfn.IFNA(VLOOKUP(A1573,'NQ0003 Strategy'!$A$2:$B$1000,2,FALSE),0)</f>
        <v>-1685</v>
      </c>
      <c r="G1573" s="66">
        <f>_xlfn.IFNA(VLOOKUP(A1573,'NQ0006 Strategy'!$A$2:$B$2000,2,FALSE),0)</f>
        <v>0</v>
      </c>
      <c r="H1573" s="66">
        <f>_xlfn.IFNA(VLOOKUP(A1573,'NQ0007 Strategy'!$A$2:$B$2000,2,FALSE),0)</f>
        <v>0</v>
      </c>
      <c r="I1573" s="85">
        <f t="shared" si="55"/>
        <v>-363.33333333333331</v>
      </c>
      <c r="J1573" s="50">
        <f>VLOOKUP($A1573,級距!$A:$K,9,FALSE)</f>
        <v>2</v>
      </c>
      <c r="K1573" s="50">
        <f>VLOOKUP($A1573,級距!$A:$K,10,FALSE)</f>
        <v>1</v>
      </c>
      <c r="L1573" s="50">
        <f>VLOOKUP($A1573,級距!$A:$K,11,FALSE)</f>
        <v>2</v>
      </c>
      <c r="M1573" s="50">
        <f t="shared" si="54"/>
        <v>1</v>
      </c>
    </row>
    <row r="1574" spans="1:13" x14ac:dyDescent="0.25">
      <c r="A1574" s="32">
        <v>43361</v>
      </c>
      <c r="B1574" s="66">
        <f>_xlfn.IFNA(VLOOKUP(A1574,'Bolling Strategy'!$A$1:$B$2000,2,FALSE),0)</f>
        <v>525</v>
      </c>
      <c r="C1574" s="66">
        <f>_xlfn.IFNA(VLOOKUP(A1574,'NQ0002 Strategy'!$A$2:$B$2000,2,FALSE),0)</f>
        <v>4500</v>
      </c>
      <c r="D1574" s="66">
        <f>_xlfn.IFNA(VLOOKUP(A1574,'NQ0001 Strategy'!$A$2:$B$2000,2,FALSE),0)</f>
        <v>-1065</v>
      </c>
      <c r="E1574" s="66">
        <f>_xlfn.IFNA(VLOOKUP(A1574,'BBI Strategy'!$A$2:$B$2000,2,FALSE),0)</f>
        <v>2545</v>
      </c>
      <c r="F1574" s="66">
        <f>_xlfn.IFNA(VLOOKUP(A1574,'NQ0003 Strategy'!$A$2:$B$1000,2,FALSE),0)</f>
        <v>-1670</v>
      </c>
      <c r="G1574" s="66">
        <f>_xlfn.IFNA(VLOOKUP(A1574,'NQ0006 Strategy'!$A$2:$B$2000,2,FALSE),0)</f>
        <v>0</v>
      </c>
      <c r="H1574" s="66">
        <f>_xlfn.IFNA(VLOOKUP(A1574,'NQ0007 Strategy'!$A$2:$B$2000,2,FALSE),0)</f>
        <v>0</v>
      </c>
      <c r="I1574" s="85">
        <f t="shared" si="55"/>
        <v>805.83333333333337</v>
      </c>
      <c r="J1574" s="50">
        <f>VLOOKUP($A1574,級距!$A:$K,9,FALSE)</f>
        <v>4</v>
      </c>
      <c r="K1574" s="50">
        <f>VLOOKUP($A1574,級距!$A:$K,10,FALSE)</f>
        <v>5</v>
      </c>
      <c r="L1574" s="50">
        <f>VLOOKUP($A1574,級距!$A:$K,11,FALSE)</f>
        <v>2</v>
      </c>
      <c r="M1574" s="50">
        <f t="shared" si="54"/>
        <v>1</v>
      </c>
    </row>
    <row r="1575" spans="1:13" x14ac:dyDescent="0.25">
      <c r="A1575" s="32">
        <v>43360</v>
      </c>
      <c r="B1575" s="66">
        <f>_xlfn.IFNA(VLOOKUP(A1575,'Bolling Strategy'!$A$1:$B$2000,2,FALSE),0)</f>
        <v>-5380</v>
      </c>
      <c r="C1575" s="66">
        <f>_xlfn.IFNA(VLOOKUP(A1575,'NQ0002 Strategy'!$A$2:$B$2000,2,FALSE),0)</f>
        <v>-2660</v>
      </c>
      <c r="D1575" s="66">
        <f>_xlfn.IFNA(VLOOKUP(A1575,'NQ0001 Strategy'!$A$2:$B$2000,2,FALSE),0)</f>
        <v>-7860</v>
      </c>
      <c r="E1575" s="66">
        <f>_xlfn.IFNA(VLOOKUP(A1575,'BBI Strategy'!$A$2:$B$2000,2,FALSE),0)</f>
        <v>-7500</v>
      </c>
      <c r="F1575" s="66">
        <f>_xlfn.IFNA(VLOOKUP(A1575,'NQ0003 Strategy'!$A$2:$B$1000,2,FALSE),0)</f>
        <v>0</v>
      </c>
      <c r="G1575" s="66">
        <f>_xlfn.IFNA(VLOOKUP(A1575,'NQ0006 Strategy'!$A$2:$B$2000,2,FALSE),0)</f>
        <v>0</v>
      </c>
      <c r="H1575" s="66">
        <f>_xlfn.IFNA(VLOOKUP(A1575,'NQ0007 Strategy'!$A$2:$B$2000,2,FALSE),0)</f>
        <v>0</v>
      </c>
      <c r="I1575" s="85">
        <f t="shared" si="55"/>
        <v>-3900</v>
      </c>
      <c r="J1575" s="50">
        <f>VLOOKUP($A1575,級距!$A:$K,9,FALSE)</f>
        <v>5</v>
      </c>
      <c r="K1575" s="50">
        <f>VLOOKUP($A1575,級距!$A:$K,10,FALSE)</f>
        <v>9</v>
      </c>
      <c r="L1575" s="50">
        <f>VLOOKUP($A1575,級距!$A:$K,11,FALSE)</f>
        <v>3</v>
      </c>
      <c r="M1575" s="50">
        <f t="shared" si="54"/>
        <v>1</v>
      </c>
    </row>
    <row r="1576" spans="1:13" x14ac:dyDescent="0.25">
      <c r="A1576" s="32">
        <v>43357</v>
      </c>
      <c r="B1576" s="66">
        <f>_xlfn.IFNA(VLOOKUP(A1576,'Bolling Strategy'!$A$1:$B$2000,2,FALSE),0)</f>
        <v>-1020</v>
      </c>
      <c r="C1576" s="66">
        <f>_xlfn.IFNA(VLOOKUP(A1576,'NQ0002 Strategy'!$A$2:$B$2000,2,FALSE),0)</f>
        <v>835</v>
      </c>
      <c r="D1576" s="66">
        <f>_xlfn.IFNA(VLOOKUP(A1576,'NQ0001 Strategy'!$A$2:$B$2000,2,FALSE),0)</f>
        <v>-120</v>
      </c>
      <c r="E1576" s="66">
        <f>_xlfn.IFNA(VLOOKUP(A1576,'BBI Strategy'!$A$2:$B$2000,2,FALSE),0)</f>
        <v>-3600</v>
      </c>
      <c r="F1576" s="66">
        <f>_xlfn.IFNA(VLOOKUP(A1576,'NQ0003 Strategy'!$A$2:$B$1000,2,FALSE),0)</f>
        <v>0</v>
      </c>
      <c r="G1576" s="66">
        <f>_xlfn.IFNA(VLOOKUP(A1576,'NQ0006 Strategy'!$A$2:$B$2000,2,FALSE),0)</f>
        <v>4100</v>
      </c>
      <c r="H1576" s="66">
        <f>_xlfn.IFNA(VLOOKUP(A1576,'NQ0007 Strategy'!$A$2:$B$2000,2,FALSE),0)</f>
        <v>0</v>
      </c>
      <c r="I1576" s="85">
        <f t="shared" si="55"/>
        <v>32.5</v>
      </c>
      <c r="J1576" s="50">
        <f>VLOOKUP($A1576,級距!$A:$K,9,FALSE)</f>
        <v>2</v>
      </c>
      <c r="K1576" s="50">
        <f>VLOOKUP($A1576,級距!$A:$K,10,FALSE)</f>
        <v>6</v>
      </c>
      <c r="L1576" s="50">
        <f>VLOOKUP($A1576,級距!$A:$K,11,FALSE)</f>
        <v>2</v>
      </c>
      <c r="M1576" s="50">
        <f t="shared" si="54"/>
        <v>1</v>
      </c>
    </row>
    <row r="1577" spans="1:13" x14ac:dyDescent="0.25">
      <c r="A1577" s="32">
        <v>43356</v>
      </c>
      <c r="B1577" s="66">
        <f>_xlfn.IFNA(VLOOKUP(A1577,'Bolling Strategy'!$A$1:$B$2000,2,FALSE),0)</f>
        <v>55</v>
      </c>
      <c r="C1577" s="66">
        <f>_xlfn.IFNA(VLOOKUP(A1577,'NQ0002 Strategy'!$A$2:$B$2000,2,FALSE),0)</f>
        <v>4890</v>
      </c>
      <c r="D1577" s="66">
        <f>_xlfn.IFNA(VLOOKUP(A1577,'NQ0001 Strategy'!$A$2:$B$2000,2,FALSE),0)</f>
        <v>-545</v>
      </c>
      <c r="E1577" s="66">
        <f>_xlfn.IFNA(VLOOKUP(A1577,'BBI Strategy'!$A$2:$B$2000,2,FALSE),0)</f>
        <v>2050</v>
      </c>
      <c r="F1577" s="66">
        <f>_xlfn.IFNA(VLOOKUP(A1577,'NQ0003 Strategy'!$A$2:$B$1000,2,FALSE),0)</f>
        <v>0</v>
      </c>
      <c r="G1577" s="66">
        <f>_xlfn.IFNA(VLOOKUP(A1577,'NQ0006 Strategy'!$A$2:$B$2000,2,FALSE),0)</f>
        <v>7320</v>
      </c>
      <c r="H1577" s="66">
        <f>_xlfn.IFNA(VLOOKUP(A1577,'NQ0007 Strategy'!$A$2:$B$2000,2,FALSE),0)</f>
        <v>0</v>
      </c>
      <c r="I1577" s="85">
        <f t="shared" si="55"/>
        <v>2295</v>
      </c>
      <c r="J1577" s="50">
        <f>VLOOKUP($A1577,級距!$A:$K,9,FALSE)</f>
        <v>2</v>
      </c>
      <c r="K1577" s="50">
        <f>VLOOKUP($A1577,級距!$A:$K,10,FALSE)</f>
        <v>8</v>
      </c>
      <c r="L1577" s="50">
        <f>VLOOKUP($A1577,級距!$A:$K,11,FALSE)</f>
        <v>3</v>
      </c>
      <c r="M1577" s="50">
        <f t="shared" si="54"/>
        <v>1</v>
      </c>
    </row>
    <row r="1578" spans="1:13" x14ac:dyDescent="0.25">
      <c r="A1578" s="32">
        <v>43355</v>
      </c>
      <c r="B1578" s="66">
        <f>_xlfn.IFNA(VLOOKUP(A1578,'Bolling Strategy'!$A$1:$B$2000,2,FALSE),0)</f>
        <v>-1000</v>
      </c>
      <c r="C1578" s="66">
        <f>_xlfn.IFNA(VLOOKUP(A1578,'NQ0002 Strategy'!$A$2:$B$2000,2,FALSE),0)</f>
        <v>1725</v>
      </c>
      <c r="D1578" s="66">
        <f>_xlfn.IFNA(VLOOKUP(A1578,'NQ0001 Strategy'!$A$2:$B$2000,2,FALSE),0)</f>
        <v>-2410</v>
      </c>
      <c r="E1578" s="66">
        <f>_xlfn.IFNA(VLOOKUP(A1578,'BBI Strategy'!$A$2:$B$2000,2,FALSE),0)</f>
        <v>-2640</v>
      </c>
      <c r="F1578" s="66">
        <f>_xlfn.IFNA(VLOOKUP(A1578,'NQ0003 Strategy'!$A$2:$B$1000,2,FALSE),0)</f>
        <v>0</v>
      </c>
      <c r="G1578" s="66">
        <f>_xlfn.IFNA(VLOOKUP(A1578,'NQ0006 Strategy'!$A$2:$B$2000,2,FALSE),0)</f>
        <v>0</v>
      </c>
      <c r="H1578" s="66">
        <f>_xlfn.IFNA(VLOOKUP(A1578,'NQ0007 Strategy'!$A$2:$B$2000,2,FALSE),0)</f>
        <v>0</v>
      </c>
      <c r="I1578" s="85">
        <f t="shared" si="55"/>
        <v>-720.83333333333337</v>
      </c>
      <c r="J1578" s="50">
        <f>VLOOKUP($A1578,級距!$A:$K,9,FALSE)</f>
        <v>5</v>
      </c>
      <c r="K1578" s="50">
        <f>VLOOKUP($A1578,級距!$A:$K,10,FALSE)</f>
        <v>4</v>
      </c>
      <c r="L1578" s="50">
        <f>VLOOKUP($A1578,級距!$A:$K,11,FALSE)</f>
        <v>2</v>
      </c>
      <c r="M1578" s="50">
        <f t="shared" si="54"/>
        <v>1</v>
      </c>
    </row>
    <row r="1579" spans="1:13" x14ac:dyDescent="0.25">
      <c r="A1579" s="32">
        <v>43354</v>
      </c>
      <c r="B1579" s="66">
        <f>_xlfn.IFNA(VLOOKUP(A1579,'Bolling Strategy'!$A$1:$B$2000,2,FALSE),0)</f>
        <v>-120</v>
      </c>
      <c r="C1579" s="66">
        <f>_xlfn.IFNA(VLOOKUP(A1579,'NQ0002 Strategy'!$A$2:$B$2000,2,FALSE),0)</f>
        <v>8320</v>
      </c>
      <c r="D1579" s="66">
        <f>_xlfn.IFNA(VLOOKUP(A1579,'NQ0001 Strategy'!$A$2:$B$2000,2,FALSE),0)</f>
        <v>6170</v>
      </c>
      <c r="E1579" s="66">
        <f>_xlfn.IFNA(VLOOKUP(A1579,'BBI Strategy'!$A$2:$B$2000,2,FALSE),0)</f>
        <v>4235</v>
      </c>
      <c r="F1579" s="66">
        <f>_xlfn.IFNA(VLOOKUP(A1579,'NQ0003 Strategy'!$A$2:$B$1000,2,FALSE),0)</f>
        <v>0</v>
      </c>
      <c r="G1579" s="66">
        <f>_xlfn.IFNA(VLOOKUP(A1579,'NQ0006 Strategy'!$A$2:$B$2000,2,FALSE),0)</f>
        <v>0</v>
      </c>
      <c r="H1579" s="66">
        <f>_xlfn.IFNA(VLOOKUP(A1579,'NQ0007 Strategy'!$A$2:$B$2000,2,FALSE),0)</f>
        <v>0</v>
      </c>
      <c r="I1579" s="85">
        <f t="shared" si="55"/>
        <v>3100.8333333333335</v>
      </c>
      <c r="J1579" s="50">
        <f>VLOOKUP($A1579,級距!$A:$K,9,FALSE)</f>
        <v>5</v>
      </c>
      <c r="K1579" s="50">
        <f>VLOOKUP($A1579,級距!$A:$K,10,FALSE)</f>
        <v>6</v>
      </c>
      <c r="L1579" s="50">
        <f>VLOOKUP($A1579,級距!$A:$K,11,FALSE)</f>
        <v>2</v>
      </c>
      <c r="M1579" s="50">
        <f t="shared" si="54"/>
        <v>1</v>
      </c>
    </row>
    <row r="1580" spans="1:13" x14ac:dyDescent="0.25">
      <c r="A1580" s="32">
        <v>43353</v>
      </c>
      <c r="B1580" s="66">
        <f>_xlfn.IFNA(VLOOKUP(A1580,'Bolling Strategy'!$A$1:$B$2000,2,FALSE),0)</f>
        <v>900</v>
      </c>
      <c r="C1580" s="66">
        <f>_xlfn.IFNA(VLOOKUP(A1580,'NQ0002 Strategy'!$A$2:$B$2000,2,FALSE),0)</f>
        <v>895</v>
      </c>
      <c r="D1580" s="66">
        <f>_xlfn.IFNA(VLOOKUP(A1580,'NQ0001 Strategy'!$A$2:$B$2000,2,FALSE),0)</f>
        <v>0</v>
      </c>
      <c r="E1580" s="66">
        <f>_xlfn.IFNA(VLOOKUP(A1580,'BBI Strategy'!$A$2:$B$2000,2,FALSE),0)</f>
        <v>-1780</v>
      </c>
      <c r="F1580" s="66">
        <f>_xlfn.IFNA(VLOOKUP(A1580,'NQ0003 Strategy'!$A$2:$B$1000,2,FALSE),0)</f>
        <v>0</v>
      </c>
      <c r="G1580" s="66">
        <f>_xlfn.IFNA(VLOOKUP(A1580,'NQ0006 Strategy'!$A$2:$B$2000,2,FALSE),0)</f>
        <v>-4020</v>
      </c>
      <c r="H1580" s="66">
        <f>_xlfn.IFNA(VLOOKUP(A1580,'NQ0007 Strategy'!$A$2:$B$2000,2,FALSE),0)</f>
        <v>0</v>
      </c>
      <c r="I1580" s="85">
        <f t="shared" si="55"/>
        <v>-667.5</v>
      </c>
      <c r="J1580" s="50">
        <f>VLOOKUP($A1580,級距!$A:$K,9,FALSE)</f>
        <v>2</v>
      </c>
      <c r="K1580" s="50">
        <f>VLOOKUP($A1580,級距!$A:$K,10,FALSE)</f>
        <v>4</v>
      </c>
      <c r="L1580" s="50">
        <f>VLOOKUP($A1580,級距!$A:$K,11,FALSE)</f>
        <v>2</v>
      </c>
      <c r="M1580" s="50">
        <f t="shared" si="54"/>
        <v>1</v>
      </c>
    </row>
    <row r="1581" spans="1:13" x14ac:dyDescent="0.25">
      <c r="A1581" s="32">
        <v>43350</v>
      </c>
      <c r="B1581" s="66">
        <f>_xlfn.IFNA(VLOOKUP(A1581,'Bolling Strategy'!$A$1:$B$2000,2,FALSE),0)</f>
        <v>-3310</v>
      </c>
      <c r="C1581" s="66">
        <f>_xlfn.IFNA(VLOOKUP(A1581,'NQ0002 Strategy'!$A$2:$B$2000,2,FALSE),0)</f>
        <v>560</v>
      </c>
      <c r="D1581" s="66">
        <f>_xlfn.IFNA(VLOOKUP(A1581,'NQ0001 Strategy'!$A$2:$B$2000,2,FALSE),0)</f>
        <v>-1070</v>
      </c>
      <c r="E1581" s="66">
        <f>_xlfn.IFNA(VLOOKUP(A1581,'BBI Strategy'!$A$2:$B$2000,2,FALSE),0)</f>
        <v>840</v>
      </c>
      <c r="F1581" s="66">
        <f>_xlfn.IFNA(VLOOKUP(A1581,'NQ0003 Strategy'!$A$2:$B$1000,2,FALSE),0)</f>
        <v>0</v>
      </c>
      <c r="G1581" s="66">
        <f>_xlfn.IFNA(VLOOKUP(A1581,'NQ0006 Strategy'!$A$2:$B$2000,2,FALSE),0)</f>
        <v>990</v>
      </c>
      <c r="H1581" s="66">
        <f>_xlfn.IFNA(VLOOKUP(A1581,'NQ0007 Strategy'!$A$2:$B$2000,2,FALSE),0)</f>
        <v>0</v>
      </c>
      <c r="I1581" s="85">
        <f t="shared" si="55"/>
        <v>-331.66666666666669</v>
      </c>
      <c r="J1581" s="50">
        <f>VLOOKUP($A1581,級距!$A:$K,9,FALSE)</f>
        <v>4</v>
      </c>
      <c r="K1581" s="50">
        <f>VLOOKUP($A1581,級距!$A:$K,10,FALSE)</f>
        <v>1</v>
      </c>
      <c r="L1581" s="50">
        <f>VLOOKUP($A1581,級距!$A:$K,11,FALSE)</f>
        <v>2</v>
      </c>
      <c r="M1581" s="50">
        <f t="shared" si="54"/>
        <v>1</v>
      </c>
    </row>
    <row r="1582" spans="1:13" x14ac:dyDescent="0.25">
      <c r="A1582" s="32">
        <v>43349</v>
      </c>
      <c r="B1582" s="66">
        <f>_xlfn.IFNA(VLOOKUP(A1582,'Bolling Strategy'!$A$1:$B$2000,2,FALSE),0)</f>
        <v>-1080</v>
      </c>
      <c r="C1582" s="66">
        <f>_xlfn.IFNA(VLOOKUP(A1582,'NQ0002 Strategy'!$A$2:$B$2000,2,FALSE),0)</f>
        <v>-4300</v>
      </c>
      <c r="D1582" s="66">
        <f>_xlfn.IFNA(VLOOKUP(A1582,'NQ0001 Strategy'!$A$2:$B$2000,2,FALSE),0)</f>
        <v>-6795</v>
      </c>
      <c r="E1582" s="66">
        <f>_xlfn.IFNA(VLOOKUP(A1582,'BBI Strategy'!$A$2:$B$2000,2,FALSE),0)</f>
        <v>4950</v>
      </c>
      <c r="F1582" s="66">
        <f>_xlfn.IFNA(VLOOKUP(A1582,'NQ0003 Strategy'!$A$2:$B$1000,2,FALSE),0)</f>
        <v>0</v>
      </c>
      <c r="G1582" s="66">
        <f>_xlfn.IFNA(VLOOKUP(A1582,'NQ0006 Strategy'!$A$2:$B$2000,2,FALSE),0)</f>
        <v>0</v>
      </c>
      <c r="H1582" s="66">
        <f>_xlfn.IFNA(VLOOKUP(A1582,'NQ0007 Strategy'!$A$2:$B$2000,2,FALSE),0)</f>
        <v>0</v>
      </c>
      <c r="I1582" s="85">
        <f t="shared" si="55"/>
        <v>-1204.1666666666667</v>
      </c>
      <c r="J1582" s="50">
        <f>VLOOKUP($A1582,級距!$A:$K,9,FALSE)</f>
        <v>6</v>
      </c>
      <c r="K1582" s="50">
        <f>VLOOKUP($A1582,級距!$A:$K,10,FALSE)</f>
        <v>6</v>
      </c>
      <c r="L1582" s="50">
        <f>VLOOKUP($A1582,級距!$A:$K,11,FALSE)</f>
        <v>1</v>
      </c>
      <c r="M1582" s="50">
        <f t="shared" si="54"/>
        <v>1</v>
      </c>
    </row>
    <row r="1583" spans="1:13" x14ac:dyDescent="0.25">
      <c r="A1583" s="32">
        <v>43348</v>
      </c>
      <c r="B1583" s="66">
        <f>_xlfn.IFNA(VLOOKUP(A1583,'Bolling Strategy'!$A$1:$B$2000,2,FALSE),0)</f>
        <v>-1220</v>
      </c>
      <c r="C1583" s="66">
        <f>_xlfn.IFNA(VLOOKUP(A1583,'NQ0002 Strategy'!$A$2:$B$2000,2,FALSE),0)</f>
        <v>-500</v>
      </c>
      <c r="D1583" s="66">
        <f>_xlfn.IFNA(VLOOKUP(A1583,'NQ0001 Strategy'!$A$2:$B$2000,2,FALSE),0)</f>
        <v>1580</v>
      </c>
      <c r="E1583" s="66">
        <f>_xlfn.IFNA(VLOOKUP(A1583,'BBI Strategy'!$A$2:$B$2000,2,FALSE),0)</f>
        <v>-4615</v>
      </c>
      <c r="F1583" s="66">
        <f>_xlfn.IFNA(VLOOKUP(A1583,'NQ0003 Strategy'!$A$2:$B$1000,2,FALSE),0)</f>
        <v>0</v>
      </c>
      <c r="G1583" s="66">
        <f>_xlfn.IFNA(VLOOKUP(A1583,'NQ0006 Strategy'!$A$2:$B$2000,2,FALSE),0)</f>
        <v>0</v>
      </c>
      <c r="H1583" s="66">
        <f>_xlfn.IFNA(VLOOKUP(A1583,'NQ0007 Strategy'!$A$2:$B$2000,2,FALSE),0)</f>
        <v>0</v>
      </c>
      <c r="I1583" s="85">
        <f t="shared" si="55"/>
        <v>-792.5</v>
      </c>
      <c r="J1583" s="50">
        <f>VLOOKUP($A1583,級距!$A:$K,9,FALSE)</f>
        <v>5</v>
      </c>
      <c r="K1583" s="50">
        <f>VLOOKUP($A1583,級距!$A:$K,10,FALSE)</f>
        <v>8</v>
      </c>
      <c r="L1583" s="50">
        <f>VLOOKUP($A1583,級距!$A:$K,11,FALSE)</f>
        <v>3</v>
      </c>
      <c r="M1583" s="50">
        <f t="shared" si="54"/>
        <v>1</v>
      </c>
    </row>
    <row r="1584" spans="1:13" x14ac:dyDescent="0.25">
      <c r="A1584" s="32">
        <v>43347</v>
      </c>
      <c r="B1584" s="66">
        <f>_xlfn.IFNA(VLOOKUP(A1584,'Bolling Strategy'!$A$1:$B$2000,2,FALSE),0)</f>
        <v>-1360</v>
      </c>
      <c r="C1584" s="66">
        <f>_xlfn.IFNA(VLOOKUP(A1584,'NQ0002 Strategy'!$A$2:$B$2000,2,FALSE),0)</f>
        <v>1715</v>
      </c>
      <c r="D1584" s="66">
        <f>_xlfn.IFNA(VLOOKUP(A1584,'NQ0001 Strategy'!$A$2:$B$2000,2,FALSE),0)</f>
        <v>1285</v>
      </c>
      <c r="E1584" s="66">
        <f>_xlfn.IFNA(VLOOKUP(A1584,'BBI Strategy'!$A$2:$B$2000,2,FALSE),0)</f>
        <v>1490</v>
      </c>
      <c r="F1584" s="66">
        <f>_xlfn.IFNA(VLOOKUP(A1584,'NQ0003 Strategy'!$A$2:$B$1000,2,FALSE),0)</f>
        <v>-5210</v>
      </c>
      <c r="G1584" s="66">
        <f>_xlfn.IFNA(VLOOKUP(A1584,'NQ0006 Strategy'!$A$2:$B$2000,2,FALSE),0)</f>
        <v>0</v>
      </c>
      <c r="H1584" s="66">
        <f>_xlfn.IFNA(VLOOKUP(A1584,'NQ0007 Strategy'!$A$2:$B$2000,2,FALSE),0)</f>
        <v>0</v>
      </c>
      <c r="I1584" s="85">
        <f t="shared" si="55"/>
        <v>-346.66666666666669</v>
      </c>
      <c r="J1584" s="50">
        <f>VLOOKUP($A1584,級距!$A:$K,9,FALSE)</f>
        <v>2</v>
      </c>
      <c r="K1584" s="50">
        <f>VLOOKUP($A1584,級距!$A:$K,10,FALSE)</f>
        <v>5</v>
      </c>
      <c r="L1584" s="50">
        <f>VLOOKUP($A1584,級距!$A:$K,11,FALSE)</f>
        <v>2</v>
      </c>
      <c r="M1584" s="50">
        <f t="shared" si="54"/>
        <v>1</v>
      </c>
    </row>
    <row r="1585" spans="1:13" x14ac:dyDescent="0.25">
      <c r="A1585" s="32">
        <v>43343</v>
      </c>
      <c r="B1585" s="66">
        <f>_xlfn.IFNA(VLOOKUP(A1585,'Bolling Strategy'!$A$1:$B$2000,2,FALSE),0)</f>
        <v>45</v>
      </c>
      <c r="C1585" s="66">
        <f>_xlfn.IFNA(VLOOKUP(A1585,'NQ0002 Strategy'!$A$2:$B$2000,2,FALSE),0)</f>
        <v>-365</v>
      </c>
      <c r="D1585" s="66">
        <f>_xlfn.IFNA(VLOOKUP(A1585,'NQ0001 Strategy'!$A$2:$B$2000,2,FALSE),0)</f>
        <v>1065</v>
      </c>
      <c r="E1585" s="66">
        <f>_xlfn.IFNA(VLOOKUP(A1585,'BBI Strategy'!$A$2:$B$2000,2,FALSE),0)</f>
        <v>-820</v>
      </c>
      <c r="F1585" s="66">
        <f>_xlfn.IFNA(VLOOKUP(A1585,'NQ0003 Strategy'!$A$2:$B$1000,2,FALSE),0)</f>
        <v>0</v>
      </c>
      <c r="G1585" s="66">
        <f>_xlfn.IFNA(VLOOKUP(A1585,'NQ0006 Strategy'!$A$2:$B$2000,2,FALSE),0)</f>
        <v>0</v>
      </c>
      <c r="H1585" s="66">
        <f>_xlfn.IFNA(VLOOKUP(A1585,'NQ0007 Strategy'!$A$2:$B$2000,2,FALSE),0)</f>
        <v>0</v>
      </c>
      <c r="I1585" s="85">
        <f t="shared" si="55"/>
        <v>-12.5</v>
      </c>
      <c r="J1585" s="50">
        <f>VLOOKUP($A1585,級距!$A:$K,9,FALSE)</f>
        <v>1</v>
      </c>
      <c r="K1585" s="50">
        <f>VLOOKUP($A1585,級距!$A:$K,10,FALSE)</f>
        <v>4</v>
      </c>
      <c r="L1585" s="50">
        <f>VLOOKUP($A1585,級距!$A:$K,11,FALSE)</f>
        <v>2</v>
      </c>
      <c r="M1585" s="50">
        <f t="shared" si="54"/>
        <v>1</v>
      </c>
    </row>
    <row r="1586" spans="1:13" x14ac:dyDescent="0.25">
      <c r="A1586" s="32">
        <v>43342</v>
      </c>
      <c r="B1586" s="66">
        <f>_xlfn.IFNA(VLOOKUP(A1586,'Bolling Strategy'!$A$1:$B$2000,2,FALSE),0)</f>
        <v>0</v>
      </c>
      <c r="C1586" s="66">
        <f>_xlfn.IFNA(VLOOKUP(A1586,'NQ0002 Strategy'!$A$2:$B$2000,2,FALSE),0)</f>
        <v>-960</v>
      </c>
      <c r="D1586" s="66">
        <f>_xlfn.IFNA(VLOOKUP(A1586,'NQ0001 Strategy'!$A$2:$B$2000,2,FALSE),0)</f>
        <v>-860</v>
      </c>
      <c r="E1586" s="66">
        <f>_xlfn.IFNA(VLOOKUP(A1586,'BBI Strategy'!$A$2:$B$2000,2,FALSE),0)</f>
        <v>615</v>
      </c>
      <c r="F1586" s="66">
        <f>_xlfn.IFNA(VLOOKUP(A1586,'NQ0003 Strategy'!$A$2:$B$1000,2,FALSE),0)</f>
        <v>0</v>
      </c>
      <c r="G1586" s="66">
        <f>_xlfn.IFNA(VLOOKUP(A1586,'NQ0006 Strategy'!$A$2:$B$2000,2,FALSE),0)</f>
        <v>-360</v>
      </c>
      <c r="H1586" s="66">
        <f>_xlfn.IFNA(VLOOKUP(A1586,'NQ0007 Strategy'!$A$2:$B$2000,2,FALSE),0)</f>
        <v>0</v>
      </c>
      <c r="I1586" s="85">
        <f t="shared" si="55"/>
        <v>-260.83333333333331</v>
      </c>
      <c r="J1586" s="50">
        <f>VLOOKUP($A1586,級距!$A:$K,9,FALSE)</f>
        <v>2</v>
      </c>
      <c r="K1586" s="50">
        <f>VLOOKUP($A1586,級距!$A:$K,10,FALSE)</f>
        <v>2</v>
      </c>
      <c r="L1586" s="50">
        <f>VLOOKUP($A1586,級距!$A:$K,11,FALSE)</f>
        <v>2</v>
      </c>
      <c r="M1586" s="50">
        <f t="shared" si="54"/>
        <v>1</v>
      </c>
    </row>
    <row r="1587" spans="1:13" x14ac:dyDescent="0.25">
      <c r="A1587" s="32">
        <v>43341</v>
      </c>
      <c r="B1587" s="66">
        <f>_xlfn.IFNA(VLOOKUP(A1587,'Bolling Strategy'!$A$1:$B$2000,2,FALSE),0)</f>
        <v>2970</v>
      </c>
      <c r="C1587" s="66">
        <f>_xlfn.IFNA(VLOOKUP(A1587,'NQ0002 Strategy'!$A$2:$B$2000,2,FALSE),0)</f>
        <v>6630</v>
      </c>
      <c r="D1587" s="66">
        <f>_xlfn.IFNA(VLOOKUP(A1587,'NQ0001 Strategy'!$A$2:$B$2000,2,FALSE),0)</f>
        <v>7520</v>
      </c>
      <c r="E1587" s="66">
        <f>_xlfn.IFNA(VLOOKUP(A1587,'BBI Strategy'!$A$2:$B$2000,2,FALSE),0)</f>
        <v>-3240</v>
      </c>
      <c r="F1587" s="66">
        <f>_xlfn.IFNA(VLOOKUP(A1587,'NQ0003 Strategy'!$A$2:$B$1000,2,FALSE),0)</f>
        <v>0</v>
      </c>
      <c r="G1587" s="66">
        <f>_xlfn.IFNA(VLOOKUP(A1587,'NQ0006 Strategy'!$A$2:$B$2000,2,FALSE),0)</f>
        <v>3530</v>
      </c>
      <c r="H1587" s="66">
        <f>_xlfn.IFNA(VLOOKUP(A1587,'NQ0007 Strategy'!$A$2:$B$2000,2,FALSE),0)</f>
        <v>0</v>
      </c>
      <c r="I1587" s="85">
        <f t="shared" si="55"/>
        <v>2901.6666666666665</v>
      </c>
      <c r="J1587" s="50">
        <f>VLOOKUP($A1587,級距!$A:$K,9,FALSE)</f>
        <v>3</v>
      </c>
      <c r="K1587" s="50">
        <f>VLOOKUP($A1587,級距!$A:$K,10,FALSE)</f>
        <v>9</v>
      </c>
      <c r="L1587" s="50">
        <f>VLOOKUP($A1587,級距!$A:$K,11,FALSE)</f>
        <v>3</v>
      </c>
      <c r="M1587" s="50">
        <f t="shared" si="54"/>
        <v>1</v>
      </c>
    </row>
    <row r="1588" spans="1:13" x14ac:dyDescent="0.25">
      <c r="A1588" s="32">
        <v>43340</v>
      </c>
      <c r="B1588" s="66">
        <f>_xlfn.IFNA(VLOOKUP(A1588,'Bolling Strategy'!$A$1:$B$2000,2,FALSE),0)</f>
        <v>110</v>
      </c>
      <c r="C1588" s="66">
        <f>_xlfn.IFNA(VLOOKUP(A1588,'NQ0002 Strategy'!$A$2:$B$2000,2,FALSE),0)</f>
        <v>-690</v>
      </c>
      <c r="D1588" s="66">
        <f>_xlfn.IFNA(VLOOKUP(A1588,'NQ0001 Strategy'!$A$2:$B$2000,2,FALSE),0)</f>
        <v>0</v>
      </c>
      <c r="E1588" s="66">
        <f>_xlfn.IFNA(VLOOKUP(A1588,'BBI Strategy'!$A$2:$B$2000,2,FALSE),0)</f>
        <v>-620</v>
      </c>
      <c r="F1588" s="66">
        <f>_xlfn.IFNA(VLOOKUP(A1588,'NQ0003 Strategy'!$A$2:$B$1000,2,FALSE),0)</f>
        <v>-905</v>
      </c>
      <c r="G1588" s="66">
        <f>_xlfn.IFNA(VLOOKUP(A1588,'NQ0006 Strategy'!$A$2:$B$2000,2,FALSE),0)</f>
        <v>0</v>
      </c>
      <c r="H1588" s="66">
        <f>_xlfn.IFNA(VLOOKUP(A1588,'NQ0007 Strategy'!$A$2:$B$2000,2,FALSE),0)</f>
        <v>0</v>
      </c>
      <c r="I1588" s="85">
        <f t="shared" si="55"/>
        <v>-350.83333333333331</v>
      </c>
      <c r="J1588" s="50">
        <f>VLOOKUP($A1588,級距!$A:$K,9,FALSE)</f>
        <v>1</v>
      </c>
      <c r="K1588" s="50">
        <f>VLOOKUP($A1588,級距!$A:$K,10,FALSE)</f>
        <v>1</v>
      </c>
      <c r="L1588" s="50">
        <f>VLOOKUP($A1588,級距!$A:$K,11,FALSE)</f>
        <v>2</v>
      </c>
      <c r="M1588" s="50">
        <f t="shared" si="54"/>
        <v>1</v>
      </c>
    </row>
    <row r="1589" spans="1:13" x14ac:dyDescent="0.25">
      <c r="A1589" s="32">
        <v>43339</v>
      </c>
      <c r="B1589" s="66">
        <f>_xlfn.IFNA(VLOOKUP(A1589,'Bolling Strategy'!$A$1:$B$2000,2,FALSE),0)</f>
        <v>0</v>
      </c>
      <c r="C1589" s="66">
        <f>_xlfn.IFNA(VLOOKUP(A1589,'NQ0002 Strategy'!$A$2:$B$2000,2,FALSE),0)</f>
        <v>-1780</v>
      </c>
      <c r="D1589" s="66">
        <f>_xlfn.IFNA(VLOOKUP(A1589,'NQ0001 Strategy'!$A$2:$B$2000,2,FALSE),0)</f>
        <v>0</v>
      </c>
      <c r="E1589" s="66">
        <f>_xlfn.IFNA(VLOOKUP(A1589,'BBI Strategy'!$A$2:$B$2000,2,FALSE),0)</f>
        <v>2590</v>
      </c>
      <c r="F1589" s="66">
        <f>_xlfn.IFNA(VLOOKUP(A1589,'NQ0003 Strategy'!$A$2:$B$1000,2,FALSE),0)</f>
        <v>1665</v>
      </c>
      <c r="G1589" s="66">
        <f>_xlfn.IFNA(VLOOKUP(A1589,'NQ0006 Strategy'!$A$2:$B$2000,2,FALSE),0)</f>
        <v>0</v>
      </c>
      <c r="H1589" s="66">
        <f>_xlfn.IFNA(VLOOKUP(A1589,'NQ0007 Strategy'!$A$2:$B$2000,2,FALSE),0)</f>
        <v>0</v>
      </c>
      <c r="I1589" s="85">
        <f t="shared" si="55"/>
        <v>412.5</v>
      </c>
      <c r="J1589" s="50">
        <f>VLOOKUP($A1589,級距!$A:$K,9,FALSE)</f>
        <v>1</v>
      </c>
      <c r="K1589" s="50">
        <f>VLOOKUP($A1589,級距!$A:$K,10,FALSE)</f>
        <v>9</v>
      </c>
      <c r="L1589" s="50">
        <f>VLOOKUP($A1589,級距!$A:$K,11,FALSE)</f>
        <v>3</v>
      </c>
      <c r="M1589" s="50">
        <f t="shared" si="54"/>
        <v>1</v>
      </c>
    </row>
    <row r="1590" spans="1:13" x14ac:dyDescent="0.25">
      <c r="A1590" s="32">
        <v>43336</v>
      </c>
      <c r="B1590" s="66">
        <f>_xlfn.IFNA(VLOOKUP(A1590,'Bolling Strategy'!$A$1:$B$2000,2,FALSE),0)</f>
        <v>-420</v>
      </c>
      <c r="C1590" s="66">
        <f>_xlfn.IFNA(VLOOKUP(A1590,'NQ0002 Strategy'!$A$2:$B$2000,2,FALSE),0)</f>
        <v>-1230</v>
      </c>
      <c r="D1590" s="66">
        <f>_xlfn.IFNA(VLOOKUP(A1590,'NQ0001 Strategy'!$A$2:$B$2000,2,FALSE),0)</f>
        <v>-125</v>
      </c>
      <c r="E1590" s="66">
        <f>_xlfn.IFNA(VLOOKUP(A1590,'BBI Strategy'!$A$2:$B$2000,2,FALSE),0)</f>
        <v>2575</v>
      </c>
      <c r="F1590" s="66">
        <f>_xlfn.IFNA(VLOOKUP(A1590,'NQ0003 Strategy'!$A$2:$B$1000,2,FALSE),0)</f>
        <v>1550</v>
      </c>
      <c r="G1590" s="66">
        <f>_xlfn.IFNA(VLOOKUP(A1590,'NQ0006 Strategy'!$A$2:$B$2000,2,FALSE),0)</f>
        <v>4110</v>
      </c>
      <c r="H1590" s="66">
        <f>_xlfn.IFNA(VLOOKUP(A1590,'NQ0007 Strategy'!$A$2:$B$2000,2,FALSE),0)</f>
        <v>0</v>
      </c>
      <c r="I1590" s="85">
        <f t="shared" si="55"/>
        <v>1076.6666666666667</v>
      </c>
      <c r="J1590" s="50">
        <f>VLOOKUP($A1590,級距!$A:$K,9,FALSE)</f>
        <v>1</v>
      </c>
      <c r="K1590" s="50">
        <f>VLOOKUP($A1590,級距!$A:$K,10,FALSE)</f>
        <v>8</v>
      </c>
      <c r="L1590" s="50">
        <f>VLOOKUP($A1590,級距!$A:$K,11,FALSE)</f>
        <v>3</v>
      </c>
      <c r="M1590" s="50">
        <f t="shared" si="54"/>
        <v>1</v>
      </c>
    </row>
    <row r="1591" spans="1:13" x14ac:dyDescent="0.25">
      <c r="A1591" s="32">
        <v>43335</v>
      </c>
      <c r="B1591" s="66">
        <f>_xlfn.IFNA(VLOOKUP(A1591,'Bolling Strategy'!$A$1:$B$2000,2,FALSE),0)</f>
        <v>915</v>
      </c>
      <c r="C1591" s="66">
        <f>_xlfn.IFNA(VLOOKUP(A1591,'NQ0002 Strategy'!$A$2:$B$2000,2,FALSE),0)</f>
        <v>-250</v>
      </c>
      <c r="D1591" s="66">
        <f>_xlfn.IFNA(VLOOKUP(A1591,'NQ0001 Strategy'!$A$2:$B$2000,2,FALSE),0)</f>
        <v>-1755</v>
      </c>
      <c r="E1591" s="66">
        <f>_xlfn.IFNA(VLOOKUP(A1591,'BBI Strategy'!$A$2:$B$2000,2,FALSE),0)</f>
        <v>1300</v>
      </c>
      <c r="F1591" s="66">
        <f>_xlfn.IFNA(VLOOKUP(A1591,'NQ0003 Strategy'!$A$2:$B$1000,2,FALSE),0)</f>
        <v>0</v>
      </c>
      <c r="G1591" s="66">
        <f>_xlfn.IFNA(VLOOKUP(A1591,'NQ0006 Strategy'!$A$2:$B$2000,2,FALSE),0)</f>
        <v>-1200</v>
      </c>
      <c r="H1591" s="66">
        <f>_xlfn.IFNA(VLOOKUP(A1591,'NQ0007 Strategy'!$A$2:$B$2000,2,FALSE),0)</f>
        <v>0</v>
      </c>
      <c r="I1591" s="85">
        <f t="shared" si="55"/>
        <v>-165</v>
      </c>
      <c r="J1591" s="50">
        <f>VLOOKUP($A1591,級距!$A:$K,9,FALSE)</f>
        <v>2</v>
      </c>
      <c r="K1591" s="50">
        <f>VLOOKUP($A1591,級距!$A:$K,10,FALSE)</f>
        <v>1</v>
      </c>
      <c r="L1591" s="50">
        <f>VLOOKUP($A1591,級距!$A:$K,11,FALSE)</f>
        <v>2</v>
      </c>
      <c r="M1591" s="50">
        <f t="shared" si="54"/>
        <v>1</v>
      </c>
    </row>
    <row r="1592" spans="1:13" x14ac:dyDescent="0.25">
      <c r="A1592" s="32">
        <v>43334</v>
      </c>
      <c r="B1592" s="66">
        <f>_xlfn.IFNA(VLOOKUP(A1592,'Bolling Strategy'!$A$1:$B$2000,2,FALSE),0)</f>
        <v>-330</v>
      </c>
      <c r="C1592" s="66">
        <f>_xlfn.IFNA(VLOOKUP(A1592,'NQ0002 Strategy'!$A$2:$B$2000,2,FALSE),0)</f>
        <v>-755</v>
      </c>
      <c r="D1592" s="66">
        <f>_xlfn.IFNA(VLOOKUP(A1592,'NQ0001 Strategy'!$A$2:$B$2000,2,FALSE),0)</f>
        <v>-305</v>
      </c>
      <c r="E1592" s="66">
        <f>_xlfn.IFNA(VLOOKUP(A1592,'BBI Strategy'!$A$2:$B$2000,2,FALSE),0)</f>
        <v>1760</v>
      </c>
      <c r="F1592" s="66">
        <f>_xlfn.IFNA(VLOOKUP(A1592,'NQ0003 Strategy'!$A$2:$B$1000,2,FALSE),0)</f>
        <v>0</v>
      </c>
      <c r="G1592" s="66">
        <f>_xlfn.IFNA(VLOOKUP(A1592,'NQ0006 Strategy'!$A$2:$B$2000,2,FALSE),0)</f>
        <v>-1230</v>
      </c>
      <c r="H1592" s="66">
        <f>_xlfn.IFNA(VLOOKUP(A1592,'NQ0007 Strategy'!$A$2:$B$2000,2,FALSE),0)</f>
        <v>0</v>
      </c>
      <c r="I1592" s="85">
        <f t="shared" si="55"/>
        <v>-143.33333333333334</v>
      </c>
      <c r="J1592" s="50">
        <f>VLOOKUP($A1592,級距!$A:$K,9,FALSE)</f>
        <v>2</v>
      </c>
      <c r="K1592" s="50">
        <f>VLOOKUP($A1592,級距!$A:$K,10,FALSE)</f>
        <v>6</v>
      </c>
      <c r="L1592" s="50">
        <f>VLOOKUP($A1592,級距!$A:$K,11,FALSE)</f>
        <v>2</v>
      </c>
      <c r="M1592" s="50">
        <f t="shared" si="54"/>
        <v>1</v>
      </c>
    </row>
    <row r="1593" spans="1:13" x14ac:dyDescent="0.25">
      <c r="A1593" s="32">
        <v>43333</v>
      </c>
      <c r="B1593" s="66">
        <f>_xlfn.IFNA(VLOOKUP(A1593,'Bolling Strategy'!$A$1:$B$2000,2,FALSE),0)</f>
        <v>0</v>
      </c>
      <c r="C1593" s="66">
        <f>_xlfn.IFNA(VLOOKUP(A1593,'NQ0002 Strategy'!$A$2:$B$2000,2,FALSE),0)</f>
        <v>-260</v>
      </c>
      <c r="D1593" s="66">
        <f>_xlfn.IFNA(VLOOKUP(A1593,'NQ0001 Strategy'!$A$2:$B$2000,2,FALSE),0)</f>
        <v>-455</v>
      </c>
      <c r="E1593" s="66">
        <f>_xlfn.IFNA(VLOOKUP(A1593,'BBI Strategy'!$A$2:$B$2000,2,FALSE),0)</f>
        <v>1250</v>
      </c>
      <c r="F1593" s="66">
        <f>_xlfn.IFNA(VLOOKUP(A1593,'NQ0003 Strategy'!$A$2:$B$1000,2,FALSE),0)</f>
        <v>0</v>
      </c>
      <c r="G1593" s="66">
        <f>_xlfn.IFNA(VLOOKUP(A1593,'NQ0006 Strategy'!$A$2:$B$2000,2,FALSE),0)</f>
        <v>-7560</v>
      </c>
      <c r="H1593" s="66">
        <f>_xlfn.IFNA(VLOOKUP(A1593,'NQ0007 Strategy'!$A$2:$B$2000,2,FALSE),0)</f>
        <v>0</v>
      </c>
      <c r="I1593" s="85">
        <f t="shared" si="55"/>
        <v>-1170.8333333333333</v>
      </c>
      <c r="J1593" s="50">
        <f>VLOOKUP($A1593,級距!$A:$K,9,FALSE)</f>
        <v>1</v>
      </c>
      <c r="K1593" s="50">
        <f>VLOOKUP($A1593,級距!$A:$K,10,FALSE)</f>
        <v>1</v>
      </c>
      <c r="L1593" s="50">
        <f>VLOOKUP($A1593,級距!$A:$K,11,FALSE)</f>
        <v>2</v>
      </c>
      <c r="M1593" s="50">
        <f t="shared" si="54"/>
        <v>1</v>
      </c>
    </row>
    <row r="1594" spans="1:13" x14ac:dyDescent="0.25">
      <c r="A1594" s="32">
        <v>43332</v>
      </c>
      <c r="B1594" s="66">
        <f>_xlfn.IFNA(VLOOKUP(A1594,'Bolling Strategy'!$A$1:$B$2000,2,FALSE),0)</f>
        <v>1240</v>
      </c>
      <c r="C1594" s="66">
        <f>_xlfn.IFNA(VLOOKUP(A1594,'NQ0002 Strategy'!$A$2:$B$2000,2,FALSE),0)</f>
        <v>-290</v>
      </c>
      <c r="D1594" s="66">
        <f>_xlfn.IFNA(VLOOKUP(A1594,'NQ0001 Strategy'!$A$2:$B$2000,2,FALSE),0)</f>
        <v>-1580</v>
      </c>
      <c r="E1594" s="66">
        <f>_xlfn.IFNA(VLOOKUP(A1594,'BBI Strategy'!$A$2:$B$2000,2,FALSE),0)</f>
        <v>-1900</v>
      </c>
      <c r="F1594" s="66">
        <f>_xlfn.IFNA(VLOOKUP(A1594,'NQ0003 Strategy'!$A$2:$B$1000,2,FALSE),0)</f>
        <v>0</v>
      </c>
      <c r="G1594" s="66">
        <f>_xlfn.IFNA(VLOOKUP(A1594,'NQ0006 Strategy'!$A$2:$B$2000,2,FALSE),0)</f>
        <v>0</v>
      </c>
      <c r="H1594" s="66">
        <f>_xlfn.IFNA(VLOOKUP(A1594,'NQ0007 Strategy'!$A$2:$B$2000,2,FALSE),0)</f>
        <v>0</v>
      </c>
      <c r="I1594" s="85">
        <f t="shared" si="55"/>
        <v>-421.66666666666669</v>
      </c>
      <c r="J1594" s="50">
        <f>VLOOKUP($A1594,級距!$A:$K,9,FALSE)</f>
        <v>2</v>
      </c>
      <c r="K1594" s="50">
        <f>VLOOKUP($A1594,級距!$A:$K,10,FALSE)</f>
        <v>5</v>
      </c>
      <c r="L1594" s="50">
        <f>VLOOKUP($A1594,級距!$A:$K,11,FALSE)</f>
        <v>2</v>
      </c>
      <c r="M1594" s="50">
        <f t="shared" si="54"/>
        <v>1</v>
      </c>
    </row>
    <row r="1595" spans="1:13" x14ac:dyDescent="0.25">
      <c r="A1595" s="32">
        <v>43329</v>
      </c>
      <c r="B1595" s="66">
        <f>_xlfn.IFNA(VLOOKUP(A1595,'Bolling Strategy'!$A$1:$B$2000,2,FALSE),0)</f>
        <v>4760</v>
      </c>
      <c r="C1595" s="66">
        <f>_xlfn.IFNA(VLOOKUP(A1595,'NQ0002 Strategy'!$A$2:$B$2000,2,FALSE),0)</f>
        <v>0</v>
      </c>
      <c r="D1595" s="66">
        <f>_xlfn.IFNA(VLOOKUP(A1595,'NQ0001 Strategy'!$A$2:$B$2000,2,FALSE),0)</f>
        <v>3510</v>
      </c>
      <c r="E1595" s="66">
        <f>_xlfn.IFNA(VLOOKUP(A1595,'BBI Strategy'!$A$2:$B$2000,2,FALSE),0)</f>
        <v>1495</v>
      </c>
      <c r="F1595" s="66">
        <f>_xlfn.IFNA(VLOOKUP(A1595,'NQ0003 Strategy'!$A$2:$B$1000,2,FALSE),0)</f>
        <v>0</v>
      </c>
      <c r="G1595" s="66">
        <f>_xlfn.IFNA(VLOOKUP(A1595,'NQ0006 Strategy'!$A$2:$B$2000,2,FALSE),0)</f>
        <v>0</v>
      </c>
      <c r="H1595" s="66">
        <f>_xlfn.IFNA(VLOOKUP(A1595,'NQ0007 Strategy'!$A$2:$B$2000,2,FALSE),0)</f>
        <v>0</v>
      </c>
      <c r="I1595" s="85">
        <f t="shared" si="55"/>
        <v>1627.5</v>
      </c>
      <c r="J1595" s="50">
        <f>VLOOKUP($A1595,級距!$A:$K,9,FALSE)</f>
        <v>3</v>
      </c>
      <c r="K1595" s="50">
        <f>VLOOKUP($A1595,級距!$A:$K,10,FALSE)</f>
        <v>2</v>
      </c>
      <c r="L1595" s="50">
        <f>VLOOKUP($A1595,級距!$A:$K,11,FALSE)</f>
        <v>2</v>
      </c>
      <c r="M1595" s="50">
        <f t="shared" si="54"/>
        <v>1</v>
      </c>
    </row>
    <row r="1596" spans="1:13" x14ac:dyDescent="0.25">
      <c r="A1596" s="32">
        <v>43328</v>
      </c>
      <c r="B1596" s="66">
        <f>_xlfn.IFNA(VLOOKUP(A1596,'Bolling Strategy'!$A$1:$B$2000,2,FALSE),0)</f>
        <v>0</v>
      </c>
      <c r="C1596" s="66">
        <f>_xlfn.IFNA(VLOOKUP(A1596,'NQ0002 Strategy'!$A$2:$B$2000,2,FALSE),0)</f>
        <v>-1315</v>
      </c>
      <c r="D1596" s="66">
        <f>_xlfn.IFNA(VLOOKUP(A1596,'NQ0001 Strategy'!$A$2:$B$2000,2,FALSE),0)</f>
        <v>-1975</v>
      </c>
      <c r="E1596" s="66">
        <f>_xlfn.IFNA(VLOOKUP(A1596,'BBI Strategy'!$A$2:$B$2000,2,FALSE),0)</f>
        <v>-1255</v>
      </c>
      <c r="F1596" s="66">
        <f>_xlfn.IFNA(VLOOKUP(A1596,'NQ0003 Strategy'!$A$2:$B$1000,2,FALSE),0)</f>
        <v>0</v>
      </c>
      <c r="G1596" s="66">
        <f>_xlfn.IFNA(VLOOKUP(A1596,'NQ0006 Strategy'!$A$2:$B$2000,2,FALSE),0)</f>
        <v>0</v>
      </c>
      <c r="H1596" s="66">
        <f>_xlfn.IFNA(VLOOKUP(A1596,'NQ0007 Strategy'!$A$2:$B$2000,2,FALSE),0)</f>
        <v>0</v>
      </c>
      <c r="I1596" s="85">
        <f t="shared" si="55"/>
        <v>-757.5</v>
      </c>
      <c r="J1596" s="50">
        <f>VLOOKUP($A1596,級距!$A:$K,9,FALSE)</f>
        <v>2</v>
      </c>
      <c r="K1596" s="50">
        <f>VLOOKUP($A1596,級距!$A:$K,10,FALSE)</f>
        <v>7</v>
      </c>
      <c r="L1596" s="50">
        <f>VLOOKUP($A1596,級距!$A:$K,11,FALSE)</f>
        <v>3</v>
      </c>
      <c r="M1596" s="50">
        <f t="shared" si="54"/>
        <v>1</v>
      </c>
    </row>
    <row r="1597" spans="1:13" x14ac:dyDescent="0.25">
      <c r="A1597" s="32">
        <v>43327</v>
      </c>
      <c r="B1597" s="66">
        <f>_xlfn.IFNA(VLOOKUP(A1597,'Bolling Strategy'!$A$1:$B$2000,2,FALSE),0)</f>
        <v>1100</v>
      </c>
      <c r="C1597" s="66">
        <f>_xlfn.IFNA(VLOOKUP(A1597,'NQ0002 Strategy'!$A$2:$B$2000,2,FALSE),0)</f>
        <v>0</v>
      </c>
      <c r="D1597" s="66">
        <f>_xlfn.IFNA(VLOOKUP(A1597,'NQ0001 Strategy'!$A$2:$B$2000,2,FALSE),0)</f>
        <v>975</v>
      </c>
      <c r="E1597" s="66">
        <f>_xlfn.IFNA(VLOOKUP(A1597,'BBI Strategy'!$A$2:$B$2000,2,FALSE),0)</f>
        <v>1335</v>
      </c>
      <c r="F1597" s="66">
        <f>_xlfn.IFNA(VLOOKUP(A1597,'NQ0003 Strategy'!$A$2:$B$1000,2,FALSE),0)</f>
        <v>0</v>
      </c>
      <c r="G1597" s="66">
        <f>_xlfn.IFNA(VLOOKUP(A1597,'NQ0006 Strategy'!$A$2:$B$2000,2,FALSE),0)</f>
        <v>0</v>
      </c>
      <c r="H1597" s="66">
        <f>_xlfn.IFNA(VLOOKUP(A1597,'NQ0007 Strategy'!$A$2:$B$2000,2,FALSE),0)</f>
        <v>0</v>
      </c>
      <c r="I1597" s="85">
        <f t="shared" si="55"/>
        <v>568.33333333333337</v>
      </c>
      <c r="J1597" s="50">
        <f>VLOOKUP($A1597,級距!$A:$K,9,FALSE)</f>
        <v>4</v>
      </c>
      <c r="K1597" s="50">
        <f>VLOOKUP($A1597,級距!$A:$K,10,FALSE)</f>
        <v>5</v>
      </c>
      <c r="L1597" s="50">
        <f>VLOOKUP($A1597,級距!$A:$K,11,FALSE)</f>
        <v>2</v>
      </c>
      <c r="M1597" s="50">
        <f t="shared" si="54"/>
        <v>1</v>
      </c>
    </row>
    <row r="1598" spans="1:13" x14ac:dyDescent="0.25">
      <c r="A1598" s="32">
        <v>43326</v>
      </c>
      <c r="B1598" s="66">
        <f>_xlfn.IFNA(VLOOKUP(A1598,'Bolling Strategy'!$A$1:$B$2000,2,FALSE),0)</f>
        <v>2600</v>
      </c>
      <c r="C1598" s="66">
        <f>_xlfn.IFNA(VLOOKUP(A1598,'NQ0002 Strategy'!$A$2:$B$2000,2,FALSE),0)</f>
        <v>0</v>
      </c>
      <c r="D1598" s="66">
        <f>_xlfn.IFNA(VLOOKUP(A1598,'NQ0001 Strategy'!$A$2:$B$2000,2,FALSE),0)</f>
        <v>1365</v>
      </c>
      <c r="E1598" s="66">
        <f>_xlfn.IFNA(VLOOKUP(A1598,'BBI Strategy'!$A$2:$B$2000,2,FALSE),0)</f>
        <v>-205</v>
      </c>
      <c r="F1598" s="66">
        <f>_xlfn.IFNA(VLOOKUP(A1598,'NQ0003 Strategy'!$A$2:$B$1000,2,FALSE),0)</f>
        <v>0</v>
      </c>
      <c r="G1598" s="66">
        <f>_xlfn.IFNA(VLOOKUP(A1598,'NQ0006 Strategy'!$A$2:$B$2000,2,FALSE),0)</f>
        <v>0</v>
      </c>
      <c r="H1598" s="66">
        <f>_xlfn.IFNA(VLOOKUP(A1598,'NQ0007 Strategy'!$A$2:$B$2000,2,FALSE),0)</f>
        <v>0</v>
      </c>
      <c r="I1598" s="85">
        <f t="shared" si="55"/>
        <v>626.66666666666663</v>
      </c>
      <c r="J1598" s="50">
        <f>VLOOKUP($A1598,級距!$A:$K,9,FALSE)</f>
        <v>2</v>
      </c>
      <c r="K1598" s="50">
        <f>VLOOKUP($A1598,級距!$A:$K,10,FALSE)</f>
        <v>1</v>
      </c>
      <c r="L1598" s="50">
        <f>VLOOKUP($A1598,級距!$A:$K,11,FALSE)</f>
        <v>2</v>
      </c>
      <c r="M1598" s="50">
        <f t="shared" si="54"/>
        <v>1</v>
      </c>
    </row>
    <row r="1599" spans="1:13" x14ac:dyDescent="0.25">
      <c r="A1599" s="32">
        <v>43325</v>
      </c>
      <c r="B1599" s="66">
        <f>_xlfn.IFNA(VLOOKUP(A1599,'Bolling Strategy'!$A$1:$B$2000,2,FALSE),0)</f>
        <v>-9825</v>
      </c>
      <c r="C1599" s="66">
        <f>_xlfn.IFNA(VLOOKUP(A1599,'NQ0002 Strategy'!$A$2:$B$2000,2,FALSE),0)</f>
        <v>0</v>
      </c>
      <c r="D1599" s="66">
        <f>_xlfn.IFNA(VLOOKUP(A1599,'NQ0001 Strategy'!$A$2:$B$2000,2,FALSE),0)</f>
        <v>2785</v>
      </c>
      <c r="E1599" s="66">
        <f>_xlfn.IFNA(VLOOKUP(A1599,'BBI Strategy'!$A$2:$B$2000,2,FALSE),0)</f>
        <v>-3780</v>
      </c>
      <c r="F1599" s="66">
        <f>_xlfn.IFNA(VLOOKUP(A1599,'NQ0003 Strategy'!$A$2:$B$1000,2,FALSE),0)</f>
        <v>0</v>
      </c>
      <c r="G1599" s="66">
        <f>_xlfn.IFNA(VLOOKUP(A1599,'NQ0006 Strategy'!$A$2:$B$2000,2,FALSE),0)</f>
        <v>-4590</v>
      </c>
      <c r="H1599" s="66">
        <f>_xlfn.IFNA(VLOOKUP(A1599,'NQ0007 Strategy'!$A$2:$B$2000,2,FALSE),0)</f>
        <v>0</v>
      </c>
      <c r="I1599" s="85">
        <f t="shared" si="55"/>
        <v>-2568.3333333333335</v>
      </c>
      <c r="J1599" s="50">
        <f>VLOOKUP($A1599,級距!$A:$K,9,FALSE)</f>
        <v>2</v>
      </c>
      <c r="K1599" s="50">
        <f>VLOOKUP($A1599,級距!$A:$K,10,FALSE)</f>
        <v>1</v>
      </c>
      <c r="L1599" s="50">
        <f>VLOOKUP($A1599,級距!$A:$K,11,FALSE)</f>
        <v>2</v>
      </c>
      <c r="M1599" s="50">
        <f t="shared" si="54"/>
        <v>1</v>
      </c>
    </row>
    <row r="1600" spans="1:13" x14ac:dyDescent="0.25">
      <c r="A1600" s="32">
        <v>43322</v>
      </c>
      <c r="B1600" s="66">
        <f>_xlfn.IFNA(VLOOKUP(A1600,'Bolling Strategy'!$A$1:$B$2000,2,FALSE),0)</f>
        <v>0</v>
      </c>
      <c r="C1600" s="66">
        <f>_xlfn.IFNA(VLOOKUP(A1600,'NQ0002 Strategy'!$A$2:$B$2000,2,FALSE),0)</f>
        <v>-505</v>
      </c>
      <c r="D1600" s="66">
        <f>_xlfn.IFNA(VLOOKUP(A1600,'NQ0001 Strategy'!$A$2:$B$2000,2,FALSE),0)</f>
        <v>-680</v>
      </c>
      <c r="E1600" s="66">
        <f>_xlfn.IFNA(VLOOKUP(A1600,'BBI Strategy'!$A$2:$B$2000,2,FALSE),0)</f>
        <v>-945</v>
      </c>
      <c r="F1600" s="66">
        <f>_xlfn.IFNA(VLOOKUP(A1600,'NQ0003 Strategy'!$A$2:$B$1000,2,FALSE),0)</f>
        <v>0</v>
      </c>
      <c r="G1600" s="66">
        <f>_xlfn.IFNA(VLOOKUP(A1600,'NQ0006 Strategy'!$A$2:$B$2000,2,FALSE),0)</f>
        <v>0</v>
      </c>
      <c r="H1600" s="66">
        <f>_xlfn.IFNA(VLOOKUP(A1600,'NQ0007 Strategy'!$A$2:$B$2000,2,FALSE),0)</f>
        <v>0</v>
      </c>
      <c r="I1600" s="85">
        <f t="shared" si="55"/>
        <v>-355</v>
      </c>
      <c r="J1600" s="50">
        <f>VLOOKUP($A1600,級距!$A:$K,9,FALSE)</f>
        <v>1</v>
      </c>
      <c r="K1600" s="50">
        <f>VLOOKUP($A1600,級距!$A:$K,10,FALSE)</f>
        <v>4</v>
      </c>
      <c r="L1600" s="50">
        <f>VLOOKUP($A1600,級距!$A:$K,11,FALSE)</f>
        <v>2</v>
      </c>
      <c r="M1600" s="50">
        <f t="shared" si="54"/>
        <v>1</v>
      </c>
    </row>
    <row r="1601" spans="1:13" x14ac:dyDescent="0.25">
      <c r="A1601" s="32">
        <v>43321</v>
      </c>
      <c r="B1601" s="66">
        <f>_xlfn.IFNA(VLOOKUP(A1601,'Bolling Strategy'!$A$1:$B$2000,2,FALSE),0)</f>
        <v>0</v>
      </c>
      <c r="C1601" s="66">
        <f>_xlfn.IFNA(VLOOKUP(A1601,'NQ0002 Strategy'!$A$2:$B$2000,2,FALSE),0)</f>
        <v>-165</v>
      </c>
      <c r="D1601" s="66">
        <f>_xlfn.IFNA(VLOOKUP(A1601,'NQ0001 Strategy'!$A$2:$B$2000,2,FALSE),0)</f>
        <v>0</v>
      </c>
      <c r="E1601" s="66">
        <f>_xlfn.IFNA(VLOOKUP(A1601,'BBI Strategy'!$A$2:$B$2000,2,FALSE),0)</f>
        <v>-95</v>
      </c>
      <c r="F1601" s="66">
        <f>_xlfn.IFNA(VLOOKUP(A1601,'NQ0003 Strategy'!$A$2:$B$1000,2,FALSE),0)</f>
        <v>0</v>
      </c>
      <c r="G1601" s="66">
        <f>_xlfn.IFNA(VLOOKUP(A1601,'NQ0006 Strategy'!$A$2:$B$2000,2,FALSE),0)</f>
        <v>0</v>
      </c>
      <c r="H1601" s="66">
        <f>_xlfn.IFNA(VLOOKUP(A1601,'NQ0007 Strategy'!$A$2:$B$2000,2,FALSE),0)</f>
        <v>0</v>
      </c>
      <c r="I1601" s="85">
        <f t="shared" si="55"/>
        <v>-43.333333333333336</v>
      </c>
      <c r="J1601" s="50">
        <f>VLOOKUP($A1601,級距!$A:$K,9,FALSE)</f>
        <v>1</v>
      </c>
      <c r="K1601" s="50">
        <f>VLOOKUP($A1601,級距!$A:$K,10,FALSE)</f>
        <v>2</v>
      </c>
      <c r="L1601" s="50">
        <f>VLOOKUP($A1601,級距!$A:$K,11,FALSE)</f>
        <v>2</v>
      </c>
      <c r="M1601" s="50">
        <f t="shared" si="54"/>
        <v>1</v>
      </c>
    </row>
    <row r="1602" spans="1:13" x14ac:dyDescent="0.25">
      <c r="A1602" s="32">
        <v>43320</v>
      </c>
      <c r="B1602" s="66">
        <f>_xlfn.IFNA(VLOOKUP(A1602,'Bolling Strategy'!$A$1:$B$2000,2,FALSE),0)</f>
        <v>200</v>
      </c>
      <c r="C1602" s="66">
        <f>_xlfn.IFNA(VLOOKUP(A1602,'NQ0002 Strategy'!$A$2:$B$2000,2,FALSE),0)</f>
        <v>-120</v>
      </c>
      <c r="D1602" s="66">
        <f>_xlfn.IFNA(VLOOKUP(A1602,'NQ0001 Strategy'!$A$2:$B$2000,2,FALSE),0)</f>
        <v>0</v>
      </c>
      <c r="E1602" s="66">
        <f>_xlfn.IFNA(VLOOKUP(A1602,'BBI Strategy'!$A$2:$B$2000,2,FALSE),0)</f>
        <v>1400</v>
      </c>
      <c r="F1602" s="66">
        <f>_xlfn.IFNA(VLOOKUP(A1602,'NQ0003 Strategy'!$A$2:$B$1000,2,FALSE),0)</f>
        <v>0</v>
      </c>
      <c r="G1602" s="66">
        <f>_xlfn.IFNA(VLOOKUP(A1602,'NQ0006 Strategy'!$A$2:$B$2000,2,FALSE),0)</f>
        <v>0</v>
      </c>
      <c r="H1602" s="66">
        <f>_xlfn.IFNA(VLOOKUP(A1602,'NQ0007 Strategy'!$A$2:$B$2000,2,FALSE),0)</f>
        <v>0</v>
      </c>
      <c r="I1602" s="85">
        <f t="shared" si="55"/>
        <v>246.66666666666666</v>
      </c>
      <c r="J1602" s="50">
        <f>VLOOKUP($A1602,級距!$A:$K,9,FALSE)</f>
        <v>1</v>
      </c>
      <c r="K1602" s="50">
        <f>VLOOKUP($A1602,級距!$A:$K,10,FALSE)</f>
        <v>1</v>
      </c>
      <c r="L1602" s="50">
        <f>VLOOKUP($A1602,級距!$A:$K,11,FALSE)</f>
        <v>2</v>
      </c>
      <c r="M1602" s="50">
        <f t="shared" si="54"/>
        <v>1</v>
      </c>
    </row>
    <row r="1603" spans="1:13" x14ac:dyDescent="0.25">
      <c r="A1603" s="32">
        <v>43319</v>
      </c>
      <c r="B1603" s="66">
        <f>_xlfn.IFNA(VLOOKUP(A1603,'Bolling Strategy'!$A$1:$B$2000,2,FALSE),0)</f>
        <v>90</v>
      </c>
      <c r="C1603" s="66">
        <f>_xlfn.IFNA(VLOOKUP(A1603,'NQ0002 Strategy'!$A$2:$B$2000,2,FALSE),0)</f>
        <v>-360</v>
      </c>
      <c r="D1603" s="66">
        <f>_xlfn.IFNA(VLOOKUP(A1603,'NQ0001 Strategy'!$A$2:$B$2000,2,FALSE),0)</f>
        <v>-400</v>
      </c>
      <c r="E1603" s="66">
        <f>_xlfn.IFNA(VLOOKUP(A1603,'BBI Strategy'!$A$2:$B$2000,2,FALSE),0)</f>
        <v>575</v>
      </c>
      <c r="F1603" s="66">
        <f>_xlfn.IFNA(VLOOKUP(A1603,'NQ0003 Strategy'!$A$2:$B$1000,2,FALSE),0)</f>
        <v>0</v>
      </c>
      <c r="G1603" s="66">
        <f>_xlfn.IFNA(VLOOKUP(A1603,'NQ0006 Strategy'!$A$2:$B$2000,2,FALSE),0)</f>
        <v>-2010</v>
      </c>
      <c r="H1603" s="66">
        <f>_xlfn.IFNA(VLOOKUP(A1603,'NQ0007 Strategy'!$A$2:$B$2000,2,FALSE),0)</f>
        <v>0</v>
      </c>
      <c r="I1603" s="85">
        <f t="shared" si="55"/>
        <v>-350.83333333333331</v>
      </c>
      <c r="J1603" s="50">
        <f>VLOOKUP($A1603,級距!$A:$K,9,FALSE)</f>
        <v>1</v>
      </c>
      <c r="K1603" s="50">
        <f>VLOOKUP($A1603,級距!$A:$K,10,FALSE)</f>
        <v>3</v>
      </c>
      <c r="L1603" s="50">
        <f>VLOOKUP($A1603,級距!$A:$K,11,FALSE)</f>
        <v>2</v>
      </c>
      <c r="M1603" s="50">
        <f t="shared" si="54"/>
        <v>1</v>
      </c>
    </row>
    <row r="1604" spans="1:13" x14ac:dyDescent="0.25">
      <c r="A1604" s="32">
        <v>43318</v>
      </c>
      <c r="B1604" s="66">
        <f>_xlfn.IFNA(VLOOKUP(A1604,'Bolling Strategy'!$A$1:$B$2000,2,FALSE),0)</f>
        <v>0</v>
      </c>
      <c r="C1604" s="66">
        <f>_xlfn.IFNA(VLOOKUP(A1604,'NQ0002 Strategy'!$A$2:$B$2000,2,FALSE),0)</f>
        <v>-1800</v>
      </c>
      <c r="D1604" s="66">
        <f>_xlfn.IFNA(VLOOKUP(A1604,'NQ0001 Strategy'!$A$2:$B$2000,2,FALSE),0)</f>
        <v>0</v>
      </c>
      <c r="E1604" s="66">
        <f>_xlfn.IFNA(VLOOKUP(A1604,'BBI Strategy'!$A$2:$B$2000,2,FALSE),0)</f>
        <v>2335</v>
      </c>
      <c r="F1604" s="66">
        <f>_xlfn.IFNA(VLOOKUP(A1604,'NQ0003 Strategy'!$A$2:$B$1000,2,FALSE),0)</f>
        <v>0</v>
      </c>
      <c r="G1604" s="66">
        <f>_xlfn.IFNA(VLOOKUP(A1604,'NQ0006 Strategy'!$A$2:$B$2000,2,FALSE),0)</f>
        <v>0</v>
      </c>
      <c r="H1604" s="66">
        <f>_xlfn.IFNA(VLOOKUP(A1604,'NQ0007 Strategy'!$A$2:$B$2000,2,FALSE),0)</f>
        <v>0</v>
      </c>
      <c r="I1604" s="85">
        <f t="shared" si="55"/>
        <v>89.166666666666671</v>
      </c>
      <c r="J1604" s="50">
        <f>VLOOKUP($A1604,級距!$A:$K,9,FALSE)</f>
        <v>1</v>
      </c>
      <c r="K1604" s="50">
        <f>VLOOKUP($A1604,級距!$A:$K,10,FALSE)</f>
        <v>6</v>
      </c>
      <c r="L1604" s="50">
        <f>VLOOKUP($A1604,級距!$A:$K,11,FALSE)</f>
        <v>2</v>
      </c>
      <c r="M1604" s="50">
        <f t="shared" ref="M1604:M1667" si="56">_xlfn.IFNA(1,0)</f>
        <v>1</v>
      </c>
    </row>
    <row r="1605" spans="1:13" x14ac:dyDescent="0.25">
      <c r="A1605" s="32">
        <v>43315</v>
      </c>
      <c r="B1605" s="66">
        <f>_xlfn.IFNA(VLOOKUP(A1605,'Bolling Strategy'!$A$1:$B$2000,2,FALSE),0)</f>
        <v>-1965</v>
      </c>
      <c r="C1605" s="66">
        <f>_xlfn.IFNA(VLOOKUP(A1605,'NQ0002 Strategy'!$A$2:$B$2000,2,FALSE),0)</f>
        <v>1135</v>
      </c>
      <c r="D1605" s="66">
        <f>_xlfn.IFNA(VLOOKUP(A1605,'NQ0001 Strategy'!$A$2:$B$2000,2,FALSE),0)</f>
        <v>1530</v>
      </c>
      <c r="E1605" s="66">
        <f>_xlfn.IFNA(VLOOKUP(A1605,'BBI Strategy'!$A$2:$B$2000,2,FALSE),0)</f>
        <v>520</v>
      </c>
      <c r="F1605" s="66">
        <f>_xlfn.IFNA(VLOOKUP(A1605,'NQ0003 Strategy'!$A$2:$B$1000,2,FALSE),0)</f>
        <v>0</v>
      </c>
      <c r="G1605" s="66">
        <f>_xlfn.IFNA(VLOOKUP(A1605,'NQ0006 Strategy'!$A$2:$B$2000,2,FALSE),0)</f>
        <v>-4290</v>
      </c>
      <c r="H1605" s="66">
        <f>_xlfn.IFNA(VLOOKUP(A1605,'NQ0007 Strategy'!$A$2:$B$2000,2,FALSE),0)</f>
        <v>0</v>
      </c>
      <c r="I1605" s="85">
        <f t="shared" si="55"/>
        <v>-511.66666666666669</v>
      </c>
      <c r="J1605" s="50">
        <f>VLOOKUP($A1605,級距!$A:$K,9,FALSE)</f>
        <v>1</v>
      </c>
      <c r="K1605" s="50">
        <f>VLOOKUP($A1605,級距!$A:$K,10,FALSE)</f>
        <v>3</v>
      </c>
      <c r="L1605" s="50">
        <f>VLOOKUP($A1605,級距!$A:$K,11,FALSE)</f>
        <v>2</v>
      </c>
      <c r="M1605" s="50">
        <f t="shared" si="56"/>
        <v>1</v>
      </c>
    </row>
    <row r="1606" spans="1:13" x14ac:dyDescent="0.25">
      <c r="A1606" s="32">
        <v>43314</v>
      </c>
      <c r="B1606" s="66">
        <f>_xlfn.IFNA(VLOOKUP(A1606,'Bolling Strategy'!$A$1:$B$2000,2,FALSE),0)</f>
        <v>5090</v>
      </c>
      <c r="C1606" s="66">
        <f>_xlfn.IFNA(VLOOKUP(A1606,'NQ0002 Strategy'!$A$2:$B$2000,2,FALSE),0)</f>
        <v>-6320</v>
      </c>
      <c r="D1606" s="66">
        <f>_xlfn.IFNA(VLOOKUP(A1606,'NQ0001 Strategy'!$A$2:$B$2000,2,FALSE),0)</f>
        <v>5235</v>
      </c>
      <c r="E1606" s="66">
        <f>_xlfn.IFNA(VLOOKUP(A1606,'BBI Strategy'!$A$2:$B$2000,2,FALSE),0)</f>
        <v>-3440</v>
      </c>
      <c r="F1606" s="66">
        <f>_xlfn.IFNA(VLOOKUP(A1606,'NQ0003 Strategy'!$A$2:$B$1000,2,FALSE),0)</f>
        <v>15055</v>
      </c>
      <c r="G1606" s="66">
        <f>_xlfn.IFNA(VLOOKUP(A1606,'NQ0006 Strategy'!$A$2:$B$2000,2,FALSE),0)</f>
        <v>15270</v>
      </c>
      <c r="H1606" s="66">
        <f>_xlfn.IFNA(VLOOKUP(A1606,'NQ0007 Strategy'!$A$2:$B$2000,2,FALSE),0)</f>
        <v>0</v>
      </c>
      <c r="I1606" s="85">
        <f t="shared" si="55"/>
        <v>5148.333333333333</v>
      </c>
      <c r="J1606" s="50">
        <f>VLOOKUP($A1606,級距!$A:$K,9,FALSE)</f>
        <v>8</v>
      </c>
      <c r="K1606" s="50">
        <f>VLOOKUP($A1606,級距!$A:$K,10,FALSE)</f>
        <v>10</v>
      </c>
      <c r="L1606" s="50">
        <f>VLOOKUP($A1606,級距!$A:$K,11,FALSE)</f>
        <v>4</v>
      </c>
      <c r="M1606" s="50">
        <f t="shared" si="56"/>
        <v>1</v>
      </c>
    </row>
    <row r="1607" spans="1:13" x14ac:dyDescent="0.25">
      <c r="A1607" s="32">
        <v>43313</v>
      </c>
      <c r="B1607" s="66">
        <f>_xlfn.IFNA(VLOOKUP(A1607,'Bolling Strategy'!$A$1:$B$2000,2,FALSE),0)</f>
        <v>-185</v>
      </c>
      <c r="C1607" s="66">
        <f>_xlfn.IFNA(VLOOKUP(A1607,'NQ0002 Strategy'!$A$2:$B$2000,2,FALSE),0)</f>
        <v>0</v>
      </c>
      <c r="D1607" s="66">
        <f>_xlfn.IFNA(VLOOKUP(A1607,'NQ0001 Strategy'!$A$2:$B$2000,2,FALSE),0)</f>
        <v>900</v>
      </c>
      <c r="E1607" s="66">
        <f>_xlfn.IFNA(VLOOKUP(A1607,'BBI Strategy'!$A$2:$B$2000,2,FALSE),0)</f>
        <v>170</v>
      </c>
      <c r="F1607" s="66">
        <f>_xlfn.IFNA(VLOOKUP(A1607,'NQ0003 Strategy'!$A$2:$B$1000,2,FALSE),0)</f>
        <v>0</v>
      </c>
      <c r="G1607" s="66">
        <f>_xlfn.IFNA(VLOOKUP(A1607,'NQ0006 Strategy'!$A$2:$B$2000,2,FALSE),0)</f>
        <v>0</v>
      </c>
      <c r="H1607" s="66">
        <f>_xlfn.IFNA(VLOOKUP(A1607,'NQ0007 Strategy'!$A$2:$B$2000,2,FALSE),0)</f>
        <v>0</v>
      </c>
      <c r="I1607" s="85">
        <f t="shared" si="55"/>
        <v>147.5</v>
      </c>
      <c r="J1607" s="50">
        <f>VLOOKUP($A1607,級距!$A:$K,9,FALSE)</f>
        <v>2</v>
      </c>
      <c r="K1607" s="50">
        <f>VLOOKUP($A1607,級距!$A:$K,10,FALSE)</f>
        <v>4</v>
      </c>
      <c r="L1607" s="50">
        <f>VLOOKUP($A1607,級距!$A:$K,11,FALSE)</f>
        <v>2</v>
      </c>
      <c r="M1607" s="50">
        <f t="shared" si="56"/>
        <v>1</v>
      </c>
    </row>
    <row r="1608" spans="1:13" x14ac:dyDescent="0.25">
      <c r="A1608" s="32">
        <v>43312</v>
      </c>
      <c r="B1608" s="66">
        <f>_xlfn.IFNA(VLOOKUP(A1608,'Bolling Strategy'!$A$1:$B$2000,2,FALSE),0)</f>
        <v>-1025</v>
      </c>
      <c r="C1608" s="66">
        <f>_xlfn.IFNA(VLOOKUP(A1608,'NQ0002 Strategy'!$A$2:$B$2000,2,FALSE),0)</f>
        <v>-950</v>
      </c>
      <c r="D1608" s="66">
        <f>_xlfn.IFNA(VLOOKUP(A1608,'NQ0001 Strategy'!$A$2:$B$2000,2,FALSE),0)</f>
        <v>-1230</v>
      </c>
      <c r="E1608" s="66">
        <f>_xlfn.IFNA(VLOOKUP(A1608,'BBI Strategy'!$A$2:$B$2000,2,FALSE),0)</f>
        <v>2190</v>
      </c>
      <c r="F1608" s="66">
        <f>_xlfn.IFNA(VLOOKUP(A1608,'NQ0003 Strategy'!$A$2:$B$1000,2,FALSE),0)</f>
        <v>0</v>
      </c>
      <c r="G1608" s="66">
        <f>_xlfn.IFNA(VLOOKUP(A1608,'NQ0006 Strategy'!$A$2:$B$2000,2,FALSE),0)</f>
        <v>0</v>
      </c>
      <c r="H1608" s="66">
        <f>_xlfn.IFNA(VLOOKUP(A1608,'NQ0007 Strategy'!$A$2:$B$2000,2,FALSE),0)</f>
        <v>0</v>
      </c>
      <c r="I1608" s="85">
        <f t="shared" si="55"/>
        <v>-169.16666666666666</v>
      </c>
      <c r="J1608" s="50">
        <f>VLOOKUP($A1608,級距!$A:$K,9,FALSE)</f>
        <v>4</v>
      </c>
      <c r="K1608" s="50">
        <f>VLOOKUP($A1608,級距!$A:$K,10,FALSE)</f>
        <v>4</v>
      </c>
      <c r="L1608" s="50">
        <f>VLOOKUP($A1608,級距!$A:$K,11,FALSE)</f>
        <v>2</v>
      </c>
      <c r="M1608" s="50">
        <f t="shared" si="56"/>
        <v>1</v>
      </c>
    </row>
    <row r="1609" spans="1:13" x14ac:dyDescent="0.25">
      <c r="A1609" s="32">
        <v>43311</v>
      </c>
      <c r="B1609" s="66">
        <f>_xlfn.IFNA(VLOOKUP(A1609,'Bolling Strategy'!$A$1:$B$2000,2,FALSE),0)</f>
        <v>-1620</v>
      </c>
      <c r="C1609" s="66">
        <f>_xlfn.IFNA(VLOOKUP(A1609,'NQ0002 Strategy'!$A$2:$B$2000,2,FALSE),0)</f>
        <v>-6875</v>
      </c>
      <c r="D1609" s="66">
        <f>_xlfn.IFNA(VLOOKUP(A1609,'NQ0001 Strategy'!$A$2:$B$2000,2,FALSE),0)</f>
        <v>-3845</v>
      </c>
      <c r="E1609" s="66">
        <f>_xlfn.IFNA(VLOOKUP(A1609,'BBI Strategy'!$A$2:$B$2000,2,FALSE),0)</f>
        <v>-4490</v>
      </c>
      <c r="F1609" s="66">
        <f>_xlfn.IFNA(VLOOKUP(A1609,'NQ0003 Strategy'!$A$2:$B$1000,2,FALSE),0)</f>
        <v>-1140</v>
      </c>
      <c r="G1609" s="66">
        <f>_xlfn.IFNA(VLOOKUP(A1609,'NQ0006 Strategy'!$A$2:$B$2000,2,FALSE),0)</f>
        <v>-10230</v>
      </c>
      <c r="H1609" s="66">
        <f>_xlfn.IFNA(VLOOKUP(A1609,'NQ0007 Strategy'!$A$2:$B$2000,2,FALSE),0)</f>
        <v>0</v>
      </c>
      <c r="I1609" s="85">
        <f t="shared" si="55"/>
        <v>-4700</v>
      </c>
      <c r="J1609" s="50">
        <f>VLOOKUP($A1609,級距!$A:$K,9,FALSE)</f>
        <v>7</v>
      </c>
      <c r="K1609" s="50">
        <f>VLOOKUP($A1609,級距!$A:$K,10,FALSE)</f>
        <v>6</v>
      </c>
      <c r="L1609" s="50">
        <f>VLOOKUP($A1609,級距!$A:$K,11,FALSE)</f>
        <v>1</v>
      </c>
      <c r="M1609" s="50">
        <f t="shared" si="56"/>
        <v>1</v>
      </c>
    </row>
    <row r="1610" spans="1:13" x14ac:dyDescent="0.25">
      <c r="A1610" s="32">
        <v>43308</v>
      </c>
      <c r="B1610" s="66">
        <f>_xlfn.IFNA(VLOOKUP(A1610,'Bolling Strategy'!$A$1:$B$2000,2,FALSE),0)</f>
        <v>-10320</v>
      </c>
      <c r="C1610" s="66">
        <f>_xlfn.IFNA(VLOOKUP(A1610,'NQ0002 Strategy'!$A$2:$B$2000,2,FALSE),0)</f>
        <v>0</v>
      </c>
      <c r="D1610" s="66">
        <f>_xlfn.IFNA(VLOOKUP(A1610,'NQ0001 Strategy'!$A$2:$B$2000,2,FALSE),0)</f>
        <v>3940</v>
      </c>
      <c r="E1610" s="66">
        <f>_xlfn.IFNA(VLOOKUP(A1610,'BBI Strategy'!$A$2:$B$2000,2,FALSE),0)</f>
        <v>-11660</v>
      </c>
      <c r="F1610" s="66">
        <f>_xlfn.IFNA(VLOOKUP(A1610,'NQ0003 Strategy'!$A$2:$B$1000,2,FALSE),0)</f>
        <v>0</v>
      </c>
      <c r="G1610" s="66">
        <f>_xlfn.IFNA(VLOOKUP(A1610,'NQ0006 Strategy'!$A$2:$B$2000,2,FALSE),0)</f>
        <v>0</v>
      </c>
      <c r="H1610" s="66">
        <f>_xlfn.IFNA(VLOOKUP(A1610,'NQ0007 Strategy'!$A$2:$B$2000,2,FALSE),0)</f>
        <v>0</v>
      </c>
      <c r="I1610" s="85">
        <f t="shared" si="55"/>
        <v>-3006.6666666666665</v>
      </c>
      <c r="J1610" s="50">
        <f>VLOOKUP($A1610,級距!$A:$K,9,FALSE)</f>
        <v>8</v>
      </c>
      <c r="K1610" s="50">
        <f>VLOOKUP($A1610,級距!$A:$K,10,FALSE)</f>
        <v>8</v>
      </c>
      <c r="L1610" s="50">
        <f>VLOOKUP($A1610,級距!$A:$K,11,FALSE)</f>
        <v>4</v>
      </c>
      <c r="M1610" s="50">
        <f t="shared" si="56"/>
        <v>1</v>
      </c>
    </row>
    <row r="1611" spans="1:13" x14ac:dyDescent="0.25">
      <c r="A1611" s="32">
        <v>43307</v>
      </c>
      <c r="B1611" s="66">
        <f>_xlfn.IFNA(VLOOKUP(A1611,'Bolling Strategy'!$A$1:$B$2000,2,FALSE),0)</f>
        <v>200</v>
      </c>
      <c r="C1611" s="66">
        <f>_xlfn.IFNA(VLOOKUP(A1611,'NQ0002 Strategy'!$A$2:$B$2000,2,FALSE),0)</f>
        <v>0</v>
      </c>
      <c r="D1611" s="66">
        <f>_xlfn.IFNA(VLOOKUP(A1611,'NQ0001 Strategy'!$A$2:$B$2000,2,FALSE),0)</f>
        <v>0</v>
      </c>
      <c r="E1611" s="66">
        <f>_xlfn.IFNA(VLOOKUP(A1611,'BBI Strategy'!$A$2:$B$2000,2,FALSE),0)</f>
        <v>50</v>
      </c>
      <c r="F1611" s="66">
        <f>_xlfn.IFNA(VLOOKUP(A1611,'NQ0003 Strategy'!$A$2:$B$1000,2,FALSE),0)</f>
        <v>0</v>
      </c>
      <c r="G1611" s="66">
        <f>_xlfn.IFNA(VLOOKUP(A1611,'NQ0006 Strategy'!$A$2:$B$2000,2,FALSE),0)</f>
        <v>0</v>
      </c>
      <c r="H1611" s="66">
        <f>_xlfn.IFNA(VLOOKUP(A1611,'NQ0007 Strategy'!$A$2:$B$2000,2,FALSE),0)</f>
        <v>0</v>
      </c>
      <c r="I1611" s="85">
        <f t="shared" si="55"/>
        <v>41.666666666666664</v>
      </c>
      <c r="J1611" s="50">
        <f>VLOOKUP($A1611,級距!$A:$K,9,FALSE)</f>
        <v>1</v>
      </c>
      <c r="K1611" s="50">
        <f>VLOOKUP($A1611,級距!$A:$K,10,FALSE)</f>
        <v>1</v>
      </c>
      <c r="L1611" s="50">
        <f>VLOOKUP($A1611,級距!$A:$K,11,FALSE)</f>
        <v>2</v>
      </c>
      <c r="M1611" s="50">
        <f t="shared" si="56"/>
        <v>1</v>
      </c>
    </row>
    <row r="1612" spans="1:13" x14ac:dyDescent="0.25">
      <c r="A1612" s="32">
        <v>43306</v>
      </c>
      <c r="B1612" s="66">
        <f>_xlfn.IFNA(VLOOKUP(A1612,'Bolling Strategy'!$A$1:$B$2000,2,FALSE),0)</f>
        <v>2440</v>
      </c>
      <c r="C1612" s="66">
        <f>_xlfn.IFNA(VLOOKUP(A1612,'NQ0002 Strategy'!$A$2:$B$2000,2,FALSE),0)</f>
        <v>12135</v>
      </c>
      <c r="D1612" s="66">
        <f>_xlfn.IFNA(VLOOKUP(A1612,'NQ0001 Strategy'!$A$2:$B$2000,2,FALSE),0)</f>
        <v>0</v>
      </c>
      <c r="E1612" s="66">
        <f>_xlfn.IFNA(VLOOKUP(A1612,'BBI Strategy'!$A$2:$B$2000,2,FALSE),0)</f>
        <v>5260</v>
      </c>
      <c r="F1612" s="66">
        <f>_xlfn.IFNA(VLOOKUP(A1612,'NQ0003 Strategy'!$A$2:$B$1000,2,FALSE),0)</f>
        <v>0</v>
      </c>
      <c r="G1612" s="66">
        <f>_xlfn.IFNA(VLOOKUP(A1612,'NQ0006 Strategy'!$A$2:$B$2000,2,FALSE),0)</f>
        <v>-12710</v>
      </c>
      <c r="H1612" s="66">
        <f>_xlfn.IFNA(VLOOKUP(A1612,'NQ0007 Strategy'!$A$2:$B$2000,2,FALSE),0)</f>
        <v>0</v>
      </c>
      <c r="I1612" s="85">
        <f t="shared" si="55"/>
        <v>1187.5</v>
      </c>
      <c r="J1612" s="50">
        <f>VLOOKUP($A1612,級距!$A:$K,9,FALSE)</f>
        <v>5</v>
      </c>
      <c r="K1612" s="50">
        <f>VLOOKUP($A1612,級距!$A:$K,10,FALSE)</f>
        <v>9</v>
      </c>
      <c r="L1612" s="50">
        <f>VLOOKUP($A1612,級距!$A:$K,11,FALSE)</f>
        <v>3</v>
      </c>
      <c r="M1612" s="50">
        <f t="shared" si="56"/>
        <v>1</v>
      </c>
    </row>
    <row r="1613" spans="1:13" x14ac:dyDescent="0.25">
      <c r="A1613" s="32">
        <v>43305</v>
      </c>
      <c r="B1613" s="66">
        <f>_xlfn.IFNA(VLOOKUP(A1613,'Bolling Strategy'!$A$1:$B$2000,2,FALSE),0)</f>
        <v>3515</v>
      </c>
      <c r="C1613" s="66">
        <f>_xlfn.IFNA(VLOOKUP(A1613,'NQ0002 Strategy'!$A$2:$B$2000,2,FALSE),0)</f>
        <v>-4240</v>
      </c>
      <c r="D1613" s="66">
        <f>_xlfn.IFNA(VLOOKUP(A1613,'NQ0001 Strategy'!$A$2:$B$2000,2,FALSE),0)</f>
        <v>135</v>
      </c>
      <c r="E1613" s="66">
        <f>_xlfn.IFNA(VLOOKUP(A1613,'BBI Strategy'!$A$2:$B$2000,2,FALSE),0)</f>
        <v>1980</v>
      </c>
      <c r="F1613" s="66">
        <f>_xlfn.IFNA(VLOOKUP(A1613,'NQ0003 Strategy'!$A$2:$B$1000,2,FALSE),0)</f>
        <v>0</v>
      </c>
      <c r="G1613" s="66">
        <f>_xlfn.IFNA(VLOOKUP(A1613,'NQ0006 Strategy'!$A$2:$B$2000,2,FALSE),0)</f>
        <v>-10230</v>
      </c>
      <c r="H1613" s="66">
        <f>_xlfn.IFNA(VLOOKUP(A1613,'NQ0007 Strategy'!$A$2:$B$2000,2,FALSE),0)</f>
        <v>0</v>
      </c>
      <c r="I1613" s="85">
        <f t="shared" si="55"/>
        <v>-1473.3333333333333</v>
      </c>
      <c r="J1613" s="50">
        <f>VLOOKUP($A1613,級距!$A:$K,9,FALSE)</f>
        <v>4</v>
      </c>
      <c r="K1613" s="50">
        <f>VLOOKUP($A1613,級距!$A:$K,10,FALSE)</f>
        <v>3</v>
      </c>
      <c r="L1613" s="50">
        <f>VLOOKUP($A1613,級距!$A:$K,11,FALSE)</f>
        <v>2</v>
      </c>
      <c r="M1613" s="50">
        <f t="shared" si="56"/>
        <v>1</v>
      </c>
    </row>
    <row r="1614" spans="1:13" x14ac:dyDescent="0.25">
      <c r="A1614" s="32">
        <v>43304</v>
      </c>
      <c r="B1614" s="66">
        <f>_xlfn.IFNA(VLOOKUP(A1614,'Bolling Strategy'!$A$1:$B$2000,2,FALSE),0)</f>
        <v>0</v>
      </c>
      <c r="C1614" s="66">
        <f>_xlfn.IFNA(VLOOKUP(A1614,'NQ0002 Strategy'!$A$2:$B$2000,2,FALSE),0)</f>
        <v>0</v>
      </c>
      <c r="D1614" s="66">
        <f>_xlfn.IFNA(VLOOKUP(A1614,'NQ0001 Strategy'!$A$2:$B$2000,2,FALSE),0)</f>
        <v>5735</v>
      </c>
      <c r="E1614" s="66">
        <f>_xlfn.IFNA(VLOOKUP(A1614,'BBI Strategy'!$A$2:$B$2000,2,FALSE),0)</f>
        <v>-2370</v>
      </c>
      <c r="F1614" s="66">
        <f>_xlfn.IFNA(VLOOKUP(A1614,'NQ0003 Strategy'!$A$2:$B$1000,2,FALSE),0)</f>
        <v>0</v>
      </c>
      <c r="G1614" s="66">
        <f>_xlfn.IFNA(VLOOKUP(A1614,'NQ0006 Strategy'!$A$2:$B$2000,2,FALSE),0)</f>
        <v>0</v>
      </c>
      <c r="H1614" s="66">
        <f>_xlfn.IFNA(VLOOKUP(A1614,'NQ0007 Strategy'!$A$2:$B$2000,2,FALSE),0)</f>
        <v>0</v>
      </c>
      <c r="I1614" s="85">
        <f t="shared" si="55"/>
        <v>560.83333333333337</v>
      </c>
      <c r="J1614" s="50">
        <f>VLOOKUP($A1614,級距!$A:$K,9,FALSE)</f>
        <v>3</v>
      </c>
      <c r="K1614" s="50">
        <f>VLOOKUP($A1614,級距!$A:$K,10,FALSE)</f>
        <v>8</v>
      </c>
      <c r="L1614" s="50">
        <f>VLOOKUP($A1614,級距!$A:$K,11,FALSE)</f>
        <v>3</v>
      </c>
      <c r="M1614" s="50">
        <f t="shared" si="56"/>
        <v>1</v>
      </c>
    </row>
    <row r="1615" spans="1:13" x14ac:dyDescent="0.25">
      <c r="A1615" s="32">
        <v>43301</v>
      </c>
      <c r="B1615" s="66">
        <f>_xlfn.IFNA(VLOOKUP(A1615,'Bolling Strategy'!$A$1:$B$2000,2,FALSE),0)</f>
        <v>0</v>
      </c>
      <c r="C1615" s="66">
        <f>_xlfn.IFNA(VLOOKUP(A1615,'NQ0002 Strategy'!$A$2:$B$2000,2,FALSE),0)</f>
        <v>-880</v>
      </c>
      <c r="D1615" s="66">
        <f>_xlfn.IFNA(VLOOKUP(A1615,'NQ0001 Strategy'!$A$2:$B$2000,2,FALSE),0)</f>
        <v>0</v>
      </c>
      <c r="E1615" s="66">
        <f>_xlfn.IFNA(VLOOKUP(A1615,'BBI Strategy'!$A$2:$B$2000,2,FALSE),0)</f>
        <v>2190</v>
      </c>
      <c r="F1615" s="66">
        <f>_xlfn.IFNA(VLOOKUP(A1615,'NQ0003 Strategy'!$A$2:$B$1000,2,FALSE),0)</f>
        <v>0</v>
      </c>
      <c r="G1615" s="66">
        <f>_xlfn.IFNA(VLOOKUP(A1615,'NQ0006 Strategy'!$A$2:$B$2000,2,FALSE),0)</f>
        <v>0</v>
      </c>
      <c r="H1615" s="66">
        <f>_xlfn.IFNA(VLOOKUP(A1615,'NQ0007 Strategy'!$A$2:$B$2000,2,FALSE),0)</f>
        <v>0</v>
      </c>
      <c r="I1615" s="85">
        <f t="shared" si="55"/>
        <v>218.33333333333334</v>
      </c>
      <c r="J1615" s="50">
        <f>VLOOKUP($A1615,級距!$A:$K,9,FALSE)</f>
        <v>1</v>
      </c>
      <c r="K1615" s="50">
        <f>VLOOKUP($A1615,級距!$A:$K,10,FALSE)</f>
        <v>2</v>
      </c>
      <c r="L1615" s="50">
        <f>VLOOKUP($A1615,級距!$A:$K,11,FALSE)</f>
        <v>2</v>
      </c>
      <c r="M1615" s="50">
        <f t="shared" si="56"/>
        <v>1</v>
      </c>
    </row>
    <row r="1616" spans="1:13" x14ac:dyDescent="0.25">
      <c r="A1616" s="32">
        <v>43300</v>
      </c>
      <c r="B1616" s="66">
        <f>_xlfn.IFNA(VLOOKUP(A1616,'Bolling Strategy'!$A$1:$B$2000,2,FALSE),0)</f>
        <v>0</v>
      </c>
      <c r="C1616" s="66">
        <f>_xlfn.IFNA(VLOOKUP(A1616,'NQ0002 Strategy'!$A$2:$B$2000,2,FALSE),0)</f>
        <v>-25</v>
      </c>
      <c r="D1616" s="66">
        <f>_xlfn.IFNA(VLOOKUP(A1616,'NQ0001 Strategy'!$A$2:$B$2000,2,FALSE),0)</f>
        <v>0</v>
      </c>
      <c r="E1616" s="66">
        <f>_xlfn.IFNA(VLOOKUP(A1616,'BBI Strategy'!$A$2:$B$2000,2,FALSE),0)</f>
        <v>-320</v>
      </c>
      <c r="F1616" s="66">
        <f>_xlfn.IFNA(VLOOKUP(A1616,'NQ0003 Strategy'!$A$2:$B$1000,2,FALSE),0)</f>
        <v>0</v>
      </c>
      <c r="G1616" s="66">
        <f>_xlfn.IFNA(VLOOKUP(A1616,'NQ0006 Strategy'!$A$2:$B$2000,2,FALSE),0)</f>
        <v>0</v>
      </c>
      <c r="H1616" s="66">
        <f>_xlfn.IFNA(VLOOKUP(A1616,'NQ0007 Strategy'!$A$2:$B$2000,2,FALSE),0)</f>
        <v>0</v>
      </c>
      <c r="I1616" s="85">
        <f t="shared" si="55"/>
        <v>-57.5</v>
      </c>
      <c r="J1616" s="50">
        <f>VLOOKUP($A1616,級距!$A:$K,9,FALSE)</f>
        <v>1</v>
      </c>
      <c r="K1616" s="50">
        <f>VLOOKUP($A1616,級距!$A:$K,10,FALSE)</f>
        <v>2</v>
      </c>
      <c r="L1616" s="50">
        <f>VLOOKUP($A1616,級距!$A:$K,11,FALSE)</f>
        <v>2</v>
      </c>
      <c r="M1616" s="50">
        <f t="shared" si="56"/>
        <v>1</v>
      </c>
    </row>
    <row r="1617" spans="1:13" x14ac:dyDescent="0.25">
      <c r="A1617" s="32">
        <v>43299</v>
      </c>
      <c r="B1617" s="66">
        <f>_xlfn.IFNA(VLOOKUP(A1617,'Bolling Strategy'!$A$1:$B$2000,2,FALSE),0)</f>
        <v>-260</v>
      </c>
      <c r="C1617" s="66">
        <f>_xlfn.IFNA(VLOOKUP(A1617,'NQ0002 Strategy'!$A$2:$B$2000,2,FALSE),0)</f>
        <v>-345</v>
      </c>
      <c r="D1617" s="66">
        <f>_xlfn.IFNA(VLOOKUP(A1617,'NQ0001 Strategy'!$A$2:$B$2000,2,FALSE),0)</f>
        <v>-730</v>
      </c>
      <c r="E1617" s="66">
        <f>_xlfn.IFNA(VLOOKUP(A1617,'BBI Strategy'!$A$2:$B$2000,2,FALSE),0)</f>
        <v>170</v>
      </c>
      <c r="F1617" s="66">
        <f>_xlfn.IFNA(VLOOKUP(A1617,'NQ0003 Strategy'!$A$2:$B$1000,2,FALSE),0)</f>
        <v>185</v>
      </c>
      <c r="G1617" s="66">
        <f>_xlfn.IFNA(VLOOKUP(A1617,'NQ0006 Strategy'!$A$2:$B$2000,2,FALSE),0)</f>
        <v>0</v>
      </c>
      <c r="H1617" s="66">
        <f>_xlfn.IFNA(VLOOKUP(A1617,'NQ0007 Strategy'!$A$2:$B$2000,2,FALSE),0)</f>
        <v>0</v>
      </c>
      <c r="I1617" s="85">
        <f t="shared" si="55"/>
        <v>-163.33333333333334</v>
      </c>
      <c r="J1617" s="50">
        <f>VLOOKUP($A1617,級距!$A:$K,9,FALSE)</f>
        <v>1</v>
      </c>
      <c r="K1617" s="50">
        <f>VLOOKUP($A1617,級距!$A:$K,10,FALSE)</f>
        <v>3</v>
      </c>
      <c r="L1617" s="50">
        <f>VLOOKUP($A1617,級距!$A:$K,11,FALSE)</f>
        <v>2</v>
      </c>
      <c r="M1617" s="50">
        <f t="shared" si="56"/>
        <v>1</v>
      </c>
    </row>
    <row r="1618" spans="1:13" x14ac:dyDescent="0.25">
      <c r="A1618" s="32">
        <v>43298</v>
      </c>
      <c r="B1618" s="66">
        <f>_xlfn.IFNA(VLOOKUP(A1618,'Bolling Strategy'!$A$1:$B$2000,2,FALSE),0)</f>
        <v>11720</v>
      </c>
      <c r="C1618" s="66">
        <f>_xlfn.IFNA(VLOOKUP(A1618,'NQ0002 Strategy'!$A$2:$B$2000,2,FALSE),0)</f>
        <v>8970</v>
      </c>
      <c r="D1618" s="66">
        <f>_xlfn.IFNA(VLOOKUP(A1618,'NQ0001 Strategy'!$A$2:$B$2000,2,FALSE),0)</f>
        <v>2580</v>
      </c>
      <c r="E1618" s="66">
        <f>_xlfn.IFNA(VLOOKUP(A1618,'BBI Strategy'!$A$2:$B$2000,2,FALSE),0)</f>
        <v>6235</v>
      </c>
      <c r="F1618" s="66">
        <f>_xlfn.IFNA(VLOOKUP(A1618,'NQ0003 Strategy'!$A$2:$B$1000,2,FALSE),0)</f>
        <v>0</v>
      </c>
      <c r="G1618" s="66">
        <f>_xlfn.IFNA(VLOOKUP(A1618,'NQ0006 Strategy'!$A$2:$B$2000,2,FALSE),0)</f>
        <v>9060</v>
      </c>
      <c r="H1618" s="66">
        <f>_xlfn.IFNA(VLOOKUP(A1618,'NQ0007 Strategy'!$A$2:$B$2000,2,FALSE),0)</f>
        <v>0</v>
      </c>
      <c r="I1618" s="85">
        <f t="shared" si="55"/>
        <v>6427.5</v>
      </c>
      <c r="J1618" s="50">
        <f>VLOOKUP($A1618,級距!$A:$K,9,FALSE)</f>
        <v>7</v>
      </c>
      <c r="K1618" s="50">
        <f>VLOOKUP($A1618,級距!$A:$K,10,FALSE)</f>
        <v>8</v>
      </c>
      <c r="L1618" s="50">
        <f>VLOOKUP($A1618,級距!$A:$K,11,FALSE)</f>
        <v>4</v>
      </c>
      <c r="M1618" s="50">
        <f t="shared" si="56"/>
        <v>1</v>
      </c>
    </row>
    <row r="1619" spans="1:13" x14ac:dyDescent="0.25">
      <c r="A1619" s="32">
        <v>43297</v>
      </c>
      <c r="B1619" s="66">
        <f>_xlfn.IFNA(VLOOKUP(A1619,'Bolling Strategy'!$A$1:$B$2000,2,FALSE),0)</f>
        <v>0</v>
      </c>
      <c r="C1619" s="66">
        <f>_xlfn.IFNA(VLOOKUP(A1619,'NQ0002 Strategy'!$A$2:$B$2000,2,FALSE),0)</f>
        <v>-2500</v>
      </c>
      <c r="D1619" s="66">
        <f>_xlfn.IFNA(VLOOKUP(A1619,'NQ0001 Strategy'!$A$2:$B$2000,2,FALSE),0)</f>
        <v>-600</v>
      </c>
      <c r="E1619" s="66">
        <f>_xlfn.IFNA(VLOOKUP(A1619,'BBI Strategy'!$A$2:$B$2000,2,FALSE),0)</f>
        <v>-1700</v>
      </c>
      <c r="F1619" s="66">
        <f>_xlfn.IFNA(VLOOKUP(A1619,'NQ0003 Strategy'!$A$2:$B$1000,2,FALSE),0)</f>
        <v>0</v>
      </c>
      <c r="G1619" s="66">
        <f>_xlfn.IFNA(VLOOKUP(A1619,'NQ0006 Strategy'!$A$2:$B$2000,2,FALSE),0)</f>
        <v>0</v>
      </c>
      <c r="H1619" s="66">
        <f>_xlfn.IFNA(VLOOKUP(A1619,'NQ0007 Strategy'!$A$2:$B$2000,2,FALSE),0)</f>
        <v>0</v>
      </c>
      <c r="I1619" s="85">
        <f t="shared" si="55"/>
        <v>-800</v>
      </c>
      <c r="J1619" s="50">
        <f>VLOOKUP($A1619,級距!$A:$K,9,FALSE)</f>
        <v>1</v>
      </c>
      <c r="K1619" s="50">
        <f>VLOOKUP($A1619,級距!$A:$K,10,FALSE)</f>
        <v>6</v>
      </c>
      <c r="L1619" s="50">
        <f>VLOOKUP($A1619,級距!$A:$K,11,FALSE)</f>
        <v>2</v>
      </c>
      <c r="M1619" s="50">
        <f t="shared" si="56"/>
        <v>1</v>
      </c>
    </row>
    <row r="1620" spans="1:13" x14ac:dyDescent="0.25">
      <c r="A1620" s="32">
        <v>43294</v>
      </c>
      <c r="B1620" s="66">
        <f>_xlfn.IFNA(VLOOKUP(A1620,'Bolling Strategy'!$A$1:$B$2000,2,FALSE),0)</f>
        <v>0</v>
      </c>
      <c r="C1620" s="66">
        <f>_xlfn.IFNA(VLOOKUP(A1620,'NQ0002 Strategy'!$A$2:$B$2000,2,FALSE),0)</f>
        <v>-320</v>
      </c>
      <c r="D1620" s="66">
        <f>_xlfn.IFNA(VLOOKUP(A1620,'NQ0001 Strategy'!$A$2:$B$2000,2,FALSE),0)</f>
        <v>290</v>
      </c>
      <c r="E1620" s="66">
        <f>_xlfn.IFNA(VLOOKUP(A1620,'BBI Strategy'!$A$2:$B$2000,2,FALSE),0)</f>
        <v>2060</v>
      </c>
      <c r="F1620" s="66">
        <f>_xlfn.IFNA(VLOOKUP(A1620,'NQ0003 Strategy'!$A$2:$B$1000,2,FALSE),0)</f>
        <v>-2880</v>
      </c>
      <c r="G1620" s="66">
        <f>_xlfn.IFNA(VLOOKUP(A1620,'NQ0006 Strategy'!$A$2:$B$2000,2,FALSE),0)</f>
        <v>0</v>
      </c>
      <c r="H1620" s="66">
        <f>_xlfn.IFNA(VLOOKUP(A1620,'NQ0007 Strategy'!$A$2:$B$2000,2,FALSE),0)</f>
        <v>0</v>
      </c>
      <c r="I1620" s="85">
        <f t="shared" si="55"/>
        <v>-141.66666666666666</v>
      </c>
      <c r="J1620" s="50">
        <f>VLOOKUP($A1620,級距!$A:$K,9,FALSE)</f>
        <v>1</v>
      </c>
      <c r="K1620" s="50">
        <f>VLOOKUP($A1620,級距!$A:$K,10,FALSE)</f>
        <v>2</v>
      </c>
      <c r="L1620" s="50">
        <f>VLOOKUP($A1620,級距!$A:$K,11,FALSE)</f>
        <v>2</v>
      </c>
      <c r="M1620" s="50">
        <f t="shared" si="56"/>
        <v>1</v>
      </c>
    </row>
    <row r="1621" spans="1:13" x14ac:dyDescent="0.25">
      <c r="A1621" s="32">
        <v>43293</v>
      </c>
      <c r="B1621" s="66">
        <f>_xlfn.IFNA(VLOOKUP(A1621,'Bolling Strategy'!$A$1:$B$2000,2,FALSE),0)</f>
        <v>4860</v>
      </c>
      <c r="C1621" s="66">
        <f>_xlfn.IFNA(VLOOKUP(A1621,'NQ0002 Strategy'!$A$2:$B$2000,2,FALSE),0)</f>
        <v>2820</v>
      </c>
      <c r="D1621" s="66">
        <f>_xlfn.IFNA(VLOOKUP(A1621,'NQ0001 Strategy'!$A$2:$B$2000,2,FALSE),0)</f>
        <v>-1590</v>
      </c>
      <c r="E1621" s="66">
        <f>_xlfn.IFNA(VLOOKUP(A1621,'BBI Strategy'!$A$2:$B$2000,2,FALSE),0)</f>
        <v>1360</v>
      </c>
      <c r="F1621" s="66">
        <f>_xlfn.IFNA(VLOOKUP(A1621,'NQ0003 Strategy'!$A$2:$B$1000,2,FALSE),0)</f>
        <v>0</v>
      </c>
      <c r="G1621" s="66">
        <f>_xlfn.IFNA(VLOOKUP(A1621,'NQ0006 Strategy'!$A$2:$B$2000,2,FALSE),0)</f>
        <v>7180</v>
      </c>
      <c r="H1621" s="66">
        <f>_xlfn.IFNA(VLOOKUP(A1621,'NQ0007 Strategy'!$A$2:$B$2000,2,FALSE),0)</f>
        <v>0</v>
      </c>
      <c r="I1621" s="85">
        <f t="shared" si="55"/>
        <v>2438.3333333333335</v>
      </c>
      <c r="J1621" s="50">
        <f>VLOOKUP($A1621,級距!$A:$K,9,FALSE)</f>
        <v>4</v>
      </c>
      <c r="K1621" s="50">
        <f>VLOOKUP($A1621,級距!$A:$K,10,FALSE)</f>
        <v>10</v>
      </c>
      <c r="L1621" s="50">
        <f>VLOOKUP($A1621,級距!$A:$K,11,FALSE)</f>
        <v>3</v>
      </c>
      <c r="M1621" s="50">
        <f t="shared" si="56"/>
        <v>1</v>
      </c>
    </row>
    <row r="1622" spans="1:13" x14ac:dyDescent="0.25">
      <c r="A1622" s="32">
        <v>43292</v>
      </c>
      <c r="B1622" s="66">
        <f>_xlfn.IFNA(VLOOKUP(A1622,'Bolling Strategy'!$A$1:$B$2000,2,FALSE),0)</f>
        <v>555</v>
      </c>
      <c r="C1622" s="66">
        <f>_xlfn.IFNA(VLOOKUP(A1622,'NQ0002 Strategy'!$A$2:$B$2000,2,FALSE),0)</f>
        <v>-265</v>
      </c>
      <c r="D1622" s="66">
        <f>_xlfn.IFNA(VLOOKUP(A1622,'NQ0001 Strategy'!$A$2:$B$2000,2,FALSE),0)</f>
        <v>0</v>
      </c>
      <c r="E1622" s="66">
        <f>_xlfn.IFNA(VLOOKUP(A1622,'BBI Strategy'!$A$2:$B$2000,2,FALSE),0)</f>
        <v>-990</v>
      </c>
      <c r="F1622" s="66">
        <f>_xlfn.IFNA(VLOOKUP(A1622,'NQ0003 Strategy'!$A$2:$B$1000,2,FALSE),0)</f>
        <v>0</v>
      </c>
      <c r="G1622" s="66">
        <f>_xlfn.IFNA(VLOOKUP(A1622,'NQ0006 Strategy'!$A$2:$B$2000,2,FALSE),0)</f>
        <v>620</v>
      </c>
      <c r="H1622" s="66">
        <f>_xlfn.IFNA(VLOOKUP(A1622,'NQ0007 Strategy'!$A$2:$B$2000,2,FALSE),0)</f>
        <v>0</v>
      </c>
      <c r="I1622" s="85">
        <f t="shared" si="55"/>
        <v>-13.333333333333334</v>
      </c>
      <c r="J1622" s="50">
        <f>VLOOKUP($A1622,級距!$A:$K,9,FALSE)</f>
        <v>1</v>
      </c>
      <c r="K1622" s="50">
        <f>VLOOKUP($A1622,級距!$A:$K,10,FALSE)</f>
        <v>5</v>
      </c>
      <c r="L1622" s="50">
        <f>VLOOKUP($A1622,級距!$A:$K,11,FALSE)</f>
        <v>2</v>
      </c>
      <c r="M1622" s="50">
        <f t="shared" si="56"/>
        <v>1</v>
      </c>
    </row>
    <row r="1623" spans="1:13" x14ac:dyDescent="0.25">
      <c r="A1623" s="32">
        <v>43291</v>
      </c>
      <c r="B1623" s="66">
        <f>_xlfn.IFNA(VLOOKUP(A1623,'Bolling Strategy'!$A$1:$B$2000,2,FALSE),0)</f>
        <v>720</v>
      </c>
      <c r="C1623" s="66">
        <f>_xlfn.IFNA(VLOOKUP(A1623,'NQ0002 Strategy'!$A$2:$B$2000,2,FALSE),0)</f>
        <v>725</v>
      </c>
      <c r="D1623" s="66">
        <f>_xlfn.IFNA(VLOOKUP(A1623,'NQ0001 Strategy'!$A$2:$B$2000,2,FALSE),0)</f>
        <v>0</v>
      </c>
      <c r="E1623" s="66">
        <f>_xlfn.IFNA(VLOOKUP(A1623,'BBI Strategy'!$A$2:$B$2000,2,FALSE),0)</f>
        <v>310</v>
      </c>
      <c r="F1623" s="66">
        <f>_xlfn.IFNA(VLOOKUP(A1623,'NQ0003 Strategy'!$A$2:$B$1000,2,FALSE),0)</f>
        <v>0</v>
      </c>
      <c r="G1623" s="66">
        <f>_xlfn.IFNA(VLOOKUP(A1623,'NQ0006 Strategy'!$A$2:$B$2000,2,FALSE),0)</f>
        <v>0</v>
      </c>
      <c r="H1623" s="66">
        <f>_xlfn.IFNA(VLOOKUP(A1623,'NQ0007 Strategy'!$A$2:$B$2000,2,FALSE),0)</f>
        <v>0</v>
      </c>
      <c r="I1623" s="85">
        <f t="shared" si="55"/>
        <v>292.5</v>
      </c>
      <c r="J1623" s="50">
        <f>VLOOKUP($A1623,級距!$A:$K,9,FALSE)</f>
        <v>1</v>
      </c>
      <c r="K1623" s="50">
        <f>VLOOKUP($A1623,級距!$A:$K,10,FALSE)</f>
        <v>5</v>
      </c>
      <c r="L1623" s="50">
        <f>VLOOKUP($A1623,級距!$A:$K,11,FALSE)</f>
        <v>2</v>
      </c>
      <c r="M1623" s="50">
        <f t="shared" si="56"/>
        <v>1</v>
      </c>
    </row>
    <row r="1624" spans="1:13" x14ac:dyDescent="0.25">
      <c r="A1624" s="32">
        <v>43290</v>
      </c>
      <c r="B1624" s="66">
        <f>_xlfn.IFNA(VLOOKUP(A1624,'Bolling Strategy'!$A$1:$B$2000,2,FALSE),0)</f>
        <v>-1260</v>
      </c>
      <c r="C1624" s="66">
        <f>_xlfn.IFNA(VLOOKUP(A1624,'NQ0002 Strategy'!$A$2:$B$2000,2,FALSE),0)</f>
        <v>0</v>
      </c>
      <c r="D1624" s="66">
        <f>_xlfn.IFNA(VLOOKUP(A1624,'NQ0001 Strategy'!$A$2:$B$2000,2,FALSE),0)</f>
        <v>0</v>
      </c>
      <c r="E1624" s="66">
        <f>_xlfn.IFNA(VLOOKUP(A1624,'BBI Strategy'!$A$2:$B$2000,2,FALSE),0)</f>
        <v>-1515</v>
      </c>
      <c r="F1624" s="66">
        <f>_xlfn.IFNA(VLOOKUP(A1624,'NQ0003 Strategy'!$A$2:$B$1000,2,FALSE),0)</f>
        <v>0</v>
      </c>
      <c r="G1624" s="66">
        <f>_xlfn.IFNA(VLOOKUP(A1624,'NQ0006 Strategy'!$A$2:$B$2000,2,FALSE),0)</f>
        <v>0</v>
      </c>
      <c r="H1624" s="66">
        <f>_xlfn.IFNA(VLOOKUP(A1624,'NQ0007 Strategy'!$A$2:$B$2000,2,FALSE),0)</f>
        <v>0</v>
      </c>
      <c r="I1624" s="85">
        <f t="shared" si="55"/>
        <v>-462.5</v>
      </c>
      <c r="J1624" s="50">
        <f>VLOOKUP($A1624,級距!$A:$K,9,FALSE)</f>
        <v>1</v>
      </c>
      <c r="K1624" s="50">
        <f>VLOOKUP($A1624,級距!$A:$K,10,FALSE)</f>
        <v>6</v>
      </c>
      <c r="L1624" s="50">
        <f>VLOOKUP($A1624,級距!$A:$K,11,FALSE)</f>
        <v>2</v>
      </c>
      <c r="M1624" s="50">
        <f t="shared" si="56"/>
        <v>1</v>
      </c>
    </row>
    <row r="1625" spans="1:13" x14ac:dyDescent="0.25">
      <c r="A1625" s="32">
        <v>43287</v>
      </c>
      <c r="B1625" s="66">
        <f>_xlfn.IFNA(VLOOKUP(A1625,'Bolling Strategy'!$A$1:$B$2000,2,FALSE),0)</f>
        <v>5900</v>
      </c>
      <c r="C1625" s="66">
        <f>_xlfn.IFNA(VLOOKUP(A1625,'NQ0002 Strategy'!$A$2:$B$2000,2,FALSE),0)</f>
        <v>8425</v>
      </c>
      <c r="D1625" s="66">
        <f>_xlfn.IFNA(VLOOKUP(A1625,'NQ0001 Strategy'!$A$2:$B$2000,2,FALSE),0)</f>
        <v>-2750</v>
      </c>
      <c r="E1625" s="66">
        <f>_xlfn.IFNA(VLOOKUP(A1625,'BBI Strategy'!$A$2:$B$2000,2,FALSE),0)</f>
        <v>-4625</v>
      </c>
      <c r="F1625" s="66">
        <f>_xlfn.IFNA(VLOOKUP(A1625,'NQ0003 Strategy'!$A$2:$B$1000,2,FALSE),0)</f>
        <v>0</v>
      </c>
      <c r="G1625" s="66">
        <f>_xlfn.IFNA(VLOOKUP(A1625,'NQ0006 Strategy'!$A$2:$B$2000,2,FALSE),0)</f>
        <v>11540</v>
      </c>
      <c r="H1625" s="66">
        <f>_xlfn.IFNA(VLOOKUP(A1625,'NQ0007 Strategy'!$A$2:$B$2000,2,FALSE),0)</f>
        <v>0</v>
      </c>
      <c r="I1625" s="85">
        <f t="shared" si="55"/>
        <v>3081.6666666666665</v>
      </c>
      <c r="J1625" s="50">
        <f>VLOOKUP($A1625,級距!$A:$K,9,FALSE)</f>
        <v>6</v>
      </c>
      <c r="K1625" s="50">
        <f>VLOOKUP($A1625,級距!$A:$K,10,FALSE)</f>
        <v>9</v>
      </c>
      <c r="L1625" s="50">
        <f>VLOOKUP($A1625,級距!$A:$K,11,FALSE)</f>
        <v>4</v>
      </c>
      <c r="M1625" s="50">
        <f t="shared" si="56"/>
        <v>1</v>
      </c>
    </row>
    <row r="1626" spans="1:13" x14ac:dyDescent="0.25">
      <c r="A1626" s="32">
        <v>43286</v>
      </c>
      <c r="B1626" s="66">
        <f>_xlfn.IFNA(VLOOKUP(A1626,'Bolling Strategy'!$A$1:$B$2000,2,FALSE),0)</f>
        <v>0</v>
      </c>
      <c r="C1626" s="66">
        <f>_xlfn.IFNA(VLOOKUP(A1626,'NQ0002 Strategy'!$A$2:$B$2000,2,FALSE),0)</f>
        <v>-2940</v>
      </c>
      <c r="D1626" s="66">
        <f>_xlfn.IFNA(VLOOKUP(A1626,'NQ0001 Strategy'!$A$2:$B$2000,2,FALSE),0)</f>
        <v>3760</v>
      </c>
      <c r="E1626" s="66">
        <f>_xlfn.IFNA(VLOOKUP(A1626,'BBI Strategy'!$A$2:$B$2000,2,FALSE),0)</f>
        <v>-1025</v>
      </c>
      <c r="F1626" s="66">
        <f>_xlfn.IFNA(VLOOKUP(A1626,'NQ0003 Strategy'!$A$2:$B$1000,2,FALSE),0)</f>
        <v>0</v>
      </c>
      <c r="G1626" s="66">
        <f>_xlfn.IFNA(VLOOKUP(A1626,'NQ0006 Strategy'!$A$2:$B$2000,2,FALSE),0)</f>
        <v>3180</v>
      </c>
      <c r="H1626" s="66">
        <f>_xlfn.IFNA(VLOOKUP(A1626,'NQ0007 Strategy'!$A$2:$B$2000,2,FALSE),0)</f>
        <v>0</v>
      </c>
      <c r="I1626" s="85">
        <f t="shared" si="55"/>
        <v>495.83333333333331</v>
      </c>
      <c r="J1626" s="50">
        <f>VLOOKUP($A1626,級距!$A:$K,9,FALSE)</f>
        <v>3</v>
      </c>
      <c r="K1626" s="50">
        <f>VLOOKUP($A1626,級距!$A:$K,10,FALSE)</f>
        <v>7</v>
      </c>
      <c r="L1626" s="50">
        <f>VLOOKUP($A1626,級距!$A:$K,11,FALSE)</f>
        <v>3</v>
      </c>
      <c r="M1626" s="50">
        <f t="shared" si="56"/>
        <v>1</v>
      </c>
    </row>
    <row r="1627" spans="1:13" x14ac:dyDescent="0.25">
      <c r="A1627" s="32">
        <v>43283</v>
      </c>
      <c r="B1627" s="66">
        <f>_xlfn.IFNA(VLOOKUP(A1627,'Bolling Strategy'!$A$1:$B$2000,2,FALSE),0)</f>
        <v>0</v>
      </c>
      <c r="C1627" s="66">
        <f>_xlfn.IFNA(VLOOKUP(A1627,'NQ0002 Strategy'!$A$2:$B$2000,2,FALSE),0)</f>
        <v>1135</v>
      </c>
      <c r="D1627" s="66">
        <f>_xlfn.IFNA(VLOOKUP(A1627,'NQ0001 Strategy'!$A$2:$B$2000,2,FALSE),0)</f>
        <v>2250</v>
      </c>
      <c r="E1627" s="66">
        <f>_xlfn.IFNA(VLOOKUP(A1627,'BBI Strategy'!$A$2:$B$2000,2,FALSE),0)</f>
        <v>6300</v>
      </c>
      <c r="F1627" s="66">
        <f>_xlfn.IFNA(VLOOKUP(A1627,'NQ0003 Strategy'!$A$2:$B$1000,2,FALSE),0)</f>
        <v>0</v>
      </c>
      <c r="G1627" s="66">
        <f>_xlfn.IFNA(VLOOKUP(A1627,'NQ0006 Strategy'!$A$2:$B$2000,2,FALSE),0)</f>
        <v>0</v>
      </c>
      <c r="H1627" s="66">
        <f>_xlfn.IFNA(VLOOKUP(A1627,'NQ0007 Strategy'!$A$2:$B$2000,2,FALSE),0)</f>
        <v>0</v>
      </c>
      <c r="I1627" s="85">
        <f t="shared" si="55"/>
        <v>1614.1666666666667</v>
      </c>
      <c r="J1627" s="50">
        <f>VLOOKUP($A1627,級距!$A:$K,9,FALSE)</f>
        <v>6</v>
      </c>
      <c r="K1627" s="50">
        <f>VLOOKUP($A1627,級距!$A:$K,10,FALSE)</f>
        <v>8</v>
      </c>
      <c r="L1627" s="50">
        <f>VLOOKUP($A1627,級距!$A:$K,11,FALSE)</f>
        <v>4</v>
      </c>
      <c r="M1627" s="50">
        <f t="shared" si="56"/>
        <v>1</v>
      </c>
    </row>
    <row r="1628" spans="1:13" x14ac:dyDescent="0.25">
      <c r="A1628" s="32">
        <v>43280</v>
      </c>
      <c r="B1628" s="66">
        <f>_xlfn.IFNA(VLOOKUP(A1628,'Bolling Strategy'!$A$1:$B$2000,2,FALSE),0)</f>
        <v>0</v>
      </c>
      <c r="C1628" s="66">
        <f>_xlfn.IFNA(VLOOKUP(A1628,'NQ0002 Strategy'!$A$2:$B$2000,2,FALSE),0)</f>
        <v>270</v>
      </c>
      <c r="D1628" s="66">
        <f>_xlfn.IFNA(VLOOKUP(A1628,'NQ0001 Strategy'!$A$2:$B$2000,2,FALSE),0)</f>
        <v>0</v>
      </c>
      <c r="E1628" s="66">
        <f>_xlfn.IFNA(VLOOKUP(A1628,'BBI Strategy'!$A$2:$B$2000,2,FALSE),0)</f>
        <v>2660</v>
      </c>
      <c r="F1628" s="66">
        <f>_xlfn.IFNA(VLOOKUP(A1628,'NQ0003 Strategy'!$A$2:$B$1000,2,FALSE),0)</f>
        <v>0</v>
      </c>
      <c r="G1628" s="66">
        <f>_xlfn.IFNA(VLOOKUP(A1628,'NQ0006 Strategy'!$A$2:$B$2000,2,FALSE),0)</f>
        <v>3030</v>
      </c>
      <c r="H1628" s="66">
        <f>_xlfn.IFNA(VLOOKUP(A1628,'NQ0007 Strategy'!$A$2:$B$2000,2,FALSE),0)</f>
        <v>0</v>
      </c>
      <c r="I1628" s="85">
        <f t="shared" si="55"/>
        <v>993.33333333333337</v>
      </c>
      <c r="J1628" s="50">
        <f>VLOOKUP($A1628,級距!$A:$K,9,FALSE)</f>
        <v>2</v>
      </c>
      <c r="K1628" s="50">
        <f>VLOOKUP($A1628,級距!$A:$K,10,FALSE)</f>
        <v>5</v>
      </c>
      <c r="L1628" s="50">
        <f>VLOOKUP($A1628,級距!$A:$K,11,FALSE)</f>
        <v>2</v>
      </c>
      <c r="M1628" s="50">
        <f t="shared" si="56"/>
        <v>1</v>
      </c>
    </row>
    <row r="1629" spans="1:13" x14ac:dyDescent="0.25">
      <c r="A1629" s="32">
        <v>43279</v>
      </c>
      <c r="B1629" s="66">
        <f>_xlfn.IFNA(VLOOKUP(A1629,'Bolling Strategy'!$A$1:$B$2000,2,FALSE),0)</f>
        <v>6310</v>
      </c>
      <c r="C1629" s="66">
        <f>_xlfn.IFNA(VLOOKUP(A1629,'NQ0002 Strategy'!$A$2:$B$2000,2,FALSE),0)</f>
        <v>3105</v>
      </c>
      <c r="D1629" s="66">
        <f>_xlfn.IFNA(VLOOKUP(A1629,'NQ0001 Strategy'!$A$2:$B$2000,2,FALSE),0)</f>
        <v>2505</v>
      </c>
      <c r="E1629" s="66">
        <f>_xlfn.IFNA(VLOOKUP(A1629,'BBI Strategy'!$A$2:$B$2000,2,FALSE),0)</f>
        <v>3130</v>
      </c>
      <c r="F1629" s="66">
        <f>_xlfn.IFNA(VLOOKUP(A1629,'NQ0003 Strategy'!$A$2:$B$1000,2,FALSE),0)</f>
        <v>0</v>
      </c>
      <c r="G1629" s="66">
        <f>_xlfn.IFNA(VLOOKUP(A1629,'NQ0006 Strategy'!$A$2:$B$2000,2,FALSE),0)</f>
        <v>0</v>
      </c>
      <c r="H1629" s="66">
        <f>_xlfn.IFNA(VLOOKUP(A1629,'NQ0007 Strategy'!$A$2:$B$2000,2,FALSE),0)</f>
        <v>0</v>
      </c>
      <c r="I1629" s="85">
        <f t="shared" si="55"/>
        <v>2508.3333333333335</v>
      </c>
      <c r="J1629" s="50">
        <f>VLOOKUP($A1629,級距!$A:$K,9,FALSE)</f>
        <v>5</v>
      </c>
      <c r="K1629" s="50">
        <f>VLOOKUP($A1629,級距!$A:$K,10,FALSE)</f>
        <v>3</v>
      </c>
      <c r="L1629" s="50">
        <f>VLOOKUP($A1629,級距!$A:$K,11,FALSE)</f>
        <v>2</v>
      </c>
      <c r="M1629" s="50">
        <f t="shared" si="56"/>
        <v>1</v>
      </c>
    </row>
    <row r="1630" spans="1:13" x14ac:dyDescent="0.25">
      <c r="A1630" s="32">
        <v>43278</v>
      </c>
      <c r="B1630" s="66">
        <f>_xlfn.IFNA(VLOOKUP(A1630,'Bolling Strategy'!$A$1:$B$2000,2,FALSE),0)</f>
        <v>0</v>
      </c>
      <c r="C1630" s="66">
        <f>_xlfn.IFNA(VLOOKUP(A1630,'NQ0002 Strategy'!$A$2:$B$2000,2,FALSE),0)</f>
        <v>0</v>
      </c>
      <c r="D1630" s="66">
        <f>_xlfn.IFNA(VLOOKUP(A1630,'NQ0001 Strategy'!$A$2:$B$2000,2,FALSE),0)</f>
        <v>-7865</v>
      </c>
      <c r="E1630" s="66">
        <f>_xlfn.IFNA(VLOOKUP(A1630,'BBI Strategy'!$A$2:$B$2000,2,FALSE),0)</f>
        <v>-210</v>
      </c>
      <c r="F1630" s="66">
        <f>_xlfn.IFNA(VLOOKUP(A1630,'NQ0003 Strategy'!$A$2:$B$1000,2,FALSE),0)</f>
        <v>0</v>
      </c>
      <c r="G1630" s="66">
        <f>_xlfn.IFNA(VLOOKUP(A1630,'NQ0006 Strategy'!$A$2:$B$2000,2,FALSE),0)</f>
        <v>0</v>
      </c>
      <c r="H1630" s="66">
        <f>_xlfn.IFNA(VLOOKUP(A1630,'NQ0007 Strategy'!$A$2:$B$2000,2,FALSE),0)</f>
        <v>0</v>
      </c>
      <c r="I1630" s="85">
        <f t="shared" si="55"/>
        <v>-1345.8333333333333</v>
      </c>
      <c r="J1630" s="50">
        <f>VLOOKUP($A1630,級距!$A:$K,9,FALSE)</f>
        <v>8</v>
      </c>
      <c r="K1630" s="50">
        <f>VLOOKUP($A1630,級距!$A:$K,10,FALSE)</f>
        <v>4</v>
      </c>
      <c r="L1630" s="50">
        <f>VLOOKUP($A1630,級距!$A:$K,11,FALSE)</f>
        <v>1</v>
      </c>
      <c r="M1630" s="50">
        <f t="shared" si="56"/>
        <v>1</v>
      </c>
    </row>
    <row r="1631" spans="1:13" x14ac:dyDescent="0.25">
      <c r="A1631" s="32">
        <v>43277</v>
      </c>
      <c r="B1631" s="66">
        <f>_xlfn.IFNA(VLOOKUP(A1631,'Bolling Strategy'!$A$1:$B$2000,2,FALSE),0)</f>
        <v>0</v>
      </c>
      <c r="C1631" s="66">
        <f>_xlfn.IFNA(VLOOKUP(A1631,'NQ0002 Strategy'!$A$2:$B$2000,2,FALSE),0)</f>
        <v>1015</v>
      </c>
      <c r="D1631" s="66">
        <f>_xlfn.IFNA(VLOOKUP(A1631,'NQ0001 Strategy'!$A$2:$B$2000,2,FALSE),0)</f>
        <v>0</v>
      </c>
      <c r="E1631" s="66">
        <f>_xlfn.IFNA(VLOOKUP(A1631,'BBI Strategy'!$A$2:$B$2000,2,FALSE),0)</f>
        <v>-665</v>
      </c>
      <c r="F1631" s="66">
        <f>_xlfn.IFNA(VLOOKUP(A1631,'NQ0003 Strategy'!$A$2:$B$1000,2,FALSE),0)</f>
        <v>0</v>
      </c>
      <c r="G1631" s="66">
        <f>_xlfn.IFNA(VLOOKUP(A1631,'NQ0006 Strategy'!$A$2:$B$2000,2,FALSE),0)</f>
        <v>0</v>
      </c>
      <c r="H1631" s="66">
        <f>_xlfn.IFNA(VLOOKUP(A1631,'NQ0007 Strategy'!$A$2:$B$2000,2,FALSE),0)</f>
        <v>0</v>
      </c>
      <c r="I1631" s="85">
        <f t="shared" si="55"/>
        <v>58.333333333333336</v>
      </c>
      <c r="J1631" s="50">
        <f>VLOOKUP($A1631,級距!$A:$K,9,FALSE)</f>
        <v>2</v>
      </c>
      <c r="K1631" s="50">
        <f>VLOOKUP($A1631,級距!$A:$K,10,FALSE)</f>
        <v>3</v>
      </c>
      <c r="L1631" s="50">
        <f>VLOOKUP($A1631,級距!$A:$K,11,FALSE)</f>
        <v>2</v>
      </c>
      <c r="M1631" s="50">
        <f t="shared" si="56"/>
        <v>1</v>
      </c>
    </row>
    <row r="1632" spans="1:13" x14ac:dyDescent="0.25">
      <c r="A1632" s="32">
        <v>43276</v>
      </c>
      <c r="B1632" s="66">
        <f>_xlfn.IFNA(VLOOKUP(A1632,'Bolling Strategy'!$A$1:$B$2000,2,FALSE),0)</f>
        <v>-4700</v>
      </c>
      <c r="C1632" s="66">
        <f>_xlfn.IFNA(VLOOKUP(A1632,'NQ0002 Strategy'!$A$2:$B$2000,2,FALSE),0)</f>
        <v>4510</v>
      </c>
      <c r="D1632" s="66">
        <f>_xlfn.IFNA(VLOOKUP(A1632,'NQ0001 Strategy'!$A$2:$B$2000,2,FALSE),0)</f>
        <v>885</v>
      </c>
      <c r="E1632" s="66">
        <f>_xlfn.IFNA(VLOOKUP(A1632,'BBI Strategy'!$A$2:$B$2000,2,FALSE),0)</f>
        <v>-11660</v>
      </c>
      <c r="F1632" s="66">
        <f>_xlfn.IFNA(VLOOKUP(A1632,'NQ0003 Strategy'!$A$2:$B$1000,2,FALSE),0)</f>
        <v>0</v>
      </c>
      <c r="G1632" s="66">
        <f>_xlfn.IFNA(VLOOKUP(A1632,'NQ0006 Strategy'!$A$2:$B$2000,2,FALSE),0)</f>
        <v>0</v>
      </c>
      <c r="H1632" s="66">
        <f>_xlfn.IFNA(VLOOKUP(A1632,'NQ0007 Strategy'!$A$2:$B$2000,2,FALSE),0)</f>
        <v>0</v>
      </c>
      <c r="I1632" s="85">
        <f t="shared" si="55"/>
        <v>-1827.5</v>
      </c>
      <c r="J1632" s="50">
        <f>VLOOKUP($A1632,級距!$A:$K,9,FALSE)</f>
        <v>8</v>
      </c>
      <c r="K1632" s="50">
        <f>VLOOKUP($A1632,級距!$A:$K,10,FALSE)</f>
        <v>5</v>
      </c>
      <c r="L1632" s="50">
        <f>VLOOKUP($A1632,級距!$A:$K,11,FALSE)</f>
        <v>1</v>
      </c>
      <c r="M1632" s="50">
        <f t="shared" si="56"/>
        <v>1</v>
      </c>
    </row>
    <row r="1633" spans="1:13" x14ac:dyDescent="0.25">
      <c r="A1633" s="32">
        <v>43273</v>
      </c>
      <c r="B1633" s="66">
        <f>_xlfn.IFNA(VLOOKUP(A1633,'Bolling Strategy'!$A$1:$B$2000,2,FALSE),0)</f>
        <v>-300</v>
      </c>
      <c r="C1633" s="66">
        <f>_xlfn.IFNA(VLOOKUP(A1633,'NQ0002 Strategy'!$A$2:$B$2000,2,FALSE),0)</f>
        <v>-3000</v>
      </c>
      <c r="D1633" s="66">
        <f>_xlfn.IFNA(VLOOKUP(A1633,'NQ0001 Strategy'!$A$2:$B$2000,2,FALSE),0)</f>
        <v>-1735</v>
      </c>
      <c r="E1633" s="66">
        <f>_xlfn.IFNA(VLOOKUP(A1633,'BBI Strategy'!$A$2:$B$2000,2,FALSE),0)</f>
        <v>620</v>
      </c>
      <c r="F1633" s="66">
        <f>_xlfn.IFNA(VLOOKUP(A1633,'NQ0003 Strategy'!$A$2:$B$1000,2,FALSE),0)</f>
        <v>0</v>
      </c>
      <c r="G1633" s="66">
        <f>_xlfn.IFNA(VLOOKUP(A1633,'NQ0006 Strategy'!$A$2:$B$2000,2,FALSE),0)</f>
        <v>-5670</v>
      </c>
      <c r="H1633" s="66">
        <f>_xlfn.IFNA(VLOOKUP(A1633,'NQ0007 Strategy'!$A$2:$B$2000,2,FALSE),0)</f>
        <v>0</v>
      </c>
      <c r="I1633" s="85">
        <f t="shared" si="55"/>
        <v>-1680.8333333333333</v>
      </c>
      <c r="J1633" s="50">
        <f>VLOOKUP($A1633,級距!$A:$K,9,FALSE)</f>
        <v>2</v>
      </c>
      <c r="K1633" s="50">
        <f>VLOOKUP($A1633,級距!$A:$K,10,FALSE)</f>
        <v>7</v>
      </c>
      <c r="L1633" s="50">
        <f>VLOOKUP($A1633,級距!$A:$K,11,FALSE)</f>
        <v>3</v>
      </c>
      <c r="M1633" s="50">
        <f t="shared" si="56"/>
        <v>1</v>
      </c>
    </row>
    <row r="1634" spans="1:13" x14ac:dyDescent="0.25">
      <c r="A1634" s="32">
        <v>43272</v>
      </c>
      <c r="B1634" s="66">
        <f>_xlfn.IFNA(VLOOKUP(A1634,'Bolling Strategy'!$A$1:$B$2000,2,FALSE),0)</f>
        <v>-1220</v>
      </c>
      <c r="C1634" s="66">
        <f>_xlfn.IFNA(VLOOKUP(A1634,'NQ0002 Strategy'!$A$2:$B$2000,2,FALSE),0)</f>
        <v>0</v>
      </c>
      <c r="D1634" s="66">
        <f>_xlfn.IFNA(VLOOKUP(A1634,'NQ0001 Strategy'!$A$2:$B$2000,2,FALSE),0)</f>
        <v>1065</v>
      </c>
      <c r="E1634" s="66">
        <f>_xlfn.IFNA(VLOOKUP(A1634,'BBI Strategy'!$A$2:$B$2000,2,FALSE),0)</f>
        <v>-3700</v>
      </c>
      <c r="F1634" s="66">
        <f>_xlfn.IFNA(VLOOKUP(A1634,'NQ0003 Strategy'!$A$2:$B$1000,2,FALSE),0)</f>
        <v>0</v>
      </c>
      <c r="G1634" s="66">
        <f>_xlfn.IFNA(VLOOKUP(A1634,'NQ0006 Strategy'!$A$2:$B$2000,2,FALSE),0)</f>
        <v>0</v>
      </c>
      <c r="H1634" s="66">
        <f>_xlfn.IFNA(VLOOKUP(A1634,'NQ0007 Strategy'!$A$2:$B$2000,2,FALSE),0)</f>
        <v>0</v>
      </c>
      <c r="I1634" s="85">
        <f t="shared" ref="I1634:I1697" si="57">(B1634+C1634+D1634+E1634+F1634+G1634)/6</f>
        <v>-642.5</v>
      </c>
      <c r="J1634" s="50">
        <f>VLOOKUP($A1634,級距!$A:$K,9,FALSE)</f>
        <v>5</v>
      </c>
      <c r="K1634" s="50">
        <f>VLOOKUP($A1634,級距!$A:$K,10,FALSE)</f>
        <v>6</v>
      </c>
      <c r="L1634" s="50">
        <f>VLOOKUP($A1634,級距!$A:$K,11,FALSE)</f>
        <v>2</v>
      </c>
      <c r="M1634" s="50">
        <f t="shared" si="56"/>
        <v>1</v>
      </c>
    </row>
    <row r="1635" spans="1:13" x14ac:dyDescent="0.25">
      <c r="A1635" s="32">
        <v>43271</v>
      </c>
      <c r="B1635" s="66">
        <f>_xlfn.IFNA(VLOOKUP(A1635,'Bolling Strategy'!$A$1:$B$2000,2,FALSE),0)</f>
        <v>-790</v>
      </c>
      <c r="C1635" s="66">
        <f>_xlfn.IFNA(VLOOKUP(A1635,'NQ0002 Strategy'!$A$2:$B$2000,2,FALSE),0)</f>
        <v>-200</v>
      </c>
      <c r="D1635" s="66">
        <f>_xlfn.IFNA(VLOOKUP(A1635,'NQ0001 Strategy'!$A$2:$B$2000,2,FALSE),0)</f>
        <v>0</v>
      </c>
      <c r="E1635" s="66">
        <f>_xlfn.IFNA(VLOOKUP(A1635,'BBI Strategy'!$A$2:$B$2000,2,FALSE),0)</f>
        <v>2545</v>
      </c>
      <c r="F1635" s="66">
        <f>_xlfn.IFNA(VLOOKUP(A1635,'NQ0003 Strategy'!$A$2:$B$1000,2,FALSE),0)</f>
        <v>0</v>
      </c>
      <c r="G1635" s="66">
        <f>_xlfn.IFNA(VLOOKUP(A1635,'NQ0006 Strategy'!$A$2:$B$2000,2,FALSE),0)</f>
        <v>60</v>
      </c>
      <c r="H1635" s="66">
        <f>_xlfn.IFNA(VLOOKUP(A1635,'NQ0007 Strategy'!$A$2:$B$2000,2,FALSE),0)</f>
        <v>0</v>
      </c>
      <c r="I1635" s="85">
        <f t="shared" si="57"/>
        <v>269.16666666666669</v>
      </c>
      <c r="J1635" s="50">
        <f>VLOOKUP($A1635,級距!$A:$K,9,FALSE)</f>
        <v>2</v>
      </c>
      <c r="K1635" s="50">
        <f>VLOOKUP($A1635,級距!$A:$K,10,FALSE)</f>
        <v>4</v>
      </c>
      <c r="L1635" s="50">
        <f>VLOOKUP($A1635,級距!$A:$K,11,FALSE)</f>
        <v>2</v>
      </c>
      <c r="M1635" s="50">
        <f t="shared" si="56"/>
        <v>1</v>
      </c>
    </row>
    <row r="1636" spans="1:13" x14ac:dyDescent="0.25">
      <c r="A1636" s="32">
        <v>43270</v>
      </c>
      <c r="B1636" s="66">
        <f>_xlfn.IFNA(VLOOKUP(A1636,'Bolling Strategy'!$A$1:$B$2000,2,FALSE),0)</f>
        <v>0</v>
      </c>
      <c r="C1636" s="66">
        <f>_xlfn.IFNA(VLOOKUP(A1636,'NQ0002 Strategy'!$A$2:$B$2000,2,FALSE),0)</f>
        <v>-1325</v>
      </c>
      <c r="D1636" s="66">
        <f>_xlfn.IFNA(VLOOKUP(A1636,'NQ0001 Strategy'!$A$2:$B$2000,2,FALSE),0)</f>
        <v>0</v>
      </c>
      <c r="E1636" s="66">
        <f>_xlfn.IFNA(VLOOKUP(A1636,'BBI Strategy'!$A$2:$B$2000,2,FALSE),0)</f>
        <v>3900</v>
      </c>
      <c r="F1636" s="66">
        <f>_xlfn.IFNA(VLOOKUP(A1636,'NQ0003 Strategy'!$A$2:$B$1000,2,FALSE),0)</f>
        <v>0</v>
      </c>
      <c r="G1636" s="66">
        <f>_xlfn.IFNA(VLOOKUP(A1636,'NQ0006 Strategy'!$A$2:$B$2000,2,FALSE),0)</f>
        <v>90</v>
      </c>
      <c r="H1636" s="66">
        <f>_xlfn.IFNA(VLOOKUP(A1636,'NQ0007 Strategy'!$A$2:$B$2000,2,FALSE),0)</f>
        <v>0</v>
      </c>
      <c r="I1636" s="85">
        <f t="shared" si="57"/>
        <v>444.16666666666669</v>
      </c>
      <c r="J1636" s="50">
        <f>VLOOKUP($A1636,級距!$A:$K,9,FALSE)</f>
        <v>4</v>
      </c>
      <c r="K1636" s="50">
        <f>VLOOKUP($A1636,級距!$A:$K,10,FALSE)</f>
        <v>6</v>
      </c>
      <c r="L1636" s="50">
        <f>VLOOKUP($A1636,級距!$A:$K,11,FALSE)</f>
        <v>2</v>
      </c>
      <c r="M1636" s="50">
        <f t="shared" si="56"/>
        <v>1</v>
      </c>
    </row>
    <row r="1637" spans="1:13" x14ac:dyDescent="0.25">
      <c r="A1637" s="32">
        <v>43269</v>
      </c>
      <c r="B1637" s="66">
        <f>_xlfn.IFNA(VLOOKUP(A1637,'Bolling Strategy'!$A$1:$B$2000,2,FALSE),0)</f>
        <v>-630</v>
      </c>
      <c r="C1637" s="66">
        <f>_xlfn.IFNA(VLOOKUP(A1637,'NQ0002 Strategy'!$A$2:$B$2000,2,FALSE),0)</f>
        <v>5265</v>
      </c>
      <c r="D1637" s="66">
        <f>_xlfn.IFNA(VLOOKUP(A1637,'NQ0001 Strategy'!$A$2:$B$2000,2,FALSE),0)</f>
        <v>-320</v>
      </c>
      <c r="E1637" s="66">
        <f>_xlfn.IFNA(VLOOKUP(A1637,'BBI Strategy'!$A$2:$B$2000,2,FALSE),0)</f>
        <v>-2260</v>
      </c>
      <c r="F1637" s="66">
        <f>_xlfn.IFNA(VLOOKUP(A1637,'NQ0003 Strategy'!$A$2:$B$1000,2,FALSE),0)</f>
        <v>0</v>
      </c>
      <c r="G1637" s="66">
        <f>_xlfn.IFNA(VLOOKUP(A1637,'NQ0006 Strategy'!$A$2:$B$2000,2,FALSE),0)</f>
        <v>0</v>
      </c>
      <c r="H1637" s="66">
        <f>_xlfn.IFNA(VLOOKUP(A1637,'NQ0007 Strategy'!$A$2:$B$2000,2,FALSE),0)</f>
        <v>0</v>
      </c>
      <c r="I1637" s="85">
        <f t="shared" si="57"/>
        <v>342.5</v>
      </c>
      <c r="J1637" s="50">
        <f>VLOOKUP($A1637,級距!$A:$K,9,FALSE)</f>
        <v>2</v>
      </c>
      <c r="K1637" s="50">
        <f>VLOOKUP($A1637,級距!$A:$K,10,FALSE)</f>
        <v>7</v>
      </c>
      <c r="L1637" s="50">
        <f>VLOOKUP($A1637,級距!$A:$K,11,FALSE)</f>
        <v>3</v>
      </c>
      <c r="M1637" s="50">
        <f t="shared" si="56"/>
        <v>1</v>
      </c>
    </row>
    <row r="1638" spans="1:13" x14ac:dyDescent="0.25">
      <c r="A1638" s="32">
        <v>43266</v>
      </c>
      <c r="B1638" s="66">
        <f>_xlfn.IFNA(VLOOKUP(A1638,'Bolling Strategy'!$A$1:$B$2000,2,FALSE),0)</f>
        <v>300</v>
      </c>
      <c r="C1638" s="66">
        <f>_xlfn.IFNA(VLOOKUP(A1638,'NQ0002 Strategy'!$A$2:$B$2000,2,FALSE),0)</f>
        <v>-1530</v>
      </c>
      <c r="D1638" s="66">
        <f>_xlfn.IFNA(VLOOKUP(A1638,'NQ0001 Strategy'!$A$2:$B$2000,2,FALSE),0)</f>
        <v>350</v>
      </c>
      <c r="E1638" s="66">
        <f>_xlfn.IFNA(VLOOKUP(A1638,'BBI Strategy'!$A$2:$B$2000,2,FALSE),0)</f>
        <v>-345</v>
      </c>
      <c r="F1638" s="66">
        <f>_xlfn.IFNA(VLOOKUP(A1638,'NQ0003 Strategy'!$A$2:$B$1000,2,FALSE),0)</f>
        <v>0</v>
      </c>
      <c r="G1638" s="66">
        <f>_xlfn.IFNA(VLOOKUP(A1638,'NQ0006 Strategy'!$A$2:$B$2000,2,FALSE),0)</f>
        <v>0</v>
      </c>
      <c r="H1638" s="66">
        <f>_xlfn.IFNA(VLOOKUP(A1638,'NQ0007 Strategy'!$A$2:$B$2000,2,FALSE),0)</f>
        <v>0</v>
      </c>
      <c r="I1638" s="85">
        <f t="shared" si="57"/>
        <v>-204.16666666666666</v>
      </c>
      <c r="J1638" s="50">
        <f>VLOOKUP($A1638,級距!$A:$K,9,FALSE)</f>
        <v>2</v>
      </c>
      <c r="K1638" s="50">
        <f>VLOOKUP($A1638,級距!$A:$K,10,FALSE)</f>
        <v>2</v>
      </c>
      <c r="L1638" s="50">
        <f>VLOOKUP($A1638,級距!$A:$K,11,FALSE)</f>
        <v>2</v>
      </c>
      <c r="M1638" s="50">
        <f t="shared" si="56"/>
        <v>1</v>
      </c>
    </row>
    <row r="1639" spans="1:13" x14ac:dyDescent="0.25">
      <c r="A1639" s="32">
        <v>43265</v>
      </c>
      <c r="B1639" s="66">
        <f>_xlfn.IFNA(VLOOKUP(A1639,'Bolling Strategy'!$A$1:$B$2000,2,FALSE),0)</f>
        <v>4610</v>
      </c>
      <c r="C1639" s="66">
        <f>_xlfn.IFNA(VLOOKUP(A1639,'NQ0002 Strategy'!$A$2:$B$2000,2,FALSE),0)</f>
        <v>0</v>
      </c>
      <c r="D1639" s="66">
        <f>_xlfn.IFNA(VLOOKUP(A1639,'NQ0001 Strategy'!$A$2:$B$2000,2,FALSE),0)</f>
        <v>-780</v>
      </c>
      <c r="E1639" s="66">
        <f>_xlfn.IFNA(VLOOKUP(A1639,'BBI Strategy'!$A$2:$B$2000,2,FALSE),0)</f>
        <v>110</v>
      </c>
      <c r="F1639" s="66">
        <f>_xlfn.IFNA(VLOOKUP(A1639,'NQ0003 Strategy'!$A$2:$B$1000,2,FALSE),0)</f>
        <v>0</v>
      </c>
      <c r="G1639" s="66">
        <f>_xlfn.IFNA(VLOOKUP(A1639,'NQ0006 Strategy'!$A$2:$B$2000,2,FALSE),0)</f>
        <v>5710</v>
      </c>
      <c r="H1639" s="66">
        <f>_xlfn.IFNA(VLOOKUP(A1639,'NQ0007 Strategy'!$A$2:$B$2000,2,FALSE),0)</f>
        <v>0</v>
      </c>
      <c r="I1639" s="85">
        <f t="shared" si="57"/>
        <v>1608.3333333333333</v>
      </c>
      <c r="J1639" s="50">
        <f>VLOOKUP($A1639,級距!$A:$K,9,FALSE)</f>
        <v>4</v>
      </c>
      <c r="K1639" s="50">
        <f>VLOOKUP($A1639,級距!$A:$K,10,FALSE)</f>
        <v>9</v>
      </c>
      <c r="L1639" s="50">
        <f>VLOOKUP($A1639,級距!$A:$K,11,FALSE)</f>
        <v>3</v>
      </c>
      <c r="M1639" s="50">
        <f t="shared" si="56"/>
        <v>1</v>
      </c>
    </row>
    <row r="1640" spans="1:13" x14ac:dyDescent="0.25">
      <c r="A1640" s="32">
        <v>43264</v>
      </c>
      <c r="B1640" s="66">
        <f>_xlfn.IFNA(VLOOKUP(A1640,'Bolling Strategy'!$A$1:$B$2000,2,FALSE),0)</f>
        <v>-7210</v>
      </c>
      <c r="C1640" s="66">
        <f>_xlfn.IFNA(VLOOKUP(A1640,'NQ0002 Strategy'!$A$2:$B$2000,2,FALSE),0)</f>
        <v>-1140</v>
      </c>
      <c r="D1640" s="66">
        <f>_xlfn.IFNA(VLOOKUP(A1640,'NQ0001 Strategy'!$A$2:$B$2000,2,FALSE),0)</f>
        <v>2705</v>
      </c>
      <c r="E1640" s="66">
        <f>_xlfn.IFNA(VLOOKUP(A1640,'BBI Strategy'!$A$2:$B$2000,2,FALSE),0)</f>
        <v>1140</v>
      </c>
      <c r="F1640" s="66">
        <f>_xlfn.IFNA(VLOOKUP(A1640,'NQ0003 Strategy'!$A$2:$B$1000,2,FALSE),0)</f>
        <v>0</v>
      </c>
      <c r="G1640" s="66">
        <f>_xlfn.IFNA(VLOOKUP(A1640,'NQ0006 Strategy'!$A$2:$B$2000,2,FALSE),0)</f>
        <v>-2340</v>
      </c>
      <c r="H1640" s="66">
        <f>_xlfn.IFNA(VLOOKUP(A1640,'NQ0007 Strategy'!$A$2:$B$2000,2,FALSE),0)</f>
        <v>0</v>
      </c>
      <c r="I1640" s="85">
        <f t="shared" si="57"/>
        <v>-1140.8333333333333</v>
      </c>
      <c r="J1640" s="50">
        <f>VLOOKUP($A1640,級距!$A:$K,9,FALSE)</f>
        <v>2</v>
      </c>
      <c r="K1640" s="50">
        <f>VLOOKUP($A1640,級距!$A:$K,10,FALSE)</f>
        <v>2</v>
      </c>
      <c r="L1640" s="50">
        <f>VLOOKUP($A1640,級距!$A:$K,11,FALSE)</f>
        <v>2</v>
      </c>
      <c r="M1640" s="50">
        <f t="shared" si="56"/>
        <v>1</v>
      </c>
    </row>
    <row r="1641" spans="1:13" x14ac:dyDescent="0.25">
      <c r="A1641" s="32">
        <v>43263</v>
      </c>
      <c r="B1641" s="66">
        <f>_xlfn.IFNA(VLOOKUP(A1641,'Bolling Strategy'!$A$1:$B$2000,2,FALSE),0)</f>
        <v>-1585</v>
      </c>
      <c r="C1641" s="66">
        <f>_xlfn.IFNA(VLOOKUP(A1641,'NQ0002 Strategy'!$A$2:$B$2000,2,FALSE),0)</f>
        <v>-390</v>
      </c>
      <c r="D1641" s="66">
        <f>_xlfn.IFNA(VLOOKUP(A1641,'NQ0001 Strategy'!$A$2:$B$2000,2,FALSE),0)</f>
        <v>0</v>
      </c>
      <c r="E1641" s="66">
        <f>_xlfn.IFNA(VLOOKUP(A1641,'BBI Strategy'!$A$2:$B$2000,2,FALSE),0)</f>
        <v>600</v>
      </c>
      <c r="F1641" s="66">
        <f>_xlfn.IFNA(VLOOKUP(A1641,'NQ0003 Strategy'!$A$2:$B$1000,2,FALSE),0)</f>
        <v>0</v>
      </c>
      <c r="G1641" s="66">
        <f>_xlfn.IFNA(VLOOKUP(A1641,'NQ0006 Strategy'!$A$2:$B$2000,2,FALSE),0)</f>
        <v>2760</v>
      </c>
      <c r="H1641" s="66">
        <f>_xlfn.IFNA(VLOOKUP(A1641,'NQ0007 Strategy'!$A$2:$B$2000,2,FALSE),0)</f>
        <v>0</v>
      </c>
      <c r="I1641" s="85">
        <f t="shared" si="57"/>
        <v>230.83333333333334</v>
      </c>
      <c r="J1641" s="50">
        <f>VLOOKUP($A1641,級距!$A:$K,9,FALSE)</f>
        <v>1</v>
      </c>
      <c r="K1641" s="50">
        <f>VLOOKUP($A1641,級距!$A:$K,10,FALSE)</f>
        <v>9</v>
      </c>
      <c r="L1641" s="50">
        <f>VLOOKUP($A1641,級距!$A:$K,11,FALSE)</f>
        <v>3</v>
      </c>
      <c r="M1641" s="50">
        <f t="shared" si="56"/>
        <v>1</v>
      </c>
    </row>
    <row r="1642" spans="1:13" x14ac:dyDescent="0.25">
      <c r="A1642" s="32">
        <v>43262</v>
      </c>
      <c r="B1642" s="66">
        <f>_xlfn.IFNA(VLOOKUP(A1642,'Bolling Strategy'!$A$1:$B$2000,2,FALSE),0)</f>
        <v>2110</v>
      </c>
      <c r="C1642" s="66">
        <f>_xlfn.IFNA(VLOOKUP(A1642,'NQ0002 Strategy'!$A$2:$B$2000,2,FALSE),0)</f>
        <v>-805</v>
      </c>
      <c r="D1642" s="66">
        <f>_xlfn.IFNA(VLOOKUP(A1642,'NQ0001 Strategy'!$A$2:$B$2000,2,FALSE),0)</f>
        <v>0</v>
      </c>
      <c r="E1642" s="66">
        <f>_xlfn.IFNA(VLOOKUP(A1642,'BBI Strategy'!$A$2:$B$2000,2,FALSE),0)</f>
        <v>720</v>
      </c>
      <c r="F1642" s="66">
        <f>_xlfn.IFNA(VLOOKUP(A1642,'NQ0003 Strategy'!$A$2:$B$1000,2,FALSE),0)</f>
        <v>0</v>
      </c>
      <c r="G1642" s="66">
        <f>_xlfn.IFNA(VLOOKUP(A1642,'NQ0006 Strategy'!$A$2:$B$2000,2,FALSE),0)</f>
        <v>0</v>
      </c>
      <c r="H1642" s="66">
        <f>_xlfn.IFNA(VLOOKUP(A1642,'NQ0007 Strategy'!$A$2:$B$2000,2,FALSE),0)</f>
        <v>0</v>
      </c>
      <c r="I1642" s="85">
        <f t="shared" si="57"/>
        <v>337.5</v>
      </c>
      <c r="J1642" s="50">
        <f>VLOOKUP($A1642,級距!$A:$K,9,FALSE)</f>
        <v>1</v>
      </c>
      <c r="K1642" s="50">
        <f>VLOOKUP($A1642,級距!$A:$K,10,FALSE)</f>
        <v>4</v>
      </c>
      <c r="L1642" s="50">
        <f>VLOOKUP($A1642,級距!$A:$K,11,FALSE)</f>
        <v>2</v>
      </c>
      <c r="M1642" s="50">
        <f t="shared" si="56"/>
        <v>1</v>
      </c>
    </row>
    <row r="1643" spans="1:13" x14ac:dyDescent="0.25">
      <c r="A1643" s="32">
        <v>43259</v>
      </c>
      <c r="B1643" s="66">
        <f>_xlfn.IFNA(VLOOKUP(A1643,'Bolling Strategy'!$A$1:$B$2000,2,FALSE),0)</f>
        <v>0</v>
      </c>
      <c r="C1643" s="66">
        <f>_xlfn.IFNA(VLOOKUP(A1643,'NQ0002 Strategy'!$A$2:$B$2000,2,FALSE),0)</f>
        <v>640</v>
      </c>
      <c r="D1643" s="66">
        <f>_xlfn.IFNA(VLOOKUP(A1643,'NQ0001 Strategy'!$A$2:$B$2000,2,FALSE),0)</f>
        <v>0</v>
      </c>
      <c r="E1643" s="66">
        <f>_xlfn.IFNA(VLOOKUP(A1643,'BBI Strategy'!$A$2:$B$2000,2,FALSE),0)</f>
        <v>3140</v>
      </c>
      <c r="F1643" s="66">
        <f>_xlfn.IFNA(VLOOKUP(A1643,'NQ0003 Strategy'!$A$2:$B$1000,2,FALSE),0)</f>
        <v>1265</v>
      </c>
      <c r="G1643" s="66">
        <f>_xlfn.IFNA(VLOOKUP(A1643,'NQ0006 Strategy'!$A$2:$B$2000,2,FALSE),0)</f>
        <v>0</v>
      </c>
      <c r="H1643" s="66">
        <f>_xlfn.IFNA(VLOOKUP(A1643,'NQ0007 Strategy'!$A$2:$B$2000,2,FALSE),0)</f>
        <v>0</v>
      </c>
      <c r="I1643" s="85">
        <f t="shared" si="57"/>
        <v>840.83333333333337</v>
      </c>
      <c r="J1643" s="50">
        <f>VLOOKUP($A1643,級距!$A:$K,9,FALSE)</f>
        <v>3</v>
      </c>
      <c r="K1643" s="50">
        <f>VLOOKUP($A1643,級距!$A:$K,10,FALSE)</f>
        <v>9</v>
      </c>
      <c r="L1643" s="50">
        <f>VLOOKUP($A1643,級距!$A:$K,11,FALSE)</f>
        <v>3</v>
      </c>
      <c r="M1643" s="50">
        <f t="shared" si="56"/>
        <v>1</v>
      </c>
    </row>
    <row r="1644" spans="1:13" x14ac:dyDescent="0.25">
      <c r="A1644" s="32">
        <v>43258</v>
      </c>
      <c r="B1644" s="66">
        <f>_xlfn.IFNA(VLOOKUP(A1644,'Bolling Strategy'!$A$1:$B$2000,2,FALSE),0)</f>
        <v>-3740</v>
      </c>
      <c r="C1644" s="66">
        <f>_xlfn.IFNA(VLOOKUP(A1644,'NQ0002 Strategy'!$A$2:$B$2000,2,FALSE),0)</f>
        <v>-265</v>
      </c>
      <c r="D1644" s="66">
        <f>_xlfn.IFNA(VLOOKUP(A1644,'NQ0001 Strategy'!$A$2:$B$2000,2,FALSE),0)</f>
        <v>-2335</v>
      </c>
      <c r="E1644" s="66">
        <f>_xlfn.IFNA(VLOOKUP(A1644,'BBI Strategy'!$A$2:$B$2000,2,FALSE),0)</f>
        <v>-4740</v>
      </c>
      <c r="F1644" s="66">
        <f>_xlfn.IFNA(VLOOKUP(A1644,'NQ0003 Strategy'!$A$2:$B$1000,2,FALSE),0)</f>
        <v>0</v>
      </c>
      <c r="G1644" s="66">
        <f>_xlfn.IFNA(VLOOKUP(A1644,'NQ0006 Strategy'!$A$2:$B$2000,2,FALSE),0)</f>
        <v>0</v>
      </c>
      <c r="H1644" s="66">
        <f>_xlfn.IFNA(VLOOKUP(A1644,'NQ0007 Strategy'!$A$2:$B$2000,2,FALSE),0)</f>
        <v>0</v>
      </c>
      <c r="I1644" s="85">
        <f t="shared" si="57"/>
        <v>-1846.6666666666667</v>
      </c>
      <c r="J1644" s="50">
        <f>VLOOKUP($A1644,級距!$A:$K,9,FALSE)</f>
        <v>5</v>
      </c>
      <c r="K1644" s="50">
        <f>VLOOKUP($A1644,級距!$A:$K,10,FALSE)</f>
        <v>6</v>
      </c>
      <c r="L1644" s="50">
        <f>VLOOKUP($A1644,級距!$A:$K,11,FALSE)</f>
        <v>2</v>
      </c>
      <c r="M1644" s="50">
        <f t="shared" si="56"/>
        <v>1</v>
      </c>
    </row>
    <row r="1645" spans="1:13" x14ac:dyDescent="0.25">
      <c r="A1645" s="32">
        <v>43257</v>
      </c>
      <c r="B1645" s="66">
        <f>_xlfn.IFNA(VLOOKUP(A1645,'Bolling Strategy'!$A$1:$B$2000,2,FALSE),0)</f>
        <v>3260</v>
      </c>
      <c r="C1645" s="66">
        <f>_xlfn.IFNA(VLOOKUP(A1645,'NQ0002 Strategy'!$A$2:$B$2000,2,FALSE),0)</f>
        <v>-425</v>
      </c>
      <c r="D1645" s="66">
        <f>_xlfn.IFNA(VLOOKUP(A1645,'NQ0001 Strategy'!$A$2:$B$2000,2,FALSE),0)</f>
        <v>0</v>
      </c>
      <c r="E1645" s="66">
        <f>_xlfn.IFNA(VLOOKUP(A1645,'BBI Strategy'!$A$2:$B$2000,2,FALSE),0)</f>
        <v>1885</v>
      </c>
      <c r="F1645" s="66">
        <f>_xlfn.IFNA(VLOOKUP(A1645,'NQ0003 Strategy'!$A$2:$B$1000,2,FALSE),0)</f>
        <v>0</v>
      </c>
      <c r="G1645" s="66">
        <f>_xlfn.IFNA(VLOOKUP(A1645,'NQ0006 Strategy'!$A$2:$B$2000,2,FALSE),0)</f>
        <v>0</v>
      </c>
      <c r="H1645" s="66">
        <f>_xlfn.IFNA(VLOOKUP(A1645,'NQ0007 Strategy'!$A$2:$B$2000,2,FALSE),0)</f>
        <v>0</v>
      </c>
      <c r="I1645" s="85">
        <f t="shared" si="57"/>
        <v>786.66666666666663</v>
      </c>
      <c r="J1645" s="50">
        <f>VLOOKUP($A1645,級距!$A:$K,9,FALSE)</f>
        <v>2</v>
      </c>
      <c r="K1645" s="50">
        <f>VLOOKUP($A1645,級距!$A:$K,10,FALSE)</f>
        <v>4</v>
      </c>
      <c r="L1645" s="50">
        <f>VLOOKUP($A1645,級距!$A:$K,11,FALSE)</f>
        <v>2</v>
      </c>
      <c r="M1645" s="50">
        <f t="shared" si="56"/>
        <v>1</v>
      </c>
    </row>
    <row r="1646" spans="1:13" x14ac:dyDescent="0.25">
      <c r="A1646" s="32">
        <v>43256</v>
      </c>
      <c r="B1646" s="66">
        <f>_xlfn.IFNA(VLOOKUP(A1646,'Bolling Strategy'!$A$1:$B$2000,2,FALSE),0)</f>
        <v>0</v>
      </c>
      <c r="C1646" s="66">
        <f>_xlfn.IFNA(VLOOKUP(A1646,'NQ0002 Strategy'!$A$2:$B$2000,2,FALSE),0)</f>
        <v>-390</v>
      </c>
      <c r="D1646" s="66">
        <f>_xlfn.IFNA(VLOOKUP(A1646,'NQ0001 Strategy'!$A$2:$B$2000,2,FALSE),0)</f>
        <v>0</v>
      </c>
      <c r="E1646" s="66">
        <f>_xlfn.IFNA(VLOOKUP(A1646,'BBI Strategy'!$A$2:$B$2000,2,FALSE),0)</f>
        <v>535</v>
      </c>
      <c r="F1646" s="66">
        <f>_xlfn.IFNA(VLOOKUP(A1646,'NQ0003 Strategy'!$A$2:$B$1000,2,FALSE),0)</f>
        <v>760</v>
      </c>
      <c r="G1646" s="66">
        <f>_xlfn.IFNA(VLOOKUP(A1646,'NQ0006 Strategy'!$A$2:$B$2000,2,FALSE),0)</f>
        <v>-930</v>
      </c>
      <c r="H1646" s="66">
        <f>_xlfn.IFNA(VLOOKUP(A1646,'NQ0007 Strategy'!$A$2:$B$2000,2,FALSE),0)</f>
        <v>0</v>
      </c>
      <c r="I1646" s="85">
        <f t="shared" si="57"/>
        <v>-4.166666666666667</v>
      </c>
      <c r="J1646" s="50">
        <f>VLOOKUP($A1646,級距!$A:$K,9,FALSE)</f>
        <v>1</v>
      </c>
      <c r="K1646" s="50">
        <f>VLOOKUP($A1646,級距!$A:$K,10,FALSE)</f>
        <v>2</v>
      </c>
      <c r="L1646" s="50">
        <f>VLOOKUP($A1646,級距!$A:$K,11,FALSE)</f>
        <v>2</v>
      </c>
      <c r="M1646" s="50">
        <f t="shared" si="56"/>
        <v>1</v>
      </c>
    </row>
    <row r="1647" spans="1:13" x14ac:dyDescent="0.25">
      <c r="A1647" s="32">
        <v>43255</v>
      </c>
      <c r="B1647" s="66">
        <f>_xlfn.IFNA(VLOOKUP(A1647,'Bolling Strategy'!$A$1:$B$2000,2,FALSE),0)</f>
        <v>0</v>
      </c>
      <c r="C1647" s="66">
        <f>_xlfn.IFNA(VLOOKUP(A1647,'NQ0002 Strategy'!$A$2:$B$2000,2,FALSE),0)</f>
        <v>1525</v>
      </c>
      <c r="D1647" s="66">
        <f>_xlfn.IFNA(VLOOKUP(A1647,'NQ0001 Strategy'!$A$2:$B$2000,2,FALSE),0)</f>
        <v>0</v>
      </c>
      <c r="E1647" s="66">
        <f>_xlfn.IFNA(VLOOKUP(A1647,'BBI Strategy'!$A$2:$B$2000,2,FALSE),0)</f>
        <v>2300</v>
      </c>
      <c r="F1647" s="66">
        <f>_xlfn.IFNA(VLOOKUP(A1647,'NQ0003 Strategy'!$A$2:$B$1000,2,FALSE),0)</f>
        <v>0</v>
      </c>
      <c r="G1647" s="66">
        <f>_xlfn.IFNA(VLOOKUP(A1647,'NQ0006 Strategy'!$A$2:$B$2000,2,FALSE),0)</f>
        <v>0</v>
      </c>
      <c r="H1647" s="66">
        <f>_xlfn.IFNA(VLOOKUP(A1647,'NQ0007 Strategy'!$A$2:$B$2000,2,FALSE),0)</f>
        <v>0</v>
      </c>
      <c r="I1647" s="85">
        <f t="shared" si="57"/>
        <v>637.5</v>
      </c>
      <c r="J1647" s="50">
        <f>VLOOKUP($A1647,級距!$A:$K,9,FALSE)</f>
        <v>1</v>
      </c>
      <c r="K1647" s="50">
        <f>VLOOKUP($A1647,級距!$A:$K,10,FALSE)</f>
        <v>7</v>
      </c>
      <c r="L1647" s="50">
        <f>VLOOKUP($A1647,級距!$A:$K,11,FALSE)</f>
        <v>3</v>
      </c>
      <c r="M1647" s="50">
        <f t="shared" si="56"/>
        <v>1</v>
      </c>
    </row>
    <row r="1648" spans="1:13" x14ac:dyDescent="0.25">
      <c r="A1648" s="32">
        <v>43252</v>
      </c>
      <c r="B1648" s="66">
        <f>_xlfn.IFNA(VLOOKUP(A1648,'Bolling Strategy'!$A$1:$B$2000,2,FALSE),0)</f>
        <v>3010</v>
      </c>
      <c r="C1648" s="66">
        <f>_xlfn.IFNA(VLOOKUP(A1648,'NQ0002 Strategy'!$A$2:$B$2000,2,FALSE),0)</f>
        <v>-4975</v>
      </c>
      <c r="D1648" s="66">
        <f>_xlfn.IFNA(VLOOKUP(A1648,'NQ0001 Strategy'!$A$2:$B$2000,2,FALSE),0)</f>
        <v>-350</v>
      </c>
      <c r="E1648" s="66">
        <f>_xlfn.IFNA(VLOOKUP(A1648,'BBI Strategy'!$A$2:$B$2000,2,FALSE),0)</f>
        <v>-4890</v>
      </c>
      <c r="F1648" s="66">
        <f>_xlfn.IFNA(VLOOKUP(A1648,'NQ0003 Strategy'!$A$2:$B$1000,2,FALSE),0)</f>
        <v>0</v>
      </c>
      <c r="G1648" s="66">
        <f>_xlfn.IFNA(VLOOKUP(A1648,'NQ0006 Strategy'!$A$2:$B$2000,2,FALSE),0)</f>
        <v>3450</v>
      </c>
      <c r="H1648" s="66">
        <f>_xlfn.IFNA(VLOOKUP(A1648,'NQ0007 Strategy'!$A$2:$B$2000,2,FALSE),0)</f>
        <v>0</v>
      </c>
      <c r="I1648" s="85">
        <f t="shared" si="57"/>
        <v>-625.83333333333337</v>
      </c>
      <c r="J1648" s="50">
        <f>VLOOKUP($A1648,級距!$A:$K,9,FALSE)</f>
        <v>5</v>
      </c>
      <c r="K1648" s="50">
        <f>VLOOKUP($A1648,級距!$A:$K,10,FALSE)</f>
        <v>9</v>
      </c>
      <c r="L1648" s="50">
        <f>VLOOKUP($A1648,級距!$A:$K,11,FALSE)</f>
        <v>3</v>
      </c>
      <c r="M1648" s="50">
        <f t="shared" si="56"/>
        <v>1</v>
      </c>
    </row>
    <row r="1649" spans="1:13" x14ac:dyDescent="0.25">
      <c r="A1649" s="32">
        <v>43251</v>
      </c>
      <c r="B1649" s="66">
        <f>_xlfn.IFNA(VLOOKUP(A1649,'Bolling Strategy'!$A$1:$B$2000,2,FALSE),0)</f>
        <v>0</v>
      </c>
      <c r="C1649" s="66">
        <f>_xlfn.IFNA(VLOOKUP(A1649,'NQ0002 Strategy'!$A$2:$B$2000,2,FALSE),0)</f>
        <v>490</v>
      </c>
      <c r="D1649" s="66">
        <f>_xlfn.IFNA(VLOOKUP(A1649,'NQ0001 Strategy'!$A$2:$B$2000,2,FALSE),0)</f>
        <v>-1255</v>
      </c>
      <c r="E1649" s="66">
        <f>_xlfn.IFNA(VLOOKUP(A1649,'BBI Strategy'!$A$2:$B$2000,2,FALSE),0)</f>
        <v>2920</v>
      </c>
      <c r="F1649" s="66">
        <f>_xlfn.IFNA(VLOOKUP(A1649,'NQ0003 Strategy'!$A$2:$B$1000,2,FALSE),0)</f>
        <v>0</v>
      </c>
      <c r="G1649" s="66">
        <f>_xlfn.IFNA(VLOOKUP(A1649,'NQ0006 Strategy'!$A$2:$B$2000,2,FALSE),0)</f>
        <v>1085</v>
      </c>
      <c r="H1649" s="66">
        <f>_xlfn.IFNA(VLOOKUP(A1649,'NQ0007 Strategy'!$A$2:$B$2000,2,FALSE),0)</f>
        <v>0</v>
      </c>
      <c r="I1649" s="85">
        <f t="shared" si="57"/>
        <v>540</v>
      </c>
      <c r="J1649" s="50">
        <f>VLOOKUP($A1649,級距!$A:$K,9,FALSE)</f>
        <v>2</v>
      </c>
      <c r="K1649" s="50">
        <f>VLOOKUP($A1649,級距!$A:$K,10,FALSE)</f>
        <v>3</v>
      </c>
      <c r="L1649" s="50">
        <f>VLOOKUP($A1649,級距!$A:$K,11,FALSE)</f>
        <v>2</v>
      </c>
      <c r="M1649" s="50">
        <f t="shared" si="56"/>
        <v>1</v>
      </c>
    </row>
    <row r="1650" spans="1:13" x14ac:dyDescent="0.25">
      <c r="A1650" s="32">
        <v>43250</v>
      </c>
      <c r="B1650" s="66">
        <f>_xlfn.IFNA(VLOOKUP(A1650,'Bolling Strategy'!$A$1:$B$2000,2,FALSE),0)</f>
        <v>0</v>
      </c>
      <c r="C1650" s="66">
        <f>_xlfn.IFNA(VLOOKUP(A1650,'NQ0002 Strategy'!$A$2:$B$2000,2,FALSE),0)</f>
        <v>2265</v>
      </c>
      <c r="D1650" s="66">
        <f>_xlfn.IFNA(VLOOKUP(A1650,'NQ0001 Strategy'!$A$2:$B$2000,2,FALSE),0)</f>
        <v>1090</v>
      </c>
      <c r="E1650" s="66">
        <f>_xlfn.IFNA(VLOOKUP(A1650,'BBI Strategy'!$A$2:$B$2000,2,FALSE),0)</f>
        <v>1680</v>
      </c>
      <c r="F1650" s="66">
        <f>_xlfn.IFNA(VLOOKUP(A1650,'NQ0003 Strategy'!$A$2:$B$1000,2,FALSE),0)</f>
        <v>0</v>
      </c>
      <c r="G1650" s="66">
        <f>_xlfn.IFNA(VLOOKUP(A1650,'NQ0006 Strategy'!$A$2:$B$2000,2,FALSE),0)</f>
        <v>0</v>
      </c>
      <c r="H1650" s="66">
        <f>_xlfn.IFNA(VLOOKUP(A1650,'NQ0007 Strategy'!$A$2:$B$2000,2,FALSE),0)</f>
        <v>0</v>
      </c>
      <c r="I1650" s="85">
        <f t="shared" si="57"/>
        <v>839.16666666666663</v>
      </c>
      <c r="J1650" s="50">
        <f>VLOOKUP($A1650,級距!$A:$K,9,FALSE)</f>
        <v>1</v>
      </c>
      <c r="K1650" s="50">
        <f>VLOOKUP($A1650,級距!$A:$K,10,FALSE)</f>
        <v>3</v>
      </c>
      <c r="L1650" s="50">
        <f>VLOOKUP($A1650,級距!$A:$K,11,FALSE)</f>
        <v>2</v>
      </c>
      <c r="M1650" s="50">
        <f t="shared" si="56"/>
        <v>1</v>
      </c>
    </row>
    <row r="1651" spans="1:13" x14ac:dyDescent="0.25">
      <c r="A1651" s="32">
        <v>43249</v>
      </c>
      <c r="B1651" s="66">
        <f>_xlfn.IFNA(VLOOKUP(A1651,'Bolling Strategy'!$A$1:$B$2000,2,FALSE),0)</f>
        <v>0</v>
      </c>
      <c r="C1651" s="66">
        <f>_xlfn.IFNA(VLOOKUP(A1651,'NQ0002 Strategy'!$A$2:$B$2000,2,FALSE),0)</f>
        <v>590</v>
      </c>
      <c r="D1651" s="66">
        <f>_xlfn.IFNA(VLOOKUP(A1651,'NQ0001 Strategy'!$A$2:$B$2000,2,FALSE),0)</f>
        <v>1050</v>
      </c>
      <c r="E1651" s="66">
        <f>_xlfn.IFNA(VLOOKUP(A1651,'BBI Strategy'!$A$2:$B$2000,2,FALSE),0)</f>
        <v>5380</v>
      </c>
      <c r="F1651" s="66">
        <f>_xlfn.IFNA(VLOOKUP(A1651,'NQ0003 Strategy'!$A$2:$B$1000,2,FALSE),0)</f>
        <v>-2060</v>
      </c>
      <c r="G1651" s="66">
        <f>_xlfn.IFNA(VLOOKUP(A1651,'NQ0006 Strategy'!$A$2:$B$2000,2,FALSE),0)</f>
        <v>0</v>
      </c>
      <c r="H1651" s="66">
        <f>_xlfn.IFNA(VLOOKUP(A1651,'NQ0007 Strategy'!$A$2:$B$2000,2,FALSE),0)</f>
        <v>0</v>
      </c>
      <c r="I1651" s="85">
        <f t="shared" si="57"/>
        <v>826.66666666666663</v>
      </c>
      <c r="J1651" s="50">
        <f>VLOOKUP($A1651,級距!$A:$K,9,FALSE)</f>
        <v>3</v>
      </c>
      <c r="K1651" s="50">
        <f>VLOOKUP($A1651,級距!$A:$K,10,FALSE)</f>
        <v>1</v>
      </c>
      <c r="L1651" s="50">
        <f>VLOOKUP($A1651,級距!$A:$K,11,FALSE)</f>
        <v>2</v>
      </c>
      <c r="M1651" s="50">
        <f t="shared" si="56"/>
        <v>1</v>
      </c>
    </row>
    <row r="1652" spans="1:13" x14ac:dyDescent="0.25">
      <c r="A1652" s="32">
        <v>43245</v>
      </c>
      <c r="B1652" s="66">
        <f>_xlfn.IFNA(VLOOKUP(A1652,'Bolling Strategy'!$A$1:$B$2000,2,FALSE),0)</f>
        <v>-420</v>
      </c>
      <c r="C1652" s="66">
        <f>_xlfn.IFNA(VLOOKUP(A1652,'NQ0002 Strategy'!$A$2:$B$2000,2,FALSE),0)</f>
        <v>-490</v>
      </c>
      <c r="D1652" s="66">
        <f>_xlfn.IFNA(VLOOKUP(A1652,'NQ0001 Strategy'!$A$2:$B$2000,2,FALSE),0)</f>
        <v>340</v>
      </c>
      <c r="E1652" s="66">
        <f>_xlfn.IFNA(VLOOKUP(A1652,'BBI Strategy'!$A$2:$B$2000,2,FALSE),0)</f>
        <v>-920</v>
      </c>
      <c r="F1652" s="66">
        <f>_xlfn.IFNA(VLOOKUP(A1652,'NQ0003 Strategy'!$A$2:$B$1000,2,FALSE),0)</f>
        <v>0</v>
      </c>
      <c r="G1652" s="66">
        <f>_xlfn.IFNA(VLOOKUP(A1652,'NQ0006 Strategy'!$A$2:$B$2000,2,FALSE),0)</f>
        <v>0</v>
      </c>
      <c r="H1652" s="66">
        <f>_xlfn.IFNA(VLOOKUP(A1652,'NQ0007 Strategy'!$A$2:$B$2000,2,FALSE),0)</f>
        <v>0</v>
      </c>
      <c r="I1652" s="85">
        <f t="shared" si="57"/>
        <v>-248.33333333333334</v>
      </c>
      <c r="J1652" s="50">
        <f>VLOOKUP($A1652,級距!$A:$K,9,FALSE)</f>
        <v>1</v>
      </c>
      <c r="K1652" s="50">
        <f>VLOOKUP($A1652,級距!$A:$K,10,FALSE)</f>
        <v>5</v>
      </c>
      <c r="L1652" s="50">
        <f>VLOOKUP($A1652,級距!$A:$K,11,FALSE)</f>
        <v>2</v>
      </c>
      <c r="M1652" s="50">
        <f t="shared" si="56"/>
        <v>1</v>
      </c>
    </row>
    <row r="1653" spans="1:13" x14ac:dyDescent="0.25">
      <c r="A1653" s="32">
        <v>43244</v>
      </c>
      <c r="B1653" s="66">
        <f>_xlfn.IFNA(VLOOKUP(A1653,'Bolling Strategy'!$A$1:$B$2000,2,FALSE),0)</f>
        <v>2180</v>
      </c>
      <c r="C1653" s="66">
        <f>_xlfn.IFNA(VLOOKUP(A1653,'NQ0002 Strategy'!$A$2:$B$2000,2,FALSE),0)</f>
        <v>1050</v>
      </c>
      <c r="D1653" s="66">
        <f>_xlfn.IFNA(VLOOKUP(A1653,'NQ0001 Strategy'!$A$2:$B$2000,2,FALSE),0)</f>
        <v>-530</v>
      </c>
      <c r="E1653" s="66">
        <f>_xlfn.IFNA(VLOOKUP(A1653,'BBI Strategy'!$A$2:$B$2000,2,FALSE),0)</f>
        <v>25</v>
      </c>
      <c r="F1653" s="66">
        <f>_xlfn.IFNA(VLOOKUP(A1653,'NQ0003 Strategy'!$A$2:$B$1000,2,FALSE),0)</f>
        <v>0</v>
      </c>
      <c r="G1653" s="66">
        <f>_xlfn.IFNA(VLOOKUP(A1653,'NQ0006 Strategy'!$A$2:$B$2000,2,FALSE),0)</f>
        <v>-6330</v>
      </c>
      <c r="H1653" s="66">
        <f>_xlfn.IFNA(VLOOKUP(A1653,'NQ0007 Strategy'!$A$2:$B$2000,2,FALSE),0)</f>
        <v>0</v>
      </c>
      <c r="I1653" s="85">
        <f t="shared" si="57"/>
        <v>-600.83333333333337</v>
      </c>
      <c r="J1653" s="50">
        <f>VLOOKUP($A1653,級距!$A:$K,9,FALSE)</f>
        <v>3</v>
      </c>
      <c r="K1653" s="50">
        <f>VLOOKUP($A1653,級距!$A:$K,10,FALSE)</f>
        <v>1</v>
      </c>
      <c r="L1653" s="50">
        <f>VLOOKUP($A1653,級距!$A:$K,11,FALSE)</f>
        <v>2</v>
      </c>
      <c r="M1653" s="50">
        <f t="shared" si="56"/>
        <v>1</v>
      </c>
    </row>
    <row r="1654" spans="1:13" x14ac:dyDescent="0.25">
      <c r="A1654" s="32">
        <v>43243</v>
      </c>
      <c r="B1654" s="66">
        <f>_xlfn.IFNA(VLOOKUP(A1654,'Bolling Strategy'!$A$1:$B$2000,2,FALSE),0)</f>
        <v>-4630</v>
      </c>
      <c r="C1654" s="66">
        <f>_xlfn.IFNA(VLOOKUP(A1654,'NQ0002 Strategy'!$A$2:$B$2000,2,FALSE),0)</f>
        <v>-4790</v>
      </c>
      <c r="D1654" s="66">
        <f>_xlfn.IFNA(VLOOKUP(A1654,'NQ0001 Strategy'!$A$2:$B$2000,2,FALSE),0)</f>
        <v>-4890</v>
      </c>
      <c r="E1654" s="66">
        <f>_xlfn.IFNA(VLOOKUP(A1654,'BBI Strategy'!$A$2:$B$2000,2,FALSE),0)</f>
        <v>6735</v>
      </c>
      <c r="F1654" s="66">
        <f>_xlfn.IFNA(VLOOKUP(A1654,'NQ0003 Strategy'!$A$2:$B$1000,2,FALSE),0)</f>
        <v>0</v>
      </c>
      <c r="G1654" s="66">
        <f>_xlfn.IFNA(VLOOKUP(A1654,'NQ0006 Strategy'!$A$2:$B$2000,2,FALSE),0)</f>
        <v>-750</v>
      </c>
      <c r="H1654" s="66">
        <f>_xlfn.IFNA(VLOOKUP(A1654,'NQ0007 Strategy'!$A$2:$B$2000,2,FALSE),0)</f>
        <v>0</v>
      </c>
      <c r="I1654" s="85">
        <f t="shared" si="57"/>
        <v>-1387.5</v>
      </c>
      <c r="J1654" s="50">
        <f>VLOOKUP($A1654,級距!$A:$K,9,FALSE)</f>
        <v>6</v>
      </c>
      <c r="K1654" s="50">
        <f>VLOOKUP($A1654,級距!$A:$K,10,FALSE)</f>
        <v>10</v>
      </c>
      <c r="L1654" s="50">
        <f>VLOOKUP($A1654,級距!$A:$K,11,FALSE)</f>
        <v>4</v>
      </c>
      <c r="M1654" s="50">
        <f t="shared" si="56"/>
        <v>1</v>
      </c>
    </row>
    <row r="1655" spans="1:13" x14ac:dyDescent="0.25">
      <c r="A1655" s="32">
        <v>43242</v>
      </c>
      <c r="B1655" s="66">
        <f>_xlfn.IFNA(VLOOKUP(A1655,'Bolling Strategy'!$A$1:$B$2000,2,FALSE),0)</f>
        <v>-680</v>
      </c>
      <c r="C1655" s="66">
        <f>_xlfn.IFNA(VLOOKUP(A1655,'NQ0002 Strategy'!$A$2:$B$2000,2,FALSE),0)</f>
        <v>2175</v>
      </c>
      <c r="D1655" s="66">
        <f>_xlfn.IFNA(VLOOKUP(A1655,'NQ0001 Strategy'!$A$2:$B$2000,2,FALSE),0)</f>
        <v>0</v>
      </c>
      <c r="E1655" s="66">
        <f>_xlfn.IFNA(VLOOKUP(A1655,'BBI Strategy'!$A$2:$B$2000,2,FALSE),0)</f>
        <v>-2000</v>
      </c>
      <c r="F1655" s="66">
        <f>_xlfn.IFNA(VLOOKUP(A1655,'NQ0003 Strategy'!$A$2:$B$1000,2,FALSE),0)</f>
        <v>0</v>
      </c>
      <c r="G1655" s="66">
        <f>_xlfn.IFNA(VLOOKUP(A1655,'NQ0006 Strategy'!$A$2:$B$2000,2,FALSE),0)</f>
        <v>-3185</v>
      </c>
      <c r="H1655" s="66">
        <f>_xlfn.IFNA(VLOOKUP(A1655,'NQ0007 Strategy'!$A$2:$B$2000,2,FALSE),0)</f>
        <v>0</v>
      </c>
      <c r="I1655" s="85">
        <f t="shared" si="57"/>
        <v>-615</v>
      </c>
      <c r="J1655" s="50">
        <f>VLOOKUP($A1655,級距!$A:$K,9,FALSE)</f>
        <v>2</v>
      </c>
      <c r="K1655" s="50">
        <f>VLOOKUP($A1655,級距!$A:$K,10,FALSE)</f>
        <v>6</v>
      </c>
      <c r="L1655" s="50">
        <f>VLOOKUP($A1655,級距!$A:$K,11,FALSE)</f>
        <v>2</v>
      </c>
      <c r="M1655" s="50">
        <f t="shared" si="56"/>
        <v>1</v>
      </c>
    </row>
    <row r="1656" spans="1:13" x14ac:dyDescent="0.25">
      <c r="A1656" s="32">
        <v>43241</v>
      </c>
      <c r="B1656" s="66">
        <f>_xlfn.IFNA(VLOOKUP(A1656,'Bolling Strategy'!$A$1:$B$2000,2,FALSE),0)</f>
        <v>1810</v>
      </c>
      <c r="C1656" s="66">
        <f>_xlfn.IFNA(VLOOKUP(A1656,'NQ0002 Strategy'!$A$2:$B$2000,2,FALSE),0)</f>
        <v>-400</v>
      </c>
      <c r="D1656" s="66">
        <f>_xlfn.IFNA(VLOOKUP(A1656,'NQ0001 Strategy'!$A$2:$B$2000,2,FALSE),0)</f>
        <v>-3535</v>
      </c>
      <c r="E1656" s="66">
        <f>_xlfn.IFNA(VLOOKUP(A1656,'BBI Strategy'!$A$2:$B$2000,2,FALSE),0)</f>
        <v>470</v>
      </c>
      <c r="F1656" s="66">
        <f>_xlfn.IFNA(VLOOKUP(A1656,'NQ0003 Strategy'!$A$2:$B$1000,2,FALSE),0)</f>
        <v>0</v>
      </c>
      <c r="G1656" s="66">
        <f>_xlfn.IFNA(VLOOKUP(A1656,'NQ0006 Strategy'!$A$2:$B$2000,2,FALSE),0)</f>
        <v>0</v>
      </c>
      <c r="H1656" s="66">
        <f>_xlfn.IFNA(VLOOKUP(A1656,'NQ0007 Strategy'!$A$2:$B$2000,2,FALSE),0)</f>
        <v>0</v>
      </c>
      <c r="I1656" s="85">
        <f t="shared" si="57"/>
        <v>-275.83333333333331</v>
      </c>
      <c r="J1656" s="50">
        <f>VLOOKUP($A1656,級距!$A:$K,9,FALSE)</f>
        <v>3</v>
      </c>
      <c r="K1656" s="50">
        <f>VLOOKUP($A1656,級距!$A:$K,10,FALSE)</f>
        <v>2</v>
      </c>
      <c r="L1656" s="50">
        <f>VLOOKUP($A1656,級距!$A:$K,11,FALSE)</f>
        <v>2</v>
      </c>
      <c r="M1656" s="50">
        <f t="shared" si="56"/>
        <v>1</v>
      </c>
    </row>
    <row r="1657" spans="1:13" x14ac:dyDescent="0.25">
      <c r="A1657" s="32">
        <v>43238</v>
      </c>
      <c r="B1657" s="66">
        <f>_xlfn.IFNA(VLOOKUP(A1657,'Bolling Strategy'!$A$1:$B$2000,2,FALSE),0)</f>
        <v>-1600</v>
      </c>
      <c r="C1657" s="66">
        <f>_xlfn.IFNA(VLOOKUP(A1657,'NQ0002 Strategy'!$A$2:$B$2000,2,FALSE),0)</f>
        <v>-495</v>
      </c>
      <c r="D1657" s="66">
        <f>_xlfn.IFNA(VLOOKUP(A1657,'NQ0001 Strategy'!$A$2:$B$2000,2,FALSE),0)</f>
        <v>100</v>
      </c>
      <c r="E1657" s="66">
        <f>_xlfn.IFNA(VLOOKUP(A1657,'BBI Strategy'!$A$2:$B$2000,2,FALSE),0)</f>
        <v>-3660</v>
      </c>
      <c r="F1657" s="66">
        <f>_xlfn.IFNA(VLOOKUP(A1657,'NQ0003 Strategy'!$A$2:$B$1000,2,FALSE),0)</f>
        <v>0</v>
      </c>
      <c r="G1657" s="66">
        <f>_xlfn.IFNA(VLOOKUP(A1657,'NQ0006 Strategy'!$A$2:$B$2000,2,FALSE),0)</f>
        <v>0</v>
      </c>
      <c r="H1657" s="66">
        <f>_xlfn.IFNA(VLOOKUP(A1657,'NQ0007 Strategy'!$A$2:$B$2000,2,FALSE),0)</f>
        <v>0</v>
      </c>
      <c r="I1657" s="85">
        <f t="shared" si="57"/>
        <v>-942.5</v>
      </c>
      <c r="J1657" s="50">
        <f>VLOOKUP($A1657,級距!$A:$K,9,FALSE)</f>
        <v>2</v>
      </c>
      <c r="K1657" s="50">
        <f>VLOOKUP($A1657,級距!$A:$K,10,FALSE)</f>
        <v>8</v>
      </c>
      <c r="L1657" s="50">
        <f>VLOOKUP($A1657,級距!$A:$K,11,FALSE)</f>
        <v>3</v>
      </c>
      <c r="M1657" s="50">
        <f t="shared" si="56"/>
        <v>1</v>
      </c>
    </row>
    <row r="1658" spans="1:13" x14ac:dyDescent="0.25">
      <c r="A1658" s="32">
        <v>43237</v>
      </c>
      <c r="B1658" s="66">
        <f>_xlfn.IFNA(VLOOKUP(A1658,'Bolling Strategy'!$A$1:$B$2000,2,FALSE),0)</f>
        <v>0</v>
      </c>
      <c r="C1658" s="66">
        <f>_xlfn.IFNA(VLOOKUP(A1658,'NQ0002 Strategy'!$A$2:$B$2000,2,FALSE),0)</f>
        <v>0</v>
      </c>
      <c r="D1658" s="66">
        <f>_xlfn.IFNA(VLOOKUP(A1658,'NQ0001 Strategy'!$A$2:$B$2000,2,FALSE),0)</f>
        <v>-875</v>
      </c>
      <c r="E1658" s="66">
        <f>_xlfn.IFNA(VLOOKUP(A1658,'BBI Strategy'!$A$2:$B$2000,2,FALSE),0)</f>
        <v>2675</v>
      </c>
      <c r="F1658" s="66">
        <f>_xlfn.IFNA(VLOOKUP(A1658,'NQ0003 Strategy'!$A$2:$B$1000,2,FALSE),0)</f>
        <v>0</v>
      </c>
      <c r="G1658" s="66">
        <f>_xlfn.IFNA(VLOOKUP(A1658,'NQ0006 Strategy'!$A$2:$B$2000,2,FALSE),0)</f>
        <v>-11625</v>
      </c>
      <c r="H1658" s="66">
        <f>_xlfn.IFNA(VLOOKUP(A1658,'NQ0007 Strategy'!$A$2:$B$2000,2,FALSE),0)</f>
        <v>0</v>
      </c>
      <c r="I1658" s="85">
        <f t="shared" si="57"/>
        <v>-1637.5</v>
      </c>
      <c r="J1658" s="50">
        <f>VLOOKUP($A1658,級距!$A:$K,9,FALSE)</f>
        <v>4</v>
      </c>
      <c r="K1658" s="50">
        <f>VLOOKUP($A1658,級距!$A:$K,10,FALSE)</f>
        <v>1</v>
      </c>
      <c r="L1658" s="50">
        <f>VLOOKUP($A1658,級距!$A:$K,11,FALSE)</f>
        <v>2</v>
      </c>
      <c r="M1658" s="50">
        <f t="shared" si="56"/>
        <v>1</v>
      </c>
    </row>
    <row r="1659" spans="1:13" x14ac:dyDescent="0.25">
      <c r="A1659" s="32">
        <v>43236</v>
      </c>
      <c r="B1659" s="66">
        <f>_xlfn.IFNA(VLOOKUP(A1659,'Bolling Strategy'!$A$1:$B$2000,2,FALSE),0)</f>
        <v>-1165</v>
      </c>
      <c r="C1659" s="66">
        <f>_xlfn.IFNA(VLOOKUP(A1659,'NQ0002 Strategy'!$A$2:$B$2000,2,FALSE),0)</f>
        <v>4670</v>
      </c>
      <c r="D1659" s="66">
        <f>_xlfn.IFNA(VLOOKUP(A1659,'NQ0001 Strategy'!$A$2:$B$2000,2,FALSE),0)</f>
        <v>0</v>
      </c>
      <c r="E1659" s="66">
        <f>_xlfn.IFNA(VLOOKUP(A1659,'BBI Strategy'!$A$2:$B$2000,2,FALSE),0)</f>
        <v>4290</v>
      </c>
      <c r="F1659" s="66">
        <f>_xlfn.IFNA(VLOOKUP(A1659,'NQ0003 Strategy'!$A$2:$B$1000,2,FALSE),0)</f>
        <v>115</v>
      </c>
      <c r="G1659" s="66">
        <f>_xlfn.IFNA(VLOOKUP(A1659,'NQ0006 Strategy'!$A$2:$B$2000,2,FALSE),0)</f>
        <v>0</v>
      </c>
      <c r="H1659" s="66">
        <f>_xlfn.IFNA(VLOOKUP(A1659,'NQ0007 Strategy'!$A$2:$B$2000,2,FALSE),0)</f>
        <v>0</v>
      </c>
      <c r="I1659" s="85">
        <f t="shared" si="57"/>
        <v>1318.3333333333333</v>
      </c>
      <c r="J1659" s="50">
        <f>VLOOKUP($A1659,級距!$A:$K,9,FALSE)</f>
        <v>2</v>
      </c>
      <c r="K1659" s="50">
        <f>VLOOKUP($A1659,級距!$A:$K,10,FALSE)</f>
        <v>7</v>
      </c>
      <c r="L1659" s="50">
        <f>VLOOKUP($A1659,級距!$A:$K,11,FALSE)</f>
        <v>3</v>
      </c>
      <c r="M1659" s="50">
        <f t="shared" si="56"/>
        <v>1</v>
      </c>
    </row>
    <row r="1660" spans="1:13" x14ac:dyDescent="0.25">
      <c r="A1660" s="32">
        <v>43235</v>
      </c>
      <c r="B1660" s="66">
        <f>_xlfn.IFNA(VLOOKUP(A1660,'Bolling Strategy'!$A$1:$B$2000,2,FALSE),0)</f>
        <v>-10340</v>
      </c>
      <c r="C1660" s="66">
        <f>_xlfn.IFNA(VLOOKUP(A1660,'NQ0002 Strategy'!$A$2:$B$2000,2,FALSE),0)</f>
        <v>-1015</v>
      </c>
      <c r="D1660" s="66">
        <f>_xlfn.IFNA(VLOOKUP(A1660,'NQ0001 Strategy'!$A$2:$B$2000,2,FALSE),0)</f>
        <v>2910</v>
      </c>
      <c r="E1660" s="66">
        <f>_xlfn.IFNA(VLOOKUP(A1660,'BBI Strategy'!$A$2:$B$2000,2,FALSE),0)</f>
        <v>-5500</v>
      </c>
      <c r="F1660" s="66">
        <f>_xlfn.IFNA(VLOOKUP(A1660,'NQ0003 Strategy'!$A$2:$B$1000,2,FALSE),0)</f>
        <v>0</v>
      </c>
      <c r="G1660" s="66">
        <f>_xlfn.IFNA(VLOOKUP(A1660,'NQ0006 Strategy'!$A$2:$B$2000,2,FALSE),0)</f>
        <v>0</v>
      </c>
      <c r="H1660" s="66">
        <f>_xlfn.IFNA(VLOOKUP(A1660,'NQ0007 Strategy'!$A$2:$B$2000,2,FALSE),0)</f>
        <v>0</v>
      </c>
      <c r="I1660" s="85">
        <f t="shared" si="57"/>
        <v>-2324.1666666666665</v>
      </c>
      <c r="J1660" s="50">
        <f>VLOOKUP($A1660,級距!$A:$K,9,FALSE)</f>
        <v>5</v>
      </c>
      <c r="K1660" s="50">
        <f>VLOOKUP($A1660,級距!$A:$K,10,FALSE)</f>
        <v>7</v>
      </c>
      <c r="L1660" s="50">
        <f>VLOOKUP($A1660,級距!$A:$K,11,FALSE)</f>
        <v>3</v>
      </c>
      <c r="M1660" s="50">
        <f t="shared" si="56"/>
        <v>1</v>
      </c>
    </row>
    <row r="1661" spans="1:13" x14ac:dyDescent="0.25">
      <c r="A1661" s="32">
        <v>43234</v>
      </c>
      <c r="B1661" s="66">
        <f>_xlfn.IFNA(VLOOKUP(A1661,'Bolling Strategy'!$A$1:$B$2000,2,FALSE),0)</f>
        <v>1995</v>
      </c>
      <c r="C1661" s="66">
        <f>_xlfn.IFNA(VLOOKUP(A1661,'NQ0002 Strategy'!$A$2:$B$2000,2,FALSE),0)</f>
        <v>255</v>
      </c>
      <c r="D1661" s="66">
        <f>_xlfn.IFNA(VLOOKUP(A1661,'NQ0001 Strategy'!$A$2:$B$2000,2,FALSE),0)</f>
        <v>0</v>
      </c>
      <c r="E1661" s="66">
        <f>_xlfn.IFNA(VLOOKUP(A1661,'BBI Strategy'!$A$2:$B$2000,2,FALSE),0)</f>
        <v>1245</v>
      </c>
      <c r="F1661" s="66">
        <f>_xlfn.IFNA(VLOOKUP(A1661,'NQ0003 Strategy'!$A$2:$B$1000,2,FALSE),0)</f>
        <v>0</v>
      </c>
      <c r="G1661" s="66">
        <f>_xlfn.IFNA(VLOOKUP(A1661,'NQ0006 Strategy'!$A$2:$B$2000,2,FALSE),0)</f>
        <v>-3420</v>
      </c>
      <c r="H1661" s="66">
        <f>_xlfn.IFNA(VLOOKUP(A1661,'NQ0007 Strategy'!$A$2:$B$2000,2,FALSE),0)</f>
        <v>0</v>
      </c>
      <c r="I1661" s="85">
        <f t="shared" si="57"/>
        <v>12.5</v>
      </c>
      <c r="J1661" s="50">
        <f>VLOOKUP($A1661,級距!$A:$K,9,FALSE)</f>
        <v>1</v>
      </c>
      <c r="K1661" s="50">
        <f>VLOOKUP($A1661,級距!$A:$K,10,FALSE)</f>
        <v>2</v>
      </c>
      <c r="L1661" s="50">
        <f>VLOOKUP($A1661,級距!$A:$K,11,FALSE)</f>
        <v>2</v>
      </c>
      <c r="M1661" s="50">
        <f t="shared" si="56"/>
        <v>1</v>
      </c>
    </row>
    <row r="1662" spans="1:13" x14ac:dyDescent="0.25">
      <c r="A1662" s="32">
        <v>43231</v>
      </c>
      <c r="B1662" s="66">
        <f>_xlfn.IFNA(VLOOKUP(A1662,'Bolling Strategy'!$A$1:$B$2000,2,FALSE),0)</f>
        <v>1660</v>
      </c>
      <c r="C1662" s="66">
        <f>_xlfn.IFNA(VLOOKUP(A1662,'NQ0002 Strategy'!$A$2:$B$2000,2,FALSE),0)</f>
        <v>-495</v>
      </c>
      <c r="D1662" s="66">
        <f>_xlfn.IFNA(VLOOKUP(A1662,'NQ0001 Strategy'!$A$2:$B$2000,2,FALSE),0)</f>
        <v>1405</v>
      </c>
      <c r="E1662" s="66">
        <f>_xlfn.IFNA(VLOOKUP(A1662,'BBI Strategy'!$A$2:$B$2000,2,FALSE),0)</f>
        <v>-900</v>
      </c>
      <c r="F1662" s="66">
        <f>_xlfn.IFNA(VLOOKUP(A1662,'NQ0003 Strategy'!$A$2:$B$1000,2,FALSE),0)</f>
        <v>0</v>
      </c>
      <c r="G1662" s="66">
        <f>_xlfn.IFNA(VLOOKUP(A1662,'NQ0006 Strategy'!$A$2:$B$2000,2,FALSE),0)</f>
        <v>-2400</v>
      </c>
      <c r="H1662" s="66">
        <f>_xlfn.IFNA(VLOOKUP(A1662,'NQ0007 Strategy'!$A$2:$B$2000,2,FALSE),0)</f>
        <v>0</v>
      </c>
      <c r="I1662" s="85">
        <f t="shared" si="57"/>
        <v>-121.66666666666667</v>
      </c>
      <c r="J1662" s="50">
        <f>VLOOKUP($A1662,級距!$A:$K,9,FALSE)</f>
        <v>1</v>
      </c>
      <c r="K1662" s="50">
        <f>VLOOKUP($A1662,級距!$A:$K,10,FALSE)</f>
        <v>3</v>
      </c>
      <c r="L1662" s="50">
        <f>VLOOKUP($A1662,級距!$A:$K,11,FALSE)</f>
        <v>2</v>
      </c>
      <c r="M1662" s="50">
        <f t="shared" si="56"/>
        <v>1</v>
      </c>
    </row>
    <row r="1663" spans="1:13" x14ac:dyDescent="0.25">
      <c r="A1663" s="32">
        <v>43230</v>
      </c>
      <c r="B1663" s="66">
        <f>_xlfn.IFNA(VLOOKUP(A1663,'Bolling Strategy'!$A$1:$B$2000,2,FALSE),0)</f>
        <v>0</v>
      </c>
      <c r="C1663" s="66">
        <f>_xlfn.IFNA(VLOOKUP(A1663,'NQ0002 Strategy'!$A$2:$B$2000,2,FALSE),0)</f>
        <v>6400</v>
      </c>
      <c r="D1663" s="66">
        <f>_xlfn.IFNA(VLOOKUP(A1663,'NQ0001 Strategy'!$A$2:$B$2000,2,FALSE),0)</f>
        <v>5815</v>
      </c>
      <c r="E1663" s="66">
        <f>_xlfn.IFNA(VLOOKUP(A1663,'BBI Strategy'!$A$2:$B$2000,2,FALSE),0)</f>
        <v>2975</v>
      </c>
      <c r="F1663" s="66">
        <f>_xlfn.IFNA(VLOOKUP(A1663,'NQ0003 Strategy'!$A$2:$B$1000,2,FALSE),0)</f>
        <v>20</v>
      </c>
      <c r="G1663" s="66">
        <f>_xlfn.IFNA(VLOOKUP(A1663,'NQ0006 Strategy'!$A$2:$B$2000,2,FALSE),0)</f>
        <v>5070</v>
      </c>
      <c r="H1663" s="66">
        <f>_xlfn.IFNA(VLOOKUP(A1663,'NQ0007 Strategy'!$A$2:$B$2000,2,FALSE),0)</f>
        <v>0</v>
      </c>
      <c r="I1663" s="85">
        <f t="shared" si="57"/>
        <v>3380</v>
      </c>
      <c r="J1663" s="50">
        <f>VLOOKUP($A1663,級距!$A:$K,9,FALSE)</f>
        <v>2</v>
      </c>
      <c r="K1663" s="50">
        <f>VLOOKUP($A1663,級距!$A:$K,10,FALSE)</f>
        <v>9</v>
      </c>
      <c r="L1663" s="50">
        <f>VLOOKUP($A1663,級距!$A:$K,11,FALSE)</f>
        <v>3</v>
      </c>
      <c r="M1663" s="50">
        <f t="shared" si="56"/>
        <v>1</v>
      </c>
    </row>
    <row r="1664" spans="1:13" x14ac:dyDescent="0.25">
      <c r="A1664" s="32">
        <v>43229</v>
      </c>
      <c r="B1664" s="66">
        <f>_xlfn.IFNA(VLOOKUP(A1664,'Bolling Strategy'!$A$1:$B$2000,2,FALSE),0)</f>
        <v>0</v>
      </c>
      <c r="C1664" s="66">
        <f>_xlfn.IFNA(VLOOKUP(A1664,'NQ0002 Strategy'!$A$2:$B$2000,2,FALSE),0)</f>
        <v>-1440</v>
      </c>
      <c r="D1664" s="66">
        <f>_xlfn.IFNA(VLOOKUP(A1664,'NQ0001 Strategy'!$A$2:$B$2000,2,FALSE),0)</f>
        <v>4370</v>
      </c>
      <c r="E1664" s="66">
        <f>_xlfn.IFNA(VLOOKUP(A1664,'BBI Strategy'!$A$2:$B$2000,2,FALSE),0)</f>
        <v>-7670</v>
      </c>
      <c r="F1664" s="66">
        <f>_xlfn.IFNA(VLOOKUP(A1664,'NQ0003 Strategy'!$A$2:$B$1000,2,FALSE),0)</f>
        <v>0</v>
      </c>
      <c r="G1664" s="66">
        <f>_xlfn.IFNA(VLOOKUP(A1664,'NQ0006 Strategy'!$A$2:$B$2000,2,FALSE),0)</f>
        <v>5710</v>
      </c>
      <c r="H1664" s="66">
        <f>_xlfn.IFNA(VLOOKUP(A1664,'NQ0007 Strategy'!$A$2:$B$2000,2,FALSE),0)</f>
        <v>0</v>
      </c>
      <c r="I1664" s="85">
        <f t="shared" si="57"/>
        <v>161.66666666666666</v>
      </c>
      <c r="J1664" s="50">
        <f>VLOOKUP($A1664,級距!$A:$K,9,FALSE)</f>
        <v>4</v>
      </c>
      <c r="K1664" s="50">
        <f>VLOOKUP($A1664,級距!$A:$K,10,FALSE)</f>
        <v>7</v>
      </c>
      <c r="L1664" s="50">
        <f>VLOOKUP($A1664,級距!$A:$K,11,FALSE)</f>
        <v>3</v>
      </c>
      <c r="M1664" s="50">
        <f t="shared" si="56"/>
        <v>1</v>
      </c>
    </row>
    <row r="1665" spans="1:13" x14ac:dyDescent="0.25">
      <c r="A1665" s="32">
        <v>43228</v>
      </c>
      <c r="B1665" s="66">
        <f>_xlfn.IFNA(VLOOKUP(A1665,'Bolling Strategy'!$A$1:$B$2000,2,FALSE),0)</f>
        <v>0</v>
      </c>
      <c r="C1665" s="66">
        <f>_xlfn.IFNA(VLOOKUP(A1665,'NQ0002 Strategy'!$A$2:$B$2000,2,FALSE),0)</f>
        <v>-705</v>
      </c>
      <c r="D1665" s="66">
        <f>_xlfn.IFNA(VLOOKUP(A1665,'NQ0001 Strategy'!$A$2:$B$2000,2,FALSE),0)</f>
        <v>1170</v>
      </c>
      <c r="E1665" s="66">
        <f>_xlfn.IFNA(VLOOKUP(A1665,'BBI Strategy'!$A$2:$B$2000,2,FALSE),0)</f>
        <v>-1475</v>
      </c>
      <c r="F1665" s="66">
        <f>_xlfn.IFNA(VLOOKUP(A1665,'NQ0003 Strategy'!$A$2:$B$1000,2,FALSE),0)</f>
        <v>0</v>
      </c>
      <c r="G1665" s="66">
        <f>_xlfn.IFNA(VLOOKUP(A1665,'NQ0006 Strategy'!$A$2:$B$2000,2,FALSE),0)</f>
        <v>0</v>
      </c>
      <c r="H1665" s="66">
        <f>_xlfn.IFNA(VLOOKUP(A1665,'NQ0007 Strategy'!$A$2:$B$2000,2,FALSE),0)</f>
        <v>0</v>
      </c>
      <c r="I1665" s="85">
        <f t="shared" si="57"/>
        <v>-168.33333333333334</v>
      </c>
      <c r="J1665" s="50">
        <f>VLOOKUP($A1665,級距!$A:$K,9,FALSE)</f>
        <v>2</v>
      </c>
      <c r="K1665" s="50">
        <f>VLOOKUP($A1665,級距!$A:$K,10,FALSE)</f>
        <v>3</v>
      </c>
      <c r="L1665" s="50">
        <f>VLOOKUP($A1665,級距!$A:$K,11,FALSE)</f>
        <v>2</v>
      </c>
      <c r="M1665" s="50">
        <f t="shared" si="56"/>
        <v>1</v>
      </c>
    </row>
    <row r="1666" spans="1:13" x14ac:dyDescent="0.25">
      <c r="A1666" s="32">
        <v>43227</v>
      </c>
      <c r="B1666" s="66">
        <f>_xlfn.IFNA(VLOOKUP(A1666,'Bolling Strategy'!$A$1:$B$2000,2,FALSE),0)</f>
        <v>0</v>
      </c>
      <c r="C1666" s="66">
        <f>_xlfn.IFNA(VLOOKUP(A1666,'NQ0002 Strategy'!$A$2:$B$2000,2,FALSE),0)</f>
        <v>-2070</v>
      </c>
      <c r="D1666" s="66">
        <f>_xlfn.IFNA(VLOOKUP(A1666,'NQ0001 Strategy'!$A$2:$B$2000,2,FALSE),0)</f>
        <v>560</v>
      </c>
      <c r="E1666" s="66">
        <f>_xlfn.IFNA(VLOOKUP(A1666,'BBI Strategy'!$A$2:$B$2000,2,FALSE),0)</f>
        <v>1470</v>
      </c>
      <c r="F1666" s="66">
        <f>_xlfn.IFNA(VLOOKUP(A1666,'NQ0003 Strategy'!$A$2:$B$1000,2,FALSE),0)</f>
        <v>-1330</v>
      </c>
      <c r="G1666" s="66">
        <f>_xlfn.IFNA(VLOOKUP(A1666,'NQ0006 Strategy'!$A$2:$B$2000,2,FALSE),0)</f>
        <v>0</v>
      </c>
      <c r="H1666" s="66">
        <f>_xlfn.IFNA(VLOOKUP(A1666,'NQ0007 Strategy'!$A$2:$B$2000,2,FALSE),0)</f>
        <v>0</v>
      </c>
      <c r="I1666" s="85">
        <f t="shared" si="57"/>
        <v>-228.33333333333334</v>
      </c>
      <c r="J1666" s="50">
        <f>VLOOKUP($A1666,級距!$A:$K,9,FALSE)</f>
        <v>1</v>
      </c>
      <c r="K1666" s="50">
        <f>VLOOKUP($A1666,級距!$A:$K,10,FALSE)</f>
        <v>3</v>
      </c>
      <c r="L1666" s="50">
        <f>VLOOKUP($A1666,級距!$A:$K,11,FALSE)</f>
        <v>2</v>
      </c>
      <c r="M1666" s="50">
        <f t="shared" si="56"/>
        <v>1</v>
      </c>
    </row>
    <row r="1667" spans="1:13" x14ac:dyDescent="0.25">
      <c r="A1667" s="32">
        <v>43224</v>
      </c>
      <c r="B1667" s="66">
        <f>_xlfn.IFNA(VLOOKUP(A1667,'Bolling Strategy'!$A$1:$B$2000,2,FALSE),0)</f>
        <v>-1680</v>
      </c>
      <c r="C1667" s="66">
        <f>_xlfn.IFNA(VLOOKUP(A1667,'NQ0002 Strategy'!$A$2:$B$2000,2,FALSE),0)</f>
        <v>13970</v>
      </c>
      <c r="D1667" s="66">
        <f>_xlfn.IFNA(VLOOKUP(A1667,'NQ0001 Strategy'!$A$2:$B$2000,2,FALSE),0)</f>
        <v>10645</v>
      </c>
      <c r="E1667" s="66">
        <f>_xlfn.IFNA(VLOOKUP(A1667,'BBI Strategy'!$A$2:$B$2000,2,FALSE),0)</f>
        <v>9420</v>
      </c>
      <c r="F1667" s="66">
        <f>_xlfn.IFNA(VLOOKUP(A1667,'NQ0003 Strategy'!$A$2:$B$1000,2,FALSE),0)</f>
        <v>0</v>
      </c>
      <c r="G1667" s="66">
        <f>_xlfn.IFNA(VLOOKUP(A1667,'NQ0006 Strategy'!$A$2:$B$2000,2,FALSE),0)</f>
        <v>3810</v>
      </c>
      <c r="H1667" s="66">
        <f>_xlfn.IFNA(VLOOKUP(A1667,'NQ0007 Strategy'!$A$2:$B$2000,2,FALSE),0)</f>
        <v>0</v>
      </c>
      <c r="I1667" s="85">
        <f t="shared" si="57"/>
        <v>6027.5</v>
      </c>
      <c r="J1667" s="50">
        <f>VLOOKUP($A1667,級距!$A:$K,9,FALSE)</f>
        <v>8</v>
      </c>
      <c r="K1667" s="50">
        <f>VLOOKUP($A1667,級距!$A:$K,10,FALSE)</f>
        <v>7</v>
      </c>
      <c r="L1667" s="50">
        <f>VLOOKUP($A1667,級距!$A:$K,11,FALSE)</f>
        <v>4</v>
      </c>
      <c r="M1667" s="50">
        <f t="shared" si="56"/>
        <v>1</v>
      </c>
    </row>
    <row r="1668" spans="1:13" x14ac:dyDescent="0.25">
      <c r="A1668" s="32">
        <v>43223</v>
      </c>
      <c r="B1668" s="66">
        <f>_xlfn.IFNA(VLOOKUP(A1668,'Bolling Strategy'!$A$1:$B$2000,2,FALSE),0)</f>
        <v>2860</v>
      </c>
      <c r="C1668" s="66">
        <f>_xlfn.IFNA(VLOOKUP(A1668,'NQ0002 Strategy'!$A$2:$B$2000,2,FALSE),0)</f>
        <v>0</v>
      </c>
      <c r="D1668" s="66">
        <f>_xlfn.IFNA(VLOOKUP(A1668,'NQ0001 Strategy'!$A$2:$B$2000,2,FALSE),0)</f>
        <v>-1540</v>
      </c>
      <c r="E1668" s="66">
        <f>_xlfn.IFNA(VLOOKUP(A1668,'BBI Strategy'!$A$2:$B$2000,2,FALSE),0)</f>
        <v>320</v>
      </c>
      <c r="F1668" s="66">
        <f>_xlfn.IFNA(VLOOKUP(A1668,'NQ0003 Strategy'!$A$2:$B$1000,2,FALSE),0)</f>
        <v>0</v>
      </c>
      <c r="G1668" s="66">
        <f>_xlfn.IFNA(VLOOKUP(A1668,'NQ0006 Strategy'!$A$2:$B$2000,2,FALSE),0)</f>
        <v>0</v>
      </c>
      <c r="H1668" s="66">
        <f>_xlfn.IFNA(VLOOKUP(A1668,'NQ0007 Strategy'!$A$2:$B$2000,2,FALSE),0)</f>
        <v>0</v>
      </c>
      <c r="I1668" s="85">
        <f t="shared" si="57"/>
        <v>273.33333333333331</v>
      </c>
      <c r="J1668" s="50">
        <f>VLOOKUP($A1668,級距!$A:$K,9,FALSE)</f>
        <v>7</v>
      </c>
      <c r="K1668" s="50">
        <f>VLOOKUP($A1668,級距!$A:$K,10,FALSE)</f>
        <v>1</v>
      </c>
      <c r="L1668" s="50">
        <f>VLOOKUP($A1668,級距!$A:$K,11,FALSE)</f>
        <v>1</v>
      </c>
      <c r="M1668" s="50">
        <f t="shared" ref="M1668:M1731" si="58">_xlfn.IFNA(1,0)</f>
        <v>1</v>
      </c>
    </row>
    <row r="1669" spans="1:13" x14ac:dyDescent="0.25">
      <c r="A1669" s="32">
        <v>43222</v>
      </c>
      <c r="B1669" s="66">
        <f>_xlfn.IFNA(VLOOKUP(A1669,'Bolling Strategy'!$A$1:$B$2000,2,FALSE),0)</f>
        <v>-3060</v>
      </c>
      <c r="C1669" s="66">
        <f>_xlfn.IFNA(VLOOKUP(A1669,'NQ0002 Strategy'!$A$2:$B$2000,2,FALSE),0)</f>
        <v>0</v>
      </c>
      <c r="D1669" s="66">
        <f>_xlfn.IFNA(VLOOKUP(A1669,'NQ0001 Strategy'!$A$2:$B$2000,2,FALSE),0)</f>
        <v>-3565</v>
      </c>
      <c r="E1669" s="66">
        <f>_xlfn.IFNA(VLOOKUP(A1669,'BBI Strategy'!$A$2:$B$2000,2,FALSE),0)</f>
        <v>-3540</v>
      </c>
      <c r="F1669" s="66">
        <f>_xlfn.IFNA(VLOOKUP(A1669,'NQ0003 Strategy'!$A$2:$B$1000,2,FALSE),0)</f>
        <v>0</v>
      </c>
      <c r="G1669" s="66">
        <f>_xlfn.IFNA(VLOOKUP(A1669,'NQ0006 Strategy'!$A$2:$B$2000,2,FALSE),0)</f>
        <v>8970</v>
      </c>
      <c r="H1669" s="66">
        <f>_xlfn.IFNA(VLOOKUP(A1669,'NQ0007 Strategy'!$A$2:$B$2000,2,FALSE),0)</f>
        <v>0</v>
      </c>
      <c r="I1669" s="85">
        <f t="shared" si="57"/>
        <v>-199.16666666666666</v>
      </c>
      <c r="J1669" s="50">
        <f>VLOOKUP($A1669,級距!$A:$K,9,FALSE)</f>
        <v>4</v>
      </c>
      <c r="K1669" s="50">
        <f>VLOOKUP($A1669,級距!$A:$K,10,FALSE)</f>
        <v>9</v>
      </c>
      <c r="L1669" s="50">
        <f>VLOOKUP($A1669,級距!$A:$K,11,FALSE)</f>
        <v>3</v>
      </c>
      <c r="M1669" s="50">
        <f t="shared" si="58"/>
        <v>1</v>
      </c>
    </row>
    <row r="1670" spans="1:13" x14ac:dyDescent="0.25">
      <c r="A1670" s="32">
        <v>43221</v>
      </c>
      <c r="B1670" s="66">
        <f>_xlfn.IFNA(VLOOKUP(A1670,'Bolling Strategy'!$A$1:$B$2000,2,FALSE),0)</f>
        <v>0</v>
      </c>
      <c r="C1670" s="66">
        <f>_xlfn.IFNA(VLOOKUP(A1670,'NQ0002 Strategy'!$A$2:$B$2000,2,FALSE),0)</f>
        <v>-550</v>
      </c>
      <c r="D1670" s="66">
        <f>_xlfn.IFNA(VLOOKUP(A1670,'NQ0001 Strategy'!$A$2:$B$2000,2,FALSE),0)</f>
        <v>6550</v>
      </c>
      <c r="E1670" s="66">
        <f>_xlfn.IFNA(VLOOKUP(A1670,'BBI Strategy'!$A$2:$B$2000,2,FALSE),0)</f>
        <v>4235</v>
      </c>
      <c r="F1670" s="66">
        <f>_xlfn.IFNA(VLOOKUP(A1670,'NQ0003 Strategy'!$A$2:$B$1000,2,FALSE),0)</f>
        <v>0</v>
      </c>
      <c r="G1670" s="66">
        <f>_xlfn.IFNA(VLOOKUP(A1670,'NQ0006 Strategy'!$A$2:$B$2000,2,FALSE),0)</f>
        <v>2370</v>
      </c>
      <c r="H1670" s="66">
        <f>_xlfn.IFNA(VLOOKUP(A1670,'NQ0007 Strategy'!$A$2:$B$2000,2,FALSE),0)</f>
        <v>0</v>
      </c>
      <c r="I1670" s="85">
        <f t="shared" si="57"/>
        <v>2100.8333333333335</v>
      </c>
      <c r="J1670" s="50">
        <f>VLOOKUP($A1670,級距!$A:$K,9,FALSE)</f>
        <v>5</v>
      </c>
      <c r="K1670" s="50">
        <f>VLOOKUP($A1670,級距!$A:$K,10,FALSE)</f>
        <v>8</v>
      </c>
      <c r="L1670" s="50">
        <f>VLOOKUP($A1670,級距!$A:$K,11,FALSE)</f>
        <v>3</v>
      </c>
      <c r="M1670" s="50">
        <f t="shared" si="58"/>
        <v>1</v>
      </c>
    </row>
    <row r="1671" spans="1:13" x14ac:dyDescent="0.25">
      <c r="A1671" s="32">
        <v>43220</v>
      </c>
      <c r="B1671" s="66">
        <f>_xlfn.IFNA(VLOOKUP(A1671,'Bolling Strategy'!$A$1:$B$2000,2,FALSE),0)</f>
        <v>-7440</v>
      </c>
      <c r="C1671" s="66">
        <f>_xlfn.IFNA(VLOOKUP(A1671,'NQ0002 Strategy'!$A$2:$B$2000,2,FALSE),0)</f>
        <v>-6375</v>
      </c>
      <c r="D1671" s="66">
        <f>_xlfn.IFNA(VLOOKUP(A1671,'NQ0001 Strategy'!$A$2:$B$2000,2,FALSE),0)</f>
        <v>-6310</v>
      </c>
      <c r="E1671" s="66">
        <f>_xlfn.IFNA(VLOOKUP(A1671,'BBI Strategy'!$A$2:$B$2000,2,FALSE),0)</f>
        <v>-4995</v>
      </c>
      <c r="F1671" s="66">
        <f>_xlfn.IFNA(VLOOKUP(A1671,'NQ0003 Strategy'!$A$2:$B$1000,2,FALSE),0)</f>
        <v>-5935</v>
      </c>
      <c r="G1671" s="66">
        <f>_xlfn.IFNA(VLOOKUP(A1671,'NQ0006 Strategy'!$A$2:$B$2000,2,FALSE),0)</f>
        <v>12620</v>
      </c>
      <c r="H1671" s="66">
        <f>_xlfn.IFNA(VLOOKUP(A1671,'NQ0007 Strategy'!$A$2:$B$2000,2,FALSE),0)</f>
        <v>0</v>
      </c>
      <c r="I1671" s="85">
        <f t="shared" si="57"/>
        <v>-3072.5</v>
      </c>
      <c r="J1671" s="50">
        <f>VLOOKUP($A1671,級距!$A:$K,9,FALSE)</f>
        <v>6</v>
      </c>
      <c r="K1671" s="50">
        <f>VLOOKUP($A1671,級距!$A:$K,10,FALSE)</f>
        <v>8</v>
      </c>
      <c r="L1671" s="50">
        <f>VLOOKUP($A1671,級距!$A:$K,11,FALSE)</f>
        <v>4</v>
      </c>
      <c r="M1671" s="50">
        <f t="shared" si="58"/>
        <v>1</v>
      </c>
    </row>
    <row r="1672" spans="1:13" x14ac:dyDescent="0.25">
      <c r="A1672" s="32">
        <v>43217</v>
      </c>
      <c r="B1672" s="66">
        <f>_xlfn.IFNA(VLOOKUP(A1672,'Bolling Strategy'!$A$1:$B$2000,2,FALSE),0)</f>
        <v>3175</v>
      </c>
      <c r="C1672" s="66">
        <f>_xlfn.IFNA(VLOOKUP(A1672,'NQ0002 Strategy'!$A$2:$B$2000,2,FALSE),0)</f>
        <v>1540</v>
      </c>
      <c r="D1672" s="66">
        <f>_xlfn.IFNA(VLOOKUP(A1672,'NQ0001 Strategy'!$A$2:$B$2000,2,FALSE),0)</f>
        <v>1575</v>
      </c>
      <c r="E1672" s="66">
        <f>_xlfn.IFNA(VLOOKUP(A1672,'BBI Strategy'!$A$2:$B$2000,2,FALSE),0)</f>
        <v>-2425</v>
      </c>
      <c r="F1672" s="66">
        <f>_xlfn.IFNA(VLOOKUP(A1672,'NQ0003 Strategy'!$A$2:$B$1000,2,FALSE),0)</f>
        <v>0</v>
      </c>
      <c r="G1672" s="66">
        <f>_xlfn.IFNA(VLOOKUP(A1672,'NQ0006 Strategy'!$A$2:$B$2000,2,FALSE),0)</f>
        <v>1560</v>
      </c>
      <c r="H1672" s="66">
        <f>_xlfn.IFNA(VLOOKUP(A1672,'NQ0007 Strategy'!$A$2:$B$2000,2,FALSE),0)</f>
        <v>0</v>
      </c>
      <c r="I1672" s="85">
        <f t="shared" si="57"/>
        <v>904.16666666666663</v>
      </c>
      <c r="J1672" s="50">
        <f>VLOOKUP($A1672,級距!$A:$K,9,FALSE)</f>
        <v>7</v>
      </c>
      <c r="K1672" s="50">
        <f>VLOOKUP($A1672,級距!$A:$K,10,FALSE)</f>
        <v>6</v>
      </c>
      <c r="L1672" s="50">
        <f>VLOOKUP($A1672,級距!$A:$K,11,FALSE)</f>
        <v>1</v>
      </c>
      <c r="M1672" s="50">
        <f t="shared" si="58"/>
        <v>1</v>
      </c>
    </row>
    <row r="1673" spans="1:13" x14ac:dyDescent="0.25">
      <c r="A1673" s="32">
        <v>43216</v>
      </c>
      <c r="B1673" s="66">
        <f>_xlfn.IFNA(VLOOKUP(A1673,'Bolling Strategy'!$A$1:$B$2000,2,FALSE),0)</f>
        <v>-1525</v>
      </c>
      <c r="C1673" s="66">
        <f>_xlfn.IFNA(VLOOKUP(A1673,'NQ0002 Strategy'!$A$2:$B$2000,2,FALSE),0)</f>
        <v>4995</v>
      </c>
      <c r="D1673" s="66">
        <f>_xlfn.IFNA(VLOOKUP(A1673,'NQ0001 Strategy'!$A$2:$B$2000,2,FALSE),0)</f>
        <v>0</v>
      </c>
      <c r="E1673" s="66">
        <f>_xlfn.IFNA(VLOOKUP(A1673,'BBI Strategy'!$A$2:$B$2000,2,FALSE),0)</f>
        <v>3220</v>
      </c>
      <c r="F1673" s="66">
        <f>_xlfn.IFNA(VLOOKUP(A1673,'NQ0003 Strategy'!$A$2:$B$1000,2,FALSE),0)</f>
        <v>0</v>
      </c>
      <c r="G1673" s="66">
        <f>_xlfn.IFNA(VLOOKUP(A1673,'NQ0006 Strategy'!$A$2:$B$2000,2,FALSE),0)</f>
        <v>0</v>
      </c>
      <c r="H1673" s="66">
        <f>_xlfn.IFNA(VLOOKUP(A1673,'NQ0007 Strategy'!$A$2:$B$2000,2,FALSE),0)</f>
        <v>0</v>
      </c>
      <c r="I1673" s="85">
        <f t="shared" si="57"/>
        <v>1115</v>
      </c>
      <c r="J1673" s="50">
        <f>VLOOKUP($A1673,級距!$A:$K,9,FALSE)</f>
        <v>5</v>
      </c>
      <c r="K1673" s="50">
        <f>VLOOKUP($A1673,級距!$A:$K,10,FALSE)</f>
        <v>7</v>
      </c>
      <c r="L1673" s="50">
        <f>VLOOKUP($A1673,級距!$A:$K,11,FALSE)</f>
        <v>3</v>
      </c>
      <c r="M1673" s="50">
        <f t="shared" si="58"/>
        <v>1</v>
      </c>
    </row>
    <row r="1674" spans="1:13" x14ac:dyDescent="0.25">
      <c r="A1674" s="32">
        <v>43215</v>
      </c>
      <c r="B1674" s="66">
        <f>_xlfn.IFNA(VLOOKUP(A1674,'Bolling Strategy'!$A$1:$B$2000,2,FALSE),0)</f>
        <v>6200</v>
      </c>
      <c r="C1674" s="66">
        <f>_xlfn.IFNA(VLOOKUP(A1674,'NQ0002 Strategy'!$A$2:$B$2000,2,FALSE),0)</f>
        <v>2520</v>
      </c>
      <c r="D1674" s="66">
        <f>_xlfn.IFNA(VLOOKUP(A1674,'NQ0001 Strategy'!$A$2:$B$2000,2,FALSE),0)</f>
        <v>0</v>
      </c>
      <c r="E1674" s="66">
        <f>_xlfn.IFNA(VLOOKUP(A1674,'BBI Strategy'!$A$2:$B$2000,2,FALSE),0)</f>
        <v>1930</v>
      </c>
      <c r="F1674" s="66">
        <f>_xlfn.IFNA(VLOOKUP(A1674,'NQ0003 Strategy'!$A$2:$B$1000,2,FALSE),0)</f>
        <v>0</v>
      </c>
      <c r="G1674" s="66">
        <f>_xlfn.IFNA(VLOOKUP(A1674,'NQ0006 Strategy'!$A$2:$B$2000,2,FALSE),0)</f>
        <v>0</v>
      </c>
      <c r="H1674" s="66">
        <f>_xlfn.IFNA(VLOOKUP(A1674,'NQ0007 Strategy'!$A$2:$B$2000,2,FALSE),0)</f>
        <v>0</v>
      </c>
      <c r="I1674" s="85">
        <f t="shared" si="57"/>
        <v>1775</v>
      </c>
      <c r="J1674" s="50">
        <f>VLOOKUP($A1674,級距!$A:$K,9,FALSE)</f>
        <v>5</v>
      </c>
      <c r="K1674" s="50">
        <f>VLOOKUP($A1674,級距!$A:$K,10,FALSE)</f>
        <v>2</v>
      </c>
      <c r="L1674" s="50">
        <f>VLOOKUP($A1674,級距!$A:$K,11,FALSE)</f>
        <v>2</v>
      </c>
      <c r="M1674" s="50">
        <f t="shared" si="58"/>
        <v>1</v>
      </c>
    </row>
    <row r="1675" spans="1:13" x14ac:dyDescent="0.25">
      <c r="A1675" s="32">
        <v>43214</v>
      </c>
      <c r="B1675" s="66">
        <f>_xlfn.IFNA(VLOOKUP(A1675,'Bolling Strategy'!$A$1:$B$2000,2,FALSE),0)</f>
        <v>-8420</v>
      </c>
      <c r="C1675" s="66">
        <f>_xlfn.IFNA(VLOOKUP(A1675,'NQ0002 Strategy'!$A$2:$B$2000,2,FALSE),0)</f>
        <v>-7820</v>
      </c>
      <c r="D1675" s="66">
        <f>_xlfn.IFNA(VLOOKUP(A1675,'NQ0001 Strategy'!$A$2:$B$2000,2,FALSE),0)</f>
        <v>5410</v>
      </c>
      <c r="E1675" s="66">
        <f>_xlfn.IFNA(VLOOKUP(A1675,'BBI Strategy'!$A$2:$B$2000,2,FALSE),0)</f>
        <v>4235</v>
      </c>
      <c r="F1675" s="66">
        <f>_xlfn.IFNA(VLOOKUP(A1675,'NQ0003 Strategy'!$A$2:$B$1000,2,FALSE),0)</f>
        <v>0</v>
      </c>
      <c r="G1675" s="66">
        <f>_xlfn.IFNA(VLOOKUP(A1675,'NQ0006 Strategy'!$A$2:$B$2000,2,FALSE),0)</f>
        <v>-7820</v>
      </c>
      <c r="H1675" s="66">
        <f>_xlfn.IFNA(VLOOKUP(A1675,'NQ0007 Strategy'!$A$2:$B$2000,2,FALSE),0)</f>
        <v>0</v>
      </c>
      <c r="I1675" s="85">
        <f t="shared" si="57"/>
        <v>-2402.5</v>
      </c>
      <c r="J1675" s="50">
        <f>VLOOKUP($A1675,級距!$A:$K,9,FALSE)</f>
        <v>10</v>
      </c>
      <c r="K1675" s="50">
        <f>VLOOKUP($A1675,級距!$A:$K,10,FALSE)</f>
        <v>9</v>
      </c>
      <c r="L1675" s="50">
        <f>VLOOKUP($A1675,級距!$A:$K,11,FALSE)</f>
        <v>4</v>
      </c>
      <c r="M1675" s="50">
        <f t="shared" si="58"/>
        <v>1</v>
      </c>
    </row>
    <row r="1676" spans="1:13" x14ac:dyDescent="0.25">
      <c r="A1676" s="32">
        <v>43213</v>
      </c>
      <c r="B1676" s="66">
        <f>_xlfn.IFNA(VLOOKUP(A1676,'Bolling Strategy'!$A$1:$B$2000,2,FALSE),0)</f>
        <v>0</v>
      </c>
      <c r="C1676" s="66">
        <f>_xlfn.IFNA(VLOOKUP(A1676,'NQ0002 Strategy'!$A$2:$B$2000,2,FALSE),0)</f>
        <v>-2755</v>
      </c>
      <c r="D1676" s="66">
        <f>_xlfn.IFNA(VLOOKUP(A1676,'NQ0001 Strategy'!$A$2:$B$2000,2,FALSE),0)</f>
        <v>-330</v>
      </c>
      <c r="E1676" s="66">
        <f>_xlfn.IFNA(VLOOKUP(A1676,'BBI Strategy'!$A$2:$B$2000,2,FALSE),0)</f>
        <v>-1780</v>
      </c>
      <c r="F1676" s="66">
        <f>_xlfn.IFNA(VLOOKUP(A1676,'NQ0003 Strategy'!$A$2:$B$1000,2,FALSE),0)</f>
        <v>0</v>
      </c>
      <c r="G1676" s="66">
        <f>_xlfn.IFNA(VLOOKUP(A1676,'NQ0006 Strategy'!$A$2:$B$2000,2,FALSE),0)</f>
        <v>0</v>
      </c>
      <c r="H1676" s="66">
        <f>_xlfn.IFNA(VLOOKUP(A1676,'NQ0007 Strategy'!$A$2:$B$2000,2,FALSE),0)</f>
        <v>0</v>
      </c>
      <c r="I1676" s="85">
        <f t="shared" si="57"/>
        <v>-810.83333333333337</v>
      </c>
      <c r="J1676" s="50">
        <f>VLOOKUP($A1676,級距!$A:$K,9,FALSE)</f>
        <v>5</v>
      </c>
      <c r="K1676" s="50">
        <f>VLOOKUP($A1676,級距!$A:$K,10,FALSE)</f>
        <v>3</v>
      </c>
      <c r="L1676" s="50">
        <f>VLOOKUP($A1676,級距!$A:$K,11,FALSE)</f>
        <v>2</v>
      </c>
      <c r="M1676" s="50">
        <f t="shared" si="58"/>
        <v>1</v>
      </c>
    </row>
    <row r="1677" spans="1:13" x14ac:dyDescent="0.25">
      <c r="A1677" s="32">
        <v>43210</v>
      </c>
      <c r="B1677" s="66">
        <f>_xlfn.IFNA(VLOOKUP(A1677,'Bolling Strategy'!$A$1:$B$2000,2,FALSE),0)</f>
        <v>-4720</v>
      </c>
      <c r="C1677" s="66">
        <f>_xlfn.IFNA(VLOOKUP(A1677,'NQ0002 Strategy'!$A$2:$B$2000,2,FALSE),0)</f>
        <v>-7660</v>
      </c>
      <c r="D1677" s="66">
        <f>_xlfn.IFNA(VLOOKUP(A1677,'NQ0001 Strategy'!$A$2:$B$2000,2,FALSE),0)</f>
        <v>4385</v>
      </c>
      <c r="E1677" s="66">
        <f>_xlfn.IFNA(VLOOKUP(A1677,'BBI Strategy'!$A$2:$B$2000,2,FALSE),0)</f>
        <v>-7720</v>
      </c>
      <c r="F1677" s="66">
        <f>_xlfn.IFNA(VLOOKUP(A1677,'NQ0003 Strategy'!$A$2:$B$1000,2,FALSE),0)</f>
        <v>0</v>
      </c>
      <c r="G1677" s="66">
        <f>_xlfn.IFNA(VLOOKUP(A1677,'NQ0006 Strategy'!$A$2:$B$2000,2,FALSE),0)</f>
        <v>0</v>
      </c>
      <c r="H1677" s="66">
        <f>_xlfn.IFNA(VLOOKUP(A1677,'NQ0007 Strategy'!$A$2:$B$2000,2,FALSE),0)</f>
        <v>0</v>
      </c>
      <c r="I1677" s="85">
        <f t="shared" si="57"/>
        <v>-2619.1666666666665</v>
      </c>
      <c r="J1677" s="50">
        <f>VLOOKUP($A1677,級距!$A:$K,9,FALSE)</f>
        <v>7</v>
      </c>
      <c r="K1677" s="50">
        <f>VLOOKUP($A1677,級距!$A:$K,10,FALSE)</f>
        <v>7</v>
      </c>
      <c r="L1677" s="50">
        <f>VLOOKUP($A1677,級距!$A:$K,11,FALSE)</f>
        <v>4</v>
      </c>
      <c r="M1677" s="50">
        <f t="shared" si="58"/>
        <v>1</v>
      </c>
    </row>
    <row r="1678" spans="1:13" x14ac:dyDescent="0.25">
      <c r="A1678" s="32">
        <v>43209</v>
      </c>
      <c r="B1678" s="66">
        <f>_xlfn.IFNA(VLOOKUP(A1678,'Bolling Strategy'!$A$1:$B$2000,2,FALSE),0)</f>
        <v>-3320</v>
      </c>
      <c r="C1678" s="66">
        <f>_xlfn.IFNA(VLOOKUP(A1678,'NQ0002 Strategy'!$A$2:$B$2000,2,FALSE),0)</f>
        <v>-2760</v>
      </c>
      <c r="D1678" s="66">
        <f>_xlfn.IFNA(VLOOKUP(A1678,'NQ0001 Strategy'!$A$2:$B$2000,2,FALSE),0)</f>
        <v>-2075</v>
      </c>
      <c r="E1678" s="66">
        <f>_xlfn.IFNA(VLOOKUP(A1678,'BBI Strategy'!$A$2:$B$2000,2,FALSE),0)</f>
        <v>3390</v>
      </c>
      <c r="F1678" s="66">
        <f>_xlfn.IFNA(VLOOKUP(A1678,'NQ0003 Strategy'!$A$2:$B$1000,2,FALSE),0)</f>
        <v>0</v>
      </c>
      <c r="G1678" s="66">
        <f>_xlfn.IFNA(VLOOKUP(A1678,'NQ0006 Strategy'!$A$2:$B$2000,2,FALSE),0)</f>
        <v>0</v>
      </c>
      <c r="H1678" s="66">
        <f>_xlfn.IFNA(VLOOKUP(A1678,'NQ0007 Strategy'!$A$2:$B$2000,2,FALSE),0)</f>
        <v>0</v>
      </c>
      <c r="I1678" s="85">
        <f t="shared" si="57"/>
        <v>-794.16666666666663</v>
      </c>
      <c r="J1678" s="50">
        <f>VLOOKUP($A1678,級距!$A:$K,9,FALSE)</f>
        <v>3</v>
      </c>
      <c r="K1678" s="50">
        <f>VLOOKUP($A1678,級距!$A:$K,10,FALSE)</f>
        <v>7</v>
      </c>
      <c r="L1678" s="50">
        <f>VLOOKUP($A1678,級距!$A:$K,11,FALSE)</f>
        <v>3</v>
      </c>
      <c r="M1678" s="50">
        <f t="shared" si="58"/>
        <v>1</v>
      </c>
    </row>
    <row r="1679" spans="1:13" x14ac:dyDescent="0.25">
      <c r="A1679" s="32">
        <v>43208</v>
      </c>
      <c r="B1679" s="66">
        <f>_xlfn.IFNA(VLOOKUP(A1679,'Bolling Strategy'!$A$1:$B$2000,2,FALSE),0)</f>
        <v>1700</v>
      </c>
      <c r="C1679" s="66">
        <f>_xlfn.IFNA(VLOOKUP(A1679,'NQ0002 Strategy'!$A$2:$B$2000,2,FALSE),0)</f>
        <v>2700</v>
      </c>
      <c r="D1679" s="66">
        <f>_xlfn.IFNA(VLOOKUP(A1679,'NQ0001 Strategy'!$A$2:$B$2000,2,FALSE),0)</f>
        <v>-930</v>
      </c>
      <c r="E1679" s="66">
        <f>_xlfn.IFNA(VLOOKUP(A1679,'BBI Strategy'!$A$2:$B$2000,2,FALSE),0)</f>
        <v>-780</v>
      </c>
      <c r="F1679" s="66">
        <f>_xlfn.IFNA(VLOOKUP(A1679,'NQ0003 Strategy'!$A$2:$B$1000,2,FALSE),0)</f>
        <v>0</v>
      </c>
      <c r="G1679" s="66">
        <f>_xlfn.IFNA(VLOOKUP(A1679,'NQ0006 Strategy'!$A$2:$B$2000,2,FALSE),0)</f>
        <v>0</v>
      </c>
      <c r="H1679" s="66">
        <f>_xlfn.IFNA(VLOOKUP(A1679,'NQ0007 Strategy'!$A$2:$B$2000,2,FALSE),0)</f>
        <v>0</v>
      </c>
      <c r="I1679" s="85">
        <f t="shared" si="57"/>
        <v>448.33333333333331</v>
      </c>
      <c r="J1679" s="50">
        <f>VLOOKUP($A1679,級距!$A:$K,9,FALSE)</f>
        <v>2</v>
      </c>
      <c r="K1679" s="50">
        <f>VLOOKUP($A1679,級距!$A:$K,10,FALSE)</f>
        <v>1</v>
      </c>
      <c r="L1679" s="50">
        <f>VLOOKUP($A1679,級距!$A:$K,11,FALSE)</f>
        <v>2</v>
      </c>
      <c r="M1679" s="50">
        <f t="shared" si="58"/>
        <v>1</v>
      </c>
    </row>
    <row r="1680" spans="1:13" x14ac:dyDescent="0.25">
      <c r="A1680" s="32">
        <v>43207</v>
      </c>
      <c r="B1680" s="66">
        <f>_xlfn.IFNA(VLOOKUP(A1680,'Bolling Strategy'!$A$1:$B$2000,2,FALSE),0)</f>
        <v>1465</v>
      </c>
      <c r="C1680" s="66">
        <f>_xlfn.IFNA(VLOOKUP(A1680,'NQ0002 Strategy'!$A$2:$B$2000,2,FALSE),0)</f>
        <v>6655</v>
      </c>
      <c r="D1680" s="66">
        <f>_xlfn.IFNA(VLOOKUP(A1680,'NQ0001 Strategy'!$A$2:$B$2000,2,FALSE),0)</f>
        <v>-460</v>
      </c>
      <c r="E1680" s="66">
        <f>_xlfn.IFNA(VLOOKUP(A1680,'BBI Strategy'!$A$2:$B$2000,2,FALSE),0)</f>
        <v>4020</v>
      </c>
      <c r="F1680" s="66">
        <f>_xlfn.IFNA(VLOOKUP(A1680,'NQ0003 Strategy'!$A$2:$B$1000,2,FALSE),0)</f>
        <v>2420</v>
      </c>
      <c r="G1680" s="66">
        <f>_xlfn.IFNA(VLOOKUP(A1680,'NQ0006 Strategy'!$A$2:$B$2000,2,FALSE),0)</f>
        <v>2820</v>
      </c>
      <c r="H1680" s="66">
        <f>_xlfn.IFNA(VLOOKUP(A1680,'NQ0007 Strategy'!$A$2:$B$2000,2,FALSE),0)</f>
        <v>0</v>
      </c>
      <c r="I1680" s="85">
        <f t="shared" si="57"/>
        <v>2820</v>
      </c>
      <c r="J1680" s="50">
        <f>VLOOKUP($A1680,級距!$A:$K,9,FALSE)</f>
        <v>5</v>
      </c>
      <c r="K1680" s="50">
        <f>VLOOKUP($A1680,級距!$A:$K,10,FALSE)</f>
        <v>8</v>
      </c>
      <c r="L1680" s="50">
        <f>VLOOKUP($A1680,級距!$A:$K,11,FALSE)</f>
        <v>3</v>
      </c>
      <c r="M1680" s="50">
        <f t="shared" si="58"/>
        <v>1</v>
      </c>
    </row>
    <row r="1681" spans="1:13" x14ac:dyDescent="0.25">
      <c r="A1681" s="32">
        <v>43206</v>
      </c>
      <c r="B1681" s="66">
        <f>_xlfn.IFNA(VLOOKUP(A1681,'Bolling Strategy'!$A$1:$B$2000,2,FALSE),0)</f>
        <v>1180</v>
      </c>
      <c r="C1681" s="66">
        <f>_xlfn.IFNA(VLOOKUP(A1681,'NQ0002 Strategy'!$A$2:$B$2000,2,FALSE),0)</f>
        <v>0</v>
      </c>
      <c r="D1681" s="66">
        <f>_xlfn.IFNA(VLOOKUP(A1681,'NQ0001 Strategy'!$A$2:$B$2000,2,FALSE),0)</f>
        <v>0</v>
      </c>
      <c r="E1681" s="66">
        <f>_xlfn.IFNA(VLOOKUP(A1681,'BBI Strategy'!$A$2:$B$2000,2,FALSE),0)</f>
        <v>1065</v>
      </c>
      <c r="F1681" s="66">
        <f>_xlfn.IFNA(VLOOKUP(A1681,'NQ0003 Strategy'!$A$2:$B$1000,2,FALSE),0)</f>
        <v>0</v>
      </c>
      <c r="G1681" s="66">
        <f>_xlfn.IFNA(VLOOKUP(A1681,'NQ0006 Strategy'!$A$2:$B$2000,2,FALSE),0)</f>
        <v>0</v>
      </c>
      <c r="H1681" s="66">
        <f>_xlfn.IFNA(VLOOKUP(A1681,'NQ0007 Strategy'!$A$2:$B$2000,2,FALSE),0)</f>
        <v>0</v>
      </c>
      <c r="I1681" s="85">
        <f t="shared" si="57"/>
        <v>374.16666666666669</v>
      </c>
      <c r="J1681" s="50">
        <f>VLOOKUP($A1681,級距!$A:$K,9,FALSE)</f>
        <v>2</v>
      </c>
      <c r="K1681" s="50">
        <f>VLOOKUP($A1681,級距!$A:$K,10,FALSE)</f>
        <v>1</v>
      </c>
      <c r="L1681" s="50">
        <f>VLOOKUP($A1681,級距!$A:$K,11,FALSE)</f>
        <v>2</v>
      </c>
      <c r="M1681" s="50">
        <f t="shared" si="58"/>
        <v>1</v>
      </c>
    </row>
    <row r="1682" spans="1:13" x14ac:dyDescent="0.25">
      <c r="A1682" s="32">
        <v>43203</v>
      </c>
      <c r="B1682" s="66">
        <f>_xlfn.IFNA(VLOOKUP(A1682,'Bolling Strategy'!$A$1:$B$2000,2,FALSE),0)</f>
        <v>-440</v>
      </c>
      <c r="C1682" s="66">
        <f>_xlfn.IFNA(VLOOKUP(A1682,'NQ0002 Strategy'!$A$2:$B$2000,2,FALSE),0)</f>
        <v>-1065</v>
      </c>
      <c r="D1682" s="66">
        <f>_xlfn.IFNA(VLOOKUP(A1682,'NQ0001 Strategy'!$A$2:$B$2000,2,FALSE),0)</f>
        <v>325</v>
      </c>
      <c r="E1682" s="66">
        <f>_xlfn.IFNA(VLOOKUP(A1682,'BBI Strategy'!$A$2:$B$2000,2,FALSE),0)</f>
        <v>1690</v>
      </c>
      <c r="F1682" s="66">
        <f>_xlfn.IFNA(VLOOKUP(A1682,'NQ0003 Strategy'!$A$2:$B$1000,2,FALSE),0)</f>
        <v>0</v>
      </c>
      <c r="G1682" s="66">
        <f>_xlfn.IFNA(VLOOKUP(A1682,'NQ0006 Strategy'!$A$2:$B$2000,2,FALSE),0)</f>
        <v>-3840</v>
      </c>
      <c r="H1682" s="66">
        <f>_xlfn.IFNA(VLOOKUP(A1682,'NQ0007 Strategy'!$A$2:$B$2000,2,FALSE),0)</f>
        <v>0</v>
      </c>
      <c r="I1682" s="85">
        <f t="shared" si="57"/>
        <v>-555</v>
      </c>
      <c r="J1682" s="50">
        <f>VLOOKUP($A1682,級距!$A:$K,9,FALSE)</f>
        <v>5</v>
      </c>
      <c r="K1682" s="50">
        <f>VLOOKUP($A1682,級距!$A:$K,10,FALSE)</f>
        <v>4</v>
      </c>
      <c r="L1682" s="50">
        <f>VLOOKUP($A1682,級距!$A:$K,11,FALSE)</f>
        <v>2</v>
      </c>
      <c r="M1682" s="50">
        <f t="shared" si="58"/>
        <v>1</v>
      </c>
    </row>
    <row r="1683" spans="1:13" x14ac:dyDescent="0.25">
      <c r="A1683" s="32">
        <v>43202</v>
      </c>
      <c r="B1683" s="66">
        <f>_xlfn.IFNA(VLOOKUP(A1683,'Bolling Strategy'!$A$1:$B$2000,2,FALSE),0)</f>
        <v>-1045</v>
      </c>
      <c r="C1683" s="66">
        <f>_xlfn.IFNA(VLOOKUP(A1683,'NQ0002 Strategy'!$A$2:$B$2000,2,FALSE),0)</f>
        <v>285</v>
      </c>
      <c r="D1683" s="66">
        <f>_xlfn.IFNA(VLOOKUP(A1683,'NQ0001 Strategy'!$A$2:$B$2000,2,FALSE),0)</f>
        <v>235</v>
      </c>
      <c r="E1683" s="66">
        <f>_xlfn.IFNA(VLOOKUP(A1683,'BBI Strategy'!$A$2:$B$2000,2,FALSE),0)</f>
        <v>520</v>
      </c>
      <c r="F1683" s="66">
        <f>_xlfn.IFNA(VLOOKUP(A1683,'NQ0003 Strategy'!$A$2:$B$1000,2,FALSE),0)</f>
        <v>-915</v>
      </c>
      <c r="G1683" s="66">
        <f>_xlfn.IFNA(VLOOKUP(A1683,'NQ0006 Strategy'!$A$2:$B$2000,2,FALSE),0)</f>
        <v>-60</v>
      </c>
      <c r="H1683" s="66">
        <f>_xlfn.IFNA(VLOOKUP(A1683,'NQ0007 Strategy'!$A$2:$B$2000,2,FALSE),0)</f>
        <v>0</v>
      </c>
      <c r="I1683" s="85">
        <f t="shared" si="57"/>
        <v>-163.33333333333334</v>
      </c>
      <c r="J1683" s="50">
        <f>VLOOKUP($A1683,級距!$A:$K,9,FALSE)</f>
        <v>2</v>
      </c>
      <c r="K1683" s="50">
        <f>VLOOKUP($A1683,級距!$A:$K,10,FALSE)</f>
        <v>6</v>
      </c>
      <c r="L1683" s="50">
        <f>VLOOKUP($A1683,級距!$A:$K,11,FALSE)</f>
        <v>2</v>
      </c>
      <c r="M1683" s="50">
        <f t="shared" si="58"/>
        <v>1</v>
      </c>
    </row>
    <row r="1684" spans="1:13" x14ac:dyDescent="0.25">
      <c r="A1684" s="32">
        <v>43201</v>
      </c>
      <c r="B1684" s="66">
        <f>_xlfn.IFNA(VLOOKUP(A1684,'Bolling Strategy'!$A$1:$B$2000,2,FALSE),0)</f>
        <v>450</v>
      </c>
      <c r="C1684" s="66">
        <f>_xlfn.IFNA(VLOOKUP(A1684,'NQ0002 Strategy'!$A$2:$B$2000,2,FALSE),0)</f>
        <v>7200</v>
      </c>
      <c r="D1684" s="66">
        <f>_xlfn.IFNA(VLOOKUP(A1684,'NQ0001 Strategy'!$A$2:$B$2000,2,FALSE),0)</f>
        <v>-750</v>
      </c>
      <c r="E1684" s="66">
        <f>_xlfn.IFNA(VLOOKUP(A1684,'BBI Strategy'!$A$2:$B$2000,2,FALSE),0)</f>
        <v>-425</v>
      </c>
      <c r="F1684" s="66">
        <f>_xlfn.IFNA(VLOOKUP(A1684,'NQ0003 Strategy'!$A$2:$B$1000,2,FALSE),0)</f>
        <v>0</v>
      </c>
      <c r="G1684" s="66">
        <f>_xlfn.IFNA(VLOOKUP(A1684,'NQ0006 Strategy'!$A$2:$B$2000,2,FALSE),0)</f>
        <v>-4260</v>
      </c>
      <c r="H1684" s="66">
        <f>_xlfn.IFNA(VLOOKUP(A1684,'NQ0007 Strategy'!$A$2:$B$2000,2,FALSE),0)</f>
        <v>0</v>
      </c>
      <c r="I1684" s="85">
        <f t="shared" si="57"/>
        <v>369.16666666666669</v>
      </c>
      <c r="J1684" s="50">
        <f>VLOOKUP($A1684,級距!$A:$K,9,FALSE)</f>
        <v>5</v>
      </c>
      <c r="K1684" s="50">
        <f>VLOOKUP($A1684,級距!$A:$K,10,FALSE)</f>
        <v>3</v>
      </c>
      <c r="L1684" s="50">
        <f>VLOOKUP($A1684,級距!$A:$K,11,FALSE)</f>
        <v>2</v>
      </c>
      <c r="M1684" s="50">
        <f t="shared" si="58"/>
        <v>1</v>
      </c>
    </row>
    <row r="1685" spans="1:13" x14ac:dyDescent="0.25">
      <c r="A1685" s="32">
        <v>43200</v>
      </c>
      <c r="B1685" s="66">
        <f>_xlfn.IFNA(VLOOKUP(A1685,'Bolling Strategy'!$A$1:$B$2000,2,FALSE),0)</f>
        <v>5170</v>
      </c>
      <c r="C1685" s="66">
        <f>_xlfn.IFNA(VLOOKUP(A1685,'NQ0002 Strategy'!$A$2:$B$2000,2,FALSE),0)</f>
        <v>-235</v>
      </c>
      <c r="D1685" s="66">
        <f>_xlfn.IFNA(VLOOKUP(A1685,'NQ0001 Strategy'!$A$2:$B$2000,2,FALSE),0)</f>
        <v>2445</v>
      </c>
      <c r="E1685" s="66">
        <f>_xlfn.IFNA(VLOOKUP(A1685,'BBI Strategy'!$A$2:$B$2000,2,FALSE),0)</f>
        <v>3425</v>
      </c>
      <c r="F1685" s="66">
        <f>_xlfn.IFNA(VLOOKUP(A1685,'NQ0003 Strategy'!$A$2:$B$1000,2,FALSE),0)</f>
        <v>-550</v>
      </c>
      <c r="G1685" s="66">
        <f>_xlfn.IFNA(VLOOKUP(A1685,'NQ0006 Strategy'!$A$2:$B$2000,2,FALSE),0)</f>
        <v>-250</v>
      </c>
      <c r="H1685" s="66">
        <f>_xlfn.IFNA(VLOOKUP(A1685,'NQ0007 Strategy'!$A$2:$B$2000,2,FALSE),0)</f>
        <v>0</v>
      </c>
      <c r="I1685" s="85">
        <f t="shared" si="57"/>
        <v>1667.5</v>
      </c>
      <c r="J1685" s="50">
        <f>VLOOKUP($A1685,級距!$A:$K,9,FALSE)</f>
        <v>5</v>
      </c>
      <c r="K1685" s="50">
        <f>VLOOKUP($A1685,級距!$A:$K,10,FALSE)</f>
        <v>3</v>
      </c>
      <c r="L1685" s="50">
        <f>VLOOKUP($A1685,級距!$A:$K,11,FALSE)</f>
        <v>2</v>
      </c>
      <c r="M1685" s="50">
        <f t="shared" si="58"/>
        <v>1</v>
      </c>
    </row>
    <row r="1686" spans="1:13" x14ac:dyDescent="0.25">
      <c r="A1686" s="32">
        <v>43199</v>
      </c>
      <c r="B1686" s="66">
        <f>_xlfn.IFNA(VLOOKUP(A1686,'Bolling Strategy'!$A$1:$B$2000,2,FALSE),0)</f>
        <v>-12790</v>
      </c>
      <c r="C1686" s="66">
        <f>_xlfn.IFNA(VLOOKUP(A1686,'NQ0002 Strategy'!$A$2:$B$2000,2,FALSE),0)</f>
        <v>-2720</v>
      </c>
      <c r="D1686" s="66">
        <f>_xlfn.IFNA(VLOOKUP(A1686,'NQ0001 Strategy'!$A$2:$B$2000,2,FALSE),0)</f>
        <v>-3430</v>
      </c>
      <c r="E1686" s="66">
        <f>_xlfn.IFNA(VLOOKUP(A1686,'BBI Strategy'!$A$2:$B$2000,2,FALSE),0)</f>
        <v>3420</v>
      </c>
      <c r="F1686" s="66">
        <f>_xlfn.IFNA(VLOOKUP(A1686,'NQ0003 Strategy'!$A$2:$B$1000,2,FALSE),0)</f>
        <v>0</v>
      </c>
      <c r="G1686" s="66">
        <f>_xlfn.IFNA(VLOOKUP(A1686,'NQ0006 Strategy'!$A$2:$B$2000,2,FALSE),0)</f>
        <v>0</v>
      </c>
      <c r="H1686" s="66">
        <f>_xlfn.IFNA(VLOOKUP(A1686,'NQ0007 Strategy'!$A$2:$B$2000,2,FALSE),0)</f>
        <v>0</v>
      </c>
      <c r="I1686" s="85">
        <f t="shared" si="57"/>
        <v>-2586.6666666666665</v>
      </c>
      <c r="J1686" s="50">
        <f>VLOOKUP($A1686,級距!$A:$K,9,FALSE)</f>
        <v>7</v>
      </c>
      <c r="K1686" s="50">
        <f>VLOOKUP($A1686,級距!$A:$K,10,FALSE)</f>
        <v>3</v>
      </c>
      <c r="L1686" s="50">
        <f>VLOOKUP($A1686,級距!$A:$K,11,FALSE)</f>
        <v>1</v>
      </c>
      <c r="M1686" s="50">
        <f t="shared" si="58"/>
        <v>1</v>
      </c>
    </row>
    <row r="1687" spans="1:13" x14ac:dyDescent="0.25">
      <c r="A1687" s="32">
        <v>43196</v>
      </c>
      <c r="B1687" s="66">
        <f>_xlfn.IFNA(VLOOKUP(A1687,'Bolling Strategy'!$A$1:$B$2000,2,FALSE),0)</f>
        <v>0</v>
      </c>
      <c r="C1687" s="66">
        <f>_xlfn.IFNA(VLOOKUP(A1687,'NQ0002 Strategy'!$A$2:$B$2000,2,FALSE),0)</f>
        <v>3530</v>
      </c>
      <c r="D1687" s="66">
        <f>_xlfn.IFNA(VLOOKUP(A1687,'NQ0001 Strategy'!$A$2:$B$2000,2,FALSE),0)</f>
        <v>120</v>
      </c>
      <c r="E1687" s="66">
        <f>_xlfn.IFNA(VLOOKUP(A1687,'BBI Strategy'!$A$2:$B$2000,2,FALSE),0)</f>
        <v>-3600</v>
      </c>
      <c r="F1687" s="66">
        <f>_xlfn.IFNA(VLOOKUP(A1687,'NQ0003 Strategy'!$A$2:$B$1000,2,FALSE),0)</f>
        <v>0</v>
      </c>
      <c r="G1687" s="66">
        <f>_xlfn.IFNA(VLOOKUP(A1687,'NQ0006 Strategy'!$A$2:$B$2000,2,FALSE),0)</f>
        <v>7950</v>
      </c>
      <c r="H1687" s="66">
        <f>_xlfn.IFNA(VLOOKUP(A1687,'NQ0007 Strategy'!$A$2:$B$2000,2,FALSE),0)</f>
        <v>0</v>
      </c>
      <c r="I1687" s="85">
        <f t="shared" si="57"/>
        <v>1333.3333333333333</v>
      </c>
      <c r="J1687" s="50">
        <f>VLOOKUP($A1687,級距!$A:$K,9,FALSE)</f>
        <v>9</v>
      </c>
      <c r="K1687" s="50">
        <f>VLOOKUP($A1687,級距!$A:$K,10,FALSE)</f>
        <v>7</v>
      </c>
      <c r="L1687" s="50">
        <f>VLOOKUP($A1687,級距!$A:$K,11,FALSE)</f>
        <v>4</v>
      </c>
      <c r="M1687" s="50">
        <f t="shared" si="58"/>
        <v>1</v>
      </c>
    </row>
    <row r="1688" spans="1:13" x14ac:dyDescent="0.25">
      <c r="A1688" s="32">
        <v>43195</v>
      </c>
      <c r="B1688" s="66">
        <f>_xlfn.IFNA(VLOOKUP(A1688,'Bolling Strategy'!$A$1:$B$2000,2,FALSE),0)</f>
        <v>0</v>
      </c>
      <c r="C1688" s="66">
        <f>_xlfn.IFNA(VLOOKUP(A1688,'NQ0002 Strategy'!$A$2:$B$2000,2,FALSE),0)</f>
        <v>2450</v>
      </c>
      <c r="D1688" s="66">
        <f>_xlfn.IFNA(VLOOKUP(A1688,'NQ0001 Strategy'!$A$2:$B$2000,2,FALSE),0)</f>
        <v>1530</v>
      </c>
      <c r="E1688" s="66">
        <f>_xlfn.IFNA(VLOOKUP(A1688,'BBI Strategy'!$A$2:$B$2000,2,FALSE),0)</f>
        <v>-465</v>
      </c>
      <c r="F1688" s="66">
        <f>_xlfn.IFNA(VLOOKUP(A1688,'NQ0003 Strategy'!$A$2:$B$1000,2,FALSE),0)</f>
        <v>0</v>
      </c>
      <c r="G1688" s="66">
        <f>_xlfn.IFNA(VLOOKUP(A1688,'NQ0006 Strategy'!$A$2:$B$2000,2,FALSE),0)</f>
        <v>0</v>
      </c>
      <c r="H1688" s="66">
        <f>_xlfn.IFNA(VLOOKUP(A1688,'NQ0007 Strategy'!$A$2:$B$2000,2,FALSE),0)</f>
        <v>0</v>
      </c>
      <c r="I1688" s="85">
        <f t="shared" si="57"/>
        <v>585.83333333333337</v>
      </c>
      <c r="J1688" s="50">
        <f>VLOOKUP($A1688,級距!$A:$K,9,FALSE)</f>
        <v>5</v>
      </c>
      <c r="K1688" s="50">
        <f>VLOOKUP($A1688,級距!$A:$K,10,FALSE)</f>
        <v>1</v>
      </c>
      <c r="L1688" s="50">
        <f>VLOOKUP($A1688,級距!$A:$K,11,FALSE)</f>
        <v>2</v>
      </c>
      <c r="M1688" s="50">
        <f t="shared" si="58"/>
        <v>1</v>
      </c>
    </row>
    <row r="1689" spans="1:13" x14ac:dyDescent="0.25">
      <c r="A1689" s="32">
        <v>43194</v>
      </c>
      <c r="B1689" s="66">
        <f>_xlfn.IFNA(VLOOKUP(A1689,'Bolling Strategy'!$A$1:$B$2000,2,FALSE),0)</f>
        <v>-7490</v>
      </c>
      <c r="C1689" s="66">
        <f>_xlfn.IFNA(VLOOKUP(A1689,'NQ0002 Strategy'!$A$2:$B$2000,2,FALSE),0)</f>
        <v>-8080</v>
      </c>
      <c r="D1689" s="66">
        <f>_xlfn.IFNA(VLOOKUP(A1689,'NQ0001 Strategy'!$A$2:$B$2000,2,FALSE),0)</f>
        <v>-3070</v>
      </c>
      <c r="E1689" s="66">
        <f>_xlfn.IFNA(VLOOKUP(A1689,'BBI Strategy'!$A$2:$B$2000,2,FALSE),0)</f>
        <v>6275</v>
      </c>
      <c r="F1689" s="66">
        <f>_xlfn.IFNA(VLOOKUP(A1689,'NQ0003 Strategy'!$A$2:$B$1000,2,FALSE),0)</f>
        <v>0</v>
      </c>
      <c r="G1689" s="66">
        <f>_xlfn.IFNA(VLOOKUP(A1689,'NQ0006 Strategy'!$A$2:$B$2000,2,FALSE),0)</f>
        <v>16440</v>
      </c>
      <c r="H1689" s="66">
        <f>_xlfn.IFNA(VLOOKUP(A1689,'NQ0007 Strategy'!$A$2:$B$2000,2,FALSE),0)</f>
        <v>0</v>
      </c>
      <c r="I1689" s="85">
        <f t="shared" si="57"/>
        <v>679.16666666666663</v>
      </c>
      <c r="J1689" s="50">
        <f>VLOOKUP($A1689,級距!$A:$K,9,FALSE)</f>
        <v>10</v>
      </c>
      <c r="K1689" s="50">
        <f>VLOOKUP($A1689,級距!$A:$K,10,FALSE)</f>
        <v>9</v>
      </c>
      <c r="L1689" s="50">
        <f>VLOOKUP($A1689,級距!$A:$K,11,FALSE)</f>
        <v>4</v>
      </c>
      <c r="M1689" s="50">
        <f t="shared" si="58"/>
        <v>1</v>
      </c>
    </row>
    <row r="1690" spans="1:13" x14ac:dyDescent="0.25">
      <c r="A1690" s="32">
        <v>43193</v>
      </c>
      <c r="B1690" s="66">
        <f>_xlfn.IFNA(VLOOKUP(A1690,'Bolling Strategy'!$A$1:$B$2000,2,FALSE),0)</f>
        <v>12270</v>
      </c>
      <c r="C1690" s="66">
        <f>_xlfn.IFNA(VLOOKUP(A1690,'NQ0002 Strategy'!$A$2:$B$2000,2,FALSE),0)</f>
        <v>5205</v>
      </c>
      <c r="D1690" s="66">
        <f>_xlfn.IFNA(VLOOKUP(A1690,'NQ0001 Strategy'!$A$2:$B$2000,2,FALSE),0)</f>
        <v>-3250</v>
      </c>
      <c r="E1690" s="66">
        <f>_xlfn.IFNA(VLOOKUP(A1690,'BBI Strategy'!$A$2:$B$2000,2,FALSE),0)</f>
        <v>1095</v>
      </c>
      <c r="F1690" s="66">
        <f>_xlfn.IFNA(VLOOKUP(A1690,'NQ0003 Strategy'!$A$2:$B$1000,2,FALSE),0)</f>
        <v>0</v>
      </c>
      <c r="G1690" s="66">
        <f>_xlfn.IFNA(VLOOKUP(A1690,'NQ0006 Strategy'!$A$2:$B$2000,2,FALSE),0)</f>
        <v>-12480</v>
      </c>
      <c r="H1690" s="66">
        <f>_xlfn.IFNA(VLOOKUP(A1690,'NQ0007 Strategy'!$A$2:$B$2000,2,FALSE),0)</f>
        <v>0</v>
      </c>
      <c r="I1690" s="85">
        <f t="shared" si="57"/>
        <v>473.33333333333331</v>
      </c>
      <c r="J1690" s="50">
        <f>VLOOKUP($A1690,級距!$A:$K,9,FALSE)</f>
        <v>7</v>
      </c>
      <c r="K1690" s="50">
        <f>VLOOKUP($A1690,級距!$A:$K,10,FALSE)</f>
        <v>3</v>
      </c>
      <c r="L1690" s="50">
        <f>VLOOKUP($A1690,級距!$A:$K,11,FALSE)</f>
        <v>1</v>
      </c>
      <c r="M1690" s="50">
        <f t="shared" si="58"/>
        <v>1</v>
      </c>
    </row>
    <row r="1691" spans="1:13" x14ac:dyDescent="0.25">
      <c r="A1691" s="32">
        <v>43192</v>
      </c>
      <c r="B1691" s="66">
        <f>_xlfn.IFNA(VLOOKUP(A1691,'Bolling Strategy'!$A$1:$B$2000,2,FALSE),0)</f>
        <v>-3960</v>
      </c>
      <c r="C1691" s="66">
        <f>_xlfn.IFNA(VLOOKUP(A1691,'NQ0002 Strategy'!$A$2:$B$2000,2,FALSE),0)</f>
        <v>0</v>
      </c>
      <c r="D1691" s="66">
        <f>_xlfn.IFNA(VLOOKUP(A1691,'NQ0001 Strategy'!$A$2:$B$2000,2,FALSE),0)</f>
        <v>2480</v>
      </c>
      <c r="E1691" s="66">
        <f>_xlfn.IFNA(VLOOKUP(A1691,'BBI Strategy'!$A$2:$B$2000,2,FALSE),0)</f>
        <v>-9200</v>
      </c>
      <c r="F1691" s="66">
        <f>_xlfn.IFNA(VLOOKUP(A1691,'NQ0003 Strategy'!$A$2:$B$1000,2,FALSE),0)</f>
        <v>0</v>
      </c>
      <c r="G1691" s="66">
        <f>_xlfn.IFNA(VLOOKUP(A1691,'NQ0006 Strategy'!$A$2:$B$2000,2,FALSE),0)</f>
        <v>0</v>
      </c>
      <c r="H1691" s="66">
        <f>_xlfn.IFNA(VLOOKUP(A1691,'NQ0007 Strategy'!$A$2:$B$2000,2,FALSE),0)</f>
        <v>0</v>
      </c>
      <c r="I1691" s="85">
        <f t="shared" si="57"/>
        <v>-1780</v>
      </c>
      <c r="J1691" s="50">
        <f>VLOOKUP($A1691,級距!$A:$K,9,FALSE)</f>
        <v>10</v>
      </c>
      <c r="K1691" s="50">
        <f>VLOOKUP($A1691,級距!$A:$K,10,FALSE)</f>
        <v>7</v>
      </c>
      <c r="L1691" s="50">
        <f>VLOOKUP($A1691,級距!$A:$K,11,FALSE)</f>
        <v>4</v>
      </c>
      <c r="M1691" s="50">
        <f t="shared" si="58"/>
        <v>1</v>
      </c>
    </row>
    <row r="1692" spans="1:13" x14ac:dyDescent="0.25">
      <c r="A1692" s="32">
        <v>43188</v>
      </c>
      <c r="B1692" s="66">
        <f>_xlfn.IFNA(VLOOKUP(A1692,'Bolling Strategy'!$A$1:$B$2000,2,FALSE),0)</f>
        <v>9670</v>
      </c>
      <c r="C1692" s="66">
        <f>_xlfn.IFNA(VLOOKUP(A1692,'NQ0002 Strategy'!$A$2:$B$2000,2,FALSE),0)</f>
        <v>2335</v>
      </c>
      <c r="D1692" s="66">
        <f>_xlfn.IFNA(VLOOKUP(A1692,'NQ0001 Strategy'!$A$2:$B$2000,2,FALSE),0)</f>
        <v>-4360</v>
      </c>
      <c r="E1692" s="66">
        <f>_xlfn.IFNA(VLOOKUP(A1692,'BBI Strategy'!$A$2:$B$2000,2,FALSE),0)</f>
        <v>3970</v>
      </c>
      <c r="F1692" s="66">
        <f>_xlfn.IFNA(VLOOKUP(A1692,'NQ0003 Strategy'!$A$2:$B$1000,2,FALSE),0)</f>
        <v>0</v>
      </c>
      <c r="G1692" s="66">
        <f>_xlfn.IFNA(VLOOKUP(A1692,'NQ0006 Strategy'!$A$2:$B$2000,2,FALSE),0)</f>
        <v>0</v>
      </c>
      <c r="H1692" s="66">
        <f>_xlfn.IFNA(VLOOKUP(A1692,'NQ0007 Strategy'!$A$2:$B$2000,2,FALSE),0)</f>
        <v>0</v>
      </c>
      <c r="I1692" s="85">
        <f t="shared" si="57"/>
        <v>1935.8333333333333</v>
      </c>
      <c r="J1692" s="50">
        <f>VLOOKUP($A1692,級距!$A:$K,9,FALSE)</f>
        <v>10</v>
      </c>
      <c r="K1692" s="50">
        <f>VLOOKUP($A1692,級距!$A:$K,10,FALSE)</f>
        <v>4</v>
      </c>
      <c r="L1692" s="50">
        <f>VLOOKUP($A1692,級距!$A:$K,11,FALSE)</f>
        <v>1</v>
      </c>
      <c r="M1692" s="50">
        <f t="shared" si="58"/>
        <v>1</v>
      </c>
    </row>
    <row r="1693" spans="1:13" x14ac:dyDescent="0.25">
      <c r="A1693" s="32">
        <v>43187</v>
      </c>
      <c r="B1693" s="66">
        <f>_xlfn.IFNA(VLOOKUP(A1693,'Bolling Strategy'!$A$1:$B$2000,2,FALSE),0)</f>
        <v>4965</v>
      </c>
      <c r="C1693" s="66">
        <f>_xlfn.IFNA(VLOOKUP(A1693,'NQ0002 Strategy'!$A$2:$B$2000,2,FALSE),0)</f>
        <v>-9945</v>
      </c>
      <c r="D1693" s="66">
        <f>_xlfn.IFNA(VLOOKUP(A1693,'NQ0001 Strategy'!$A$2:$B$2000,2,FALSE),0)</f>
        <v>-6795</v>
      </c>
      <c r="E1693" s="66">
        <f>_xlfn.IFNA(VLOOKUP(A1693,'BBI Strategy'!$A$2:$B$2000,2,FALSE),0)</f>
        <v>5000</v>
      </c>
      <c r="F1693" s="66">
        <f>_xlfn.IFNA(VLOOKUP(A1693,'NQ0003 Strategy'!$A$2:$B$1000,2,FALSE),0)</f>
        <v>0</v>
      </c>
      <c r="G1693" s="66">
        <f>_xlfn.IFNA(VLOOKUP(A1693,'NQ0006 Strategy'!$A$2:$B$2000,2,FALSE),0)</f>
        <v>0</v>
      </c>
      <c r="H1693" s="66">
        <f>_xlfn.IFNA(VLOOKUP(A1693,'NQ0007 Strategy'!$A$2:$B$2000,2,FALSE),0)</f>
        <v>0</v>
      </c>
      <c r="I1693" s="85">
        <f t="shared" si="57"/>
        <v>-1129.1666666666667</v>
      </c>
      <c r="J1693" s="50">
        <f>VLOOKUP($A1693,級距!$A:$K,9,FALSE)</f>
        <v>8</v>
      </c>
      <c r="K1693" s="50">
        <f>VLOOKUP($A1693,級距!$A:$K,10,FALSE)</f>
        <v>5</v>
      </c>
      <c r="L1693" s="50">
        <f>VLOOKUP($A1693,級距!$A:$K,11,FALSE)</f>
        <v>1</v>
      </c>
      <c r="M1693" s="50">
        <f t="shared" si="58"/>
        <v>1</v>
      </c>
    </row>
    <row r="1694" spans="1:13" x14ac:dyDescent="0.25">
      <c r="A1694" s="32">
        <v>43186</v>
      </c>
      <c r="B1694" s="66">
        <f>_xlfn.IFNA(VLOOKUP(A1694,'Bolling Strategy'!$A$1:$B$2000,2,FALSE),0)</f>
        <v>-10160</v>
      </c>
      <c r="C1694" s="66">
        <f>_xlfn.IFNA(VLOOKUP(A1694,'NQ0002 Strategy'!$A$2:$B$2000,2,FALSE),0)</f>
        <v>0</v>
      </c>
      <c r="D1694" s="66">
        <f>_xlfn.IFNA(VLOOKUP(A1694,'NQ0001 Strategy'!$A$2:$B$2000,2,FALSE),0)</f>
        <v>-875</v>
      </c>
      <c r="E1694" s="66">
        <f>_xlfn.IFNA(VLOOKUP(A1694,'BBI Strategy'!$A$2:$B$2000,2,FALSE),0)</f>
        <v>-10160</v>
      </c>
      <c r="F1694" s="66">
        <f>_xlfn.IFNA(VLOOKUP(A1694,'NQ0003 Strategy'!$A$2:$B$1000,2,FALSE),0)</f>
        <v>0</v>
      </c>
      <c r="G1694" s="66">
        <f>_xlfn.IFNA(VLOOKUP(A1694,'NQ0006 Strategy'!$A$2:$B$2000,2,FALSE),0)</f>
        <v>0</v>
      </c>
      <c r="H1694" s="66">
        <f>_xlfn.IFNA(VLOOKUP(A1694,'NQ0007 Strategy'!$A$2:$B$2000,2,FALSE),0)</f>
        <v>0</v>
      </c>
      <c r="I1694" s="85">
        <f t="shared" si="57"/>
        <v>-3532.5</v>
      </c>
      <c r="J1694" s="50">
        <f>VLOOKUP($A1694,級距!$A:$K,9,FALSE)</f>
        <v>10</v>
      </c>
      <c r="K1694" s="50">
        <f>VLOOKUP($A1694,級距!$A:$K,10,FALSE)</f>
        <v>9</v>
      </c>
      <c r="L1694" s="50">
        <f>VLOOKUP($A1694,級距!$A:$K,11,FALSE)</f>
        <v>4</v>
      </c>
      <c r="M1694" s="50">
        <f t="shared" si="58"/>
        <v>1</v>
      </c>
    </row>
    <row r="1695" spans="1:13" x14ac:dyDescent="0.25">
      <c r="A1695" s="32">
        <v>43185</v>
      </c>
      <c r="B1695" s="66">
        <f>_xlfn.IFNA(VLOOKUP(A1695,'Bolling Strategy'!$A$1:$B$2000,2,FALSE),0)</f>
        <v>26600</v>
      </c>
      <c r="C1695" s="66">
        <f>_xlfn.IFNA(VLOOKUP(A1695,'NQ0002 Strategy'!$A$2:$B$2000,2,FALSE),0)</f>
        <v>-8690</v>
      </c>
      <c r="D1695" s="66">
        <f>_xlfn.IFNA(VLOOKUP(A1695,'NQ0001 Strategy'!$A$2:$B$2000,2,FALSE),0)</f>
        <v>-7470</v>
      </c>
      <c r="E1695" s="66">
        <f>_xlfn.IFNA(VLOOKUP(A1695,'BBI Strategy'!$A$2:$B$2000,2,FALSE),0)</f>
        <v>5795</v>
      </c>
      <c r="F1695" s="66">
        <f>_xlfn.IFNA(VLOOKUP(A1695,'NQ0003 Strategy'!$A$2:$B$1000,2,FALSE),0)</f>
        <v>0</v>
      </c>
      <c r="G1695" s="66">
        <f>_xlfn.IFNA(VLOOKUP(A1695,'NQ0006 Strategy'!$A$2:$B$2000,2,FALSE),0)</f>
        <v>3180</v>
      </c>
      <c r="H1695" s="66">
        <f>_xlfn.IFNA(VLOOKUP(A1695,'NQ0007 Strategy'!$A$2:$B$2000,2,FALSE),0)</f>
        <v>0</v>
      </c>
      <c r="I1695" s="85">
        <f t="shared" si="57"/>
        <v>3235.8333333333335</v>
      </c>
      <c r="J1695" s="50">
        <f>VLOOKUP($A1695,級距!$A:$K,9,FALSE)</f>
        <v>10</v>
      </c>
      <c r="K1695" s="50">
        <f>VLOOKUP($A1695,級距!$A:$K,10,FALSE)</f>
        <v>6</v>
      </c>
      <c r="L1695" s="50">
        <f>VLOOKUP($A1695,級距!$A:$K,11,FALSE)</f>
        <v>1</v>
      </c>
      <c r="M1695" s="50">
        <f t="shared" si="58"/>
        <v>1</v>
      </c>
    </row>
    <row r="1696" spans="1:13" x14ac:dyDescent="0.25">
      <c r="A1696" s="32">
        <v>43182</v>
      </c>
      <c r="B1696" s="66">
        <f>_xlfn.IFNA(VLOOKUP(A1696,'Bolling Strategy'!$A$1:$B$2000,2,FALSE),0)</f>
        <v>0</v>
      </c>
      <c r="C1696" s="66">
        <f>_xlfn.IFNA(VLOOKUP(A1696,'NQ0002 Strategy'!$A$2:$B$2000,2,FALSE),0)</f>
        <v>-7505</v>
      </c>
      <c r="D1696" s="66">
        <f>_xlfn.IFNA(VLOOKUP(A1696,'NQ0001 Strategy'!$A$2:$B$2000,2,FALSE),0)</f>
        <v>-7865</v>
      </c>
      <c r="E1696" s="66">
        <f>_xlfn.IFNA(VLOOKUP(A1696,'BBI Strategy'!$A$2:$B$2000,2,FALSE),0)</f>
        <v>-5735</v>
      </c>
      <c r="F1696" s="66">
        <f>_xlfn.IFNA(VLOOKUP(A1696,'NQ0003 Strategy'!$A$2:$B$1000,2,FALSE),0)</f>
        <v>0</v>
      </c>
      <c r="G1696" s="66">
        <f>_xlfn.IFNA(VLOOKUP(A1696,'NQ0006 Strategy'!$A$2:$B$2000,2,FALSE),0)</f>
        <v>0</v>
      </c>
      <c r="H1696" s="66">
        <f>_xlfn.IFNA(VLOOKUP(A1696,'NQ0007 Strategy'!$A$2:$B$2000,2,FALSE),0)</f>
        <v>0</v>
      </c>
      <c r="I1696" s="85">
        <f t="shared" si="57"/>
        <v>-3517.5</v>
      </c>
      <c r="J1696" s="50">
        <f>VLOOKUP($A1696,級距!$A:$K,9,FALSE)</f>
        <v>9</v>
      </c>
      <c r="K1696" s="50">
        <f>VLOOKUP($A1696,級距!$A:$K,10,FALSE)</f>
        <v>6</v>
      </c>
      <c r="L1696" s="50">
        <f>VLOOKUP($A1696,級距!$A:$K,11,FALSE)</f>
        <v>1</v>
      </c>
      <c r="M1696" s="50">
        <f t="shared" si="58"/>
        <v>1</v>
      </c>
    </row>
    <row r="1697" spans="1:13" x14ac:dyDescent="0.25">
      <c r="A1697" s="32">
        <v>43181</v>
      </c>
      <c r="B1697" s="66">
        <f>_xlfn.IFNA(VLOOKUP(A1697,'Bolling Strategy'!$A$1:$B$2000,2,FALSE),0)</f>
        <v>0</v>
      </c>
      <c r="C1697" s="66">
        <f>_xlfn.IFNA(VLOOKUP(A1697,'NQ0002 Strategy'!$A$2:$B$2000,2,FALSE),0)</f>
        <v>6915</v>
      </c>
      <c r="D1697" s="66">
        <f>_xlfn.IFNA(VLOOKUP(A1697,'NQ0001 Strategy'!$A$2:$B$2000,2,FALSE),0)</f>
        <v>-7865</v>
      </c>
      <c r="E1697" s="66">
        <f>_xlfn.IFNA(VLOOKUP(A1697,'BBI Strategy'!$A$2:$B$2000,2,FALSE),0)</f>
        <v>-5585</v>
      </c>
      <c r="F1697" s="66">
        <f>_xlfn.IFNA(VLOOKUP(A1697,'NQ0003 Strategy'!$A$2:$B$1000,2,FALSE),0)</f>
        <v>0</v>
      </c>
      <c r="G1697" s="66">
        <f>_xlfn.IFNA(VLOOKUP(A1697,'NQ0006 Strategy'!$A$2:$B$2000,2,FALSE),0)</f>
        <v>0</v>
      </c>
      <c r="H1697" s="66">
        <f>_xlfn.IFNA(VLOOKUP(A1697,'NQ0007 Strategy'!$A$2:$B$2000,2,FALSE),0)</f>
        <v>0</v>
      </c>
      <c r="I1697" s="85">
        <f t="shared" si="57"/>
        <v>-1089.1666666666667</v>
      </c>
      <c r="J1697" s="50">
        <f>VLOOKUP($A1697,級距!$A:$K,9,FALSE)</f>
        <v>6</v>
      </c>
      <c r="K1697" s="50">
        <f>VLOOKUP($A1697,級距!$A:$K,10,FALSE)</f>
        <v>9</v>
      </c>
      <c r="L1697" s="50">
        <f>VLOOKUP($A1697,級距!$A:$K,11,FALSE)</f>
        <v>4</v>
      </c>
      <c r="M1697" s="50">
        <f t="shared" si="58"/>
        <v>1</v>
      </c>
    </row>
    <row r="1698" spans="1:13" x14ac:dyDescent="0.25">
      <c r="A1698" s="32">
        <v>43180</v>
      </c>
      <c r="B1698" s="66">
        <f>_xlfn.IFNA(VLOOKUP(A1698,'Bolling Strategy'!$A$1:$B$2000,2,FALSE),0)</f>
        <v>0</v>
      </c>
      <c r="C1698" s="66">
        <f>_xlfn.IFNA(VLOOKUP(A1698,'NQ0002 Strategy'!$A$2:$B$2000,2,FALSE),0)</f>
        <v>0</v>
      </c>
      <c r="D1698" s="66">
        <f>_xlfn.IFNA(VLOOKUP(A1698,'NQ0001 Strategy'!$A$2:$B$2000,2,FALSE),0)</f>
        <v>0</v>
      </c>
      <c r="E1698" s="66">
        <f>_xlfn.IFNA(VLOOKUP(A1698,'BBI Strategy'!$A$2:$B$2000,2,FALSE),0)</f>
        <v>345</v>
      </c>
      <c r="F1698" s="66">
        <f>_xlfn.IFNA(VLOOKUP(A1698,'NQ0003 Strategy'!$A$2:$B$1000,2,FALSE),0)</f>
        <v>0</v>
      </c>
      <c r="G1698" s="66">
        <f>_xlfn.IFNA(VLOOKUP(A1698,'NQ0006 Strategy'!$A$2:$B$2000,2,FALSE),0)</f>
        <v>0</v>
      </c>
      <c r="H1698" s="66">
        <f>_xlfn.IFNA(VLOOKUP(A1698,'NQ0007 Strategy'!$A$2:$B$2000,2,FALSE),0)</f>
        <v>0</v>
      </c>
      <c r="I1698" s="85">
        <f t="shared" ref="I1698:I1752" si="59">(B1698+C1698+D1698+E1698+F1698+G1698)/6</f>
        <v>57.5</v>
      </c>
      <c r="J1698" s="50">
        <f>VLOOKUP($A1698,級距!$A:$K,9,FALSE)</f>
        <v>5</v>
      </c>
      <c r="K1698" s="50">
        <f>VLOOKUP($A1698,級距!$A:$K,10,FALSE)</f>
        <v>3</v>
      </c>
      <c r="L1698" s="50">
        <f>VLOOKUP($A1698,級距!$A:$K,11,FALSE)</f>
        <v>2</v>
      </c>
      <c r="M1698" s="50">
        <f t="shared" si="58"/>
        <v>1</v>
      </c>
    </row>
    <row r="1699" spans="1:13" x14ac:dyDescent="0.25">
      <c r="A1699" s="32">
        <v>43179</v>
      </c>
      <c r="B1699" s="66">
        <f>_xlfn.IFNA(VLOOKUP(A1699,'Bolling Strategy'!$A$1:$B$2000,2,FALSE),0)</f>
        <v>80</v>
      </c>
      <c r="C1699" s="66">
        <f>_xlfn.IFNA(VLOOKUP(A1699,'NQ0002 Strategy'!$A$2:$B$2000,2,FALSE),0)</f>
        <v>-990</v>
      </c>
      <c r="D1699" s="66">
        <f>_xlfn.IFNA(VLOOKUP(A1699,'NQ0001 Strategy'!$A$2:$B$2000,2,FALSE),0)</f>
        <v>-765</v>
      </c>
      <c r="E1699" s="66">
        <f>_xlfn.IFNA(VLOOKUP(A1699,'BBI Strategy'!$A$2:$B$2000,2,FALSE),0)</f>
        <v>-200</v>
      </c>
      <c r="F1699" s="66">
        <f>_xlfn.IFNA(VLOOKUP(A1699,'NQ0003 Strategy'!$A$2:$B$1000,2,FALSE),0)</f>
        <v>0</v>
      </c>
      <c r="G1699" s="66">
        <f>_xlfn.IFNA(VLOOKUP(A1699,'NQ0006 Strategy'!$A$2:$B$2000,2,FALSE),0)</f>
        <v>0</v>
      </c>
      <c r="H1699" s="66">
        <f>_xlfn.IFNA(VLOOKUP(A1699,'NQ0007 Strategy'!$A$2:$B$2000,2,FALSE),0)</f>
        <v>0</v>
      </c>
      <c r="I1699" s="85">
        <f t="shared" si="59"/>
        <v>-312.5</v>
      </c>
      <c r="J1699" s="50">
        <f>VLOOKUP($A1699,級距!$A:$K,9,FALSE)</f>
        <v>2</v>
      </c>
      <c r="K1699" s="50">
        <f>VLOOKUP($A1699,級距!$A:$K,10,FALSE)</f>
        <v>1</v>
      </c>
      <c r="L1699" s="50">
        <f>VLOOKUP($A1699,級距!$A:$K,11,FALSE)</f>
        <v>2</v>
      </c>
      <c r="M1699" s="50">
        <f t="shared" si="58"/>
        <v>1</v>
      </c>
    </row>
    <row r="1700" spans="1:13" x14ac:dyDescent="0.25">
      <c r="A1700" s="32">
        <v>43178</v>
      </c>
      <c r="B1700" s="66">
        <f>_xlfn.IFNA(VLOOKUP(A1700,'Bolling Strategy'!$A$1:$B$2000,2,FALSE),0)</f>
        <v>-2080</v>
      </c>
      <c r="C1700" s="66">
        <f>_xlfn.IFNA(VLOOKUP(A1700,'NQ0002 Strategy'!$A$2:$B$2000,2,FALSE),0)</f>
        <v>0</v>
      </c>
      <c r="D1700" s="66">
        <f>_xlfn.IFNA(VLOOKUP(A1700,'NQ0001 Strategy'!$A$2:$B$2000,2,FALSE),0)</f>
        <v>-1715</v>
      </c>
      <c r="E1700" s="66">
        <f>_xlfn.IFNA(VLOOKUP(A1700,'BBI Strategy'!$A$2:$B$2000,2,FALSE),0)</f>
        <v>-1385</v>
      </c>
      <c r="F1700" s="66">
        <f>_xlfn.IFNA(VLOOKUP(A1700,'NQ0003 Strategy'!$A$2:$B$1000,2,FALSE),0)</f>
        <v>0</v>
      </c>
      <c r="G1700" s="66">
        <f>_xlfn.IFNA(VLOOKUP(A1700,'NQ0006 Strategy'!$A$2:$B$2000,2,FALSE),0)</f>
        <v>2130</v>
      </c>
      <c r="H1700" s="66">
        <f>_xlfn.IFNA(VLOOKUP(A1700,'NQ0007 Strategy'!$A$2:$B$2000,2,FALSE),0)</f>
        <v>0</v>
      </c>
      <c r="I1700" s="85">
        <f t="shared" si="59"/>
        <v>-508.33333333333331</v>
      </c>
      <c r="J1700" s="50">
        <f>VLOOKUP($A1700,級距!$A:$K,9,FALSE)</f>
        <v>7</v>
      </c>
      <c r="K1700" s="50">
        <f>VLOOKUP($A1700,級距!$A:$K,10,FALSE)</f>
        <v>4</v>
      </c>
      <c r="L1700" s="50">
        <f>VLOOKUP($A1700,級距!$A:$K,11,FALSE)</f>
        <v>1</v>
      </c>
      <c r="M1700" s="50">
        <f t="shared" si="58"/>
        <v>1</v>
      </c>
    </row>
    <row r="1701" spans="1:13" x14ac:dyDescent="0.25">
      <c r="A1701" s="32">
        <v>43175</v>
      </c>
      <c r="B1701" s="66">
        <f>_xlfn.IFNA(VLOOKUP(A1701,'Bolling Strategy'!$A$1:$B$2000,2,FALSE),0)</f>
        <v>0</v>
      </c>
      <c r="C1701" s="66">
        <f>_xlfn.IFNA(VLOOKUP(A1701,'NQ0002 Strategy'!$A$2:$B$2000,2,FALSE),0)</f>
        <v>550</v>
      </c>
      <c r="D1701" s="66">
        <f>_xlfn.IFNA(VLOOKUP(A1701,'NQ0001 Strategy'!$A$2:$B$2000,2,FALSE),0)</f>
        <v>-1870</v>
      </c>
      <c r="E1701" s="66">
        <f>_xlfn.IFNA(VLOOKUP(A1701,'BBI Strategy'!$A$2:$B$2000,2,FALSE),0)</f>
        <v>-1385</v>
      </c>
      <c r="F1701" s="66">
        <f>_xlfn.IFNA(VLOOKUP(A1701,'NQ0003 Strategy'!$A$2:$B$1000,2,FALSE),0)</f>
        <v>0</v>
      </c>
      <c r="G1701" s="66">
        <f>_xlfn.IFNA(VLOOKUP(A1701,'NQ0006 Strategy'!$A$2:$B$2000,2,FALSE),0)</f>
        <v>0</v>
      </c>
      <c r="H1701" s="66">
        <f>_xlfn.IFNA(VLOOKUP(A1701,'NQ0007 Strategy'!$A$2:$B$2000,2,FALSE),0)</f>
        <v>0</v>
      </c>
      <c r="I1701" s="85">
        <f t="shared" si="59"/>
        <v>-450.83333333333331</v>
      </c>
      <c r="J1701" s="50">
        <f>VLOOKUP($A1701,級距!$A:$K,9,FALSE)</f>
        <v>1</v>
      </c>
      <c r="K1701" s="50">
        <f>VLOOKUP($A1701,級距!$A:$K,10,FALSE)</f>
        <v>6</v>
      </c>
      <c r="L1701" s="50">
        <f>VLOOKUP($A1701,級距!$A:$K,11,FALSE)</f>
        <v>2</v>
      </c>
      <c r="M1701" s="50">
        <f t="shared" si="58"/>
        <v>1</v>
      </c>
    </row>
    <row r="1702" spans="1:13" x14ac:dyDescent="0.25">
      <c r="A1702" s="32">
        <v>43174</v>
      </c>
      <c r="B1702" s="66">
        <f>_xlfn.IFNA(VLOOKUP(A1702,'Bolling Strategy'!$A$1:$B$2000,2,FALSE),0)</f>
        <v>0</v>
      </c>
      <c r="C1702" s="66">
        <f>_xlfn.IFNA(VLOOKUP(A1702,'NQ0002 Strategy'!$A$2:$B$2000,2,FALSE),0)</f>
        <v>-2040</v>
      </c>
      <c r="D1702" s="66">
        <f>_xlfn.IFNA(VLOOKUP(A1702,'NQ0001 Strategy'!$A$2:$B$2000,2,FALSE),0)</f>
        <v>-280</v>
      </c>
      <c r="E1702" s="66">
        <f>_xlfn.IFNA(VLOOKUP(A1702,'BBI Strategy'!$A$2:$B$2000,2,FALSE),0)</f>
        <v>250</v>
      </c>
      <c r="F1702" s="66">
        <f>_xlfn.IFNA(VLOOKUP(A1702,'NQ0003 Strategy'!$A$2:$B$1000,2,FALSE),0)</f>
        <v>0</v>
      </c>
      <c r="G1702" s="66">
        <f>_xlfn.IFNA(VLOOKUP(A1702,'NQ0006 Strategy'!$A$2:$B$2000,2,FALSE),0)</f>
        <v>0</v>
      </c>
      <c r="H1702" s="66">
        <f>_xlfn.IFNA(VLOOKUP(A1702,'NQ0007 Strategy'!$A$2:$B$2000,2,FALSE),0)</f>
        <v>0</v>
      </c>
      <c r="I1702" s="85">
        <f t="shared" si="59"/>
        <v>-345</v>
      </c>
      <c r="J1702" s="50">
        <f>VLOOKUP($A1702,級距!$A:$K,9,FALSE)</f>
        <v>2</v>
      </c>
      <c r="K1702" s="50">
        <f>VLOOKUP($A1702,級距!$A:$K,10,FALSE)</f>
        <v>1</v>
      </c>
      <c r="L1702" s="50">
        <f>VLOOKUP($A1702,級距!$A:$K,11,FALSE)</f>
        <v>2</v>
      </c>
      <c r="M1702" s="50">
        <f t="shared" si="58"/>
        <v>1</v>
      </c>
    </row>
    <row r="1703" spans="1:13" x14ac:dyDescent="0.25">
      <c r="A1703" s="32">
        <v>43173</v>
      </c>
      <c r="B1703" s="66">
        <f>_xlfn.IFNA(VLOOKUP(A1703,'Bolling Strategy'!$A$1:$B$2000,2,FALSE),0)</f>
        <v>-480</v>
      </c>
      <c r="C1703" s="66">
        <f>_xlfn.IFNA(VLOOKUP(A1703,'NQ0002 Strategy'!$A$2:$B$2000,2,FALSE),0)</f>
        <v>0</v>
      </c>
      <c r="D1703" s="66">
        <f>_xlfn.IFNA(VLOOKUP(A1703,'NQ0001 Strategy'!$A$2:$B$2000,2,FALSE),0)</f>
        <v>-4725</v>
      </c>
      <c r="E1703" s="66">
        <f>_xlfn.IFNA(VLOOKUP(A1703,'BBI Strategy'!$A$2:$B$2000,2,FALSE),0)</f>
        <v>3555</v>
      </c>
      <c r="F1703" s="66">
        <f>_xlfn.IFNA(VLOOKUP(A1703,'NQ0003 Strategy'!$A$2:$B$1000,2,FALSE),0)</f>
        <v>0</v>
      </c>
      <c r="G1703" s="66">
        <f>_xlfn.IFNA(VLOOKUP(A1703,'NQ0006 Strategy'!$A$2:$B$2000,2,FALSE),0)</f>
        <v>-5400</v>
      </c>
      <c r="H1703" s="66">
        <f>_xlfn.IFNA(VLOOKUP(A1703,'NQ0007 Strategy'!$A$2:$B$2000,2,FALSE),0)</f>
        <v>0</v>
      </c>
      <c r="I1703" s="85">
        <f t="shared" si="59"/>
        <v>-1175</v>
      </c>
      <c r="J1703" s="50">
        <f>VLOOKUP($A1703,級距!$A:$K,9,FALSE)</f>
        <v>3</v>
      </c>
      <c r="K1703" s="50">
        <f>VLOOKUP($A1703,級距!$A:$K,10,FALSE)</f>
        <v>6</v>
      </c>
      <c r="L1703" s="50">
        <f>VLOOKUP($A1703,級距!$A:$K,11,FALSE)</f>
        <v>2</v>
      </c>
      <c r="M1703" s="50">
        <f t="shared" si="58"/>
        <v>1</v>
      </c>
    </row>
    <row r="1704" spans="1:13" x14ac:dyDescent="0.25">
      <c r="A1704" s="32">
        <v>43172</v>
      </c>
      <c r="B1704" s="66">
        <f>_xlfn.IFNA(VLOOKUP(A1704,'Bolling Strategy'!$A$1:$B$2000,2,FALSE),0)</f>
        <v>-9370</v>
      </c>
      <c r="C1704" s="66">
        <f>_xlfn.IFNA(VLOOKUP(A1704,'NQ0002 Strategy'!$A$2:$B$2000,2,FALSE),0)</f>
        <v>3290</v>
      </c>
      <c r="D1704" s="66">
        <f>_xlfn.IFNA(VLOOKUP(A1704,'NQ0001 Strategy'!$A$2:$B$2000,2,FALSE),0)</f>
        <v>3285</v>
      </c>
      <c r="E1704" s="66">
        <f>_xlfn.IFNA(VLOOKUP(A1704,'BBI Strategy'!$A$2:$B$2000,2,FALSE),0)</f>
        <v>-5920</v>
      </c>
      <c r="F1704" s="66">
        <f>_xlfn.IFNA(VLOOKUP(A1704,'NQ0003 Strategy'!$A$2:$B$1000,2,FALSE),0)</f>
        <v>-8595</v>
      </c>
      <c r="G1704" s="66">
        <f>_xlfn.IFNA(VLOOKUP(A1704,'NQ0006 Strategy'!$A$2:$B$2000,2,FALSE),0)</f>
        <v>-10230</v>
      </c>
      <c r="H1704" s="66">
        <f>_xlfn.IFNA(VLOOKUP(A1704,'NQ0007 Strategy'!$A$2:$B$2000,2,FALSE),0)</f>
        <v>0</v>
      </c>
      <c r="I1704" s="85">
        <f t="shared" si="59"/>
        <v>-4590</v>
      </c>
      <c r="J1704" s="50">
        <f>VLOOKUP($A1704,級距!$A:$K,9,FALSE)</f>
        <v>8</v>
      </c>
      <c r="K1704" s="50">
        <f>VLOOKUP($A1704,級距!$A:$K,10,FALSE)</f>
        <v>7</v>
      </c>
      <c r="L1704" s="50">
        <f>VLOOKUP($A1704,級距!$A:$K,11,FALSE)</f>
        <v>4</v>
      </c>
      <c r="M1704" s="50">
        <f t="shared" si="58"/>
        <v>1</v>
      </c>
    </row>
    <row r="1705" spans="1:13" x14ac:dyDescent="0.25">
      <c r="A1705" s="32">
        <v>43171</v>
      </c>
      <c r="B1705" s="66">
        <f>_xlfn.IFNA(VLOOKUP(A1705,'Bolling Strategy'!$A$1:$B$2000,2,FALSE),0)</f>
        <v>420</v>
      </c>
      <c r="C1705" s="66">
        <f>_xlfn.IFNA(VLOOKUP(A1705,'NQ0002 Strategy'!$A$2:$B$2000,2,FALSE),0)</f>
        <v>-2165</v>
      </c>
      <c r="D1705" s="66">
        <f>_xlfn.IFNA(VLOOKUP(A1705,'NQ0001 Strategy'!$A$2:$B$2000,2,FALSE),0)</f>
        <v>0</v>
      </c>
      <c r="E1705" s="66">
        <f>_xlfn.IFNA(VLOOKUP(A1705,'BBI Strategy'!$A$2:$B$2000,2,FALSE),0)</f>
        <v>-90</v>
      </c>
      <c r="F1705" s="66">
        <f>_xlfn.IFNA(VLOOKUP(A1705,'NQ0003 Strategy'!$A$2:$B$1000,2,FALSE),0)</f>
        <v>0</v>
      </c>
      <c r="G1705" s="66">
        <f>_xlfn.IFNA(VLOOKUP(A1705,'NQ0006 Strategy'!$A$2:$B$2000,2,FALSE),0)</f>
        <v>10</v>
      </c>
      <c r="H1705" s="66">
        <f>_xlfn.IFNA(VLOOKUP(A1705,'NQ0007 Strategy'!$A$2:$B$2000,2,FALSE),0)</f>
        <v>0</v>
      </c>
      <c r="I1705" s="85">
        <f t="shared" si="59"/>
        <v>-304.16666666666669</v>
      </c>
      <c r="J1705" s="50">
        <f>VLOOKUP($A1705,級距!$A:$K,9,FALSE)</f>
        <v>1</v>
      </c>
      <c r="K1705" s="50">
        <f>VLOOKUP($A1705,級距!$A:$K,10,FALSE)</f>
        <v>2</v>
      </c>
      <c r="L1705" s="50">
        <f>VLOOKUP($A1705,級距!$A:$K,11,FALSE)</f>
        <v>2</v>
      </c>
      <c r="M1705" s="50">
        <f t="shared" si="58"/>
        <v>1</v>
      </c>
    </row>
    <row r="1706" spans="1:13" x14ac:dyDescent="0.25">
      <c r="A1706" s="32">
        <v>43168</v>
      </c>
      <c r="B1706" s="66">
        <f>_xlfn.IFNA(VLOOKUP(A1706,'Bolling Strategy'!$A$1:$B$2000,2,FALSE),0)</f>
        <v>6720</v>
      </c>
      <c r="C1706" s="66">
        <f>_xlfn.IFNA(VLOOKUP(A1706,'NQ0002 Strategy'!$A$2:$B$2000,2,FALSE),0)</f>
        <v>0</v>
      </c>
      <c r="D1706" s="66">
        <f>_xlfn.IFNA(VLOOKUP(A1706,'NQ0001 Strategy'!$A$2:$B$2000,2,FALSE),0)</f>
        <v>-3190</v>
      </c>
      <c r="E1706" s="66">
        <f>_xlfn.IFNA(VLOOKUP(A1706,'BBI Strategy'!$A$2:$B$2000,2,FALSE),0)</f>
        <v>7455</v>
      </c>
      <c r="F1706" s="66">
        <f>_xlfn.IFNA(VLOOKUP(A1706,'NQ0003 Strategy'!$A$2:$B$1000,2,FALSE),0)</f>
        <v>5470</v>
      </c>
      <c r="G1706" s="66">
        <f>_xlfn.IFNA(VLOOKUP(A1706,'NQ0006 Strategy'!$A$2:$B$2000,2,FALSE),0)</f>
        <v>5400</v>
      </c>
      <c r="H1706" s="66">
        <f>_xlfn.IFNA(VLOOKUP(A1706,'NQ0007 Strategy'!$A$2:$B$2000,2,FALSE),0)</f>
        <v>0</v>
      </c>
      <c r="I1706" s="85">
        <f t="shared" si="59"/>
        <v>3642.5</v>
      </c>
      <c r="J1706" s="50">
        <f>VLOOKUP($A1706,級距!$A:$K,9,FALSE)</f>
        <v>7</v>
      </c>
      <c r="K1706" s="50">
        <f>VLOOKUP($A1706,級距!$A:$K,10,FALSE)</f>
        <v>9</v>
      </c>
      <c r="L1706" s="50">
        <f>VLOOKUP($A1706,級距!$A:$K,11,FALSE)</f>
        <v>4</v>
      </c>
      <c r="M1706" s="50">
        <f t="shared" si="58"/>
        <v>1</v>
      </c>
    </row>
    <row r="1707" spans="1:13" x14ac:dyDescent="0.25">
      <c r="A1707" s="32">
        <v>43167</v>
      </c>
      <c r="B1707" s="66">
        <f>_xlfn.IFNA(VLOOKUP(A1707,'Bolling Strategy'!$A$1:$B$2000,2,FALSE),0)</f>
        <v>0</v>
      </c>
      <c r="C1707" s="66">
        <f>_xlfn.IFNA(VLOOKUP(A1707,'NQ0002 Strategy'!$A$2:$B$2000,2,FALSE),0)</f>
        <v>-545</v>
      </c>
      <c r="D1707" s="66">
        <f>_xlfn.IFNA(VLOOKUP(A1707,'NQ0001 Strategy'!$A$2:$B$2000,2,FALSE),0)</f>
        <v>1590</v>
      </c>
      <c r="E1707" s="66">
        <f>_xlfn.IFNA(VLOOKUP(A1707,'BBI Strategy'!$A$2:$B$2000,2,FALSE),0)</f>
        <v>560</v>
      </c>
      <c r="F1707" s="66">
        <f>_xlfn.IFNA(VLOOKUP(A1707,'NQ0003 Strategy'!$A$2:$B$1000,2,FALSE),0)</f>
        <v>185</v>
      </c>
      <c r="G1707" s="66">
        <f>_xlfn.IFNA(VLOOKUP(A1707,'NQ0006 Strategy'!$A$2:$B$2000,2,FALSE),0)</f>
        <v>5760</v>
      </c>
      <c r="H1707" s="66">
        <f>_xlfn.IFNA(VLOOKUP(A1707,'NQ0007 Strategy'!$A$2:$B$2000,2,FALSE),0)</f>
        <v>0</v>
      </c>
      <c r="I1707" s="85">
        <f t="shared" si="59"/>
        <v>1258.3333333333333</v>
      </c>
      <c r="J1707" s="50">
        <f>VLOOKUP($A1707,級距!$A:$K,9,FALSE)</f>
        <v>1</v>
      </c>
      <c r="K1707" s="50">
        <f>VLOOKUP($A1707,級距!$A:$K,10,FALSE)</f>
        <v>4</v>
      </c>
      <c r="L1707" s="50">
        <f>VLOOKUP($A1707,級距!$A:$K,11,FALSE)</f>
        <v>2</v>
      </c>
      <c r="M1707" s="50">
        <f t="shared" si="58"/>
        <v>1</v>
      </c>
    </row>
    <row r="1708" spans="1:13" x14ac:dyDescent="0.25">
      <c r="A1708" s="32">
        <v>43166</v>
      </c>
      <c r="B1708" s="66">
        <f>_xlfn.IFNA(VLOOKUP(A1708,'Bolling Strategy'!$A$1:$B$2000,2,FALSE),0)</f>
        <v>0</v>
      </c>
      <c r="C1708" s="66">
        <f>_xlfn.IFNA(VLOOKUP(A1708,'NQ0002 Strategy'!$A$2:$B$2000,2,FALSE),0)</f>
        <v>0</v>
      </c>
      <c r="D1708" s="66">
        <f>_xlfn.IFNA(VLOOKUP(A1708,'NQ0001 Strategy'!$A$2:$B$2000,2,FALSE),0)</f>
        <v>0</v>
      </c>
      <c r="E1708" s="66">
        <f>_xlfn.IFNA(VLOOKUP(A1708,'BBI Strategy'!$A$2:$B$2000,2,FALSE),0)</f>
        <v>5240</v>
      </c>
      <c r="F1708" s="66">
        <f>_xlfn.IFNA(VLOOKUP(A1708,'NQ0003 Strategy'!$A$2:$B$1000,2,FALSE),0)</f>
        <v>0</v>
      </c>
      <c r="G1708" s="66">
        <f>_xlfn.IFNA(VLOOKUP(A1708,'NQ0006 Strategy'!$A$2:$B$2000,2,FALSE),0)</f>
        <v>0</v>
      </c>
      <c r="H1708" s="66">
        <f>_xlfn.IFNA(VLOOKUP(A1708,'NQ0007 Strategy'!$A$2:$B$2000,2,FALSE),0)</f>
        <v>0</v>
      </c>
      <c r="I1708" s="85">
        <f t="shared" si="59"/>
        <v>873.33333333333337</v>
      </c>
      <c r="J1708" s="50">
        <f>VLOOKUP($A1708,級距!$A:$K,9,FALSE)</f>
        <v>4</v>
      </c>
      <c r="K1708" s="50">
        <f>VLOOKUP($A1708,級距!$A:$K,10,FALSE)</f>
        <v>9</v>
      </c>
      <c r="L1708" s="50">
        <f>VLOOKUP($A1708,級距!$A:$K,11,FALSE)</f>
        <v>3</v>
      </c>
      <c r="M1708" s="50">
        <f t="shared" si="58"/>
        <v>1</v>
      </c>
    </row>
    <row r="1709" spans="1:13" x14ac:dyDescent="0.25">
      <c r="A1709" s="32">
        <v>43165</v>
      </c>
      <c r="B1709" s="66">
        <f>_xlfn.IFNA(VLOOKUP(A1709,'Bolling Strategy'!$A$1:$B$2000,2,FALSE),0)</f>
        <v>0</v>
      </c>
      <c r="C1709" s="66">
        <f>_xlfn.IFNA(VLOOKUP(A1709,'NQ0002 Strategy'!$A$2:$B$2000,2,FALSE),0)</f>
        <v>2100</v>
      </c>
      <c r="D1709" s="66">
        <f>_xlfn.IFNA(VLOOKUP(A1709,'NQ0001 Strategy'!$A$2:$B$2000,2,FALSE),0)</f>
        <v>-120</v>
      </c>
      <c r="E1709" s="66">
        <f>_xlfn.IFNA(VLOOKUP(A1709,'BBI Strategy'!$A$2:$B$2000,2,FALSE),0)</f>
        <v>60</v>
      </c>
      <c r="F1709" s="66">
        <f>_xlfn.IFNA(VLOOKUP(A1709,'NQ0003 Strategy'!$A$2:$B$1000,2,FALSE),0)</f>
        <v>0</v>
      </c>
      <c r="G1709" s="66">
        <f>_xlfn.IFNA(VLOOKUP(A1709,'NQ0006 Strategy'!$A$2:$B$2000,2,FALSE),0)</f>
        <v>-10230</v>
      </c>
      <c r="H1709" s="66">
        <f>_xlfn.IFNA(VLOOKUP(A1709,'NQ0007 Strategy'!$A$2:$B$2000,2,FALSE),0)</f>
        <v>0</v>
      </c>
      <c r="I1709" s="85">
        <f t="shared" si="59"/>
        <v>-1365</v>
      </c>
      <c r="J1709" s="50">
        <f>VLOOKUP($A1709,級距!$A:$K,9,FALSE)</f>
        <v>2</v>
      </c>
      <c r="K1709" s="50">
        <f>VLOOKUP($A1709,級距!$A:$K,10,FALSE)</f>
        <v>2</v>
      </c>
      <c r="L1709" s="50">
        <f>VLOOKUP($A1709,級距!$A:$K,11,FALSE)</f>
        <v>2</v>
      </c>
      <c r="M1709" s="50">
        <f t="shared" si="58"/>
        <v>1</v>
      </c>
    </row>
    <row r="1710" spans="1:13" x14ac:dyDescent="0.25">
      <c r="A1710" s="32">
        <v>43164</v>
      </c>
      <c r="B1710" s="66">
        <f>_xlfn.IFNA(VLOOKUP(A1710,'Bolling Strategy'!$A$1:$B$2000,2,FALSE),0)</f>
        <v>0</v>
      </c>
      <c r="C1710" s="66">
        <f>_xlfn.IFNA(VLOOKUP(A1710,'NQ0002 Strategy'!$A$2:$B$2000,2,FALSE),0)</f>
        <v>6565</v>
      </c>
      <c r="D1710" s="66">
        <f>_xlfn.IFNA(VLOOKUP(A1710,'NQ0001 Strategy'!$A$2:$B$2000,2,FALSE),0)</f>
        <v>1095</v>
      </c>
      <c r="E1710" s="66">
        <f>_xlfn.IFNA(VLOOKUP(A1710,'BBI Strategy'!$A$2:$B$2000,2,FALSE),0)</f>
        <v>4360</v>
      </c>
      <c r="F1710" s="66">
        <f>_xlfn.IFNA(VLOOKUP(A1710,'NQ0003 Strategy'!$A$2:$B$1000,2,FALSE),0)</f>
        <v>0</v>
      </c>
      <c r="G1710" s="66">
        <f>_xlfn.IFNA(VLOOKUP(A1710,'NQ0006 Strategy'!$A$2:$B$2000,2,FALSE),0)</f>
        <v>-4080</v>
      </c>
      <c r="H1710" s="66">
        <f>_xlfn.IFNA(VLOOKUP(A1710,'NQ0007 Strategy'!$A$2:$B$2000,2,FALSE),0)</f>
        <v>0</v>
      </c>
      <c r="I1710" s="85">
        <f t="shared" si="59"/>
        <v>1323.3333333333333</v>
      </c>
      <c r="J1710" s="50">
        <f>VLOOKUP($A1710,級距!$A:$K,9,FALSE)</f>
        <v>7</v>
      </c>
      <c r="K1710" s="50">
        <f>VLOOKUP($A1710,級距!$A:$K,10,FALSE)</f>
        <v>5</v>
      </c>
      <c r="L1710" s="50">
        <f>VLOOKUP($A1710,級距!$A:$K,11,FALSE)</f>
        <v>1</v>
      </c>
      <c r="M1710" s="50">
        <f t="shared" si="58"/>
        <v>1</v>
      </c>
    </row>
    <row r="1711" spans="1:13" x14ac:dyDescent="0.25">
      <c r="A1711" s="32">
        <v>43161</v>
      </c>
      <c r="B1711" s="66">
        <f>_xlfn.IFNA(VLOOKUP(A1711,'Bolling Strategy'!$A$1:$B$2000,2,FALSE),0)</f>
        <v>0</v>
      </c>
      <c r="C1711" s="66">
        <f>_xlfn.IFNA(VLOOKUP(A1711,'NQ0002 Strategy'!$A$2:$B$2000,2,FALSE),0)</f>
        <v>20</v>
      </c>
      <c r="D1711" s="66">
        <f>_xlfn.IFNA(VLOOKUP(A1711,'NQ0001 Strategy'!$A$2:$B$2000,2,FALSE),0)</f>
        <v>-2600</v>
      </c>
      <c r="E1711" s="66">
        <f>_xlfn.IFNA(VLOOKUP(A1711,'BBI Strategy'!$A$2:$B$2000,2,FALSE),0)</f>
        <v>9255</v>
      </c>
      <c r="F1711" s="66">
        <f>_xlfn.IFNA(VLOOKUP(A1711,'NQ0003 Strategy'!$A$2:$B$1000,2,FALSE),0)</f>
        <v>0</v>
      </c>
      <c r="G1711" s="66">
        <f>_xlfn.IFNA(VLOOKUP(A1711,'NQ0006 Strategy'!$A$2:$B$2000,2,FALSE),0)</f>
        <v>0</v>
      </c>
      <c r="H1711" s="66">
        <f>_xlfn.IFNA(VLOOKUP(A1711,'NQ0007 Strategy'!$A$2:$B$2000,2,FALSE),0)</f>
        <v>0</v>
      </c>
      <c r="I1711" s="85">
        <f t="shared" si="59"/>
        <v>1112.5</v>
      </c>
      <c r="J1711" s="50">
        <f>VLOOKUP($A1711,級距!$A:$K,9,FALSE)</f>
        <v>8</v>
      </c>
      <c r="K1711" s="50">
        <f>VLOOKUP($A1711,級距!$A:$K,10,FALSE)</f>
        <v>7</v>
      </c>
      <c r="L1711" s="50">
        <f>VLOOKUP($A1711,級距!$A:$K,11,FALSE)</f>
        <v>4</v>
      </c>
      <c r="M1711" s="50">
        <f t="shared" si="58"/>
        <v>1</v>
      </c>
    </row>
    <row r="1712" spans="1:13" x14ac:dyDescent="0.25">
      <c r="A1712" s="32">
        <v>43160</v>
      </c>
      <c r="B1712" s="66">
        <f>_xlfn.IFNA(VLOOKUP(A1712,'Bolling Strategy'!$A$1:$B$2000,2,FALSE),0)</f>
        <v>-4460</v>
      </c>
      <c r="C1712" s="66">
        <f>_xlfn.IFNA(VLOOKUP(A1712,'NQ0002 Strategy'!$A$2:$B$2000,2,FALSE),0)</f>
        <v>3300</v>
      </c>
      <c r="D1712" s="66">
        <f>_xlfn.IFNA(VLOOKUP(A1712,'NQ0001 Strategy'!$A$2:$B$2000,2,FALSE),0)</f>
        <v>-9185</v>
      </c>
      <c r="E1712" s="66">
        <f>_xlfn.IFNA(VLOOKUP(A1712,'BBI Strategy'!$A$2:$B$2000,2,FALSE),0)</f>
        <v>6990</v>
      </c>
      <c r="F1712" s="66">
        <f>_xlfn.IFNA(VLOOKUP(A1712,'NQ0003 Strategy'!$A$2:$B$1000,2,FALSE),0)</f>
        <v>0</v>
      </c>
      <c r="G1712" s="66">
        <f>_xlfn.IFNA(VLOOKUP(A1712,'NQ0006 Strategy'!$A$2:$B$2000,2,FALSE),0)</f>
        <v>0</v>
      </c>
      <c r="H1712" s="66">
        <f>_xlfn.IFNA(VLOOKUP(A1712,'NQ0007 Strategy'!$A$2:$B$2000,2,FALSE),0)</f>
        <v>0</v>
      </c>
      <c r="I1712" s="85">
        <f t="shared" si="59"/>
        <v>-559.16666666666663</v>
      </c>
      <c r="J1712" s="50">
        <f>VLOOKUP($A1712,級距!$A:$K,9,FALSE)</f>
        <v>10</v>
      </c>
      <c r="K1712" s="50">
        <f>VLOOKUP($A1712,級距!$A:$K,10,FALSE)</f>
        <v>5</v>
      </c>
      <c r="L1712" s="50">
        <f>VLOOKUP($A1712,級距!$A:$K,11,FALSE)</f>
        <v>1</v>
      </c>
      <c r="M1712" s="50">
        <f t="shared" si="58"/>
        <v>1</v>
      </c>
    </row>
    <row r="1713" spans="1:13" x14ac:dyDescent="0.25">
      <c r="A1713" s="32">
        <v>43159</v>
      </c>
      <c r="B1713" s="66">
        <f>_xlfn.IFNA(VLOOKUP(A1713,'Bolling Strategy'!$A$1:$B$2000,2,FALSE),0)</f>
        <v>0</v>
      </c>
      <c r="C1713" s="66">
        <f>_xlfn.IFNA(VLOOKUP(A1713,'NQ0002 Strategy'!$A$2:$B$2000,2,FALSE),0)</f>
        <v>-3950</v>
      </c>
      <c r="D1713" s="66">
        <f>_xlfn.IFNA(VLOOKUP(A1713,'NQ0001 Strategy'!$A$2:$B$2000,2,FALSE),0)</f>
        <v>-675</v>
      </c>
      <c r="E1713" s="66">
        <f>_xlfn.IFNA(VLOOKUP(A1713,'BBI Strategy'!$A$2:$B$2000,2,FALSE),0)</f>
        <v>3690</v>
      </c>
      <c r="F1713" s="66">
        <f>_xlfn.IFNA(VLOOKUP(A1713,'NQ0003 Strategy'!$A$2:$B$1000,2,FALSE),0)</f>
        <v>0</v>
      </c>
      <c r="G1713" s="66">
        <f>_xlfn.IFNA(VLOOKUP(A1713,'NQ0006 Strategy'!$A$2:$B$2000,2,FALSE),0)</f>
        <v>0</v>
      </c>
      <c r="H1713" s="66">
        <f>_xlfn.IFNA(VLOOKUP(A1713,'NQ0007 Strategy'!$A$2:$B$2000,2,FALSE),0)</f>
        <v>0</v>
      </c>
      <c r="I1713" s="85">
        <f t="shared" si="59"/>
        <v>-155.83333333333334</v>
      </c>
      <c r="J1713" s="50">
        <f>VLOOKUP($A1713,級距!$A:$K,9,FALSE)</f>
        <v>5</v>
      </c>
      <c r="K1713" s="50">
        <f>VLOOKUP($A1713,級距!$A:$K,10,FALSE)</f>
        <v>6</v>
      </c>
      <c r="L1713" s="50">
        <f>VLOOKUP($A1713,級距!$A:$K,11,FALSE)</f>
        <v>2</v>
      </c>
      <c r="M1713" s="50">
        <f t="shared" si="58"/>
        <v>1</v>
      </c>
    </row>
    <row r="1714" spans="1:13" x14ac:dyDescent="0.25">
      <c r="A1714" s="32">
        <v>43158</v>
      </c>
      <c r="B1714" s="66">
        <f>_xlfn.IFNA(VLOOKUP(A1714,'Bolling Strategy'!$A$1:$B$2000,2,FALSE),0)</f>
        <v>-3040</v>
      </c>
      <c r="C1714" s="66">
        <f>_xlfn.IFNA(VLOOKUP(A1714,'NQ0002 Strategy'!$A$2:$B$2000,2,FALSE),0)</f>
        <v>2140</v>
      </c>
      <c r="D1714" s="66">
        <f>_xlfn.IFNA(VLOOKUP(A1714,'NQ0001 Strategy'!$A$2:$B$2000,2,FALSE),0)</f>
        <v>-3570</v>
      </c>
      <c r="E1714" s="66">
        <f>_xlfn.IFNA(VLOOKUP(A1714,'BBI Strategy'!$A$2:$B$2000,2,FALSE),0)</f>
        <v>-4520</v>
      </c>
      <c r="F1714" s="66">
        <f>_xlfn.IFNA(VLOOKUP(A1714,'NQ0003 Strategy'!$A$2:$B$1000,2,FALSE),0)</f>
        <v>0</v>
      </c>
      <c r="G1714" s="66">
        <f>_xlfn.IFNA(VLOOKUP(A1714,'NQ0006 Strategy'!$A$2:$B$2000,2,FALSE),0)</f>
        <v>0</v>
      </c>
      <c r="H1714" s="66">
        <f>_xlfn.IFNA(VLOOKUP(A1714,'NQ0007 Strategy'!$A$2:$B$2000,2,FALSE),0)</f>
        <v>0</v>
      </c>
      <c r="I1714" s="85">
        <f t="shared" si="59"/>
        <v>-1498.3333333333333</v>
      </c>
      <c r="J1714" s="50">
        <f>VLOOKUP($A1714,級距!$A:$K,9,FALSE)</f>
        <v>5</v>
      </c>
      <c r="K1714" s="50">
        <f>VLOOKUP($A1714,級距!$A:$K,10,FALSE)</f>
        <v>8</v>
      </c>
      <c r="L1714" s="50">
        <f>VLOOKUP($A1714,級距!$A:$K,11,FALSE)</f>
        <v>3</v>
      </c>
      <c r="M1714" s="50">
        <f t="shared" si="58"/>
        <v>1</v>
      </c>
    </row>
    <row r="1715" spans="1:13" x14ac:dyDescent="0.25">
      <c r="A1715" s="32">
        <v>43157</v>
      </c>
      <c r="B1715" s="66">
        <f>_xlfn.IFNA(VLOOKUP(A1715,'Bolling Strategy'!$A$1:$B$2000,2,FALSE),0)</f>
        <v>-2500</v>
      </c>
      <c r="C1715" s="66">
        <f>_xlfn.IFNA(VLOOKUP(A1715,'NQ0002 Strategy'!$A$2:$B$2000,2,FALSE),0)</f>
        <v>-2260</v>
      </c>
      <c r="D1715" s="66">
        <f>_xlfn.IFNA(VLOOKUP(A1715,'NQ0001 Strategy'!$A$2:$B$2000,2,FALSE),0)</f>
        <v>0</v>
      </c>
      <c r="E1715" s="66">
        <f>_xlfn.IFNA(VLOOKUP(A1715,'BBI Strategy'!$A$2:$B$2000,2,FALSE),0)</f>
        <v>6090</v>
      </c>
      <c r="F1715" s="66">
        <f>_xlfn.IFNA(VLOOKUP(A1715,'NQ0003 Strategy'!$A$2:$B$1000,2,FALSE),0)</f>
        <v>0</v>
      </c>
      <c r="G1715" s="66">
        <f>_xlfn.IFNA(VLOOKUP(A1715,'NQ0006 Strategy'!$A$2:$B$2000,2,FALSE),0)</f>
        <v>9280</v>
      </c>
      <c r="H1715" s="66">
        <f>_xlfn.IFNA(VLOOKUP(A1715,'NQ0007 Strategy'!$A$2:$B$2000,2,FALSE),0)</f>
        <v>0</v>
      </c>
      <c r="I1715" s="85">
        <f t="shared" si="59"/>
        <v>1768.3333333333333</v>
      </c>
      <c r="J1715" s="50">
        <f>VLOOKUP($A1715,級距!$A:$K,9,FALSE)</f>
        <v>2</v>
      </c>
      <c r="K1715" s="50">
        <f>VLOOKUP($A1715,級距!$A:$K,10,FALSE)</f>
        <v>10</v>
      </c>
      <c r="L1715" s="50">
        <f>VLOOKUP($A1715,級距!$A:$K,11,FALSE)</f>
        <v>3</v>
      </c>
      <c r="M1715" s="50">
        <f t="shared" si="58"/>
        <v>1</v>
      </c>
    </row>
    <row r="1716" spans="1:13" x14ac:dyDescent="0.25">
      <c r="A1716" s="32">
        <v>43154</v>
      </c>
      <c r="B1716" s="66">
        <f>_xlfn.IFNA(VLOOKUP(A1716,'Bolling Strategy'!$A$1:$B$2000,2,FALSE),0)</f>
        <v>10160</v>
      </c>
      <c r="C1716" s="66">
        <f>_xlfn.IFNA(VLOOKUP(A1716,'NQ0002 Strategy'!$A$2:$B$2000,2,FALSE),0)</f>
        <v>0</v>
      </c>
      <c r="D1716" s="66">
        <f>_xlfn.IFNA(VLOOKUP(A1716,'NQ0001 Strategy'!$A$2:$B$2000,2,FALSE),0)</f>
        <v>8560</v>
      </c>
      <c r="E1716" s="66">
        <f>_xlfn.IFNA(VLOOKUP(A1716,'BBI Strategy'!$A$2:$B$2000,2,FALSE),0)</f>
        <v>3995</v>
      </c>
      <c r="F1716" s="66">
        <f>_xlfn.IFNA(VLOOKUP(A1716,'NQ0003 Strategy'!$A$2:$B$1000,2,FALSE),0)</f>
        <v>9945</v>
      </c>
      <c r="G1716" s="66">
        <f>_xlfn.IFNA(VLOOKUP(A1716,'NQ0006 Strategy'!$A$2:$B$2000,2,FALSE),0)</f>
        <v>2730</v>
      </c>
      <c r="H1716" s="66">
        <f>_xlfn.IFNA(VLOOKUP(A1716,'NQ0007 Strategy'!$A$2:$B$2000,2,FALSE),0)</f>
        <v>0</v>
      </c>
      <c r="I1716" s="85">
        <f t="shared" si="59"/>
        <v>5898.333333333333</v>
      </c>
      <c r="J1716" s="50">
        <f>VLOOKUP($A1716,級距!$A:$K,9,FALSE)</f>
        <v>5</v>
      </c>
      <c r="K1716" s="50">
        <f>VLOOKUP($A1716,級距!$A:$K,10,FALSE)</f>
        <v>8</v>
      </c>
      <c r="L1716" s="50">
        <f>VLOOKUP($A1716,級距!$A:$K,11,FALSE)</f>
        <v>3</v>
      </c>
      <c r="M1716" s="50">
        <f t="shared" si="58"/>
        <v>1</v>
      </c>
    </row>
    <row r="1717" spans="1:13" x14ac:dyDescent="0.25">
      <c r="A1717" s="32">
        <v>43153</v>
      </c>
      <c r="B1717" s="66">
        <f>_xlfn.IFNA(VLOOKUP(A1717,'Bolling Strategy'!$A$1:$B$2000,2,FALSE),0)</f>
        <v>0</v>
      </c>
      <c r="C1717" s="66">
        <f>_xlfn.IFNA(VLOOKUP(A1717,'NQ0002 Strategy'!$A$2:$B$2000,2,FALSE),0)</f>
        <v>-1385</v>
      </c>
      <c r="D1717" s="66">
        <f>_xlfn.IFNA(VLOOKUP(A1717,'NQ0001 Strategy'!$A$2:$B$2000,2,FALSE),0)</f>
        <v>370</v>
      </c>
      <c r="E1717" s="66">
        <f>_xlfn.IFNA(VLOOKUP(A1717,'BBI Strategy'!$A$2:$B$2000,2,FALSE),0)</f>
        <v>-3040</v>
      </c>
      <c r="F1717" s="66">
        <f>_xlfn.IFNA(VLOOKUP(A1717,'NQ0003 Strategy'!$A$2:$B$1000,2,FALSE),0)</f>
        <v>0</v>
      </c>
      <c r="G1717" s="66">
        <f>_xlfn.IFNA(VLOOKUP(A1717,'NQ0006 Strategy'!$A$2:$B$2000,2,FALSE),0)</f>
        <v>0</v>
      </c>
      <c r="H1717" s="66">
        <f>_xlfn.IFNA(VLOOKUP(A1717,'NQ0007 Strategy'!$A$2:$B$2000,2,FALSE),0)</f>
        <v>0</v>
      </c>
      <c r="I1717" s="85">
        <f t="shared" si="59"/>
        <v>-675.83333333333337</v>
      </c>
      <c r="J1717" s="50">
        <f>VLOOKUP($A1717,級距!$A:$K,9,FALSE)</f>
        <v>4</v>
      </c>
      <c r="K1717" s="50">
        <f>VLOOKUP($A1717,級距!$A:$K,10,FALSE)</f>
        <v>1</v>
      </c>
      <c r="L1717" s="50">
        <f>VLOOKUP($A1717,級距!$A:$K,11,FALSE)</f>
        <v>2</v>
      </c>
      <c r="M1717" s="50">
        <f t="shared" si="58"/>
        <v>1</v>
      </c>
    </row>
    <row r="1718" spans="1:13" x14ac:dyDescent="0.25">
      <c r="A1718" s="32">
        <v>43152</v>
      </c>
      <c r="B1718" s="66">
        <f>_xlfn.IFNA(VLOOKUP(A1718,'Bolling Strategy'!$A$1:$B$2000,2,FALSE),0)</f>
        <v>5565</v>
      </c>
      <c r="C1718" s="66">
        <f>_xlfn.IFNA(VLOOKUP(A1718,'NQ0002 Strategy'!$A$2:$B$2000,2,FALSE),0)</f>
        <v>5870</v>
      </c>
      <c r="D1718" s="66">
        <f>_xlfn.IFNA(VLOOKUP(A1718,'NQ0001 Strategy'!$A$2:$B$2000,2,FALSE),0)</f>
        <v>0</v>
      </c>
      <c r="E1718" s="66">
        <f>_xlfn.IFNA(VLOOKUP(A1718,'BBI Strategy'!$A$2:$B$2000,2,FALSE),0)</f>
        <v>1465</v>
      </c>
      <c r="F1718" s="66">
        <f>_xlfn.IFNA(VLOOKUP(A1718,'NQ0003 Strategy'!$A$2:$B$1000,2,FALSE),0)</f>
        <v>0</v>
      </c>
      <c r="G1718" s="66">
        <f>_xlfn.IFNA(VLOOKUP(A1718,'NQ0006 Strategy'!$A$2:$B$2000,2,FALSE),0)</f>
        <v>-7360</v>
      </c>
      <c r="H1718" s="66">
        <f>_xlfn.IFNA(VLOOKUP(A1718,'NQ0007 Strategy'!$A$2:$B$2000,2,FALSE),0)</f>
        <v>0</v>
      </c>
      <c r="I1718" s="85">
        <f t="shared" si="59"/>
        <v>923.33333333333337</v>
      </c>
      <c r="J1718" s="50">
        <f>VLOOKUP($A1718,級距!$A:$K,9,FALSE)</f>
        <v>5</v>
      </c>
      <c r="K1718" s="50">
        <f>VLOOKUP($A1718,級距!$A:$K,10,FALSE)</f>
        <v>3</v>
      </c>
      <c r="L1718" s="50">
        <f>VLOOKUP($A1718,級距!$A:$K,11,FALSE)</f>
        <v>2</v>
      </c>
      <c r="M1718" s="50">
        <f t="shared" si="58"/>
        <v>1</v>
      </c>
    </row>
    <row r="1719" spans="1:13" x14ac:dyDescent="0.25">
      <c r="A1719" s="32">
        <v>43151</v>
      </c>
      <c r="B1719" s="66">
        <f>_xlfn.IFNA(VLOOKUP(A1719,'Bolling Strategy'!$A$1:$B$2000,2,FALSE),0)</f>
        <v>-680</v>
      </c>
      <c r="C1719" s="66">
        <f>_xlfn.IFNA(VLOOKUP(A1719,'NQ0002 Strategy'!$A$2:$B$2000,2,FALSE),0)</f>
        <v>-1700</v>
      </c>
      <c r="D1719" s="66">
        <f>_xlfn.IFNA(VLOOKUP(A1719,'NQ0001 Strategy'!$A$2:$B$2000,2,FALSE),0)</f>
        <v>-175</v>
      </c>
      <c r="E1719" s="66">
        <f>_xlfn.IFNA(VLOOKUP(A1719,'BBI Strategy'!$A$2:$B$2000,2,FALSE),0)</f>
        <v>-3820</v>
      </c>
      <c r="F1719" s="66">
        <f>_xlfn.IFNA(VLOOKUP(A1719,'NQ0003 Strategy'!$A$2:$B$1000,2,FALSE),0)</f>
        <v>0</v>
      </c>
      <c r="G1719" s="66">
        <f>_xlfn.IFNA(VLOOKUP(A1719,'NQ0006 Strategy'!$A$2:$B$2000,2,FALSE),0)</f>
        <v>-10230</v>
      </c>
      <c r="H1719" s="66">
        <f>_xlfn.IFNA(VLOOKUP(A1719,'NQ0007 Strategy'!$A$2:$B$2000,2,FALSE),0)</f>
        <v>0</v>
      </c>
      <c r="I1719" s="85">
        <f t="shared" si="59"/>
        <v>-2767.5</v>
      </c>
      <c r="J1719" s="50">
        <f>VLOOKUP($A1719,級距!$A:$K,9,FALSE)</f>
        <v>5</v>
      </c>
      <c r="K1719" s="50">
        <f>VLOOKUP($A1719,級距!$A:$K,10,FALSE)</f>
        <v>5</v>
      </c>
      <c r="L1719" s="50">
        <f>VLOOKUP($A1719,級距!$A:$K,11,FALSE)</f>
        <v>2</v>
      </c>
      <c r="M1719" s="50">
        <f t="shared" si="58"/>
        <v>1</v>
      </c>
    </row>
    <row r="1720" spans="1:13" x14ac:dyDescent="0.25">
      <c r="A1720" s="32">
        <v>43147</v>
      </c>
      <c r="B1720" s="66">
        <f>_xlfn.IFNA(VLOOKUP(A1720,'Bolling Strategy'!$A$1:$B$2000,2,FALSE),0)</f>
        <v>-3180</v>
      </c>
      <c r="C1720" s="66">
        <f>_xlfn.IFNA(VLOOKUP(A1720,'NQ0002 Strategy'!$A$2:$B$2000,2,FALSE),0)</f>
        <v>325</v>
      </c>
      <c r="D1720" s="66">
        <f>_xlfn.IFNA(VLOOKUP(A1720,'NQ0001 Strategy'!$A$2:$B$2000,2,FALSE),0)</f>
        <v>505</v>
      </c>
      <c r="E1720" s="66">
        <f>_xlfn.IFNA(VLOOKUP(A1720,'BBI Strategy'!$A$2:$B$2000,2,FALSE),0)</f>
        <v>-4340</v>
      </c>
      <c r="F1720" s="66">
        <f>_xlfn.IFNA(VLOOKUP(A1720,'NQ0003 Strategy'!$A$2:$B$1000,2,FALSE),0)</f>
        <v>0</v>
      </c>
      <c r="G1720" s="66">
        <f>_xlfn.IFNA(VLOOKUP(A1720,'NQ0006 Strategy'!$A$2:$B$2000,2,FALSE),0)</f>
        <v>0</v>
      </c>
      <c r="H1720" s="66">
        <f>_xlfn.IFNA(VLOOKUP(A1720,'NQ0007 Strategy'!$A$2:$B$2000,2,FALSE),0)</f>
        <v>0</v>
      </c>
      <c r="I1720" s="85">
        <f t="shared" si="59"/>
        <v>-1115</v>
      </c>
      <c r="J1720" s="50">
        <f>VLOOKUP($A1720,級距!$A:$K,9,FALSE)</f>
        <v>4</v>
      </c>
      <c r="K1720" s="50">
        <f>VLOOKUP($A1720,級距!$A:$K,10,FALSE)</f>
        <v>7</v>
      </c>
      <c r="L1720" s="50">
        <f>VLOOKUP($A1720,級距!$A:$K,11,FALSE)</f>
        <v>3</v>
      </c>
      <c r="M1720" s="50">
        <f t="shared" si="58"/>
        <v>1</v>
      </c>
    </row>
    <row r="1721" spans="1:13" x14ac:dyDescent="0.25">
      <c r="A1721" s="32">
        <v>43146</v>
      </c>
      <c r="B1721" s="66">
        <f>_xlfn.IFNA(VLOOKUP(A1721,'Bolling Strategy'!$A$1:$B$2000,2,FALSE),0)</f>
        <v>0</v>
      </c>
      <c r="C1721" s="66">
        <f>_xlfn.IFNA(VLOOKUP(A1721,'NQ0002 Strategy'!$A$2:$B$2000,2,FALSE),0)</f>
        <v>-4425</v>
      </c>
      <c r="D1721" s="66">
        <f>_xlfn.IFNA(VLOOKUP(A1721,'NQ0001 Strategy'!$A$2:$B$2000,2,FALSE),0)</f>
        <v>8915</v>
      </c>
      <c r="E1721" s="66">
        <f>_xlfn.IFNA(VLOOKUP(A1721,'BBI Strategy'!$A$2:$B$2000,2,FALSE),0)</f>
        <v>-5300</v>
      </c>
      <c r="F1721" s="66">
        <f>_xlfn.IFNA(VLOOKUP(A1721,'NQ0003 Strategy'!$A$2:$B$1000,2,FALSE),0)</f>
        <v>0</v>
      </c>
      <c r="G1721" s="66">
        <f>_xlfn.IFNA(VLOOKUP(A1721,'NQ0006 Strategy'!$A$2:$B$2000,2,FALSE),0)</f>
        <v>0</v>
      </c>
      <c r="H1721" s="66">
        <f>_xlfn.IFNA(VLOOKUP(A1721,'NQ0007 Strategy'!$A$2:$B$2000,2,FALSE),0)</f>
        <v>0</v>
      </c>
      <c r="I1721" s="85">
        <f t="shared" si="59"/>
        <v>-135</v>
      </c>
      <c r="J1721" s="50">
        <f>VLOOKUP($A1721,級距!$A:$K,9,FALSE)</f>
        <v>7</v>
      </c>
      <c r="K1721" s="50">
        <f>VLOOKUP($A1721,級距!$A:$K,10,FALSE)</f>
        <v>6</v>
      </c>
      <c r="L1721" s="50">
        <f>VLOOKUP($A1721,級距!$A:$K,11,FALSE)</f>
        <v>1</v>
      </c>
      <c r="M1721" s="50">
        <f t="shared" si="58"/>
        <v>1</v>
      </c>
    </row>
    <row r="1722" spans="1:13" x14ac:dyDescent="0.25">
      <c r="A1722" s="32">
        <v>43145</v>
      </c>
      <c r="B1722" s="66">
        <f>_xlfn.IFNA(VLOOKUP(A1722,'Bolling Strategy'!$A$1:$B$2000,2,FALSE),0)</f>
        <v>16820</v>
      </c>
      <c r="C1722" s="66">
        <f>_xlfn.IFNA(VLOOKUP(A1722,'NQ0002 Strategy'!$A$2:$B$2000,2,FALSE),0)</f>
        <v>-2540</v>
      </c>
      <c r="D1722" s="66">
        <f>_xlfn.IFNA(VLOOKUP(A1722,'NQ0001 Strategy'!$A$2:$B$2000,2,FALSE),0)</f>
        <v>-8900</v>
      </c>
      <c r="E1722" s="66">
        <f>_xlfn.IFNA(VLOOKUP(A1722,'BBI Strategy'!$A$2:$B$2000,2,FALSE),0)</f>
        <v>12885</v>
      </c>
      <c r="F1722" s="66">
        <f>_xlfn.IFNA(VLOOKUP(A1722,'NQ0003 Strategy'!$A$2:$B$1000,2,FALSE),0)</f>
        <v>0</v>
      </c>
      <c r="G1722" s="66">
        <f>_xlfn.IFNA(VLOOKUP(A1722,'NQ0006 Strategy'!$A$2:$B$2000,2,FALSE),0)</f>
        <v>5130</v>
      </c>
      <c r="H1722" s="66">
        <f>_xlfn.IFNA(VLOOKUP(A1722,'NQ0007 Strategy'!$A$2:$B$2000,2,FALSE),0)</f>
        <v>0</v>
      </c>
      <c r="I1722" s="85">
        <f t="shared" si="59"/>
        <v>3899.1666666666665</v>
      </c>
      <c r="J1722" s="50">
        <f>VLOOKUP($A1722,級距!$A:$K,9,FALSE)</f>
        <v>10</v>
      </c>
      <c r="K1722" s="50">
        <f>VLOOKUP($A1722,級距!$A:$K,10,FALSE)</f>
        <v>4</v>
      </c>
      <c r="L1722" s="50">
        <f>VLOOKUP($A1722,級距!$A:$K,11,FALSE)</f>
        <v>1</v>
      </c>
      <c r="M1722" s="50">
        <f t="shared" si="58"/>
        <v>1</v>
      </c>
    </row>
    <row r="1723" spans="1:13" x14ac:dyDescent="0.25">
      <c r="A1723" s="32">
        <v>43144</v>
      </c>
      <c r="B1723" s="66">
        <f>_xlfn.IFNA(VLOOKUP(A1723,'Bolling Strategy'!$A$1:$B$2000,2,FALSE),0)</f>
        <v>0</v>
      </c>
      <c r="C1723" s="66">
        <f>_xlfn.IFNA(VLOOKUP(A1723,'NQ0002 Strategy'!$A$2:$B$2000,2,FALSE),0)</f>
        <v>5010</v>
      </c>
      <c r="D1723" s="66">
        <f>_xlfn.IFNA(VLOOKUP(A1723,'NQ0001 Strategy'!$A$2:$B$2000,2,FALSE),0)</f>
        <v>0</v>
      </c>
      <c r="E1723" s="66">
        <f>_xlfn.IFNA(VLOOKUP(A1723,'BBI Strategy'!$A$2:$B$2000,2,FALSE),0)</f>
        <v>3815</v>
      </c>
      <c r="F1723" s="66">
        <f>_xlfn.IFNA(VLOOKUP(A1723,'NQ0003 Strategy'!$A$2:$B$1000,2,FALSE),0)</f>
        <v>0</v>
      </c>
      <c r="G1723" s="66">
        <f>_xlfn.IFNA(VLOOKUP(A1723,'NQ0006 Strategy'!$A$2:$B$2000,2,FALSE),0)</f>
        <v>0</v>
      </c>
      <c r="H1723" s="66">
        <f>_xlfn.IFNA(VLOOKUP(A1723,'NQ0007 Strategy'!$A$2:$B$2000,2,FALSE),0)</f>
        <v>0</v>
      </c>
      <c r="I1723" s="85">
        <f t="shared" si="59"/>
        <v>1470.8333333333333</v>
      </c>
      <c r="J1723" s="50">
        <f>VLOOKUP($A1723,級距!$A:$K,9,FALSE)</f>
        <v>5</v>
      </c>
      <c r="K1723" s="50">
        <f>VLOOKUP($A1723,級距!$A:$K,10,FALSE)</f>
        <v>7</v>
      </c>
      <c r="L1723" s="50">
        <f>VLOOKUP($A1723,級距!$A:$K,11,FALSE)</f>
        <v>3</v>
      </c>
      <c r="M1723" s="50">
        <f t="shared" si="58"/>
        <v>1</v>
      </c>
    </row>
    <row r="1724" spans="1:13" x14ac:dyDescent="0.25">
      <c r="A1724" s="32">
        <v>43143</v>
      </c>
      <c r="B1724" s="66">
        <f>_xlfn.IFNA(VLOOKUP(A1724,'Bolling Strategy'!$A$1:$B$2000,2,FALSE),0)</f>
        <v>0</v>
      </c>
      <c r="C1724" s="66">
        <f>_xlfn.IFNA(VLOOKUP(A1724,'NQ0002 Strategy'!$A$2:$B$2000,2,FALSE),0)</f>
        <v>-2265</v>
      </c>
      <c r="D1724" s="66">
        <f>_xlfn.IFNA(VLOOKUP(A1724,'NQ0001 Strategy'!$A$2:$B$2000,2,FALSE),0)</f>
        <v>3840</v>
      </c>
      <c r="E1724" s="66">
        <f>_xlfn.IFNA(VLOOKUP(A1724,'BBI Strategy'!$A$2:$B$2000,2,FALSE),0)</f>
        <v>4485</v>
      </c>
      <c r="F1724" s="66">
        <f>_xlfn.IFNA(VLOOKUP(A1724,'NQ0003 Strategy'!$A$2:$B$1000,2,FALSE),0)</f>
        <v>0</v>
      </c>
      <c r="G1724" s="66">
        <f>_xlfn.IFNA(VLOOKUP(A1724,'NQ0006 Strategy'!$A$2:$B$2000,2,FALSE),0)</f>
        <v>0</v>
      </c>
      <c r="H1724" s="66">
        <f>_xlfn.IFNA(VLOOKUP(A1724,'NQ0007 Strategy'!$A$2:$B$2000,2,FALSE),0)</f>
        <v>0</v>
      </c>
      <c r="I1724" s="85">
        <f t="shared" si="59"/>
        <v>1010</v>
      </c>
      <c r="J1724" s="50">
        <f>VLOOKUP($A1724,級距!$A:$K,9,FALSE)</f>
        <v>7</v>
      </c>
      <c r="K1724" s="50">
        <f>VLOOKUP($A1724,級距!$A:$K,10,FALSE)</f>
        <v>4</v>
      </c>
      <c r="L1724" s="50">
        <f>VLOOKUP($A1724,級距!$A:$K,11,FALSE)</f>
        <v>1</v>
      </c>
      <c r="M1724" s="50">
        <f t="shared" si="58"/>
        <v>1</v>
      </c>
    </row>
    <row r="1725" spans="1:13" x14ac:dyDescent="0.25">
      <c r="A1725" s="32">
        <v>43140</v>
      </c>
      <c r="B1725" s="66">
        <f>_xlfn.IFNA(VLOOKUP(A1725,'Bolling Strategy'!$A$1:$B$2000,2,FALSE),0)</f>
        <v>13900</v>
      </c>
      <c r="C1725" s="66">
        <f>_xlfn.IFNA(VLOOKUP(A1725,'NQ0002 Strategy'!$A$2:$B$2000,2,FALSE),0)</f>
        <v>6135</v>
      </c>
      <c r="D1725" s="66">
        <f>_xlfn.IFNA(VLOOKUP(A1725,'NQ0001 Strategy'!$A$2:$B$2000,2,FALSE),0)</f>
        <v>-7870</v>
      </c>
      <c r="E1725" s="66">
        <f>_xlfn.IFNA(VLOOKUP(A1725,'BBI Strategy'!$A$2:$B$2000,2,FALSE),0)</f>
        <v>-20160</v>
      </c>
      <c r="F1725" s="66">
        <f>_xlfn.IFNA(VLOOKUP(A1725,'NQ0003 Strategy'!$A$2:$B$1000,2,FALSE),0)</f>
        <v>5270</v>
      </c>
      <c r="G1725" s="66">
        <f>_xlfn.IFNA(VLOOKUP(A1725,'NQ0006 Strategy'!$A$2:$B$2000,2,FALSE),0)</f>
        <v>0</v>
      </c>
      <c r="H1725" s="66">
        <f>_xlfn.IFNA(VLOOKUP(A1725,'NQ0007 Strategy'!$A$2:$B$2000,2,FALSE),0)</f>
        <v>0</v>
      </c>
      <c r="I1725" s="85">
        <f t="shared" si="59"/>
        <v>-454.16666666666669</v>
      </c>
      <c r="J1725" s="50">
        <f>VLOOKUP($A1725,級距!$A:$K,9,FALSE)</f>
        <v>10</v>
      </c>
      <c r="K1725" s="50">
        <f>VLOOKUP($A1725,級距!$A:$K,10,FALSE)</f>
        <v>3</v>
      </c>
      <c r="L1725" s="50">
        <f>VLOOKUP($A1725,級距!$A:$K,11,FALSE)</f>
        <v>1</v>
      </c>
      <c r="M1725" s="50">
        <f t="shared" si="58"/>
        <v>1</v>
      </c>
    </row>
    <row r="1726" spans="1:13" x14ac:dyDescent="0.25">
      <c r="A1726" s="32">
        <v>43139</v>
      </c>
      <c r="B1726" s="66">
        <f>_xlfn.IFNA(VLOOKUP(A1726,'Bolling Strategy'!$A$1:$B$2000,2,FALSE),0)</f>
        <v>-2155</v>
      </c>
      <c r="C1726" s="66">
        <f>_xlfn.IFNA(VLOOKUP(A1726,'NQ0002 Strategy'!$A$2:$B$2000,2,FALSE),0)</f>
        <v>0</v>
      </c>
      <c r="D1726" s="66">
        <f>_xlfn.IFNA(VLOOKUP(A1726,'NQ0001 Strategy'!$A$2:$B$2000,2,FALSE),0)</f>
        <v>4755</v>
      </c>
      <c r="E1726" s="66">
        <f>_xlfn.IFNA(VLOOKUP(A1726,'BBI Strategy'!$A$2:$B$2000,2,FALSE),0)</f>
        <v>9730</v>
      </c>
      <c r="F1726" s="66">
        <f>_xlfn.IFNA(VLOOKUP(A1726,'NQ0003 Strategy'!$A$2:$B$1000,2,FALSE),0)</f>
        <v>0</v>
      </c>
      <c r="G1726" s="66">
        <f>_xlfn.IFNA(VLOOKUP(A1726,'NQ0006 Strategy'!$A$2:$B$2000,2,FALSE),0)</f>
        <v>0</v>
      </c>
      <c r="H1726" s="66">
        <f>_xlfn.IFNA(VLOOKUP(A1726,'NQ0007 Strategy'!$A$2:$B$2000,2,FALSE),0)</f>
        <v>0</v>
      </c>
      <c r="I1726" s="85">
        <f t="shared" si="59"/>
        <v>2055</v>
      </c>
      <c r="J1726" s="50">
        <f>VLOOKUP($A1726,級距!$A:$K,9,FALSE)</f>
        <v>10</v>
      </c>
      <c r="K1726" s="50">
        <f>VLOOKUP($A1726,級距!$A:$K,10,FALSE)</f>
        <v>8</v>
      </c>
      <c r="L1726" s="50">
        <f>VLOOKUP($A1726,級距!$A:$K,11,FALSE)</f>
        <v>4</v>
      </c>
      <c r="M1726" s="50">
        <f t="shared" si="58"/>
        <v>1</v>
      </c>
    </row>
    <row r="1727" spans="1:13" x14ac:dyDescent="0.25">
      <c r="A1727" s="32">
        <v>43138</v>
      </c>
      <c r="B1727" s="66">
        <f>_xlfn.IFNA(VLOOKUP(A1727,'Bolling Strategy'!$A$1:$B$2000,2,FALSE),0)</f>
        <v>0</v>
      </c>
      <c r="C1727" s="66">
        <f>_xlfn.IFNA(VLOOKUP(A1727,'NQ0002 Strategy'!$A$2:$B$2000,2,FALSE),0)</f>
        <v>-990</v>
      </c>
      <c r="D1727" s="66">
        <f>_xlfn.IFNA(VLOOKUP(A1727,'NQ0001 Strategy'!$A$2:$B$2000,2,FALSE),0)</f>
        <v>0</v>
      </c>
      <c r="E1727" s="66">
        <f>_xlfn.IFNA(VLOOKUP(A1727,'BBI Strategy'!$A$2:$B$2000,2,FALSE),0)</f>
        <v>-8080</v>
      </c>
      <c r="F1727" s="66">
        <f>_xlfn.IFNA(VLOOKUP(A1727,'NQ0003 Strategy'!$A$2:$B$1000,2,FALSE),0)</f>
        <v>0</v>
      </c>
      <c r="G1727" s="66">
        <f>_xlfn.IFNA(VLOOKUP(A1727,'NQ0006 Strategy'!$A$2:$B$2000,2,FALSE),0)</f>
        <v>0</v>
      </c>
      <c r="H1727" s="66">
        <f>_xlfn.IFNA(VLOOKUP(A1727,'NQ0007 Strategy'!$A$2:$B$2000,2,FALSE),0)</f>
        <v>0</v>
      </c>
      <c r="I1727" s="85">
        <f t="shared" si="59"/>
        <v>-1511.6666666666667</v>
      </c>
      <c r="J1727" s="50">
        <f>VLOOKUP($A1727,級距!$A:$K,9,FALSE)</f>
        <v>7</v>
      </c>
      <c r="K1727" s="50">
        <f>VLOOKUP($A1727,級距!$A:$K,10,FALSE)</f>
        <v>3</v>
      </c>
      <c r="L1727" s="50">
        <f>VLOOKUP($A1727,級距!$A:$K,11,FALSE)</f>
        <v>1</v>
      </c>
      <c r="M1727" s="50">
        <f t="shared" si="58"/>
        <v>1</v>
      </c>
    </row>
    <row r="1728" spans="1:13" x14ac:dyDescent="0.25">
      <c r="A1728" s="32">
        <v>43137</v>
      </c>
      <c r="B1728" s="66">
        <f>_xlfn.IFNA(VLOOKUP(A1728,'Bolling Strategy'!$A$1:$B$2000,2,FALSE),0)</f>
        <v>0</v>
      </c>
      <c r="C1728" s="66">
        <f>_xlfn.IFNA(VLOOKUP(A1728,'NQ0002 Strategy'!$A$2:$B$2000,2,FALSE),0)</f>
        <v>-6880</v>
      </c>
      <c r="D1728" s="66">
        <f>_xlfn.IFNA(VLOOKUP(A1728,'NQ0001 Strategy'!$A$2:$B$2000,2,FALSE),0)</f>
        <v>-16550</v>
      </c>
      <c r="E1728" s="66">
        <f>_xlfn.IFNA(VLOOKUP(A1728,'BBI Strategy'!$A$2:$B$2000,2,FALSE),0)</f>
        <v>-10165</v>
      </c>
      <c r="F1728" s="66">
        <f>_xlfn.IFNA(VLOOKUP(A1728,'NQ0003 Strategy'!$A$2:$B$1000,2,FALSE),0)</f>
        <v>0</v>
      </c>
      <c r="G1728" s="66">
        <f>_xlfn.IFNA(VLOOKUP(A1728,'NQ0006 Strategy'!$A$2:$B$2000,2,FALSE),0)</f>
        <v>0</v>
      </c>
      <c r="H1728" s="66">
        <f>_xlfn.IFNA(VLOOKUP(A1728,'NQ0007 Strategy'!$A$2:$B$2000,2,FALSE),0)</f>
        <v>0</v>
      </c>
      <c r="I1728" s="85">
        <f t="shared" si="59"/>
        <v>-5599.166666666667</v>
      </c>
      <c r="J1728" s="50">
        <f>VLOOKUP($A1728,級距!$A:$K,9,FALSE)</f>
        <v>10</v>
      </c>
      <c r="K1728" s="50">
        <f>VLOOKUP($A1728,級距!$A:$K,10,FALSE)</f>
        <v>9</v>
      </c>
      <c r="L1728" s="50">
        <f>VLOOKUP($A1728,級距!$A:$K,11,FALSE)</f>
        <v>4</v>
      </c>
      <c r="M1728" s="50">
        <f t="shared" si="58"/>
        <v>1</v>
      </c>
    </row>
    <row r="1729" spans="1:13" x14ac:dyDescent="0.25">
      <c r="A1729" s="32">
        <v>43136</v>
      </c>
      <c r="B1729" s="66">
        <f>_xlfn.IFNA(VLOOKUP(A1729,'Bolling Strategy'!$A$1:$B$2000,2,FALSE),0)</f>
        <v>-3110</v>
      </c>
      <c r="C1729" s="66">
        <f>_xlfn.IFNA(VLOOKUP(A1729,'NQ0002 Strategy'!$A$2:$B$2000,2,FALSE),0)</f>
        <v>0</v>
      </c>
      <c r="D1729" s="66">
        <f>_xlfn.IFNA(VLOOKUP(A1729,'NQ0001 Strategy'!$A$2:$B$2000,2,FALSE),0)</f>
        <v>-780</v>
      </c>
      <c r="E1729" s="66">
        <f>_xlfn.IFNA(VLOOKUP(A1729,'BBI Strategy'!$A$2:$B$2000,2,FALSE),0)</f>
        <v>10295</v>
      </c>
      <c r="F1729" s="66">
        <f>_xlfn.IFNA(VLOOKUP(A1729,'NQ0003 Strategy'!$A$2:$B$1000,2,FALSE),0)</f>
        <v>0</v>
      </c>
      <c r="G1729" s="66">
        <f>_xlfn.IFNA(VLOOKUP(A1729,'NQ0006 Strategy'!$A$2:$B$2000,2,FALSE),0)</f>
        <v>0</v>
      </c>
      <c r="H1729" s="66">
        <f>_xlfn.IFNA(VLOOKUP(A1729,'NQ0007 Strategy'!$A$2:$B$2000,2,FALSE),0)</f>
        <v>0</v>
      </c>
      <c r="I1729" s="85">
        <f t="shared" si="59"/>
        <v>1067.5</v>
      </c>
      <c r="J1729" s="50">
        <f>VLOOKUP($A1729,級距!$A:$K,9,FALSE)</f>
        <v>10</v>
      </c>
      <c r="K1729" s="50">
        <f>VLOOKUP($A1729,級距!$A:$K,10,FALSE)</f>
        <v>8</v>
      </c>
      <c r="L1729" s="50">
        <f>VLOOKUP($A1729,級距!$A:$K,11,FALSE)</f>
        <v>4</v>
      </c>
      <c r="M1729" s="50">
        <f t="shared" si="58"/>
        <v>1</v>
      </c>
    </row>
    <row r="1730" spans="1:13" x14ac:dyDescent="0.25">
      <c r="A1730" s="32">
        <v>43133</v>
      </c>
      <c r="B1730" s="66">
        <f>_xlfn.IFNA(VLOOKUP(A1730,'Bolling Strategy'!$A$1:$B$2000,2,FALSE),0)</f>
        <v>-5740</v>
      </c>
      <c r="C1730" s="66">
        <f>_xlfn.IFNA(VLOOKUP(A1730,'NQ0002 Strategy'!$A$2:$B$2000,2,FALSE),0)</f>
        <v>-6680</v>
      </c>
      <c r="D1730" s="66">
        <f>_xlfn.IFNA(VLOOKUP(A1730,'NQ0001 Strategy'!$A$2:$B$2000,2,FALSE),0)</f>
        <v>-6930</v>
      </c>
      <c r="E1730" s="66">
        <f>_xlfn.IFNA(VLOOKUP(A1730,'BBI Strategy'!$A$2:$B$2000,2,FALSE),0)</f>
        <v>6995</v>
      </c>
      <c r="F1730" s="66">
        <f>_xlfn.IFNA(VLOOKUP(A1730,'NQ0003 Strategy'!$A$2:$B$1000,2,FALSE),0)</f>
        <v>0</v>
      </c>
      <c r="G1730" s="66">
        <f>_xlfn.IFNA(VLOOKUP(A1730,'NQ0006 Strategy'!$A$2:$B$2000,2,FALSE),0)</f>
        <v>0</v>
      </c>
      <c r="H1730" s="66">
        <f>_xlfn.IFNA(VLOOKUP(A1730,'NQ0007 Strategy'!$A$2:$B$2000,2,FALSE),0)</f>
        <v>0</v>
      </c>
      <c r="I1730" s="85">
        <f t="shared" si="59"/>
        <v>-2059.1666666666665</v>
      </c>
      <c r="J1730" s="50">
        <f>VLOOKUP($A1730,級距!$A:$K,9,FALSE)</f>
        <v>7</v>
      </c>
      <c r="K1730" s="50">
        <f>VLOOKUP($A1730,級距!$A:$K,10,FALSE)</f>
        <v>7</v>
      </c>
      <c r="L1730" s="50">
        <f>VLOOKUP($A1730,級距!$A:$K,11,FALSE)</f>
        <v>4</v>
      </c>
      <c r="M1730" s="50">
        <f t="shared" si="58"/>
        <v>1</v>
      </c>
    </row>
    <row r="1731" spans="1:13" x14ac:dyDescent="0.25">
      <c r="A1731" s="32">
        <v>43132</v>
      </c>
      <c r="B1731" s="66">
        <f>_xlfn.IFNA(VLOOKUP(A1731,'Bolling Strategy'!$A$1:$B$2000,2,FALSE),0)</f>
        <v>-2500</v>
      </c>
      <c r="C1731" s="66">
        <f>_xlfn.IFNA(VLOOKUP(A1731,'NQ0002 Strategy'!$A$2:$B$2000,2,FALSE),0)</f>
        <v>5800</v>
      </c>
      <c r="D1731" s="66">
        <f>_xlfn.IFNA(VLOOKUP(A1731,'NQ0001 Strategy'!$A$2:$B$2000,2,FALSE),0)</f>
        <v>-1080</v>
      </c>
      <c r="E1731" s="66">
        <f>_xlfn.IFNA(VLOOKUP(A1731,'BBI Strategy'!$A$2:$B$2000,2,FALSE),0)</f>
        <v>-2825</v>
      </c>
      <c r="F1731" s="66">
        <f>_xlfn.IFNA(VLOOKUP(A1731,'NQ0003 Strategy'!$A$2:$B$1000,2,FALSE),0)</f>
        <v>0</v>
      </c>
      <c r="G1731" s="66">
        <f>_xlfn.IFNA(VLOOKUP(A1731,'NQ0006 Strategy'!$A$2:$B$2000,2,FALSE),0)</f>
        <v>0</v>
      </c>
      <c r="H1731" s="66">
        <f>_xlfn.IFNA(VLOOKUP(A1731,'NQ0007 Strategy'!$A$2:$B$2000,2,FALSE),0)</f>
        <v>0</v>
      </c>
      <c r="I1731" s="85">
        <f t="shared" si="59"/>
        <v>-100.83333333333333</v>
      </c>
      <c r="J1731" s="50">
        <f>VLOOKUP($A1731,級距!$A:$K,9,FALSE)</f>
        <v>4</v>
      </c>
      <c r="K1731" s="50">
        <f>VLOOKUP($A1731,級距!$A:$K,10,FALSE)</f>
        <v>6</v>
      </c>
      <c r="L1731" s="50">
        <f>VLOOKUP($A1731,級距!$A:$K,11,FALSE)</f>
        <v>2</v>
      </c>
      <c r="M1731" s="50">
        <f t="shared" si="58"/>
        <v>1</v>
      </c>
    </row>
    <row r="1732" spans="1:13" x14ac:dyDescent="0.25">
      <c r="A1732" s="32">
        <v>43131</v>
      </c>
      <c r="B1732" s="66">
        <f>_xlfn.IFNA(VLOOKUP(A1732,'Bolling Strategy'!$A$1:$B$2000,2,FALSE),0)</f>
        <v>350</v>
      </c>
      <c r="C1732" s="66">
        <f>_xlfn.IFNA(VLOOKUP(A1732,'NQ0002 Strategy'!$A$2:$B$2000,2,FALSE),0)</f>
        <v>-550</v>
      </c>
      <c r="D1732" s="66">
        <f>_xlfn.IFNA(VLOOKUP(A1732,'NQ0001 Strategy'!$A$2:$B$2000,2,FALSE),0)</f>
        <v>415</v>
      </c>
      <c r="E1732" s="66">
        <f>_xlfn.IFNA(VLOOKUP(A1732,'BBI Strategy'!$A$2:$B$2000,2,FALSE),0)</f>
        <v>795</v>
      </c>
      <c r="F1732" s="66">
        <f>_xlfn.IFNA(VLOOKUP(A1732,'NQ0003 Strategy'!$A$2:$B$1000,2,FALSE),0)</f>
        <v>0</v>
      </c>
      <c r="G1732" s="66">
        <f>_xlfn.IFNA(VLOOKUP(A1732,'NQ0006 Strategy'!$A$2:$B$2000,2,FALSE),0)</f>
        <v>0</v>
      </c>
      <c r="H1732" s="66">
        <f>_xlfn.IFNA(VLOOKUP(A1732,'NQ0007 Strategy'!$A$2:$B$2000,2,FALSE),0)</f>
        <v>0</v>
      </c>
      <c r="I1732" s="85">
        <f t="shared" si="59"/>
        <v>168.33333333333334</v>
      </c>
      <c r="J1732" s="50">
        <f>VLOOKUP($A1732,級距!$A:$K,9,FALSE)</f>
        <v>2</v>
      </c>
      <c r="K1732" s="50">
        <f>VLOOKUP($A1732,級距!$A:$K,10,FALSE)</f>
        <v>2</v>
      </c>
      <c r="L1732" s="50">
        <f>VLOOKUP($A1732,級距!$A:$K,11,FALSE)</f>
        <v>2</v>
      </c>
      <c r="M1732" s="50">
        <f t="shared" ref="M1732:M1752" si="60">_xlfn.IFNA(1,0)</f>
        <v>1</v>
      </c>
    </row>
    <row r="1733" spans="1:13" x14ac:dyDescent="0.25">
      <c r="A1733" s="32">
        <v>43130</v>
      </c>
      <c r="B1733" s="66">
        <f>_xlfn.IFNA(VLOOKUP(A1733,'Bolling Strategy'!$A$1:$B$2000,2,FALSE),0)</f>
        <v>380</v>
      </c>
      <c r="C1733" s="66">
        <f>_xlfn.IFNA(VLOOKUP(A1733,'NQ0002 Strategy'!$A$2:$B$2000,2,FALSE),0)</f>
        <v>210</v>
      </c>
      <c r="D1733" s="66">
        <f>_xlfn.IFNA(VLOOKUP(A1733,'NQ0001 Strategy'!$A$2:$B$2000,2,FALSE),0)</f>
        <v>0</v>
      </c>
      <c r="E1733" s="66">
        <f>_xlfn.IFNA(VLOOKUP(A1733,'BBI Strategy'!$A$2:$B$2000,2,FALSE),0)</f>
        <v>-1120</v>
      </c>
      <c r="F1733" s="66">
        <f>_xlfn.IFNA(VLOOKUP(A1733,'NQ0003 Strategy'!$A$2:$B$1000,2,FALSE),0)</f>
        <v>0</v>
      </c>
      <c r="G1733" s="66">
        <f>_xlfn.IFNA(VLOOKUP(A1733,'NQ0006 Strategy'!$A$2:$B$2000,2,FALSE),0)</f>
        <v>0</v>
      </c>
      <c r="H1733" s="66">
        <f>_xlfn.IFNA(VLOOKUP(A1733,'NQ0007 Strategy'!$A$2:$B$2000,2,FALSE),0)</f>
        <v>0</v>
      </c>
      <c r="I1733" s="85">
        <f t="shared" si="59"/>
        <v>-88.333333333333329</v>
      </c>
      <c r="J1733" s="50">
        <f>VLOOKUP($A1733,級距!$A:$K,9,FALSE)</f>
        <v>2</v>
      </c>
      <c r="K1733" s="50">
        <f>VLOOKUP($A1733,級距!$A:$K,10,FALSE)</f>
        <v>4</v>
      </c>
      <c r="L1733" s="50">
        <f>VLOOKUP($A1733,級距!$A:$K,11,FALSE)</f>
        <v>2</v>
      </c>
      <c r="M1733" s="50">
        <f t="shared" si="60"/>
        <v>1</v>
      </c>
    </row>
    <row r="1734" spans="1:13" x14ac:dyDescent="0.25">
      <c r="A1734" s="32">
        <v>43129</v>
      </c>
      <c r="B1734" s="66">
        <f>_xlfn.IFNA(VLOOKUP(A1734,'Bolling Strategy'!$A$1:$B$2000,2,FALSE),0)</f>
        <v>0</v>
      </c>
      <c r="C1734" s="66">
        <f>_xlfn.IFNA(VLOOKUP(A1734,'NQ0002 Strategy'!$A$2:$B$2000,2,FALSE),0)</f>
        <v>1160</v>
      </c>
      <c r="D1734" s="66">
        <f>_xlfn.IFNA(VLOOKUP(A1734,'NQ0001 Strategy'!$A$2:$B$2000,2,FALSE),0)</f>
        <v>0</v>
      </c>
      <c r="E1734" s="66">
        <f>_xlfn.IFNA(VLOOKUP(A1734,'BBI Strategy'!$A$2:$B$2000,2,FALSE),0)</f>
        <v>-515</v>
      </c>
      <c r="F1734" s="66">
        <f>_xlfn.IFNA(VLOOKUP(A1734,'NQ0003 Strategy'!$A$2:$B$1000,2,FALSE),0)</f>
        <v>0</v>
      </c>
      <c r="G1734" s="66">
        <f>_xlfn.IFNA(VLOOKUP(A1734,'NQ0006 Strategy'!$A$2:$B$2000,2,FALSE),0)</f>
        <v>0</v>
      </c>
      <c r="H1734" s="66">
        <f>_xlfn.IFNA(VLOOKUP(A1734,'NQ0007 Strategy'!$A$2:$B$2000,2,FALSE),0)</f>
        <v>0</v>
      </c>
      <c r="I1734" s="85">
        <f t="shared" si="59"/>
        <v>107.5</v>
      </c>
      <c r="J1734" s="50">
        <f>VLOOKUP($A1734,級距!$A:$K,9,FALSE)</f>
        <v>1</v>
      </c>
      <c r="K1734" s="50">
        <f>VLOOKUP($A1734,級距!$A:$K,10,FALSE)</f>
        <v>5</v>
      </c>
      <c r="L1734" s="50">
        <f>VLOOKUP($A1734,級距!$A:$K,11,FALSE)</f>
        <v>2</v>
      </c>
      <c r="M1734" s="50">
        <f t="shared" si="60"/>
        <v>1</v>
      </c>
    </row>
    <row r="1735" spans="1:13" x14ac:dyDescent="0.25">
      <c r="A1735" s="32">
        <v>43126</v>
      </c>
      <c r="B1735" s="66">
        <f>_xlfn.IFNA(VLOOKUP(A1735,'Bolling Strategy'!$A$1:$B$2000,2,FALSE),0)</f>
        <v>0</v>
      </c>
      <c r="C1735" s="66">
        <f>_xlfn.IFNA(VLOOKUP(A1735,'NQ0002 Strategy'!$A$2:$B$2000,2,FALSE),0)</f>
        <v>-2400</v>
      </c>
      <c r="D1735" s="66">
        <f>_xlfn.IFNA(VLOOKUP(A1735,'NQ0001 Strategy'!$A$2:$B$2000,2,FALSE),0)</f>
        <v>0</v>
      </c>
      <c r="E1735" s="66">
        <f>_xlfn.IFNA(VLOOKUP(A1735,'BBI Strategy'!$A$2:$B$2000,2,FALSE),0)</f>
        <v>3280</v>
      </c>
      <c r="F1735" s="66">
        <f>_xlfn.IFNA(VLOOKUP(A1735,'NQ0003 Strategy'!$A$2:$B$1000,2,FALSE),0)</f>
        <v>0</v>
      </c>
      <c r="G1735" s="66">
        <f>_xlfn.IFNA(VLOOKUP(A1735,'NQ0006 Strategy'!$A$2:$B$2000,2,FALSE),0)</f>
        <v>9120</v>
      </c>
      <c r="H1735" s="66">
        <f>_xlfn.IFNA(VLOOKUP(A1735,'NQ0007 Strategy'!$A$2:$B$2000,2,FALSE),0)</f>
        <v>0</v>
      </c>
      <c r="I1735" s="85">
        <f t="shared" si="59"/>
        <v>1666.6666666666667</v>
      </c>
      <c r="J1735" s="50">
        <f>VLOOKUP($A1735,級距!$A:$K,9,FALSE)</f>
        <v>3</v>
      </c>
      <c r="K1735" s="50">
        <f>VLOOKUP($A1735,級距!$A:$K,10,FALSE)</f>
        <v>8</v>
      </c>
      <c r="L1735" s="50">
        <f>VLOOKUP($A1735,級距!$A:$K,11,FALSE)</f>
        <v>3</v>
      </c>
      <c r="M1735" s="50">
        <f t="shared" si="60"/>
        <v>1</v>
      </c>
    </row>
    <row r="1736" spans="1:13" x14ac:dyDescent="0.25">
      <c r="A1736" s="32">
        <v>43125</v>
      </c>
      <c r="B1736" s="66">
        <f>_xlfn.IFNA(VLOOKUP(A1736,'Bolling Strategy'!$A$1:$B$2000,2,FALSE),0)</f>
        <v>-240</v>
      </c>
      <c r="C1736" s="66">
        <f>_xlfn.IFNA(VLOOKUP(A1736,'NQ0002 Strategy'!$A$2:$B$2000,2,FALSE),0)</f>
        <v>545</v>
      </c>
      <c r="D1736" s="66">
        <f>_xlfn.IFNA(VLOOKUP(A1736,'NQ0001 Strategy'!$A$2:$B$2000,2,FALSE),0)</f>
        <v>185</v>
      </c>
      <c r="E1736" s="66">
        <f>_xlfn.IFNA(VLOOKUP(A1736,'BBI Strategy'!$A$2:$B$2000,2,FALSE),0)</f>
        <v>-3500</v>
      </c>
      <c r="F1736" s="66">
        <f>_xlfn.IFNA(VLOOKUP(A1736,'NQ0003 Strategy'!$A$2:$B$1000,2,FALSE),0)</f>
        <v>0</v>
      </c>
      <c r="G1736" s="66">
        <f>_xlfn.IFNA(VLOOKUP(A1736,'NQ0006 Strategy'!$A$2:$B$2000,2,FALSE),0)</f>
        <v>-2370</v>
      </c>
      <c r="H1736" s="66">
        <f>_xlfn.IFNA(VLOOKUP(A1736,'NQ0007 Strategy'!$A$2:$B$2000,2,FALSE),0)</f>
        <v>0</v>
      </c>
      <c r="I1736" s="85">
        <f t="shared" si="59"/>
        <v>-896.66666666666663</v>
      </c>
      <c r="J1736" s="50">
        <f>VLOOKUP($A1736,級距!$A:$K,9,FALSE)</f>
        <v>3</v>
      </c>
      <c r="K1736" s="50">
        <f>VLOOKUP($A1736,級距!$A:$K,10,FALSE)</f>
        <v>5</v>
      </c>
      <c r="L1736" s="50">
        <f>VLOOKUP($A1736,級距!$A:$K,11,FALSE)</f>
        <v>2</v>
      </c>
      <c r="M1736" s="50">
        <f t="shared" si="60"/>
        <v>1</v>
      </c>
    </row>
    <row r="1737" spans="1:13" x14ac:dyDescent="0.25">
      <c r="A1737" s="32">
        <v>43124</v>
      </c>
      <c r="B1737" s="66">
        <f>_xlfn.IFNA(VLOOKUP(A1737,'Bolling Strategy'!$A$1:$B$2000,2,FALSE),0)</f>
        <v>-1680</v>
      </c>
      <c r="C1737" s="66">
        <f>_xlfn.IFNA(VLOOKUP(A1737,'NQ0002 Strategy'!$A$2:$B$2000,2,FALSE),0)</f>
        <v>0</v>
      </c>
      <c r="D1737" s="66">
        <f>_xlfn.IFNA(VLOOKUP(A1737,'NQ0001 Strategy'!$A$2:$B$2000,2,FALSE),0)</f>
        <v>90</v>
      </c>
      <c r="E1737" s="66">
        <f>_xlfn.IFNA(VLOOKUP(A1737,'BBI Strategy'!$A$2:$B$2000,2,FALSE),0)</f>
        <v>-4320</v>
      </c>
      <c r="F1737" s="66">
        <f>_xlfn.IFNA(VLOOKUP(A1737,'NQ0003 Strategy'!$A$2:$B$1000,2,FALSE),0)</f>
        <v>-2120</v>
      </c>
      <c r="G1737" s="66">
        <f>_xlfn.IFNA(VLOOKUP(A1737,'NQ0006 Strategy'!$A$2:$B$2000,2,FALSE),0)</f>
        <v>-12450</v>
      </c>
      <c r="H1737" s="66">
        <f>_xlfn.IFNA(VLOOKUP(A1737,'NQ0007 Strategy'!$A$2:$B$2000,2,FALSE),0)</f>
        <v>0</v>
      </c>
      <c r="I1737" s="85">
        <f t="shared" si="59"/>
        <v>-3413.3333333333335</v>
      </c>
      <c r="J1737" s="50">
        <f>VLOOKUP($A1737,級距!$A:$K,9,FALSE)</f>
        <v>5</v>
      </c>
      <c r="K1737" s="50">
        <f>VLOOKUP($A1737,級距!$A:$K,10,FALSE)</f>
        <v>4</v>
      </c>
      <c r="L1737" s="50">
        <f>VLOOKUP($A1737,級距!$A:$K,11,FALSE)</f>
        <v>2</v>
      </c>
      <c r="M1737" s="50">
        <f t="shared" si="60"/>
        <v>1</v>
      </c>
    </row>
    <row r="1738" spans="1:13" x14ac:dyDescent="0.25">
      <c r="A1738" s="32">
        <v>43123</v>
      </c>
      <c r="B1738" s="66">
        <f>_xlfn.IFNA(VLOOKUP(A1738,'Bolling Strategy'!$A$1:$B$2000,2,FALSE),0)</f>
        <v>-420</v>
      </c>
      <c r="C1738" s="66">
        <f>_xlfn.IFNA(VLOOKUP(A1738,'NQ0002 Strategy'!$A$2:$B$2000,2,FALSE),0)</f>
        <v>0</v>
      </c>
      <c r="D1738" s="66">
        <f>_xlfn.IFNA(VLOOKUP(A1738,'NQ0001 Strategy'!$A$2:$B$2000,2,FALSE),0)</f>
        <v>-2740</v>
      </c>
      <c r="E1738" s="66">
        <f>_xlfn.IFNA(VLOOKUP(A1738,'BBI Strategy'!$A$2:$B$2000,2,FALSE),0)</f>
        <v>2825</v>
      </c>
      <c r="F1738" s="66">
        <f>_xlfn.IFNA(VLOOKUP(A1738,'NQ0003 Strategy'!$A$2:$B$1000,2,FALSE),0)</f>
        <v>0</v>
      </c>
      <c r="G1738" s="66">
        <f>_xlfn.IFNA(VLOOKUP(A1738,'NQ0006 Strategy'!$A$2:$B$2000,2,FALSE),0)</f>
        <v>0</v>
      </c>
      <c r="H1738" s="66">
        <f>_xlfn.IFNA(VLOOKUP(A1738,'NQ0007 Strategy'!$A$2:$B$2000,2,FALSE),0)</f>
        <v>0</v>
      </c>
      <c r="I1738" s="85">
        <f t="shared" si="59"/>
        <v>-55.833333333333336</v>
      </c>
      <c r="J1738" s="50">
        <f>VLOOKUP($A1738,級距!$A:$K,9,FALSE)</f>
        <v>2</v>
      </c>
      <c r="K1738" s="50">
        <f>VLOOKUP($A1738,級距!$A:$K,10,FALSE)</f>
        <v>9</v>
      </c>
      <c r="L1738" s="50">
        <f>VLOOKUP($A1738,級距!$A:$K,11,FALSE)</f>
        <v>3</v>
      </c>
      <c r="M1738" s="50">
        <f t="shared" si="60"/>
        <v>1</v>
      </c>
    </row>
    <row r="1739" spans="1:13" x14ac:dyDescent="0.25">
      <c r="A1739" s="32">
        <v>43122</v>
      </c>
      <c r="B1739" s="66">
        <f>_xlfn.IFNA(VLOOKUP(A1739,'Bolling Strategy'!$A$1:$B$2000,2,FALSE),0)</f>
        <v>-2030</v>
      </c>
      <c r="C1739" s="66">
        <f>_xlfn.IFNA(VLOOKUP(A1739,'NQ0002 Strategy'!$A$2:$B$2000,2,FALSE),0)</f>
        <v>-4665</v>
      </c>
      <c r="D1739" s="66">
        <f>_xlfn.IFNA(VLOOKUP(A1739,'NQ0001 Strategy'!$A$2:$B$2000,2,FALSE),0)</f>
        <v>-1630</v>
      </c>
      <c r="E1739" s="66">
        <f>_xlfn.IFNA(VLOOKUP(A1739,'BBI Strategy'!$A$2:$B$2000,2,FALSE),0)</f>
        <v>4870</v>
      </c>
      <c r="F1739" s="66">
        <f>_xlfn.IFNA(VLOOKUP(A1739,'NQ0003 Strategy'!$A$2:$B$1000,2,FALSE),0)</f>
        <v>0</v>
      </c>
      <c r="G1739" s="66">
        <f>_xlfn.IFNA(VLOOKUP(A1739,'NQ0006 Strategy'!$A$2:$B$2000,2,FALSE),0)</f>
        <v>8770</v>
      </c>
      <c r="H1739" s="66">
        <f>_xlfn.IFNA(VLOOKUP(A1739,'NQ0007 Strategy'!$A$2:$B$2000,2,FALSE),0)</f>
        <v>0</v>
      </c>
      <c r="I1739" s="85">
        <f t="shared" si="59"/>
        <v>885.83333333333337</v>
      </c>
      <c r="J1739" s="50">
        <f>VLOOKUP($A1739,級距!$A:$K,9,FALSE)</f>
        <v>4</v>
      </c>
      <c r="K1739" s="50">
        <f>VLOOKUP($A1739,級距!$A:$K,10,FALSE)</f>
        <v>9</v>
      </c>
      <c r="L1739" s="50">
        <f>VLOOKUP($A1739,級距!$A:$K,11,FALSE)</f>
        <v>3</v>
      </c>
      <c r="M1739" s="50">
        <f t="shared" si="60"/>
        <v>1</v>
      </c>
    </row>
    <row r="1740" spans="1:13" x14ac:dyDescent="0.25">
      <c r="A1740" s="32">
        <v>43119</v>
      </c>
      <c r="B1740" s="66">
        <f>_xlfn.IFNA(VLOOKUP(A1740,'Bolling Strategy'!$A$1:$B$2000,2,FALSE),0)</f>
        <v>0</v>
      </c>
      <c r="C1740" s="66">
        <f>_xlfn.IFNA(VLOOKUP(A1740,'NQ0002 Strategy'!$A$2:$B$2000,2,FALSE),0)</f>
        <v>410</v>
      </c>
      <c r="D1740" s="66">
        <f>_xlfn.IFNA(VLOOKUP(A1740,'NQ0001 Strategy'!$A$2:$B$2000,2,FALSE),0)</f>
        <v>0</v>
      </c>
      <c r="E1740" s="66">
        <f>_xlfn.IFNA(VLOOKUP(A1740,'BBI Strategy'!$A$2:$B$2000,2,FALSE),0)</f>
        <v>370</v>
      </c>
      <c r="F1740" s="66">
        <f>_xlfn.IFNA(VLOOKUP(A1740,'NQ0003 Strategy'!$A$2:$B$1000,2,FALSE),0)</f>
        <v>0</v>
      </c>
      <c r="G1740" s="66">
        <f>_xlfn.IFNA(VLOOKUP(A1740,'NQ0006 Strategy'!$A$2:$B$2000,2,FALSE),0)</f>
        <v>-1740</v>
      </c>
      <c r="H1740" s="66">
        <f>_xlfn.IFNA(VLOOKUP(A1740,'NQ0007 Strategy'!$A$2:$B$2000,2,FALSE),0)</f>
        <v>0</v>
      </c>
      <c r="I1740" s="85">
        <f t="shared" si="59"/>
        <v>-160</v>
      </c>
      <c r="J1740" s="50">
        <f>VLOOKUP($A1740,級距!$A:$K,9,FALSE)</f>
        <v>1</v>
      </c>
      <c r="K1740" s="50">
        <f>VLOOKUP($A1740,級距!$A:$K,10,FALSE)</f>
        <v>1</v>
      </c>
      <c r="L1740" s="50">
        <f>VLOOKUP($A1740,級距!$A:$K,11,FALSE)</f>
        <v>2</v>
      </c>
      <c r="M1740" s="50">
        <f t="shared" si="60"/>
        <v>1</v>
      </c>
    </row>
    <row r="1741" spans="1:13" x14ac:dyDescent="0.25">
      <c r="A1741" s="32">
        <v>43118</v>
      </c>
      <c r="B1741" s="66">
        <f>_xlfn.IFNA(VLOOKUP(A1741,'Bolling Strategy'!$A$1:$B$2000,2,FALSE),0)</f>
        <v>0</v>
      </c>
      <c r="C1741" s="66">
        <f>_xlfn.IFNA(VLOOKUP(A1741,'NQ0002 Strategy'!$A$2:$B$2000,2,FALSE),0)</f>
        <v>-350</v>
      </c>
      <c r="D1741" s="66">
        <f>_xlfn.IFNA(VLOOKUP(A1741,'NQ0001 Strategy'!$A$2:$B$2000,2,FALSE),0)</f>
        <v>0</v>
      </c>
      <c r="E1741" s="66">
        <f>_xlfn.IFNA(VLOOKUP(A1741,'BBI Strategy'!$A$2:$B$2000,2,FALSE),0)</f>
        <v>480</v>
      </c>
      <c r="F1741" s="66">
        <f>_xlfn.IFNA(VLOOKUP(A1741,'NQ0003 Strategy'!$A$2:$B$1000,2,FALSE),0)</f>
        <v>0</v>
      </c>
      <c r="G1741" s="66">
        <f>_xlfn.IFNA(VLOOKUP(A1741,'NQ0006 Strategy'!$A$2:$B$2000,2,FALSE),0)</f>
        <v>-2100</v>
      </c>
      <c r="H1741" s="66">
        <f>_xlfn.IFNA(VLOOKUP(A1741,'NQ0007 Strategy'!$A$2:$B$2000,2,FALSE),0)</f>
        <v>0</v>
      </c>
      <c r="I1741" s="85">
        <f t="shared" si="59"/>
        <v>-328.33333333333331</v>
      </c>
      <c r="J1741" s="50">
        <f>VLOOKUP($A1741,級距!$A:$K,9,FALSE)</f>
        <v>1</v>
      </c>
      <c r="K1741" s="50">
        <f>VLOOKUP($A1741,級距!$A:$K,10,FALSE)</f>
        <v>1</v>
      </c>
      <c r="L1741" s="50">
        <f>VLOOKUP($A1741,級距!$A:$K,11,FALSE)</f>
        <v>2</v>
      </c>
      <c r="M1741" s="50">
        <f t="shared" si="60"/>
        <v>1</v>
      </c>
    </row>
    <row r="1742" spans="1:13" x14ac:dyDescent="0.25">
      <c r="A1742" s="32">
        <v>43117</v>
      </c>
      <c r="B1742" s="66">
        <f>_xlfn.IFNA(VLOOKUP(A1742,'Bolling Strategy'!$A$1:$B$2000,2,FALSE),0)</f>
        <v>4640</v>
      </c>
      <c r="C1742" s="66">
        <f>_xlfn.IFNA(VLOOKUP(A1742,'NQ0002 Strategy'!$A$2:$B$2000,2,FALSE),0)</f>
        <v>-2390</v>
      </c>
      <c r="D1742" s="66">
        <f>_xlfn.IFNA(VLOOKUP(A1742,'NQ0001 Strategy'!$A$2:$B$2000,2,FALSE),0)</f>
        <v>0</v>
      </c>
      <c r="E1742" s="66">
        <f>_xlfn.IFNA(VLOOKUP(A1742,'BBI Strategy'!$A$2:$B$2000,2,FALSE),0)</f>
        <v>1910</v>
      </c>
      <c r="F1742" s="66">
        <f>_xlfn.IFNA(VLOOKUP(A1742,'NQ0003 Strategy'!$A$2:$B$1000,2,FALSE),0)</f>
        <v>0</v>
      </c>
      <c r="G1742" s="66">
        <f>_xlfn.IFNA(VLOOKUP(A1742,'NQ0006 Strategy'!$A$2:$B$2000,2,FALSE),0)</f>
        <v>-1230</v>
      </c>
      <c r="H1742" s="66">
        <f>_xlfn.IFNA(VLOOKUP(A1742,'NQ0007 Strategy'!$A$2:$B$2000,2,FALSE),0)</f>
        <v>0</v>
      </c>
      <c r="I1742" s="85">
        <f t="shared" si="59"/>
        <v>488.33333333333331</v>
      </c>
      <c r="J1742" s="50">
        <f>VLOOKUP($A1742,級距!$A:$K,9,FALSE)</f>
        <v>3</v>
      </c>
      <c r="K1742" s="50">
        <f>VLOOKUP($A1742,級距!$A:$K,10,FALSE)</f>
        <v>4</v>
      </c>
      <c r="L1742" s="50">
        <f>VLOOKUP($A1742,級距!$A:$K,11,FALSE)</f>
        <v>2</v>
      </c>
      <c r="M1742" s="50">
        <f t="shared" si="60"/>
        <v>1</v>
      </c>
    </row>
    <row r="1743" spans="1:13" x14ac:dyDescent="0.25">
      <c r="A1743" s="32">
        <v>43116</v>
      </c>
      <c r="B1743" s="66">
        <f>_xlfn.IFNA(VLOOKUP(A1743,'Bolling Strategy'!$A$1:$B$2000,2,FALSE),0)</f>
        <v>5330</v>
      </c>
      <c r="C1743" s="66">
        <f>_xlfn.IFNA(VLOOKUP(A1743,'NQ0002 Strategy'!$A$2:$B$2000,2,FALSE),0)</f>
        <v>0</v>
      </c>
      <c r="D1743" s="66">
        <f>_xlfn.IFNA(VLOOKUP(A1743,'NQ0001 Strategy'!$A$2:$B$2000,2,FALSE),0)</f>
        <v>0</v>
      </c>
      <c r="E1743" s="66">
        <f>_xlfn.IFNA(VLOOKUP(A1743,'BBI Strategy'!$A$2:$B$2000,2,FALSE),0)</f>
        <v>-3295</v>
      </c>
      <c r="F1743" s="66">
        <f>_xlfn.IFNA(VLOOKUP(A1743,'NQ0003 Strategy'!$A$2:$B$1000,2,FALSE),0)</f>
        <v>5195</v>
      </c>
      <c r="G1743" s="66">
        <f>_xlfn.IFNA(VLOOKUP(A1743,'NQ0006 Strategy'!$A$2:$B$2000,2,FALSE),0)</f>
        <v>-10160</v>
      </c>
      <c r="H1743" s="66">
        <f>_xlfn.IFNA(VLOOKUP(A1743,'NQ0007 Strategy'!$A$2:$B$2000,2,FALSE),0)</f>
        <v>0</v>
      </c>
      <c r="I1743" s="85">
        <f t="shared" si="59"/>
        <v>-488.33333333333331</v>
      </c>
      <c r="J1743" s="50">
        <f>VLOOKUP($A1743,級距!$A:$K,9,FALSE)</f>
        <v>5</v>
      </c>
      <c r="K1743" s="50">
        <f>VLOOKUP($A1743,級距!$A:$K,10,FALSE)</f>
        <v>6</v>
      </c>
      <c r="L1743" s="50">
        <f>VLOOKUP($A1743,級距!$A:$K,11,FALSE)</f>
        <v>2</v>
      </c>
      <c r="M1743" s="50">
        <f t="shared" si="60"/>
        <v>1</v>
      </c>
    </row>
    <row r="1744" spans="1:13" x14ac:dyDescent="0.25">
      <c r="A1744" s="32">
        <v>43112</v>
      </c>
      <c r="B1744" s="66">
        <f>_xlfn.IFNA(VLOOKUP(A1744,'Bolling Strategy'!$A$1:$B$2000,2,FALSE),0)</f>
        <v>5440</v>
      </c>
      <c r="C1744" s="66">
        <f>_xlfn.IFNA(VLOOKUP(A1744,'NQ0002 Strategy'!$A$2:$B$2000,2,FALSE),0)</f>
        <v>4105</v>
      </c>
      <c r="D1744" s="66">
        <f>_xlfn.IFNA(VLOOKUP(A1744,'NQ0001 Strategy'!$A$2:$B$2000,2,FALSE),0)</f>
        <v>-420</v>
      </c>
      <c r="E1744" s="66">
        <f>_xlfn.IFNA(VLOOKUP(A1744,'BBI Strategy'!$A$2:$B$2000,2,FALSE),0)</f>
        <v>2255</v>
      </c>
      <c r="F1744" s="66">
        <f>_xlfn.IFNA(VLOOKUP(A1744,'NQ0003 Strategy'!$A$2:$B$1000,2,FALSE),0)</f>
        <v>0</v>
      </c>
      <c r="G1744" s="66">
        <f>_xlfn.IFNA(VLOOKUP(A1744,'NQ0006 Strategy'!$A$2:$B$2000,2,FALSE),0)</f>
        <v>0</v>
      </c>
      <c r="H1744" s="66">
        <f>_xlfn.IFNA(VLOOKUP(A1744,'NQ0007 Strategy'!$A$2:$B$2000,2,FALSE),0)</f>
        <v>0</v>
      </c>
      <c r="I1744" s="85">
        <f t="shared" si="59"/>
        <v>1896.6666666666667</v>
      </c>
      <c r="J1744" s="50">
        <f>VLOOKUP($A1744,級距!$A:$K,9,FALSE)</f>
        <v>2</v>
      </c>
      <c r="K1744" s="50">
        <f>VLOOKUP($A1744,級距!$A:$K,10,FALSE)</f>
        <v>5</v>
      </c>
      <c r="L1744" s="50">
        <f>VLOOKUP($A1744,級距!$A:$K,11,FALSE)</f>
        <v>2</v>
      </c>
      <c r="M1744" s="50">
        <f t="shared" si="60"/>
        <v>1</v>
      </c>
    </row>
    <row r="1745" spans="1:13" x14ac:dyDescent="0.25">
      <c r="A1745" s="32">
        <v>43111</v>
      </c>
      <c r="B1745" s="66">
        <f>_xlfn.IFNA(VLOOKUP(A1745,'Bolling Strategy'!$A$1:$B$2000,2,FALSE),0)</f>
        <v>-1410</v>
      </c>
      <c r="C1745" s="66">
        <f>_xlfn.IFNA(VLOOKUP(A1745,'NQ0002 Strategy'!$A$2:$B$2000,2,FALSE),0)</f>
        <v>-1865</v>
      </c>
      <c r="D1745" s="66">
        <f>_xlfn.IFNA(VLOOKUP(A1745,'NQ0001 Strategy'!$A$2:$B$2000,2,FALSE),0)</f>
        <v>2170</v>
      </c>
      <c r="E1745" s="66">
        <f>_xlfn.IFNA(VLOOKUP(A1745,'BBI Strategy'!$A$2:$B$2000,2,FALSE),0)</f>
        <v>1920</v>
      </c>
      <c r="F1745" s="66">
        <f>_xlfn.IFNA(VLOOKUP(A1745,'NQ0003 Strategy'!$A$2:$B$1000,2,FALSE),0)</f>
        <v>0</v>
      </c>
      <c r="G1745" s="66">
        <f>_xlfn.IFNA(VLOOKUP(A1745,'NQ0006 Strategy'!$A$2:$B$2000,2,FALSE),0)</f>
        <v>0</v>
      </c>
      <c r="H1745" s="66">
        <f>_xlfn.IFNA(VLOOKUP(A1745,'NQ0007 Strategy'!$A$2:$B$2000,2,FALSE),0)</f>
        <v>0</v>
      </c>
      <c r="I1745" s="85">
        <f t="shared" si="59"/>
        <v>135.83333333333334</v>
      </c>
      <c r="J1745" s="50">
        <f>VLOOKUP($A1745,級距!$A:$K,9,FALSE)</f>
        <v>1</v>
      </c>
      <c r="K1745" s="50">
        <f>VLOOKUP($A1745,級距!$A:$K,10,FALSE)</f>
        <v>8</v>
      </c>
      <c r="L1745" s="50">
        <f>VLOOKUP($A1745,級距!$A:$K,11,FALSE)</f>
        <v>3</v>
      </c>
      <c r="M1745" s="50">
        <f t="shared" si="60"/>
        <v>1</v>
      </c>
    </row>
    <row r="1746" spans="1:13" x14ac:dyDescent="0.25">
      <c r="A1746" s="32">
        <v>43110</v>
      </c>
      <c r="B1746" s="66">
        <f>_xlfn.IFNA(VLOOKUP(A1746,'Bolling Strategy'!$A$1:$B$2000,2,FALSE),0)</f>
        <v>0</v>
      </c>
      <c r="C1746" s="66">
        <f>_xlfn.IFNA(VLOOKUP(A1746,'NQ0002 Strategy'!$A$2:$B$2000,2,FALSE),0)</f>
        <v>-1060</v>
      </c>
      <c r="D1746" s="66">
        <f>_xlfn.IFNA(VLOOKUP(A1746,'NQ0001 Strategy'!$A$2:$B$2000,2,FALSE),0)</f>
        <v>0</v>
      </c>
      <c r="E1746" s="66">
        <f>_xlfn.IFNA(VLOOKUP(A1746,'BBI Strategy'!$A$2:$B$2000,2,FALSE),0)</f>
        <v>-2410</v>
      </c>
      <c r="F1746" s="66">
        <f>_xlfn.IFNA(VLOOKUP(A1746,'NQ0003 Strategy'!$A$2:$B$1000,2,FALSE),0)</f>
        <v>0</v>
      </c>
      <c r="G1746" s="66">
        <f>_xlfn.IFNA(VLOOKUP(A1746,'NQ0006 Strategy'!$A$2:$B$2000,2,FALSE),0)</f>
        <v>0</v>
      </c>
      <c r="H1746" s="66">
        <f>_xlfn.IFNA(VLOOKUP(A1746,'NQ0007 Strategy'!$A$2:$B$2000,2,FALSE),0)</f>
        <v>0</v>
      </c>
      <c r="I1746" s="85">
        <f t="shared" si="59"/>
        <v>-578.33333333333337</v>
      </c>
      <c r="J1746" s="50">
        <f>VLOOKUP($A1746,級距!$A:$K,9,FALSE)</f>
        <v>1</v>
      </c>
      <c r="K1746" s="50">
        <f>VLOOKUP($A1746,級距!$A:$K,10,FALSE)</f>
        <v>5</v>
      </c>
      <c r="L1746" s="50">
        <f>VLOOKUP($A1746,級距!$A:$K,11,FALSE)</f>
        <v>2</v>
      </c>
      <c r="M1746" s="50">
        <f t="shared" si="60"/>
        <v>1</v>
      </c>
    </row>
    <row r="1747" spans="1:13" x14ac:dyDescent="0.25">
      <c r="A1747" s="32">
        <v>43109</v>
      </c>
      <c r="B1747" s="66">
        <f>_xlfn.IFNA(VLOOKUP(A1747,'Bolling Strategy'!$A$1:$B$2000,2,FALSE),0)</f>
        <v>1140</v>
      </c>
      <c r="C1747" s="66">
        <f>_xlfn.IFNA(VLOOKUP(A1747,'NQ0002 Strategy'!$A$2:$B$2000,2,FALSE),0)</f>
        <v>515</v>
      </c>
      <c r="D1747" s="66">
        <f>_xlfn.IFNA(VLOOKUP(A1747,'NQ0001 Strategy'!$A$2:$B$2000,2,FALSE),0)</f>
        <v>0</v>
      </c>
      <c r="E1747" s="66">
        <f>_xlfn.IFNA(VLOOKUP(A1747,'BBI Strategy'!$A$2:$B$2000,2,FALSE),0)</f>
        <v>-225</v>
      </c>
      <c r="F1747" s="66">
        <f>_xlfn.IFNA(VLOOKUP(A1747,'NQ0003 Strategy'!$A$2:$B$1000,2,FALSE),0)</f>
        <v>0</v>
      </c>
      <c r="G1747" s="66">
        <f>_xlfn.IFNA(VLOOKUP(A1747,'NQ0006 Strategy'!$A$2:$B$2000,2,FALSE),0)</f>
        <v>-750</v>
      </c>
      <c r="H1747" s="66">
        <f>_xlfn.IFNA(VLOOKUP(A1747,'NQ0007 Strategy'!$A$2:$B$2000,2,FALSE),0)</f>
        <v>0</v>
      </c>
      <c r="I1747" s="85">
        <f t="shared" si="59"/>
        <v>113.33333333333333</v>
      </c>
      <c r="J1747" s="50">
        <f>VLOOKUP($A1747,級距!$A:$K,9,FALSE)</f>
        <v>1</v>
      </c>
      <c r="K1747" s="50">
        <f>VLOOKUP($A1747,級距!$A:$K,10,FALSE)</f>
        <v>1</v>
      </c>
      <c r="L1747" s="50">
        <f>VLOOKUP($A1747,級距!$A:$K,11,FALSE)</f>
        <v>2</v>
      </c>
      <c r="M1747" s="50">
        <f t="shared" si="60"/>
        <v>1</v>
      </c>
    </row>
    <row r="1748" spans="1:13" x14ac:dyDescent="0.25">
      <c r="A1748" s="32">
        <v>43108</v>
      </c>
      <c r="B1748" s="66">
        <f>_xlfn.IFNA(VLOOKUP(A1748,'Bolling Strategy'!$A$1:$B$2000,2,FALSE),0)</f>
        <v>2400</v>
      </c>
      <c r="C1748" s="66">
        <f>_xlfn.IFNA(VLOOKUP(A1748,'NQ0002 Strategy'!$A$2:$B$2000,2,FALSE),0)</f>
        <v>-1135</v>
      </c>
      <c r="D1748" s="66">
        <f>_xlfn.IFNA(VLOOKUP(A1748,'NQ0001 Strategy'!$A$2:$B$2000,2,FALSE),0)</f>
        <v>0</v>
      </c>
      <c r="E1748" s="66">
        <f>_xlfn.IFNA(VLOOKUP(A1748,'BBI Strategy'!$A$2:$B$2000,2,FALSE),0)</f>
        <v>-1880</v>
      </c>
      <c r="F1748" s="66">
        <f>_xlfn.IFNA(VLOOKUP(A1748,'NQ0003 Strategy'!$A$2:$B$1000,2,FALSE),0)</f>
        <v>0</v>
      </c>
      <c r="G1748" s="66">
        <f>_xlfn.IFNA(VLOOKUP(A1748,'NQ0006 Strategy'!$A$2:$B$2000,2,FALSE),0)</f>
        <v>0</v>
      </c>
      <c r="H1748" s="66">
        <f>_xlfn.IFNA(VLOOKUP(A1748,'NQ0007 Strategy'!$A$2:$B$2000,2,FALSE),0)</f>
        <v>0</v>
      </c>
      <c r="I1748" s="85">
        <f t="shared" si="59"/>
        <v>-102.5</v>
      </c>
      <c r="J1748" s="50">
        <f>VLOOKUP($A1748,級距!$A:$K,9,FALSE)</f>
        <v>1</v>
      </c>
      <c r="K1748" s="50">
        <f>VLOOKUP($A1748,級距!$A:$K,10,FALSE)</f>
        <v>5</v>
      </c>
      <c r="L1748" s="50">
        <f>VLOOKUP($A1748,級距!$A:$K,11,FALSE)</f>
        <v>2</v>
      </c>
      <c r="M1748" s="50">
        <f t="shared" si="60"/>
        <v>1</v>
      </c>
    </row>
    <row r="1749" spans="1:13" x14ac:dyDescent="0.25">
      <c r="A1749" s="32">
        <v>43105</v>
      </c>
      <c r="B1749" s="66">
        <f>_xlfn.IFNA(VLOOKUP(A1749,'Bolling Strategy'!$A$1:$B$2000,2,FALSE),0)</f>
        <v>0</v>
      </c>
      <c r="C1749" s="66">
        <f>_xlfn.IFNA(VLOOKUP(A1749,'NQ0002 Strategy'!$A$2:$B$2000,2,FALSE),0)</f>
        <v>-695</v>
      </c>
      <c r="D1749" s="66">
        <f>_xlfn.IFNA(VLOOKUP(A1749,'NQ0001 Strategy'!$A$2:$B$2000,2,FALSE),0)</f>
        <v>0</v>
      </c>
      <c r="E1749" s="66">
        <f>_xlfn.IFNA(VLOOKUP(A1749,'BBI Strategy'!$A$2:$B$2000,2,FALSE),0)</f>
        <v>-1440</v>
      </c>
      <c r="F1749" s="66">
        <f>_xlfn.IFNA(VLOOKUP(A1749,'NQ0003 Strategy'!$A$2:$B$1000,2,FALSE),0)</f>
        <v>0</v>
      </c>
      <c r="G1749" s="66">
        <f>_xlfn.IFNA(VLOOKUP(A1749,'NQ0006 Strategy'!$A$2:$B$2000,2,FALSE),0)</f>
        <v>5880</v>
      </c>
      <c r="H1749" s="66">
        <f>_xlfn.IFNA(VLOOKUP(A1749,'NQ0007 Strategy'!$A$2:$B$2000,2,FALSE),0)</f>
        <v>0</v>
      </c>
      <c r="I1749" s="85">
        <f t="shared" si="59"/>
        <v>624.16666666666663</v>
      </c>
      <c r="J1749" s="50">
        <f>VLOOKUP($A1749,級距!$A:$K,9,FALSE)</f>
        <v>1</v>
      </c>
      <c r="K1749" s="50">
        <f>VLOOKUP($A1749,級距!$A:$K,10,FALSE)</f>
        <v>7</v>
      </c>
      <c r="L1749" s="50">
        <f>VLOOKUP($A1749,級距!$A:$K,11,FALSE)</f>
        <v>3</v>
      </c>
      <c r="M1749" s="50">
        <f t="shared" si="60"/>
        <v>1</v>
      </c>
    </row>
    <row r="1750" spans="1:13" x14ac:dyDescent="0.25">
      <c r="A1750" s="32">
        <v>43104</v>
      </c>
      <c r="B1750" s="66">
        <f>_xlfn.IFNA(VLOOKUP(A1750,'Bolling Strategy'!$A$1:$B$2000,2,FALSE),0)</f>
        <v>0</v>
      </c>
      <c r="C1750" s="66">
        <f>_xlfn.IFNA(VLOOKUP(A1750,'NQ0002 Strategy'!$A$2:$B$2000,2,FALSE),0)</f>
        <v>0</v>
      </c>
      <c r="D1750" s="66">
        <f>_xlfn.IFNA(VLOOKUP(A1750,'NQ0001 Strategy'!$A$2:$B$2000,2,FALSE),0)</f>
        <v>0</v>
      </c>
      <c r="E1750" s="66">
        <f>_xlfn.IFNA(VLOOKUP(A1750,'BBI Strategy'!$A$2:$B$2000,2,FALSE),0)</f>
        <v>70</v>
      </c>
      <c r="F1750" s="66">
        <f>_xlfn.IFNA(VLOOKUP(A1750,'NQ0003 Strategy'!$A$2:$B$1000,2,FALSE),0)</f>
        <v>0</v>
      </c>
      <c r="G1750" s="66">
        <f>_xlfn.IFNA(VLOOKUP(A1750,'NQ0006 Strategy'!$A$2:$B$2000,2,FALSE),0)</f>
        <v>0</v>
      </c>
      <c r="H1750" s="66">
        <f>_xlfn.IFNA(VLOOKUP(A1750,'NQ0007 Strategy'!$A$2:$B$2000,2,FALSE),0)</f>
        <v>0</v>
      </c>
      <c r="I1750" s="85">
        <f t="shared" si="59"/>
        <v>11.666666666666666</v>
      </c>
      <c r="J1750" s="50">
        <f>VLOOKUP($A1750,級距!$A:$K,9,FALSE)</f>
        <v>1</v>
      </c>
      <c r="K1750" s="50">
        <f>VLOOKUP($A1750,級距!$A:$K,10,FALSE)</f>
        <v>1</v>
      </c>
      <c r="L1750" s="50">
        <f>VLOOKUP($A1750,級距!$A:$K,11,FALSE)</f>
        <v>2</v>
      </c>
      <c r="M1750" s="50">
        <f t="shared" si="60"/>
        <v>1</v>
      </c>
    </row>
    <row r="1751" spans="1:13" x14ac:dyDescent="0.25">
      <c r="A1751" s="32">
        <v>43103</v>
      </c>
      <c r="B1751" s="66">
        <f>_xlfn.IFNA(VLOOKUP(A1751,'Bolling Strategy'!$A$1:$B$2000,2,FALSE),0)</f>
        <v>0</v>
      </c>
      <c r="C1751" s="66">
        <f>_xlfn.IFNA(VLOOKUP(A1751,'NQ0002 Strategy'!$A$2:$B$2000,2,FALSE),0)</f>
        <v>2855</v>
      </c>
      <c r="D1751" s="66">
        <f>_xlfn.IFNA(VLOOKUP(A1751,'NQ0001 Strategy'!$A$2:$B$2000,2,FALSE),0)</f>
        <v>4930</v>
      </c>
      <c r="E1751" s="66">
        <f>_xlfn.IFNA(VLOOKUP(A1751,'BBI Strategy'!$A$2:$B$2000,2,FALSE),0)</f>
        <v>3895</v>
      </c>
      <c r="F1751" s="66">
        <f>_xlfn.IFNA(VLOOKUP(A1751,'NQ0003 Strategy'!$A$2:$B$1000,2,FALSE),0)</f>
        <v>250</v>
      </c>
      <c r="G1751" s="66">
        <f>_xlfn.IFNA(VLOOKUP(A1751,'NQ0006 Strategy'!$A$2:$B$2000,2,FALSE),0)</f>
        <v>630</v>
      </c>
      <c r="H1751" s="66">
        <f>_xlfn.IFNA(VLOOKUP(A1751,'NQ0007 Strategy'!$A$2:$B$2000,2,FALSE),0)</f>
        <v>0</v>
      </c>
      <c r="I1751" s="85">
        <f t="shared" si="59"/>
        <v>2093.3333333333335</v>
      </c>
      <c r="J1751" s="50" t="e">
        <f>VLOOKUP($A1751,級距!$A:$K,9,FALSE)</f>
        <v>#N/A</v>
      </c>
      <c r="K1751" s="50" t="e">
        <f>VLOOKUP($A1751,級距!$A:$K,10,FALSE)</f>
        <v>#N/A</v>
      </c>
      <c r="L1751" s="50" t="e">
        <f>VLOOKUP($A1751,級距!$A:$K,11,FALSE)</f>
        <v>#N/A</v>
      </c>
      <c r="M1751" s="50">
        <f t="shared" si="60"/>
        <v>1</v>
      </c>
    </row>
    <row r="1752" spans="1:13" x14ac:dyDescent="0.25">
      <c r="A1752" s="32">
        <v>43102</v>
      </c>
      <c r="B1752" s="66">
        <f>_xlfn.IFNA(VLOOKUP(A1752,'Bolling Strategy'!$A$1:$B$2000,2,FALSE),0)</f>
        <v>0</v>
      </c>
      <c r="C1752" s="66">
        <f>_xlfn.IFNA(VLOOKUP(A1752,'NQ0002 Strategy'!$A$2:$B$2000,2,FALSE),0)</f>
        <v>5910</v>
      </c>
      <c r="D1752" s="66">
        <f>_xlfn.IFNA(VLOOKUP(A1752,'NQ0001 Strategy'!$A$2:$B$2000,2,FALSE),0)</f>
        <v>-1180</v>
      </c>
      <c r="E1752" s="66">
        <f>_xlfn.IFNA(VLOOKUP(A1752,'BBI Strategy'!$A$2:$B$2000,2,FALSE),0)</f>
        <v>6120</v>
      </c>
      <c r="F1752" s="66">
        <f>_xlfn.IFNA(VLOOKUP(A1752,'NQ0003 Strategy'!$A$2:$B$1000,2,FALSE),0)</f>
        <v>0</v>
      </c>
      <c r="G1752" s="66">
        <f>_xlfn.IFNA(VLOOKUP(A1752,'NQ0006 Strategy'!$A$2:$B$2000,2,FALSE),0)</f>
        <v>0</v>
      </c>
      <c r="H1752" s="66">
        <f>_xlfn.IFNA(VLOOKUP(A1752,'NQ0007 Strategy'!$A$2:$B$2000,2,FALSE),0)</f>
        <v>0</v>
      </c>
      <c r="I1752" s="85">
        <f t="shared" si="59"/>
        <v>1808.3333333333333</v>
      </c>
      <c r="J1752" s="50" t="e">
        <f>VLOOKUP($A1752,級距!$A:$K,9,FALSE)</f>
        <v>#N/A</v>
      </c>
      <c r="K1752" s="50" t="e">
        <f>VLOOKUP($A1752,級距!$A:$K,10,FALSE)</f>
        <v>#N/A</v>
      </c>
      <c r="L1752" s="50" t="e">
        <f>VLOOKUP($A1752,級距!$A:$K,11,FALSE)</f>
        <v>#N/A</v>
      </c>
      <c r="M1752" s="50">
        <f t="shared" si="60"/>
        <v>1</v>
      </c>
    </row>
    <row r="1753" spans="1:13" x14ac:dyDescent="0.25">
      <c r="A1753" s="32"/>
      <c r="B1753" s="31"/>
      <c r="C1753" s="31"/>
      <c r="J1753" s="17"/>
      <c r="K1753" s="17"/>
      <c r="L1753" s="17"/>
      <c r="M1753" s="17"/>
    </row>
    <row r="1754" spans="1:13" x14ac:dyDescent="0.25">
      <c r="A1754" s="32"/>
      <c r="B1754" s="31"/>
      <c r="C1754" s="31"/>
      <c r="J1754" s="17"/>
      <c r="K1754" s="17"/>
      <c r="L1754" s="17"/>
      <c r="M1754" s="17"/>
    </row>
    <row r="1755" spans="1:13" x14ac:dyDescent="0.25">
      <c r="A1755" s="32"/>
      <c r="B1755" s="31"/>
      <c r="C1755" s="31"/>
      <c r="J1755" s="17"/>
      <c r="K1755" s="17"/>
      <c r="L1755" s="17"/>
      <c r="M1755" s="17"/>
    </row>
    <row r="1756" spans="1:13" x14ac:dyDescent="0.25">
      <c r="A1756" s="32"/>
      <c r="B1756" s="31"/>
      <c r="C1756" s="31"/>
      <c r="J1756" s="17"/>
      <c r="K1756" s="17"/>
      <c r="L1756" s="17"/>
      <c r="M1756" s="17"/>
    </row>
    <row r="1757" spans="1:13" x14ac:dyDescent="0.25">
      <c r="A1757" s="32"/>
      <c r="B1757" s="31"/>
      <c r="C1757" s="31"/>
      <c r="J1757" s="17"/>
      <c r="K1757" s="17"/>
      <c r="L1757" s="17"/>
      <c r="M1757" s="17"/>
    </row>
    <row r="1758" spans="1:13" x14ac:dyDescent="0.25">
      <c r="A1758" s="32"/>
      <c r="B1758" s="31"/>
      <c r="C1758" s="31"/>
      <c r="J1758" s="17"/>
      <c r="K1758" s="17"/>
      <c r="L1758" s="17"/>
      <c r="M1758" s="17"/>
    </row>
    <row r="1759" spans="1:13" x14ac:dyDescent="0.25">
      <c r="A1759" s="32"/>
      <c r="B1759" s="31"/>
      <c r="C1759" s="31"/>
      <c r="J1759" s="17"/>
      <c r="K1759" s="17"/>
      <c r="L1759" s="17"/>
      <c r="M1759" s="17"/>
    </row>
    <row r="1760" spans="1:13" x14ac:dyDescent="0.25">
      <c r="A1760" s="32"/>
      <c r="B1760" s="31"/>
      <c r="C1760" s="31"/>
      <c r="J1760" s="17"/>
      <c r="K1760" s="17"/>
      <c r="L1760" s="17"/>
      <c r="M1760" s="17"/>
    </row>
    <row r="1761" spans="1:13" x14ac:dyDescent="0.25">
      <c r="A1761" s="32"/>
      <c r="B1761" s="31"/>
      <c r="C1761" s="31"/>
      <c r="J1761" s="17"/>
      <c r="K1761" s="17"/>
      <c r="L1761" s="17"/>
      <c r="M1761" s="17"/>
    </row>
    <row r="1762" spans="1:13" x14ac:dyDescent="0.25">
      <c r="A1762" s="32"/>
      <c r="B1762" s="31"/>
      <c r="C1762" s="31"/>
      <c r="J1762" s="17"/>
      <c r="K1762" s="17"/>
      <c r="L1762" s="17"/>
      <c r="M1762" s="17"/>
    </row>
    <row r="1763" spans="1:13" x14ac:dyDescent="0.25">
      <c r="A1763" s="32"/>
      <c r="B1763" s="31"/>
      <c r="C1763" s="31"/>
      <c r="J1763" s="17"/>
      <c r="K1763" s="17"/>
      <c r="L1763" s="17"/>
      <c r="M1763" s="17"/>
    </row>
    <row r="1764" spans="1:13" x14ac:dyDescent="0.25">
      <c r="A1764" s="32"/>
      <c r="B1764" s="31"/>
      <c r="C1764" s="31"/>
      <c r="J1764" s="17"/>
      <c r="K1764" s="17"/>
      <c r="L1764" s="17"/>
      <c r="M1764" s="17"/>
    </row>
    <row r="1765" spans="1:13" x14ac:dyDescent="0.25">
      <c r="A1765" s="32"/>
      <c r="B1765" s="31"/>
      <c r="C1765" s="31"/>
      <c r="J1765" s="17"/>
      <c r="K1765" s="17"/>
      <c r="L1765" s="17"/>
      <c r="M1765" s="17"/>
    </row>
    <row r="1766" spans="1:13" x14ac:dyDescent="0.25">
      <c r="A1766" s="32"/>
      <c r="B1766" s="31"/>
      <c r="C1766" s="31"/>
      <c r="J1766" s="17"/>
      <c r="K1766" s="17"/>
      <c r="L1766" s="17"/>
      <c r="M1766" s="17"/>
    </row>
    <row r="1767" spans="1:13" x14ac:dyDescent="0.25">
      <c r="A1767" s="32"/>
      <c r="B1767" s="31"/>
      <c r="C1767" s="31"/>
      <c r="J1767" s="17"/>
      <c r="K1767" s="17"/>
      <c r="L1767" s="17"/>
      <c r="M1767" s="17"/>
    </row>
    <row r="1768" spans="1:13" x14ac:dyDescent="0.25">
      <c r="A1768" s="32"/>
      <c r="B1768" s="31"/>
      <c r="C1768" s="31"/>
      <c r="J1768" s="17"/>
      <c r="K1768" s="17"/>
      <c r="L1768" s="17"/>
      <c r="M1768" s="17"/>
    </row>
    <row r="1769" spans="1:13" x14ac:dyDescent="0.25">
      <c r="A1769" s="32"/>
      <c r="B1769" s="31"/>
      <c r="C1769" s="31"/>
      <c r="J1769" s="17"/>
      <c r="K1769" s="17"/>
      <c r="L1769" s="17"/>
      <c r="M1769" s="17"/>
    </row>
    <row r="1770" spans="1:13" x14ac:dyDescent="0.25">
      <c r="A1770" s="32"/>
      <c r="B1770" s="31"/>
      <c r="C1770" s="31"/>
      <c r="J1770" s="17"/>
      <c r="K1770" s="17"/>
      <c r="L1770" s="17"/>
      <c r="M1770" s="17"/>
    </row>
    <row r="1771" spans="1:13" x14ac:dyDescent="0.25">
      <c r="A1771" s="32"/>
      <c r="B1771" s="31"/>
      <c r="C1771" s="31"/>
      <c r="J1771" s="17"/>
      <c r="K1771" s="17"/>
      <c r="L1771" s="17"/>
      <c r="M1771" s="17"/>
    </row>
    <row r="1772" spans="1:13" x14ac:dyDescent="0.25">
      <c r="A1772" s="32"/>
      <c r="B1772" s="31"/>
      <c r="C1772" s="31"/>
      <c r="J1772" s="17"/>
      <c r="K1772" s="17"/>
      <c r="L1772" s="17"/>
      <c r="M1772" s="17"/>
    </row>
    <row r="1773" spans="1:13" x14ac:dyDescent="0.25">
      <c r="A1773" s="32"/>
      <c r="B1773" s="31"/>
      <c r="C1773" s="31"/>
      <c r="J1773" s="17"/>
      <c r="K1773" s="17"/>
      <c r="L1773" s="17"/>
      <c r="M1773" s="17"/>
    </row>
    <row r="1774" spans="1:13" x14ac:dyDescent="0.25">
      <c r="A1774" s="32"/>
      <c r="B1774" s="31"/>
      <c r="C1774" s="31"/>
      <c r="J1774" s="17"/>
      <c r="K1774" s="17"/>
      <c r="L1774" s="17"/>
      <c r="M1774" s="17"/>
    </row>
    <row r="1775" spans="1:13" x14ac:dyDescent="0.25">
      <c r="A1775" s="32"/>
      <c r="B1775" s="31"/>
      <c r="C1775" s="31"/>
      <c r="J1775" s="17"/>
      <c r="K1775" s="17"/>
      <c r="L1775" s="17"/>
      <c r="M1775" s="17"/>
    </row>
    <row r="1776" spans="1:13" x14ac:dyDescent="0.25">
      <c r="A1776" s="32"/>
      <c r="B1776" s="31"/>
      <c r="C1776" s="31"/>
      <c r="J1776" s="17"/>
      <c r="K1776" s="17"/>
      <c r="L1776" s="17"/>
      <c r="M1776" s="17"/>
    </row>
    <row r="1777" spans="1:13" x14ac:dyDescent="0.25">
      <c r="A1777" s="32"/>
      <c r="B1777" s="31"/>
      <c r="C1777" s="31"/>
      <c r="J1777" s="17"/>
      <c r="K1777" s="17"/>
      <c r="L1777" s="17"/>
      <c r="M1777" s="17"/>
    </row>
    <row r="1778" spans="1:13" x14ac:dyDescent="0.25">
      <c r="A1778" s="32"/>
      <c r="B1778" s="31"/>
      <c r="C1778" s="31"/>
      <c r="J1778" s="17"/>
      <c r="K1778" s="17"/>
      <c r="L1778" s="17"/>
      <c r="M1778" s="17"/>
    </row>
    <row r="1779" spans="1:13" x14ac:dyDescent="0.25">
      <c r="A1779" s="32"/>
      <c r="B1779" s="31"/>
      <c r="C1779" s="31"/>
      <c r="J1779" s="17"/>
      <c r="K1779" s="17"/>
      <c r="L1779" s="17"/>
      <c r="M1779" s="17"/>
    </row>
    <row r="1780" spans="1:13" x14ac:dyDescent="0.25">
      <c r="A1780" s="32"/>
      <c r="B1780" s="31"/>
      <c r="C1780" s="31"/>
      <c r="J1780" s="17"/>
      <c r="K1780" s="17"/>
      <c r="L1780" s="17"/>
      <c r="M1780" s="17"/>
    </row>
    <row r="1781" spans="1:13" x14ac:dyDescent="0.25">
      <c r="A1781" s="32"/>
      <c r="B1781" s="31"/>
      <c r="C1781" s="31"/>
      <c r="J1781" s="17"/>
      <c r="K1781" s="17"/>
      <c r="L1781" s="17"/>
      <c r="M1781" s="17"/>
    </row>
    <row r="1782" spans="1:13" x14ac:dyDescent="0.25">
      <c r="A1782" s="32"/>
      <c r="B1782" s="31"/>
      <c r="C1782" s="31"/>
      <c r="J1782" s="17"/>
      <c r="K1782" s="17"/>
      <c r="L1782" s="17"/>
      <c r="M1782" s="17"/>
    </row>
    <row r="1783" spans="1:13" x14ac:dyDescent="0.25">
      <c r="A1783" s="32"/>
      <c r="B1783" s="31"/>
      <c r="C1783" s="31"/>
      <c r="J1783" s="17"/>
      <c r="K1783" s="17"/>
      <c r="L1783" s="17"/>
      <c r="M1783" s="17"/>
    </row>
    <row r="1784" spans="1:13" x14ac:dyDescent="0.25">
      <c r="A1784" s="32"/>
      <c r="B1784" s="31"/>
      <c r="C1784" s="31"/>
      <c r="J1784" s="17"/>
      <c r="K1784" s="17"/>
      <c r="L1784" s="17"/>
      <c r="M1784" s="17"/>
    </row>
    <row r="1785" spans="1:13" x14ac:dyDescent="0.25">
      <c r="A1785" s="32"/>
      <c r="B1785" s="31"/>
      <c r="C1785" s="31"/>
      <c r="J1785" s="17"/>
      <c r="K1785" s="17"/>
      <c r="L1785" s="17"/>
      <c r="M1785" s="17"/>
    </row>
    <row r="1786" spans="1:13" x14ac:dyDescent="0.25">
      <c r="A1786" s="32"/>
      <c r="B1786" s="31"/>
      <c r="C1786" s="31"/>
      <c r="J1786" s="17"/>
      <c r="K1786" s="17"/>
      <c r="L1786" s="17"/>
      <c r="M1786" s="17"/>
    </row>
    <row r="1787" spans="1:13" x14ac:dyDescent="0.25">
      <c r="A1787" s="32"/>
      <c r="B1787" s="31"/>
      <c r="C1787" s="31"/>
      <c r="J1787" s="17"/>
      <c r="K1787" s="17"/>
      <c r="L1787" s="17"/>
      <c r="M1787" s="17"/>
    </row>
    <row r="1788" spans="1:13" x14ac:dyDescent="0.25">
      <c r="A1788" s="32"/>
      <c r="B1788" s="31"/>
      <c r="C1788" s="31"/>
      <c r="J1788" s="17"/>
      <c r="K1788" s="17"/>
      <c r="L1788" s="17"/>
      <c r="M1788" s="17"/>
    </row>
    <row r="1789" spans="1:13" x14ac:dyDescent="0.25">
      <c r="A1789" s="32"/>
      <c r="B1789" s="31"/>
      <c r="C1789" s="31"/>
      <c r="J1789" s="17"/>
      <c r="K1789" s="17"/>
      <c r="L1789" s="17"/>
      <c r="M1789" s="17"/>
    </row>
    <row r="1790" spans="1:13" x14ac:dyDescent="0.25">
      <c r="A1790" s="32"/>
      <c r="B1790" s="31"/>
      <c r="C1790" s="31"/>
      <c r="J1790" s="17"/>
      <c r="K1790" s="17"/>
      <c r="L1790" s="17"/>
      <c r="M1790" s="17"/>
    </row>
    <row r="1791" spans="1:13" x14ac:dyDescent="0.25">
      <c r="A1791" s="32"/>
      <c r="B1791" s="31"/>
      <c r="C1791" s="31"/>
      <c r="J1791" s="17"/>
      <c r="K1791" s="17"/>
      <c r="L1791" s="17"/>
      <c r="M1791" s="17"/>
    </row>
    <row r="1792" spans="1:13" x14ac:dyDescent="0.25">
      <c r="A1792" s="32"/>
      <c r="B1792" s="31"/>
      <c r="C1792" s="31"/>
      <c r="J1792" s="17"/>
      <c r="K1792" s="17"/>
      <c r="L1792" s="17"/>
      <c r="M1792" s="17"/>
    </row>
    <row r="1793" spans="1:13" x14ac:dyDescent="0.25">
      <c r="A1793" s="32"/>
      <c r="B1793" s="31"/>
      <c r="C1793" s="31"/>
      <c r="J1793" s="17"/>
      <c r="K1793" s="17"/>
      <c r="L1793" s="17"/>
      <c r="M1793" s="17"/>
    </row>
    <row r="1794" spans="1:13" x14ac:dyDescent="0.25">
      <c r="A1794" s="32"/>
      <c r="B1794" s="31"/>
      <c r="C1794" s="31"/>
      <c r="J1794" s="17"/>
      <c r="K1794" s="17"/>
      <c r="L1794" s="17"/>
      <c r="M1794" s="17"/>
    </row>
    <row r="1795" spans="1:13" x14ac:dyDescent="0.25">
      <c r="A1795" s="32"/>
      <c r="B1795" s="31"/>
      <c r="C1795" s="31"/>
      <c r="J1795" s="17"/>
      <c r="K1795" s="17"/>
      <c r="L1795" s="17"/>
      <c r="M1795" s="17"/>
    </row>
    <row r="1796" spans="1:13" x14ac:dyDescent="0.25">
      <c r="A1796" s="32"/>
      <c r="B1796" s="31"/>
      <c r="C1796" s="31"/>
      <c r="J1796" s="17"/>
      <c r="K1796" s="17"/>
      <c r="L1796" s="17"/>
      <c r="M1796" s="17"/>
    </row>
    <row r="1797" spans="1:13" x14ac:dyDescent="0.25">
      <c r="A1797" s="32"/>
      <c r="B1797" s="31"/>
      <c r="C1797" s="31"/>
      <c r="J1797" s="17"/>
      <c r="K1797" s="17"/>
      <c r="L1797" s="17"/>
      <c r="M1797" s="17"/>
    </row>
    <row r="1798" spans="1:13" x14ac:dyDescent="0.25">
      <c r="A1798" s="32"/>
      <c r="B1798" s="31"/>
      <c r="C1798" s="31"/>
      <c r="J1798" s="17"/>
      <c r="K1798" s="17"/>
      <c r="L1798" s="17"/>
      <c r="M1798" s="17"/>
    </row>
    <row r="1799" spans="1:13" x14ac:dyDescent="0.25">
      <c r="A1799" s="32"/>
      <c r="B1799" s="31"/>
      <c r="C1799" s="31"/>
      <c r="J1799" s="17"/>
      <c r="K1799" s="17"/>
      <c r="L1799" s="17"/>
      <c r="M1799" s="17"/>
    </row>
    <row r="1800" spans="1:13" x14ac:dyDescent="0.25">
      <c r="A1800" s="32"/>
      <c r="B1800" s="31"/>
      <c r="C1800" s="31"/>
      <c r="J1800" s="17"/>
      <c r="K1800" s="17"/>
      <c r="L1800" s="17"/>
      <c r="M1800" s="17"/>
    </row>
    <row r="1801" spans="1:13" x14ac:dyDescent="0.25">
      <c r="A1801" s="32"/>
      <c r="B1801" s="31"/>
      <c r="C1801" s="31"/>
      <c r="J1801" s="17"/>
      <c r="K1801" s="17"/>
      <c r="L1801" s="17"/>
      <c r="M1801" s="17"/>
    </row>
    <row r="1802" spans="1:13" x14ac:dyDescent="0.25">
      <c r="A1802" s="32"/>
      <c r="B1802" s="31"/>
      <c r="C1802" s="31"/>
      <c r="J1802" s="17"/>
      <c r="K1802" s="17"/>
      <c r="L1802" s="17"/>
      <c r="M1802" s="17"/>
    </row>
    <row r="1803" spans="1:13" x14ac:dyDescent="0.25">
      <c r="A1803" s="32"/>
      <c r="B1803" s="31"/>
      <c r="C1803" s="31"/>
      <c r="J1803" s="17"/>
      <c r="K1803" s="17"/>
      <c r="L1803" s="17"/>
      <c r="M1803" s="17"/>
    </row>
    <row r="1804" spans="1:13" x14ac:dyDescent="0.25">
      <c r="A1804" s="32"/>
      <c r="B1804" s="31"/>
      <c r="C1804" s="31"/>
      <c r="J1804" s="17"/>
      <c r="K1804" s="17"/>
      <c r="L1804" s="17"/>
      <c r="M1804" s="17"/>
    </row>
    <row r="1805" spans="1:13" x14ac:dyDescent="0.25">
      <c r="A1805" s="32"/>
      <c r="B1805" s="31"/>
      <c r="C1805" s="31"/>
      <c r="J1805" s="17"/>
      <c r="K1805" s="17"/>
      <c r="L1805" s="17"/>
      <c r="M1805" s="17"/>
    </row>
    <row r="1806" spans="1:13" x14ac:dyDescent="0.25">
      <c r="A1806" s="32"/>
      <c r="B1806" s="31"/>
      <c r="C1806" s="31"/>
      <c r="J1806" s="17"/>
      <c r="K1806" s="17"/>
      <c r="L1806" s="17"/>
      <c r="M1806" s="17"/>
    </row>
    <row r="1807" spans="1:13" x14ac:dyDescent="0.25">
      <c r="A1807" s="32"/>
      <c r="B1807" s="31"/>
      <c r="C1807" s="31"/>
      <c r="J1807" s="17"/>
      <c r="K1807" s="17"/>
      <c r="L1807" s="17"/>
      <c r="M1807" s="17"/>
    </row>
    <row r="1808" spans="1:13" x14ac:dyDescent="0.25">
      <c r="A1808" s="32"/>
      <c r="B1808" s="31"/>
      <c r="C1808" s="31"/>
      <c r="J1808" s="17"/>
      <c r="K1808" s="17"/>
      <c r="L1808" s="17"/>
      <c r="M1808" s="17"/>
    </row>
    <row r="1809" spans="1:13" x14ac:dyDescent="0.25">
      <c r="A1809" s="32"/>
      <c r="B1809" s="31"/>
      <c r="C1809" s="31"/>
      <c r="J1809" s="17"/>
      <c r="K1809" s="17"/>
      <c r="L1809" s="17"/>
      <c r="M1809" s="17"/>
    </row>
    <row r="1810" spans="1:13" x14ac:dyDescent="0.25">
      <c r="A1810" s="32"/>
      <c r="B1810" s="31"/>
      <c r="C1810" s="31"/>
      <c r="J1810" s="17"/>
      <c r="K1810" s="17"/>
      <c r="L1810" s="17"/>
      <c r="M1810" s="17"/>
    </row>
    <row r="1811" spans="1:13" x14ac:dyDescent="0.25">
      <c r="A1811" s="32"/>
      <c r="B1811" s="31"/>
      <c r="C1811" s="31"/>
      <c r="J1811" s="17"/>
      <c r="K1811" s="17"/>
      <c r="L1811" s="17"/>
      <c r="M1811" s="17"/>
    </row>
    <row r="1812" spans="1:13" x14ac:dyDescent="0.25">
      <c r="A1812" s="32"/>
      <c r="B1812" s="31"/>
      <c r="C1812" s="31"/>
      <c r="J1812" s="17"/>
      <c r="K1812" s="17"/>
      <c r="L1812" s="17"/>
      <c r="M1812" s="17"/>
    </row>
    <row r="1813" spans="1:13" x14ac:dyDescent="0.25">
      <c r="A1813" s="32"/>
      <c r="B1813" s="31"/>
      <c r="C1813" s="31"/>
      <c r="J1813" s="17"/>
      <c r="K1813" s="17"/>
      <c r="L1813" s="17"/>
      <c r="M1813" s="17"/>
    </row>
    <row r="1814" spans="1:13" x14ac:dyDescent="0.25">
      <c r="A1814" s="32"/>
      <c r="B1814" s="31"/>
      <c r="C1814" s="31"/>
      <c r="J1814" s="17"/>
      <c r="K1814" s="17"/>
      <c r="L1814" s="17"/>
      <c r="M1814" s="17"/>
    </row>
    <row r="1815" spans="1:13" x14ac:dyDescent="0.25">
      <c r="A1815" s="32"/>
      <c r="B1815" s="31"/>
      <c r="C1815" s="31"/>
      <c r="J1815" s="17"/>
      <c r="K1815" s="17"/>
      <c r="L1815" s="17"/>
      <c r="M1815" s="17"/>
    </row>
    <row r="1816" spans="1:13" x14ac:dyDescent="0.25">
      <c r="A1816" s="32"/>
      <c r="B1816" s="31"/>
      <c r="C1816" s="31"/>
      <c r="J1816" s="17"/>
      <c r="K1816" s="17"/>
      <c r="L1816" s="17"/>
      <c r="M1816" s="17"/>
    </row>
    <row r="1817" spans="1:13" x14ac:dyDescent="0.25">
      <c r="A1817" s="32"/>
      <c r="B1817" s="31"/>
      <c r="C1817" s="31"/>
      <c r="J1817" s="17"/>
      <c r="K1817" s="17"/>
      <c r="L1817" s="17"/>
      <c r="M1817" s="17"/>
    </row>
    <row r="1818" spans="1:13" x14ac:dyDescent="0.25">
      <c r="A1818" s="32"/>
      <c r="B1818" s="31"/>
      <c r="C1818" s="31"/>
      <c r="J1818" s="17"/>
      <c r="K1818" s="17"/>
      <c r="L1818" s="17"/>
      <c r="M1818" s="17"/>
    </row>
    <row r="1819" spans="1:13" x14ac:dyDescent="0.25">
      <c r="A1819" s="32"/>
      <c r="B1819" s="31"/>
      <c r="C1819" s="31"/>
      <c r="J1819" s="17"/>
      <c r="K1819" s="17"/>
      <c r="L1819" s="17"/>
      <c r="M1819" s="17"/>
    </row>
    <row r="1820" spans="1:13" x14ac:dyDescent="0.25">
      <c r="A1820" s="32"/>
      <c r="B1820" s="31"/>
      <c r="C1820" s="31"/>
      <c r="J1820" s="17"/>
      <c r="K1820" s="17"/>
      <c r="L1820" s="17"/>
      <c r="M1820" s="17"/>
    </row>
    <row r="1821" spans="1:13" x14ac:dyDescent="0.25">
      <c r="A1821" s="32"/>
      <c r="B1821" s="31"/>
      <c r="C1821" s="31"/>
      <c r="J1821" s="17"/>
      <c r="K1821" s="17"/>
      <c r="L1821" s="17"/>
      <c r="M1821" s="17"/>
    </row>
    <row r="1822" spans="1:13" x14ac:dyDescent="0.25">
      <c r="A1822" s="32"/>
      <c r="B1822" s="31"/>
      <c r="C1822" s="31"/>
      <c r="J1822" s="17"/>
      <c r="K1822" s="17"/>
      <c r="L1822" s="17"/>
      <c r="M1822" s="17"/>
    </row>
    <row r="1823" spans="1:13" x14ac:dyDescent="0.25">
      <c r="A1823" s="32"/>
      <c r="B1823" s="31"/>
      <c r="C1823" s="31"/>
      <c r="J1823" s="17"/>
      <c r="K1823" s="17"/>
      <c r="L1823" s="17"/>
      <c r="M1823" s="17"/>
    </row>
    <row r="1824" spans="1:13" x14ac:dyDescent="0.25">
      <c r="A1824" s="32"/>
      <c r="B1824" s="31"/>
      <c r="C1824" s="31"/>
      <c r="J1824" s="17"/>
      <c r="K1824" s="17"/>
      <c r="L1824" s="17"/>
      <c r="M1824" s="17"/>
    </row>
    <row r="1825" spans="1:13" x14ac:dyDescent="0.25">
      <c r="A1825" s="32"/>
      <c r="B1825" s="31"/>
      <c r="C1825" s="31"/>
      <c r="J1825" s="17"/>
      <c r="K1825" s="17"/>
      <c r="L1825" s="17"/>
      <c r="M1825" s="17"/>
    </row>
    <row r="1826" spans="1:13" x14ac:dyDescent="0.25">
      <c r="A1826" s="32"/>
      <c r="B1826" s="31"/>
      <c r="C1826" s="31"/>
      <c r="J1826" s="17"/>
      <c r="K1826" s="17"/>
      <c r="L1826" s="17"/>
      <c r="M1826" s="17"/>
    </row>
    <row r="1827" spans="1:13" x14ac:dyDescent="0.25">
      <c r="A1827" s="32"/>
      <c r="B1827" s="31"/>
      <c r="C1827" s="31"/>
      <c r="J1827" s="17"/>
      <c r="K1827" s="17"/>
      <c r="L1827" s="17"/>
      <c r="M1827" s="17"/>
    </row>
    <row r="1828" spans="1:13" x14ac:dyDescent="0.25">
      <c r="A1828" s="32"/>
      <c r="B1828" s="31"/>
      <c r="C1828" s="31"/>
      <c r="J1828" s="17"/>
      <c r="K1828" s="17"/>
      <c r="L1828" s="17"/>
      <c r="M1828" s="17"/>
    </row>
    <row r="1829" spans="1:13" x14ac:dyDescent="0.25">
      <c r="A1829" s="32"/>
      <c r="B1829" s="31"/>
      <c r="C1829" s="31"/>
      <c r="J1829" s="17"/>
      <c r="K1829" s="17"/>
      <c r="L1829" s="17"/>
      <c r="M1829" s="17"/>
    </row>
    <row r="1830" spans="1:13" x14ac:dyDescent="0.25">
      <c r="A1830" s="32"/>
      <c r="B1830" s="31"/>
      <c r="C1830" s="31"/>
      <c r="J1830" s="17"/>
      <c r="K1830" s="17"/>
      <c r="L1830" s="17"/>
      <c r="M1830" s="17"/>
    </row>
    <row r="1831" spans="1:13" x14ac:dyDescent="0.25">
      <c r="A1831" s="32"/>
      <c r="B1831" s="31"/>
      <c r="C1831" s="31"/>
      <c r="J1831" s="17"/>
      <c r="K1831" s="17"/>
      <c r="L1831" s="17"/>
      <c r="M1831" s="17"/>
    </row>
    <row r="1832" spans="1:13" x14ac:dyDescent="0.25">
      <c r="A1832" s="32"/>
      <c r="B1832" s="31"/>
      <c r="C1832" s="31"/>
      <c r="J1832" s="17"/>
      <c r="K1832" s="17"/>
      <c r="L1832" s="17"/>
      <c r="M1832" s="17"/>
    </row>
    <row r="1833" spans="1:13" x14ac:dyDescent="0.25">
      <c r="A1833" s="32"/>
      <c r="B1833" s="31"/>
      <c r="C1833" s="31"/>
      <c r="J1833" s="17"/>
      <c r="K1833" s="17"/>
      <c r="L1833" s="17"/>
      <c r="M1833" s="17"/>
    </row>
    <row r="1834" spans="1:13" x14ac:dyDescent="0.25">
      <c r="A1834" s="32"/>
      <c r="B1834" s="31"/>
      <c r="C1834" s="31"/>
      <c r="J1834" s="17"/>
      <c r="K1834" s="17"/>
      <c r="L1834" s="17"/>
      <c r="M1834" s="17"/>
    </row>
    <row r="1835" spans="1:13" x14ac:dyDescent="0.25">
      <c r="A1835" s="32"/>
      <c r="B1835" s="31"/>
      <c r="C1835" s="31"/>
      <c r="J1835" s="17"/>
      <c r="K1835" s="17"/>
      <c r="L1835" s="17"/>
      <c r="M1835" s="17"/>
    </row>
    <row r="1836" spans="1:13" x14ac:dyDescent="0.25">
      <c r="A1836" s="32"/>
      <c r="B1836" s="31"/>
      <c r="C1836" s="31"/>
      <c r="J1836" s="17"/>
      <c r="K1836" s="17"/>
      <c r="L1836" s="17"/>
      <c r="M1836" s="17"/>
    </row>
    <row r="1837" spans="1:13" x14ac:dyDescent="0.25">
      <c r="A1837" s="32"/>
      <c r="B1837" s="31"/>
      <c r="C1837" s="31"/>
      <c r="J1837" s="17"/>
      <c r="K1837" s="17"/>
      <c r="L1837" s="17"/>
      <c r="M1837" s="17"/>
    </row>
    <row r="1838" spans="1:13" x14ac:dyDescent="0.25">
      <c r="A1838" s="32"/>
      <c r="B1838" s="31"/>
      <c r="C1838" s="31"/>
      <c r="J1838" s="17"/>
      <c r="K1838" s="17"/>
      <c r="L1838" s="17"/>
      <c r="M1838" s="17"/>
    </row>
    <row r="1839" spans="1:13" x14ac:dyDescent="0.25">
      <c r="A1839" s="32"/>
      <c r="B1839" s="31"/>
      <c r="C1839" s="31"/>
      <c r="J1839" s="17"/>
      <c r="K1839" s="17"/>
      <c r="L1839" s="17"/>
      <c r="M1839" s="17"/>
    </row>
    <row r="1840" spans="1:13" x14ac:dyDescent="0.25">
      <c r="A1840" s="32"/>
      <c r="B1840" s="31"/>
      <c r="C1840" s="31"/>
      <c r="J1840" s="17"/>
      <c r="K1840" s="17"/>
      <c r="L1840" s="17"/>
      <c r="M1840" s="17"/>
    </row>
    <row r="1841" spans="1:13" x14ac:dyDescent="0.25">
      <c r="A1841" s="32"/>
      <c r="B1841" s="31"/>
      <c r="C1841" s="31"/>
      <c r="J1841" s="17"/>
      <c r="K1841" s="17"/>
      <c r="L1841" s="17"/>
      <c r="M1841" s="17"/>
    </row>
    <row r="1842" spans="1:13" x14ac:dyDescent="0.25">
      <c r="A1842" s="32"/>
      <c r="B1842" s="31"/>
      <c r="C1842" s="31"/>
      <c r="J1842" s="17"/>
      <c r="K1842" s="17"/>
      <c r="L1842" s="17"/>
      <c r="M1842" s="17"/>
    </row>
    <row r="1843" spans="1:13" x14ac:dyDescent="0.25">
      <c r="A1843" s="32"/>
      <c r="B1843" s="31"/>
      <c r="C1843" s="31"/>
      <c r="J1843" s="17"/>
      <c r="K1843" s="17"/>
      <c r="L1843" s="17"/>
      <c r="M1843" s="17"/>
    </row>
    <row r="1844" spans="1:13" x14ac:dyDescent="0.25">
      <c r="A1844" s="32"/>
      <c r="B1844" s="31"/>
      <c r="C1844" s="31"/>
      <c r="J1844" s="17"/>
      <c r="K1844" s="17"/>
      <c r="L1844" s="17"/>
      <c r="M1844" s="17"/>
    </row>
    <row r="1845" spans="1:13" x14ac:dyDescent="0.25">
      <c r="A1845" s="32"/>
      <c r="B1845" s="31"/>
      <c r="C1845" s="31"/>
      <c r="J1845" s="17"/>
      <c r="K1845" s="17"/>
      <c r="L1845" s="17"/>
      <c r="M1845" s="17"/>
    </row>
    <row r="1846" spans="1:13" x14ac:dyDescent="0.25">
      <c r="A1846" s="32"/>
      <c r="B1846" s="31"/>
      <c r="C1846" s="31"/>
      <c r="J1846" s="17"/>
      <c r="K1846" s="17"/>
      <c r="L1846" s="17"/>
      <c r="M1846" s="17"/>
    </row>
    <row r="1847" spans="1:13" x14ac:dyDescent="0.25">
      <c r="A1847" s="32"/>
      <c r="B1847" s="31"/>
      <c r="C1847" s="31"/>
      <c r="J1847" s="17"/>
      <c r="K1847" s="17"/>
      <c r="L1847" s="17"/>
      <c r="M1847" s="17"/>
    </row>
    <row r="1848" spans="1:13" x14ac:dyDescent="0.25">
      <c r="A1848" s="32"/>
      <c r="B1848" s="31"/>
      <c r="C1848" s="31"/>
      <c r="J1848" s="17"/>
      <c r="K1848" s="17"/>
      <c r="L1848" s="17"/>
      <c r="M1848" s="17"/>
    </row>
    <row r="1849" spans="1:13" x14ac:dyDescent="0.25">
      <c r="A1849" s="32"/>
      <c r="B1849" s="31"/>
      <c r="C1849" s="31"/>
      <c r="J1849" s="17"/>
      <c r="K1849" s="17"/>
      <c r="L1849" s="17"/>
      <c r="M1849" s="17"/>
    </row>
    <row r="1850" spans="1:13" x14ac:dyDescent="0.25">
      <c r="A1850" s="32"/>
      <c r="B1850" s="31"/>
      <c r="C1850" s="31"/>
      <c r="J1850" s="17"/>
      <c r="K1850" s="17"/>
      <c r="L1850" s="17"/>
      <c r="M1850" s="17"/>
    </row>
    <row r="1851" spans="1:13" x14ac:dyDescent="0.25">
      <c r="A1851" s="32"/>
      <c r="B1851" s="31"/>
      <c r="C1851" s="31"/>
      <c r="J1851" s="17"/>
      <c r="K1851" s="17"/>
      <c r="L1851" s="17"/>
      <c r="M1851" s="17"/>
    </row>
    <row r="1852" spans="1:13" x14ac:dyDescent="0.25">
      <c r="A1852" s="32"/>
      <c r="B1852" s="31"/>
      <c r="C1852" s="31"/>
      <c r="J1852" s="17"/>
      <c r="K1852" s="17"/>
      <c r="L1852" s="17"/>
      <c r="M1852" s="17"/>
    </row>
    <row r="1853" spans="1:13" x14ac:dyDescent="0.25">
      <c r="A1853" s="32"/>
      <c r="B1853" s="31"/>
      <c r="C1853" s="31"/>
      <c r="J1853" s="17"/>
      <c r="K1853" s="17"/>
      <c r="L1853" s="17"/>
      <c r="M1853" s="17"/>
    </row>
    <row r="1854" spans="1:13" x14ac:dyDescent="0.25">
      <c r="A1854" s="32"/>
      <c r="B1854" s="31"/>
      <c r="C1854" s="31"/>
      <c r="J1854" s="17"/>
      <c r="K1854" s="17"/>
      <c r="L1854" s="17"/>
      <c r="M1854" s="17"/>
    </row>
    <row r="1855" spans="1:13" x14ac:dyDescent="0.25">
      <c r="A1855" s="32"/>
      <c r="B1855" s="31"/>
      <c r="C1855" s="31"/>
      <c r="J1855" s="17"/>
      <c r="K1855" s="17"/>
      <c r="L1855" s="17"/>
      <c r="M1855" s="17"/>
    </row>
    <row r="1856" spans="1:13" x14ac:dyDescent="0.25">
      <c r="A1856" s="32"/>
      <c r="B1856" s="31"/>
      <c r="C1856" s="31"/>
      <c r="J1856" s="17"/>
      <c r="K1856" s="17"/>
      <c r="L1856" s="17"/>
      <c r="M1856" s="17"/>
    </row>
    <row r="1857" spans="1:13" x14ac:dyDescent="0.25">
      <c r="A1857" s="32"/>
      <c r="B1857" s="31"/>
      <c r="C1857" s="31"/>
      <c r="J1857" s="17"/>
      <c r="K1857" s="17"/>
      <c r="L1857" s="17"/>
      <c r="M1857" s="17"/>
    </row>
    <row r="1858" spans="1:13" x14ac:dyDescent="0.25">
      <c r="A1858" s="32"/>
      <c r="B1858" s="31"/>
      <c r="C1858" s="31"/>
      <c r="J1858" s="17"/>
      <c r="K1858" s="17"/>
      <c r="L1858" s="17"/>
      <c r="M1858" s="17"/>
    </row>
    <row r="1859" spans="1:13" x14ac:dyDescent="0.25">
      <c r="A1859" s="32"/>
      <c r="B1859" s="31"/>
      <c r="C1859" s="31"/>
      <c r="J1859" s="17"/>
      <c r="K1859" s="17"/>
      <c r="L1859" s="17"/>
      <c r="M1859" s="17"/>
    </row>
    <row r="1860" spans="1:13" x14ac:dyDescent="0.25">
      <c r="A1860" s="32"/>
      <c r="B1860" s="31"/>
      <c r="C1860" s="31"/>
      <c r="J1860" s="17"/>
      <c r="K1860" s="17"/>
      <c r="L1860" s="17"/>
      <c r="M1860" s="17"/>
    </row>
    <row r="1861" spans="1:13" x14ac:dyDescent="0.25">
      <c r="A1861" s="32"/>
      <c r="B1861" s="31"/>
      <c r="C1861" s="31"/>
      <c r="J1861" s="17"/>
      <c r="K1861" s="17"/>
      <c r="L1861" s="17"/>
      <c r="M1861" s="17"/>
    </row>
    <row r="1862" spans="1:13" x14ac:dyDescent="0.25">
      <c r="A1862" s="32"/>
      <c r="B1862" s="31"/>
      <c r="C1862" s="31"/>
      <c r="J1862" s="17"/>
      <c r="K1862" s="17"/>
      <c r="L1862" s="17"/>
      <c r="M1862" s="17"/>
    </row>
    <row r="1863" spans="1:13" x14ac:dyDescent="0.25">
      <c r="A1863" s="32"/>
      <c r="B1863" s="31"/>
      <c r="C1863" s="31"/>
      <c r="J1863" s="17"/>
      <c r="K1863" s="17"/>
      <c r="L1863" s="17"/>
      <c r="M1863" s="17"/>
    </row>
    <row r="1864" spans="1:13" x14ac:dyDescent="0.25">
      <c r="A1864" s="32"/>
      <c r="B1864" s="31"/>
      <c r="C1864" s="31"/>
      <c r="J1864" s="17"/>
      <c r="K1864" s="17"/>
      <c r="L1864" s="17"/>
      <c r="M1864" s="17"/>
    </row>
    <row r="1865" spans="1:13" x14ac:dyDescent="0.25">
      <c r="A1865" s="32"/>
      <c r="B1865" s="31"/>
      <c r="C1865" s="31"/>
      <c r="J1865" s="17"/>
      <c r="K1865" s="17"/>
      <c r="L1865" s="17"/>
      <c r="M1865" s="17"/>
    </row>
    <row r="1866" spans="1:13" x14ac:dyDescent="0.25">
      <c r="A1866" s="32"/>
      <c r="B1866" s="31"/>
      <c r="C1866" s="31"/>
      <c r="J1866" s="17"/>
      <c r="K1866" s="17"/>
      <c r="L1866" s="17"/>
      <c r="M1866" s="17"/>
    </row>
    <row r="1867" spans="1:13" x14ac:dyDescent="0.25">
      <c r="A1867" s="32"/>
      <c r="B1867" s="31"/>
      <c r="C1867" s="31"/>
      <c r="J1867" s="17"/>
      <c r="K1867" s="17"/>
      <c r="L1867" s="17"/>
      <c r="M1867" s="17"/>
    </row>
    <row r="1868" spans="1:13" x14ac:dyDescent="0.25">
      <c r="A1868" s="32"/>
      <c r="B1868" s="31"/>
      <c r="C1868" s="31"/>
      <c r="J1868" s="17"/>
      <c r="K1868" s="17"/>
      <c r="L1868" s="17"/>
      <c r="M1868" s="17"/>
    </row>
    <row r="1869" spans="1:13" x14ac:dyDescent="0.25">
      <c r="A1869" s="32"/>
      <c r="B1869" s="31"/>
      <c r="C1869" s="31"/>
      <c r="J1869" s="17"/>
      <c r="K1869" s="17"/>
      <c r="L1869" s="17"/>
      <c r="M1869" s="17"/>
    </row>
    <row r="1870" spans="1:13" x14ac:dyDescent="0.25">
      <c r="A1870" s="32"/>
      <c r="B1870" s="31"/>
      <c r="C1870" s="31"/>
      <c r="J1870" s="17"/>
      <c r="K1870" s="17"/>
      <c r="L1870" s="17"/>
      <c r="M1870" s="17"/>
    </row>
    <row r="1871" spans="1:13" x14ac:dyDescent="0.25">
      <c r="A1871" s="32"/>
      <c r="B1871" s="31"/>
      <c r="C1871" s="31"/>
      <c r="J1871" s="17"/>
      <c r="K1871" s="17"/>
      <c r="L1871" s="17"/>
      <c r="M1871" s="17"/>
    </row>
    <row r="1872" spans="1:13" x14ac:dyDescent="0.25">
      <c r="A1872" s="32"/>
      <c r="B1872" s="31"/>
      <c r="C1872" s="31"/>
      <c r="J1872" s="17"/>
      <c r="K1872" s="17"/>
      <c r="L1872" s="17"/>
      <c r="M1872" s="17"/>
    </row>
    <row r="1873" spans="1:13" x14ac:dyDescent="0.25">
      <c r="A1873" s="32"/>
      <c r="B1873" s="31"/>
      <c r="C1873" s="31"/>
      <c r="J1873" s="17"/>
      <c r="K1873" s="17"/>
      <c r="L1873" s="17"/>
      <c r="M1873" s="17"/>
    </row>
    <row r="1874" spans="1:13" x14ac:dyDescent="0.25">
      <c r="A1874" s="32"/>
      <c r="B1874" s="31"/>
      <c r="C1874" s="31"/>
      <c r="J1874" s="17"/>
      <c r="K1874" s="17"/>
      <c r="L1874" s="17"/>
      <c r="M1874" s="17"/>
    </row>
    <row r="1875" spans="1:13" x14ac:dyDescent="0.25">
      <c r="A1875" s="32"/>
      <c r="B1875" s="31"/>
      <c r="C1875" s="31"/>
      <c r="J1875" s="17"/>
      <c r="K1875" s="17"/>
      <c r="L1875" s="17"/>
      <c r="M1875" s="17"/>
    </row>
    <row r="1876" spans="1:13" x14ac:dyDescent="0.25">
      <c r="A1876" s="32"/>
      <c r="B1876" s="31"/>
      <c r="C1876" s="31"/>
      <c r="J1876" s="17"/>
      <c r="K1876" s="17"/>
      <c r="L1876" s="17"/>
      <c r="M1876" s="17"/>
    </row>
    <row r="1877" spans="1:13" x14ac:dyDescent="0.25">
      <c r="A1877" s="32"/>
      <c r="B1877" s="31"/>
      <c r="C1877" s="31"/>
      <c r="J1877" s="17"/>
      <c r="K1877" s="17"/>
      <c r="L1877" s="17"/>
      <c r="M1877" s="17"/>
    </row>
    <row r="1878" spans="1:13" x14ac:dyDescent="0.25">
      <c r="A1878" s="32"/>
      <c r="B1878" s="31"/>
      <c r="C1878" s="31"/>
      <c r="J1878" s="17"/>
      <c r="K1878" s="17"/>
      <c r="L1878" s="17"/>
      <c r="M1878" s="17"/>
    </row>
    <row r="1879" spans="1:13" x14ac:dyDescent="0.25">
      <c r="A1879" s="32"/>
      <c r="B1879" s="31"/>
      <c r="C1879" s="31"/>
      <c r="J1879" s="17"/>
      <c r="K1879" s="17"/>
      <c r="L1879" s="17"/>
      <c r="M1879" s="17"/>
    </row>
    <row r="1880" spans="1:13" x14ac:dyDescent="0.25">
      <c r="A1880" s="32"/>
      <c r="B1880" s="31"/>
      <c r="C1880" s="31"/>
      <c r="J1880" s="17"/>
      <c r="K1880" s="17"/>
      <c r="L1880" s="17"/>
      <c r="M1880" s="17"/>
    </row>
    <row r="1881" spans="1:13" x14ac:dyDescent="0.25">
      <c r="A1881" s="32"/>
      <c r="B1881" s="31"/>
      <c r="C1881" s="31"/>
      <c r="J1881" s="17"/>
      <c r="K1881" s="17"/>
      <c r="L1881" s="17"/>
      <c r="M1881" s="17"/>
    </row>
    <row r="1882" spans="1:13" x14ac:dyDescent="0.25">
      <c r="A1882" s="32"/>
      <c r="B1882" s="31"/>
      <c r="C1882" s="31"/>
      <c r="J1882" s="17"/>
      <c r="K1882" s="17"/>
      <c r="L1882" s="17"/>
      <c r="M1882" s="17"/>
    </row>
    <row r="1883" spans="1:13" x14ac:dyDescent="0.25">
      <c r="A1883" s="32"/>
      <c r="B1883" s="31"/>
      <c r="C1883" s="31"/>
      <c r="J1883" s="17"/>
      <c r="K1883" s="17"/>
      <c r="L1883" s="17"/>
      <c r="M1883" s="17"/>
    </row>
    <row r="1884" spans="1:13" x14ac:dyDescent="0.25">
      <c r="A1884" s="32"/>
      <c r="B1884" s="31"/>
      <c r="C1884" s="31"/>
      <c r="J1884" s="17"/>
      <c r="K1884" s="17"/>
      <c r="L1884" s="17"/>
      <c r="M1884" s="17"/>
    </row>
    <row r="1885" spans="1:13" x14ac:dyDescent="0.25">
      <c r="A1885" s="32"/>
      <c r="B1885" s="31"/>
      <c r="C1885" s="31"/>
      <c r="J1885" s="17"/>
      <c r="K1885" s="17"/>
      <c r="L1885" s="17"/>
      <c r="M1885" s="17"/>
    </row>
    <row r="1886" spans="1:13" x14ac:dyDescent="0.25">
      <c r="A1886" s="32"/>
      <c r="B1886" s="31"/>
      <c r="C1886" s="31"/>
      <c r="J1886" s="17"/>
      <c r="K1886" s="17"/>
      <c r="L1886" s="17"/>
      <c r="M1886" s="17"/>
    </row>
    <row r="1887" spans="1:13" x14ac:dyDescent="0.25">
      <c r="A1887" s="32"/>
      <c r="B1887" s="31"/>
      <c r="C1887" s="31"/>
      <c r="J1887" s="17"/>
      <c r="K1887" s="17"/>
      <c r="L1887" s="17"/>
      <c r="M1887" s="17"/>
    </row>
    <row r="1888" spans="1:13" x14ac:dyDescent="0.25">
      <c r="A1888" s="32"/>
      <c r="B1888" s="31"/>
      <c r="C1888" s="31"/>
      <c r="J1888" s="17"/>
      <c r="K1888" s="17"/>
      <c r="L1888" s="17"/>
      <c r="M1888" s="17"/>
    </row>
    <row r="1889" spans="1:13" x14ac:dyDescent="0.25">
      <c r="A1889" s="32"/>
      <c r="B1889" s="31"/>
      <c r="C1889" s="31"/>
      <c r="J1889" s="17"/>
      <c r="K1889" s="17"/>
      <c r="L1889" s="17"/>
      <c r="M1889" s="17"/>
    </row>
    <row r="1890" spans="1:13" x14ac:dyDescent="0.25">
      <c r="A1890" s="32"/>
      <c r="B1890" s="31"/>
      <c r="C1890" s="31"/>
      <c r="J1890" s="17"/>
      <c r="K1890" s="17"/>
      <c r="L1890" s="17"/>
      <c r="M1890" s="17"/>
    </row>
    <row r="1891" spans="1:13" x14ac:dyDescent="0.25">
      <c r="A1891" s="32"/>
      <c r="B1891" s="31"/>
      <c r="C1891" s="31"/>
      <c r="J1891" s="17"/>
      <c r="K1891" s="17"/>
      <c r="L1891" s="17"/>
      <c r="M1891" s="17"/>
    </row>
    <row r="1892" spans="1:13" x14ac:dyDescent="0.25">
      <c r="A1892" s="32"/>
      <c r="B1892" s="31"/>
      <c r="C1892" s="31"/>
      <c r="J1892" s="17"/>
      <c r="K1892" s="17"/>
      <c r="L1892" s="17"/>
      <c r="M1892" s="17"/>
    </row>
    <row r="1893" spans="1:13" x14ac:dyDescent="0.25">
      <c r="A1893" s="32"/>
      <c r="B1893" s="31"/>
      <c r="C1893" s="31"/>
      <c r="J1893" s="17"/>
      <c r="K1893" s="17"/>
      <c r="L1893" s="17"/>
      <c r="M1893" s="17"/>
    </row>
    <row r="1894" spans="1:13" x14ac:dyDescent="0.25">
      <c r="A1894" s="32"/>
      <c r="B1894" s="31"/>
      <c r="C1894" s="31"/>
      <c r="J1894" s="17"/>
      <c r="K1894" s="17"/>
      <c r="L1894" s="17"/>
      <c r="M1894" s="17"/>
    </row>
    <row r="1895" spans="1:13" x14ac:dyDescent="0.25">
      <c r="A1895" s="32"/>
      <c r="B1895" s="31"/>
      <c r="C1895" s="31"/>
      <c r="J1895" s="17"/>
      <c r="K1895" s="17"/>
      <c r="L1895" s="17"/>
      <c r="M1895" s="17"/>
    </row>
    <row r="1896" spans="1:13" x14ac:dyDescent="0.25">
      <c r="A1896" s="32"/>
      <c r="B1896" s="31"/>
      <c r="C1896" s="31"/>
      <c r="J1896" s="17"/>
      <c r="K1896" s="17"/>
      <c r="L1896" s="17"/>
      <c r="M1896" s="17"/>
    </row>
    <row r="1897" spans="1:13" x14ac:dyDescent="0.25">
      <c r="A1897" s="32"/>
      <c r="B1897" s="31"/>
      <c r="C1897" s="31"/>
      <c r="J1897" s="17"/>
      <c r="K1897" s="17"/>
      <c r="L1897" s="17"/>
      <c r="M1897" s="17"/>
    </row>
    <row r="1898" spans="1:13" x14ac:dyDescent="0.25">
      <c r="A1898" s="32"/>
      <c r="B1898" s="31"/>
      <c r="C1898" s="31"/>
      <c r="J1898" s="17"/>
      <c r="K1898" s="17"/>
      <c r="L1898" s="17"/>
      <c r="M1898" s="17"/>
    </row>
    <row r="1899" spans="1:13" x14ac:dyDescent="0.25">
      <c r="A1899" s="32"/>
      <c r="B1899" s="31"/>
      <c r="C1899" s="31"/>
      <c r="J1899" s="17"/>
      <c r="K1899" s="17"/>
      <c r="L1899" s="17"/>
      <c r="M1899" s="17"/>
    </row>
    <row r="1900" spans="1:13" x14ac:dyDescent="0.25">
      <c r="A1900" s="32"/>
      <c r="B1900" s="31"/>
      <c r="C1900" s="31"/>
      <c r="J1900" s="17"/>
      <c r="K1900" s="17"/>
      <c r="L1900" s="17"/>
      <c r="M1900" s="17"/>
    </row>
    <row r="1901" spans="1:13" x14ac:dyDescent="0.25">
      <c r="A1901" s="32"/>
      <c r="B1901" s="31"/>
      <c r="C1901" s="31"/>
      <c r="J1901" s="17"/>
      <c r="K1901" s="17"/>
      <c r="L1901" s="17"/>
      <c r="M1901" s="17"/>
    </row>
    <row r="1902" spans="1:13" x14ac:dyDescent="0.25">
      <c r="A1902" s="32"/>
      <c r="B1902" s="31"/>
      <c r="C1902" s="31"/>
      <c r="J1902" s="17"/>
      <c r="K1902" s="17"/>
      <c r="L1902" s="17"/>
      <c r="M1902" s="17"/>
    </row>
    <row r="1903" spans="1:13" x14ac:dyDescent="0.25">
      <c r="A1903" s="32"/>
      <c r="B1903" s="31"/>
      <c r="C1903" s="31"/>
      <c r="J1903" s="17"/>
      <c r="K1903" s="17"/>
      <c r="L1903" s="17"/>
      <c r="M1903" s="17"/>
    </row>
    <row r="1904" spans="1:13" x14ac:dyDescent="0.25">
      <c r="A1904" s="32"/>
      <c r="B1904" s="31"/>
      <c r="C1904" s="31"/>
      <c r="J1904" s="17"/>
      <c r="K1904" s="17"/>
      <c r="L1904" s="17"/>
      <c r="M1904" s="17"/>
    </row>
    <row r="1905" spans="1:13" x14ac:dyDescent="0.25">
      <c r="A1905" s="32"/>
      <c r="B1905" s="31"/>
      <c r="C1905" s="31"/>
      <c r="J1905" s="17"/>
      <c r="K1905" s="17"/>
      <c r="L1905" s="17"/>
      <c r="M1905" s="17"/>
    </row>
    <row r="1906" spans="1:13" x14ac:dyDescent="0.25">
      <c r="A1906" s="32"/>
      <c r="B1906" s="31"/>
      <c r="C1906" s="31"/>
      <c r="J1906" s="17"/>
      <c r="K1906" s="17"/>
      <c r="L1906" s="17"/>
      <c r="M1906" s="17"/>
    </row>
    <row r="1907" spans="1:13" x14ac:dyDescent="0.25">
      <c r="A1907" s="32"/>
      <c r="B1907" s="31"/>
      <c r="C1907" s="31"/>
      <c r="J1907" s="17"/>
      <c r="K1907" s="17"/>
      <c r="L1907" s="17"/>
      <c r="M1907" s="17"/>
    </row>
    <row r="1908" spans="1:13" x14ac:dyDescent="0.25">
      <c r="A1908" s="32"/>
      <c r="B1908" s="31"/>
      <c r="C1908" s="31"/>
      <c r="J1908" s="17"/>
      <c r="K1908" s="17"/>
      <c r="L1908" s="17"/>
      <c r="M1908" s="17"/>
    </row>
    <row r="1909" spans="1:13" x14ac:dyDescent="0.25">
      <c r="A1909" s="32"/>
      <c r="B1909" s="31"/>
      <c r="C1909" s="31"/>
      <c r="J1909" s="17"/>
      <c r="K1909" s="17"/>
      <c r="L1909" s="17"/>
      <c r="M1909" s="17"/>
    </row>
    <row r="1910" spans="1:13" x14ac:dyDescent="0.25">
      <c r="A1910" s="32"/>
      <c r="B1910" s="31"/>
      <c r="C1910" s="31"/>
      <c r="J1910" s="17"/>
      <c r="K1910" s="17"/>
      <c r="L1910" s="17"/>
      <c r="M1910" s="17"/>
    </row>
    <row r="1911" spans="1:13" x14ac:dyDescent="0.25">
      <c r="A1911" s="32"/>
      <c r="B1911" s="31"/>
      <c r="C1911" s="31"/>
      <c r="J1911" s="17"/>
      <c r="K1911" s="17"/>
      <c r="L1911" s="17"/>
      <c r="M1911" s="17"/>
    </row>
    <row r="1912" spans="1:13" x14ac:dyDescent="0.25">
      <c r="A1912" s="32"/>
      <c r="B1912" s="31"/>
      <c r="C1912" s="31"/>
      <c r="J1912" s="17"/>
      <c r="K1912" s="17"/>
      <c r="L1912" s="17"/>
      <c r="M1912" s="17"/>
    </row>
    <row r="1913" spans="1:13" x14ac:dyDescent="0.25">
      <c r="A1913" s="32"/>
      <c r="B1913" s="31"/>
      <c r="C1913" s="31"/>
      <c r="J1913" s="17"/>
      <c r="K1913" s="17"/>
      <c r="L1913" s="17"/>
      <c r="M1913" s="17"/>
    </row>
    <row r="1914" spans="1:13" x14ac:dyDescent="0.25">
      <c r="A1914" s="32"/>
      <c r="B1914" s="31"/>
      <c r="C1914" s="31"/>
      <c r="J1914" s="17"/>
      <c r="K1914" s="17"/>
      <c r="L1914" s="17"/>
      <c r="M1914" s="17"/>
    </row>
    <row r="1915" spans="1:13" x14ac:dyDescent="0.25">
      <c r="A1915" s="32"/>
      <c r="B1915" s="31"/>
      <c r="C1915" s="31"/>
      <c r="J1915" s="17"/>
      <c r="K1915" s="17"/>
      <c r="L1915" s="17"/>
      <c r="M1915" s="17"/>
    </row>
    <row r="1916" spans="1:13" x14ac:dyDescent="0.25">
      <c r="A1916" s="32"/>
      <c r="B1916" s="31"/>
      <c r="C1916" s="31"/>
      <c r="J1916" s="17"/>
      <c r="K1916" s="17"/>
      <c r="L1916" s="17"/>
      <c r="M1916" s="17"/>
    </row>
    <row r="1917" spans="1:13" x14ac:dyDescent="0.25">
      <c r="A1917" s="32"/>
      <c r="B1917" s="31"/>
      <c r="C1917" s="31"/>
      <c r="J1917" s="17"/>
      <c r="K1917" s="17"/>
      <c r="L1917" s="17"/>
      <c r="M1917" s="17"/>
    </row>
    <row r="1918" spans="1:13" x14ac:dyDescent="0.25">
      <c r="A1918" s="32"/>
      <c r="B1918" s="31"/>
      <c r="C1918" s="31"/>
      <c r="J1918" s="17"/>
      <c r="K1918" s="17"/>
      <c r="L1918" s="17"/>
      <c r="M1918" s="17"/>
    </row>
    <row r="1919" spans="1:13" x14ac:dyDescent="0.25">
      <c r="A1919" s="32"/>
      <c r="B1919" s="31"/>
      <c r="C1919" s="31"/>
      <c r="J1919" s="17"/>
      <c r="K1919" s="17"/>
      <c r="L1919" s="17"/>
      <c r="M1919" s="17"/>
    </row>
    <row r="1920" spans="1:13" x14ac:dyDescent="0.25">
      <c r="A1920" s="32"/>
      <c r="B1920" s="31"/>
      <c r="C1920" s="31"/>
      <c r="J1920" s="17"/>
      <c r="K1920" s="17"/>
      <c r="L1920" s="17"/>
      <c r="M1920" s="17"/>
    </row>
    <row r="1921" spans="1:13" x14ac:dyDescent="0.25">
      <c r="A1921" s="32"/>
      <c r="B1921" s="31"/>
      <c r="C1921" s="31"/>
      <c r="J1921" s="17"/>
      <c r="K1921" s="17"/>
      <c r="L1921" s="17"/>
      <c r="M1921" s="17"/>
    </row>
    <row r="1922" spans="1:13" x14ac:dyDescent="0.25">
      <c r="A1922" s="32"/>
      <c r="B1922" s="31"/>
      <c r="C1922" s="31"/>
      <c r="J1922" s="17"/>
      <c r="K1922" s="17"/>
      <c r="L1922" s="17"/>
      <c r="M1922" s="17"/>
    </row>
    <row r="1923" spans="1:13" x14ac:dyDescent="0.25">
      <c r="A1923" s="32"/>
      <c r="B1923" s="31"/>
      <c r="C1923" s="31"/>
      <c r="J1923" s="17"/>
      <c r="K1923" s="17"/>
      <c r="L1923" s="17"/>
      <c r="M1923" s="17"/>
    </row>
    <row r="1924" spans="1:13" x14ac:dyDescent="0.25">
      <c r="A1924" s="32"/>
      <c r="B1924" s="31"/>
      <c r="C1924" s="31"/>
      <c r="J1924" s="17"/>
      <c r="K1924" s="17"/>
      <c r="L1924" s="17"/>
      <c r="M1924" s="17"/>
    </row>
    <row r="1925" spans="1:13" x14ac:dyDescent="0.25">
      <c r="A1925" s="32"/>
      <c r="B1925" s="31"/>
      <c r="C1925" s="31"/>
      <c r="J1925" s="17"/>
      <c r="K1925" s="17"/>
      <c r="L1925" s="17"/>
      <c r="M1925" s="17"/>
    </row>
    <row r="1926" spans="1:13" x14ac:dyDescent="0.25">
      <c r="A1926" s="32"/>
      <c r="B1926" s="31"/>
      <c r="C1926" s="31"/>
      <c r="J1926" s="17"/>
      <c r="K1926" s="17"/>
      <c r="L1926" s="17"/>
      <c r="M1926" s="17"/>
    </row>
    <row r="1927" spans="1:13" x14ac:dyDescent="0.25">
      <c r="A1927" s="32"/>
      <c r="B1927" s="31"/>
      <c r="C1927" s="31"/>
      <c r="J1927" s="17"/>
      <c r="K1927" s="17"/>
      <c r="L1927" s="17"/>
      <c r="M1927" s="17"/>
    </row>
    <row r="1928" spans="1:13" x14ac:dyDescent="0.25">
      <c r="A1928" s="32"/>
      <c r="B1928" s="31"/>
      <c r="C1928" s="31"/>
      <c r="J1928" s="17"/>
      <c r="K1928" s="17"/>
      <c r="L1928" s="17"/>
      <c r="M1928" s="17"/>
    </row>
    <row r="1929" spans="1:13" x14ac:dyDescent="0.25">
      <c r="A1929" s="32"/>
      <c r="B1929" s="31"/>
      <c r="C1929" s="31"/>
      <c r="J1929" s="17"/>
      <c r="K1929" s="17"/>
      <c r="L1929" s="17"/>
      <c r="M1929" s="17"/>
    </row>
    <row r="1930" spans="1:13" x14ac:dyDescent="0.25">
      <c r="A1930" s="32"/>
      <c r="B1930" s="31"/>
      <c r="C1930" s="31"/>
      <c r="J1930" s="17"/>
      <c r="K1930" s="17"/>
      <c r="L1930" s="17"/>
      <c r="M1930" s="17"/>
    </row>
    <row r="1931" spans="1:13" x14ac:dyDescent="0.25">
      <c r="A1931" s="32"/>
      <c r="B1931" s="31"/>
      <c r="C1931" s="31"/>
      <c r="J1931" s="17"/>
      <c r="K1931" s="17"/>
      <c r="L1931" s="17"/>
      <c r="M1931" s="17"/>
    </row>
    <row r="1932" spans="1:13" x14ac:dyDescent="0.25">
      <c r="A1932" s="32"/>
      <c r="B1932" s="31"/>
      <c r="C1932" s="31"/>
      <c r="J1932" s="17"/>
      <c r="K1932" s="17"/>
      <c r="L1932" s="17"/>
      <c r="M1932" s="17"/>
    </row>
    <row r="1933" spans="1:13" x14ac:dyDescent="0.25">
      <c r="A1933" s="32"/>
      <c r="B1933" s="31"/>
      <c r="C1933" s="31"/>
      <c r="J1933" s="17"/>
      <c r="K1933" s="17"/>
      <c r="L1933" s="17"/>
      <c r="M1933" s="17"/>
    </row>
    <row r="1934" spans="1:13" x14ac:dyDescent="0.25">
      <c r="A1934" s="32"/>
      <c r="B1934" s="31"/>
      <c r="C1934" s="31"/>
      <c r="J1934" s="17"/>
      <c r="K1934" s="17"/>
      <c r="L1934" s="17"/>
      <c r="M1934" s="17"/>
    </row>
    <row r="1935" spans="1:13" x14ac:dyDescent="0.25">
      <c r="A1935" s="32"/>
      <c r="B1935" s="31"/>
      <c r="C1935" s="31"/>
      <c r="J1935" s="17"/>
      <c r="K1935" s="17"/>
      <c r="L1935" s="17"/>
      <c r="M1935" s="17"/>
    </row>
    <row r="1936" spans="1:13" x14ac:dyDescent="0.25">
      <c r="A1936" s="32"/>
      <c r="B1936" s="31"/>
      <c r="C1936" s="31"/>
      <c r="J1936" s="17"/>
      <c r="K1936" s="17"/>
      <c r="L1936" s="17"/>
      <c r="M1936" s="17"/>
    </row>
    <row r="1937" spans="1:13" x14ac:dyDescent="0.25">
      <c r="A1937" s="32"/>
      <c r="B1937" s="31"/>
      <c r="C1937" s="31"/>
      <c r="J1937" s="17"/>
      <c r="K1937" s="17"/>
      <c r="L1937" s="17"/>
      <c r="M1937" s="17"/>
    </row>
    <row r="1938" spans="1:13" x14ac:dyDescent="0.25">
      <c r="A1938" s="32"/>
      <c r="B1938" s="31"/>
      <c r="C1938" s="31"/>
      <c r="J1938" s="17"/>
      <c r="K1938" s="17"/>
      <c r="L1938" s="17"/>
      <c r="M1938" s="17"/>
    </row>
    <row r="1939" spans="1:13" x14ac:dyDescent="0.25">
      <c r="A1939" s="32"/>
      <c r="B1939" s="31"/>
      <c r="C1939" s="31"/>
      <c r="J1939" s="17"/>
      <c r="K1939" s="17"/>
      <c r="L1939" s="17"/>
      <c r="M1939" s="17"/>
    </row>
    <row r="1940" spans="1:13" x14ac:dyDescent="0.25">
      <c r="A1940" s="32"/>
      <c r="B1940" s="31"/>
      <c r="C1940" s="31"/>
      <c r="J1940" s="17"/>
      <c r="K1940" s="17"/>
      <c r="L1940" s="17"/>
      <c r="M1940" s="17"/>
    </row>
    <row r="1941" spans="1:13" x14ac:dyDescent="0.25">
      <c r="A1941" s="32"/>
      <c r="B1941" s="31"/>
      <c r="C1941" s="31"/>
      <c r="J1941" s="17"/>
      <c r="K1941" s="17"/>
      <c r="L1941" s="17"/>
      <c r="M1941" s="17"/>
    </row>
    <row r="1942" spans="1:13" x14ac:dyDescent="0.25">
      <c r="A1942" s="32"/>
      <c r="B1942" s="31"/>
      <c r="C1942" s="31"/>
      <c r="J1942" s="17"/>
      <c r="K1942" s="17"/>
      <c r="L1942" s="17"/>
      <c r="M1942" s="17"/>
    </row>
    <row r="1943" spans="1:13" x14ac:dyDescent="0.25">
      <c r="A1943" s="32"/>
      <c r="B1943" s="31"/>
      <c r="C1943" s="31"/>
      <c r="J1943" s="17"/>
      <c r="K1943" s="17"/>
      <c r="L1943" s="17"/>
      <c r="M1943" s="17"/>
    </row>
    <row r="1944" spans="1:13" x14ac:dyDescent="0.25">
      <c r="A1944" s="32"/>
      <c r="B1944" s="31"/>
      <c r="C1944" s="31"/>
      <c r="J1944" s="17"/>
      <c r="K1944" s="17"/>
      <c r="L1944" s="17"/>
      <c r="M1944" s="17"/>
    </row>
    <row r="1945" spans="1:13" x14ac:dyDescent="0.25">
      <c r="A1945" s="32"/>
      <c r="B1945" s="31"/>
      <c r="C1945" s="31"/>
      <c r="J1945" s="17"/>
      <c r="K1945" s="17"/>
      <c r="L1945" s="17"/>
      <c r="M1945" s="17"/>
    </row>
    <row r="1946" spans="1:13" x14ac:dyDescent="0.25">
      <c r="A1946" s="32"/>
      <c r="B1946" s="31"/>
      <c r="C1946" s="31"/>
      <c r="J1946" s="17"/>
      <c r="K1946" s="17"/>
      <c r="L1946" s="17"/>
      <c r="M1946" s="17"/>
    </row>
    <row r="1947" spans="1:13" x14ac:dyDescent="0.25">
      <c r="A1947" s="32"/>
      <c r="B1947" s="31"/>
      <c r="C1947" s="31"/>
      <c r="J1947" s="17"/>
      <c r="K1947" s="17"/>
      <c r="L1947" s="17"/>
      <c r="M1947" s="17"/>
    </row>
    <row r="1948" spans="1:13" x14ac:dyDescent="0.25">
      <c r="A1948" s="32"/>
      <c r="B1948" s="31"/>
      <c r="C1948" s="31"/>
      <c r="J1948" s="17"/>
      <c r="K1948" s="17"/>
      <c r="L1948" s="17"/>
      <c r="M1948" s="17"/>
    </row>
    <row r="1949" spans="1:13" x14ac:dyDescent="0.25">
      <c r="A1949" s="32"/>
      <c r="B1949" s="31"/>
      <c r="C1949" s="31"/>
      <c r="J1949" s="17"/>
      <c r="K1949" s="17"/>
      <c r="L1949" s="17"/>
      <c r="M1949" s="17"/>
    </row>
    <row r="1950" spans="1:13" x14ac:dyDescent="0.25">
      <c r="A1950" s="32"/>
      <c r="B1950" s="31"/>
      <c r="C1950" s="31"/>
      <c r="J1950" s="17"/>
      <c r="K1950" s="17"/>
      <c r="L1950" s="17"/>
      <c r="M1950" s="17"/>
    </row>
    <row r="1951" spans="1:13" x14ac:dyDescent="0.25">
      <c r="A1951" s="32"/>
      <c r="B1951" s="31"/>
      <c r="C1951" s="31"/>
      <c r="J1951" s="17"/>
      <c r="K1951" s="17"/>
      <c r="L1951" s="17"/>
      <c r="M1951" s="17"/>
    </row>
    <row r="1952" spans="1:13" x14ac:dyDescent="0.25">
      <c r="A1952" s="32"/>
      <c r="B1952" s="31"/>
      <c r="C1952" s="31"/>
      <c r="J1952" s="17"/>
      <c r="K1952" s="17"/>
      <c r="L1952" s="17"/>
      <c r="M1952" s="17"/>
    </row>
    <row r="1953" spans="1:13" x14ac:dyDescent="0.25">
      <c r="A1953" s="32"/>
      <c r="B1953" s="31"/>
      <c r="C1953" s="31"/>
      <c r="J1953" s="17"/>
      <c r="K1953" s="17"/>
      <c r="L1953" s="17"/>
      <c r="M1953" s="17"/>
    </row>
    <row r="1954" spans="1:13" x14ac:dyDescent="0.25">
      <c r="A1954" s="32"/>
      <c r="B1954" s="31"/>
      <c r="C1954" s="31"/>
      <c r="J1954" s="17"/>
      <c r="K1954" s="17"/>
      <c r="L1954" s="17"/>
      <c r="M1954" s="17"/>
    </row>
    <row r="1955" spans="1:13" x14ac:dyDescent="0.25">
      <c r="A1955" s="32"/>
      <c r="B1955" s="31"/>
      <c r="C1955" s="31"/>
      <c r="J1955" s="17"/>
      <c r="K1955" s="17"/>
      <c r="L1955" s="17"/>
      <c r="M1955" s="17"/>
    </row>
    <row r="1956" spans="1:13" x14ac:dyDescent="0.25">
      <c r="A1956" s="32"/>
      <c r="B1956" s="31"/>
      <c r="C1956" s="31"/>
      <c r="J1956" s="17"/>
      <c r="K1956" s="17"/>
      <c r="L1956" s="17"/>
      <c r="M1956" s="17"/>
    </row>
    <row r="1957" spans="1:13" x14ac:dyDescent="0.25">
      <c r="A1957" s="32"/>
      <c r="B1957" s="31"/>
      <c r="C1957" s="31"/>
      <c r="J1957" s="17"/>
      <c r="K1957" s="17"/>
      <c r="L1957" s="17"/>
      <c r="M1957" s="17"/>
    </row>
    <row r="1958" spans="1:13" x14ac:dyDescent="0.25">
      <c r="A1958" s="32"/>
      <c r="B1958" s="31"/>
      <c r="C1958" s="31"/>
      <c r="J1958" s="17"/>
      <c r="K1958" s="17"/>
      <c r="L1958" s="17"/>
      <c r="M1958" s="17"/>
    </row>
    <row r="1959" spans="1:13" x14ac:dyDescent="0.25">
      <c r="A1959" s="32"/>
      <c r="B1959" s="31"/>
      <c r="C1959" s="31"/>
      <c r="J1959" s="17"/>
      <c r="K1959" s="17"/>
      <c r="L1959" s="17"/>
      <c r="M1959" s="17"/>
    </row>
    <row r="1960" spans="1:13" x14ac:dyDescent="0.25">
      <c r="A1960" s="32"/>
      <c r="B1960" s="31"/>
      <c r="C1960" s="31"/>
      <c r="J1960" s="17"/>
      <c r="K1960" s="17"/>
      <c r="L1960" s="17"/>
      <c r="M1960" s="17"/>
    </row>
    <row r="1961" spans="1:13" x14ac:dyDescent="0.25">
      <c r="A1961" s="32"/>
      <c r="B1961" s="31"/>
      <c r="C1961" s="31"/>
      <c r="J1961" s="17"/>
      <c r="K1961" s="17"/>
      <c r="L1961" s="17"/>
      <c r="M1961" s="17"/>
    </row>
    <row r="1962" spans="1:13" x14ac:dyDescent="0.25">
      <c r="A1962" s="32"/>
      <c r="B1962" s="31"/>
      <c r="C1962" s="31"/>
      <c r="J1962" s="17"/>
      <c r="K1962" s="17"/>
      <c r="L1962" s="17"/>
      <c r="M1962" s="17"/>
    </row>
    <row r="1963" spans="1:13" x14ac:dyDescent="0.25">
      <c r="A1963" s="32"/>
      <c r="B1963" s="31"/>
      <c r="C1963" s="31"/>
      <c r="J1963" s="17"/>
      <c r="K1963" s="17"/>
      <c r="L1963" s="17"/>
      <c r="M1963" s="17"/>
    </row>
    <row r="1964" spans="1:13" x14ac:dyDescent="0.25">
      <c r="A1964" s="32"/>
      <c r="B1964" s="31"/>
      <c r="C1964" s="31"/>
      <c r="J1964" s="17"/>
      <c r="K1964" s="17"/>
      <c r="L1964" s="17"/>
      <c r="M1964" s="17"/>
    </row>
    <row r="1965" spans="1:13" x14ac:dyDescent="0.25">
      <c r="A1965" s="32"/>
      <c r="B1965" s="31"/>
      <c r="C1965" s="31"/>
      <c r="J1965" s="17"/>
      <c r="K1965" s="17"/>
      <c r="L1965" s="17"/>
      <c r="M1965" s="17"/>
    </row>
    <row r="1966" spans="1:13" x14ac:dyDescent="0.25">
      <c r="A1966" s="32"/>
      <c r="B1966" s="31"/>
      <c r="C1966" s="31"/>
      <c r="J1966" s="17"/>
      <c r="K1966" s="17"/>
      <c r="L1966" s="17"/>
      <c r="M1966" s="17"/>
    </row>
    <row r="1967" spans="1:13" x14ac:dyDescent="0.25">
      <c r="A1967" s="32"/>
      <c r="B1967" s="31"/>
      <c r="C1967" s="31"/>
      <c r="J1967" s="17"/>
      <c r="K1967" s="17"/>
      <c r="L1967" s="17"/>
      <c r="M1967" s="17"/>
    </row>
    <row r="1968" spans="1:13" x14ac:dyDescent="0.25">
      <c r="A1968" s="32"/>
      <c r="B1968" s="31"/>
      <c r="C1968" s="31"/>
      <c r="J1968" s="17"/>
      <c r="K1968" s="17"/>
      <c r="L1968" s="17"/>
      <c r="M1968" s="17"/>
    </row>
    <row r="1969" spans="1:13" x14ac:dyDescent="0.25">
      <c r="A1969" s="32"/>
      <c r="B1969" s="31"/>
      <c r="C1969" s="31"/>
      <c r="J1969" s="17"/>
      <c r="K1969" s="17"/>
      <c r="L1969" s="17"/>
      <c r="M1969" s="17"/>
    </row>
    <row r="1970" spans="1:13" x14ac:dyDescent="0.25">
      <c r="A1970" s="32"/>
      <c r="B1970" s="31"/>
      <c r="C1970" s="31"/>
      <c r="J1970" s="17"/>
      <c r="K1970" s="17"/>
      <c r="L1970" s="17"/>
      <c r="M1970" s="17"/>
    </row>
    <row r="1971" spans="1:13" x14ac:dyDescent="0.25">
      <c r="A1971" s="32"/>
      <c r="B1971" s="31"/>
      <c r="C1971" s="31"/>
      <c r="J1971" s="17"/>
      <c r="K1971" s="17"/>
      <c r="L1971" s="17"/>
      <c r="M1971" s="17"/>
    </row>
    <row r="1972" spans="1:13" x14ac:dyDescent="0.25">
      <c r="A1972" s="32"/>
      <c r="B1972" s="31"/>
      <c r="C1972" s="31"/>
      <c r="J1972" s="17"/>
      <c r="K1972" s="17"/>
      <c r="L1972" s="17"/>
      <c r="M1972" s="17"/>
    </row>
    <row r="1973" spans="1:13" x14ac:dyDescent="0.25">
      <c r="A1973" s="32"/>
      <c r="B1973" s="31"/>
      <c r="C1973" s="31"/>
      <c r="J1973" s="17"/>
      <c r="K1973" s="17"/>
      <c r="L1973" s="17"/>
      <c r="M1973" s="17"/>
    </row>
    <row r="1974" spans="1:13" x14ac:dyDescent="0.25">
      <c r="A1974" s="32"/>
      <c r="B1974" s="31"/>
      <c r="C1974" s="31"/>
      <c r="J1974" s="17"/>
      <c r="K1974" s="17"/>
      <c r="L1974" s="17"/>
      <c r="M1974" s="17"/>
    </row>
    <row r="1975" spans="1:13" x14ac:dyDescent="0.25">
      <c r="A1975" s="32"/>
      <c r="B1975" s="31"/>
      <c r="C1975" s="31"/>
      <c r="J1975" s="17"/>
      <c r="K1975" s="17"/>
      <c r="L1975" s="17"/>
      <c r="M1975" s="17"/>
    </row>
    <row r="1976" spans="1:13" x14ac:dyDescent="0.25">
      <c r="A1976" s="32"/>
      <c r="B1976" s="31"/>
      <c r="C1976" s="31"/>
      <c r="J1976" s="17"/>
      <c r="K1976" s="17"/>
      <c r="L1976" s="17"/>
      <c r="M1976" s="17"/>
    </row>
    <row r="1977" spans="1:13" x14ac:dyDescent="0.25">
      <c r="A1977" s="32"/>
      <c r="B1977" s="31"/>
      <c r="C1977" s="31"/>
      <c r="J1977" s="17"/>
      <c r="K1977" s="17"/>
      <c r="L1977" s="17"/>
      <c r="M1977" s="17"/>
    </row>
    <row r="1978" spans="1:13" x14ac:dyDescent="0.25">
      <c r="A1978" s="32"/>
      <c r="B1978" s="31"/>
      <c r="C1978" s="31"/>
      <c r="J1978" s="17"/>
      <c r="K1978" s="17"/>
      <c r="L1978" s="17"/>
      <c r="M1978" s="17"/>
    </row>
    <row r="1979" spans="1:13" x14ac:dyDescent="0.25">
      <c r="A1979" s="32"/>
      <c r="B1979" s="31"/>
      <c r="C1979" s="31"/>
      <c r="J1979" s="17"/>
      <c r="K1979" s="17"/>
      <c r="L1979" s="17"/>
      <c r="M1979" s="17"/>
    </row>
    <row r="1980" spans="1:13" x14ac:dyDescent="0.25">
      <c r="A1980" s="32"/>
      <c r="B1980" s="31"/>
      <c r="C1980" s="31"/>
      <c r="J1980" s="17"/>
      <c r="K1980" s="17"/>
      <c r="L1980" s="17"/>
      <c r="M1980" s="17"/>
    </row>
    <row r="1981" spans="1:13" x14ac:dyDescent="0.25">
      <c r="A1981" s="32"/>
      <c r="B1981" s="31"/>
      <c r="C1981" s="31"/>
      <c r="J1981" s="17"/>
      <c r="K1981" s="17"/>
      <c r="L1981" s="17"/>
      <c r="M1981" s="17"/>
    </row>
    <row r="1982" spans="1:13" x14ac:dyDescent="0.25">
      <c r="A1982" s="32"/>
      <c r="B1982" s="31"/>
      <c r="C1982" s="31"/>
      <c r="J1982" s="17"/>
      <c r="K1982" s="17"/>
      <c r="L1982" s="17"/>
      <c r="M1982" s="17"/>
    </row>
    <row r="1983" spans="1:13" x14ac:dyDescent="0.25">
      <c r="A1983" s="32"/>
      <c r="B1983" s="31"/>
      <c r="C1983" s="31"/>
      <c r="J1983" s="17"/>
      <c r="K1983" s="17"/>
      <c r="L1983" s="17"/>
      <c r="M1983" s="17"/>
    </row>
    <row r="1984" spans="1:13" x14ac:dyDescent="0.25">
      <c r="A1984" s="32"/>
      <c r="B1984" s="31"/>
      <c r="C1984" s="31"/>
      <c r="J1984" s="17"/>
      <c r="K1984" s="17"/>
      <c r="L1984" s="17"/>
      <c r="M1984" s="17"/>
    </row>
    <row r="1985" spans="1:13" x14ac:dyDescent="0.25">
      <c r="A1985" s="32"/>
      <c r="B1985" s="31"/>
      <c r="C1985" s="31"/>
      <c r="J1985" s="17"/>
      <c r="K1985" s="17"/>
      <c r="L1985" s="17"/>
      <c r="M1985" s="17"/>
    </row>
    <row r="1986" spans="1:13" x14ac:dyDescent="0.25">
      <c r="A1986" s="32"/>
      <c r="B1986" s="31"/>
      <c r="C1986" s="31"/>
      <c r="J1986" s="17"/>
      <c r="K1986" s="17"/>
      <c r="L1986" s="17"/>
      <c r="M1986" s="17"/>
    </row>
    <row r="1987" spans="1:13" x14ac:dyDescent="0.25">
      <c r="A1987" s="32"/>
      <c r="B1987" s="31"/>
      <c r="C1987" s="31"/>
      <c r="J1987" s="17"/>
      <c r="K1987" s="17"/>
      <c r="L1987" s="17"/>
      <c r="M1987" s="17"/>
    </row>
    <row r="1988" spans="1:13" x14ac:dyDescent="0.25">
      <c r="A1988" s="32"/>
      <c r="B1988" s="31"/>
      <c r="C1988" s="31"/>
      <c r="J1988" s="17"/>
      <c r="K1988" s="17"/>
      <c r="L1988" s="17"/>
      <c r="M1988" s="17"/>
    </row>
    <row r="1989" spans="1:13" x14ac:dyDescent="0.25">
      <c r="A1989" s="32"/>
      <c r="B1989" s="31"/>
      <c r="C1989" s="31"/>
      <c r="J1989" s="17"/>
      <c r="K1989" s="17"/>
      <c r="L1989" s="17"/>
      <c r="M1989" s="17"/>
    </row>
    <row r="1990" spans="1:13" x14ac:dyDescent="0.25">
      <c r="A1990" s="32"/>
      <c r="B1990" s="31"/>
      <c r="C1990" s="31"/>
      <c r="J1990" s="17"/>
      <c r="K1990" s="17"/>
      <c r="L1990" s="17"/>
      <c r="M1990" s="17"/>
    </row>
    <row r="1991" spans="1:13" x14ac:dyDescent="0.25">
      <c r="A1991" s="32"/>
      <c r="B1991" s="31"/>
      <c r="C1991" s="31"/>
      <c r="J1991" s="17"/>
      <c r="K1991" s="17"/>
      <c r="L1991" s="17"/>
      <c r="M1991" s="17"/>
    </row>
    <row r="1992" spans="1:13" x14ac:dyDescent="0.25">
      <c r="A1992" s="32"/>
      <c r="B1992" s="31"/>
      <c r="C1992" s="31"/>
      <c r="J1992" s="17"/>
      <c r="K1992" s="17"/>
      <c r="L1992" s="17"/>
      <c r="M1992" s="17"/>
    </row>
    <row r="1993" spans="1:13" x14ac:dyDescent="0.25">
      <c r="A1993" s="32"/>
      <c r="B1993" s="31"/>
      <c r="C1993" s="31"/>
      <c r="J1993" s="17"/>
      <c r="K1993" s="17"/>
      <c r="L1993" s="17"/>
      <c r="M1993" s="17"/>
    </row>
    <row r="1994" spans="1:13" x14ac:dyDescent="0.25">
      <c r="A1994" s="32"/>
      <c r="B1994" s="31"/>
      <c r="C1994" s="31"/>
      <c r="J1994" s="17"/>
      <c r="K1994" s="17"/>
      <c r="L1994" s="17"/>
      <c r="M1994" s="17"/>
    </row>
    <row r="1995" spans="1:13" x14ac:dyDescent="0.25">
      <c r="A1995" s="32"/>
      <c r="B1995" s="31"/>
      <c r="C1995" s="31"/>
      <c r="J1995" s="17"/>
      <c r="K1995" s="17"/>
      <c r="L1995" s="17"/>
      <c r="M1995" s="17"/>
    </row>
    <row r="1996" spans="1:13" x14ac:dyDescent="0.25">
      <c r="A1996" s="32"/>
      <c r="B1996" s="31"/>
      <c r="C1996" s="31"/>
      <c r="J1996" s="17"/>
      <c r="K1996" s="17"/>
      <c r="L1996" s="17"/>
      <c r="M1996" s="17"/>
    </row>
    <row r="1997" spans="1:13" x14ac:dyDescent="0.25">
      <c r="A1997" s="32"/>
      <c r="B1997" s="31"/>
      <c r="C1997" s="31"/>
      <c r="J1997" s="17"/>
      <c r="K1997" s="17"/>
      <c r="L1997" s="17"/>
      <c r="M1997" s="17"/>
    </row>
    <row r="1998" spans="1:13" x14ac:dyDescent="0.25">
      <c r="A1998" s="32"/>
      <c r="B1998" s="31"/>
      <c r="C1998" s="31"/>
      <c r="J1998" s="17"/>
      <c r="K1998" s="17"/>
      <c r="L1998" s="17"/>
      <c r="M1998" s="17"/>
    </row>
    <row r="1999" spans="1:13" x14ac:dyDescent="0.25">
      <c r="A1999" s="32"/>
      <c r="B1999" s="31"/>
      <c r="C1999" s="31"/>
      <c r="J1999" s="17"/>
      <c r="K1999" s="17"/>
      <c r="L1999" s="17"/>
      <c r="M1999" s="17"/>
    </row>
    <row r="2000" spans="1:13" x14ac:dyDescent="0.25">
      <c r="A2000" s="32"/>
      <c r="B2000" s="31"/>
      <c r="C2000" s="31"/>
      <c r="J2000" s="17"/>
      <c r="K2000" s="17"/>
      <c r="L2000" s="17"/>
      <c r="M2000" s="17"/>
    </row>
    <row r="2001" spans="1:13" x14ac:dyDescent="0.25">
      <c r="A2001" s="32"/>
      <c r="B2001" s="31"/>
      <c r="C2001" s="31"/>
      <c r="J2001" s="17"/>
      <c r="K2001" s="17"/>
      <c r="L2001" s="17"/>
      <c r="M2001" s="17"/>
    </row>
    <row r="2002" spans="1:13" x14ac:dyDescent="0.25">
      <c r="A2002" s="32"/>
      <c r="B2002" s="31"/>
      <c r="C2002" s="31"/>
      <c r="J2002" s="17"/>
      <c r="K2002" s="17"/>
      <c r="L2002" s="17"/>
      <c r="M2002" s="17"/>
    </row>
    <row r="2003" spans="1:13" x14ac:dyDescent="0.25">
      <c r="A2003" s="32"/>
      <c r="B2003" s="31"/>
      <c r="C2003" s="31"/>
      <c r="J2003" s="17"/>
      <c r="K2003" s="17"/>
      <c r="L2003" s="17"/>
      <c r="M2003" s="17"/>
    </row>
    <row r="2004" spans="1:13" x14ac:dyDescent="0.25">
      <c r="A2004" s="32"/>
      <c r="B2004" s="31"/>
      <c r="C2004" s="31"/>
      <c r="J2004" s="17"/>
      <c r="K2004" s="17"/>
      <c r="L2004" s="17"/>
      <c r="M2004" s="17"/>
    </row>
    <row r="2005" spans="1:13" x14ac:dyDescent="0.25">
      <c r="A2005" s="32"/>
      <c r="B2005" s="31"/>
      <c r="C2005" s="31"/>
      <c r="J2005" s="17"/>
      <c r="K2005" s="17"/>
      <c r="L2005" s="17"/>
      <c r="M2005" s="17"/>
    </row>
    <row r="2006" spans="1:13" x14ac:dyDescent="0.25">
      <c r="A2006" s="32"/>
      <c r="B2006" s="31"/>
      <c r="C2006" s="31"/>
      <c r="J2006" s="17"/>
      <c r="K2006" s="17"/>
      <c r="L2006" s="17"/>
      <c r="M2006" s="17"/>
    </row>
    <row r="2007" spans="1:13" x14ac:dyDescent="0.25">
      <c r="A2007" s="32"/>
      <c r="B2007" s="31"/>
      <c r="C2007" s="31"/>
      <c r="J2007" s="17"/>
      <c r="K2007" s="17"/>
      <c r="L2007" s="17"/>
      <c r="M2007" s="17"/>
    </row>
    <row r="2008" spans="1:13" x14ac:dyDescent="0.25">
      <c r="A2008" s="32"/>
      <c r="B2008" s="31"/>
      <c r="C2008" s="31"/>
      <c r="J2008" s="17"/>
      <c r="K2008" s="17"/>
      <c r="L2008" s="17"/>
      <c r="M2008" s="17"/>
    </row>
    <row r="2009" spans="1:13" x14ac:dyDescent="0.25">
      <c r="A2009" s="32"/>
      <c r="B2009" s="31"/>
      <c r="C2009" s="31"/>
      <c r="J2009" s="17"/>
      <c r="K2009" s="17"/>
      <c r="L2009" s="17"/>
      <c r="M2009" s="17"/>
    </row>
    <row r="2010" spans="1:13" x14ac:dyDescent="0.25">
      <c r="A2010" s="32"/>
      <c r="B2010" s="31"/>
      <c r="C2010" s="31"/>
      <c r="J2010" s="17"/>
      <c r="K2010" s="17"/>
      <c r="L2010" s="17"/>
      <c r="M2010" s="17"/>
    </row>
    <row r="2011" spans="1:13" x14ac:dyDescent="0.25">
      <c r="A2011" s="32"/>
      <c r="B2011" s="31"/>
      <c r="C2011" s="31"/>
      <c r="J2011" s="17"/>
      <c r="K2011" s="17"/>
      <c r="L2011" s="17"/>
      <c r="M2011" s="17"/>
    </row>
    <row r="2012" spans="1:13" x14ac:dyDescent="0.25">
      <c r="A2012" s="32"/>
      <c r="B2012" s="31"/>
      <c r="C2012" s="31"/>
      <c r="J2012" s="17"/>
      <c r="K2012" s="17"/>
      <c r="L2012" s="17"/>
      <c r="M2012" s="17"/>
    </row>
    <row r="2013" spans="1:13" x14ac:dyDescent="0.25">
      <c r="A2013" s="32"/>
      <c r="B2013" s="31"/>
      <c r="C2013" s="31"/>
      <c r="J2013" s="17"/>
      <c r="K2013" s="17"/>
      <c r="L2013" s="17"/>
      <c r="M2013" s="17"/>
    </row>
    <row r="2014" spans="1:13" x14ac:dyDescent="0.25">
      <c r="A2014" s="32"/>
      <c r="B2014" s="31"/>
      <c r="C2014" s="31"/>
      <c r="J2014" s="17"/>
      <c r="K2014" s="17"/>
      <c r="L2014" s="17"/>
      <c r="M2014" s="17"/>
    </row>
    <row r="2015" spans="1:13" x14ac:dyDescent="0.25">
      <c r="A2015" s="32"/>
      <c r="B2015" s="31"/>
      <c r="C2015" s="31"/>
      <c r="J2015" s="17"/>
      <c r="K2015" s="17"/>
      <c r="L2015" s="17"/>
      <c r="M2015" s="17"/>
    </row>
    <row r="2016" spans="1:13" x14ac:dyDescent="0.25">
      <c r="A2016" s="32"/>
      <c r="B2016" s="31"/>
      <c r="C2016" s="31"/>
      <c r="J2016" s="17"/>
      <c r="K2016" s="17"/>
      <c r="L2016" s="17"/>
      <c r="M2016" s="17"/>
    </row>
    <row r="2017" spans="1:13" x14ac:dyDescent="0.25">
      <c r="A2017" s="32"/>
      <c r="B2017" s="31"/>
      <c r="C2017" s="31"/>
      <c r="J2017" s="17"/>
      <c r="K2017" s="17"/>
      <c r="L2017" s="17"/>
      <c r="M2017" s="17"/>
    </row>
    <row r="2018" spans="1:13" x14ac:dyDescent="0.25">
      <c r="A2018" s="32"/>
      <c r="B2018" s="31"/>
      <c r="C2018" s="31"/>
      <c r="J2018" s="17"/>
      <c r="K2018" s="17"/>
      <c r="L2018" s="17"/>
      <c r="M2018" s="17"/>
    </row>
    <row r="2019" spans="1:13" x14ac:dyDescent="0.25">
      <c r="A2019" s="32"/>
      <c r="B2019" s="31"/>
      <c r="C2019" s="31"/>
      <c r="J2019" s="17"/>
      <c r="K2019" s="17"/>
      <c r="L2019" s="17"/>
      <c r="M2019" s="17"/>
    </row>
    <row r="2020" spans="1:13" x14ac:dyDescent="0.25">
      <c r="A2020" s="32"/>
      <c r="B2020" s="31"/>
      <c r="C2020" s="31"/>
      <c r="J2020" s="17"/>
      <c r="K2020" s="17"/>
      <c r="L2020" s="17"/>
      <c r="M2020" s="17"/>
    </row>
    <row r="4447" spans="1:1" ht="18.75" x14ac:dyDescent="0.25">
      <c r="A4447" s="10"/>
    </row>
    <row r="4464" spans="1:1" ht="18.75" x14ac:dyDescent="0.25">
      <c r="A4464" s="10"/>
    </row>
    <row r="4467" spans="1:1" x14ac:dyDescent="0.25">
      <c r="A4467" s="11"/>
    </row>
    <row r="4468" spans="1:1" x14ac:dyDescent="0.25">
      <c r="A4468" s="11"/>
    </row>
    <row r="4469" spans="1:1" x14ac:dyDescent="0.25">
      <c r="A4469" s="11"/>
    </row>
    <row r="4470" spans="1:1" x14ac:dyDescent="0.25">
      <c r="A4470" s="11"/>
    </row>
    <row r="4471" spans="1:1" x14ac:dyDescent="0.25">
      <c r="A4471" s="11"/>
    </row>
    <row r="4472" spans="1:1" x14ac:dyDescent="0.25">
      <c r="A4472" s="11"/>
    </row>
    <row r="4473" spans="1:1" x14ac:dyDescent="0.25">
      <c r="A4473" s="11"/>
    </row>
    <row r="4474" spans="1:1" x14ac:dyDescent="0.25">
      <c r="A4474" s="11"/>
    </row>
    <row r="4475" spans="1:1" x14ac:dyDescent="0.25">
      <c r="A4475" s="11"/>
    </row>
    <row r="4476" spans="1:1" x14ac:dyDescent="0.25">
      <c r="A4476" s="11"/>
    </row>
    <row r="4477" spans="1:1" x14ac:dyDescent="0.25">
      <c r="A4477" s="11"/>
    </row>
    <row r="4478" spans="1:1" x14ac:dyDescent="0.25">
      <c r="A4478" s="11"/>
    </row>
    <row r="4479" spans="1:1" x14ac:dyDescent="0.25">
      <c r="A4479" s="11"/>
    </row>
    <row r="4480" spans="1:1" x14ac:dyDescent="0.25">
      <c r="A4480" s="11"/>
    </row>
    <row r="4481" spans="1:1" x14ac:dyDescent="0.25">
      <c r="A4481" s="11"/>
    </row>
    <row r="4482" spans="1:1" x14ac:dyDescent="0.25">
      <c r="A4482" s="11"/>
    </row>
    <row r="4483" spans="1:1" x14ac:dyDescent="0.25">
      <c r="A4483" s="11"/>
    </row>
    <row r="4484" spans="1:1" x14ac:dyDescent="0.25">
      <c r="A4484" s="11"/>
    </row>
    <row r="4485" spans="1:1" x14ac:dyDescent="0.25">
      <c r="A4485" s="11"/>
    </row>
    <row r="4486" spans="1:1" x14ac:dyDescent="0.25">
      <c r="A4486" s="11"/>
    </row>
    <row r="4487" spans="1:1" x14ac:dyDescent="0.25">
      <c r="A4487" s="11"/>
    </row>
    <row r="4488" spans="1:1" x14ac:dyDescent="0.25">
      <c r="A4488" s="11"/>
    </row>
    <row r="4489" spans="1:1" x14ac:dyDescent="0.25">
      <c r="A4489" s="11"/>
    </row>
    <row r="4490" spans="1:1" x14ac:dyDescent="0.25">
      <c r="A4490" s="11"/>
    </row>
    <row r="4491" spans="1:1" x14ac:dyDescent="0.25">
      <c r="A4491" s="11"/>
    </row>
    <row r="4492" spans="1:1" x14ac:dyDescent="0.25">
      <c r="A4492" s="11"/>
    </row>
    <row r="4493" spans="1:1" x14ac:dyDescent="0.25">
      <c r="A4493" s="11"/>
    </row>
    <row r="4494" spans="1:1" x14ac:dyDescent="0.25">
      <c r="A4494" s="11"/>
    </row>
    <row r="4495" spans="1:1" x14ac:dyDescent="0.25">
      <c r="A4495" s="11"/>
    </row>
    <row r="4496" spans="1:1" x14ac:dyDescent="0.25">
      <c r="A4496" s="11"/>
    </row>
    <row r="4497" spans="1:1" x14ac:dyDescent="0.25">
      <c r="A4497" s="11"/>
    </row>
    <row r="4498" spans="1:1" x14ac:dyDescent="0.25">
      <c r="A4498" s="11"/>
    </row>
    <row r="4499" spans="1:1" x14ac:dyDescent="0.25">
      <c r="A4499" s="11"/>
    </row>
    <row r="4500" spans="1:1" x14ac:dyDescent="0.25">
      <c r="A4500" s="11"/>
    </row>
    <row r="4501" spans="1:1" x14ac:dyDescent="0.25">
      <c r="A4501" s="11"/>
    </row>
    <row r="4502" spans="1:1" x14ac:dyDescent="0.25">
      <c r="A4502" s="11"/>
    </row>
    <row r="4503" spans="1:1" x14ac:dyDescent="0.25">
      <c r="A4503" s="11"/>
    </row>
    <row r="4504" spans="1:1" x14ac:dyDescent="0.25">
      <c r="A4504" s="11"/>
    </row>
    <row r="4505" spans="1:1" x14ac:dyDescent="0.25">
      <c r="A4505" s="11"/>
    </row>
    <row r="4506" spans="1:1" x14ac:dyDescent="0.25">
      <c r="A4506" s="11"/>
    </row>
    <row r="4507" spans="1:1" x14ac:dyDescent="0.25">
      <c r="A4507" s="11"/>
    </row>
    <row r="4508" spans="1:1" x14ac:dyDescent="0.25">
      <c r="A4508" s="11"/>
    </row>
    <row r="4509" spans="1:1" x14ac:dyDescent="0.25">
      <c r="A4509" s="11"/>
    </row>
    <row r="4510" spans="1:1" x14ac:dyDescent="0.25">
      <c r="A4510" s="11"/>
    </row>
    <row r="4511" spans="1:1" x14ac:dyDescent="0.25">
      <c r="A4511" s="11"/>
    </row>
    <row r="4512" spans="1:1" x14ac:dyDescent="0.25">
      <c r="A4512" s="11"/>
    </row>
    <row r="4513" spans="1:1" x14ac:dyDescent="0.25">
      <c r="A4513" s="11"/>
    </row>
    <row r="4514" spans="1:1" x14ac:dyDescent="0.25">
      <c r="A4514" s="11"/>
    </row>
    <row r="4515" spans="1:1" x14ac:dyDescent="0.25">
      <c r="A4515" s="11"/>
    </row>
    <row r="4516" spans="1:1" x14ac:dyDescent="0.25">
      <c r="A4516" s="11"/>
    </row>
    <row r="4517" spans="1:1" x14ac:dyDescent="0.25">
      <c r="A4517" s="11"/>
    </row>
    <row r="4518" spans="1:1" x14ac:dyDescent="0.25">
      <c r="A4518" s="11"/>
    </row>
    <row r="4519" spans="1:1" x14ac:dyDescent="0.25">
      <c r="A4519" s="11"/>
    </row>
    <row r="4520" spans="1:1" x14ac:dyDescent="0.25">
      <c r="A4520" s="11"/>
    </row>
    <row r="4521" spans="1:1" x14ac:dyDescent="0.25">
      <c r="A4521" s="11"/>
    </row>
    <row r="4522" spans="1:1" x14ac:dyDescent="0.25">
      <c r="A4522" s="11"/>
    </row>
    <row r="4523" spans="1:1" x14ac:dyDescent="0.25">
      <c r="A4523" s="11"/>
    </row>
    <row r="4524" spans="1:1" x14ac:dyDescent="0.25">
      <c r="A4524" s="11"/>
    </row>
    <row r="4525" spans="1:1" x14ac:dyDescent="0.25">
      <c r="A4525" s="11"/>
    </row>
    <row r="4526" spans="1:1" x14ac:dyDescent="0.25">
      <c r="A4526" s="11"/>
    </row>
    <row r="4527" spans="1:1" x14ac:dyDescent="0.25">
      <c r="A4527" s="11"/>
    </row>
    <row r="4528" spans="1:1" x14ac:dyDescent="0.25">
      <c r="A4528" s="11"/>
    </row>
    <row r="4529" spans="1:1" x14ac:dyDescent="0.25">
      <c r="A4529" s="11"/>
    </row>
    <row r="4530" spans="1:1" x14ac:dyDescent="0.25">
      <c r="A4530" s="11"/>
    </row>
    <row r="4531" spans="1:1" x14ac:dyDescent="0.25">
      <c r="A4531" s="11"/>
    </row>
    <row r="4532" spans="1:1" x14ac:dyDescent="0.25">
      <c r="A4532" s="11"/>
    </row>
    <row r="4533" spans="1:1" x14ac:dyDescent="0.25">
      <c r="A4533" s="11"/>
    </row>
    <row r="4534" spans="1:1" x14ac:dyDescent="0.25">
      <c r="A4534" s="11"/>
    </row>
    <row r="4535" spans="1:1" x14ac:dyDescent="0.25">
      <c r="A4535" s="11"/>
    </row>
    <row r="4536" spans="1:1" x14ac:dyDescent="0.25">
      <c r="A4536" s="11"/>
    </row>
    <row r="4537" spans="1:1" x14ac:dyDescent="0.25">
      <c r="A4537" s="11"/>
    </row>
    <row r="4538" spans="1:1" x14ac:dyDescent="0.25">
      <c r="A4538" s="11"/>
    </row>
    <row r="4539" spans="1:1" x14ac:dyDescent="0.25">
      <c r="A4539" s="11"/>
    </row>
    <row r="4540" spans="1:1" x14ac:dyDescent="0.25">
      <c r="A4540" s="11"/>
    </row>
    <row r="4541" spans="1:1" x14ac:dyDescent="0.25">
      <c r="A4541" s="11"/>
    </row>
    <row r="4542" spans="1:1" x14ac:dyDescent="0.25">
      <c r="A4542" s="11"/>
    </row>
    <row r="4543" spans="1:1" x14ac:dyDescent="0.25">
      <c r="A4543" s="11"/>
    </row>
    <row r="4544" spans="1:1" x14ac:dyDescent="0.25">
      <c r="A4544" s="11"/>
    </row>
    <row r="4545" spans="1:1" x14ac:dyDescent="0.25">
      <c r="A4545" s="11"/>
    </row>
    <row r="4546" spans="1:1" x14ac:dyDescent="0.25">
      <c r="A4546" s="11"/>
    </row>
    <row r="4547" spans="1:1" x14ac:dyDescent="0.25">
      <c r="A4547" s="11"/>
    </row>
    <row r="4548" spans="1:1" x14ac:dyDescent="0.25">
      <c r="A4548" s="11"/>
    </row>
    <row r="4549" spans="1:1" x14ac:dyDescent="0.25">
      <c r="A4549" s="11"/>
    </row>
    <row r="4550" spans="1:1" x14ac:dyDescent="0.25">
      <c r="A4550" s="11"/>
    </row>
    <row r="4551" spans="1:1" x14ac:dyDescent="0.25">
      <c r="A4551" s="11"/>
    </row>
    <row r="4552" spans="1:1" x14ac:dyDescent="0.25">
      <c r="A4552" s="11"/>
    </row>
    <row r="4553" spans="1:1" x14ac:dyDescent="0.25">
      <c r="A4553" s="11"/>
    </row>
    <row r="4554" spans="1:1" x14ac:dyDescent="0.25">
      <c r="A4554" s="11"/>
    </row>
    <row r="4555" spans="1:1" x14ac:dyDescent="0.25">
      <c r="A4555" s="11"/>
    </row>
    <row r="4556" spans="1:1" x14ac:dyDescent="0.25">
      <c r="A4556" s="11"/>
    </row>
    <row r="4557" spans="1:1" x14ac:dyDescent="0.25">
      <c r="A4557" s="11"/>
    </row>
    <row r="4558" spans="1:1" x14ac:dyDescent="0.25">
      <c r="A4558" s="11"/>
    </row>
    <row r="4559" spans="1:1" x14ac:dyDescent="0.25">
      <c r="A4559" s="11"/>
    </row>
    <row r="4560" spans="1:1" x14ac:dyDescent="0.25">
      <c r="A4560" s="11"/>
    </row>
    <row r="4561" spans="1:1" x14ac:dyDescent="0.25">
      <c r="A4561" s="11"/>
    </row>
    <row r="4562" spans="1:1" x14ac:dyDescent="0.25">
      <c r="A4562" s="11"/>
    </row>
    <row r="4563" spans="1:1" x14ac:dyDescent="0.25">
      <c r="A4563" s="11"/>
    </row>
    <row r="4564" spans="1:1" x14ac:dyDescent="0.25">
      <c r="A4564" s="11"/>
    </row>
    <row r="4565" spans="1:1" x14ac:dyDescent="0.25">
      <c r="A4565" s="11"/>
    </row>
    <row r="4566" spans="1:1" x14ac:dyDescent="0.25">
      <c r="A4566" s="11"/>
    </row>
    <row r="4567" spans="1:1" x14ac:dyDescent="0.25">
      <c r="A4567" s="11"/>
    </row>
    <row r="4568" spans="1:1" x14ac:dyDescent="0.25">
      <c r="A4568" s="11"/>
    </row>
    <row r="4569" spans="1:1" x14ac:dyDescent="0.25">
      <c r="A4569" s="11"/>
    </row>
    <row r="4570" spans="1:1" x14ac:dyDescent="0.25">
      <c r="A4570" s="11"/>
    </row>
    <row r="4571" spans="1:1" x14ac:dyDescent="0.25">
      <c r="A4571" s="11"/>
    </row>
    <row r="4572" spans="1:1" x14ac:dyDescent="0.25">
      <c r="A4572" s="11"/>
    </row>
    <row r="4573" spans="1:1" x14ac:dyDescent="0.25">
      <c r="A4573" s="11"/>
    </row>
    <row r="4574" spans="1:1" x14ac:dyDescent="0.25">
      <c r="A4574" s="11"/>
    </row>
    <row r="4575" spans="1:1" x14ac:dyDescent="0.25">
      <c r="A4575" s="11"/>
    </row>
    <row r="4576" spans="1:1" x14ac:dyDescent="0.25">
      <c r="A4576" s="11"/>
    </row>
    <row r="4577" spans="1:1" x14ac:dyDescent="0.25">
      <c r="A4577" s="11"/>
    </row>
    <row r="4578" spans="1:1" x14ac:dyDescent="0.25">
      <c r="A4578" s="11"/>
    </row>
    <row r="4579" spans="1:1" x14ac:dyDescent="0.25">
      <c r="A4579" s="11"/>
    </row>
    <row r="4580" spans="1:1" x14ac:dyDescent="0.25">
      <c r="A4580" s="11"/>
    </row>
    <row r="4581" spans="1:1" x14ac:dyDescent="0.25">
      <c r="A4581" s="11"/>
    </row>
    <row r="4582" spans="1:1" x14ac:dyDescent="0.25">
      <c r="A4582" s="11"/>
    </row>
    <row r="4583" spans="1:1" x14ac:dyDescent="0.25">
      <c r="A4583" s="11"/>
    </row>
    <row r="4584" spans="1:1" x14ac:dyDescent="0.25">
      <c r="A4584" s="11"/>
    </row>
    <row r="4585" spans="1:1" x14ac:dyDescent="0.25">
      <c r="A4585" s="11"/>
    </row>
    <row r="4588" spans="1:1" ht="18.75" x14ac:dyDescent="0.25">
      <c r="A4588" s="10"/>
    </row>
    <row r="4712" spans="1:1" ht="18.75" x14ac:dyDescent="0.25">
      <c r="A4712" s="10"/>
    </row>
    <row r="4727" spans="1:1" ht="18.75" x14ac:dyDescent="0.25">
      <c r="A4727" s="10"/>
    </row>
    <row r="4742" spans="1:1" ht="18.75" x14ac:dyDescent="0.25">
      <c r="A4742" s="10"/>
    </row>
    <row r="4794" spans="1:1" ht="18.75" x14ac:dyDescent="0.25">
      <c r="A4794" s="10"/>
    </row>
    <row r="4846" spans="1:1" ht="18.75" x14ac:dyDescent="0.25">
      <c r="A4846" s="10"/>
    </row>
    <row r="4898" spans="1:1" ht="18.75" x14ac:dyDescent="0.25">
      <c r="A4898" s="10"/>
    </row>
    <row r="4950" spans="1:1" ht="18.75" x14ac:dyDescent="0.25">
      <c r="A4950" s="10"/>
    </row>
    <row r="5002" spans="1:1" ht="18.75" x14ac:dyDescent="0.25">
      <c r="A5002" s="10"/>
    </row>
    <row r="5054" spans="1:1" ht="18.75" x14ac:dyDescent="0.25">
      <c r="A5054" s="10"/>
    </row>
  </sheetData>
  <dataConsolidate>
    <dataRefs count="2">
      <dataRef ref="A2:A460" sheet="Bolling Strategy"/>
      <dataRef ref="A2:A742" sheet="NQ0002 Strategy"/>
    </dataRefs>
  </dataConsolidate>
  <phoneticPr fontId="2" type="noConversion"/>
  <conditionalFormatting sqref="I1:I1048576">
    <cfRule type="top10" dxfId="49" priority="1" bottom="1" rank="1"/>
    <cfRule type="top10" dxfId="48" priority="2" rank="1"/>
    <cfRule type="top10" dxfId="47" priority="7" bottom="1" rank="1"/>
    <cfRule type="top10" dxfId="46" priority="8" rank="1"/>
  </conditionalFormatting>
  <conditionalFormatting sqref="C1:C1048576">
    <cfRule type="top10" dxfId="45" priority="5" bottom="1" rank="1"/>
    <cfRule type="top10" dxfId="44" priority="6" rank="1"/>
  </conditionalFormatting>
  <conditionalFormatting sqref="C1:I1 B2:I1048576">
    <cfRule type="top10" dxfId="43" priority="13" bottom="1" rank="1"/>
    <cfRule type="top10" dxfId="42" priority="14" rank="1"/>
    <cfRule type="cellIs" dxfId="41" priority="15" operator="lessThan">
      <formula>-120000</formula>
    </cfRule>
    <cfRule type="cellIs" dxfId="40" priority="16" operator="lessThan">
      <formula>0</formula>
    </cfRule>
  </conditionalFormatting>
  <conditionalFormatting sqref="D1:H1048576">
    <cfRule type="top10" dxfId="39" priority="29" bottom="1" rank="1"/>
    <cfRule type="top10" dxfId="38" priority="30" rank="1"/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1D2D6-E8C1-4B20-BE4C-829C3B3BBCD0}">
  <dimension ref="A1:J1750"/>
  <sheetViews>
    <sheetView tabSelected="1" workbookViewId="0">
      <selection activeCell="D2" sqref="D2:D1750"/>
    </sheetView>
  </sheetViews>
  <sheetFormatPr defaultRowHeight="15.75" x14ac:dyDescent="0.25"/>
  <cols>
    <col min="1" max="1" width="11.875" style="50" customWidth="1"/>
    <col min="2" max="2" width="10.875" style="88" bestFit="1" customWidth="1"/>
    <col min="3" max="3" width="12.25" style="88" customWidth="1"/>
    <col min="4" max="4" width="10.875" style="88" bestFit="1" customWidth="1"/>
    <col min="5" max="6" width="9" style="50"/>
    <col min="7" max="7" width="11.375" style="88" customWidth="1"/>
    <col min="8" max="9" width="9" style="50"/>
    <col min="10" max="10" width="11.875" style="88" bestFit="1" customWidth="1"/>
    <col min="11" max="16384" width="9" style="50"/>
  </cols>
  <sheetData>
    <row r="1" spans="1:10" s="89" customFormat="1" ht="16.5" x14ac:dyDescent="0.25">
      <c r="A1" s="89" t="s">
        <v>22</v>
      </c>
      <c r="B1" s="90" t="s">
        <v>58</v>
      </c>
      <c r="C1" s="90" t="s">
        <v>59</v>
      </c>
      <c r="D1" s="90" t="s">
        <v>60</v>
      </c>
      <c r="F1" s="89" t="s">
        <v>61</v>
      </c>
      <c r="G1" s="90" t="s">
        <v>62</v>
      </c>
      <c r="I1" s="89" t="s">
        <v>63</v>
      </c>
      <c r="J1" s="90" t="s">
        <v>64</v>
      </c>
    </row>
    <row r="2" spans="1:10" x14ac:dyDescent="0.25">
      <c r="A2" s="32">
        <v>45660</v>
      </c>
      <c r="B2" s="66">
        <f>_xlfn.IFNA(VLOOKUP(A2,綜合_回測!$A$2:$I$1750,9,FALSE),0)</f>
        <v>4529.2857142857147</v>
      </c>
      <c r="C2" s="88">
        <f t="shared" ref="C2:C65" si="0">C3+B2</f>
        <v>945492.97619047598</v>
      </c>
      <c r="D2" s="88">
        <f>MIN((B2-MAX(B2:B60)),0)</f>
        <v>-19030.714285714286</v>
      </c>
      <c r="F2" s="50">
        <v>202501</v>
      </c>
      <c r="G2" s="88" cm="1">
        <f t="array" ref="G2">SUMPRODUCT(((MONTH(期間)=VALUE(RIGHT(F2,2)))*(YEAR(期間)=VALUE(LEFT(F2,4)))*綜合損益))</f>
        <v>5529.2857142857147</v>
      </c>
      <c r="I2" s="50">
        <v>2025</v>
      </c>
      <c r="J2" s="88" cm="1">
        <f t="array" ref="J2">SUMPRODUCT((YEAR(期間)=I2)*綜合損益)</f>
        <v>5529.2857142857147</v>
      </c>
    </row>
    <row r="3" spans="1:10" x14ac:dyDescent="0.25">
      <c r="A3" s="32">
        <v>45659</v>
      </c>
      <c r="B3" s="66">
        <f>_xlfn.IFNA(VLOOKUP(A3,綜合_回測!$A$2:$I$1750,9,FALSE),0)</f>
        <v>1000</v>
      </c>
      <c r="C3" s="88">
        <f t="shared" si="0"/>
        <v>940963.6904761903</v>
      </c>
      <c r="D3" s="88">
        <f t="shared" ref="D3:D66" si="1">MIN((B3-MAX(B3:B61)),0)</f>
        <v>-22560</v>
      </c>
      <c r="F3" s="50">
        <v>202412</v>
      </c>
      <c r="G3" s="88" cm="1">
        <f t="array" ref="G3">SUMPRODUCT(((MONTH(期間)=VALUE(RIGHT(F3,2)))*(YEAR(期間)=VALUE(LEFT(F3,4)))*綜合損益))</f>
        <v>49067.142857142862</v>
      </c>
      <c r="I3" s="50">
        <v>2024</v>
      </c>
      <c r="J3" s="88" cm="1">
        <f t="array" ref="J3">SUMPRODUCT((YEAR(期間)=I3)*綜合損益)</f>
        <v>194718.57142857139</v>
      </c>
    </row>
    <row r="4" spans="1:10" x14ac:dyDescent="0.25">
      <c r="A4" s="32">
        <v>45657</v>
      </c>
      <c r="B4" s="66">
        <f>_xlfn.IFNA(VLOOKUP(A4,綜合_回測!$A$2:$I$1750,9,FALSE),0)</f>
        <v>-3125</v>
      </c>
      <c r="C4" s="88">
        <f t="shared" si="0"/>
        <v>939963.6904761903</v>
      </c>
      <c r="D4" s="88">
        <f t="shared" si="1"/>
        <v>-26685</v>
      </c>
      <c r="F4" s="50">
        <v>202411</v>
      </c>
      <c r="G4" s="88" cm="1">
        <f t="array" ref="G4">SUMPRODUCT(((MONTH(期間)=VALUE(RIGHT(F4,2)))*(YEAR(期間)=VALUE(LEFT(F4,4)))*綜合損益))</f>
        <v>5269.2857142857138</v>
      </c>
      <c r="I4" s="50">
        <v>2023</v>
      </c>
      <c r="J4" s="88" cm="1">
        <f t="array" ref="J4">SUMPRODUCT((YEAR(期間)=I4)*綜合損益)</f>
        <v>150290.71428571435</v>
      </c>
    </row>
    <row r="5" spans="1:10" x14ac:dyDescent="0.25">
      <c r="A5" s="32">
        <v>45656</v>
      </c>
      <c r="B5" s="66">
        <f>_xlfn.IFNA(VLOOKUP(A5,綜合_回測!$A$2:$I$1750,9,FALSE),0)</f>
        <v>-4177.8571428571431</v>
      </c>
      <c r="C5" s="88">
        <f t="shared" si="0"/>
        <v>943088.6904761903</v>
      </c>
      <c r="D5" s="88">
        <f t="shared" si="1"/>
        <v>-27737.857142857145</v>
      </c>
      <c r="F5" s="50">
        <v>202410</v>
      </c>
      <c r="G5" s="88" cm="1">
        <f t="array" ref="G5">SUMPRODUCT(((MONTH(期間)=VALUE(RIGHT(F5,2)))*(YEAR(期間)=VALUE(LEFT(F5,4)))*綜合損益))</f>
        <v>10285.714285714286</v>
      </c>
      <c r="I5" s="50">
        <v>2022</v>
      </c>
      <c r="J5" s="88" cm="1">
        <f t="array" ref="J5">SUMPRODUCT((YEAR(期間)=I5)*綜合損益)</f>
        <v>217146.42857142852</v>
      </c>
    </row>
    <row r="6" spans="1:10" x14ac:dyDescent="0.25">
      <c r="A6" s="32">
        <v>45653</v>
      </c>
      <c r="B6" s="66">
        <f>_xlfn.IFNA(VLOOKUP(A6,綜合_回測!$A$2:$I$1750,9,FALSE),0)</f>
        <v>-3912.8571428571427</v>
      </c>
      <c r="C6" s="88">
        <f t="shared" si="0"/>
        <v>947266.54761904746</v>
      </c>
      <c r="D6" s="88">
        <f t="shared" si="1"/>
        <v>-27472.857142857141</v>
      </c>
      <c r="F6" s="50">
        <v>202409</v>
      </c>
      <c r="G6" s="88" cm="1">
        <f t="array" ref="G6">SUMPRODUCT(((MONTH(期間)=VALUE(RIGHT(F6,2)))*(YEAR(期間)=VALUE(LEFT(F6,4)))*綜合損益))</f>
        <v>21510.71428571429</v>
      </c>
      <c r="I6" s="50">
        <v>2021</v>
      </c>
      <c r="J6" s="88" cm="1">
        <f t="array" ref="J6">SUMPRODUCT((YEAR(期間)=I6)*綜合損益)</f>
        <v>211403.57142857145</v>
      </c>
    </row>
    <row r="7" spans="1:10" x14ac:dyDescent="0.25">
      <c r="A7" s="32">
        <v>45652</v>
      </c>
      <c r="B7" s="66">
        <f>_xlfn.IFNA(VLOOKUP(A7,綜合_回測!$A$2:$I$1750,9,FALSE),0)</f>
        <v>49.285714285714285</v>
      </c>
      <c r="C7" s="88">
        <f t="shared" si="0"/>
        <v>951179.40476190462</v>
      </c>
      <c r="D7" s="88">
        <f t="shared" si="1"/>
        <v>-23510.714285714286</v>
      </c>
      <c r="F7" s="50">
        <v>202408</v>
      </c>
      <c r="G7" s="88" cm="1">
        <f t="array" ref="G7">SUMPRODUCT(((MONTH(期間)=VALUE(RIGHT(F7,2)))*(YEAR(期間)=VALUE(LEFT(F7,4)))*綜合損益))</f>
        <v>18272.857142857138</v>
      </c>
      <c r="I7" s="50">
        <v>2020</v>
      </c>
      <c r="J7" s="88" cm="1">
        <f t="array" ref="J7">SUMPRODUCT((YEAR(期間)=I7)*綜合損益)</f>
        <v>131125.71428571438</v>
      </c>
    </row>
    <row r="8" spans="1:10" x14ac:dyDescent="0.25">
      <c r="A8" s="32">
        <v>45649</v>
      </c>
      <c r="B8" s="66">
        <f>_xlfn.IFNA(VLOOKUP(A8,綜合_回測!$A$2:$I$1750,9,FALSE),0)</f>
        <v>-3102.8571428571427</v>
      </c>
      <c r="C8" s="88">
        <f t="shared" si="0"/>
        <v>951130.11904761894</v>
      </c>
      <c r="D8" s="88">
        <f t="shared" si="1"/>
        <v>-26662.857142857141</v>
      </c>
      <c r="F8" s="50">
        <v>202407</v>
      </c>
      <c r="G8" s="88" cm="1">
        <f t="array" ref="G8">SUMPRODUCT(((MONTH(期間)=VALUE(RIGHT(F8,2)))*(YEAR(期間)=VALUE(LEFT(F8,4)))*綜合損益))</f>
        <v>30382.142857142859</v>
      </c>
      <c r="I8" s="50">
        <v>2019</v>
      </c>
      <c r="J8" s="88" cm="1">
        <f t="array" ref="J8">SUMPRODUCT((YEAR(期間)=I8)*綜合損益)</f>
        <v>23602.857142857138</v>
      </c>
    </row>
    <row r="9" spans="1:10" x14ac:dyDescent="0.25">
      <c r="A9" s="32">
        <v>45646</v>
      </c>
      <c r="B9" s="66">
        <f>_xlfn.IFNA(VLOOKUP(A9,綜合_回測!$A$2:$I$1750,9,FALSE),0)</f>
        <v>23560</v>
      </c>
      <c r="C9" s="88">
        <f t="shared" si="0"/>
        <v>954232.9761904761</v>
      </c>
      <c r="D9" s="88">
        <f t="shared" si="1"/>
        <v>0</v>
      </c>
      <c r="F9" s="50">
        <v>202406</v>
      </c>
      <c r="G9" s="88" cm="1">
        <f t="array" ref="G9">SUMPRODUCT(((MONTH(期間)=VALUE(RIGHT(F9,2)))*(YEAR(期間)=VALUE(LEFT(F9,4)))*綜合損益))</f>
        <v>32997.142857142862</v>
      </c>
      <c r="I9" s="50">
        <v>2018</v>
      </c>
      <c r="J9" s="88" cm="1">
        <f t="array" ref="J9">SUMPRODUCT((YEAR(期間)=I9)*綜合損益)</f>
        <v>11675.833333333325</v>
      </c>
    </row>
    <row r="10" spans="1:10" x14ac:dyDescent="0.25">
      <c r="A10" s="32">
        <v>45645</v>
      </c>
      <c r="B10" s="66">
        <f>_xlfn.IFNA(VLOOKUP(A10,綜合_回測!$A$2:$I$1750,9,FALSE),0)</f>
        <v>-387.14285714285717</v>
      </c>
      <c r="C10" s="88">
        <f t="shared" si="0"/>
        <v>930672.9761904761</v>
      </c>
      <c r="D10" s="88">
        <f t="shared" si="1"/>
        <v>-19523.571428571431</v>
      </c>
      <c r="F10" s="50">
        <v>202405</v>
      </c>
      <c r="G10" s="88" cm="1">
        <f t="array" ref="G10">SUMPRODUCT(((MONTH(期間)=VALUE(RIGHT(F10,2)))*(YEAR(期間)=VALUE(LEFT(F10,4)))*綜合損益))</f>
        <v>15957.14285714285</v>
      </c>
    </row>
    <row r="11" spans="1:10" x14ac:dyDescent="0.25">
      <c r="A11" s="32">
        <v>45644</v>
      </c>
      <c r="B11" s="66">
        <f>_xlfn.IFNA(VLOOKUP(A11,綜合_回測!$A$2:$I$1750,9,FALSE),0)</f>
        <v>19136.428571428572</v>
      </c>
      <c r="C11" s="88">
        <f t="shared" si="0"/>
        <v>931060.11904761894</v>
      </c>
      <c r="D11" s="88">
        <f t="shared" si="1"/>
        <v>0</v>
      </c>
      <c r="F11" s="50">
        <v>202404</v>
      </c>
      <c r="G11" s="88" cm="1">
        <f t="array" ref="G11">SUMPRODUCT(((MONTH(期間)=VALUE(RIGHT(F11,2)))*(YEAR(期間)=VALUE(LEFT(F11,4)))*綜合損益))</f>
        <v>29579.999999999996</v>
      </c>
    </row>
    <row r="12" spans="1:10" x14ac:dyDescent="0.25">
      <c r="A12" s="32">
        <v>45643</v>
      </c>
      <c r="B12" s="66">
        <f>_xlfn.IFNA(VLOOKUP(A12,綜合_回測!$A$2:$I$1750,9,FALSE),0)</f>
        <v>-452.14285714285717</v>
      </c>
      <c r="C12" s="88">
        <f t="shared" si="0"/>
        <v>911923.69047619042</v>
      </c>
      <c r="D12" s="88">
        <f t="shared" si="1"/>
        <v>-12648.571428571428</v>
      </c>
      <c r="F12" s="50">
        <v>202403</v>
      </c>
      <c r="G12" s="88" cm="1">
        <f t="array" ref="G12">SUMPRODUCT(((MONTH(期間)=VALUE(RIGHT(F12,2)))*(YEAR(期間)=VALUE(LEFT(F12,4)))*綜合損益))</f>
        <v>1923.5714285714257</v>
      </c>
    </row>
    <row r="13" spans="1:10" x14ac:dyDescent="0.25">
      <c r="A13" s="32">
        <v>45642</v>
      </c>
      <c r="B13" s="66">
        <f>_xlfn.IFNA(VLOOKUP(A13,綜合_回測!$A$2:$I$1750,9,FALSE),0)</f>
        <v>8230.7142857142862</v>
      </c>
      <c r="C13" s="88">
        <f t="shared" si="0"/>
        <v>912375.83333333326</v>
      </c>
      <c r="D13" s="88">
        <f t="shared" si="1"/>
        <v>-3965.7142857142844</v>
      </c>
      <c r="F13" s="50">
        <v>202402</v>
      </c>
      <c r="G13" s="88" cm="1">
        <f t="array" ref="G13">SUMPRODUCT(((MONTH(期間)=VALUE(RIGHT(F13,2)))*(YEAR(期間)=VALUE(LEFT(F13,4)))*綜合損益))</f>
        <v>-1732.1428571428578</v>
      </c>
    </row>
    <row r="14" spans="1:10" x14ac:dyDescent="0.25">
      <c r="A14" s="32">
        <v>45639</v>
      </c>
      <c r="B14" s="66">
        <f>_xlfn.IFNA(VLOOKUP(A14,綜合_回測!$A$2:$I$1750,9,FALSE),0)</f>
        <v>-6975.7142857142853</v>
      </c>
      <c r="C14" s="88">
        <f t="shared" si="0"/>
        <v>904145.11904761894</v>
      </c>
      <c r="D14" s="88">
        <f t="shared" si="1"/>
        <v>-19172.142857142855</v>
      </c>
      <c r="F14" s="50">
        <v>202401</v>
      </c>
      <c r="G14" s="88" cm="1">
        <f t="array" ref="G14">SUMPRODUCT(((MONTH(期間)=VALUE(RIGHT(F14,2)))*(YEAR(期間)=VALUE(LEFT(F14,4)))*綜合損益))</f>
        <v>-18795.000000000004</v>
      </c>
    </row>
    <row r="15" spans="1:10" x14ac:dyDescent="0.25">
      <c r="A15" s="32">
        <v>45638</v>
      </c>
      <c r="B15" s="66">
        <f>_xlfn.IFNA(VLOOKUP(A15,綜合_回測!$A$2:$I$1750,9,FALSE),0)</f>
        <v>-4479.2857142857147</v>
      </c>
      <c r="C15" s="88">
        <f t="shared" si="0"/>
        <v>911120.83333333326</v>
      </c>
      <c r="D15" s="88">
        <f t="shared" si="1"/>
        <v>-16675.714285714286</v>
      </c>
      <c r="F15" s="50">
        <v>202312</v>
      </c>
      <c r="G15" s="88" cm="1">
        <f t="array" ref="G15">SUMPRODUCT(((MONTH(期間)=VALUE(RIGHT(F15,2)))*(YEAR(期間)=VALUE(LEFT(F15,4)))*綜合損益))</f>
        <v>2904.2857142857151</v>
      </c>
    </row>
    <row r="16" spans="1:10" x14ac:dyDescent="0.25">
      <c r="A16" s="32">
        <v>45637</v>
      </c>
      <c r="B16" s="66">
        <f>_xlfn.IFNA(VLOOKUP(A16,綜合_回測!$A$2:$I$1750,9,FALSE),0)</f>
        <v>9704.2857142857138</v>
      </c>
      <c r="C16" s="88">
        <f t="shared" si="0"/>
        <v>915600.11904761894</v>
      </c>
      <c r="D16" s="88">
        <f t="shared" si="1"/>
        <v>-2492.1428571428569</v>
      </c>
      <c r="F16" s="50">
        <v>202311</v>
      </c>
      <c r="G16" s="88" cm="1">
        <f t="array" ref="G16">SUMPRODUCT(((MONTH(期間)=VALUE(RIGHT(F16,2)))*(YEAR(期間)=VALUE(LEFT(F16,4)))*綜合損益))</f>
        <v>38453.571428571435</v>
      </c>
    </row>
    <row r="17" spans="1:7" x14ac:dyDescent="0.25">
      <c r="A17" s="32">
        <v>45636</v>
      </c>
      <c r="B17" s="66">
        <f>_xlfn.IFNA(VLOOKUP(A17,綜合_回測!$A$2:$I$1750,9,FALSE),0)</f>
        <v>-3188.5714285714284</v>
      </c>
      <c r="C17" s="88">
        <f t="shared" si="0"/>
        <v>905895.83333333326</v>
      </c>
      <c r="D17" s="88">
        <f t="shared" si="1"/>
        <v>-15385</v>
      </c>
      <c r="F17" s="50">
        <v>202310</v>
      </c>
      <c r="G17" s="88" cm="1">
        <f t="array" ref="G17">SUMPRODUCT(((MONTH(期間)=VALUE(RIGHT(F17,2)))*(YEAR(期間)=VALUE(LEFT(F17,4)))*綜合損益))</f>
        <v>22462.142857142855</v>
      </c>
    </row>
    <row r="18" spans="1:7" x14ac:dyDescent="0.25">
      <c r="A18" s="32">
        <v>45635</v>
      </c>
      <c r="B18" s="66">
        <f>_xlfn.IFNA(VLOOKUP(A18,綜合_回測!$A$2:$I$1750,9,FALSE),0)</f>
        <v>-1349.2857142857142</v>
      </c>
      <c r="C18" s="88">
        <f t="shared" si="0"/>
        <v>909084.40476190473</v>
      </c>
      <c r="D18" s="88">
        <f t="shared" si="1"/>
        <v>-13545.714285714284</v>
      </c>
      <c r="F18" s="50">
        <v>202309</v>
      </c>
      <c r="G18" s="88" cm="1">
        <f t="array" ref="G18">SUMPRODUCT(((MONTH(期間)=VALUE(RIGHT(F18,2)))*(YEAR(期間)=VALUE(LEFT(F18,4)))*綜合損益))</f>
        <v>249.28571428571456</v>
      </c>
    </row>
    <row r="19" spans="1:7" x14ac:dyDescent="0.25">
      <c r="A19" s="32">
        <v>45632</v>
      </c>
      <c r="B19" s="66">
        <f>_xlfn.IFNA(VLOOKUP(A19,綜合_回測!$A$2:$I$1750,9,FALSE),0)</f>
        <v>2145</v>
      </c>
      <c r="C19" s="88">
        <f t="shared" si="0"/>
        <v>910433.69047619042</v>
      </c>
      <c r="D19" s="88">
        <f t="shared" si="1"/>
        <v>-10051.428571428571</v>
      </c>
      <c r="F19" s="50">
        <v>202308</v>
      </c>
      <c r="G19" s="88" cm="1">
        <f t="array" ref="G19">SUMPRODUCT(((MONTH(期間)=VALUE(RIGHT(F19,2)))*(YEAR(期間)=VALUE(LEFT(F19,4)))*綜合損益))</f>
        <v>16117.857142857143</v>
      </c>
    </row>
    <row r="20" spans="1:7" x14ac:dyDescent="0.25">
      <c r="A20" s="32">
        <v>45631</v>
      </c>
      <c r="B20" s="66">
        <f>_xlfn.IFNA(VLOOKUP(A20,綜合_回測!$A$2:$I$1750,9,FALSE),0)</f>
        <v>-1367.1428571428571</v>
      </c>
      <c r="C20" s="88">
        <f t="shared" si="0"/>
        <v>908288.69047619042</v>
      </c>
      <c r="D20" s="88">
        <f t="shared" si="1"/>
        <v>-13563.571428571428</v>
      </c>
      <c r="F20" s="50">
        <v>202307</v>
      </c>
      <c r="G20" s="88" cm="1">
        <f t="array" ref="G20">SUMPRODUCT(((MONTH(期間)=VALUE(RIGHT(F20,2)))*(YEAR(期間)=VALUE(LEFT(F20,4)))*綜合損益))</f>
        <v>-10624.285714285714</v>
      </c>
    </row>
    <row r="21" spans="1:7" x14ac:dyDescent="0.25">
      <c r="A21" s="32">
        <v>45630</v>
      </c>
      <c r="B21" s="66">
        <f>_xlfn.IFNA(VLOOKUP(A21,綜合_回測!$A$2:$I$1750,9,FALSE),0)</f>
        <v>2297.1428571428573</v>
      </c>
      <c r="C21" s="88">
        <f t="shared" si="0"/>
        <v>909655.83333333326</v>
      </c>
      <c r="D21" s="88">
        <f t="shared" si="1"/>
        <v>-24860.714285714283</v>
      </c>
      <c r="F21" s="50">
        <v>202306</v>
      </c>
      <c r="G21" s="88" cm="1">
        <f t="array" ref="G21">SUMPRODUCT(((MONTH(期間)=VALUE(RIGHT(F21,2)))*(YEAR(期間)=VALUE(LEFT(F21,4)))*綜合損益))</f>
        <v>14882.142857142859</v>
      </c>
    </row>
    <row r="22" spans="1:7" x14ac:dyDescent="0.25">
      <c r="A22" s="32">
        <v>45629</v>
      </c>
      <c r="B22" s="66">
        <f>_xlfn.IFNA(VLOOKUP(A22,綜合_回測!$A$2:$I$1750,9,FALSE),0)</f>
        <v>4822.1428571428569</v>
      </c>
      <c r="C22" s="88">
        <f t="shared" si="0"/>
        <v>907358.69047619042</v>
      </c>
      <c r="D22" s="88">
        <f t="shared" si="1"/>
        <v>-22335.714285714283</v>
      </c>
      <c r="F22" s="50">
        <v>202305</v>
      </c>
      <c r="G22" s="88" cm="1">
        <f t="array" ref="G22">SUMPRODUCT(((MONTH(期間)=VALUE(RIGHT(F22,2)))*(YEAR(期間)=VALUE(LEFT(F22,4)))*綜合損益))</f>
        <v>25760.714285714283</v>
      </c>
    </row>
    <row r="23" spans="1:7" x14ac:dyDescent="0.25">
      <c r="A23" s="32">
        <v>45628</v>
      </c>
      <c r="B23" s="66">
        <f>_xlfn.IFNA(VLOOKUP(A23,綜合_回測!$A$2:$I$1750,9,FALSE),0)</f>
        <v>11640</v>
      </c>
      <c r="C23" s="88">
        <f t="shared" si="0"/>
        <v>902536.54761904757</v>
      </c>
      <c r="D23" s="88">
        <f t="shared" si="1"/>
        <v>-15517.857142857141</v>
      </c>
      <c r="F23" s="50">
        <v>202304</v>
      </c>
      <c r="G23" s="88" cm="1">
        <f t="array" ref="G23">SUMPRODUCT(((MONTH(期間)=VALUE(RIGHT(F23,2)))*(YEAR(期間)=VALUE(LEFT(F23,4)))*綜合損益))</f>
        <v>-4645.0000000000018</v>
      </c>
    </row>
    <row r="24" spans="1:7" x14ac:dyDescent="0.25">
      <c r="A24" s="32">
        <v>45623</v>
      </c>
      <c r="B24" s="66">
        <f>_xlfn.IFNA(VLOOKUP(A24,綜合_回測!$A$2:$I$1750,9,FALSE),0)</f>
        <v>-2945.7142857142858</v>
      </c>
      <c r="C24" s="88">
        <f t="shared" si="0"/>
        <v>890896.54761904757</v>
      </c>
      <c r="D24" s="88">
        <f t="shared" si="1"/>
        <v>-30103.571428571428</v>
      </c>
      <c r="F24" s="50">
        <v>202303</v>
      </c>
      <c r="G24" s="88" cm="1">
        <f t="array" ref="G24">SUMPRODUCT(((MONTH(期間)=VALUE(RIGHT(F24,2)))*(YEAR(期間)=VALUE(LEFT(F24,4)))*綜合損益))</f>
        <v>27035.714285714286</v>
      </c>
    </row>
    <row r="25" spans="1:7" x14ac:dyDescent="0.25">
      <c r="A25" s="32">
        <v>45622</v>
      </c>
      <c r="B25" s="66">
        <f>_xlfn.IFNA(VLOOKUP(A25,綜合_回測!$A$2:$I$1750,9,FALSE),0)</f>
        <v>596.42857142857144</v>
      </c>
      <c r="C25" s="88">
        <f t="shared" si="0"/>
        <v>893842.26190476189</v>
      </c>
      <c r="D25" s="88">
        <f t="shared" si="1"/>
        <v>-26561.428571428569</v>
      </c>
      <c r="F25" s="50">
        <v>202302</v>
      </c>
      <c r="G25" s="88" cm="1">
        <f t="array" ref="G25">SUMPRODUCT(((MONTH(期間)=VALUE(RIGHT(F25,2)))*(YEAR(期間)=VALUE(LEFT(F25,4)))*綜合損益))</f>
        <v>3161.4285714285716</v>
      </c>
    </row>
    <row r="26" spans="1:7" x14ac:dyDescent="0.25">
      <c r="A26" s="32">
        <v>45621</v>
      </c>
      <c r="B26" s="66">
        <f>_xlfn.IFNA(VLOOKUP(A26,綜合_回測!$A$2:$I$1750,9,FALSE),0)</f>
        <v>-1620.7142857142858</v>
      </c>
      <c r="C26" s="88">
        <f t="shared" si="0"/>
        <v>893245.83333333337</v>
      </c>
      <c r="D26" s="88">
        <f t="shared" si="1"/>
        <v>-28778.571428571428</v>
      </c>
      <c r="F26" s="50">
        <v>202301</v>
      </c>
      <c r="G26" s="88" cm="1">
        <f t="array" ref="G26">SUMPRODUCT(((MONTH(期間)=VALUE(RIGHT(F26,2)))*(YEAR(期間)=VALUE(LEFT(F26,4)))*綜合損益))</f>
        <v>14532.857142857149</v>
      </c>
    </row>
    <row r="27" spans="1:7" x14ac:dyDescent="0.25">
      <c r="A27" s="32">
        <v>45618</v>
      </c>
      <c r="B27" s="66">
        <f>_xlfn.IFNA(VLOOKUP(A27,綜合_回測!$A$2:$I$1750,9,FALSE),0)</f>
        <v>-1620</v>
      </c>
      <c r="C27" s="88">
        <f t="shared" si="0"/>
        <v>894866.54761904769</v>
      </c>
      <c r="D27" s="88">
        <f t="shared" si="1"/>
        <v>-28777.857142857141</v>
      </c>
      <c r="F27" s="50">
        <v>202212</v>
      </c>
      <c r="G27" s="88" cm="1">
        <f t="array" ref="G27">SUMPRODUCT(((MONTH(期間)=VALUE(RIGHT(F27,2)))*(YEAR(期間)=VALUE(LEFT(F27,4)))*綜合損益))</f>
        <v>9612.1428571428569</v>
      </c>
    </row>
    <row r="28" spans="1:7" x14ac:dyDescent="0.25">
      <c r="A28" s="32">
        <v>45617</v>
      </c>
      <c r="B28" s="66">
        <f>_xlfn.IFNA(VLOOKUP(A28,綜合_回測!$A$2:$I$1750,9,FALSE),0)</f>
        <v>-3985</v>
      </c>
      <c r="C28" s="88">
        <f t="shared" si="0"/>
        <v>896486.54761904769</v>
      </c>
      <c r="D28" s="88">
        <f t="shared" si="1"/>
        <v>-31142.857142857141</v>
      </c>
      <c r="F28" s="50">
        <v>202211</v>
      </c>
      <c r="G28" s="88" cm="1">
        <f t="array" ref="G28">SUMPRODUCT(((MONTH(期間)=VALUE(RIGHT(F28,2)))*(YEAR(期間)=VALUE(LEFT(F28,4)))*綜合損益))</f>
        <v>27279.285714285717</v>
      </c>
    </row>
    <row r="29" spans="1:7" x14ac:dyDescent="0.25">
      <c r="A29" s="32">
        <v>45616</v>
      </c>
      <c r="B29" s="66">
        <f>_xlfn.IFNA(VLOOKUP(A29,綜合_回測!$A$2:$I$1750,9,FALSE),0)</f>
        <v>-624.28571428571433</v>
      </c>
      <c r="C29" s="88">
        <f t="shared" si="0"/>
        <v>900471.54761904769</v>
      </c>
      <c r="D29" s="88">
        <f t="shared" si="1"/>
        <v>-27782.142857142855</v>
      </c>
      <c r="F29" s="50">
        <v>202210</v>
      </c>
      <c r="G29" s="88" cm="1">
        <f t="array" ref="G29">SUMPRODUCT(((MONTH(期間)=VALUE(RIGHT(F29,2)))*(YEAR(期間)=VALUE(LEFT(F29,4)))*綜合損益))</f>
        <v>43126.428571428572</v>
      </c>
    </row>
    <row r="30" spans="1:7" x14ac:dyDescent="0.25">
      <c r="A30" s="32">
        <v>45615</v>
      </c>
      <c r="B30" s="66">
        <f>_xlfn.IFNA(VLOOKUP(A30,綜合_回測!$A$2:$I$1750,9,FALSE),0)</f>
        <v>12196.428571428571</v>
      </c>
      <c r="C30" s="88">
        <f t="shared" si="0"/>
        <v>901095.83333333337</v>
      </c>
      <c r="D30" s="88">
        <f t="shared" si="1"/>
        <v>-14961.428571428571</v>
      </c>
      <c r="F30" s="50">
        <v>202209</v>
      </c>
      <c r="G30" s="88" cm="1">
        <f t="array" ref="G30">SUMPRODUCT(((MONTH(期間)=VALUE(RIGHT(F30,2)))*(YEAR(期間)=VALUE(LEFT(F30,4)))*綜合損益))</f>
        <v>10163.571428571429</v>
      </c>
    </row>
    <row r="31" spans="1:7" x14ac:dyDescent="0.25">
      <c r="A31" s="32">
        <v>45614</v>
      </c>
      <c r="B31" s="66">
        <f>_xlfn.IFNA(VLOOKUP(A31,綜合_回測!$A$2:$I$1750,9,FALSE),0)</f>
        <v>1470</v>
      </c>
      <c r="C31" s="88">
        <f t="shared" si="0"/>
        <v>888899.40476190485</v>
      </c>
      <c r="D31" s="88">
        <f t="shared" si="1"/>
        <v>-25687.857142857141</v>
      </c>
      <c r="F31" s="50">
        <v>202208</v>
      </c>
      <c r="G31" s="88" cm="1">
        <f t="array" ref="G31">SUMPRODUCT(((MONTH(期間)=VALUE(RIGHT(F31,2)))*(YEAR(期間)=VALUE(LEFT(F31,4)))*綜合損益))</f>
        <v>6350.7142857142844</v>
      </c>
    </row>
    <row r="32" spans="1:7" x14ac:dyDescent="0.25">
      <c r="A32" s="32">
        <v>45611</v>
      </c>
      <c r="B32" s="66">
        <f>_xlfn.IFNA(VLOOKUP(A32,綜合_回測!$A$2:$I$1750,9,FALSE),0)</f>
        <v>16.428571428571427</v>
      </c>
      <c r="C32" s="88">
        <f t="shared" si="0"/>
        <v>887429.40476190485</v>
      </c>
      <c r="D32" s="88">
        <f t="shared" si="1"/>
        <v>-27141.428571428569</v>
      </c>
      <c r="F32" s="50">
        <v>202207</v>
      </c>
      <c r="G32" s="88" cm="1">
        <f t="array" ref="G32">SUMPRODUCT(((MONTH(期間)=VALUE(RIGHT(F32,2)))*(YEAR(期間)=VALUE(LEFT(F32,4)))*綜合損益))</f>
        <v>31292.857142857141</v>
      </c>
    </row>
    <row r="33" spans="1:7" x14ac:dyDescent="0.25">
      <c r="A33" s="32">
        <v>45610</v>
      </c>
      <c r="B33" s="66">
        <f>_xlfn.IFNA(VLOOKUP(A33,綜合_回測!$A$2:$I$1750,9,FALSE),0)</f>
        <v>811.42857142857144</v>
      </c>
      <c r="C33" s="88">
        <f t="shared" si="0"/>
        <v>887412.97619047633</v>
      </c>
      <c r="D33" s="88">
        <f t="shared" si="1"/>
        <v>-26346.428571428569</v>
      </c>
      <c r="F33" s="50">
        <v>202206</v>
      </c>
      <c r="G33" s="88" cm="1">
        <f t="array" ref="G33">SUMPRODUCT(((MONTH(期間)=VALUE(RIGHT(F33,2)))*(YEAR(期間)=VALUE(LEFT(F33,4)))*綜合損益))</f>
        <v>-18433.571428571435</v>
      </c>
    </row>
    <row r="34" spans="1:7" x14ac:dyDescent="0.25">
      <c r="A34" s="32">
        <v>45609</v>
      </c>
      <c r="B34" s="66">
        <f>_xlfn.IFNA(VLOOKUP(A34,綜合_回測!$A$2:$I$1750,9,FALSE),0)</f>
        <v>-2657.1428571428573</v>
      </c>
      <c r="C34" s="88">
        <f t="shared" si="0"/>
        <v>886601.54761904781</v>
      </c>
      <c r="D34" s="88">
        <f t="shared" si="1"/>
        <v>-29815</v>
      </c>
      <c r="F34" s="50">
        <v>202205</v>
      </c>
      <c r="G34" s="88" cm="1">
        <f t="array" ref="G34">SUMPRODUCT(((MONTH(期間)=VALUE(RIGHT(F34,2)))*(YEAR(期間)=VALUE(LEFT(F34,4)))*綜合損益))</f>
        <v>12519.285714285712</v>
      </c>
    </row>
    <row r="35" spans="1:7" x14ac:dyDescent="0.25">
      <c r="A35" s="32">
        <v>45608</v>
      </c>
      <c r="B35" s="66">
        <f>_xlfn.IFNA(VLOOKUP(A35,綜合_回測!$A$2:$I$1750,9,FALSE),0)</f>
        <v>898.57142857142856</v>
      </c>
      <c r="C35" s="88">
        <f t="shared" si="0"/>
        <v>889258.69047619065</v>
      </c>
      <c r="D35" s="88">
        <f t="shared" si="1"/>
        <v>-26259.285714285714</v>
      </c>
      <c r="F35" s="50">
        <v>202204</v>
      </c>
      <c r="G35" s="88" cm="1">
        <f t="array" ref="G35">SUMPRODUCT(((MONTH(期間)=VALUE(RIGHT(F35,2)))*(YEAR(期間)=VALUE(LEFT(F35,4)))*綜合損益))</f>
        <v>26558.571428571435</v>
      </c>
    </row>
    <row r="36" spans="1:7" x14ac:dyDescent="0.25">
      <c r="A36" s="32">
        <v>45607</v>
      </c>
      <c r="B36" s="66">
        <f>_xlfn.IFNA(VLOOKUP(A36,綜合_回測!$A$2:$I$1750,9,FALSE),0)</f>
        <v>-1945.7142857142858</v>
      </c>
      <c r="C36" s="88">
        <f t="shared" si="0"/>
        <v>888360.11904761917</v>
      </c>
      <c r="D36" s="88">
        <f t="shared" si="1"/>
        <v>-29103.571428571428</v>
      </c>
      <c r="F36" s="50">
        <v>202203</v>
      </c>
      <c r="G36" s="88" cm="1">
        <f t="array" ref="G36">SUMPRODUCT(((MONTH(期間)=VALUE(RIGHT(F36,2)))*(YEAR(期間)=VALUE(LEFT(F36,4)))*綜合損益))</f>
        <v>13536.428571428576</v>
      </c>
    </row>
    <row r="37" spans="1:7" x14ac:dyDescent="0.25">
      <c r="A37" s="32">
        <v>45604</v>
      </c>
      <c r="B37" s="66">
        <f>_xlfn.IFNA(VLOOKUP(A37,綜合_回測!$A$2:$I$1750,9,FALSE),0)</f>
        <v>-1595</v>
      </c>
      <c r="C37" s="88">
        <f t="shared" si="0"/>
        <v>890305.83333333349</v>
      </c>
      <c r="D37" s="88">
        <f t="shared" si="1"/>
        <v>-28752.857142857141</v>
      </c>
      <c r="F37" s="50">
        <v>202202</v>
      </c>
      <c r="G37" s="88" cm="1">
        <f t="array" ref="G37">SUMPRODUCT(((MONTH(期間)=VALUE(RIGHT(F37,2)))*(YEAR(期間)=VALUE(LEFT(F37,4)))*綜合損益))</f>
        <v>20447.142857142855</v>
      </c>
    </row>
    <row r="38" spans="1:7" x14ac:dyDescent="0.25">
      <c r="A38" s="32">
        <v>45603</v>
      </c>
      <c r="B38" s="66">
        <f>_xlfn.IFNA(VLOOKUP(A38,綜合_回測!$A$2:$I$1750,9,FALSE),0)</f>
        <v>5547.8571428571431</v>
      </c>
      <c r="C38" s="88">
        <f t="shared" si="0"/>
        <v>891900.83333333349</v>
      </c>
      <c r="D38" s="88">
        <f t="shared" si="1"/>
        <v>-21610</v>
      </c>
      <c r="F38" s="50">
        <v>202201</v>
      </c>
      <c r="G38" s="88" cm="1">
        <f t="array" ref="G38">SUMPRODUCT(((MONTH(期間)=VALUE(RIGHT(F38,2)))*(YEAR(期間)=VALUE(LEFT(F38,4)))*綜合損益))</f>
        <v>34693.571428571428</v>
      </c>
    </row>
    <row r="39" spans="1:7" x14ac:dyDescent="0.25">
      <c r="A39" s="32">
        <v>45602</v>
      </c>
      <c r="B39" s="66">
        <f>_xlfn.IFNA(VLOOKUP(A39,綜合_回測!$A$2:$I$1750,9,FALSE),0)</f>
        <v>3505</v>
      </c>
      <c r="C39" s="88">
        <f t="shared" si="0"/>
        <v>886352.97619047633</v>
      </c>
      <c r="D39" s="88">
        <f t="shared" si="1"/>
        <v>-23652.857142857141</v>
      </c>
      <c r="F39" s="50">
        <v>202112</v>
      </c>
      <c r="G39" s="88" cm="1">
        <f t="array" ref="G39">SUMPRODUCT(((MONTH(期間)=VALUE(RIGHT(F39,2)))*(YEAR(期間)=VALUE(LEFT(F39,4)))*綜合損益))</f>
        <v>65542.857142857159</v>
      </c>
    </row>
    <row r="40" spans="1:7" x14ac:dyDescent="0.25">
      <c r="A40" s="32">
        <v>45601</v>
      </c>
      <c r="B40" s="66">
        <f>_xlfn.IFNA(VLOOKUP(A40,綜合_回測!$A$2:$I$1750,9,FALSE),0)</f>
        <v>3447.8571428571427</v>
      </c>
      <c r="C40" s="88">
        <f t="shared" si="0"/>
        <v>882847.97619047633</v>
      </c>
      <c r="D40" s="88">
        <f t="shared" si="1"/>
        <v>-23710</v>
      </c>
      <c r="F40" s="50">
        <v>202111</v>
      </c>
      <c r="G40" s="88" cm="1">
        <f t="array" ref="G40">SUMPRODUCT(((MONTH(期間)=VALUE(RIGHT(F40,2)))*(YEAR(期間)=VALUE(LEFT(F40,4)))*綜合損益))</f>
        <v>12620</v>
      </c>
    </row>
    <row r="41" spans="1:7" x14ac:dyDescent="0.25">
      <c r="A41" s="32">
        <v>45600</v>
      </c>
      <c r="B41" s="66">
        <f>_xlfn.IFNA(VLOOKUP(A41,綜合_回測!$A$2:$I$1750,9,FALSE),0)</f>
        <v>-3934.2857142857142</v>
      </c>
      <c r="C41" s="88">
        <f t="shared" si="0"/>
        <v>879400.11904761917</v>
      </c>
      <c r="D41" s="88">
        <f t="shared" si="1"/>
        <v>-31092.142857142855</v>
      </c>
      <c r="F41" s="50">
        <v>202110</v>
      </c>
      <c r="G41" s="88" cm="1">
        <f t="array" ref="G41">SUMPRODUCT(((MONTH(期間)=VALUE(RIGHT(F41,2)))*(YEAR(期間)=VALUE(LEFT(F41,4)))*綜合損益))</f>
        <v>17235.714285714283</v>
      </c>
    </row>
    <row r="42" spans="1:7" x14ac:dyDescent="0.25">
      <c r="A42" s="32">
        <v>45597</v>
      </c>
      <c r="B42" s="66">
        <f>_xlfn.IFNA(VLOOKUP(A42,綜合_回測!$A$2:$I$1750,9,FALSE),0)</f>
        <v>-2292.8571428571427</v>
      </c>
      <c r="C42" s="88">
        <f t="shared" si="0"/>
        <v>883334.40476190485</v>
      </c>
      <c r="D42" s="88">
        <f t="shared" si="1"/>
        <v>-29450.714285714283</v>
      </c>
      <c r="F42" s="50">
        <v>202109</v>
      </c>
      <c r="G42" s="88" cm="1">
        <f t="array" ref="G42">SUMPRODUCT(((MONTH(期間)=VALUE(RIGHT(F42,2)))*(YEAR(期間)=VALUE(LEFT(F42,4)))*綜合損益))</f>
        <v>-18949.285714285714</v>
      </c>
    </row>
    <row r="43" spans="1:7" x14ac:dyDescent="0.25">
      <c r="A43" s="32">
        <v>45596</v>
      </c>
      <c r="B43" s="66">
        <f>_xlfn.IFNA(VLOOKUP(A43,綜合_回測!$A$2:$I$1750,9,FALSE),0)</f>
        <v>4741.4285714285716</v>
      </c>
      <c r="C43" s="88">
        <f t="shared" si="0"/>
        <v>885627.26190476201</v>
      </c>
      <c r="D43" s="88">
        <f t="shared" si="1"/>
        <v>-22416.428571428569</v>
      </c>
      <c r="F43" s="50">
        <v>202108</v>
      </c>
      <c r="G43" s="88" cm="1">
        <f t="array" ref="G43">SUMPRODUCT(((MONTH(期間)=VALUE(RIGHT(F43,2)))*(YEAR(期間)=VALUE(LEFT(F43,4)))*綜合損益))</f>
        <v>7027.1428571428569</v>
      </c>
    </row>
    <row r="44" spans="1:7" x14ac:dyDescent="0.25">
      <c r="A44" s="32">
        <v>45595</v>
      </c>
      <c r="B44" s="66">
        <f>_xlfn.IFNA(VLOOKUP(A44,綜合_回測!$A$2:$I$1750,9,FALSE),0)</f>
        <v>-5047.1428571428569</v>
      </c>
      <c r="C44" s="88">
        <f t="shared" si="0"/>
        <v>880885.83333333349</v>
      </c>
      <c r="D44" s="88">
        <f t="shared" si="1"/>
        <v>-32205</v>
      </c>
      <c r="F44" s="50">
        <v>202107</v>
      </c>
      <c r="G44" s="88" cm="1">
        <f t="array" ref="G44">SUMPRODUCT(((MONTH(期間)=VALUE(RIGHT(F44,2)))*(YEAR(期間)=VALUE(LEFT(F44,4)))*綜合損益))</f>
        <v>14968.571428571431</v>
      </c>
    </row>
    <row r="45" spans="1:7" x14ac:dyDescent="0.25">
      <c r="A45" s="32">
        <v>45594</v>
      </c>
      <c r="B45" s="66">
        <f>_xlfn.IFNA(VLOOKUP(A45,綜合_回測!$A$2:$I$1750,9,FALSE),0)</f>
        <v>4112.1428571428569</v>
      </c>
      <c r="C45" s="88">
        <f t="shared" si="0"/>
        <v>885932.97619047633</v>
      </c>
      <c r="D45" s="88">
        <f t="shared" si="1"/>
        <v>-23045.714285714283</v>
      </c>
      <c r="F45" s="50">
        <v>202106</v>
      </c>
      <c r="G45" s="88" cm="1">
        <f t="array" ref="G45">SUMPRODUCT(((MONTH(期間)=VALUE(RIGHT(F45,2)))*(YEAR(期間)=VALUE(LEFT(F45,4)))*綜合損益))</f>
        <v>16906.428571428565</v>
      </c>
    </row>
    <row r="46" spans="1:7" x14ac:dyDescent="0.25">
      <c r="A46" s="32">
        <v>45593</v>
      </c>
      <c r="B46" s="66">
        <f>_xlfn.IFNA(VLOOKUP(A46,綜合_回測!$A$2:$I$1750,9,FALSE),0)</f>
        <v>-2901.4285714285716</v>
      </c>
      <c r="C46" s="88">
        <f t="shared" si="0"/>
        <v>881820.83333333349</v>
      </c>
      <c r="D46" s="88">
        <f t="shared" si="1"/>
        <v>-30059.285714285714</v>
      </c>
      <c r="F46" s="50">
        <v>202105</v>
      </c>
      <c r="G46" s="88" cm="1">
        <f t="array" ref="G46">SUMPRODUCT(((MONTH(期間)=VALUE(RIGHT(F46,2)))*(YEAR(期間)=VALUE(LEFT(F46,4)))*綜合損益))</f>
        <v>38957.857142857145</v>
      </c>
    </row>
    <row r="47" spans="1:7" x14ac:dyDescent="0.25">
      <c r="A47" s="32">
        <v>45590</v>
      </c>
      <c r="B47" s="66">
        <f>_xlfn.IFNA(VLOOKUP(A47,綜合_回測!$A$2:$I$1750,9,FALSE),0)</f>
        <v>-1902.8571428571429</v>
      </c>
      <c r="C47" s="88">
        <f t="shared" si="0"/>
        <v>884722.26190476201</v>
      </c>
      <c r="D47" s="88">
        <f t="shared" si="1"/>
        <v>-29060.714285714283</v>
      </c>
      <c r="F47" s="50">
        <v>202104</v>
      </c>
      <c r="G47" s="88" cm="1">
        <f t="array" ref="G47">SUMPRODUCT(((MONTH(期間)=VALUE(RIGHT(F47,2)))*(YEAR(期間)=VALUE(LEFT(F47,4)))*綜合損益))</f>
        <v>28435.714285714283</v>
      </c>
    </row>
    <row r="48" spans="1:7" x14ac:dyDescent="0.25">
      <c r="A48" s="32">
        <v>45589</v>
      </c>
      <c r="B48" s="66">
        <f>_xlfn.IFNA(VLOOKUP(A48,綜合_回測!$A$2:$I$1750,9,FALSE),0)</f>
        <v>-3168.5714285714284</v>
      </c>
      <c r="C48" s="88">
        <f t="shared" si="0"/>
        <v>886625.11904761917</v>
      </c>
      <c r="D48" s="88">
        <f t="shared" si="1"/>
        <v>-30326.428571428569</v>
      </c>
      <c r="F48" s="50">
        <v>202103</v>
      </c>
      <c r="G48" s="88" cm="1">
        <f t="array" ref="G48">SUMPRODUCT(((MONTH(期間)=VALUE(RIGHT(F48,2)))*(YEAR(期間)=VALUE(LEFT(F48,4)))*綜合損益))</f>
        <v>10964.999999999998</v>
      </c>
    </row>
    <row r="49" spans="1:7" x14ac:dyDescent="0.25">
      <c r="A49" s="32">
        <v>45588</v>
      </c>
      <c r="B49" s="66">
        <f>_xlfn.IFNA(VLOOKUP(A49,綜合_回測!$A$2:$I$1750,9,FALSE),0)</f>
        <v>1632.8571428571429</v>
      </c>
      <c r="C49" s="88">
        <f t="shared" si="0"/>
        <v>889793.69047619065</v>
      </c>
      <c r="D49" s="88">
        <f t="shared" si="1"/>
        <v>-25525</v>
      </c>
      <c r="F49" s="50">
        <v>202102</v>
      </c>
      <c r="G49" s="88" cm="1">
        <f t="array" ref="G49">SUMPRODUCT(((MONTH(期間)=VALUE(RIGHT(F49,2)))*(YEAR(期間)=VALUE(LEFT(F49,4)))*綜合損益))</f>
        <v>3540.0000000000009</v>
      </c>
    </row>
    <row r="50" spans="1:7" x14ac:dyDescent="0.25">
      <c r="A50" s="32">
        <v>45587</v>
      </c>
      <c r="B50" s="66">
        <f>_xlfn.IFNA(VLOOKUP(A50,綜合_回測!$A$2:$I$1750,9,FALSE),0)</f>
        <v>-1415.7142857142858</v>
      </c>
      <c r="C50" s="88">
        <f t="shared" si="0"/>
        <v>888160.83333333349</v>
      </c>
      <c r="D50" s="88">
        <f t="shared" si="1"/>
        <v>-28573.571428571428</v>
      </c>
      <c r="F50" s="50">
        <v>202101</v>
      </c>
      <c r="G50" s="88" cm="1">
        <f t="array" ref="G50">SUMPRODUCT(((MONTH(期間)=VALUE(RIGHT(F50,2)))*(YEAR(期間)=VALUE(LEFT(F50,4)))*綜合損益))</f>
        <v>14153.571428571428</v>
      </c>
    </row>
    <row r="51" spans="1:7" x14ac:dyDescent="0.25">
      <c r="A51" s="32">
        <v>45586</v>
      </c>
      <c r="B51" s="66">
        <f>_xlfn.IFNA(VLOOKUP(A51,綜合_回測!$A$2:$I$1750,9,FALSE),0)</f>
        <v>-1677.8571428571429</v>
      </c>
      <c r="C51" s="88">
        <f t="shared" si="0"/>
        <v>889576.54761904781</v>
      </c>
      <c r="D51" s="88">
        <f t="shared" si="1"/>
        <v>-28835.714285714283</v>
      </c>
      <c r="F51" s="50">
        <v>202012</v>
      </c>
      <c r="G51" s="88" cm="1">
        <f t="array" ref="G51">SUMPRODUCT(((MONTH(期間)=VALUE(RIGHT(F51,2)))*(YEAR(期間)=VALUE(LEFT(F51,4)))*綜合損益))</f>
        <v>13097.142857142857</v>
      </c>
    </row>
    <row r="52" spans="1:7" x14ac:dyDescent="0.25">
      <c r="A52" s="32">
        <v>45583</v>
      </c>
      <c r="B52" s="66">
        <f>_xlfn.IFNA(VLOOKUP(A52,綜合_回測!$A$2:$I$1750,9,FALSE),0)</f>
        <v>-192.85714285714286</v>
      </c>
      <c r="C52" s="88">
        <f t="shared" si="0"/>
        <v>891254.40476190497</v>
      </c>
      <c r="D52" s="88">
        <f t="shared" si="1"/>
        <v>-27350.714285714283</v>
      </c>
      <c r="F52" s="50">
        <v>202011</v>
      </c>
      <c r="G52" s="88" cm="1">
        <f t="array" ref="G52">SUMPRODUCT(((MONTH(期間)=VALUE(RIGHT(F52,2)))*(YEAR(期間)=VALUE(LEFT(F52,4)))*綜合損益))</f>
        <v>126.42857142856974</v>
      </c>
    </row>
    <row r="53" spans="1:7" x14ac:dyDescent="0.25">
      <c r="A53" s="32">
        <v>45582</v>
      </c>
      <c r="B53" s="66">
        <f>_xlfn.IFNA(VLOOKUP(A53,綜合_回測!$A$2:$I$1750,9,FALSE),0)</f>
        <v>1338.5714285714287</v>
      </c>
      <c r="C53" s="88">
        <f t="shared" si="0"/>
        <v>891447.26190476213</v>
      </c>
      <c r="D53" s="88">
        <f t="shared" si="1"/>
        <v>-25819.285714285714</v>
      </c>
      <c r="F53" s="50">
        <v>202010</v>
      </c>
      <c r="G53" s="88" cm="1">
        <f t="array" ref="G53">SUMPRODUCT(((MONTH(期間)=VALUE(RIGHT(F53,2)))*(YEAR(期間)=VALUE(LEFT(F53,4)))*綜合損益))</f>
        <v>-5552.1428571428605</v>
      </c>
    </row>
    <row r="54" spans="1:7" x14ac:dyDescent="0.25">
      <c r="A54" s="32">
        <v>45581</v>
      </c>
      <c r="B54" s="66">
        <f>_xlfn.IFNA(VLOOKUP(A54,綜合_回測!$A$2:$I$1750,9,FALSE),0)</f>
        <v>277.14285714285717</v>
      </c>
      <c r="C54" s="88">
        <f t="shared" si="0"/>
        <v>890108.69047619065</v>
      </c>
      <c r="D54" s="88">
        <f t="shared" si="1"/>
        <v>-26880.714285714283</v>
      </c>
      <c r="F54" s="50">
        <v>202009</v>
      </c>
      <c r="G54" s="88" cm="1">
        <f t="array" ref="G54">SUMPRODUCT(((MONTH(期間)=VALUE(RIGHT(F54,2)))*(YEAR(期間)=VALUE(LEFT(F54,4)))*綜合損益))</f>
        <v>24282.857142857145</v>
      </c>
    </row>
    <row r="55" spans="1:7" x14ac:dyDescent="0.25">
      <c r="A55" s="32">
        <v>45580</v>
      </c>
      <c r="B55" s="66">
        <f>_xlfn.IFNA(VLOOKUP(A55,綜合_回測!$A$2:$I$1750,9,FALSE),0)</f>
        <v>655.71428571428567</v>
      </c>
      <c r="C55" s="88">
        <f t="shared" si="0"/>
        <v>889831.54761904781</v>
      </c>
      <c r="D55" s="88">
        <f t="shared" si="1"/>
        <v>-26502.142857142855</v>
      </c>
      <c r="F55" s="50">
        <v>202008</v>
      </c>
      <c r="G55" s="88" cm="1">
        <f t="array" ref="G55">SUMPRODUCT(((MONTH(期間)=VALUE(RIGHT(F55,2)))*(YEAR(期間)=VALUE(LEFT(F55,4)))*綜合損益))</f>
        <v>23622.857142857152</v>
      </c>
    </row>
    <row r="56" spans="1:7" x14ac:dyDescent="0.25">
      <c r="A56" s="32">
        <v>45579</v>
      </c>
      <c r="B56" s="66">
        <f>_xlfn.IFNA(VLOOKUP(A56,綜合_回測!$A$2:$I$1750,9,FALSE),0)</f>
        <v>2380.7142857142858</v>
      </c>
      <c r="C56" s="88">
        <f t="shared" si="0"/>
        <v>889175.83333333349</v>
      </c>
      <c r="D56" s="88">
        <f t="shared" si="1"/>
        <v>-24777.142857142855</v>
      </c>
      <c r="F56" s="50">
        <v>202007</v>
      </c>
      <c r="G56" s="88" cm="1">
        <f t="array" ref="G56">SUMPRODUCT(((MONTH(期間)=VALUE(RIGHT(F56,2)))*(YEAR(期間)=VALUE(LEFT(F56,4)))*綜合損益))</f>
        <v>14984.285714285717</v>
      </c>
    </row>
    <row r="57" spans="1:7" x14ac:dyDescent="0.25">
      <c r="A57" s="32">
        <v>45576</v>
      </c>
      <c r="B57" s="66">
        <f>_xlfn.IFNA(VLOOKUP(A57,綜合_回測!$A$2:$I$1750,9,FALSE),0)</f>
        <v>3869.2857142857142</v>
      </c>
      <c r="C57" s="88">
        <f t="shared" si="0"/>
        <v>886795.11904761917</v>
      </c>
      <c r="D57" s="88">
        <f t="shared" si="1"/>
        <v>-23288.571428571428</v>
      </c>
      <c r="F57" s="50">
        <v>202006</v>
      </c>
      <c r="G57" s="88" cm="1">
        <f t="array" ref="G57">SUMPRODUCT(((MONTH(期間)=VALUE(RIGHT(F57,2)))*(YEAR(期間)=VALUE(LEFT(F57,4)))*綜合損益))</f>
        <v>26999.285714285717</v>
      </c>
    </row>
    <row r="58" spans="1:7" x14ac:dyDescent="0.25">
      <c r="A58" s="32">
        <v>45575</v>
      </c>
      <c r="B58" s="66">
        <f>_xlfn.IFNA(VLOOKUP(A58,綜合_回測!$A$2:$I$1750,9,FALSE),0)</f>
        <v>1072.8571428571429</v>
      </c>
      <c r="C58" s="88">
        <f t="shared" si="0"/>
        <v>882925.83333333349</v>
      </c>
      <c r="D58" s="88">
        <f t="shared" si="1"/>
        <v>-26085</v>
      </c>
      <c r="F58" s="50">
        <v>202005</v>
      </c>
      <c r="G58" s="88" cm="1">
        <f t="array" ref="G58">SUMPRODUCT(((MONTH(期間)=VALUE(RIGHT(F58,2)))*(YEAR(期間)=VALUE(LEFT(F58,4)))*綜合損益))</f>
        <v>-3727.8571428571427</v>
      </c>
    </row>
    <row r="59" spans="1:7" x14ac:dyDescent="0.25">
      <c r="A59" s="32">
        <v>45574</v>
      </c>
      <c r="B59" s="66">
        <f>_xlfn.IFNA(VLOOKUP(A59,綜合_回測!$A$2:$I$1750,9,FALSE),0)</f>
        <v>-1087.8571428571429</v>
      </c>
      <c r="C59" s="88">
        <f t="shared" si="0"/>
        <v>881852.97619047633</v>
      </c>
      <c r="D59" s="88">
        <f t="shared" si="1"/>
        <v>-28245.714285714283</v>
      </c>
      <c r="F59" s="50">
        <v>202004</v>
      </c>
      <c r="G59" s="88" cm="1">
        <f t="array" ref="G59">SUMPRODUCT(((MONTH(期間)=VALUE(RIGHT(F59,2)))*(YEAR(期間)=VALUE(LEFT(F59,4)))*綜合損益))</f>
        <v>9636.4285714285725</v>
      </c>
    </row>
    <row r="60" spans="1:7" x14ac:dyDescent="0.25">
      <c r="A60" s="32">
        <v>45573</v>
      </c>
      <c r="B60" s="66">
        <f>_xlfn.IFNA(VLOOKUP(A60,綜合_回測!$A$2:$I$1750,9,FALSE),0)</f>
        <v>4152.8571428571431</v>
      </c>
      <c r="C60" s="88">
        <f t="shared" si="0"/>
        <v>882940.83333333349</v>
      </c>
      <c r="D60" s="88">
        <f t="shared" si="1"/>
        <v>-23005</v>
      </c>
      <c r="F60" s="50">
        <v>202003</v>
      </c>
      <c r="G60" s="88" cm="1">
        <f t="array" ref="G60">SUMPRODUCT(((MONTH(期間)=VALUE(RIGHT(F60,2)))*(YEAR(期間)=VALUE(LEFT(F60,4)))*綜合損益))</f>
        <v>21674.285714285706</v>
      </c>
    </row>
    <row r="61" spans="1:7" x14ac:dyDescent="0.25">
      <c r="A61" s="32">
        <v>45572</v>
      </c>
      <c r="B61" s="66">
        <f>_xlfn.IFNA(VLOOKUP(A61,綜合_回測!$A$2:$I$1750,9,FALSE),0)</f>
        <v>-3051.4285714285716</v>
      </c>
      <c r="C61" s="88">
        <f t="shared" si="0"/>
        <v>878787.97619047633</v>
      </c>
      <c r="D61" s="88">
        <f t="shared" si="1"/>
        <v>-30209.285714285714</v>
      </c>
      <c r="F61" s="50">
        <v>202002</v>
      </c>
      <c r="G61" s="88" cm="1">
        <f t="array" ref="G61">SUMPRODUCT(((MONTH(期間)=VALUE(RIGHT(F61,2)))*(YEAR(期間)=VALUE(LEFT(F61,4)))*綜合損益))</f>
        <v>-77.142857142860066</v>
      </c>
    </row>
    <row r="62" spans="1:7" x14ac:dyDescent="0.25">
      <c r="A62" s="32">
        <v>45569</v>
      </c>
      <c r="B62" s="66">
        <f>_xlfn.IFNA(VLOOKUP(A62,綜合_回測!$A$2:$I$1750,9,FALSE),0)</f>
        <v>-3105.7142857142858</v>
      </c>
      <c r="C62" s="88">
        <f t="shared" si="0"/>
        <v>881839.40476190485</v>
      </c>
      <c r="D62" s="88">
        <f t="shared" si="1"/>
        <v>-30263.571428571428</v>
      </c>
      <c r="F62" s="50">
        <v>202001</v>
      </c>
      <c r="G62" s="88" cm="1">
        <f t="array" ref="G62">SUMPRODUCT(((MONTH(期間)=VALUE(RIGHT(F62,2)))*(YEAR(期間)=VALUE(LEFT(F62,4)))*綜合損益))</f>
        <v>6059.2857142857156</v>
      </c>
    </row>
    <row r="63" spans="1:7" x14ac:dyDescent="0.25">
      <c r="A63" s="32">
        <v>45568</v>
      </c>
      <c r="B63" s="66">
        <f>_xlfn.IFNA(VLOOKUP(A63,綜合_回測!$A$2:$I$1750,9,FALSE),0)</f>
        <v>2280.7142857142858</v>
      </c>
      <c r="C63" s="88">
        <f t="shared" si="0"/>
        <v>884945.11904761917</v>
      </c>
      <c r="D63" s="88">
        <f t="shared" si="1"/>
        <v>-24877.142857142855</v>
      </c>
      <c r="F63" s="50">
        <v>201912</v>
      </c>
      <c r="G63" s="88" cm="1">
        <f t="array" ref="G63">SUMPRODUCT(((MONTH(期間)=VALUE(RIGHT(F63,2)))*(YEAR(期間)=VALUE(LEFT(F63,4)))*綜合損益))</f>
        <v>2519.9999999999991</v>
      </c>
    </row>
    <row r="64" spans="1:7" ht="16.5" thickBot="1" x14ac:dyDescent="0.3">
      <c r="A64" s="32">
        <v>45567</v>
      </c>
      <c r="B64" s="66">
        <f>_xlfn.IFNA(VLOOKUP(A64,綜合_回測!$A$2:$I$1750,9,FALSE),0)</f>
        <v>2953.5714285714284</v>
      </c>
      <c r="C64" s="88">
        <f t="shared" si="0"/>
        <v>882664.40476190485</v>
      </c>
      <c r="D64" s="88">
        <f t="shared" si="1"/>
        <v>-24204.285714285714</v>
      </c>
      <c r="F64" s="50">
        <v>201911</v>
      </c>
      <c r="G64" s="88" cm="1">
        <f t="array" ref="G64">SUMPRODUCT(((MONTH(期間)=VALUE(RIGHT(F64,2)))*(YEAR(期間)=VALUE(LEFT(F64,4)))*綜合損益))</f>
        <v>4373.5714285714284</v>
      </c>
    </row>
    <row r="65" spans="1:7" x14ac:dyDescent="0.25">
      <c r="A65" s="32">
        <v>45566</v>
      </c>
      <c r="B65" s="66">
        <f>_xlfn.IFNA(VLOOKUP(A65,綜合_回測!$A$2:$I$1750,9,FALSE),0)</f>
        <v>4369.2857142857147</v>
      </c>
      <c r="C65" s="88">
        <f t="shared" si="0"/>
        <v>879710.83333333337</v>
      </c>
      <c r="D65" s="88">
        <f t="shared" si="1"/>
        <v>-22788.571428571428</v>
      </c>
      <c r="F65" s="91">
        <v>201910</v>
      </c>
      <c r="G65" s="92" cm="1">
        <f t="array" ref="G65">SUMPRODUCT(((MONTH(期間)=VALUE(RIGHT(F65,2)))*(YEAR(期間)=VALUE(LEFT(F65,4)))*綜合損益))</f>
        <v>-1947.8571428571427</v>
      </c>
    </row>
    <row r="66" spans="1:7" x14ac:dyDescent="0.25">
      <c r="A66" s="32">
        <v>45565</v>
      </c>
      <c r="B66" s="66">
        <f>_xlfn.IFNA(VLOOKUP(A66,綜合_回測!$A$2:$I$1750,9,FALSE),0)</f>
        <v>-3188.5714285714284</v>
      </c>
      <c r="C66" s="88">
        <f t="shared" ref="C66:C129" si="2">C67+B66</f>
        <v>875341.54761904769</v>
      </c>
      <c r="D66" s="88">
        <f t="shared" si="1"/>
        <v>-30346.428571428569</v>
      </c>
      <c r="F66" s="93">
        <v>201909</v>
      </c>
      <c r="G66" s="94" cm="1">
        <f t="array" ref="G66">SUMPRODUCT(((MONTH(期間)=VALUE(RIGHT(F66,2)))*(YEAR(期間)=VALUE(LEFT(F66,4)))*綜合損益))</f>
        <v>-2614.2857142857142</v>
      </c>
    </row>
    <row r="67" spans="1:7" ht="16.5" thickBot="1" x14ac:dyDescent="0.3">
      <c r="A67" s="32">
        <v>45562</v>
      </c>
      <c r="B67" s="66">
        <f>_xlfn.IFNA(VLOOKUP(A67,綜合_回測!$A$2:$I$1750,9,FALSE),0)</f>
        <v>34.285714285714285</v>
      </c>
      <c r="C67" s="88">
        <f t="shared" si="2"/>
        <v>878530.11904761917</v>
      </c>
      <c r="D67" s="88">
        <f t="shared" ref="D67:D130" si="3">MIN((B67-MAX(B67:B125)),0)</f>
        <v>-27123.571428571428</v>
      </c>
      <c r="F67" s="95">
        <v>201908</v>
      </c>
      <c r="G67" s="96" cm="1">
        <f t="array" ref="G67">SUMPRODUCT(((MONTH(期間)=VALUE(RIGHT(F67,2)))*(YEAR(期間)=VALUE(LEFT(F67,4)))*綜合損益))</f>
        <v>-13656.428571428571</v>
      </c>
    </row>
    <row r="68" spans="1:7" x14ac:dyDescent="0.25">
      <c r="A68" s="32">
        <v>45561</v>
      </c>
      <c r="B68" s="66">
        <f>_xlfn.IFNA(VLOOKUP(A68,綜合_回測!$A$2:$I$1750,9,FALSE),0)</f>
        <v>-3022.8571428571427</v>
      </c>
      <c r="C68" s="88">
        <f t="shared" si="2"/>
        <v>878495.83333333349</v>
      </c>
      <c r="D68" s="88">
        <f t="shared" si="3"/>
        <v>-30180.714285714283</v>
      </c>
      <c r="F68" s="50">
        <v>201907</v>
      </c>
      <c r="G68" s="88" cm="1">
        <f t="array" ref="G68">SUMPRODUCT(((MONTH(期間)=VALUE(RIGHT(F68,2)))*(YEAR(期間)=VALUE(LEFT(F68,4)))*綜合損益))</f>
        <v>6787.8571428571413</v>
      </c>
    </row>
    <row r="69" spans="1:7" x14ac:dyDescent="0.25">
      <c r="A69" s="32">
        <v>45560</v>
      </c>
      <c r="B69" s="66">
        <f>_xlfn.IFNA(VLOOKUP(A69,綜合_回測!$A$2:$I$1750,9,FALSE),0)</f>
        <v>765</v>
      </c>
      <c r="C69" s="88">
        <f t="shared" si="2"/>
        <v>881518.69047619065</v>
      </c>
      <c r="D69" s="88">
        <f t="shared" si="3"/>
        <v>-26392.857142857141</v>
      </c>
      <c r="F69" s="50">
        <v>201906</v>
      </c>
      <c r="G69" s="88" cm="1">
        <f t="array" ref="G69">SUMPRODUCT(((MONTH(期間)=VALUE(RIGHT(F69,2)))*(YEAR(期間)=VALUE(LEFT(F69,4)))*綜合損益))</f>
        <v>327.14285714285757</v>
      </c>
    </row>
    <row r="70" spans="1:7" x14ac:dyDescent="0.25">
      <c r="A70" s="32">
        <v>45559</v>
      </c>
      <c r="B70" s="66">
        <f>_xlfn.IFNA(VLOOKUP(A70,綜合_回測!$A$2:$I$1750,9,FALSE),0)</f>
        <v>2648.5714285714284</v>
      </c>
      <c r="C70" s="88">
        <f t="shared" si="2"/>
        <v>880753.69047619065</v>
      </c>
      <c r="D70" s="88">
        <f t="shared" si="3"/>
        <v>-24509.285714285714</v>
      </c>
      <c r="F70" s="50">
        <v>201905</v>
      </c>
      <c r="G70" s="88" cm="1">
        <f t="array" ref="G70">SUMPRODUCT(((MONTH(期間)=VALUE(RIGHT(F70,2)))*(YEAR(期間)=VALUE(LEFT(F70,4)))*綜合損益))</f>
        <v>-6247.8571428571422</v>
      </c>
    </row>
    <row r="71" spans="1:7" x14ac:dyDescent="0.25">
      <c r="A71" s="32">
        <v>45558</v>
      </c>
      <c r="B71" s="66">
        <f>_xlfn.IFNA(VLOOKUP(A71,綜合_回測!$A$2:$I$1750,9,FALSE),0)</f>
        <v>-650.71428571428567</v>
      </c>
      <c r="C71" s="88">
        <f t="shared" si="2"/>
        <v>878105.11904761917</v>
      </c>
      <c r="D71" s="88">
        <f t="shared" si="3"/>
        <v>-27808.571428571428</v>
      </c>
      <c r="F71" s="50">
        <v>201904</v>
      </c>
      <c r="G71" s="88" cm="1">
        <f t="array" ref="G71">SUMPRODUCT(((MONTH(期間)=VALUE(RIGHT(F71,2)))*(YEAR(期間)=VALUE(LEFT(F71,4)))*綜合損益))</f>
        <v>6671.4285714285725</v>
      </c>
    </row>
    <row r="72" spans="1:7" x14ac:dyDescent="0.25">
      <c r="A72" s="32">
        <v>45555</v>
      </c>
      <c r="B72" s="66">
        <f>_xlfn.IFNA(VLOOKUP(A72,綜合_回測!$A$2:$I$1750,9,FALSE),0)</f>
        <v>-1264.2857142857142</v>
      </c>
      <c r="C72" s="88">
        <f t="shared" si="2"/>
        <v>878755.83333333349</v>
      </c>
      <c r="D72" s="88">
        <f t="shared" si="3"/>
        <v>-28422.142857142855</v>
      </c>
      <c r="F72" s="50">
        <v>201903</v>
      </c>
      <c r="G72" s="88" cm="1">
        <f t="array" ref="G72">SUMPRODUCT(((MONTH(期間)=VALUE(RIGHT(F72,2)))*(YEAR(期間)=VALUE(LEFT(F72,4)))*綜合損益))</f>
        <v>16161.428571428574</v>
      </c>
    </row>
    <row r="73" spans="1:7" x14ac:dyDescent="0.25">
      <c r="A73" s="32">
        <v>45554</v>
      </c>
      <c r="B73" s="66">
        <f>_xlfn.IFNA(VLOOKUP(A73,綜合_回測!$A$2:$I$1750,9,FALSE),0)</f>
        <v>181.42857142857142</v>
      </c>
      <c r="C73" s="88">
        <f t="shared" si="2"/>
        <v>880020.11904761917</v>
      </c>
      <c r="D73" s="88">
        <f t="shared" si="3"/>
        <v>-26976.428571428569</v>
      </c>
      <c r="F73" s="50">
        <v>201902</v>
      </c>
      <c r="G73" s="88" cm="1">
        <f t="array" ref="G73">SUMPRODUCT(((MONTH(期間)=VALUE(RIGHT(F73,2)))*(YEAR(期間)=VALUE(LEFT(F73,4)))*綜合損益))</f>
        <v>1913.5714285714284</v>
      </c>
    </row>
    <row r="74" spans="1:7" x14ac:dyDescent="0.25">
      <c r="A74" s="32">
        <v>45553</v>
      </c>
      <c r="B74" s="66">
        <f>_xlfn.IFNA(VLOOKUP(A74,綜合_回測!$A$2:$I$1750,9,FALSE),0)</f>
        <v>-4250.7142857142853</v>
      </c>
      <c r="C74" s="88">
        <f t="shared" si="2"/>
        <v>879838.69047619065</v>
      </c>
      <c r="D74" s="88">
        <f t="shared" si="3"/>
        <v>-31408.571428571428</v>
      </c>
      <c r="F74" s="50">
        <v>201901</v>
      </c>
      <c r="G74" s="88" cm="1">
        <f t="array" ref="G74">SUMPRODUCT(((MONTH(期間)=VALUE(RIGHT(F74,2)))*(YEAR(期間)=VALUE(LEFT(F74,4)))*綜合損益))</f>
        <v>9314.2857142857138</v>
      </c>
    </row>
    <row r="75" spans="1:7" x14ac:dyDescent="0.25">
      <c r="A75" s="32">
        <v>45552</v>
      </c>
      <c r="B75" s="66">
        <f>_xlfn.IFNA(VLOOKUP(A75,綜合_回測!$A$2:$I$1750,9,FALSE),0)</f>
        <v>-2037.1428571428571</v>
      </c>
      <c r="C75" s="88">
        <f t="shared" si="2"/>
        <v>884089.40476190497</v>
      </c>
      <c r="D75" s="88">
        <f t="shared" si="3"/>
        <v>-29195</v>
      </c>
      <c r="F75" s="50">
        <v>201812</v>
      </c>
      <c r="G75" s="88" cm="1">
        <f t="array" ref="G75">SUMPRODUCT(((MONTH(期間)=VALUE(RIGHT(F75,2)))*(YEAR(期間)=VALUE(LEFT(F75,4)))*綜合損益))</f>
        <v>-2529.1666666666652</v>
      </c>
    </row>
    <row r="76" spans="1:7" x14ac:dyDescent="0.25">
      <c r="A76" s="32">
        <v>45551</v>
      </c>
      <c r="B76" s="66">
        <f>_xlfn.IFNA(VLOOKUP(A76,綜合_回測!$A$2:$I$1750,9,FALSE),0)</f>
        <v>-871.42857142857144</v>
      </c>
      <c r="C76" s="88">
        <f t="shared" si="2"/>
        <v>886126.54761904781</v>
      </c>
      <c r="D76" s="88">
        <f t="shared" si="3"/>
        <v>-28029.285714285714</v>
      </c>
      <c r="F76" s="50">
        <v>201811</v>
      </c>
      <c r="G76" s="88" cm="1">
        <f t="array" ref="G76">SUMPRODUCT(((MONTH(期間)=VALUE(RIGHT(F76,2)))*(YEAR(期間)=VALUE(LEFT(F76,4)))*綜合損益))</f>
        <v>5117.5</v>
      </c>
    </row>
    <row r="77" spans="1:7" x14ac:dyDescent="0.25">
      <c r="A77" s="32">
        <v>45548</v>
      </c>
      <c r="B77" s="66">
        <f>_xlfn.IFNA(VLOOKUP(A77,綜合_回測!$A$2:$I$1750,9,FALSE),0)</f>
        <v>-1540</v>
      </c>
      <c r="C77" s="88">
        <f t="shared" si="2"/>
        <v>886997.97619047633</v>
      </c>
      <c r="D77" s="88">
        <f t="shared" si="3"/>
        <v>-28697.857142857141</v>
      </c>
      <c r="F77" s="50">
        <v>201810</v>
      </c>
      <c r="G77" s="88" cm="1">
        <f t="array" ref="G77">SUMPRODUCT(((MONTH(期間)=VALUE(RIGHT(F77,2)))*(YEAR(期間)=VALUE(LEFT(F77,4)))*綜合損益))</f>
        <v>-3753.3333333333344</v>
      </c>
    </row>
    <row r="78" spans="1:7" x14ac:dyDescent="0.25">
      <c r="A78" s="32">
        <v>45547</v>
      </c>
      <c r="B78" s="66">
        <f>_xlfn.IFNA(VLOOKUP(A78,綜合_回測!$A$2:$I$1750,9,FALSE),0)</f>
        <v>2526.4285714285716</v>
      </c>
      <c r="C78" s="88">
        <f t="shared" si="2"/>
        <v>888537.97619047633</v>
      </c>
      <c r="D78" s="88">
        <f t="shared" si="3"/>
        <v>-24631.428571428569</v>
      </c>
      <c r="F78" s="50">
        <v>201809</v>
      </c>
      <c r="G78" s="88" cm="1">
        <f t="array" ref="G78">SUMPRODUCT(((MONTH(期間)=VALUE(RIGHT(F78,2)))*(YEAR(期間)=VALUE(LEFT(F78,4)))*綜合損益))</f>
        <v>938.33333333333417</v>
      </c>
    </row>
    <row r="79" spans="1:7" x14ac:dyDescent="0.25">
      <c r="A79" s="32">
        <v>45546</v>
      </c>
      <c r="B79" s="66">
        <f>_xlfn.IFNA(VLOOKUP(A79,綜合_回測!$A$2:$I$1750,9,FALSE),0)</f>
        <v>27157.857142857141</v>
      </c>
      <c r="C79" s="88">
        <f t="shared" si="2"/>
        <v>886011.54761904781</v>
      </c>
      <c r="D79" s="88">
        <f t="shared" si="3"/>
        <v>0</v>
      </c>
      <c r="F79" s="50">
        <v>201808</v>
      </c>
      <c r="G79" s="88" cm="1">
        <f t="array" ref="G79">SUMPRODUCT(((MONTH(期間)=VALUE(RIGHT(F79,2)))*(YEAR(期間)=VALUE(LEFT(F79,4)))*綜合損益))</f>
        <v>5733.3333333333312</v>
      </c>
    </row>
    <row r="80" spans="1:7" x14ac:dyDescent="0.25">
      <c r="A80" s="32">
        <v>45545</v>
      </c>
      <c r="B80" s="66">
        <f>_xlfn.IFNA(VLOOKUP(A80,綜合_回測!$A$2:$I$1750,9,FALSE),0)</f>
        <v>-247.14285714285714</v>
      </c>
      <c r="C80" s="88">
        <f t="shared" si="2"/>
        <v>858853.69047619065</v>
      </c>
      <c r="D80" s="88">
        <f t="shared" si="3"/>
        <v>-17559.285714285717</v>
      </c>
      <c r="F80" s="50">
        <v>201807</v>
      </c>
      <c r="G80" s="88" cm="1">
        <f t="array" ref="G80">SUMPRODUCT(((MONTH(期間)=VALUE(RIGHT(F80,2)))*(YEAR(期間)=VALUE(LEFT(F80,4)))*綜合損益))</f>
        <v>5370.833333333333</v>
      </c>
    </row>
    <row r="81" spans="1:7" x14ac:dyDescent="0.25">
      <c r="A81" s="32">
        <v>45544</v>
      </c>
      <c r="B81" s="66">
        <f>_xlfn.IFNA(VLOOKUP(A81,綜合_回測!$A$2:$I$1750,9,FALSE),0)</f>
        <v>2247.8571428571427</v>
      </c>
      <c r="C81" s="88">
        <f t="shared" si="2"/>
        <v>859100.83333333349</v>
      </c>
      <c r="D81" s="88">
        <f t="shared" si="3"/>
        <v>-15064.285714285716</v>
      </c>
      <c r="F81" s="50">
        <v>201806</v>
      </c>
      <c r="G81" s="88" cm="1">
        <f t="array" ref="G81">SUMPRODUCT(((MONTH(期間)=VALUE(RIGHT(F81,2)))*(YEAR(期間)=VALUE(LEFT(F81,4)))*綜合損益))</f>
        <v>-260.83333333333252</v>
      </c>
    </row>
    <row r="82" spans="1:7" x14ac:dyDescent="0.25">
      <c r="A82" s="32">
        <v>45541</v>
      </c>
      <c r="B82" s="66">
        <f>_xlfn.IFNA(VLOOKUP(A82,綜合_回測!$A$2:$I$1750,9,FALSE),0)</f>
        <v>-913.57142857142856</v>
      </c>
      <c r="C82" s="88">
        <f t="shared" si="2"/>
        <v>856852.97619047633</v>
      </c>
      <c r="D82" s="88">
        <f t="shared" si="3"/>
        <v>-18225.714285714286</v>
      </c>
      <c r="F82" s="97">
        <v>201805</v>
      </c>
      <c r="G82" s="98" cm="1">
        <f t="array" ref="G82">SUMPRODUCT(((MONTH(期間)=VALUE(RIGHT(F82,2)))*(YEAR(期間)=VALUE(LEFT(F82,4)))*綜合損益))</f>
        <v>6730.8333333333321</v>
      </c>
    </row>
    <row r="83" spans="1:7" x14ac:dyDescent="0.25">
      <c r="A83" s="32">
        <v>45540</v>
      </c>
      <c r="B83" s="66">
        <f>_xlfn.IFNA(VLOOKUP(A83,綜合_回測!$A$2:$I$1750,9,FALSE),0)</f>
        <v>-3451.4285714285716</v>
      </c>
      <c r="C83" s="88">
        <f t="shared" si="2"/>
        <v>857766.54761904781</v>
      </c>
      <c r="D83" s="88">
        <f t="shared" si="3"/>
        <v>-20763.571428571431</v>
      </c>
      <c r="F83" s="97">
        <v>201804</v>
      </c>
      <c r="G83" s="98" cm="1">
        <f t="array" ref="G83">SUMPRODUCT(((MONTH(期間)=VALUE(RIGHT(F83,2)))*(YEAR(期間)=VALUE(LEFT(F83,4)))*綜合損益))</f>
        <v>-2239.1666666666683</v>
      </c>
    </row>
    <row r="84" spans="1:7" x14ac:dyDescent="0.25">
      <c r="A84" s="32">
        <v>45539</v>
      </c>
      <c r="B84" s="66">
        <f>_xlfn.IFNA(VLOOKUP(A84,綜合_回測!$A$2:$I$1750,9,FALSE),0)</f>
        <v>582.85714285714289</v>
      </c>
      <c r="C84" s="88">
        <f t="shared" si="2"/>
        <v>861217.97619047633</v>
      </c>
      <c r="D84" s="88">
        <f t="shared" si="3"/>
        <v>-16729.285714285717</v>
      </c>
      <c r="F84" s="97">
        <v>201803</v>
      </c>
      <c r="G84" s="98" cm="1">
        <f t="array" ref="G84">SUMPRODUCT(((MONTH(期間)=VALUE(RIGHT(F84,2)))*(YEAR(期間)=VALUE(LEFT(F84,4)))*綜合損益))</f>
        <v>-5439.1666666666661</v>
      </c>
    </row>
    <row r="85" spans="1:7" x14ac:dyDescent="0.25">
      <c r="A85" s="32">
        <v>45538</v>
      </c>
      <c r="B85" s="66">
        <f>_xlfn.IFNA(VLOOKUP(A85,綜合_回測!$A$2:$I$1750,9,FALSE),0)</f>
        <v>6804.2857142857147</v>
      </c>
      <c r="C85" s="88">
        <f t="shared" si="2"/>
        <v>860635.11904761917</v>
      </c>
      <c r="D85" s="88">
        <f t="shared" si="3"/>
        <v>-10507.857142857145</v>
      </c>
      <c r="F85" s="50">
        <v>201802</v>
      </c>
      <c r="G85" s="88" cm="1">
        <f t="array" ref="G85">SUMPRODUCT(((MONTH(期間)=VALUE(RIGHT(F85,2)))*(YEAR(期間)=VALUE(LEFT(F85,4)))*綜合損益))</f>
        <v>2019.9999999999993</v>
      </c>
    </row>
    <row r="86" spans="1:7" x14ac:dyDescent="0.25">
      <c r="A86" s="32">
        <v>45534</v>
      </c>
      <c r="B86" s="66">
        <f>_xlfn.IFNA(VLOOKUP(A86,綜合_回測!$A$2:$I$1750,9,FALSE),0)</f>
        <v>3033.5714285714284</v>
      </c>
      <c r="C86" s="88">
        <f t="shared" si="2"/>
        <v>853830.83333333349</v>
      </c>
      <c r="D86" s="88">
        <f t="shared" si="3"/>
        <v>-14278.571428571431</v>
      </c>
      <c r="F86" s="50">
        <v>201801</v>
      </c>
      <c r="G86" s="88" cm="1">
        <f t="array" ref="G86">SUMPRODUCT(((MONTH(期間)=VALUE(RIGHT(F86,2)))*(YEAR(期間)=VALUE(LEFT(F86,4)))*綜合損益))</f>
        <v>-13.333333333333561</v>
      </c>
    </row>
    <row r="87" spans="1:7" x14ac:dyDescent="0.25">
      <c r="A87" s="32">
        <v>45533</v>
      </c>
      <c r="B87" s="66">
        <f>_xlfn.IFNA(VLOOKUP(A87,綜合_回測!$A$2:$I$1750,9,FALSE),0)</f>
        <v>4433.5714285714284</v>
      </c>
      <c r="C87" s="88">
        <f t="shared" si="2"/>
        <v>850797.26190476201</v>
      </c>
      <c r="D87" s="88">
        <f t="shared" si="3"/>
        <v>-12878.571428571431</v>
      </c>
    </row>
    <row r="88" spans="1:7" x14ac:dyDescent="0.25">
      <c r="A88" s="32">
        <v>45532</v>
      </c>
      <c r="B88" s="66">
        <f>_xlfn.IFNA(VLOOKUP(A88,綜合_回測!$A$2:$I$1750,9,FALSE),0)</f>
        <v>-3525.7142857142858</v>
      </c>
      <c r="C88" s="88">
        <f t="shared" si="2"/>
        <v>846363.69047619053</v>
      </c>
      <c r="D88" s="88">
        <f t="shared" si="3"/>
        <v>-20837.857142857145</v>
      </c>
    </row>
    <row r="89" spans="1:7" x14ac:dyDescent="0.25">
      <c r="A89" s="32">
        <v>45531</v>
      </c>
      <c r="B89" s="66">
        <f>_xlfn.IFNA(VLOOKUP(A89,綜合_回測!$A$2:$I$1750,9,FALSE),0)</f>
        <v>-649.28571428571433</v>
      </c>
      <c r="C89" s="88">
        <f t="shared" si="2"/>
        <v>849889.40476190485</v>
      </c>
      <c r="D89" s="88">
        <f t="shared" si="3"/>
        <v>-17961.428571428572</v>
      </c>
    </row>
    <row r="90" spans="1:7" x14ac:dyDescent="0.25">
      <c r="A90" s="32">
        <v>45530</v>
      </c>
      <c r="B90" s="66">
        <f>_xlfn.IFNA(VLOOKUP(A90,綜合_回測!$A$2:$I$1750,9,FALSE),0)</f>
        <v>2642.8571428571427</v>
      </c>
      <c r="C90" s="88">
        <f t="shared" si="2"/>
        <v>850538.69047619053</v>
      </c>
      <c r="D90" s="88">
        <f t="shared" si="3"/>
        <v>-14669.285714285716</v>
      </c>
    </row>
    <row r="91" spans="1:7" x14ac:dyDescent="0.25">
      <c r="A91" s="32">
        <v>45527</v>
      </c>
      <c r="B91" s="66">
        <f>_xlfn.IFNA(VLOOKUP(A91,綜合_回測!$A$2:$I$1750,9,FALSE),0)</f>
        <v>-365.71428571428572</v>
      </c>
      <c r="C91" s="88">
        <f t="shared" si="2"/>
        <v>847895.83333333337</v>
      </c>
      <c r="D91" s="88">
        <f t="shared" si="3"/>
        <v>-17677.857142857145</v>
      </c>
    </row>
    <row r="92" spans="1:7" x14ac:dyDescent="0.25">
      <c r="A92" s="32">
        <v>45526</v>
      </c>
      <c r="B92" s="66">
        <f>_xlfn.IFNA(VLOOKUP(A92,綜合_回測!$A$2:$I$1750,9,FALSE),0)</f>
        <v>3790.7142857142858</v>
      </c>
      <c r="C92" s="88">
        <f t="shared" si="2"/>
        <v>848261.54761904769</v>
      </c>
      <c r="D92" s="88">
        <f t="shared" si="3"/>
        <v>-13521.428571428572</v>
      </c>
    </row>
    <row r="93" spans="1:7" x14ac:dyDescent="0.25">
      <c r="A93" s="32">
        <v>45525</v>
      </c>
      <c r="B93" s="66">
        <f>_xlfn.IFNA(VLOOKUP(A93,綜合_回測!$A$2:$I$1750,9,FALSE),0)</f>
        <v>-837.85714285714289</v>
      </c>
      <c r="C93" s="88">
        <f t="shared" si="2"/>
        <v>844470.83333333337</v>
      </c>
      <c r="D93" s="88">
        <f t="shared" si="3"/>
        <v>-18150</v>
      </c>
    </row>
    <row r="94" spans="1:7" x14ac:dyDescent="0.25">
      <c r="A94" s="32">
        <v>45524</v>
      </c>
      <c r="B94" s="66">
        <f>_xlfn.IFNA(VLOOKUP(A94,綜合_回測!$A$2:$I$1750,9,FALSE),0)</f>
        <v>-2819.2857142857142</v>
      </c>
      <c r="C94" s="88">
        <f t="shared" si="2"/>
        <v>845308.69047619053</v>
      </c>
      <c r="D94" s="88">
        <f t="shared" si="3"/>
        <v>-20131.428571428572</v>
      </c>
    </row>
    <row r="95" spans="1:7" x14ac:dyDescent="0.25">
      <c r="A95" s="32">
        <v>45523</v>
      </c>
      <c r="B95" s="66">
        <f>_xlfn.IFNA(VLOOKUP(A95,綜合_回測!$A$2:$I$1750,9,FALSE),0)</f>
        <v>5786.4285714285716</v>
      </c>
      <c r="C95" s="88">
        <f t="shared" si="2"/>
        <v>848127.97619047621</v>
      </c>
      <c r="D95" s="88">
        <f t="shared" si="3"/>
        <v>-11525.714285714286</v>
      </c>
    </row>
    <row r="96" spans="1:7" x14ac:dyDescent="0.25">
      <c r="A96" s="32">
        <v>45520</v>
      </c>
      <c r="B96" s="66">
        <f>_xlfn.IFNA(VLOOKUP(A96,綜合_回測!$A$2:$I$1750,9,FALSE),0)</f>
        <v>-2197.1428571428573</v>
      </c>
      <c r="C96" s="88">
        <f t="shared" si="2"/>
        <v>842341.54761904769</v>
      </c>
      <c r="D96" s="88">
        <f t="shared" si="3"/>
        <v>-19509.285714285717</v>
      </c>
    </row>
    <row r="97" spans="1:4" x14ac:dyDescent="0.25">
      <c r="A97" s="32">
        <v>45519</v>
      </c>
      <c r="B97" s="66">
        <f>_xlfn.IFNA(VLOOKUP(A97,綜合_回測!$A$2:$I$1750,9,FALSE),0)</f>
        <v>11585</v>
      </c>
      <c r="C97" s="88">
        <f t="shared" si="2"/>
        <v>844538.69047619053</v>
      </c>
      <c r="D97" s="88">
        <f t="shared" si="3"/>
        <v>-5727.1428571428587</v>
      </c>
    </row>
    <row r="98" spans="1:4" x14ac:dyDescent="0.25">
      <c r="A98" s="32">
        <v>45518</v>
      </c>
      <c r="B98" s="66">
        <f>_xlfn.IFNA(VLOOKUP(A98,綜合_回測!$A$2:$I$1750,9,FALSE),0)</f>
        <v>-4362.1428571428569</v>
      </c>
      <c r="C98" s="88">
        <f t="shared" si="2"/>
        <v>832953.69047619053</v>
      </c>
      <c r="D98" s="88">
        <f t="shared" si="3"/>
        <v>-21674.285714285717</v>
      </c>
    </row>
    <row r="99" spans="1:4" x14ac:dyDescent="0.25">
      <c r="A99" s="32">
        <v>45517</v>
      </c>
      <c r="B99" s="66">
        <f>_xlfn.IFNA(VLOOKUP(A99,綜合_回測!$A$2:$I$1750,9,FALSE),0)</f>
        <v>1961.4285714285713</v>
      </c>
      <c r="C99" s="88">
        <f t="shared" si="2"/>
        <v>837315.83333333337</v>
      </c>
      <c r="D99" s="88">
        <f t="shared" si="3"/>
        <v>-15350.714285714288</v>
      </c>
    </row>
    <row r="100" spans="1:4" x14ac:dyDescent="0.25">
      <c r="A100" s="32">
        <v>45516</v>
      </c>
      <c r="B100" s="66">
        <f>_xlfn.IFNA(VLOOKUP(A100,綜合_回測!$A$2:$I$1750,9,FALSE),0)</f>
        <v>-920.71428571428567</v>
      </c>
      <c r="C100" s="88">
        <f t="shared" si="2"/>
        <v>835354.40476190485</v>
      </c>
      <c r="D100" s="88">
        <f t="shared" si="3"/>
        <v>-18232.857142857145</v>
      </c>
    </row>
    <row r="101" spans="1:4" x14ac:dyDescent="0.25">
      <c r="A101" s="32">
        <v>45513</v>
      </c>
      <c r="B101" s="66">
        <f>_xlfn.IFNA(VLOOKUP(A101,綜合_回測!$A$2:$I$1750,9,FALSE),0)</f>
        <v>615</v>
      </c>
      <c r="C101" s="88">
        <f t="shared" si="2"/>
        <v>836275.11904761917</v>
      </c>
      <c r="D101" s="88">
        <f t="shared" si="3"/>
        <v>-16697.142857142859</v>
      </c>
    </row>
    <row r="102" spans="1:4" x14ac:dyDescent="0.25">
      <c r="A102" s="32">
        <v>45512</v>
      </c>
      <c r="B102" s="66">
        <f>_xlfn.IFNA(VLOOKUP(A102,綜合_回測!$A$2:$I$1750,9,FALSE),0)</f>
        <v>8987.8571428571431</v>
      </c>
      <c r="C102" s="88">
        <f t="shared" si="2"/>
        <v>835660.11904761917</v>
      </c>
      <c r="D102" s="88">
        <f t="shared" si="3"/>
        <v>-8324.2857142857156</v>
      </c>
    </row>
    <row r="103" spans="1:4" x14ac:dyDescent="0.25">
      <c r="A103" s="32">
        <v>45511</v>
      </c>
      <c r="B103" s="66">
        <f>_xlfn.IFNA(VLOOKUP(A103,綜合_回測!$A$2:$I$1750,9,FALSE),0)</f>
        <v>3659.2857142857142</v>
      </c>
      <c r="C103" s="88">
        <f t="shared" si="2"/>
        <v>826672.26190476201</v>
      </c>
      <c r="D103" s="88">
        <f t="shared" si="3"/>
        <v>-13652.857142857145</v>
      </c>
    </row>
    <row r="104" spans="1:4" x14ac:dyDescent="0.25">
      <c r="A104" s="32">
        <v>45510</v>
      </c>
      <c r="B104" s="66">
        <f>_xlfn.IFNA(VLOOKUP(A104,綜合_回測!$A$2:$I$1750,9,FALSE),0)</f>
        <v>-4935</v>
      </c>
      <c r="C104" s="88">
        <f t="shared" si="2"/>
        <v>823012.97619047633</v>
      </c>
      <c r="D104" s="88">
        <f t="shared" si="3"/>
        <v>-22247.142857142859</v>
      </c>
    </row>
    <row r="105" spans="1:4" x14ac:dyDescent="0.25">
      <c r="A105" s="32">
        <v>45509</v>
      </c>
      <c r="B105" s="66">
        <f>_xlfn.IFNA(VLOOKUP(A105,綜合_回測!$A$2:$I$1750,9,FALSE),0)</f>
        <v>1955.7142857142858</v>
      </c>
      <c r="C105" s="88">
        <f t="shared" si="2"/>
        <v>827947.97619047633</v>
      </c>
      <c r="D105" s="88">
        <f t="shared" si="3"/>
        <v>-15356.428571428572</v>
      </c>
    </row>
    <row r="106" spans="1:4" x14ac:dyDescent="0.25">
      <c r="A106" s="32">
        <v>45506</v>
      </c>
      <c r="B106" s="66">
        <f>_xlfn.IFNA(VLOOKUP(A106,綜合_回測!$A$2:$I$1750,9,FALSE),0)</f>
        <v>-5107.8571428571431</v>
      </c>
      <c r="C106" s="88">
        <f t="shared" si="2"/>
        <v>825992.26190476201</v>
      </c>
      <c r="D106" s="88">
        <f t="shared" si="3"/>
        <v>-22420</v>
      </c>
    </row>
    <row r="107" spans="1:4" x14ac:dyDescent="0.25">
      <c r="A107" s="32">
        <v>45505</v>
      </c>
      <c r="B107" s="66">
        <f>_xlfn.IFNA(VLOOKUP(A107,綜合_回測!$A$2:$I$1750,9,FALSE),0)</f>
        <v>-4457.8571428571431</v>
      </c>
      <c r="C107" s="88">
        <f t="shared" si="2"/>
        <v>831100.11904761917</v>
      </c>
      <c r="D107" s="88">
        <f t="shared" si="3"/>
        <v>-21770</v>
      </c>
    </row>
    <row r="108" spans="1:4" x14ac:dyDescent="0.25">
      <c r="A108" s="32">
        <v>45504</v>
      </c>
      <c r="B108" s="66">
        <f>_xlfn.IFNA(VLOOKUP(A108,綜合_回測!$A$2:$I$1750,9,FALSE),0)</f>
        <v>-4858.5714285714284</v>
      </c>
      <c r="C108" s="88">
        <f t="shared" si="2"/>
        <v>835557.97619047633</v>
      </c>
      <c r="D108" s="88">
        <f t="shared" si="3"/>
        <v>-22170.714285714286</v>
      </c>
    </row>
    <row r="109" spans="1:4" x14ac:dyDescent="0.25">
      <c r="A109" s="32">
        <v>45503</v>
      </c>
      <c r="B109" s="66">
        <f>_xlfn.IFNA(VLOOKUP(A109,綜合_回測!$A$2:$I$1750,9,FALSE),0)</f>
        <v>2840.7142857142858</v>
      </c>
      <c r="C109" s="88">
        <f t="shared" si="2"/>
        <v>840416.54761904781</v>
      </c>
      <c r="D109" s="88">
        <f t="shared" si="3"/>
        <v>-14471.428571428572</v>
      </c>
    </row>
    <row r="110" spans="1:4" x14ac:dyDescent="0.25">
      <c r="A110" s="32">
        <v>45502</v>
      </c>
      <c r="B110" s="66">
        <f>_xlfn.IFNA(VLOOKUP(A110,綜合_回測!$A$2:$I$1750,9,FALSE),0)</f>
        <v>-1752.8571428571429</v>
      </c>
      <c r="C110" s="88">
        <f t="shared" si="2"/>
        <v>837575.83333333349</v>
      </c>
      <c r="D110" s="88">
        <f t="shared" si="3"/>
        <v>-19065</v>
      </c>
    </row>
    <row r="111" spans="1:4" x14ac:dyDescent="0.25">
      <c r="A111" s="32">
        <v>45499</v>
      </c>
      <c r="B111" s="66">
        <f>_xlfn.IFNA(VLOOKUP(A111,綜合_回測!$A$2:$I$1750,9,FALSE),0)</f>
        <v>-4119.2857142857147</v>
      </c>
      <c r="C111" s="88">
        <f t="shared" si="2"/>
        <v>839328.69047619065</v>
      </c>
      <c r="D111" s="88">
        <f t="shared" si="3"/>
        <v>-21431.428571428572</v>
      </c>
    </row>
    <row r="112" spans="1:4" x14ac:dyDescent="0.25">
      <c r="A112" s="32">
        <v>45498</v>
      </c>
      <c r="B112" s="66">
        <f>_xlfn.IFNA(VLOOKUP(A112,綜合_回測!$A$2:$I$1750,9,FALSE),0)</f>
        <v>-1270.7142857142858</v>
      </c>
      <c r="C112" s="88">
        <f t="shared" si="2"/>
        <v>843447.97619047633</v>
      </c>
      <c r="D112" s="88">
        <f t="shared" si="3"/>
        <v>-18582.857142857145</v>
      </c>
    </row>
    <row r="113" spans="1:4" x14ac:dyDescent="0.25">
      <c r="A113" s="32">
        <v>45497</v>
      </c>
      <c r="B113" s="66">
        <f>_xlfn.IFNA(VLOOKUP(A113,綜合_回測!$A$2:$I$1750,9,FALSE),0)</f>
        <v>10797.857142857143</v>
      </c>
      <c r="C113" s="88">
        <f t="shared" si="2"/>
        <v>844718.69047619065</v>
      </c>
      <c r="D113" s="88">
        <f t="shared" si="3"/>
        <v>-6514.2857142857156</v>
      </c>
    </row>
    <row r="114" spans="1:4" x14ac:dyDescent="0.25">
      <c r="A114" s="32">
        <v>45496</v>
      </c>
      <c r="B114" s="66">
        <f>_xlfn.IFNA(VLOOKUP(A114,綜合_回測!$A$2:$I$1750,9,FALSE),0)</f>
        <v>-3684.2857142857142</v>
      </c>
      <c r="C114" s="88">
        <f t="shared" si="2"/>
        <v>833920.83333333349</v>
      </c>
      <c r="D114" s="88">
        <f t="shared" si="3"/>
        <v>-20996.428571428572</v>
      </c>
    </row>
    <row r="115" spans="1:4" x14ac:dyDescent="0.25">
      <c r="A115" s="32">
        <v>45495</v>
      </c>
      <c r="B115" s="66">
        <f>_xlfn.IFNA(VLOOKUP(A115,綜合_回測!$A$2:$I$1750,9,FALSE),0)</f>
        <v>-4418.5714285714284</v>
      </c>
      <c r="C115" s="88">
        <f t="shared" si="2"/>
        <v>837605.11904761917</v>
      </c>
      <c r="D115" s="88">
        <f t="shared" si="3"/>
        <v>-21730.714285714286</v>
      </c>
    </row>
    <row r="116" spans="1:4" x14ac:dyDescent="0.25">
      <c r="A116" s="32">
        <v>45492</v>
      </c>
      <c r="B116" s="66">
        <f>_xlfn.IFNA(VLOOKUP(A116,綜合_回測!$A$2:$I$1750,9,FALSE),0)</f>
        <v>-360.71428571428572</v>
      </c>
      <c r="C116" s="88">
        <f t="shared" si="2"/>
        <v>842023.69047619065</v>
      </c>
      <c r="D116" s="88">
        <f t="shared" si="3"/>
        <v>-17672.857142857145</v>
      </c>
    </row>
    <row r="117" spans="1:4" x14ac:dyDescent="0.25">
      <c r="A117" s="32">
        <v>45491</v>
      </c>
      <c r="B117" s="66">
        <f>_xlfn.IFNA(VLOOKUP(A117,綜合_回測!$A$2:$I$1750,9,FALSE),0)</f>
        <v>2909.2857142857142</v>
      </c>
      <c r="C117" s="88">
        <f t="shared" si="2"/>
        <v>842384.40476190497</v>
      </c>
      <c r="D117" s="88">
        <f t="shared" si="3"/>
        <v>-14402.857142857145</v>
      </c>
    </row>
    <row r="118" spans="1:4" x14ac:dyDescent="0.25">
      <c r="A118" s="32">
        <v>45490</v>
      </c>
      <c r="B118" s="66">
        <f>_xlfn.IFNA(VLOOKUP(A118,綜合_回測!$A$2:$I$1750,9,FALSE),0)</f>
        <v>4981.4285714285716</v>
      </c>
      <c r="C118" s="88">
        <f t="shared" si="2"/>
        <v>839475.11904761929</v>
      </c>
      <c r="D118" s="88">
        <f t="shared" si="3"/>
        <v>-12330.714285714286</v>
      </c>
    </row>
    <row r="119" spans="1:4" x14ac:dyDescent="0.25">
      <c r="A119" s="32">
        <v>45489</v>
      </c>
      <c r="B119" s="66">
        <f>_xlfn.IFNA(VLOOKUP(A119,綜合_回測!$A$2:$I$1750,9,FALSE),0)</f>
        <v>-937.14285714285711</v>
      </c>
      <c r="C119" s="88">
        <f t="shared" si="2"/>
        <v>834493.69047619076</v>
      </c>
      <c r="D119" s="88">
        <f t="shared" si="3"/>
        <v>-18249.285714285717</v>
      </c>
    </row>
    <row r="120" spans="1:4" x14ac:dyDescent="0.25">
      <c r="A120" s="32">
        <v>45488</v>
      </c>
      <c r="B120" s="66">
        <f>_xlfn.IFNA(VLOOKUP(A120,綜合_回測!$A$2:$I$1750,9,FALSE),0)</f>
        <v>-602.14285714285711</v>
      </c>
      <c r="C120" s="88">
        <f t="shared" si="2"/>
        <v>835430.8333333336</v>
      </c>
      <c r="D120" s="88">
        <f t="shared" si="3"/>
        <v>-17914.285714285717</v>
      </c>
    </row>
    <row r="121" spans="1:4" x14ac:dyDescent="0.25">
      <c r="A121" s="32">
        <v>45485</v>
      </c>
      <c r="B121" s="66">
        <f>_xlfn.IFNA(VLOOKUP(A121,綜合_回測!$A$2:$I$1750,9,FALSE),0)</f>
        <v>-2246.4285714285716</v>
      </c>
      <c r="C121" s="88">
        <f t="shared" si="2"/>
        <v>836032.97619047645</v>
      </c>
      <c r="D121" s="88">
        <f t="shared" si="3"/>
        <v>-19558.571428571431</v>
      </c>
    </row>
    <row r="122" spans="1:4" x14ac:dyDescent="0.25">
      <c r="A122" s="32">
        <v>45484</v>
      </c>
      <c r="B122" s="66">
        <f>_xlfn.IFNA(VLOOKUP(A122,綜合_回測!$A$2:$I$1750,9,FALSE),0)</f>
        <v>11470.714285714286</v>
      </c>
      <c r="C122" s="88">
        <f t="shared" si="2"/>
        <v>838279.40476190497</v>
      </c>
      <c r="D122" s="88">
        <f t="shared" si="3"/>
        <v>-5841.4285714285725</v>
      </c>
    </row>
    <row r="123" spans="1:4" x14ac:dyDescent="0.25">
      <c r="A123" s="32">
        <v>45483</v>
      </c>
      <c r="B123" s="66">
        <f>_xlfn.IFNA(VLOOKUP(A123,綜合_回測!$A$2:$I$1750,9,FALSE),0)</f>
        <v>1948.5714285714287</v>
      </c>
      <c r="C123" s="88">
        <f t="shared" si="2"/>
        <v>826808.69047619065</v>
      </c>
      <c r="D123" s="88">
        <f t="shared" si="3"/>
        <v>-15363.571428571429</v>
      </c>
    </row>
    <row r="124" spans="1:4" x14ac:dyDescent="0.25">
      <c r="A124" s="32">
        <v>45482</v>
      </c>
      <c r="B124" s="66">
        <f>_xlfn.IFNA(VLOOKUP(A124,綜合_回測!$A$2:$I$1750,9,FALSE),0)</f>
        <v>-2815</v>
      </c>
      <c r="C124" s="88">
        <f t="shared" si="2"/>
        <v>824860.11904761917</v>
      </c>
      <c r="D124" s="88">
        <f t="shared" si="3"/>
        <v>-20127.142857142859</v>
      </c>
    </row>
    <row r="125" spans="1:4" x14ac:dyDescent="0.25">
      <c r="A125" s="32">
        <v>45481</v>
      </c>
      <c r="B125" s="66">
        <f>_xlfn.IFNA(VLOOKUP(A125,綜合_回測!$A$2:$I$1750,9,FALSE),0)</f>
        <v>3092.8571428571427</v>
      </c>
      <c r="C125" s="88">
        <f t="shared" si="2"/>
        <v>827675.11904761917</v>
      </c>
      <c r="D125" s="88">
        <f t="shared" si="3"/>
        <v>-14219.285714285716</v>
      </c>
    </row>
    <row r="126" spans="1:4" x14ac:dyDescent="0.25">
      <c r="A126" s="32">
        <v>45478</v>
      </c>
      <c r="B126" s="66">
        <f>_xlfn.IFNA(VLOOKUP(A126,綜合_回測!$A$2:$I$1750,9,FALSE),0)</f>
        <v>4361.4285714285716</v>
      </c>
      <c r="C126" s="88">
        <f t="shared" si="2"/>
        <v>824582.26190476201</v>
      </c>
      <c r="D126" s="88">
        <f t="shared" si="3"/>
        <v>-12950.714285714286</v>
      </c>
    </row>
    <row r="127" spans="1:4" x14ac:dyDescent="0.25">
      <c r="A127" s="32">
        <v>45475</v>
      </c>
      <c r="B127" s="66">
        <f>_xlfn.IFNA(VLOOKUP(A127,綜合_回測!$A$2:$I$1750,9,FALSE),0)</f>
        <v>17312.142857142859</v>
      </c>
      <c r="C127" s="88">
        <f t="shared" si="2"/>
        <v>820220.83333333349</v>
      </c>
      <c r="D127" s="88">
        <f t="shared" si="3"/>
        <v>0</v>
      </c>
    </row>
    <row r="128" spans="1:4" x14ac:dyDescent="0.25">
      <c r="A128" s="32">
        <v>45474</v>
      </c>
      <c r="B128" s="66">
        <f>_xlfn.IFNA(VLOOKUP(A128,綜合_回測!$A$2:$I$1750,9,FALSE),0)</f>
        <v>-2267.1428571428573</v>
      </c>
      <c r="C128" s="88">
        <f t="shared" si="2"/>
        <v>802908.69047619065</v>
      </c>
      <c r="D128" s="88">
        <f t="shared" si="3"/>
        <v>-16357.857142857143</v>
      </c>
    </row>
    <row r="129" spans="1:4" x14ac:dyDescent="0.25">
      <c r="A129" s="32">
        <v>45471</v>
      </c>
      <c r="B129" s="66">
        <f>_xlfn.IFNA(VLOOKUP(A129,綜合_回測!$A$2:$I$1750,9,FALSE),0)</f>
        <v>574.28571428571433</v>
      </c>
      <c r="C129" s="88">
        <f t="shared" si="2"/>
        <v>805175.83333333349</v>
      </c>
      <c r="D129" s="88">
        <f t="shared" si="3"/>
        <v>-13516.428571428572</v>
      </c>
    </row>
    <row r="130" spans="1:4" x14ac:dyDescent="0.25">
      <c r="A130" s="32">
        <v>45470</v>
      </c>
      <c r="B130" s="66">
        <f>_xlfn.IFNA(VLOOKUP(A130,綜合_回測!$A$2:$I$1750,9,FALSE),0)</f>
        <v>3607.8571428571427</v>
      </c>
      <c r="C130" s="88">
        <f t="shared" ref="C130:C193" si="4">C131+B130</f>
        <v>804601.54761904781</v>
      </c>
      <c r="D130" s="88">
        <f t="shared" si="3"/>
        <v>-10482.857142857143</v>
      </c>
    </row>
    <row r="131" spans="1:4" x14ac:dyDescent="0.25">
      <c r="A131" s="32">
        <v>45469</v>
      </c>
      <c r="B131" s="66">
        <f>_xlfn.IFNA(VLOOKUP(A131,綜合_回測!$A$2:$I$1750,9,FALSE),0)</f>
        <v>-265</v>
      </c>
      <c r="C131" s="88">
        <f t="shared" si="4"/>
        <v>800993.69047619065</v>
      </c>
      <c r="D131" s="88">
        <f t="shared" ref="D131:D194" si="5">MIN((B131-MAX(B131:B189)),0)</f>
        <v>-14355.714285714286</v>
      </c>
    </row>
    <row r="132" spans="1:4" x14ac:dyDescent="0.25">
      <c r="A132" s="32">
        <v>45468</v>
      </c>
      <c r="B132" s="66">
        <f>_xlfn.IFNA(VLOOKUP(A132,綜合_回測!$A$2:$I$1750,9,FALSE),0)</f>
        <v>6005</v>
      </c>
      <c r="C132" s="88">
        <f t="shared" si="4"/>
        <v>801258.69047619065</v>
      </c>
      <c r="D132" s="88">
        <f t="shared" si="5"/>
        <v>-8085.7142857142862</v>
      </c>
    </row>
    <row r="133" spans="1:4" x14ac:dyDescent="0.25">
      <c r="A133" s="32">
        <v>45467</v>
      </c>
      <c r="B133" s="66">
        <f>_xlfn.IFNA(VLOOKUP(A133,綜合_回測!$A$2:$I$1750,9,FALSE),0)</f>
        <v>-1604.2857142857142</v>
      </c>
      <c r="C133" s="88">
        <f t="shared" si="4"/>
        <v>795253.69047619065</v>
      </c>
      <c r="D133" s="88">
        <f t="shared" si="5"/>
        <v>-15695</v>
      </c>
    </row>
    <row r="134" spans="1:4" x14ac:dyDescent="0.25">
      <c r="A134" s="32">
        <v>45464</v>
      </c>
      <c r="B134" s="66">
        <f>_xlfn.IFNA(VLOOKUP(A134,綜合_回測!$A$2:$I$1750,9,FALSE),0)</f>
        <v>-771.42857142857144</v>
      </c>
      <c r="C134" s="88">
        <f t="shared" si="4"/>
        <v>796857.97619047633</v>
      </c>
      <c r="D134" s="88">
        <f t="shared" si="5"/>
        <v>-14862.142857142857</v>
      </c>
    </row>
    <row r="135" spans="1:4" x14ac:dyDescent="0.25">
      <c r="A135" s="32">
        <v>45463</v>
      </c>
      <c r="B135" s="66">
        <f>_xlfn.IFNA(VLOOKUP(A135,綜合_回測!$A$2:$I$1750,9,FALSE),0)</f>
        <v>6502.8571428571431</v>
      </c>
      <c r="C135" s="88">
        <f t="shared" si="4"/>
        <v>797629.40476190485</v>
      </c>
      <c r="D135" s="88">
        <f t="shared" si="5"/>
        <v>-7587.8571428571431</v>
      </c>
    </row>
    <row r="136" spans="1:4" x14ac:dyDescent="0.25">
      <c r="A136" s="32">
        <v>45461</v>
      </c>
      <c r="B136" s="66">
        <f>_xlfn.IFNA(VLOOKUP(A136,綜合_回測!$A$2:$I$1750,9,FALSE),0)</f>
        <v>-3544.2857142857142</v>
      </c>
      <c r="C136" s="88">
        <f t="shared" si="4"/>
        <v>791126.54761904769</v>
      </c>
      <c r="D136" s="88">
        <f t="shared" si="5"/>
        <v>-17635</v>
      </c>
    </row>
    <row r="137" spans="1:4" x14ac:dyDescent="0.25">
      <c r="A137" s="32">
        <v>45460</v>
      </c>
      <c r="B137" s="66">
        <f>_xlfn.IFNA(VLOOKUP(A137,綜合_回測!$A$2:$I$1750,9,FALSE),0)</f>
        <v>9661.4285714285706</v>
      </c>
      <c r="C137" s="88">
        <f t="shared" si="4"/>
        <v>794670.83333333337</v>
      </c>
      <c r="D137" s="88">
        <f t="shared" si="5"/>
        <v>-4429.2857142857156</v>
      </c>
    </row>
    <row r="138" spans="1:4" x14ac:dyDescent="0.25">
      <c r="A138" s="32">
        <v>45457</v>
      </c>
      <c r="B138" s="66">
        <f>_xlfn.IFNA(VLOOKUP(A138,綜合_回測!$A$2:$I$1750,9,FALSE),0)</f>
        <v>-1535</v>
      </c>
      <c r="C138" s="88">
        <f t="shared" si="4"/>
        <v>785009.40476190485</v>
      </c>
      <c r="D138" s="88">
        <f t="shared" si="5"/>
        <v>-15625.714285714286</v>
      </c>
    </row>
    <row r="139" spans="1:4" x14ac:dyDescent="0.25">
      <c r="A139" s="32">
        <v>45456</v>
      </c>
      <c r="B139" s="66">
        <f>_xlfn.IFNA(VLOOKUP(A139,綜合_回測!$A$2:$I$1750,9,FALSE),0)</f>
        <v>-569.28571428571433</v>
      </c>
      <c r="C139" s="88">
        <f t="shared" si="4"/>
        <v>786544.40476190485</v>
      </c>
      <c r="D139" s="88">
        <f t="shared" si="5"/>
        <v>-14660</v>
      </c>
    </row>
    <row r="140" spans="1:4" x14ac:dyDescent="0.25">
      <c r="A140" s="32">
        <v>45455</v>
      </c>
      <c r="B140" s="66">
        <f>_xlfn.IFNA(VLOOKUP(A140,綜合_回測!$A$2:$I$1750,9,FALSE),0)</f>
        <v>5055</v>
      </c>
      <c r="C140" s="88">
        <f t="shared" si="4"/>
        <v>787113.69047619053</v>
      </c>
      <c r="D140" s="88">
        <f t="shared" si="5"/>
        <v>-9035.7142857142862</v>
      </c>
    </row>
    <row r="141" spans="1:4" x14ac:dyDescent="0.25">
      <c r="A141" s="32">
        <v>45454</v>
      </c>
      <c r="B141" s="66">
        <f>_xlfn.IFNA(VLOOKUP(A141,綜合_回測!$A$2:$I$1750,9,FALSE),0)</f>
        <v>3002.8571428571427</v>
      </c>
      <c r="C141" s="88">
        <f t="shared" si="4"/>
        <v>782058.69047619053</v>
      </c>
      <c r="D141" s="88">
        <f t="shared" si="5"/>
        <v>-11087.857142857143</v>
      </c>
    </row>
    <row r="142" spans="1:4" x14ac:dyDescent="0.25">
      <c r="A142" s="32">
        <v>45453</v>
      </c>
      <c r="B142" s="66">
        <f>_xlfn.IFNA(VLOOKUP(A142,綜合_回測!$A$2:$I$1750,9,FALSE),0)</f>
        <v>328.57142857142856</v>
      </c>
      <c r="C142" s="88">
        <f t="shared" si="4"/>
        <v>779055.83333333337</v>
      </c>
      <c r="D142" s="88">
        <f t="shared" si="5"/>
        <v>-13762.142857142857</v>
      </c>
    </row>
    <row r="143" spans="1:4" x14ac:dyDescent="0.25">
      <c r="A143" s="32">
        <v>45450</v>
      </c>
      <c r="B143" s="66">
        <f>_xlfn.IFNA(VLOOKUP(A143,綜合_回測!$A$2:$I$1750,9,FALSE),0)</f>
        <v>-2060</v>
      </c>
      <c r="C143" s="88">
        <f t="shared" si="4"/>
        <v>778727.26190476189</v>
      </c>
      <c r="D143" s="88">
        <f t="shared" si="5"/>
        <v>-16150.714285714286</v>
      </c>
    </row>
    <row r="144" spans="1:4" x14ac:dyDescent="0.25">
      <c r="A144" s="32">
        <v>45449</v>
      </c>
      <c r="B144" s="66">
        <f>_xlfn.IFNA(VLOOKUP(A144,綜合_回測!$A$2:$I$1750,9,FALSE),0)</f>
        <v>278.57142857142856</v>
      </c>
      <c r="C144" s="88">
        <f t="shared" si="4"/>
        <v>780787.26190476189</v>
      </c>
      <c r="D144" s="88">
        <f t="shared" si="5"/>
        <v>-13812.142857142857</v>
      </c>
    </row>
    <row r="145" spans="1:4" x14ac:dyDescent="0.25">
      <c r="A145" s="32">
        <v>45448</v>
      </c>
      <c r="B145" s="66">
        <f>_xlfn.IFNA(VLOOKUP(A145,綜合_回測!$A$2:$I$1750,9,FALSE),0)</f>
        <v>10665.714285714286</v>
      </c>
      <c r="C145" s="88">
        <f t="shared" si="4"/>
        <v>780508.69047619042</v>
      </c>
      <c r="D145" s="88">
        <f t="shared" si="5"/>
        <v>-3425</v>
      </c>
    </row>
    <row r="146" spans="1:4" x14ac:dyDescent="0.25">
      <c r="A146" s="32">
        <v>45447</v>
      </c>
      <c r="B146" s="66">
        <f>_xlfn.IFNA(VLOOKUP(A146,綜合_回測!$A$2:$I$1750,9,FALSE),0)</f>
        <v>2391.4285714285716</v>
      </c>
      <c r="C146" s="88">
        <f t="shared" si="4"/>
        <v>769842.9761904761</v>
      </c>
      <c r="D146" s="88">
        <f t="shared" si="5"/>
        <v>-11699.285714285714</v>
      </c>
    </row>
    <row r="147" spans="1:4" x14ac:dyDescent="0.25">
      <c r="A147" s="32">
        <v>45446</v>
      </c>
      <c r="B147" s="66">
        <f>_xlfn.IFNA(VLOOKUP(A147,綜合_回測!$A$2:$I$1750,9,FALSE),0)</f>
        <v>-4727.1428571428569</v>
      </c>
      <c r="C147" s="88">
        <f t="shared" si="4"/>
        <v>767451.54761904757</v>
      </c>
      <c r="D147" s="88">
        <f t="shared" si="5"/>
        <v>-18817.857142857145</v>
      </c>
    </row>
    <row r="148" spans="1:4" x14ac:dyDescent="0.25">
      <c r="A148" s="32">
        <v>45443</v>
      </c>
      <c r="B148" s="66">
        <f>_xlfn.IFNA(VLOOKUP(A148,綜合_回測!$A$2:$I$1750,9,FALSE),0)</f>
        <v>8021.4285714285716</v>
      </c>
      <c r="C148" s="88">
        <f t="shared" si="4"/>
        <v>772178.69047619042</v>
      </c>
      <c r="D148" s="88">
        <f t="shared" si="5"/>
        <v>-6069.2857142857147</v>
      </c>
    </row>
    <row r="149" spans="1:4" x14ac:dyDescent="0.25">
      <c r="A149" s="32">
        <v>45442</v>
      </c>
      <c r="B149" s="66">
        <f>_xlfn.IFNA(VLOOKUP(A149,綜合_回測!$A$2:$I$1750,9,FALSE),0)</f>
        <v>245</v>
      </c>
      <c r="C149" s="88">
        <f t="shared" si="4"/>
        <v>764157.26190476189</v>
      </c>
      <c r="D149" s="88">
        <f t="shared" si="5"/>
        <v>-13845.714285714286</v>
      </c>
    </row>
    <row r="150" spans="1:4" x14ac:dyDescent="0.25">
      <c r="A150" s="32">
        <v>45441</v>
      </c>
      <c r="B150" s="66">
        <f>_xlfn.IFNA(VLOOKUP(A150,綜合_回測!$A$2:$I$1750,9,FALSE),0)</f>
        <v>-884.28571428571433</v>
      </c>
      <c r="C150" s="88">
        <f t="shared" si="4"/>
        <v>763912.26190476189</v>
      </c>
      <c r="D150" s="88">
        <f t="shared" si="5"/>
        <v>-14975</v>
      </c>
    </row>
    <row r="151" spans="1:4" x14ac:dyDescent="0.25">
      <c r="A151" s="32">
        <v>45440</v>
      </c>
      <c r="B151" s="66">
        <f>_xlfn.IFNA(VLOOKUP(A151,綜合_回測!$A$2:$I$1750,9,FALSE),0)</f>
        <v>2487.8571428571427</v>
      </c>
      <c r="C151" s="88">
        <f t="shared" si="4"/>
        <v>764796.54761904757</v>
      </c>
      <c r="D151" s="88">
        <f t="shared" si="5"/>
        <v>-11602.857142857143</v>
      </c>
    </row>
    <row r="152" spans="1:4" x14ac:dyDescent="0.25">
      <c r="A152" s="32">
        <v>45436</v>
      </c>
      <c r="B152" s="66">
        <f>_xlfn.IFNA(VLOOKUP(A152,綜合_回測!$A$2:$I$1750,9,FALSE),0)</f>
        <v>-111.42857142857143</v>
      </c>
      <c r="C152" s="88">
        <f t="shared" si="4"/>
        <v>762308.69047619042</v>
      </c>
      <c r="D152" s="88">
        <f t="shared" si="5"/>
        <v>-14202.142857142857</v>
      </c>
    </row>
    <row r="153" spans="1:4" x14ac:dyDescent="0.25">
      <c r="A153" s="32">
        <v>45435</v>
      </c>
      <c r="B153" s="66">
        <f>_xlfn.IFNA(VLOOKUP(A153,綜合_回測!$A$2:$I$1750,9,FALSE),0)</f>
        <v>2140</v>
      </c>
      <c r="C153" s="88">
        <f t="shared" si="4"/>
        <v>762420.11904761894</v>
      </c>
      <c r="D153" s="88">
        <f t="shared" si="5"/>
        <v>-11950.714285714286</v>
      </c>
    </row>
    <row r="154" spans="1:4" x14ac:dyDescent="0.25">
      <c r="A154" s="32">
        <v>45434</v>
      </c>
      <c r="B154" s="66">
        <f>_xlfn.IFNA(VLOOKUP(A154,綜合_回測!$A$2:$I$1750,9,FALSE),0)</f>
        <v>-1884.2857142857142</v>
      </c>
      <c r="C154" s="88">
        <f t="shared" si="4"/>
        <v>760280.11904761894</v>
      </c>
      <c r="D154" s="88">
        <f t="shared" si="5"/>
        <v>-15975</v>
      </c>
    </row>
    <row r="155" spans="1:4" x14ac:dyDescent="0.25">
      <c r="A155" s="32">
        <v>45433</v>
      </c>
      <c r="B155" s="66">
        <f>_xlfn.IFNA(VLOOKUP(A155,綜合_回測!$A$2:$I$1750,9,FALSE),0)</f>
        <v>2477.1428571428573</v>
      </c>
      <c r="C155" s="88">
        <f t="shared" si="4"/>
        <v>762164.40476190462</v>
      </c>
      <c r="D155" s="88">
        <f t="shared" si="5"/>
        <v>-11613.571428571429</v>
      </c>
    </row>
    <row r="156" spans="1:4" x14ac:dyDescent="0.25">
      <c r="A156" s="32">
        <v>45432</v>
      </c>
      <c r="B156" s="66">
        <f>_xlfn.IFNA(VLOOKUP(A156,綜合_回測!$A$2:$I$1750,9,FALSE),0)</f>
        <v>2424.2857142857142</v>
      </c>
      <c r="C156" s="88">
        <f t="shared" si="4"/>
        <v>759687.26190476178</v>
      </c>
      <c r="D156" s="88">
        <f t="shared" si="5"/>
        <v>-11666.428571428572</v>
      </c>
    </row>
    <row r="157" spans="1:4" x14ac:dyDescent="0.25">
      <c r="A157" s="32">
        <v>45429</v>
      </c>
      <c r="B157" s="66">
        <f>_xlfn.IFNA(VLOOKUP(A157,綜合_回測!$A$2:$I$1750,9,FALSE),0)</f>
        <v>-2534.2857142857142</v>
      </c>
      <c r="C157" s="88">
        <f t="shared" si="4"/>
        <v>757262.9761904761</v>
      </c>
      <c r="D157" s="88">
        <f t="shared" si="5"/>
        <v>-16625</v>
      </c>
    </row>
    <row r="158" spans="1:4" x14ac:dyDescent="0.25">
      <c r="A158" s="32">
        <v>45428</v>
      </c>
      <c r="B158" s="66">
        <f>_xlfn.IFNA(VLOOKUP(A158,綜合_回測!$A$2:$I$1750,9,FALSE),0)</f>
        <v>-2130</v>
      </c>
      <c r="C158" s="88">
        <f t="shared" si="4"/>
        <v>759797.26190476178</v>
      </c>
      <c r="D158" s="88">
        <f t="shared" si="5"/>
        <v>-16220.714285714286</v>
      </c>
    </row>
    <row r="159" spans="1:4" x14ac:dyDescent="0.25">
      <c r="A159" s="32">
        <v>45427</v>
      </c>
      <c r="B159" s="66">
        <f>_xlfn.IFNA(VLOOKUP(A159,綜合_回測!$A$2:$I$1750,9,FALSE),0)</f>
        <v>6064.2857142857147</v>
      </c>
      <c r="C159" s="88">
        <f t="shared" si="4"/>
        <v>761927.26190476178</v>
      </c>
      <c r="D159" s="88">
        <f t="shared" si="5"/>
        <v>-8026.4285714285716</v>
      </c>
    </row>
    <row r="160" spans="1:4" x14ac:dyDescent="0.25">
      <c r="A160" s="32">
        <v>45426</v>
      </c>
      <c r="B160" s="66">
        <f>_xlfn.IFNA(VLOOKUP(A160,綜合_回測!$A$2:$I$1750,9,FALSE),0)</f>
        <v>4260</v>
      </c>
      <c r="C160" s="88">
        <f t="shared" si="4"/>
        <v>755862.9761904761</v>
      </c>
      <c r="D160" s="88">
        <f t="shared" si="5"/>
        <v>-9830.7142857142862</v>
      </c>
    </row>
    <row r="161" spans="1:4" x14ac:dyDescent="0.25">
      <c r="A161" s="32">
        <v>45425</v>
      </c>
      <c r="B161" s="66">
        <f>_xlfn.IFNA(VLOOKUP(A161,綜合_回測!$A$2:$I$1750,9,FALSE),0)</f>
        <v>-492.14285714285717</v>
      </c>
      <c r="C161" s="88">
        <f t="shared" si="4"/>
        <v>751602.9761904761</v>
      </c>
      <c r="D161" s="88">
        <f t="shared" si="5"/>
        <v>-14582.857142857143</v>
      </c>
    </row>
    <row r="162" spans="1:4" x14ac:dyDescent="0.25">
      <c r="A162" s="32">
        <v>45422</v>
      </c>
      <c r="B162" s="66">
        <f>_xlfn.IFNA(VLOOKUP(A162,綜合_回測!$A$2:$I$1750,9,FALSE),0)</f>
        <v>-2607.1428571428573</v>
      </c>
      <c r="C162" s="88">
        <f t="shared" si="4"/>
        <v>752095.11904761894</v>
      </c>
      <c r="D162" s="88">
        <f t="shared" si="5"/>
        <v>-16697.857142857145</v>
      </c>
    </row>
    <row r="163" spans="1:4" x14ac:dyDescent="0.25">
      <c r="A163" s="32">
        <v>45421</v>
      </c>
      <c r="B163" s="66">
        <f>_xlfn.IFNA(VLOOKUP(A163,綜合_回測!$A$2:$I$1750,9,FALSE),0)</f>
        <v>1328.5714285714287</v>
      </c>
      <c r="C163" s="88">
        <f t="shared" si="4"/>
        <v>754702.26190476178</v>
      </c>
      <c r="D163" s="88">
        <f t="shared" si="5"/>
        <v>-12762.142857142857</v>
      </c>
    </row>
    <row r="164" spans="1:4" x14ac:dyDescent="0.25">
      <c r="A164" s="32">
        <v>45420</v>
      </c>
      <c r="B164" s="66">
        <f>_xlfn.IFNA(VLOOKUP(A164,綜合_回測!$A$2:$I$1750,9,FALSE),0)</f>
        <v>-1903.5714285714287</v>
      </c>
      <c r="C164" s="88">
        <f t="shared" si="4"/>
        <v>753373.6904761903</v>
      </c>
      <c r="D164" s="88">
        <f t="shared" si="5"/>
        <v>-15994.285714285716</v>
      </c>
    </row>
    <row r="165" spans="1:4" x14ac:dyDescent="0.25">
      <c r="A165" s="32">
        <v>45419</v>
      </c>
      <c r="B165" s="66">
        <f>_xlfn.IFNA(VLOOKUP(A165,綜合_回測!$A$2:$I$1750,9,FALSE),0)</f>
        <v>-677.85714285714289</v>
      </c>
      <c r="C165" s="88">
        <f t="shared" si="4"/>
        <v>755277.26190476178</v>
      </c>
      <c r="D165" s="88">
        <f t="shared" si="5"/>
        <v>-14768.571428571429</v>
      </c>
    </row>
    <row r="166" spans="1:4" x14ac:dyDescent="0.25">
      <c r="A166" s="32">
        <v>45418</v>
      </c>
      <c r="B166" s="66">
        <f>_xlfn.IFNA(VLOOKUP(A166,綜合_回測!$A$2:$I$1750,9,FALSE),0)</f>
        <v>1970.7142857142858</v>
      </c>
      <c r="C166" s="88">
        <f t="shared" si="4"/>
        <v>755955.11904761894</v>
      </c>
      <c r="D166" s="88">
        <f t="shared" si="5"/>
        <v>-12120</v>
      </c>
    </row>
    <row r="167" spans="1:4" x14ac:dyDescent="0.25">
      <c r="A167" s="32">
        <v>45415</v>
      </c>
      <c r="B167" s="66">
        <f>_xlfn.IFNA(VLOOKUP(A167,綜合_回測!$A$2:$I$1750,9,FALSE),0)</f>
        <v>5812.1428571428569</v>
      </c>
      <c r="C167" s="88">
        <f t="shared" si="4"/>
        <v>753984.40476190462</v>
      </c>
      <c r="D167" s="88">
        <f t="shared" si="5"/>
        <v>-8278.5714285714294</v>
      </c>
    </row>
    <row r="168" spans="1:4" x14ac:dyDescent="0.25">
      <c r="A168" s="32">
        <v>45414</v>
      </c>
      <c r="B168" s="66">
        <f>_xlfn.IFNA(VLOOKUP(A168,綜合_回測!$A$2:$I$1750,9,FALSE),0)</f>
        <v>-2602.1428571428573</v>
      </c>
      <c r="C168" s="88">
        <f t="shared" si="4"/>
        <v>748172.26190476178</v>
      </c>
      <c r="D168" s="88">
        <f t="shared" si="5"/>
        <v>-16692.857142857145</v>
      </c>
    </row>
    <row r="169" spans="1:4" x14ac:dyDescent="0.25">
      <c r="A169" s="32">
        <v>45413</v>
      </c>
      <c r="B169" s="66">
        <f>_xlfn.IFNA(VLOOKUP(A169,綜合_回測!$A$2:$I$1750,9,FALSE),0)</f>
        <v>-5447.1428571428569</v>
      </c>
      <c r="C169" s="88">
        <f t="shared" si="4"/>
        <v>750774.40476190462</v>
      </c>
      <c r="D169" s="88">
        <f t="shared" si="5"/>
        <v>-19537.857142857145</v>
      </c>
    </row>
    <row r="170" spans="1:4" x14ac:dyDescent="0.25">
      <c r="A170" s="32">
        <v>45412</v>
      </c>
      <c r="B170" s="66">
        <f>_xlfn.IFNA(VLOOKUP(A170,綜合_回測!$A$2:$I$1750,9,FALSE),0)</f>
        <v>6234.2857142857147</v>
      </c>
      <c r="C170" s="88">
        <f t="shared" si="4"/>
        <v>756221.54761904746</v>
      </c>
      <c r="D170" s="88">
        <f t="shared" si="5"/>
        <v>-7856.4285714285716</v>
      </c>
    </row>
    <row r="171" spans="1:4" x14ac:dyDescent="0.25">
      <c r="A171" s="32">
        <v>45411</v>
      </c>
      <c r="B171" s="66">
        <f>_xlfn.IFNA(VLOOKUP(A171,綜合_回測!$A$2:$I$1750,9,FALSE),0)</f>
        <v>-3077.1428571428573</v>
      </c>
      <c r="C171" s="88">
        <f t="shared" si="4"/>
        <v>749987.26190476178</v>
      </c>
      <c r="D171" s="88">
        <f t="shared" si="5"/>
        <v>-17167.857142857145</v>
      </c>
    </row>
    <row r="172" spans="1:4" x14ac:dyDescent="0.25">
      <c r="A172" s="32">
        <v>45408</v>
      </c>
      <c r="B172" s="66">
        <f>_xlfn.IFNA(VLOOKUP(A172,綜合_回測!$A$2:$I$1750,9,FALSE),0)</f>
        <v>1064.2857142857142</v>
      </c>
      <c r="C172" s="88">
        <f t="shared" si="4"/>
        <v>753064.40476190462</v>
      </c>
      <c r="D172" s="88">
        <f t="shared" si="5"/>
        <v>-13026.428571428572</v>
      </c>
    </row>
    <row r="173" spans="1:4" x14ac:dyDescent="0.25">
      <c r="A173" s="32">
        <v>45407</v>
      </c>
      <c r="B173" s="66">
        <f>_xlfn.IFNA(VLOOKUP(A173,綜合_回測!$A$2:$I$1750,9,FALSE),0)</f>
        <v>2309.2857142857142</v>
      </c>
      <c r="C173" s="88">
        <f t="shared" si="4"/>
        <v>752000.11904761894</v>
      </c>
      <c r="D173" s="88">
        <f t="shared" si="5"/>
        <v>-11781.428571428572</v>
      </c>
    </row>
    <row r="174" spans="1:4" x14ac:dyDescent="0.25">
      <c r="A174" s="32">
        <v>45406</v>
      </c>
      <c r="B174" s="66">
        <f>_xlfn.IFNA(VLOOKUP(A174,綜合_回測!$A$2:$I$1750,9,FALSE),0)</f>
        <v>-4917.1428571428569</v>
      </c>
      <c r="C174" s="88">
        <f t="shared" si="4"/>
        <v>749690.83333333326</v>
      </c>
      <c r="D174" s="88">
        <f t="shared" si="5"/>
        <v>-19007.857142857145</v>
      </c>
    </row>
    <row r="175" spans="1:4" x14ac:dyDescent="0.25">
      <c r="A175" s="32">
        <v>45405</v>
      </c>
      <c r="B175" s="66">
        <f>_xlfn.IFNA(VLOOKUP(A175,綜合_回測!$A$2:$I$1750,9,FALSE),0)</f>
        <v>14090.714285714286</v>
      </c>
      <c r="C175" s="88">
        <f t="shared" si="4"/>
        <v>754607.9761904761</v>
      </c>
      <c r="D175" s="88">
        <f t="shared" si="5"/>
        <v>0</v>
      </c>
    </row>
    <row r="176" spans="1:4" x14ac:dyDescent="0.25">
      <c r="A176" s="32">
        <v>45404</v>
      </c>
      <c r="B176" s="66">
        <f>_xlfn.IFNA(VLOOKUP(A176,綜合_回測!$A$2:$I$1750,9,FALSE),0)</f>
        <v>-182.85714285714286</v>
      </c>
      <c r="C176" s="88">
        <f t="shared" si="4"/>
        <v>740517.26190476178</v>
      </c>
      <c r="D176" s="88">
        <f t="shared" si="5"/>
        <v>-10483.571428571429</v>
      </c>
    </row>
    <row r="177" spans="1:4" x14ac:dyDescent="0.25">
      <c r="A177" s="32">
        <v>45401</v>
      </c>
      <c r="B177" s="66">
        <f>_xlfn.IFNA(VLOOKUP(A177,綜合_回測!$A$2:$I$1750,9,FALSE),0)</f>
        <v>-2153.5714285714284</v>
      </c>
      <c r="C177" s="88">
        <f t="shared" si="4"/>
        <v>740700.11904761894</v>
      </c>
      <c r="D177" s="88">
        <f t="shared" si="5"/>
        <v>-12454.285714285714</v>
      </c>
    </row>
    <row r="178" spans="1:4" x14ac:dyDescent="0.25">
      <c r="A178" s="32">
        <v>45400</v>
      </c>
      <c r="B178" s="66">
        <f>_xlfn.IFNA(VLOOKUP(A178,綜合_回測!$A$2:$I$1750,9,FALSE),0)</f>
        <v>3721.4285714285716</v>
      </c>
      <c r="C178" s="88">
        <f t="shared" si="4"/>
        <v>742853.69047619042</v>
      </c>
      <c r="D178" s="88">
        <f t="shared" si="5"/>
        <v>-6579.2857142857147</v>
      </c>
    </row>
    <row r="179" spans="1:4" x14ac:dyDescent="0.25">
      <c r="A179" s="32">
        <v>45399</v>
      </c>
      <c r="B179" s="66">
        <f>_xlfn.IFNA(VLOOKUP(A179,綜合_回測!$A$2:$I$1750,9,FALSE),0)</f>
        <v>868.57142857142856</v>
      </c>
      <c r="C179" s="88">
        <f t="shared" si="4"/>
        <v>739132.26190476189</v>
      </c>
      <c r="D179" s="88">
        <f t="shared" si="5"/>
        <v>-9432.1428571428569</v>
      </c>
    </row>
    <row r="180" spans="1:4" x14ac:dyDescent="0.25">
      <c r="A180" s="32">
        <v>45398</v>
      </c>
      <c r="B180" s="66">
        <f>_xlfn.IFNA(VLOOKUP(A180,綜合_回測!$A$2:$I$1750,9,FALSE),0)</f>
        <v>-444.28571428571428</v>
      </c>
      <c r="C180" s="88">
        <f t="shared" si="4"/>
        <v>738263.69047619042</v>
      </c>
      <c r="D180" s="88">
        <f t="shared" si="5"/>
        <v>-10745</v>
      </c>
    </row>
    <row r="181" spans="1:4" x14ac:dyDescent="0.25">
      <c r="A181" s="32">
        <v>45397</v>
      </c>
      <c r="B181" s="66">
        <f>_xlfn.IFNA(VLOOKUP(A181,綜合_回測!$A$2:$I$1750,9,FALSE),0)</f>
        <v>5193.5714285714284</v>
      </c>
      <c r="C181" s="88">
        <f t="shared" si="4"/>
        <v>738707.9761904761</v>
      </c>
      <c r="D181" s="88">
        <f t="shared" si="5"/>
        <v>-5107.1428571428578</v>
      </c>
    </row>
    <row r="182" spans="1:4" x14ac:dyDescent="0.25">
      <c r="A182" s="32">
        <v>45394</v>
      </c>
      <c r="B182" s="66">
        <f>_xlfn.IFNA(VLOOKUP(A182,綜合_回測!$A$2:$I$1750,9,FALSE),0)</f>
        <v>-1015</v>
      </c>
      <c r="C182" s="88">
        <f t="shared" si="4"/>
        <v>733514.40476190462</v>
      </c>
      <c r="D182" s="88">
        <f t="shared" si="5"/>
        <v>-11315.714285714286</v>
      </c>
    </row>
    <row r="183" spans="1:4" x14ac:dyDescent="0.25">
      <c r="A183" s="32">
        <v>45393</v>
      </c>
      <c r="B183" s="66">
        <f>_xlfn.IFNA(VLOOKUP(A183,綜合_回測!$A$2:$I$1750,9,FALSE),0)</f>
        <v>10300.714285714286</v>
      </c>
      <c r="C183" s="88">
        <f t="shared" si="4"/>
        <v>734529.40476190462</v>
      </c>
      <c r="D183" s="88">
        <f t="shared" si="5"/>
        <v>0</v>
      </c>
    </row>
    <row r="184" spans="1:4" x14ac:dyDescent="0.25">
      <c r="A184" s="32">
        <v>45392</v>
      </c>
      <c r="B184" s="66">
        <f>_xlfn.IFNA(VLOOKUP(A184,綜合_回測!$A$2:$I$1750,9,FALSE),0)</f>
        <v>1610.7142857142858</v>
      </c>
      <c r="C184" s="88">
        <f t="shared" si="4"/>
        <v>724228.6904761903</v>
      </c>
      <c r="D184" s="88">
        <f t="shared" si="5"/>
        <v>-7175.7142857142844</v>
      </c>
    </row>
    <row r="185" spans="1:4" x14ac:dyDescent="0.25">
      <c r="A185" s="32">
        <v>45391</v>
      </c>
      <c r="B185" s="66">
        <f>_xlfn.IFNA(VLOOKUP(A185,綜合_回測!$A$2:$I$1750,9,FALSE),0)</f>
        <v>-806.42857142857144</v>
      </c>
      <c r="C185" s="88">
        <f t="shared" si="4"/>
        <v>722617.97619047598</v>
      </c>
      <c r="D185" s="88">
        <f t="shared" si="5"/>
        <v>-9592.8571428571413</v>
      </c>
    </row>
    <row r="186" spans="1:4" x14ac:dyDescent="0.25">
      <c r="A186" s="32">
        <v>45390</v>
      </c>
      <c r="B186" s="66">
        <f>_xlfn.IFNA(VLOOKUP(A186,綜合_回測!$A$2:$I$1750,9,FALSE),0)</f>
        <v>-453.57142857142856</v>
      </c>
      <c r="C186" s="88">
        <f t="shared" si="4"/>
        <v>723424.4047619045</v>
      </c>
      <c r="D186" s="88">
        <f t="shared" si="5"/>
        <v>-9240</v>
      </c>
    </row>
    <row r="187" spans="1:4" x14ac:dyDescent="0.25">
      <c r="A187" s="32">
        <v>45387</v>
      </c>
      <c r="B187" s="66">
        <f>_xlfn.IFNA(VLOOKUP(A187,綜合_回測!$A$2:$I$1750,9,FALSE),0)</f>
        <v>-41.428571428571431</v>
      </c>
      <c r="C187" s="88">
        <f t="shared" si="4"/>
        <v>723877.97619047598</v>
      </c>
      <c r="D187" s="88">
        <f t="shared" si="5"/>
        <v>-8827.8571428571413</v>
      </c>
    </row>
    <row r="188" spans="1:4" x14ac:dyDescent="0.25">
      <c r="A188" s="32">
        <v>45386</v>
      </c>
      <c r="B188" s="66">
        <f>_xlfn.IFNA(VLOOKUP(A188,綜合_回測!$A$2:$I$1750,9,FALSE),0)</f>
        <v>52.142857142857146</v>
      </c>
      <c r="C188" s="88">
        <f t="shared" si="4"/>
        <v>723919.4047619045</v>
      </c>
      <c r="D188" s="88">
        <f t="shared" si="5"/>
        <v>-8734.2857142857138</v>
      </c>
    </row>
    <row r="189" spans="1:4" x14ac:dyDescent="0.25">
      <c r="A189" s="32">
        <v>45385</v>
      </c>
      <c r="B189" s="66">
        <f>_xlfn.IFNA(VLOOKUP(A189,綜合_回測!$A$2:$I$1750,9,FALSE),0)</f>
        <v>1876.4285714285713</v>
      </c>
      <c r="C189" s="88">
        <f t="shared" si="4"/>
        <v>723867.26190476166</v>
      </c>
      <c r="D189" s="88">
        <f t="shared" si="5"/>
        <v>-6909.9999999999991</v>
      </c>
    </row>
    <row r="190" spans="1:4" x14ac:dyDescent="0.25">
      <c r="A190" s="32">
        <v>45384</v>
      </c>
      <c r="B190" s="66">
        <f>_xlfn.IFNA(VLOOKUP(A190,綜合_回測!$A$2:$I$1750,9,FALSE),0)</f>
        <v>-1957.1428571428571</v>
      </c>
      <c r="C190" s="88">
        <f t="shared" si="4"/>
        <v>721990.83333333314</v>
      </c>
      <c r="D190" s="88">
        <f t="shared" si="5"/>
        <v>-11010</v>
      </c>
    </row>
    <row r="191" spans="1:4" x14ac:dyDescent="0.25">
      <c r="A191" s="32">
        <v>45383</v>
      </c>
      <c r="B191" s="66">
        <f>_xlfn.IFNA(VLOOKUP(A191,綜合_回測!$A$2:$I$1750,9,FALSE),0)</f>
        <v>-2693.5714285714284</v>
      </c>
      <c r="C191" s="88">
        <f t="shared" si="4"/>
        <v>723947.97619047598</v>
      </c>
      <c r="D191" s="88">
        <f t="shared" si="5"/>
        <v>-11746.428571428572</v>
      </c>
    </row>
    <row r="192" spans="1:4" x14ac:dyDescent="0.25">
      <c r="A192" s="32">
        <v>45379</v>
      </c>
      <c r="B192" s="66">
        <f>_xlfn.IFNA(VLOOKUP(A192,綜合_回測!$A$2:$I$1750,9,FALSE),0)</f>
        <v>-568.57142857142856</v>
      </c>
      <c r="C192" s="88">
        <f t="shared" si="4"/>
        <v>726641.54761904746</v>
      </c>
      <c r="D192" s="88">
        <f t="shared" si="5"/>
        <v>-9621.4285714285725</v>
      </c>
    </row>
    <row r="193" spans="1:4" x14ac:dyDescent="0.25">
      <c r="A193" s="32">
        <v>45378</v>
      </c>
      <c r="B193" s="66">
        <f>_xlfn.IFNA(VLOOKUP(A193,綜合_回測!$A$2:$I$1750,9,FALSE),0)</f>
        <v>-3080.7142857142858</v>
      </c>
      <c r="C193" s="88">
        <f t="shared" si="4"/>
        <v>727210.11904761894</v>
      </c>
      <c r="D193" s="88">
        <f t="shared" si="5"/>
        <v>-12133.571428571429</v>
      </c>
    </row>
    <row r="194" spans="1:4" x14ac:dyDescent="0.25">
      <c r="A194" s="32">
        <v>45377</v>
      </c>
      <c r="B194" s="66">
        <f>_xlfn.IFNA(VLOOKUP(A194,綜合_回測!$A$2:$I$1750,9,FALSE),0)</f>
        <v>-1278.5714285714287</v>
      </c>
      <c r="C194" s="88">
        <f t="shared" ref="C194:C257" si="6">C195+B194</f>
        <v>730290.83333333326</v>
      </c>
      <c r="D194" s="88">
        <f t="shared" si="5"/>
        <v>-10331.428571428572</v>
      </c>
    </row>
    <row r="195" spans="1:4" x14ac:dyDescent="0.25">
      <c r="A195" s="32">
        <v>45376</v>
      </c>
      <c r="B195" s="66">
        <f>_xlfn.IFNA(VLOOKUP(A195,綜合_回測!$A$2:$I$1750,9,FALSE),0)</f>
        <v>796.42857142857144</v>
      </c>
      <c r="C195" s="88">
        <f t="shared" si="6"/>
        <v>731569.40476190473</v>
      </c>
      <c r="D195" s="88">
        <f t="shared" ref="D195:D258" si="7">MIN((B195-MAX(B195:B253)),0)</f>
        <v>-8256.4285714285725</v>
      </c>
    </row>
    <row r="196" spans="1:4" x14ac:dyDescent="0.25">
      <c r="A196" s="32">
        <v>45373</v>
      </c>
      <c r="B196" s="66">
        <f>_xlfn.IFNA(VLOOKUP(A196,綜合_回測!$A$2:$I$1750,9,FALSE),0)</f>
        <v>1615</v>
      </c>
      <c r="C196" s="88">
        <f t="shared" si="6"/>
        <v>730772.97619047621</v>
      </c>
      <c r="D196" s="88">
        <f t="shared" si="7"/>
        <v>-7437.8571428571431</v>
      </c>
    </row>
    <row r="197" spans="1:4" x14ac:dyDescent="0.25">
      <c r="A197" s="32">
        <v>45372</v>
      </c>
      <c r="B197" s="66">
        <f>_xlfn.IFNA(VLOOKUP(A197,綜合_回測!$A$2:$I$1750,9,FALSE),0)</f>
        <v>-1094.2857142857142</v>
      </c>
      <c r="C197" s="88">
        <f t="shared" si="6"/>
        <v>729157.97619047621</v>
      </c>
      <c r="D197" s="88">
        <f t="shared" si="7"/>
        <v>-10147.142857142857</v>
      </c>
    </row>
    <row r="198" spans="1:4" x14ac:dyDescent="0.25">
      <c r="A198" s="32">
        <v>45371</v>
      </c>
      <c r="B198" s="66">
        <f>_xlfn.IFNA(VLOOKUP(A198,綜合_回測!$A$2:$I$1750,9,FALSE),0)</f>
        <v>3262.1428571428573</v>
      </c>
      <c r="C198" s="88">
        <f t="shared" si="6"/>
        <v>730252.26190476189</v>
      </c>
      <c r="D198" s="88">
        <f t="shared" si="7"/>
        <v>-5790.7142857142862</v>
      </c>
    </row>
    <row r="199" spans="1:4" x14ac:dyDescent="0.25">
      <c r="A199" s="32">
        <v>45370</v>
      </c>
      <c r="B199" s="66">
        <f>_xlfn.IFNA(VLOOKUP(A199,綜合_回測!$A$2:$I$1750,9,FALSE),0)</f>
        <v>4414.2857142857147</v>
      </c>
      <c r="C199" s="88">
        <f t="shared" si="6"/>
        <v>726990.11904761905</v>
      </c>
      <c r="D199" s="88">
        <f t="shared" si="7"/>
        <v>-4638.5714285714284</v>
      </c>
    </row>
    <row r="200" spans="1:4" x14ac:dyDescent="0.25">
      <c r="A200" s="32">
        <v>45369</v>
      </c>
      <c r="B200" s="66">
        <f>_xlfn.IFNA(VLOOKUP(A200,綜合_回測!$A$2:$I$1750,9,FALSE),0)</f>
        <v>-1196.4285714285713</v>
      </c>
      <c r="C200" s="88">
        <f t="shared" si="6"/>
        <v>722575.83333333337</v>
      </c>
      <c r="D200" s="88">
        <f t="shared" si="7"/>
        <v>-10249.285714285714</v>
      </c>
    </row>
    <row r="201" spans="1:4" x14ac:dyDescent="0.25">
      <c r="A201" s="32">
        <v>45366</v>
      </c>
      <c r="B201" s="66">
        <f>_xlfn.IFNA(VLOOKUP(A201,綜合_回測!$A$2:$I$1750,9,FALSE),0)</f>
        <v>-5261.4285714285716</v>
      </c>
      <c r="C201" s="88">
        <f t="shared" si="6"/>
        <v>723772.26190476189</v>
      </c>
      <c r="D201" s="88">
        <f t="shared" si="7"/>
        <v>-14314.285714285714</v>
      </c>
    </row>
    <row r="202" spans="1:4" x14ac:dyDescent="0.25">
      <c r="A202" s="32">
        <v>45365</v>
      </c>
      <c r="B202" s="66">
        <f>_xlfn.IFNA(VLOOKUP(A202,綜合_回測!$A$2:$I$1750,9,FALSE),0)</f>
        <v>-4025.7142857142858</v>
      </c>
      <c r="C202" s="88">
        <f t="shared" si="6"/>
        <v>729033.69047619042</v>
      </c>
      <c r="D202" s="88">
        <f t="shared" si="7"/>
        <v>-13078.571428571429</v>
      </c>
    </row>
    <row r="203" spans="1:4" x14ac:dyDescent="0.25">
      <c r="A203" s="32">
        <v>45364</v>
      </c>
      <c r="B203" s="66">
        <f>_xlfn.IFNA(VLOOKUP(A203,綜合_回測!$A$2:$I$1750,9,FALSE),0)</f>
        <v>-3850.7142857142858</v>
      </c>
      <c r="C203" s="88">
        <f t="shared" si="6"/>
        <v>733059.40476190473</v>
      </c>
      <c r="D203" s="88">
        <f t="shared" si="7"/>
        <v>-12903.571428571429</v>
      </c>
    </row>
    <row r="204" spans="1:4" x14ac:dyDescent="0.25">
      <c r="A204" s="32">
        <v>45363</v>
      </c>
      <c r="B204" s="66">
        <f>_xlfn.IFNA(VLOOKUP(A204,綜合_回測!$A$2:$I$1750,9,FALSE),0)</f>
        <v>1986.4285714285713</v>
      </c>
      <c r="C204" s="88">
        <f t="shared" si="6"/>
        <v>736910.11904761905</v>
      </c>
      <c r="D204" s="88">
        <f t="shared" si="7"/>
        <v>-7066.4285714285716</v>
      </c>
    </row>
    <row r="205" spans="1:4" x14ac:dyDescent="0.25">
      <c r="A205" s="32">
        <v>45362</v>
      </c>
      <c r="B205" s="66">
        <f>_xlfn.IFNA(VLOOKUP(A205,綜合_回測!$A$2:$I$1750,9,FALSE),0)</f>
        <v>556.42857142857144</v>
      </c>
      <c r="C205" s="88">
        <f t="shared" si="6"/>
        <v>734923.69047619053</v>
      </c>
      <c r="D205" s="88">
        <f t="shared" si="7"/>
        <v>-8496.4285714285725</v>
      </c>
    </row>
    <row r="206" spans="1:4" x14ac:dyDescent="0.25">
      <c r="A206" s="32">
        <v>45359</v>
      </c>
      <c r="B206" s="66">
        <f>_xlfn.IFNA(VLOOKUP(A206,綜合_回測!$A$2:$I$1750,9,FALSE),0)</f>
        <v>-1479.2857142857142</v>
      </c>
      <c r="C206" s="88">
        <f t="shared" si="6"/>
        <v>734367.26190476201</v>
      </c>
      <c r="D206" s="88">
        <f t="shared" si="7"/>
        <v>-10532.142857142857</v>
      </c>
    </row>
    <row r="207" spans="1:4" x14ac:dyDescent="0.25">
      <c r="A207" s="32">
        <v>45358</v>
      </c>
      <c r="B207" s="66">
        <f>_xlfn.IFNA(VLOOKUP(A207,綜合_回測!$A$2:$I$1750,9,FALSE),0)</f>
        <v>6143.5714285714284</v>
      </c>
      <c r="C207" s="88">
        <f t="shared" si="6"/>
        <v>735846.54761904769</v>
      </c>
      <c r="D207" s="88">
        <f t="shared" si="7"/>
        <v>-2909.2857142857147</v>
      </c>
    </row>
    <row r="208" spans="1:4" x14ac:dyDescent="0.25">
      <c r="A208" s="32">
        <v>45357</v>
      </c>
      <c r="B208" s="66">
        <f>_xlfn.IFNA(VLOOKUP(A208,綜合_回測!$A$2:$I$1750,9,FALSE),0)</f>
        <v>-2092.1428571428573</v>
      </c>
      <c r="C208" s="88">
        <f t="shared" si="6"/>
        <v>729702.97619047621</v>
      </c>
      <c r="D208" s="88">
        <f t="shared" si="7"/>
        <v>-11145</v>
      </c>
    </row>
    <row r="209" spans="1:4" x14ac:dyDescent="0.25">
      <c r="A209" s="32">
        <v>45356</v>
      </c>
      <c r="B209" s="66">
        <f>_xlfn.IFNA(VLOOKUP(A209,綜合_回測!$A$2:$I$1750,9,FALSE),0)</f>
        <v>332.85714285714283</v>
      </c>
      <c r="C209" s="88">
        <f t="shared" si="6"/>
        <v>731795.11904761905</v>
      </c>
      <c r="D209" s="88">
        <f t="shared" si="7"/>
        <v>-8720</v>
      </c>
    </row>
    <row r="210" spans="1:4" x14ac:dyDescent="0.25">
      <c r="A210" s="32">
        <v>45355</v>
      </c>
      <c r="B210" s="66">
        <f>_xlfn.IFNA(VLOOKUP(A210,綜合_回測!$A$2:$I$1750,9,FALSE),0)</f>
        <v>-2042.1428571428571</v>
      </c>
      <c r="C210" s="88">
        <f t="shared" si="6"/>
        <v>731462.26190476189</v>
      </c>
      <c r="D210" s="88">
        <f t="shared" si="7"/>
        <v>-11095</v>
      </c>
    </row>
    <row r="211" spans="1:4" x14ac:dyDescent="0.25">
      <c r="A211" s="32">
        <v>45352</v>
      </c>
      <c r="B211" s="66">
        <f>_xlfn.IFNA(VLOOKUP(A211,綜合_回測!$A$2:$I$1750,9,FALSE),0)</f>
        <v>8786.4285714285706</v>
      </c>
      <c r="C211" s="88">
        <f t="shared" si="6"/>
        <v>733504.40476190473</v>
      </c>
      <c r="D211" s="88">
        <f t="shared" si="7"/>
        <v>-266.42857142857247</v>
      </c>
    </row>
    <row r="212" spans="1:4" x14ac:dyDescent="0.25">
      <c r="A212" s="32">
        <v>45351</v>
      </c>
      <c r="B212" s="66">
        <f>_xlfn.IFNA(VLOOKUP(A212,綜合_回測!$A$2:$I$1750,9,FALSE),0)</f>
        <v>-2346.4285714285716</v>
      </c>
      <c r="C212" s="88">
        <f t="shared" si="6"/>
        <v>724717.97619047621</v>
      </c>
      <c r="D212" s="88">
        <f t="shared" si="7"/>
        <v>-11399.285714285714</v>
      </c>
    </row>
    <row r="213" spans="1:4" x14ac:dyDescent="0.25">
      <c r="A213" s="32">
        <v>45350</v>
      </c>
      <c r="B213" s="66">
        <f>_xlfn.IFNA(VLOOKUP(A213,綜合_回測!$A$2:$I$1750,9,FALSE),0)</f>
        <v>-479.28571428571428</v>
      </c>
      <c r="C213" s="88">
        <f t="shared" si="6"/>
        <v>727064.40476190473</v>
      </c>
      <c r="D213" s="88">
        <f t="shared" si="7"/>
        <v>-9532.1428571428569</v>
      </c>
    </row>
    <row r="214" spans="1:4" x14ac:dyDescent="0.25">
      <c r="A214" s="32">
        <v>45349</v>
      </c>
      <c r="B214" s="66">
        <f>_xlfn.IFNA(VLOOKUP(A214,綜合_回測!$A$2:$I$1750,9,FALSE),0)</f>
        <v>1055</v>
      </c>
      <c r="C214" s="88">
        <f t="shared" si="6"/>
        <v>727543.69047619042</v>
      </c>
      <c r="D214" s="88">
        <f t="shared" si="7"/>
        <v>-7997.8571428571431</v>
      </c>
    </row>
    <row r="215" spans="1:4" x14ac:dyDescent="0.25">
      <c r="A215" s="32">
        <v>45348</v>
      </c>
      <c r="B215" s="66">
        <f>_xlfn.IFNA(VLOOKUP(A215,綜合_回測!$A$2:$I$1750,9,FALSE),0)</f>
        <v>-835.71428571428567</v>
      </c>
      <c r="C215" s="88">
        <f t="shared" si="6"/>
        <v>726488.69047619042</v>
      </c>
      <c r="D215" s="88">
        <f t="shared" si="7"/>
        <v>-9888.5714285714294</v>
      </c>
    </row>
    <row r="216" spans="1:4" x14ac:dyDescent="0.25">
      <c r="A216" s="32">
        <v>45345</v>
      </c>
      <c r="B216" s="66">
        <f>_xlfn.IFNA(VLOOKUP(A216,綜合_回測!$A$2:$I$1750,9,FALSE),0)</f>
        <v>212.85714285714286</v>
      </c>
      <c r="C216" s="88">
        <f t="shared" si="6"/>
        <v>727324.40476190473</v>
      </c>
      <c r="D216" s="88">
        <f t="shared" si="7"/>
        <v>-8840</v>
      </c>
    </row>
    <row r="217" spans="1:4" x14ac:dyDescent="0.25">
      <c r="A217" s="32">
        <v>45344</v>
      </c>
      <c r="B217" s="66">
        <f>_xlfn.IFNA(VLOOKUP(A217,綜合_回測!$A$2:$I$1750,9,FALSE),0)</f>
        <v>-2402.1428571428573</v>
      </c>
      <c r="C217" s="88">
        <f t="shared" si="6"/>
        <v>727111.54761904757</v>
      </c>
      <c r="D217" s="88">
        <f t="shared" si="7"/>
        <v>-11455</v>
      </c>
    </row>
    <row r="218" spans="1:4" x14ac:dyDescent="0.25">
      <c r="A218" s="32">
        <v>45343</v>
      </c>
      <c r="B218" s="66">
        <f>_xlfn.IFNA(VLOOKUP(A218,綜合_回測!$A$2:$I$1750,9,FALSE),0)</f>
        <v>746.42857142857144</v>
      </c>
      <c r="C218" s="88">
        <f t="shared" si="6"/>
        <v>729513.69047619042</v>
      </c>
      <c r="D218" s="88">
        <f t="shared" si="7"/>
        <v>-8306.4285714285725</v>
      </c>
    </row>
    <row r="219" spans="1:4" x14ac:dyDescent="0.25">
      <c r="A219" s="32">
        <v>45342</v>
      </c>
      <c r="B219" s="66">
        <f>_xlfn.IFNA(VLOOKUP(A219,綜合_回測!$A$2:$I$1750,9,FALSE),0)</f>
        <v>-3282.8571428571427</v>
      </c>
      <c r="C219" s="88">
        <f t="shared" si="6"/>
        <v>728767.26190476189</v>
      </c>
      <c r="D219" s="88">
        <f t="shared" si="7"/>
        <v>-12335.714285714286</v>
      </c>
    </row>
    <row r="220" spans="1:4" x14ac:dyDescent="0.25">
      <c r="A220" s="32">
        <v>45338</v>
      </c>
      <c r="B220" s="66">
        <f>_xlfn.IFNA(VLOOKUP(A220,綜合_回測!$A$2:$I$1750,9,FALSE),0)</f>
        <v>-3170</v>
      </c>
      <c r="C220" s="88">
        <f t="shared" si="6"/>
        <v>732050.11904761905</v>
      </c>
      <c r="D220" s="88">
        <f t="shared" si="7"/>
        <v>-12222.857142857143</v>
      </c>
    </row>
    <row r="221" spans="1:4" x14ac:dyDescent="0.25">
      <c r="A221" s="32">
        <v>45337</v>
      </c>
      <c r="B221" s="66">
        <f>_xlfn.IFNA(VLOOKUP(A221,綜合_回測!$A$2:$I$1750,9,FALSE),0)</f>
        <v>1646.4285714285713</v>
      </c>
      <c r="C221" s="88">
        <f t="shared" si="6"/>
        <v>735220.11904761905</v>
      </c>
      <c r="D221" s="88">
        <f t="shared" si="7"/>
        <v>-12973.571428571429</v>
      </c>
    </row>
    <row r="222" spans="1:4" x14ac:dyDescent="0.25">
      <c r="A222" s="32">
        <v>45336</v>
      </c>
      <c r="B222" s="66">
        <f>_xlfn.IFNA(VLOOKUP(A222,綜合_回測!$A$2:$I$1750,9,FALSE),0)</f>
        <v>3195</v>
      </c>
      <c r="C222" s="88">
        <f t="shared" si="6"/>
        <v>733573.69047619053</v>
      </c>
      <c r="D222" s="88">
        <f t="shared" si="7"/>
        <v>-11425</v>
      </c>
    </row>
    <row r="223" spans="1:4" x14ac:dyDescent="0.25">
      <c r="A223" s="32">
        <v>45335</v>
      </c>
      <c r="B223" s="66">
        <f>_xlfn.IFNA(VLOOKUP(A223,綜合_回測!$A$2:$I$1750,9,FALSE),0)</f>
        <v>-2592.1428571428573</v>
      </c>
      <c r="C223" s="88">
        <f t="shared" si="6"/>
        <v>730378.69047619053</v>
      </c>
      <c r="D223" s="88">
        <f t="shared" si="7"/>
        <v>-17212.142857142859</v>
      </c>
    </row>
    <row r="224" spans="1:4" x14ac:dyDescent="0.25">
      <c r="A224" s="32">
        <v>45334</v>
      </c>
      <c r="B224" s="66">
        <f>_xlfn.IFNA(VLOOKUP(A224,綜合_回測!$A$2:$I$1750,9,FALSE),0)</f>
        <v>-2988.5714285714284</v>
      </c>
      <c r="C224" s="88">
        <f t="shared" si="6"/>
        <v>732970.83333333337</v>
      </c>
      <c r="D224" s="88">
        <f t="shared" si="7"/>
        <v>-17608.571428571428</v>
      </c>
    </row>
    <row r="225" spans="1:4" x14ac:dyDescent="0.25">
      <c r="A225" s="32">
        <v>45331</v>
      </c>
      <c r="B225" s="66">
        <f>_xlfn.IFNA(VLOOKUP(A225,綜合_回測!$A$2:$I$1750,9,FALSE),0)</f>
        <v>4940</v>
      </c>
      <c r="C225" s="88">
        <f t="shared" si="6"/>
        <v>735959.40476190485</v>
      </c>
      <c r="D225" s="88">
        <f t="shared" si="7"/>
        <v>-9680</v>
      </c>
    </row>
    <row r="226" spans="1:4" x14ac:dyDescent="0.25">
      <c r="A226" s="32">
        <v>45330</v>
      </c>
      <c r="B226" s="66">
        <f>_xlfn.IFNA(VLOOKUP(A226,綜合_回測!$A$2:$I$1750,9,FALSE),0)</f>
        <v>1017.1428571428571</v>
      </c>
      <c r="C226" s="88">
        <f t="shared" si="6"/>
        <v>731019.40476190485</v>
      </c>
      <c r="D226" s="88">
        <f t="shared" si="7"/>
        <v>-13602.857142857143</v>
      </c>
    </row>
    <row r="227" spans="1:4" x14ac:dyDescent="0.25">
      <c r="A227" s="32">
        <v>45329</v>
      </c>
      <c r="B227" s="66">
        <f>_xlfn.IFNA(VLOOKUP(A227,綜合_回測!$A$2:$I$1750,9,FALSE),0)</f>
        <v>3252.1428571428573</v>
      </c>
      <c r="C227" s="88">
        <f t="shared" si="6"/>
        <v>730002.26190476201</v>
      </c>
      <c r="D227" s="88">
        <f t="shared" si="7"/>
        <v>-12644.285714285714</v>
      </c>
    </row>
    <row r="228" spans="1:4" x14ac:dyDescent="0.25">
      <c r="A228" s="32">
        <v>45328</v>
      </c>
      <c r="B228" s="66">
        <f>_xlfn.IFNA(VLOOKUP(A228,綜合_回測!$A$2:$I$1750,9,FALSE),0)</f>
        <v>-905.71428571428567</v>
      </c>
      <c r="C228" s="88">
        <f t="shared" si="6"/>
        <v>726750.11904761917</v>
      </c>
      <c r="D228" s="88">
        <f t="shared" si="7"/>
        <v>-16802.142857142855</v>
      </c>
    </row>
    <row r="229" spans="1:4" x14ac:dyDescent="0.25">
      <c r="A229" s="32">
        <v>45327</v>
      </c>
      <c r="B229" s="66">
        <f>_xlfn.IFNA(VLOOKUP(A229,綜合_回測!$A$2:$I$1750,9,FALSE),0)</f>
        <v>-1800.7142857142858</v>
      </c>
      <c r="C229" s="88">
        <f t="shared" si="6"/>
        <v>727655.83333333349</v>
      </c>
      <c r="D229" s="88">
        <f t="shared" si="7"/>
        <v>-17697.142857142855</v>
      </c>
    </row>
    <row r="230" spans="1:4" x14ac:dyDescent="0.25">
      <c r="A230" s="32">
        <v>45324</v>
      </c>
      <c r="B230" s="66">
        <f>_xlfn.IFNA(VLOOKUP(A230,綜合_回測!$A$2:$I$1750,9,FALSE),0)</f>
        <v>3212.1428571428573</v>
      </c>
      <c r="C230" s="88">
        <f t="shared" si="6"/>
        <v>729456.54761904781</v>
      </c>
      <c r="D230" s="88">
        <f t="shared" si="7"/>
        <v>-12684.285714285714</v>
      </c>
    </row>
    <row r="231" spans="1:4" x14ac:dyDescent="0.25">
      <c r="A231" s="32">
        <v>45323</v>
      </c>
      <c r="B231" s="66">
        <f>_xlfn.IFNA(VLOOKUP(A231,綜合_回測!$A$2:$I$1750,9,FALSE),0)</f>
        <v>-205.71428571428572</v>
      </c>
      <c r="C231" s="88">
        <f t="shared" si="6"/>
        <v>726244.40476190497</v>
      </c>
      <c r="D231" s="88">
        <f t="shared" si="7"/>
        <v>-16102.142857142857</v>
      </c>
    </row>
    <row r="232" spans="1:4" x14ac:dyDescent="0.25">
      <c r="A232" s="32">
        <v>45322</v>
      </c>
      <c r="B232" s="66">
        <f>_xlfn.IFNA(VLOOKUP(A232,綜合_回測!$A$2:$I$1750,9,FALSE),0)</f>
        <v>-2662.8571428571427</v>
      </c>
      <c r="C232" s="88">
        <f t="shared" si="6"/>
        <v>726450.11904761929</v>
      </c>
      <c r="D232" s="88">
        <f t="shared" si="7"/>
        <v>-18559.285714285714</v>
      </c>
    </row>
    <row r="233" spans="1:4" x14ac:dyDescent="0.25">
      <c r="A233" s="32">
        <v>45321</v>
      </c>
      <c r="B233" s="66">
        <f>_xlfn.IFNA(VLOOKUP(A233,綜合_回測!$A$2:$I$1750,9,FALSE),0)</f>
        <v>-5988.5714285714284</v>
      </c>
      <c r="C233" s="88">
        <f t="shared" si="6"/>
        <v>729112.97619047645</v>
      </c>
      <c r="D233" s="88">
        <f t="shared" si="7"/>
        <v>-21885</v>
      </c>
    </row>
    <row r="234" spans="1:4" x14ac:dyDescent="0.25">
      <c r="A234" s="32">
        <v>45320</v>
      </c>
      <c r="B234" s="66">
        <f>_xlfn.IFNA(VLOOKUP(A234,綜合_回測!$A$2:$I$1750,9,FALSE),0)</f>
        <v>94.285714285714292</v>
      </c>
      <c r="C234" s="88">
        <f t="shared" si="6"/>
        <v>735101.54761904792</v>
      </c>
      <c r="D234" s="88">
        <f t="shared" si="7"/>
        <v>-15802.142857142857</v>
      </c>
    </row>
    <row r="235" spans="1:4" x14ac:dyDescent="0.25">
      <c r="A235" s="32">
        <v>45317</v>
      </c>
      <c r="B235" s="66">
        <f>_xlfn.IFNA(VLOOKUP(A235,綜合_回測!$A$2:$I$1750,9,FALSE),0)</f>
        <v>-1559.2857142857142</v>
      </c>
      <c r="C235" s="88">
        <f t="shared" si="6"/>
        <v>735007.26190476224</v>
      </c>
      <c r="D235" s="88">
        <f t="shared" si="7"/>
        <v>-17455.714285714286</v>
      </c>
    </row>
    <row r="236" spans="1:4" x14ac:dyDescent="0.25">
      <c r="A236" s="32">
        <v>45316</v>
      </c>
      <c r="B236" s="66">
        <f>_xlfn.IFNA(VLOOKUP(A236,綜合_回測!$A$2:$I$1750,9,FALSE),0)</f>
        <v>-2282.8571428571427</v>
      </c>
      <c r="C236" s="88">
        <f t="shared" si="6"/>
        <v>736566.54761904792</v>
      </c>
      <c r="D236" s="88">
        <f t="shared" si="7"/>
        <v>-18179.285714285714</v>
      </c>
    </row>
    <row r="237" spans="1:4" x14ac:dyDescent="0.25">
      <c r="A237" s="32">
        <v>45315</v>
      </c>
      <c r="B237" s="66">
        <f>_xlfn.IFNA(VLOOKUP(A237,綜合_回測!$A$2:$I$1750,9,FALSE),0)</f>
        <v>960</v>
      </c>
      <c r="C237" s="88">
        <f t="shared" si="6"/>
        <v>738849.40476190508</v>
      </c>
      <c r="D237" s="88">
        <f t="shared" si="7"/>
        <v>-14936.428571428571</v>
      </c>
    </row>
    <row r="238" spans="1:4" x14ac:dyDescent="0.25">
      <c r="A238" s="32">
        <v>45314</v>
      </c>
      <c r="B238" s="66">
        <f>_xlfn.IFNA(VLOOKUP(A238,綜合_回測!$A$2:$I$1750,9,FALSE),0)</f>
        <v>-2060</v>
      </c>
      <c r="C238" s="88">
        <f t="shared" si="6"/>
        <v>737889.40476190508</v>
      </c>
      <c r="D238" s="88">
        <f t="shared" si="7"/>
        <v>-17956.428571428572</v>
      </c>
    </row>
    <row r="239" spans="1:4" x14ac:dyDescent="0.25">
      <c r="A239" s="32">
        <v>45313</v>
      </c>
      <c r="B239" s="66">
        <f>_xlfn.IFNA(VLOOKUP(A239,綜合_回測!$A$2:$I$1750,9,FALSE),0)</f>
        <v>-2892.1428571428573</v>
      </c>
      <c r="C239" s="88">
        <f t="shared" si="6"/>
        <v>739949.40476190508</v>
      </c>
      <c r="D239" s="88">
        <f t="shared" si="7"/>
        <v>-18788.571428571428</v>
      </c>
    </row>
    <row r="240" spans="1:4" x14ac:dyDescent="0.25">
      <c r="A240" s="32">
        <v>45310</v>
      </c>
      <c r="B240" s="66">
        <f>_xlfn.IFNA(VLOOKUP(A240,綜合_回測!$A$2:$I$1750,9,FALSE),0)</f>
        <v>6025</v>
      </c>
      <c r="C240" s="88">
        <f t="shared" si="6"/>
        <v>742841.54761904792</v>
      </c>
      <c r="D240" s="88">
        <f t="shared" si="7"/>
        <v>-9871.4285714285706</v>
      </c>
    </row>
    <row r="241" spans="1:4" x14ac:dyDescent="0.25">
      <c r="A241" s="32">
        <v>45309</v>
      </c>
      <c r="B241" s="66">
        <f>_xlfn.IFNA(VLOOKUP(A241,綜合_回測!$A$2:$I$1750,9,FALSE),0)</f>
        <v>1826.4285714285713</v>
      </c>
      <c r="C241" s="88">
        <f t="shared" si="6"/>
        <v>736816.54761904792</v>
      </c>
      <c r="D241" s="88">
        <f t="shared" si="7"/>
        <v>-14070</v>
      </c>
    </row>
    <row r="242" spans="1:4" x14ac:dyDescent="0.25">
      <c r="A242" s="32">
        <v>45308</v>
      </c>
      <c r="B242" s="66">
        <f>_xlfn.IFNA(VLOOKUP(A242,綜合_回測!$A$2:$I$1750,9,FALSE),0)</f>
        <v>-3949.2857142857142</v>
      </c>
      <c r="C242" s="88">
        <f t="shared" si="6"/>
        <v>734990.1190476194</v>
      </c>
      <c r="D242" s="88">
        <f t="shared" si="7"/>
        <v>-19845.714285714286</v>
      </c>
    </row>
    <row r="243" spans="1:4" x14ac:dyDescent="0.25">
      <c r="A243" s="32">
        <v>45307</v>
      </c>
      <c r="B243" s="66">
        <f>_xlfn.IFNA(VLOOKUP(A243,綜合_回測!$A$2:$I$1750,9,FALSE),0)</f>
        <v>-1322.1428571428571</v>
      </c>
      <c r="C243" s="88">
        <f t="shared" si="6"/>
        <v>738939.40476190508</v>
      </c>
      <c r="D243" s="88">
        <f t="shared" si="7"/>
        <v>-17218.571428571428</v>
      </c>
    </row>
    <row r="244" spans="1:4" x14ac:dyDescent="0.25">
      <c r="A244" s="32">
        <v>45303</v>
      </c>
      <c r="B244" s="66">
        <f>_xlfn.IFNA(VLOOKUP(A244,綜合_回測!$A$2:$I$1750,9,FALSE),0)</f>
        <v>-1320.7142857142858</v>
      </c>
      <c r="C244" s="88">
        <f t="shared" si="6"/>
        <v>740261.54761904792</v>
      </c>
      <c r="D244" s="88">
        <f t="shared" si="7"/>
        <v>-17217.142857142855</v>
      </c>
    </row>
    <row r="245" spans="1:4" x14ac:dyDescent="0.25">
      <c r="A245" s="32">
        <v>45302</v>
      </c>
      <c r="B245" s="66">
        <f>_xlfn.IFNA(VLOOKUP(A245,綜合_回測!$A$2:$I$1750,9,FALSE),0)</f>
        <v>-6085.7142857142853</v>
      </c>
      <c r="C245" s="88">
        <f t="shared" si="6"/>
        <v>741582.26190476224</v>
      </c>
      <c r="D245" s="88">
        <f t="shared" si="7"/>
        <v>-21982.142857142855</v>
      </c>
    </row>
    <row r="246" spans="1:4" x14ac:dyDescent="0.25">
      <c r="A246" s="32">
        <v>45301</v>
      </c>
      <c r="B246" s="66">
        <f>_xlfn.IFNA(VLOOKUP(A246,綜合_回測!$A$2:$I$1750,9,FALSE),0)</f>
        <v>-1312.1428571428571</v>
      </c>
      <c r="C246" s="88">
        <f t="shared" si="6"/>
        <v>747667.97619047656</v>
      </c>
      <c r="D246" s="88">
        <f t="shared" si="7"/>
        <v>-17208.571428571428</v>
      </c>
    </row>
    <row r="247" spans="1:4" x14ac:dyDescent="0.25">
      <c r="A247" s="32">
        <v>45300</v>
      </c>
      <c r="B247" s="66">
        <f>_xlfn.IFNA(VLOOKUP(A247,綜合_回測!$A$2:$I$1750,9,FALSE),0)</f>
        <v>2035.7142857142858</v>
      </c>
      <c r="C247" s="88">
        <f t="shared" si="6"/>
        <v>748980.1190476194</v>
      </c>
      <c r="D247" s="88">
        <f t="shared" si="7"/>
        <v>-13860.714285714284</v>
      </c>
    </row>
    <row r="248" spans="1:4" x14ac:dyDescent="0.25">
      <c r="A248" s="32">
        <v>45299</v>
      </c>
      <c r="B248" s="66">
        <f>_xlfn.IFNA(VLOOKUP(A248,綜合_回測!$A$2:$I$1750,9,FALSE),0)</f>
        <v>9052.8571428571431</v>
      </c>
      <c r="C248" s="88">
        <f t="shared" si="6"/>
        <v>746944.40476190508</v>
      </c>
      <c r="D248" s="88">
        <f t="shared" si="7"/>
        <v>-6843.5714285714275</v>
      </c>
    </row>
    <row r="249" spans="1:4" x14ac:dyDescent="0.25">
      <c r="A249" s="32">
        <v>45296</v>
      </c>
      <c r="B249" s="66">
        <f>_xlfn.IFNA(VLOOKUP(A249,綜合_回測!$A$2:$I$1750,9,FALSE),0)</f>
        <v>-1743.5714285714287</v>
      </c>
      <c r="C249" s="88">
        <f t="shared" si="6"/>
        <v>737891.54761904792</v>
      </c>
      <c r="D249" s="88">
        <f t="shared" si="7"/>
        <v>-17640</v>
      </c>
    </row>
    <row r="250" spans="1:4" x14ac:dyDescent="0.25">
      <c r="A250" s="32">
        <v>45295</v>
      </c>
      <c r="B250" s="66">
        <f>_xlfn.IFNA(VLOOKUP(A250,綜合_回測!$A$2:$I$1750,9,FALSE),0)</f>
        <v>-3500</v>
      </c>
      <c r="C250" s="88">
        <f t="shared" si="6"/>
        <v>739635.1190476194</v>
      </c>
      <c r="D250" s="88">
        <f t="shared" si="7"/>
        <v>-19396.428571428572</v>
      </c>
    </row>
    <row r="251" spans="1:4" x14ac:dyDescent="0.25">
      <c r="A251" s="32">
        <v>45294</v>
      </c>
      <c r="B251" s="66">
        <f>_xlfn.IFNA(VLOOKUP(A251,綜合_回測!$A$2:$I$1750,9,FALSE),0)</f>
        <v>-2641.4285714285716</v>
      </c>
      <c r="C251" s="88">
        <f t="shared" si="6"/>
        <v>743135.1190476194</v>
      </c>
      <c r="D251" s="88">
        <f t="shared" si="7"/>
        <v>-18537.857142857141</v>
      </c>
    </row>
    <row r="252" spans="1:4" x14ac:dyDescent="0.25">
      <c r="A252" s="32">
        <v>45293</v>
      </c>
      <c r="B252" s="66">
        <f>_xlfn.IFNA(VLOOKUP(A252,綜合_回測!$A$2:$I$1750,9,FALSE),0)</f>
        <v>531.42857142857144</v>
      </c>
      <c r="C252" s="88">
        <f t="shared" si="6"/>
        <v>745776.54761904792</v>
      </c>
      <c r="D252" s="88">
        <f t="shared" si="7"/>
        <v>-15365</v>
      </c>
    </row>
    <row r="253" spans="1:4" x14ac:dyDescent="0.25">
      <c r="A253" s="32">
        <v>45289</v>
      </c>
      <c r="B253" s="66">
        <f>_xlfn.IFNA(VLOOKUP(A253,綜合_回測!$A$2:$I$1750,9,FALSE),0)</f>
        <v>-5181.4285714285716</v>
      </c>
      <c r="C253" s="88">
        <f t="shared" si="6"/>
        <v>745245.1190476194</v>
      </c>
      <c r="D253" s="88">
        <f t="shared" si="7"/>
        <v>-21077.857142857141</v>
      </c>
    </row>
    <row r="254" spans="1:4" x14ac:dyDescent="0.25">
      <c r="A254" s="32">
        <v>45288</v>
      </c>
      <c r="B254" s="66">
        <f>_xlfn.IFNA(VLOOKUP(A254,綜合_回測!$A$2:$I$1750,9,FALSE),0)</f>
        <v>-792.14285714285711</v>
      </c>
      <c r="C254" s="88">
        <f t="shared" si="6"/>
        <v>750426.54761904792</v>
      </c>
      <c r="D254" s="88">
        <f t="shared" si="7"/>
        <v>-16688.571428571428</v>
      </c>
    </row>
    <row r="255" spans="1:4" x14ac:dyDescent="0.25">
      <c r="A255" s="32">
        <v>45287</v>
      </c>
      <c r="B255" s="66">
        <f>_xlfn.IFNA(VLOOKUP(A255,綜合_回測!$A$2:$I$1750,9,FALSE),0)</f>
        <v>1391.4285714285713</v>
      </c>
      <c r="C255" s="88">
        <f t="shared" si="6"/>
        <v>751218.69047619076</v>
      </c>
      <c r="D255" s="88">
        <f t="shared" si="7"/>
        <v>-14505</v>
      </c>
    </row>
    <row r="256" spans="1:4" x14ac:dyDescent="0.25">
      <c r="A256" s="32">
        <v>45286</v>
      </c>
      <c r="B256" s="66">
        <f>_xlfn.IFNA(VLOOKUP(A256,綜合_回測!$A$2:$I$1750,9,FALSE),0)</f>
        <v>2424.2857142857142</v>
      </c>
      <c r="C256" s="88">
        <f t="shared" si="6"/>
        <v>749827.26190476224</v>
      </c>
      <c r="D256" s="88">
        <f t="shared" si="7"/>
        <v>-13472.142857142857</v>
      </c>
    </row>
    <row r="257" spans="1:4" x14ac:dyDescent="0.25">
      <c r="A257" s="32">
        <v>45282</v>
      </c>
      <c r="B257" s="66">
        <f>_xlfn.IFNA(VLOOKUP(A257,綜合_回測!$A$2:$I$1750,9,FALSE),0)</f>
        <v>-4210.7142857142853</v>
      </c>
      <c r="C257" s="88">
        <f t="shared" si="6"/>
        <v>747402.97619047656</v>
      </c>
      <c r="D257" s="88">
        <f t="shared" si="7"/>
        <v>-20107.142857142855</v>
      </c>
    </row>
    <row r="258" spans="1:4" x14ac:dyDescent="0.25">
      <c r="A258" s="32">
        <v>45281</v>
      </c>
      <c r="B258" s="66">
        <f>_xlfn.IFNA(VLOOKUP(A258,綜合_回測!$A$2:$I$1750,9,FALSE),0)</f>
        <v>-1887.8571428571429</v>
      </c>
      <c r="C258" s="88">
        <f t="shared" ref="C258:C321" si="8">C259+B258</f>
        <v>751613.69047619088</v>
      </c>
      <c r="D258" s="88">
        <f t="shared" si="7"/>
        <v>-17784.285714285714</v>
      </c>
    </row>
    <row r="259" spans="1:4" x14ac:dyDescent="0.25">
      <c r="A259" s="32">
        <v>45280</v>
      </c>
      <c r="B259" s="66">
        <f>_xlfn.IFNA(VLOOKUP(A259,綜合_回測!$A$2:$I$1750,9,FALSE),0)</f>
        <v>-1900</v>
      </c>
      <c r="C259" s="88">
        <f t="shared" si="8"/>
        <v>753501.54761904804</v>
      </c>
      <c r="D259" s="88">
        <f t="shared" ref="D259:D322" si="9">MIN((B259-MAX(B259:B317)),0)</f>
        <v>-17796.428571428572</v>
      </c>
    </row>
    <row r="260" spans="1:4" x14ac:dyDescent="0.25">
      <c r="A260" s="32">
        <v>45279</v>
      </c>
      <c r="B260" s="66">
        <f>_xlfn.IFNA(VLOOKUP(A260,綜合_回測!$A$2:$I$1750,9,FALSE),0)</f>
        <v>3532.1428571428573</v>
      </c>
      <c r="C260" s="88">
        <f t="shared" si="8"/>
        <v>755401.54761904804</v>
      </c>
      <c r="D260" s="88">
        <f t="shared" si="9"/>
        <v>-12364.285714285714</v>
      </c>
    </row>
    <row r="261" spans="1:4" x14ac:dyDescent="0.25">
      <c r="A261" s="32">
        <v>45278</v>
      </c>
      <c r="B261" s="66">
        <f>_xlfn.IFNA(VLOOKUP(A261,綜合_回測!$A$2:$I$1750,9,FALSE),0)</f>
        <v>560</v>
      </c>
      <c r="C261" s="88">
        <f t="shared" si="8"/>
        <v>751869.4047619052</v>
      </c>
      <c r="D261" s="88">
        <f t="shared" si="9"/>
        <v>-15336.428571428571</v>
      </c>
    </row>
    <row r="262" spans="1:4" x14ac:dyDescent="0.25">
      <c r="A262" s="32">
        <v>45275</v>
      </c>
      <c r="B262" s="66">
        <f>_xlfn.IFNA(VLOOKUP(A262,綜合_回測!$A$2:$I$1750,9,FALSE),0)</f>
        <v>177.85714285714286</v>
      </c>
      <c r="C262" s="88">
        <f t="shared" si="8"/>
        <v>751309.4047619052</v>
      </c>
      <c r="D262" s="88">
        <f t="shared" si="9"/>
        <v>-15718.571428571428</v>
      </c>
    </row>
    <row r="263" spans="1:4" x14ac:dyDescent="0.25">
      <c r="A263" s="32">
        <v>45274</v>
      </c>
      <c r="B263" s="66">
        <f>_xlfn.IFNA(VLOOKUP(A263,綜合_回測!$A$2:$I$1750,9,FALSE),0)</f>
        <v>-4567.8571428571431</v>
      </c>
      <c r="C263" s="88">
        <f t="shared" si="8"/>
        <v>751131.54761904804</v>
      </c>
      <c r="D263" s="88">
        <f t="shared" si="9"/>
        <v>-20464.285714285714</v>
      </c>
    </row>
    <row r="264" spans="1:4" x14ac:dyDescent="0.25">
      <c r="A264" s="32">
        <v>45273</v>
      </c>
      <c r="B264" s="66">
        <f>_xlfn.IFNA(VLOOKUP(A264,綜合_回測!$A$2:$I$1750,9,FALSE),0)</f>
        <v>5188.5714285714284</v>
      </c>
      <c r="C264" s="88">
        <f t="shared" si="8"/>
        <v>755699.4047619052</v>
      </c>
      <c r="D264" s="88">
        <f t="shared" si="9"/>
        <v>-10707.857142857141</v>
      </c>
    </row>
    <row r="265" spans="1:4" x14ac:dyDescent="0.25">
      <c r="A265" s="32">
        <v>45272</v>
      </c>
      <c r="B265" s="66">
        <f>_xlfn.IFNA(VLOOKUP(A265,綜合_回測!$A$2:$I$1750,9,FALSE),0)</f>
        <v>-166.42857142857142</v>
      </c>
      <c r="C265" s="88">
        <f t="shared" si="8"/>
        <v>750510.83333333372</v>
      </c>
      <c r="D265" s="88">
        <f t="shared" si="9"/>
        <v>-16062.857142857141</v>
      </c>
    </row>
    <row r="266" spans="1:4" x14ac:dyDescent="0.25">
      <c r="A266" s="32">
        <v>45271</v>
      </c>
      <c r="B266" s="66">
        <f>_xlfn.IFNA(VLOOKUP(A266,綜合_回測!$A$2:$I$1750,9,FALSE),0)</f>
        <v>2310</v>
      </c>
      <c r="C266" s="88">
        <f t="shared" si="8"/>
        <v>750677.26190476224</v>
      </c>
      <c r="D266" s="88">
        <f t="shared" si="9"/>
        <v>-13586.428571428571</v>
      </c>
    </row>
    <row r="267" spans="1:4" x14ac:dyDescent="0.25">
      <c r="A267" s="32">
        <v>45268</v>
      </c>
      <c r="B267" s="66">
        <f>_xlfn.IFNA(VLOOKUP(A267,綜合_回測!$A$2:$I$1750,9,FALSE),0)</f>
        <v>-1232.1428571428571</v>
      </c>
      <c r="C267" s="88">
        <f t="shared" si="8"/>
        <v>748367.26190476224</v>
      </c>
      <c r="D267" s="88">
        <f t="shared" si="9"/>
        <v>-17128.571428571428</v>
      </c>
    </row>
    <row r="268" spans="1:4" x14ac:dyDescent="0.25">
      <c r="A268" s="32">
        <v>45267</v>
      </c>
      <c r="B268" s="66">
        <f>_xlfn.IFNA(VLOOKUP(A268,綜合_回測!$A$2:$I$1750,9,FALSE),0)</f>
        <v>4881.4285714285716</v>
      </c>
      <c r="C268" s="88">
        <f t="shared" si="8"/>
        <v>749599.40476190508</v>
      </c>
      <c r="D268" s="88">
        <f t="shared" si="9"/>
        <v>-11015</v>
      </c>
    </row>
    <row r="269" spans="1:4" x14ac:dyDescent="0.25">
      <c r="A269" s="32">
        <v>45266</v>
      </c>
      <c r="B269" s="66">
        <f>_xlfn.IFNA(VLOOKUP(A269,綜合_回測!$A$2:$I$1750,9,FALSE),0)</f>
        <v>1028.5714285714287</v>
      </c>
      <c r="C269" s="88">
        <f t="shared" si="8"/>
        <v>744717.97619047656</v>
      </c>
      <c r="D269" s="88">
        <f t="shared" si="9"/>
        <v>-14867.857142857141</v>
      </c>
    </row>
    <row r="270" spans="1:4" x14ac:dyDescent="0.25">
      <c r="A270" s="32">
        <v>45265</v>
      </c>
      <c r="B270" s="66">
        <f>_xlfn.IFNA(VLOOKUP(A270,綜合_回測!$A$2:$I$1750,9,FALSE),0)</f>
        <v>-209.28571428571428</v>
      </c>
      <c r="C270" s="88">
        <f t="shared" si="8"/>
        <v>743689.40476190508</v>
      </c>
      <c r="D270" s="88">
        <f t="shared" si="9"/>
        <v>-16105.714285714284</v>
      </c>
    </row>
    <row r="271" spans="1:4" x14ac:dyDescent="0.25">
      <c r="A271" s="32">
        <v>45264</v>
      </c>
      <c r="B271" s="66">
        <f>_xlfn.IFNA(VLOOKUP(A271,綜合_回測!$A$2:$I$1750,9,FALSE),0)</f>
        <v>-323.57142857142856</v>
      </c>
      <c r="C271" s="88">
        <f t="shared" si="8"/>
        <v>743898.69047619076</v>
      </c>
      <c r="D271" s="88">
        <f t="shared" si="9"/>
        <v>-16220</v>
      </c>
    </row>
    <row r="272" spans="1:4" x14ac:dyDescent="0.25">
      <c r="A272" s="32">
        <v>45261</v>
      </c>
      <c r="B272" s="66">
        <f>_xlfn.IFNA(VLOOKUP(A272,綜合_回測!$A$2:$I$1750,9,FALSE),0)</f>
        <v>1881.4285714285713</v>
      </c>
      <c r="C272" s="88">
        <f t="shared" si="8"/>
        <v>744222.26190476224</v>
      </c>
      <c r="D272" s="88">
        <f t="shared" si="9"/>
        <v>-14015</v>
      </c>
    </row>
    <row r="273" spans="1:4" x14ac:dyDescent="0.25">
      <c r="A273" s="32">
        <v>45260</v>
      </c>
      <c r="B273" s="66">
        <f>_xlfn.IFNA(VLOOKUP(A273,綜合_回測!$A$2:$I$1750,9,FALSE),0)</f>
        <v>-3748.5714285714284</v>
      </c>
      <c r="C273" s="88">
        <f t="shared" si="8"/>
        <v>742340.83333333372</v>
      </c>
      <c r="D273" s="88">
        <f t="shared" si="9"/>
        <v>-19645</v>
      </c>
    </row>
    <row r="274" spans="1:4" x14ac:dyDescent="0.25">
      <c r="A274" s="32">
        <v>45259</v>
      </c>
      <c r="B274" s="66">
        <f>_xlfn.IFNA(VLOOKUP(A274,綜合_回測!$A$2:$I$1750,9,FALSE),0)</f>
        <v>-470.71428571428572</v>
      </c>
      <c r="C274" s="88">
        <f t="shared" si="8"/>
        <v>746089.4047619052</v>
      </c>
      <c r="D274" s="88">
        <f t="shared" si="9"/>
        <v>-16367.142857142857</v>
      </c>
    </row>
    <row r="275" spans="1:4" x14ac:dyDescent="0.25">
      <c r="A275" s="32">
        <v>45258</v>
      </c>
      <c r="B275" s="66">
        <f>_xlfn.IFNA(VLOOKUP(A275,綜合_回測!$A$2:$I$1750,9,FALSE),0)</f>
        <v>1342.8571428571429</v>
      </c>
      <c r="C275" s="88">
        <f t="shared" si="8"/>
        <v>746560.11904761952</v>
      </c>
      <c r="D275" s="88">
        <f t="shared" si="9"/>
        <v>-14553.571428571428</v>
      </c>
    </row>
    <row r="276" spans="1:4" x14ac:dyDescent="0.25">
      <c r="A276" s="32">
        <v>45257</v>
      </c>
      <c r="B276" s="66">
        <f>_xlfn.IFNA(VLOOKUP(A276,綜合_回測!$A$2:$I$1750,9,FALSE),0)</f>
        <v>42.857142857142854</v>
      </c>
      <c r="C276" s="88">
        <f t="shared" si="8"/>
        <v>745217.26190476236</v>
      </c>
      <c r="D276" s="88">
        <f t="shared" si="9"/>
        <v>-15853.571428571428</v>
      </c>
    </row>
    <row r="277" spans="1:4" x14ac:dyDescent="0.25">
      <c r="A277" s="32">
        <v>45252</v>
      </c>
      <c r="B277" s="66">
        <f>_xlfn.IFNA(VLOOKUP(A277,綜合_回測!$A$2:$I$1750,9,FALSE),0)</f>
        <v>-2045</v>
      </c>
      <c r="C277" s="88">
        <f t="shared" si="8"/>
        <v>745174.4047619052</v>
      </c>
      <c r="D277" s="88">
        <f t="shared" si="9"/>
        <v>-17941.428571428572</v>
      </c>
    </row>
    <row r="278" spans="1:4" x14ac:dyDescent="0.25">
      <c r="A278" s="32">
        <v>45251</v>
      </c>
      <c r="B278" s="66">
        <f>_xlfn.IFNA(VLOOKUP(A278,綜合_回測!$A$2:$I$1750,9,FALSE),0)</f>
        <v>-1111.4285714285713</v>
      </c>
      <c r="C278" s="88">
        <f t="shared" si="8"/>
        <v>747219.4047619052</v>
      </c>
      <c r="D278" s="88">
        <f t="shared" si="9"/>
        <v>-17007.857142857141</v>
      </c>
    </row>
    <row r="279" spans="1:4" x14ac:dyDescent="0.25">
      <c r="A279" s="32">
        <v>45250</v>
      </c>
      <c r="B279" s="66">
        <f>_xlfn.IFNA(VLOOKUP(A279,綜合_回測!$A$2:$I$1750,9,FALSE),0)</f>
        <v>14620</v>
      </c>
      <c r="C279" s="88">
        <f t="shared" si="8"/>
        <v>748330.83333333372</v>
      </c>
      <c r="D279" s="88">
        <f t="shared" si="9"/>
        <v>-1276.4285714285706</v>
      </c>
    </row>
    <row r="280" spans="1:4" x14ac:dyDescent="0.25">
      <c r="A280" s="32">
        <v>45247</v>
      </c>
      <c r="B280" s="66">
        <f>_xlfn.IFNA(VLOOKUP(A280,綜合_回測!$A$2:$I$1750,9,FALSE),0)</f>
        <v>-2069.2857142857142</v>
      </c>
      <c r="C280" s="88">
        <f t="shared" si="8"/>
        <v>733710.83333333372</v>
      </c>
      <c r="D280" s="88">
        <f t="shared" si="9"/>
        <v>-17965.714285714286</v>
      </c>
    </row>
    <row r="281" spans="1:4" x14ac:dyDescent="0.25">
      <c r="A281" s="32">
        <v>45246</v>
      </c>
      <c r="B281" s="66">
        <f>_xlfn.IFNA(VLOOKUP(A281,綜合_回測!$A$2:$I$1750,9,FALSE),0)</f>
        <v>-472.14285714285717</v>
      </c>
      <c r="C281" s="88">
        <f t="shared" si="8"/>
        <v>735780.1190476194</v>
      </c>
      <c r="D281" s="88">
        <f t="shared" si="9"/>
        <v>-16368.571428571428</v>
      </c>
    </row>
    <row r="282" spans="1:4" x14ac:dyDescent="0.25">
      <c r="A282" s="32">
        <v>45245</v>
      </c>
      <c r="B282" s="66">
        <f>_xlfn.IFNA(VLOOKUP(A282,綜合_回測!$A$2:$I$1750,9,FALSE),0)</f>
        <v>-3107.8571428571427</v>
      </c>
      <c r="C282" s="88">
        <f t="shared" si="8"/>
        <v>736252.26190476224</v>
      </c>
      <c r="D282" s="88">
        <f t="shared" si="9"/>
        <v>-19004.285714285714</v>
      </c>
    </row>
    <row r="283" spans="1:4" x14ac:dyDescent="0.25">
      <c r="A283" s="32">
        <v>45244</v>
      </c>
      <c r="B283" s="66">
        <f>_xlfn.IFNA(VLOOKUP(A283,綜合_回測!$A$2:$I$1750,9,FALSE),0)</f>
        <v>4342.1428571428569</v>
      </c>
      <c r="C283" s="88">
        <f t="shared" si="8"/>
        <v>739360.1190476194</v>
      </c>
      <c r="D283" s="88">
        <f t="shared" si="9"/>
        <v>-11554.285714285714</v>
      </c>
    </row>
    <row r="284" spans="1:4" x14ac:dyDescent="0.25">
      <c r="A284" s="32">
        <v>45243</v>
      </c>
      <c r="B284" s="66">
        <f>_xlfn.IFNA(VLOOKUP(A284,綜合_回測!$A$2:$I$1750,9,FALSE),0)</f>
        <v>544.28571428571433</v>
      </c>
      <c r="C284" s="88">
        <f t="shared" si="8"/>
        <v>735017.97619047656</v>
      </c>
      <c r="D284" s="88">
        <f t="shared" si="9"/>
        <v>-15352.142857142857</v>
      </c>
    </row>
    <row r="285" spans="1:4" x14ac:dyDescent="0.25">
      <c r="A285" s="32">
        <v>45240</v>
      </c>
      <c r="B285" s="66">
        <f>_xlfn.IFNA(VLOOKUP(A285,綜合_回測!$A$2:$I$1750,9,FALSE),0)</f>
        <v>15896.428571428571</v>
      </c>
      <c r="C285" s="88">
        <f t="shared" si="8"/>
        <v>734473.69047619088</v>
      </c>
      <c r="D285" s="88">
        <f t="shared" si="9"/>
        <v>0</v>
      </c>
    </row>
    <row r="286" spans="1:4" x14ac:dyDescent="0.25">
      <c r="A286" s="32">
        <v>45239</v>
      </c>
      <c r="B286" s="66">
        <f>_xlfn.IFNA(VLOOKUP(A286,綜合_回測!$A$2:$I$1750,9,FALSE),0)</f>
        <v>-1793.5714285714287</v>
      </c>
      <c r="C286" s="88">
        <f t="shared" si="8"/>
        <v>718577.26190476236</v>
      </c>
      <c r="D286" s="88">
        <f t="shared" si="9"/>
        <v>-15575.714285714286</v>
      </c>
    </row>
    <row r="287" spans="1:4" x14ac:dyDescent="0.25">
      <c r="A287" s="32">
        <v>45238</v>
      </c>
      <c r="B287" s="66">
        <f>_xlfn.IFNA(VLOOKUP(A287,綜合_回測!$A$2:$I$1750,9,FALSE),0)</f>
        <v>1148.5714285714287</v>
      </c>
      <c r="C287" s="88">
        <f t="shared" si="8"/>
        <v>720370.83333333384</v>
      </c>
      <c r="D287" s="88">
        <f t="shared" si="9"/>
        <v>-12633.571428571428</v>
      </c>
    </row>
    <row r="288" spans="1:4" x14ac:dyDescent="0.25">
      <c r="A288" s="32">
        <v>45237</v>
      </c>
      <c r="B288" s="66">
        <f>_xlfn.IFNA(VLOOKUP(A288,綜合_回測!$A$2:$I$1750,9,FALSE),0)</f>
        <v>-1174.2857142857142</v>
      </c>
      <c r="C288" s="88">
        <f t="shared" si="8"/>
        <v>719222.26190476236</v>
      </c>
      <c r="D288" s="88">
        <f t="shared" si="9"/>
        <v>-14956.428571428571</v>
      </c>
    </row>
    <row r="289" spans="1:4" x14ac:dyDescent="0.25">
      <c r="A289" s="32">
        <v>45236</v>
      </c>
      <c r="B289" s="66">
        <f>_xlfn.IFNA(VLOOKUP(A289,綜合_回測!$A$2:$I$1750,9,FALSE),0)</f>
        <v>-672.85714285714289</v>
      </c>
      <c r="C289" s="88">
        <f t="shared" si="8"/>
        <v>720396.54761904804</v>
      </c>
      <c r="D289" s="88">
        <f t="shared" si="9"/>
        <v>-14455</v>
      </c>
    </row>
    <row r="290" spans="1:4" x14ac:dyDescent="0.25">
      <c r="A290" s="32">
        <v>45233</v>
      </c>
      <c r="B290" s="66">
        <f>_xlfn.IFNA(VLOOKUP(A290,綜合_回測!$A$2:$I$1750,9,FALSE),0)</f>
        <v>5577.8571428571431</v>
      </c>
      <c r="C290" s="88">
        <f t="shared" si="8"/>
        <v>721069.4047619052</v>
      </c>
      <c r="D290" s="88">
        <f t="shared" si="9"/>
        <v>-8204.2857142857138</v>
      </c>
    </row>
    <row r="291" spans="1:4" x14ac:dyDescent="0.25">
      <c r="A291" s="32">
        <v>45232</v>
      </c>
      <c r="B291" s="66">
        <f>_xlfn.IFNA(VLOOKUP(A291,綜合_回測!$A$2:$I$1750,9,FALSE),0)</f>
        <v>1994.2857142857142</v>
      </c>
      <c r="C291" s="88">
        <f t="shared" si="8"/>
        <v>715491.54761904804</v>
      </c>
      <c r="D291" s="88">
        <f t="shared" si="9"/>
        <v>-11787.857142857143</v>
      </c>
    </row>
    <row r="292" spans="1:4" x14ac:dyDescent="0.25">
      <c r="A292" s="32">
        <v>45231</v>
      </c>
      <c r="B292" s="66">
        <f>_xlfn.IFNA(VLOOKUP(A292,綜合_回測!$A$2:$I$1750,9,FALSE),0)</f>
        <v>9610</v>
      </c>
      <c r="C292" s="88">
        <f t="shared" si="8"/>
        <v>713497.26190476236</v>
      </c>
      <c r="D292" s="88">
        <f t="shared" si="9"/>
        <v>-4172.1428571428569</v>
      </c>
    </row>
    <row r="293" spans="1:4" x14ac:dyDescent="0.25">
      <c r="A293" s="32">
        <v>45230</v>
      </c>
      <c r="B293" s="66">
        <f>_xlfn.IFNA(VLOOKUP(A293,綜合_回測!$A$2:$I$1750,9,FALSE),0)</f>
        <v>1985</v>
      </c>
      <c r="C293" s="88">
        <f t="shared" si="8"/>
        <v>703887.26190476236</v>
      </c>
      <c r="D293" s="88">
        <f t="shared" si="9"/>
        <v>-11797.142857142857</v>
      </c>
    </row>
    <row r="294" spans="1:4" x14ac:dyDescent="0.25">
      <c r="A294" s="32">
        <v>45229</v>
      </c>
      <c r="B294" s="66">
        <f>_xlfn.IFNA(VLOOKUP(A294,綜合_回測!$A$2:$I$1750,9,FALSE),0)</f>
        <v>-3092.8571428571427</v>
      </c>
      <c r="C294" s="88">
        <f t="shared" si="8"/>
        <v>701902.26190476236</v>
      </c>
      <c r="D294" s="88">
        <f t="shared" si="9"/>
        <v>-16875</v>
      </c>
    </row>
    <row r="295" spans="1:4" x14ac:dyDescent="0.25">
      <c r="A295" s="32">
        <v>45226</v>
      </c>
      <c r="B295" s="66">
        <f>_xlfn.IFNA(VLOOKUP(A295,綜合_回測!$A$2:$I$1750,9,FALSE),0)</f>
        <v>-535.71428571428567</v>
      </c>
      <c r="C295" s="88">
        <f t="shared" si="8"/>
        <v>704995.11904761952</v>
      </c>
      <c r="D295" s="88">
        <f t="shared" si="9"/>
        <v>-14317.857142857143</v>
      </c>
    </row>
    <row r="296" spans="1:4" x14ac:dyDescent="0.25">
      <c r="A296" s="32">
        <v>45225</v>
      </c>
      <c r="B296" s="66">
        <f>_xlfn.IFNA(VLOOKUP(A296,綜合_回測!$A$2:$I$1750,9,FALSE),0)</f>
        <v>-1017.1428571428571</v>
      </c>
      <c r="C296" s="88">
        <f t="shared" si="8"/>
        <v>705530.83333333384</v>
      </c>
      <c r="D296" s="88">
        <f t="shared" si="9"/>
        <v>-14799.285714285714</v>
      </c>
    </row>
    <row r="297" spans="1:4" x14ac:dyDescent="0.25">
      <c r="A297" s="32">
        <v>45224</v>
      </c>
      <c r="B297" s="66">
        <f>_xlfn.IFNA(VLOOKUP(A297,綜合_回測!$A$2:$I$1750,9,FALSE),0)</f>
        <v>-568.57142857142856</v>
      </c>
      <c r="C297" s="88">
        <f t="shared" si="8"/>
        <v>706547.97619047668</v>
      </c>
      <c r="D297" s="88">
        <f t="shared" si="9"/>
        <v>-14350.714285714286</v>
      </c>
    </row>
    <row r="298" spans="1:4" x14ac:dyDescent="0.25">
      <c r="A298" s="32">
        <v>45223</v>
      </c>
      <c r="B298" s="66">
        <f>_xlfn.IFNA(VLOOKUP(A298,綜合_回測!$A$2:$I$1750,9,FALSE),0)</f>
        <v>-631.42857142857144</v>
      </c>
      <c r="C298" s="88">
        <f t="shared" si="8"/>
        <v>707116.54761904816</v>
      </c>
      <c r="D298" s="88">
        <f t="shared" si="9"/>
        <v>-14413.571428571428</v>
      </c>
    </row>
    <row r="299" spans="1:4" x14ac:dyDescent="0.25">
      <c r="A299" s="32">
        <v>45222</v>
      </c>
      <c r="B299" s="66">
        <f>_xlfn.IFNA(VLOOKUP(A299,綜合_回測!$A$2:$I$1750,9,FALSE),0)</f>
        <v>2930.7142857142858</v>
      </c>
      <c r="C299" s="88">
        <f t="shared" si="8"/>
        <v>707747.97619047668</v>
      </c>
      <c r="D299" s="88">
        <f t="shared" si="9"/>
        <v>-10851.428571428571</v>
      </c>
    </row>
    <row r="300" spans="1:4" x14ac:dyDescent="0.25">
      <c r="A300" s="32">
        <v>45219</v>
      </c>
      <c r="B300" s="66">
        <f>_xlfn.IFNA(VLOOKUP(A300,綜合_回測!$A$2:$I$1750,9,FALSE),0)</f>
        <v>-901.42857142857144</v>
      </c>
      <c r="C300" s="88">
        <f t="shared" si="8"/>
        <v>704817.26190476236</v>
      </c>
      <c r="D300" s="88">
        <f t="shared" si="9"/>
        <v>-14683.571428571428</v>
      </c>
    </row>
    <row r="301" spans="1:4" x14ac:dyDescent="0.25">
      <c r="A301" s="32">
        <v>45218</v>
      </c>
      <c r="B301" s="66">
        <f>_xlfn.IFNA(VLOOKUP(A301,綜合_回測!$A$2:$I$1750,9,FALSE),0)</f>
        <v>930</v>
      </c>
      <c r="C301" s="88">
        <f t="shared" si="8"/>
        <v>705718.69047619088</v>
      </c>
      <c r="D301" s="88">
        <f t="shared" si="9"/>
        <v>-12852.142857142857</v>
      </c>
    </row>
    <row r="302" spans="1:4" x14ac:dyDescent="0.25">
      <c r="A302" s="32">
        <v>45217</v>
      </c>
      <c r="B302" s="66">
        <f>_xlfn.IFNA(VLOOKUP(A302,綜合_回測!$A$2:$I$1750,9,FALSE),0)</f>
        <v>1097.1428571428571</v>
      </c>
      <c r="C302" s="88">
        <f t="shared" si="8"/>
        <v>704788.69047619088</v>
      </c>
      <c r="D302" s="88">
        <f t="shared" si="9"/>
        <v>-12685</v>
      </c>
    </row>
    <row r="303" spans="1:4" x14ac:dyDescent="0.25">
      <c r="A303" s="32">
        <v>45216</v>
      </c>
      <c r="B303" s="66">
        <f>_xlfn.IFNA(VLOOKUP(A303,綜合_回測!$A$2:$I$1750,9,FALSE),0)</f>
        <v>-4195.7142857142853</v>
      </c>
      <c r="C303" s="88">
        <f t="shared" si="8"/>
        <v>703691.54761904804</v>
      </c>
      <c r="D303" s="88">
        <f t="shared" si="9"/>
        <v>-17977.857142857141</v>
      </c>
    </row>
    <row r="304" spans="1:4" x14ac:dyDescent="0.25">
      <c r="A304" s="32">
        <v>45215</v>
      </c>
      <c r="B304" s="66">
        <f>_xlfn.IFNA(VLOOKUP(A304,綜合_回測!$A$2:$I$1750,9,FALSE),0)</f>
        <v>390.71428571428572</v>
      </c>
      <c r="C304" s="88">
        <f t="shared" si="8"/>
        <v>707887.26190476236</v>
      </c>
      <c r="D304" s="88">
        <f t="shared" si="9"/>
        <v>-13391.428571428571</v>
      </c>
    </row>
    <row r="305" spans="1:4" x14ac:dyDescent="0.25">
      <c r="A305" s="32">
        <v>45212</v>
      </c>
      <c r="B305" s="66">
        <f>_xlfn.IFNA(VLOOKUP(A305,綜合_回測!$A$2:$I$1750,9,FALSE),0)</f>
        <v>-674.28571428571433</v>
      </c>
      <c r="C305" s="88">
        <f t="shared" si="8"/>
        <v>707496.54761904804</v>
      </c>
      <c r="D305" s="88">
        <f t="shared" si="9"/>
        <v>-14456.428571428571</v>
      </c>
    </row>
    <row r="306" spans="1:4" x14ac:dyDescent="0.25">
      <c r="A306" s="32">
        <v>45211</v>
      </c>
      <c r="B306" s="66">
        <f>_xlfn.IFNA(VLOOKUP(A306,綜合_回測!$A$2:$I$1750,9,FALSE),0)</f>
        <v>-3035.7142857142858</v>
      </c>
      <c r="C306" s="88">
        <f t="shared" si="8"/>
        <v>708170.83333333372</v>
      </c>
      <c r="D306" s="88">
        <f t="shared" si="9"/>
        <v>-16817.857142857141</v>
      </c>
    </row>
    <row r="307" spans="1:4" x14ac:dyDescent="0.25">
      <c r="A307" s="32">
        <v>45210</v>
      </c>
      <c r="B307" s="66">
        <f>_xlfn.IFNA(VLOOKUP(A307,綜合_回測!$A$2:$I$1750,9,FALSE),0)</f>
        <v>1174.2857142857142</v>
      </c>
      <c r="C307" s="88">
        <f t="shared" si="8"/>
        <v>711206.54761904804</v>
      </c>
      <c r="D307" s="88">
        <f t="shared" si="9"/>
        <v>-12607.857142857143</v>
      </c>
    </row>
    <row r="308" spans="1:4" x14ac:dyDescent="0.25">
      <c r="A308" s="32">
        <v>45209</v>
      </c>
      <c r="B308" s="66">
        <f>_xlfn.IFNA(VLOOKUP(A308,綜合_回測!$A$2:$I$1750,9,FALSE),0)</f>
        <v>684.28571428571433</v>
      </c>
      <c r="C308" s="88">
        <f t="shared" si="8"/>
        <v>710032.26190476236</v>
      </c>
      <c r="D308" s="88">
        <f t="shared" si="9"/>
        <v>-13097.857142857143</v>
      </c>
    </row>
    <row r="309" spans="1:4" x14ac:dyDescent="0.25">
      <c r="A309" s="32">
        <v>45208</v>
      </c>
      <c r="B309" s="66">
        <f>_xlfn.IFNA(VLOOKUP(A309,綜合_回測!$A$2:$I$1750,9,FALSE),0)</f>
        <v>10530</v>
      </c>
      <c r="C309" s="88">
        <f t="shared" si="8"/>
        <v>709347.97619047668</v>
      </c>
      <c r="D309" s="88">
        <f t="shared" si="9"/>
        <v>-3252.1428571428569</v>
      </c>
    </row>
    <row r="310" spans="1:4" x14ac:dyDescent="0.25">
      <c r="A310" s="32">
        <v>45205</v>
      </c>
      <c r="B310" s="66">
        <f>_xlfn.IFNA(VLOOKUP(A310,綜合_回測!$A$2:$I$1750,9,FALSE),0)</f>
        <v>13782.142857142857</v>
      </c>
      <c r="C310" s="88">
        <f t="shared" si="8"/>
        <v>698817.97619047668</v>
      </c>
      <c r="D310" s="88">
        <f t="shared" si="9"/>
        <v>0</v>
      </c>
    </row>
    <row r="311" spans="1:4" x14ac:dyDescent="0.25">
      <c r="A311" s="32">
        <v>45204</v>
      </c>
      <c r="B311" s="66">
        <f>_xlfn.IFNA(VLOOKUP(A311,綜合_回測!$A$2:$I$1750,9,FALSE),0)</f>
        <v>-45.714285714285715</v>
      </c>
      <c r="C311" s="88">
        <f t="shared" si="8"/>
        <v>685035.83333333384</v>
      </c>
      <c r="D311" s="88">
        <f t="shared" si="9"/>
        <v>-9950.7142857142862</v>
      </c>
    </row>
    <row r="312" spans="1:4" x14ac:dyDescent="0.25">
      <c r="A312" s="32">
        <v>45203</v>
      </c>
      <c r="B312" s="66">
        <f>_xlfn.IFNA(VLOOKUP(A312,綜合_回測!$A$2:$I$1750,9,FALSE),0)</f>
        <v>2883.5714285714284</v>
      </c>
      <c r="C312" s="88">
        <f t="shared" si="8"/>
        <v>685081.54761904816</v>
      </c>
      <c r="D312" s="88">
        <f t="shared" si="9"/>
        <v>-7021.4285714285716</v>
      </c>
    </row>
    <row r="313" spans="1:4" x14ac:dyDescent="0.25">
      <c r="A313" s="32">
        <v>45202</v>
      </c>
      <c r="B313" s="66">
        <f>_xlfn.IFNA(VLOOKUP(A313,綜合_回測!$A$2:$I$1750,9,FALSE),0)</f>
        <v>644.28571428571433</v>
      </c>
      <c r="C313" s="88">
        <f t="shared" si="8"/>
        <v>682197.97619047668</v>
      </c>
      <c r="D313" s="88">
        <f t="shared" si="9"/>
        <v>-9260.7142857142862</v>
      </c>
    </row>
    <row r="314" spans="1:4" x14ac:dyDescent="0.25">
      <c r="A314" s="32">
        <v>45201</v>
      </c>
      <c r="B314" s="66">
        <f>_xlfn.IFNA(VLOOKUP(A314,綜合_回測!$A$2:$I$1750,9,FALSE),0)</f>
        <v>128.57142857142858</v>
      </c>
      <c r="C314" s="88">
        <f t="shared" si="8"/>
        <v>681553.690476191</v>
      </c>
      <c r="D314" s="88">
        <f t="shared" si="9"/>
        <v>-9776.4285714285706</v>
      </c>
    </row>
    <row r="315" spans="1:4" x14ac:dyDescent="0.25">
      <c r="A315" s="32">
        <v>45198</v>
      </c>
      <c r="B315" s="66">
        <f>_xlfn.IFNA(VLOOKUP(A315,綜合_回測!$A$2:$I$1750,9,FALSE),0)</f>
        <v>516.42857142857144</v>
      </c>
      <c r="C315" s="88">
        <f t="shared" si="8"/>
        <v>681425.11904761952</v>
      </c>
      <c r="D315" s="88">
        <f t="shared" si="9"/>
        <v>-9388.5714285714294</v>
      </c>
    </row>
    <row r="316" spans="1:4" x14ac:dyDescent="0.25">
      <c r="A316" s="32">
        <v>45197</v>
      </c>
      <c r="B316" s="66">
        <f>_xlfn.IFNA(VLOOKUP(A316,綜合_回測!$A$2:$I$1750,9,FALSE),0)</f>
        <v>4879.2857142857147</v>
      </c>
      <c r="C316" s="88">
        <f t="shared" si="8"/>
        <v>680908.690476191</v>
      </c>
      <c r="D316" s="88">
        <f t="shared" si="9"/>
        <v>-5025.7142857142853</v>
      </c>
    </row>
    <row r="317" spans="1:4" x14ac:dyDescent="0.25">
      <c r="A317" s="32">
        <v>45196</v>
      </c>
      <c r="B317" s="66">
        <f>_xlfn.IFNA(VLOOKUP(A317,綜合_回測!$A$2:$I$1750,9,FALSE),0)</f>
        <v>-1930.7142857142858</v>
      </c>
      <c r="C317" s="88">
        <f t="shared" si="8"/>
        <v>676029.40476190532</v>
      </c>
      <c r="D317" s="88">
        <f t="shared" si="9"/>
        <v>-11835.714285714286</v>
      </c>
    </row>
    <row r="318" spans="1:4" x14ac:dyDescent="0.25">
      <c r="A318" s="32">
        <v>45195</v>
      </c>
      <c r="B318" s="66">
        <f>_xlfn.IFNA(VLOOKUP(A318,綜合_回測!$A$2:$I$1750,9,FALSE),0)</f>
        <v>333.57142857142856</v>
      </c>
      <c r="C318" s="88">
        <f t="shared" si="8"/>
        <v>677960.11904761964</v>
      </c>
      <c r="D318" s="88">
        <f t="shared" si="9"/>
        <v>-9571.4285714285706</v>
      </c>
    </row>
    <row r="319" spans="1:4" x14ac:dyDescent="0.25">
      <c r="A319" s="32">
        <v>45194</v>
      </c>
      <c r="B319" s="66">
        <f>_xlfn.IFNA(VLOOKUP(A319,綜合_回測!$A$2:$I$1750,9,FALSE),0)</f>
        <v>1905.7142857142858</v>
      </c>
      <c r="C319" s="88">
        <f t="shared" si="8"/>
        <v>677626.54761904816</v>
      </c>
      <c r="D319" s="88">
        <f t="shared" si="9"/>
        <v>-7999.2857142857138</v>
      </c>
    </row>
    <row r="320" spans="1:4" x14ac:dyDescent="0.25">
      <c r="A320" s="32">
        <v>45191</v>
      </c>
      <c r="B320" s="66">
        <f>_xlfn.IFNA(VLOOKUP(A320,綜合_回測!$A$2:$I$1750,9,FALSE),0)</f>
        <v>-763.57142857142856</v>
      </c>
      <c r="C320" s="88">
        <f t="shared" si="8"/>
        <v>675720.83333333384</v>
      </c>
      <c r="D320" s="88">
        <f t="shared" si="9"/>
        <v>-10668.571428571429</v>
      </c>
    </row>
    <row r="321" spans="1:4" x14ac:dyDescent="0.25">
      <c r="A321" s="32">
        <v>45190</v>
      </c>
      <c r="B321" s="66">
        <f>_xlfn.IFNA(VLOOKUP(A321,綜合_回測!$A$2:$I$1750,9,FALSE),0)</f>
        <v>-247.14285714285714</v>
      </c>
      <c r="C321" s="88">
        <f t="shared" si="8"/>
        <v>676484.40476190532</v>
      </c>
      <c r="D321" s="88">
        <f t="shared" si="9"/>
        <v>-10152.142857142857</v>
      </c>
    </row>
    <row r="322" spans="1:4" x14ac:dyDescent="0.25">
      <c r="A322" s="32">
        <v>45189</v>
      </c>
      <c r="B322" s="66">
        <f>_xlfn.IFNA(VLOOKUP(A322,綜合_回測!$A$2:$I$1750,9,FALSE),0)</f>
        <v>941.42857142857144</v>
      </c>
      <c r="C322" s="88">
        <f t="shared" ref="C322:C385" si="10">C323+B322</f>
        <v>676731.54761904816</v>
      </c>
      <c r="D322" s="88">
        <f t="shared" si="9"/>
        <v>-8963.5714285714294</v>
      </c>
    </row>
    <row r="323" spans="1:4" x14ac:dyDescent="0.25">
      <c r="A323" s="32">
        <v>45188</v>
      </c>
      <c r="B323" s="66">
        <f>_xlfn.IFNA(VLOOKUP(A323,綜合_回測!$A$2:$I$1750,9,FALSE),0)</f>
        <v>-5854.2857142857147</v>
      </c>
      <c r="C323" s="88">
        <f t="shared" si="10"/>
        <v>675790.11904761964</v>
      </c>
      <c r="D323" s="88">
        <f t="shared" ref="D323:D386" si="11">MIN((B323-MAX(B323:B381)),0)</f>
        <v>-15759.285714285714</v>
      </c>
    </row>
    <row r="324" spans="1:4" x14ac:dyDescent="0.25">
      <c r="A324" s="32">
        <v>45187</v>
      </c>
      <c r="B324" s="66">
        <f>_xlfn.IFNA(VLOOKUP(A324,綜合_回測!$A$2:$I$1750,9,FALSE),0)</f>
        <v>1201.4285714285713</v>
      </c>
      <c r="C324" s="88">
        <f t="shared" si="10"/>
        <v>681644.40476190532</v>
      </c>
      <c r="D324" s="88">
        <f t="shared" si="11"/>
        <v>-8703.5714285714294</v>
      </c>
    </row>
    <row r="325" spans="1:4" x14ac:dyDescent="0.25">
      <c r="A325" s="32">
        <v>45184</v>
      </c>
      <c r="B325" s="66">
        <f>_xlfn.IFNA(VLOOKUP(A325,綜合_回測!$A$2:$I$1750,9,FALSE),0)</f>
        <v>-1461.4285714285713</v>
      </c>
      <c r="C325" s="88">
        <f t="shared" si="10"/>
        <v>680442.97619047679</v>
      </c>
      <c r="D325" s="88">
        <f t="shared" si="11"/>
        <v>-11366.428571428571</v>
      </c>
    </row>
    <row r="326" spans="1:4" x14ac:dyDescent="0.25">
      <c r="A326" s="32">
        <v>45183</v>
      </c>
      <c r="B326" s="66">
        <f>_xlfn.IFNA(VLOOKUP(A326,綜合_回測!$A$2:$I$1750,9,FALSE),0)</f>
        <v>1780</v>
      </c>
      <c r="C326" s="88">
        <f t="shared" si="10"/>
        <v>681904.40476190532</v>
      </c>
      <c r="D326" s="88">
        <f t="shared" si="11"/>
        <v>-8125</v>
      </c>
    </row>
    <row r="327" spans="1:4" x14ac:dyDescent="0.25">
      <c r="A327" s="32">
        <v>45182</v>
      </c>
      <c r="B327" s="66">
        <f>_xlfn.IFNA(VLOOKUP(A327,綜合_回測!$A$2:$I$1750,9,FALSE),0)</f>
        <v>1660.7142857142858</v>
      </c>
      <c r="C327" s="88">
        <f t="shared" si="10"/>
        <v>680124.40476190532</v>
      </c>
      <c r="D327" s="88">
        <f t="shared" si="11"/>
        <v>-8244.2857142857138</v>
      </c>
    </row>
    <row r="328" spans="1:4" x14ac:dyDescent="0.25">
      <c r="A328" s="32">
        <v>45181</v>
      </c>
      <c r="B328" s="66">
        <f>_xlfn.IFNA(VLOOKUP(A328,綜合_回測!$A$2:$I$1750,9,FALSE),0)</f>
        <v>-3887.1428571428573</v>
      </c>
      <c r="C328" s="88">
        <f t="shared" si="10"/>
        <v>678463.690476191</v>
      </c>
      <c r="D328" s="88">
        <f t="shared" si="11"/>
        <v>-13792.142857142857</v>
      </c>
    </row>
    <row r="329" spans="1:4" x14ac:dyDescent="0.25">
      <c r="A329" s="32">
        <v>45180</v>
      </c>
      <c r="B329" s="66">
        <f>_xlfn.IFNA(VLOOKUP(A329,綜合_回測!$A$2:$I$1750,9,FALSE),0)</f>
        <v>1170</v>
      </c>
      <c r="C329" s="88">
        <f t="shared" si="10"/>
        <v>682350.83333333384</v>
      </c>
      <c r="D329" s="88">
        <f t="shared" si="11"/>
        <v>-8735</v>
      </c>
    </row>
    <row r="330" spans="1:4" x14ac:dyDescent="0.25">
      <c r="A330" s="32">
        <v>45177</v>
      </c>
      <c r="B330" s="66">
        <f>_xlfn.IFNA(VLOOKUP(A330,綜合_回測!$A$2:$I$1750,9,FALSE),0)</f>
        <v>-1050.7142857142858</v>
      </c>
      <c r="C330" s="88">
        <f t="shared" si="10"/>
        <v>681180.83333333384</v>
      </c>
      <c r="D330" s="88">
        <f t="shared" si="11"/>
        <v>-10955.714285714286</v>
      </c>
    </row>
    <row r="331" spans="1:4" x14ac:dyDescent="0.25">
      <c r="A331" s="32">
        <v>45176</v>
      </c>
      <c r="B331" s="66">
        <f>_xlfn.IFNA(VLOOKUP(A331,綜合_回測!$A$2:$I$1750,9,FALSE),0)</f>
        <v>413.57142857142856</v>
      </c>
      <c r="C331" s="88">
        <f t="shared" si="10"/>
        <v>682231.54761904816</v>
      </c>
      <c r="D331" s="88">
        <f t="shared" si="11"/>
        <v>-9491.4285714285706</v>
      </c>
    </row>
    <row r="332" spans="1:4" x14ac:dyDescent="0.25">
      <c r="A332" s="32">
        <v>45175</v>
      </c>
      <c r="B332" s="66">
        <f>_xlfn.IFNA(VLOOKUP(A332,綜合_回測!$A$2:$I$1750,9,FALSE),0)</f>
        <v>-33.571428571428569</v>
      </c>
      <c r="C332" s="88">
        <f t="shared" si="10"/>
        <v>681817.97619047668</v>
      </c>
      <c r="D332" s="88">
        <f t="shared" si="11"/>
        <v>-9938.5714285714294</v>
      </c>
    </row>
    <row r="333" spans="1:4" x14ac:dyDescent="0.25">
      <c r="A333" s="32">
        <v>45174</v>
      </c>
      <c r="B333" s="66">
        <f>_xlfn.IFNA(VLOOKUP(A333,綜合_回測!$A$2:$I$1750,9,FALSE),0)</f>
        <v>1349.2857142857142</v>
      </c>
      <c r="C333" s="88">
        <f t="shared" si="10"/>
        <v>681851.54761904816</v>
      </c>
      <c r="D333" s="88">
        <f t="shared" si="11"/>
        <v>-8555.7142857142862</v>
      </c>
    </row>
    <row r="334" spans="1:4" x14ac:dyDescent="0.25">
      <c r="A334" s="32">
        <v>45170</v>
      </c>
      <c r="B334" s="66">
        <f>_xlfn.IFNA(VLOOKUP(A334,綜合_回測!$A$2:$I$1750,9,FALSE),0)</f>
        <v>-673.57142857142856</v>
      </c>
      <c r="C334" s="88">
        <f t="shared" si="10"/>
        <v>680502.26190476248</v>
      </c>
      <c r="D334" s="88">
        <f t="shared" si="11"/>
        <v>-10578.571428571429</v>
      </c>
    </row>
    <row r="335" spans="1:4" x14ac:dyDescent="0.25">
      <c r="A335" s="32">
        <v>45169</v>
      </c>
      <c r="B335" s="66">
        <f>_xlfn.IFNA(VLOOKUP(A335,綜合_回測!$A$2:$I$1750,9,FALSE),0)</f>
        <v>173.57142857142858</v>
      </c>
      <c r="C335" s="88">
        <f t="shared" si="10"/>
        <v>681175.83333333395</v>
      </c>
      <c r="D335" s="88">
        <f t="shared" si="11"/>
        <v>-9731.4285714285706</v>
      </c>
    </row>
    <row r="336" spans="1:4" x14ac:dyDescent="0.25">
      <c r="A336" s="32">
        <v>45168</v>
      </c>
      <c r="B336" s="66">
        <f>_xlfn.IFNA(VLOOKUP(A336,綜合_回測!$A$2:$I$1750,9,FALSE),0)</f>
        <v>-1607.1428571428571</v>
      </c>
      <c r="C336" s="88">
        <f t="shared" si="10"/>
        <v>681002.26190476248</v>
      </c>
      <c r="D336" s="88">
        <f t="shared" si="11"/>
        <v>-11512.142857142857</v>
      </c>
    </row>
    <row r="337" spans="1:4" x14ac:dyDescent="0.25">
      <c r="A337" s="32">
        <v>45167</v>
      </c>
      <c r="B337" s="66">
        <f>_xlfn.IFNA(VLOOKUP(A337,綜合_回測!$A$2:$I$1750,9,FALSE),0)</f>
        <v>9775.7142857142862</v>
      </c>
      <c r="C337" s="88">
        <f t="shared" si="10"/>
        <v>682609.40476190532</v>
      </c>
      <c r="D337" s="88">
        <f t="shared" si="11"/>
        <v>-129.28571428571377</v>
      </c>
    </row>
    <row r="338" spans="1:4" x14ac:dyDescent="0.25">
      <c r="A338" s="32">
        <v>45166</v>
      </c>
      <c r="B338" s="66">
        <f>_xlfn.IFNA(VLOOKUP(A338,綜合_回測!$A$2:$I$1750,9,FALSE),0)</f>
        <v>-3023.5714285714284</v>
      </c>
      <c r="C338" s="88">
        <f t="shared" si="10"/>
        <v>672833.690476191</v>
      </c>
      <c r="D338" s="88">
        <f t="shared" si="11"/>
        <v>-12928.571428571428</v>
      </c>
    </row>
    <row r="339" spans="1:4" x14ac:dyDescent="0.25">
      <c r="A339" s="32">
        <v>45163</v>
      </c>
      <c r="B339" s="66">
        <f>_xlfn.IFNA(VLOOKUP(A339,綜合_回測!$A$2:$I$1750,9,FALSE),0)</f>
        <v>-2625.7142857142858</v>
      </c>
      <c r="C339" s="88">
        <f t="shared" si="10"/>
        <v>675857.26190476248</v>
      </c>
      <c r="D339" s="88">
        <f t="shared" si="11"/>
        <v>-12530.714285714286</v>
      </c>
    </row>
    <row r="340" spans="1:4" x14ac:dyDescent="0.25">
      <c r="A340" s="32">
        <v>45162</v>
      </c>
      <c r="B340" s="66">
        <f>_xlfn.IFNA(VLOOKUP(A340,綜合_回測!$A$2:$I$1750,9,FALSE),0)</f>
        <v>1150.7142857142858</v>
      </c>
      <c r="C340" s="88">
        <f t="shared" si="10"/>
        <v>678482.97619047679</v>
      </c>
      <c r="D340" s="88">
        <f t="shared" si="11"/>
        <v>-8754.2857142857138</v>
      </c>
    </row>
    <row r="341" spans="1:4" x14ac:dyDescent="0.25">
      <c r="A341" s="32">
        <v>45161</v>
      </c>
      <c r="B341" s="66">
        <f>_xlfn.IFNA(VLOOKUP(A341,綜合_回測!$A$2:$I$1750,9,FALSE),0)</f>
        <v>9905</v>
      </c>
      <c r="C341" s="88">
        <f t="shared" si="10"/>
        <v>677332.26190476248</v>
      </c>
      <c r="D341" s="88">
        <f t="shared" si="11"/>
        <v>0</v>
      </c>
    </row>
    <row r="342" spans="1:4" x14ac:dyDescent="0.25">
      <c r="A342" s="32">
        <v>45160</v>
      </c>
      <c r="B342" s="66">
        <f>_xlfn.IFNA(VLOOKUP(A342,綜合_回測!$A$2:$I$1750,9,FALSE),0)</f>
        <v>-3476.4285714285716</v>
      </c>
      <c r="C342" s="88">
        <f t="shared" si="10"/>
        <v>667427.26190476248</v>
      </c>
      <c r="D342" s="88">
        <f t="shared" si="11"/>
        <v>-14939.285714285714</v>
      </c>
    </row>
    <row r="343" spans="1:4" x14ac:dyDescent="0.25">
      <c r="A343" s="32">
        <v>45159</v>
      </c>
      <c r="B343" s="66">
        <f>_xlfn.IFNA(VLOOKUP(A343,綜合_回測!$A$2:$I$1750,9,FALSE),0)</f>
        <v>3733.5714285714284</v>
      </c>
      <c r="C343" s="88">
        <f t="shared" si="10"/>
        <v>670903.690476191</v>
      </c>
      <c r="D343" s="88">
        <f t="shared" si="11"/>
        <v>-7729.2857142857147</v>
      </c>
    </row>
    <row r="344" spans="1:4" x14ac:dyDescent="0.25">
      <c r="A344" s="32">
        <v>45156</v>
      </c>
      <c r="B344" s="66">
        <f>_xlfn.IFNA(VLOOKUP(A344,綜合_回測!$A$2:$I$1750,9,FALSE),0)</f>
        <v>927.14285714285711</v>
      </c>
      <c r="C344" s="88">
        <f t="shared" si="10"/>
        <v>667170.11904761952</v>
      </c>
      <c r="D344" s="88">
        <f t="shared" si="11"/>
        <v>-10535.714285714286</v>
      </c>
    </row>
    <row r="345" spans="1:4" x14ac:dyDescent="0.25">
      <c r="A345" s="32">
        <v>45155</v>
      </c>
      <c r="B345" s="66">
        <f>_xlfn.IFNA(VLOOKUP(A345,綜合_回測!$A$2:$I$1750,9,FALSE),0)</f>
        <v>2800.7142857142858</v>
      </c>
      <c r="C345" s="88">
        <f t="shared" si="10"/>
        <v>666242.97619047668</v>
      </c>
      <c r="D345" s="88">
        <f t="shared" si="11"/>
        <v>-8662.1428571428569</v>
      </c>
    </row>
    <row r="346" spans="1:4" x14ac:dyDescent="0.25">
      <c r="A346" s="32">
        <v>45154</v>
      </c>
      <c r="B346" s="66">
        <f>_xlfn.IFNA(VLOOKUP(A346,綜合_回測!$A$2:$I$1750,9,FALSE),0)</f>
        <v>-4357.1428571428569</v>
      </c>
      <c r="C346" s="88">
        <f t="shared" si="10"/>
        <v>663442.26190476236</v>
      </c>
      <c r="D346" s="88">
        <f t="shared" si="11"/>
        <v>-15820</v>
      </c>
    </row>
    <row r="347" spans="1:4" x14ac:dyDescent="0.25">
      <c r="A347" s="32">
        <v>45153</v>
      </c>
      <c r="B347" s="66">
        <f>_xlfn.IFNA(VLOOKUP(A347,綜合_回測!$A$2:$I$1750,9,FALSE),0)</f>
        <v>1340</v>
      </c>
      <c r="C347" s="88">
        <f t="shared" si="10"/>
        <v>667799.4047619052</v>
      </c>
      <c r="D347" s="88">
        <f t="shared" si="11"/>
        <v>-10122.857142857143</v>
      </c>
    </row>
    <row r="348" spans="1:4" x14ac:dyDescent="0.25">
      <c r="A348" s="32">
        <v>45152</v>
      </c>
      <c r="B348" s="66">
        <f>_xlfn.IFNA(VLOOKUP(A348,綜合_回測!$A$2:$I$1750,9,FALSE),0)</f>
        <v>9828.5714285714294</v>
      </c>
      <c r="C348" s="88">
        <f t="shared" si="10"/>
        <v>666459.4047619052</v>
      </c>
      <c r="D348" s="88">
        <f t="shared" si="11"/>
        <v>-9859.9999999999982</v>
      </c>
    </row>
    <row r="349" spans="1:4" x14ac:dyDescent="0.25">
      <c r="A349" s="32">
        <v>45149</v>
      </c>
      <c r="B349" s="66">
        <f>_xlfn.IFNA(VLOOKUP(A349,綜合_回測!$A$2:$I$1750,9,FALSE),0)</f>
        <v>-2119.2857142857142</v>
      </c>
      <c r="C349" s="88">
        <f t="shared" si="10"/>
        <v>656630.83333333372</v>
      </c>
      <c r="D349" s="88">
        <f t="shared" si="11"/>
        <v>-21807.857142857141</v>
      </c>
    </row>
    <row r="350" spans="1:4" x14ac:dyDescent="0.25">
      <c r="A350" s="32">
        <v>45148</v>
      </c>
      <c r="B350" s="66">
        <f>_xlfn.IFNA(VLOOKUP(A350,綜合_回測!$A$2:$I$1750,9,FALSE),0)</f>
        <v>-2035</v>
      </c>
      <c r="C350" s="88">
        <f t="shared" si="10"/>
        <v>658750.1190476194</v>
      </c>
      <c r="D350" s="88">
        <f t="shared" si="11"/>
        <v>-21723.571428571428</v>
      </c>
    </row>
    <row r="351" spans="1:4" x14ac:dyDescent="0.25">
      <c r="A351" s="32">
        <v>45147</v>
      </c>
      <c r="B351" s="66">
        <f>_xlfn.IFNA(VLOOKUP(A351,綜合_回測!$A$2:$I$1750,9,FALSE),0)</f>
        <v>-56.428571428571431</v>
      </c>
      <c r="C351" s="88">
        <f t="shared" si="10"/>
        <v>660785.1190476194</v>
      </c>
      <c r="D351" s="88">
        <f t="shared" si="11"/>
        <v>-19745</v>
      </c>
    </row>
    <row r="352" spans="1:4" x14ac:dyDescent="0.25">
      <c r="A352" s="32">
        <v>45146</v>
      </c>
      <c r="B352" s="66">
        <f>_xlfn.IFNA(VLOOKUP(A352,綜合_回測!$A$2:$I$1750,9,FALSE),0)</f>
        <v>-4644.2857142857147</v>
      </c>
      <c r="C352" s="88">
        <f t="shared" si="10"/>
        <v>660841.54761904792</v>
      </c>
      <c r="D352" s="88">
        <f t="shared" si="11"/>
        <v>-24332.857142857141</v>
      </c>
    </row>
    <row r="353" spans="1:4" x14ac:dyDescent="0.25">
      <c r="A353" s="32">
        <v>45145</v>
      </c>
      <c r="B353" s="66">
        <f>_xlfn.IFNA(VLOOKUP(A353,綜合_回測!$A$2:$I$1750,9,FALSE),0)</f>
        <v>2035.7142857142858</v>
      </c>
      <c r="C353" s="88">
        <f t="shared" si="10"/>
        <v>665485.8333333336</v>
      </c>
      <c r="D353" s="88">
        <f t="shared" si="11"/>
        <v>-17652.857142857141</v>
      </c>
    </row>
    <row r="354" spans="1:4" x14ac:dyDescent="0.25">
      <c r="A354" s="32">
        <v>45142</v>
      </c>
      <c r="B354" s="66">
        <f>_xlfn.IFNA(VLOOKUP(A354,綜合_回測!$A$2:$I$1750,9,FALSE),0)</f>
        <v>-901.42857142857144</v>
      </c>
      <c r="C354" s="88">
        <f t="shared" si="10"/>
        <v>663450.11904761929</v>
      </c>
      <c r="D354" s="88">
        <f t="shared" si="11"/>
        <v>-20590</v>
      </c>
    </row>
    <row r="355" spans="1:4" x14ac:dyDescent="0.25">
      <c r="A355" s="32">
        <v>45141</v>
      </c>
      <c r="B355" s="66">
        <f>_xlfn.IFNA(VLOOKUP(A355,綜合_回測!$A$2:$I$1750,9,FALSE),0)</f>
        <v>1478.5714285714287</v>
      </c>
      <c r="C355" s="88">
        <f t="shared" si="10"/>
        <v>664351.54761904781</v>
      </c>
      <c r="D355" s="88">
        <f t="shared" si="11"/>
        <v>-18210</v>
      </c>
    </row>
    <row r="356" spans="1:4" x14ac:dyDescent="0.25">
      <c r="A356" s="32">
        <v>45140</v>
      </c>
      <c r="B356" s="66">
        <f>_xlfn.IFNA(VLOOKUP(A356,綜合_回測!$A$2:$I$1750,9,FALSE),0)</f>
        <v>-1638.5714285714287</v>
      </c>
      <c r="C356" s="88">
        <f t="shared" si="10"/>
        <v>662872.97619047633</v>
      </c>
      <c r="D356" s="88">
        <f t="shared" si="11"/>
        <v>-21327.142857142855</v>
      </c>
    </row>
    <row r="357" spans="1:4" x14ac:dyDescent="0.25">
      <c r="A357" s="32">
        <v>45139</v>
      </c>
      <c r="B357" s="66">
        <f>_xlfn.IFNA(VLOOKUP(A357,綜合_回測!$A$2:$I$1750,9,FALSE),0)</f>
        <v>-546.42857142857144</v>
      </c>
      <c r="C357" s="88">
        <f t="shared" si="10"/>
        <v>664511.54761904781</v>
      </c>
      <c r="D357" s="88">
        <f t="shared" si="11"/>
        <v>-20235</v>
      </c>
    </row>
    <row r="358" spans="1:4" x14ac:dyDescent="0.25">
      <c r="A358" s="32">
        <v>45138</v>
      </c>
      <c r="B358" s="66">
        <f>_xlfn.IFNA(VLOOKUP(A358,綜合_回測!$A$2:$I$1750,9,FALSE),0)</f>
        <v>-1602.8571428571429</v>
      </c>
      <c r="C358" s="88">
        <f t="shared" si="10"/>
        <v>665057.97619047633</v>
      </c>
      <c r="D358" s="88">
        <f t="shared" si="11"/>
        <v>-21291.428571428569</v>
      </c>
    </row>
    <row r="359" spans="1:4" x14ac:dyDescent="0.25">
      <c r="A359" s="32">
        <v>45135</v>
      </c>
      <c r="B359" s="66">
        <f>_xlfn.IFNA(VLOOKUP(A359,綜合_回測!$A$2:$I$1750,9,FALSE),0)</f>
        <v>-251.42857142857142</v>
      </c>
      <c r="C359" s="88">
        <f t="shared" si="10"/>
        <v>666660.83333333349</v>
      </c>
      <c r="D359" s="88">
        <f t="shared" si="11"/>
        <v>-19940</v>
      </c>
    </row>
    <row r="360" spans="1:4" x14ac:dyDescent="0.25">
      <c r="A360" s="32">
        <v>45134</v>
      </c>
      <c r="B360" s="66">
        <f>_xlfn.IFNA(VLOOKUP(A360,綜合_回測!$A$2:$I$1750,9,FALSE),0)</f>
        <v>-5739.2857142857147</v>
      </c>
      <c r="C360" s="88">
        <f t="shared" si="10"/>
        <v>666912.26190476201</v>
      </c>
      <c r="D360" s="88">
        <f t="shared" si="11"/>
        <v>-25427.857142857141</v>
      </c>
    </row>
    <row r="361" spans="1:4" x14ac:dyDescent="0.25">
      <c r="A361" s="32">
        <v>45133</v>
      </c>
      <c r="B361" s="66">
        <f>_xlfn.IFNA(VLOOKUP(A361,綜合_回測!$A$2:$I$1750,9,FALSE),0)</f>
        <v>1381.4285714285713</v>
      </c>
      <c r="C361" s="88">
        <f t="shared" si="10"/>
        <v>672651.54761904769</v>
      </c>
      <c r="D361" s="88">
        <f t="shared" si="11"/>
        <v>-18307.142857142855</v>
      </c>
    </row>
    <row r="362" spans="1:4" x14ac:dyDescent="0.25">
      <c r="A362" s="32">
        <v>45132</v>
      </c>
      <c r="B362" s="66">
        <f>_xlfn.IFNA(VLOOKUP(A362,綜合_回測!$A$2:$I$1750,9,FALSE),0)</f>
        <v>-265</v>
      </c>
      <c r="C362" s="88">
        <f t="shared" si="10"/>
        <v>671270.11904761917</v>
      </c>
      <c r="D362" s="88">
        <f t="shared" si="11"/>
        <v>-19953.571428571428</v>
      </c>
    </row>
    <row r="363" spans="1:4" x14ac:dyDescent="0.25">
      <c r="A363" s="32">
        <v>45131</v>
      </c>
      <c r="B363" s="66">
        <f>_xlfn.IFNA(VLOOKUP(A363,綜合_回測!$A$2:$I$1750,9,FALSE),0)</f>
        <v>-432.14285714285717</v>
      </c>
      <c r="C363" s="88">
        <f t="shared" si="10"/>
        <v>671535.11904761917</v>
      </c>
      <c r="D363" s="88">
        <f t="shared" si="11"/>
        <v>-20120.714285714286</v>
      </c>
    </row>
    <row r="364" spans="1:4" x14ac:dyDescent="0.25">
      <c r="A364" s="32">
        <v>45128</v>
      </c>
      <c r="B364" s="66">
        <f>_xlfn.IFNA(VLOOKUP(A364,綜合_回測!$A$2:$I$1750,9,FALSE),0)</f>
        <v>-1732.8571428571429</v>
      </c>
      <c r="C364" s="88">
        <f t="shared" si="10"/>
        <v>671967.26190476201</v>
      </c>
      <c r="D364" s="88">
        <f t="shared" si="11"/>
        <v>-21421.428571428569</v>
      </c>
    </row>
    <row r="365" spans="1:4" x14ac:dyDescent="0.25">
      <c r="A365" s="32">
        <v>45127</v>
      </c>
      <c r="B365" s="66">
        <f>_xlfn.IFNA(VLOOKUP(A365,綜合_回測!$A$2:$I$1750,9,FALSE),0)</f>
        <v>-3574.2857142857142</v>
      </c>
      <c r="C365" s="88">
        <f t="shared" si="10"/>
        <v>673700.11904761917</v>
      </c>
      <c r="D365" s="88">
        <f t="shared" si="11"/>
        <v>-23262.857142857141</v>
      </c>
    </row>
    <row r="366" spans="1:4" x14ac:dyDescent="0.25">
      <c r="A366" s="32">
        <v>45126</v>
      </c>
      <c r="B366" s="66">
        <f>_xlfn.IFNA(VLOOKUP(A366,綜合_回測!$A$2:$I$1750,9,FALSE),0)</f>
        <v>234.28571428571428</v>
      </c>
      <c r="C366" s="88">
        <f t="shared" si="10"/>
        <v>677274.40476190485</v>
      </c>
      <c r="D366" s="88">
        <f t="shared" si="11"/>
        <v>-19454.285714285714</v>
      </c>
    </row>
    <row r="367" spans="1:4" x14ac:dyDescent="0.25">
      <c r="A367" s="32">
        <v>45125</v>
      </c>
      <c r="B367" s="66">
        <f>_xlfn.IFNA(VLOOKUP(A367,綜合_回測!$A$2:$I$1750,9,FALSE),0)</f>
        <v>-2014.2857142857142</v>
      </c>
      <c r="C367" s="88">
        <f t="shared" si="10"/>
        <v>677040.11904761917</v>
      </c>
      <c r="D367" s="88">
        <f t="shared" si="11"/>
        <v>-21702.857142857141</v>
      </c>
    </row>
    <row r="368" spans="1:4" x14ac:dyDescent="0.25">
      <c r="A368" s="32">
        <v>45124</v>
      </c>
      <c r="B368" s="66">
        <f>_xlfn.IFNA(VLOOKUP(A368,綜合_回測!$A$2:$I$1750,9,FALSE),0)</f>
        <v>3494.2857142857142</v>
      </c>
      <c r="C368" s="88">
        <f t="shared" si="10"/>
        <v>679054.40476190485</v>
      </c>
      <c r="D368" s="88">
        <f t="shared" si="11"/>
        <v>-16194.285714285714</v>
      </c>
    </row>
    <row r="369" spans="1:4" x14ac:dyDescent="0.25">
      <c r="A369" s="32">
        <v>45121</v>
      </c>
      <c r="B369" s="66">
        <f>_xlfn.IFNA(VLOOKUP(A369,綜合_回測!$A$2:$I$1750,9,FALSE),0)</f>
        <v>-718.57142857142856</v>
      </c>
      <c r="C369" s="88">
        <f t="shared" si="10"/>
        <v>675560.11904761917</v>
      </c>
      <c r="D369" s="88">
        <f t="shared" si="11"/>
        <v>-20407.142857142855</v>
      </c>
    </row>
    <row r="370" spans="1:4" x14ac:dyDescent="0.25">
      <c r="A370" s="32">
        <v>45120</v>
      </c>
      <c r="B370" s="66">
        <f>_xlfn.IFNA(VLOOKUP(A370,綜合_回測!$A$2:$I$1750,9,FALSE),0)</f>
        <v>8072.8571428571431</v>
      </c>
      <c r="C370" s="88">
        <f t="shared" si="10"/>
        <v>676278.69047619065</v>
      </c>
      <c r="D370" s="88">
        <f t="shared" si="11"/>
        <v>-11615.714285714284</v>
      </c>
    </row>
    <row r="371" spans="1:4" x14ac:dyDescent="0.25">
      <c r="A371" s="32">
        <v>45119</v>
      </c>
      <c r="B371" s="66">
        <f>_xlfn.IFNA(VLOOKUP(A371,綜合_回測!$A$2:$I$1750,9,FALSE),0)</f>
        <v>-4153.5714285714284</v>
      </c>
      <c r="C371" s="88">
        <f t="shared" si="10"/>
        <v>668205.83333333349</v>
      </c>
      <c r="D371" s="88">
        <f t="shared" si="11"/>
        <v>-23842.142857142855</v>
      </c>
    </row>
    <row r="372" spans="1:4" x14ac:dyDescent="0.25">
      <c r="A372" s="32">
        <v>45118</v>
      </c>
      <c r="B372" s="66">
        <f>_xlfn.IFNA(VLOOKUP(A372,綜合_回測!$A$2:$I$1750,9,FALSE),0)</f>
        <v>1755.7142857142858</v>
      </c>
      <c r="C372" s="88">
        <f t="shared" si="10"/>
        <v>672359.40476190497</v>
      </c>
      <c r="D372" s="88">
        <f t="shared" si="11"/>
        <v>-17932.857142857141</v>
      </c>
    </row>
    <row r="373" spans="1:4" x14ac:dyDescent="0.25">
      <c r="A373" s="32">
        <v>45117</v>
      </c>
      <c r="B373" s="66">
        <f>_xlfn.IFNA(VLOOKUP(A373,綜合_回測!$A$2:$I$1750,9,FALSE),0)</f>
        <v>-2322.8571428571427</v>
      </c>
      <c r="C373" s="88">
        <f t="shared" si="10"/>
        <v>670603.69047619065</v>
      </c>
      <c r="D373" s="88">
        <f t="shared" si="11"/>
        <v>-22011.428571428569</v>
      </c>
    </row>
    <row r="374" spans="1:4" x14ac:dyDescent="0.25">
      <c r="A374" s="32">
        <v>45114</v>
      </c>
      <c r="B374" s="66">
        <f>_xlfn.IFNA(VLOOKUP(A374,綜合_回測!$A$2:$I$1750,9,FALSE),0)</f>
        <v>-1889.2857142857142</v>
      </c>
      <c r="C374" s="88">
        <f t="shared" si="10"/>
        <v>672926.54761904781</v>
      </c>
      <c r="D374" s="88">
        <f t="shared" si="11"/>
        <v>-21577.857142857141</v>
      </c>
    </row>
    <row r="375" spans="1:4" x14ac:dyDescent="0.25">
      <c r="A375" s="32">
        <v>45113</v>
      </c>
      <c r="B375" s="66">
        <f>_xlfn.IFNA(VLOOKUP(A375,綜合_回測!$A$2:$I$1750,9,FALSE),0)</f>
        <v>465.71428571428572</v>
      </c>
      <c r="C375" s="88">
        <f t="shared" si="10"/>
        <v>674815.83333333349</v>
      </c>
      <c r="D375" s="88">
        <f t="shared" si="11"/>
        <v>-19222.857142857141</v>
      </c>
    </row>
    <row r="376" spans="1:4" x14ac:dyDescent="0.25">
      <c r="A376" s="32">
        <v>45112</v>
      </c>
      <c r="B376" s="66">
        <f>_xlfn.IFNA(VLOOKUP(A376,綜合_回測!$A$2:$I$1750,9,FALSE),0)</f>
        <v>-1332.1428571428571</v>
      </c>
      <c r="C376" s="88">
        <f t="shared" si="10"/>
        <v>674350.11904761917</v>
      </c>
      <c r="D376" s="88">
        <f t="shared" si="11"/>
        <v>-21020.714285714286</v>
      </c>
    </row>
    <row r="377" spans="1:4" x14ac:dyDescent="0.25">
      <c r="A377" s="32">
        <v>45107</v>
      </c>
      <c r="B377" s="66">
        <f>_xlfn.IFNA(VLOOKUP(A377,綜合_回測!$A$2:$I$1750,9,FALSE),0)</f>
        <v>2872.8571428571427</v>
      </c>
      <c r="C377" s="88">
        <f t="shared" si="10"/>
        <v>675682.26190476201</v>
      </c>
      <c r="D377" s="88">
        <f t="shared" si="11"/>
        <v>-16815.714285714286</v>
      </c>
    </row>
    <row r="378" spans="1:4" x14ac:dyDescent="0.25">
      <c r="A378" s="32">
        <v>45106</v>
      </c>
      <c r="B378" s="66">
        <f>_xlfn.IFNA(VLOOKUP(A378,綜合_回測!$A$2:$I$1750,9,FALSE),0)</f>
        <v>-3250.7142857142858</v>
      </c>
      <c r="C378" s="88">
        <f t="shared" si="10"/>
        <v>672809.40476190485</v>
      </c>
      <c r="D378" s="88">
        <f t="shared" si="11"/>
        <v>-22939.285714285714</v>
      </c>
    </row>
    <row r="379" spans="1:4" x14ac:dyDescent="0.25">
      <c r="A379" s="32">
        <v>45105</v>
      </c>
      <c r="B379" s="66">
        <f>_xlfn.IFNA(VLOOKUP(A379,綜合_回測!$A$2:$I$1750,9,FALSE),0)</f>
        <v>2212.1428571428573</v>
      </c>
      <c r="C379" s="88">
        <f t="shared" si="10"/>
        <v>676060.11904761917</v>
      </c>
      <c r="D379" s="88">
        <f t="shared" si="11"/>
        <v>-17476.428571428569</v>
      </c>
    </row>
    <row r="380" spans="1:4" x14ac:dyDescent="0.25">
      <c r="A380" s="32">
        <v>45104</v>
      </c>
      <c r="B380" s="66">
        <f>_xlfn.IFNA(VLOOKUP(A380,綜合_回測!$A$2:$I$1750,9,FALSE),0)</f>
        <v>6.4285714285714288</v>
      </c>
      <c r="C380" s="88">
        <f t="shared" si="10"/>
        <v>673847.97619047633</v>
      </c>
      <c r="D380" s="88">
        <f t="shared" si="11"/>
        <v>-19682.142857142855</v>
      </c>
    </row>
    <row r="381" spans="1:4" x14ac:dyDescent="0.25">
      <c r="A381" s="32">
        <v>45103</v>
      </c>
      <c r="B381" s="66">
        <f>_xlfn.IFNA(VLOOKUP(A381,綜合_回測!$A$2:$I$1750,9,FALSE),0)</f>
        <v>1615.7142857142858</v>
      </c>
      <c r="C381" s="88">
        <f t="shared" si="10"/>
        <v>673841.54761904781</v>
      </c>
      <c r="D381" s="88">
        <f t="shared" si="11"/>
        <v>-18072.857142857141</v>
      </c>
    </row>
    <row r="382" spans="1:4" x14ac:dyDescent="0.25">
      <c r="A382" s="32">
        <v>45100</v>
      </c>
      <c r="B382" s="66">
        <f>_xlfn.IFNA(VLOOKUP(A382,綜合_回測!$A$2:$I$1750,9,FALSE),0)</f>
        <v>-6159.2857142857147</v>
      </c>
      <c r="C382" s="88">
        <f t="shared" si="10"/>
        <v>672225.83333333349</v>
      </c>
      <c r="D382" s="88">
        <f t="shared" si="11"/>
        <v>-25847.857142857141</v>
      </c>
    </row>
    <row r="383" spans="1:4" x14ac:dyDescent="0.25">
      <c r="A383" s="32">
        <v>45099</v>
      </c>
      <c r="B383" s="66">
        <f>_xlfn.IFNA(VLOOKUP(A383,綜合_回測!$A$2:$I$1750,9,FALSE),0)</f>
        <v>4589.2857142857147</v>
      </c>
      <c r="C383" s="88">
        <f t="shared" si="10"/>
        <v>678385.11904761917</v>
      </c>
      <c r="D383" s="88">
        <f t="shared" si="11"/>
        <v>-15099.285714285714</v>
      </c>
    </row>
    <row r="384" spans="1:4" x14ac:dyDescent="0.25">
      <c r="A384" s="32">
        <v>45098</v>
      </c>
      <c r="B384" s="66">
        <f>_xlfn.IFNA(VLOOKUP(A384,綜合_回測!$A$2:$I$1750,9,FALSE),0)</f>
        <v>-4416.4285714285716</v>
      </c>
      <c r="C384" s="88">
        <f t="shared" si="10"/>
        <v>673795.83333333349</v>
      </c>
      <c r="D384" s="88">
        <f t="shared" si="11"/>
        <v>-24105</v>
      </c>
    </row>
    <row r="385" spans="1:4" x14ac:dyDescent="0.25">
      <c r="A385" s="32">
        <v>45097</v>
      </c>
      <c r="B385" s="66">
        <f>_xlfn.IFNA(VLOOKUP(A385,綜合_回測!$A$2:$I$1750,9,FALSE),0)</f>
        <v>-887.14285714285711</v>
      </c>
      <c r="C385" s="88">
        <f t="shared" si="10"/>
        <v>678212.26190476201</v>
      </c>
      <c r="D385" s="88">
        <f t="shared" si="11"/>
        <v>-20575.714285714286</v>
      </c>
    </row>
    <row r="386" spans="1:4" x14ac:dyDescent="0.25">
      <c r="A386" s="32">
        <v>45093</v>
      </c>
      <c r="B386" s="66">
        <f>_xlfn.IFNA(VLOOKUP(A386,綜合_回測!$A$2:$I$1750,9,FALSE),0)</f>
        <v>212.14285714285714</v>
      </c>
      <c r="C386" s="88">
        <f t="shared" ref="C386:C449" si="12">C387+B386</f>
        <v>679099.40476190485</v>
      </c>
      <c r="D386" s="88">
        <f t="shared" si="11"/>
        <v>-19476.428571428569</v>
      </c>
    </row>
    <row r="387" spans="1:4" x14ac:dyDescent="0.25">
      <c r="A387" s="32">
        <v>45092</v>
      </c>
      <c r="B387" s="66">
        <f>_xlfn.IFNA(VLOOKUP(A387,綜合_回測!$A$2:$I$1750,9,FALSE),0)</f>
        <v>8750.7142857142862</v>
      </c>
      <c r="C387" s="88">
        <f t="shared" si="12"/>
        <v>678887.26190476201</v>
      </c>
      <c r="D387" s="88">
        <f t="shared" ref="D387:D450" si="13">MIN((B387-MAX(B387:B445)),0)</f>
        <v>-10937.857142857141</v>
      </c>
    </row>
    <row r="388" spans="1:4" x14ac:dyDescent="0.25">
      <c r="A388" s="32">
        <v>45091</v>
      </c>
      <c r="B388" s="66">
        <f>_xlfn.IFNA(VLOOKUP(A388,綜合_回測!$A$2:$I$1750,9,FALSE),0)</f>
        <v>-1517.1428571428571</v>
      </c>
      <c r="C388" s="88">
        <f t="shared" si="12"/>
        <v>670136.54761904769</v>
      </c>
      <c r="D388" s="88">
        <f t="shared" si="13"/>
        <v>-21205.714285714286</v>
      </c>
    </row>
    <row r="389" spans="1:4" x14ac:dyDescent="0.25">
      <c r="A389" s="32">
        <v>45090</v>
      </c>
      <c r="B389" s="66">
        <f>_xlfn.IFNA(VLOOKUP(A389,綜合_回測!$A$2:$I$1750,9,FALSE),0)</f>
        <v>-2027.1428571428571</v>
      </c>
      <c r="C389" s="88">
        <f t="shared" si="12"/>
        <v>671653.69047619053</v>
      </c>
      <c r="D389" s="88">
        <f t="shared" si="13"/>
        <v>-21715.714285714286</v>
      </c>
    </row>
    <row r="390" spans="1:4" x14ac:dyDescent="0.25">
      <c r="A390" s="32">
        <v>45089</v>
      </c>
      <c r="B390" s="66">
        <f>_xlfn.IFNA(VLOOKUP(A390,綜合_回測!$A$2:$I$1750,9,FALSE),0)</f>
        <v>3946.4285714285716</v>
      </c>
      <c r="C390" s="88">
        <f t="shared" si="12"/>
        <v>673680.83333333337</v>
      </c>
      <c r="D390" s="88">
        <f t="shared" si="13"/>
        <v>-15742.142857142855</v>
      </c>
    </row>
    <row r="391" spans="1:4" x14ac:dyDescent="0.25">
      <c r="A391" s="32">
        <v>45086</v>
      </c>
      <c r="B391" s="66">
        <f>_xlfn.IFNA(VLOOKUP(A391,綜合_回測!$A$2:$I$1750,9,FALSE),0)</f>
        <v>-2290.7142857142858</v>
      </c>
      <c r="C391" s="88">
        <f t="shared" si="12"/>
        <v>669734.40476190485</v>
      </c>
      <c r="D391" s="88">
        <f t="shared" si="13"/>
        <v>-21979.285714285714</v>
      </c>
    </row>
    <row r="392" spans="1:4" x14ac:dyDescent="0.25">
      <c r="A392" s="32">
        <v>45085</v>
      </c>
      <c r="B392" s="66">
        <f>_xlfn.IFNA(VLOOKUP(A392,綜合_回測!$A$2:$I$1750,9,FALSE),0)</f>
        <v>8515.7142857142862</v>
      </c>
      <c r="C392" s="88">
        <f t="shared" si="12"/>
        <v>672025.11904761917</v>
      </c>
      <c r="D392" s="88">
        <f t="shared" si="13"/>
        <v>-11172.857142857141</v>
      </c>
    </row>
    <row r="393" spans="1:4" x14ac:dyDescent="0.25">
      <c r="A393" s="32">
        <v>45084</v>
      </c>
      <c r="B393" s="66">
        <f>_xlfn.IFNA(VLOOKUP(A393,綜合_回測!$A$2:$I$1750,9,FALSE),0)</f>
        <v>-720.71428571428567</v>
      </c>
      <c r="C393" s="88">
        <f t="shared" si="12"/>
        <v>663509.40476190485</v>
      </c>
      <c r="D393" s="88">
        <f t="shared" si="13"/>
        <v>-20409.285714285714</v>
      </c>
    </row>
    <row r="394" spans="1:4" x14ac:dyDescent="0.25">
      <c r="A394" s="32">
        <v>45083</v>
      </c>
      <c r="B394" s="66">
        <f>_xlfn.IFNA(VLOOKUP(A394,綜合_回測!$A$2:$I$1750,9,FALSE),0)</f>
        <v>595</v>
      </c>
      <c r="C394" s="88">
        <f t="shared" si="12"/>
        <v>664230.11904761917</v>
      </c>
      <c r="D394" s="88">
        <f t="shared" si="13"/>
        <v>-19093.571428571428</v>
      </c>
    </row>
    <row r="395" spans="1:4" x14ac:dyDescent="0.25">
      <c r="A395" s="32">
        <v>45082</v>
      </c>
      <c r="B395" s="66">
        <f>_xlfn.IFNA(VLOOKUP(A395,綜合_回測!$A$2:$I$1750,9,FALSE),0)</f>
        <v>-2770.7142857142858</v>
      </c>
      <c r="C395" s="88">
        <f t="shared" si="12"/>
        <v>663635.11904761917</v>
      </c>
      <c r="D395" s="88">
        <f t="shared" si="13"/>
        <v>-22459.285714285714</v>
      </c>
    </row>
    <row r="396" spans="1:4" x14ac:dyDescent="0.25">
      <c r="A396" s="32">
        <v>45079</v>
      </c>
      <c r="B396" s="66">
        <f>_xlfn.IFNA(VLOOKUP(A396,綜合_回測!$A$2:$I$1750,9,FALSE),0)</f>
        <v>1332.1428571428571</v>
      </c>
      <c r="C396" s="88">
        <f t="shared" si="12"/>
        <v>666405.83333333349</v>
      </c>
      <c r="D396" s="88">
        <f t="shared" si="13"/>
        <v>-18356.428571428569</v>
      </c>
    </row>
    <row r="397" spans="1:4" x14ac:dyDescent="0.25">
      <c r="A397" s="32">
        <v>45078</v>
      </c>
      <c r="B397" s="66">
        <f>_xlfn.IFNA(VLOOKUP(A397,綜合_回測!$A$2:$I$1750,9,FALSE),0)</f>
        <v>4273.5714285714284</v>
      </c>
      <c r="C397" s="88">
        <f t="shared" si="12"/>
        <v>665073.69047619065</v>
      </c>
      <c r="D397" s="88">
        <f t="shared" si="13"/>
        <v>-15415</v>
      </c>
    </row>
    <row r="398" spans="1:4" x14ac:dyDescent="0.25">
      <c r="A398" s="32">
        <v>45077</v>
      </c>
      <c r="B398" s="66">
        <f>_xlfn.IFNA(VLOOKUP(A398,綜合_回測!$A$2:$I$1750,9,FALSE),0)</f>
        <v>-2681.4285714285716</v>
      </c>
      <c r="C398" s="88">
        <f t="shared" si="12"/>
        <v>660800.11904761917</v>
      </c>
      <c r="D398" s="88">
        <f t="shared" si="13"/>
        <v>-22370</v>
      </c>
    </row>
    <row r="399" spans="1:4" x14ac:dyDescent="0.25">
      <c r="A399" s="32">
        <v>45076</v>
      </c>
      <c r="B399" s="66">
        <f>_xlfn.IFNA(VLOOKUP(A399,綜合_回測!$A$2:$I$1750,9,FALSE),0)</f>
        <v>-520.71428571428567</v>
      </c>
      <c r="C399" s="88">
        <f t="shared" si="12"/>
        <v>663481.54761904769</v>
      </c>
      <c r="D399" s="88">
        <f t="shared" si="13"/>
        <v>-20209.285714285714</v>
      </c>
    </row>
    <row r="400" spans="1:4" x14ac:dyDescent="0.25">
      <c r="A400" s="32">
        <v>45072</v>
      </c>
      <c r="B400" s="66">
        <f>_xlfn.IFNA(VLOOKUP(A400,綜合_回測!$A$2:$I$1750,9,FALSE),0)</f>
        <v>11462.857142857143</v>
      </c>
      <c r="C400" s="88">
        <f t="shared" si="12"/>
        <v>664002.26190476201</v>
      </c>
      <c r="D400" s="88">
        <f t="shared" si="13"/>
        <v>-8225.7142857142844</v>
      </c>
    </row>
    <row r="401" spans="1:4" x14ac:dyDescent="0.25">
      <c r="A401" s="32">
        <v>45071</v>
      </c>
      <c r="B401" s="66">
        <f>_xlfn.IFNA(VLOOKUP(A401,綜合_回測!$A$2:$I$1750,9,FALSE),0)</f>
        <v>37.857142857142854</v>
      </c>
      <c r="C401" s="88">
        <f t="shared" si="12"/>
        <v>652539.40476190485</v>
      </c>
      <c r="D401" s="88">
        <f t="shared" si="13"/>
        <v>-19650.714285714286</v>
      </c>
    </row>
    <row r="402" spans="1:4" x14ac:dyDescent="0.25">
      <c r="A402" s="32">
        <v>45070</v>
      </c>
      <c r="B402" s="66">
        <f>_xlfn.IFNA(VLOOKUP(A402,綜合_回測!$A$2:$I$1750,9,FALSE),0)</f>
        <v>1676.4285714285713</v>
      </c>
      <c r="C402" s="88">
        <f t="shared" si="12"/>
        <v>652501.54761904769</v>
      </c>
      <c r="D402" s="88">
        <f t="shared" si="13"/>
        <v>-18012.142857142855</v>
      </c>
    </row>
    <row r="403" spans="1:4" x14ac:dyDescent="0.25">
      <c r="A403" s="32">
        <v>45069</v>
      </c>
      <c r="B403" s="66">
        <f>_xlfn.IFNA(VLOOKUP(A403,綜合_回測!$A$2:$I$1750,9,FALSE),0)</f>
        <v>-3756.4285714285716</v>
      </c>
      <c r="C403" s="88">
        <f t="shared" si="12"/>
        <v>650825.11904761917</v>
      </c>
      <c r="D403" s="88">
        <f t="shared" si="13"/>
        <v>-23445</v>
      </c>
    </row>
    <row r="404" spans="1:4" x14ac:dyDescent="0.25">
      <c r="A404" s="32">
        <v>45068</v>
      </c>
      <c r="B404" s="66">
        <f>_xlfn.IFNA(VLOOKUP(A404,綜合_回測!$A$2:$I$1750,9,FALSE),0)</f>
        <v>351.42857142857144</v>
      </c>
      <c r="C404" s="88">
        <f t="shared" si="12"/>
        <v>654581.54761904769</v>
      </c>
      <c r="D404" s="88">
        <f t="shared" si="13"/>
        <v>-19337.142857142855</v>
      </c>
    </row>
    <row r="405" spans="1:4" x14ac:dyDescent="0.25">
      <c r="A405" s="32">
        <v>45065</v>
      </c>
      <c r="B405" s="66">
        <f>_xlfn.IFNA(VLOOKUP(A405,綜合_回測!$A$2:$I$1750,9,FALSE),0)</f>
        <v>-534.28571428571433</v>
      </c>
      <c r="C405" s="88">
        <f t="shared" si="12"/>
        <v>654230.11904761917</v>
      </c>
      <c r="D405" s="88">
        <f t="shared" si="13"/>
        <v>-20222.857142857141</v>
      </c>
    </row>
    <row r="406" spans="1:4" x14ac:dyDescent="0.25">
      <c r="A406" s="32">
        <v>45064</v>
      </c>
      <c r="B406" s="66">
        <f>_xlfn.IFNA(VLOOKUP(A406,綜合_回測!$A$2:$I$1750,9,FALSE),0)</f>
        <v>19688.571428571428</v>
      </c>
      <c r="C406" s="88">
        <f t="shared" si="12"/>
        <v>654764.40476190485</v>
      </c>
      <c r="D406" s="88">
        <f t="shared" si="13"/>
        <v>0</v>
      </c>
    </row>
    <row r="407" spans="1:4" x14ac:dyDescent="0.25">
      <c r="A407" s="32">
        <v>45063</v>
      </c>
      <c r="B407" s="66">
        <f>_xlfn.IFNA(VLOOKUP(A407,綜合_回測!$A$2:$I$1750,9,FALSE),0)</f>
        <v>3093.5714285714284</v>
      </c>
      <c r="C407" s="88">
        <f t="shared" si="12"/>
        <v>635075.83333333337</v>
      </c>
      <c r="D407" s="88">
        <f t="shared" si="13"/>
        <v>-11172.857142857141</v>
      </c>
    </row>
    <row r="408" spans="1:4" x14ac:dyDescent="0.25">
      <c r="A408" s="32">
        <v>45062</v>
      </c>
      <c r="B408" s="66">
        <f>_xlfn.IFNA(VLOOKUP(A408,綜合_回測!$A$2:$I$1750,9,FALSE),0)</f>
        <v>599.28571428571433</v>
      </c>
      <c r="C408" s="88">
        <f t="shared" si="12"/>
        <v>631982.26190476189</v>
      </c>
      <c r="D408" s="88">
        <f t="shared" si="13"/>
        <v>-13667.142857142857</v>
      </c>
    </row>
    <row r="409" spans="1:4" x14ac:dyDescent="0.25">
      <c r="A409" s="32">
        <v>45061</v>
      </c>
      <c r="B409" s="66">
        <f>_xlfn.IFNA(VLOOKUP(A409,綜合_回測!$A$2:$I$1750,9,FALSE),0)</f>
        <v>942.14285714285711</v>
      </c>
      <c r="C409" s="88">
        <f t="shared" si="12"/>
        <v>631382.97619047621</v>
      </c>
      <c r="D409" s="88">
        <f t="shared" si="13"/>
        <v>-13324.285714285714</v>
      </c>
    </row>
    <row r="410" spans="1:4" x14ac:dyDescent="0.25">
      <c r="A410" s="32">
        <v>45058</v>
      </c>
      <c r="B410" s="66">
        <f>_xlfn.IFNA(VLOOKUP(A410,綜合_回測!$A$2:$I$1750,9,FALSE),0)</f>
        <v>-5960.7142857142853</v>
      </c>
      <c r="C410" s="88">
        <f t="shared" si="12"/>
        <v>630440.83333333337</v>
      </c>
      <c r="D410" s="88">
        <f t="shared" si="13"/>
        <v>-20227.142857142855</v>
      </c>
    </row>
    <row r="411" spans="1:4" x14ac:dyDescent="0.25">
      <c r="A411" s="32">
        <v>45057</v>
      </c>
      <c r="B411" s="66">
        <f>_xlfn.IFNA(VLOOKUP(A411,綜合_回測!$A$2:$I$1750,9,FALSE),0)</f>
        <v>722.14285714285711</v>
      </c>
      <c r="C411" s="88">
        <f t="shared" si="12"/>
        <v>636401.54761904769</v>
      </c>
      <c r="D411" s="88">
        <f t="shared" si="13"/>
        <v>-13544.285714285714</v>
      </c>
    </row>
    <row r="412" spans="1:4" x14ac:dyDescent="0.25">
      <c r="A412" s="32">
        <v>45056</v>
      </c>
      <c r="B412" s="66">
        <f>_xlfn.IFNA(VLOOKUP(A412,綜合_回測!$A$2:$I$1750,9,FALSE),0)</f>
        <v>-1839.2857142857142</v>
      </c>
      <c r="C412" s="88">
        <f t="shared" si="12"/>
        <v>635679.40476190485</v>
      </c>
      <c r="D412" s="88">
        <f t="shared" si="13"/>
        <v>-16105.714285714284</v>
      </c>
    </row>
    <row r="413" spans="1:4" x14ac:dyDescent="0.25">
      <c r="A413" s="32">
        <v>45055</v>
      </c>
      <c r="B413" s="66">
        <f>_xlfn.IFNA(VLOOKUP(A413,綜合_回測!$A$2:$I$1750,9,FALSE),0)</f>
        <v>-355</v>
      </c>
      <c r="C413" s="88">
        <f t="shared" si="12"/>
        <v>637518.69047619053</v>
      </c>
      <c r="D413" s="88">
        <f t="shared" si="13"/>
        <v>-14621.428571428571</v>
      </c>
    </row>
    <row r="414" spans="1:4" x14ac:dyDescent="0.25">
      <c r="A414" s="32">
        <v>45054</v>
      </c>
      <c r="B414" s="66">
        <f>_xlfn.IFNA(VLOOKUP(A414,綜合_回測!$A$2:$I$1750,9,FALSE),0)</f>
        <v>1882.8571428571429</v>
      </c>
      <c r="C414" s="88">
        <f t="shared" si="12"/>
        <v>637873.69047619053</v>
      </c>
      <c r="D414" s="88">
        <f t="shared" si="13"/>
        <v>-12383.571428571428</v>
      </c>
    </row>
    <row r="415" spans="1:4" x14ac:dyDescent="0.25">
      <c r="A415" s="32">
        <v>45051</v>
      </c>
      <c r="B415" s="66">
        <f>_xlfn.IFNA(VLOOKUP(A415,綜合_回測!$A$2:$I$1750,9,FALSE),0)</f>
        <v>3360.7142857142858</v>
      </c>
      <c r="C415" s="88">
        <f t="shared" si="12"/>
        <v>635990.83333333337</v>
      </c>
      <c r="D415" s="88">
        <f t="shared" si="13"/>
        <v>-10905.714285714284</v>
      </c>
    </row>
    <row r="416" spans="1:4" x14ac:dyDescent="0.25">
      <c r="A416" s="32">
        <v>45050</v>
      </c>
      <c r="B416" s="66">
        <f>_xlfn.IFNA(VLOOKUP(A416,綜合_回測!$A$2:$I$1750,9,FALSE),0)</f>
        <v>-137.14285714285714</v>
      </c>
      <c r="C416" s="88">
        <f t="shared" si="12"/>
        <v>632630.11904761905</v>
      </c>
      <c r="D416" s="88">
        <f t="shared" si="13"/>
        <v>-14403.571428571428</v>
      </c>
    </row>
    <row r="417" spans="1:4" x14ac:dyDescent="0.25">
      <c r="A417" s="32">
        <v>45049</v>
      </c>
      <c r="B417" s="66">
        <f>_xlfn.IFNA(VLOOKUP(A417,綜合_回測!$A$2:$I$1750,9,FALSE),0)</f>
        <v>-850</v>
      </c>
      <c r="C417" s="88">
        <f t="shared" si="12"/>
        <v>632767.26190476189</v>
      </c>
      <c r="D417" s="88">
        <f t="shared" si="13"/>
        <v>-15116.428571428571</v>
      </c>
    </row>
    <row r="418" spans="1:4" x14ac:dyDescent="0.25">
      <c r="A418" s="32">
        <v>45048</v>
      </c>
      <c r="B418" s="66">
        <f>_xlfn.IFNA(VLOOKUP(A418,綜合_回測!$A$2:$I$1750,9,FALSE),0)</f>
        <v>-381.42857142857144</v>
      </c>
      <c r="C418" s="88">
        <f t="shared" si="12"/>
        <v>633617.26190476189</v>
      </c>
      <c r="D418" s="88">
        <f t="shared" si="13"/>
        <v>-14647.857142857141</v>
      </c>
    </row>
    <row r="419" spans="1:4" x14ac:dyDescent="0.25">
      <c r="A419" s="32">
        <v>45047</v>
      </c>
      <c r="B419" s="66">
        <f>_xlfn.IFNA(VLOOKUP(A419,綜合_回測!$A$2:$I$1750,9,FALSE),0)</f>
        <v>-1040.7142857142858</v>
      </c>
      <c r="C419" s="88">
        <f t="shared" si="12"/>
        <v>633998.69047619042</v>
      </c>
      <c r="D419" s="88">
        <f t="shared" si="13"/>
        <v>-15307.142857142857</v>
      </c>
    </row>
    <row r="420" spans="1:4" x14ac:dyDescent="0.25">
      <c r="A420" s="32">
        <v>45044</v>
      </c>
      <c r="B420" s="66">
        <f>_xlfn.IFNA(VLOOKUP(A420,綜合_回測!$A$2:$I$1750,9,FALSE),0)</f>
        <v>1652.1428571428571</v>
      </c>
      <c r="C420" s="88">
        <f t="shared" si="12"/>
        <v>635039.40476190473</v>
      </c>
      <c r="D420" s="88">
        <f t="shared" si="13"/>
        <v>-12614.285714285714</v>
      </c>
    </row>
    <row r="421" spans="1:4" x14ac:dyDescent="0.25">
      <c r="A421" s="32">
        <v>45043</v>
      </c>
      <c r="B421" s="66">
        <f>_xlfn.IFNA(VLOOKUP(A421,綜合_回測!$A$2:$I$1750,9,FALSE),0)</f>
        <v>5103.5714285714284</v>
      </c>
      <c r="C421" s="88">
        <f t="shared" si="12"/>
        <v>633387.26190476189</v>
      </c>
      <c r="D421" s="88">
        <f t="shared" si="13"/>
        <v>-9162.8571428571413</v>
      </c>
    </row>
    <row r="422" spans="1:4" x14ac:dyDescent="0.25">
      <c r="A422" s="32">
        <v>45042</v>
      </c>
      <c r="B422" s="66">
        <f>_xlfn.IFNA(VLOOKUP(A422,綜合_回測!$A$2:$I$1750,9,FALSE),0)</f>
        <v>77.142857142857139</v>
      </c>
      <c r="C422" s="88">
        <f t="shared" si="12"/>
        <v>628283.69047619042</v>
      </c>
      <c r="D422" s="88">
        <f t="shared" si="13"/>
        <v>-14189.285714285714</v>
      </c>
    </row>
    <row r="423" spans="1:4" x14ac:dyDescent="0.25">
      <c r="A423" s="32">
        <v>45041</v>
      </c>
      <c r="B423" s="66">
        <f>_xlfn.IFNA(VLOOKUP(A423,綜合_回測!$A$2:$I$1750,9,FALSE),0)</f>
        <v>-2044.2857142857142</v>
      </c>
      <c r="C423" s="88">
        <f t="shared" si="12"/>
        <v>628206.54761904757</v>
      </c>
      <c r="D423" s="88">
        <f t="shared" si="13"/>
        <v>-16310.714285714284</v>
      </c>
    </row>
    <row r="424" spans="1:4" x14ac:dyDescent="0.25">
      <c r="A424" s="32">
        <v>45040</v>
      </c>
      <c r="B424" s="66">
        <f>_xlfn.IFNA(VLOOKUP(A424,綜合_回測!$A$2:$I$1750,9,FALSE),0)</f>
        <v>-902.85714285714289</v>
      </c>
      <c r="C424" s="88">
        <f t="shared" si="12"/>
        <v>630250.83333333326</v>
      </c>
      <c r="D424" s="88">
        <f t="shared" si="13"/>
        <v>-15169.285714285714</v>
      </c>
    </row>
    <row r="425" spans="1:4" x14ac:dyDescent="0.25">
      <c r="A425" s="32">
        <v>45037</v>
      </c>
      <c r="B425" s="66">
        <f>_xlfn.IFNA(VLOOKUP(A425,綜合_回測!$A$2:$I$1750,9,FALSE),0)</f>
        <v>-1879.2857142857142</v>
      </c>
      <c r="C425" s="88">
        <f t="shared" si="12"/>
        <v>631153.69047619042</v>
      </c>
      <c r="D425" s="88">
        <f t="shared" si="13"/>
        <v>-16145.714285714284</v>
      </c>
    </row>
    <row r="426" spans="1:4" x14ac:dyDescent="0.25">
      <c r="A426" s="32">
        <v>45036</v>
      </c>
      <c r="B426" s="66">
        <f>_xlfn.IFNA(VLOOKUP(A426,綜合_回測!$A$2:$I$1750,9,FALSE),0)</f>
        <v>2227.1428571428573</v>
      </c>
      <c r="C426" s="88">
        <f t="shared" si="12"/>
        <v>633032.9761904761</v>
      </c>
      <c r="D426" s="88">
        <f t="shared" si="13"/>
        <v>-12039.285714285714</v>
      </c>
    </row>
    <row r="427" spans="1:4" x14ac:dyDescent="0.25">
      <c r="A427" s="32">
        <v>45035</v>
      </c>
      <c r="B427" s="66">
        <f>_xlfn.IFNA(VLOOKUP(A427,綜合_回測!$A$2:$I$1750,9,FALSE),0)</f>
        <v>-801.42857142857144</v>
      </c>
      <c r="C427" s="88">
        <f t="shared" si="12"/>
        <v>630805.83333333326</v>
      </c>
      <c r="D427" s="88">
        <f t="shared" si="13"/>
        <v>-15067.857142857141</v>
      </c>
    </row>
    <row r="428" spans="1:4" x14ac:dyDescent="0.25">
      <c r="A428" s="32">
        <v>45034</v>
      </c>
      <c r="B428" s="66">
        <f>_xlfn.IFNA(VLOOKUP(A428,綜合_回測!$A$2:$I$1750,9,FALSE),0)</f>
        <v>-1455</v>
      </c>
      <c r="C428" s="88">
        <f t="shared" si="12"/>
        <v>631607.26190476178</v>
      </c>
      <c r="D428" s="88">
        <f t="shared" si="13"/>
        <v>-15721.428571428571</v>
      </c>
    </row>
    <row r="429" spans="1:4" x14ac:dyDescent="0.25">
      <c r="A429" s="32">
        <v>45033</v>
      </c>
      <c r="B429" s="66">
        <f>_xlfn.IFNA(VLOOKUP(A429,綜合_回測!$A$2:$I$1750,9,FALSE),0)</f>
        <v>-1630.7142857142858</v>
      </c>
      <c r="C429" s="88">
        <f t="shared" si="12"/>
        <v>633062.26190476178</v>
      </c>
      <c r="D429" s="88">
        <f t="shared" si="13"/>
        <v>-15897.142857142857</v>
      </c>
    </row>
    <row r="430" spans="1:4" x14ac:dyDescent="0.25">
      <c r="A430" s="32">
        <v>45030</v>
      </c>
      <c r="B430" s="66">
        <f>_xlfn.IFNA(VLOOKUP(A430,綜合_回測!$A$2:$I$1750,9,FALSE),0)</f>
        <v>-702.85714285714289</v>
      </c>
      <c r="C430" s="88">
        <f t="shared" si="12"/>
        <v>634692.9761904761</v>
      </c>
      <c r="D430" s="88">
        <f t="shared" si="13"/>
        <v>-14969.285714285714</v>
      </c>
    </row>
    <row r="431" spans="1:4" x14ac:dyDescent="0.25">
      <c r="A431" s="32">
        <v>45029</v>
      </c>
      <c r="B431" s="66">
        <f>_xlfn.IFNA(VLOOKUP(A431,綜合_回測!$A$2:$I$1750,9,FALSE),0)</f>
        <v>5913.5714285714284</v>
      </c>
      <c r="C431" s="88">
        <f t="shared" si="12"/>
        <v>635395.83333333326</v>
      </c>
      <c r="D431" s="88">
        <f t="shared" si="13"/>
        <v>-8352.8571428571413</v>
      </c>
    </row>
    <row r="432" spans="1:4" x14ac:dyDescent="0.25">
      <c r="A432" s="32">
        <v>45028</v>
      </c>
      <c r="B432" s="66">
        <f>_xlfn.IFNA(VLOOKUP(A432,綜合_回測!$A$2:$I$1750,9,FALSE),0)</f>
        <v>375.71428571428572</v>
      </c>
      <c r="C432" s="88">
        <f t="shared" si="12"/>
        <v>629482.26190476178</v>
      </c>
      <c r="D432" s="88">
        <f t="shared" si="13"/>
        <v>-13890.714285714284</v>
      </c>
    </row>
    <row r="433" spans="1:4" x14ac:dyDescent="0.25">
      <c r="A433" s="32">
        <v>45027</v>
      </c>
      <c r="B433" s="66">
        <f>_xlfn.IFNA(VLOOKUP(A433,綜合_回測!$A$2:$I$1750,9,FALSE),0)</f>
        <v>-1296.4285714285713</v>
      </c>
      <c r="C433" s="88">
        <f t="shared" si="12"/>
        <v>629106.54761904746</v>
      </c>
      <c r="D433" s="88">
        <f t="shared" si="13"/>
        <v>-15562.857142857141</v>
      </c>
    </row>
    <row r="434" spans="1:4" x14ac:dyDescent="0.25">
      <c r="A434" s="32">
        <v>45026</v>
      </c>
      <c r="B434" s="66">
        <f>_xlfn.IFNA(VLOOKUP(A434,綜合_回測!$A$2:$I$1750,9,FALSE),0)</f>
        <v>-1119.2857142857142</v>
      </c>
      <c r="C434" s="88">
        <f t="shared" si="12"/>
        <v>630402.97619047598</v>
      </c>
      <c r="D434" s="88">
        <f t="shared" si="13"/>
        <v>-15385.714285714284</v>
      </c>
    </row>
    <row r="435" spans="1:4" x14ac:dyDescent="0.25">
      <c r="A435" s="32">
        <v>45022</v>
      </c>
      <c r="B435" s="66">
        <f>_xlfn.IFNA(VLOOKUP(A435,綜合_回測!$A$2:$I$1750,9,FALSE),0)</f>
        <v>-2328.5714285714284</v>
      </c>
      <c r="C435" s="88">
        <f t="shared" si="12"/>
        <v>631522.26190476166</v>
      </c>
      <c r="D435" s="88">
        <f t="shared" si="13"/>
        <v>-16595</v>
      </c>
    </row>
    <row r="436" spans="1:4" x14ac:dyDescent="0.25">
      <c r="A436" s="32">
        <v>45021</v>
      </c>
      <c r="B436" s="66">
        <f>_xlfn.IFNA(VLOOKUP(A436,綜合_回測!$A$2:$I$1750,9,FALSE),0)</f>
        <v>-2630</v>
      </c>
      <c r="C436" s="88">
        <f t="shared" si="12"/>
        <v>633850.83333333314</v>
      </c>
      <c r="D436" s="88">
        <f t="shared" si="13"/>
        <v>-16896.428571428572</v>
      </c>
    </row>
    <row r="437" spans="1:4" x14ac:dyDescent="0.25">
      <c r="A437" s="32">
        <v>45020</v>
      </c>
      <c r="B437" s="66">
        <f>_xlfn.IFNA(VLOOKUP(A437,綜合_回測!$A$2:$I$1750,9,FALSE),0)</f>
        <v>-2240</v>
      </c>
      <c r="C437" s="88">
        <f t="shared" si="12"/>
        <v>636480.83333333314</v>
      </c>
      <c r="D437" s="88">
        <f t="shared" si="13"/>
        <v>-16506.428571428572</v>
      </c>
    </row>
    <row r="438" spans="1:4" x14ac:dyDescent="0.25">
      <c r="A438" s="32">
        <v>45019</v>
      </c>
      <c r="B438" s="66">
        <f>_xlfn.IFNA(VLOOKUP(A438,綜合_回測!$A$2:$I$1750,9,FALSE),0)</f>
        <v>-963.57142857142856</v>
      </c>
      <c r="C438" s="88">
        <f t="shared" si="12"/>
        <v>638720.83333333314</v>
      </c>
      <c r="D438" s="88">
        <f t="shared" si="13"/>
        <v>-15230</v>
      </c>
    </row>
    <row r="439" spans="1:4" x14ac:dyDescent="0.25">
      <c r="A439" s="32">
        <v>45016</v>
      </c>
      <c r="B439" s="66">
        <f>_xlfn.IFNA(VLOOKUP(A439,綜合_回測!$A$2:$I$1750,9,FALSE),0)</f>
        <v>6967.1428571428569</v>
      </c>
      <c r="C439" s="88">
        <f t="shared" si="12"/>
        <v>639684.40476190462</v>
      </c>
      <c r="D439" s="88">
        <f t="shared" si="13"/>
        <v>-7299.2857142857138</v>
      </c>
    </row>
    <row r="440" spans="1:4" x14ac:dyDescent="0.25">
      <c r="A440" s="32">
        <v>45015</v>
      </c>
      <c r="B440" s="66">
        <f>_xlfn.IFNA(VLOOKUP(A440,綜合_回測!$A$2:$I$1750,9,FALSE),0)</f>
        <v>2064.2857142857142</v>
      </c>
      <c r="C440" s="88">
        <f t="shared" si="12"/>
        <v>632717.26190476178</v>
      </c>
      <c r="D440" s="88">
        <f t="shared" si="13"/>
        <v>-12202.142857142857</v>
      </c>
    </row>
    <row r="441" spans="1:4" x14ac:dyDescent="0.25">
      <c r="A441" s="32">
        <v>45014</v>
      </c>
      <c r="B441" s="66">
        <f>_xlfn.IFNA(VLOOKUP(A441,綜合_回測!$A$2:$I$1750,9,FALSE),0)</f>
        <v>3278.5714285714284</v>
      </c>
      <c r="C441" s="88">
        <f t="shared" si="12"/>
        <v>630652.9761904761</v>
      </c>
      <c r="D441" s="88">
        <f t="shared" si="13"/>
        <v>-10987.857142857141</v>
      </c>
    </row>
    <row r="442" spans="1:4" x14ac:dyDescent="0.25">
      <c r="A442" s="32">
        <v>45013</v>
      </c>
      <c r="B442" s="66">
        <f>_xlfn.IFNA(VLOOKUP(A442,綜合_回測!$A$2:$I$1750,9,FALSE),0)</f>
        <v>-1186.4285714285713</v>
      </c>
      <c r="C442" s="88">
        <f t="shared" si="12"/>
        <v>627374.40476190462</v>
      </c>
      <c r="D442" s="88">
        <f t="shared" si="13"/>
        <v>-15452.857142857141</v>
      </c>
    </row>
    <row r="443" spans="1:4" x14ac:dyDescent="0.25">
      <c r="A443" s="32">
        <v>45012</v>
      </c>
      <c r="B443" s="66">
        <f>_xlfn.IFNA(VLOOKUP(A443,綜合_回測!$A$2:$I$1750,9,FALSE),0)</f>
        <v>-2271.4285714285716</v>
      </c>
      <c r="C443" s="88">
        <f t="shared" si="12"/>
        <v>628560.83333333314</v>
      </c>
      <c r="D443" s="88">
        <f t="shared" si="13"/>
        <v>-16537.857142857141</v>
      </c>
    </row>
    <row r="444" spans="1:4" x14ac:dyDescent="0.25">
      <c r="A444" s="32">
        <v>45009</v>
      </c>
      <c r="B444" s="66">
        <f>_xlfn.IFNA(VLOOKUP(A444,綜合_回測!$A$2:$I$1750,9,FALSE),0)</f>
        <v>1515</v>
      </c>
      <c r="C444" s="88">
        <f t="shared" si="12"/>
        <v>630832.26190476166</v>
      </c>
      <c r="D444" s="88">
        <f t="shared" si="13"/>
        <v>-12751.428571428571</v>
      </c>
    </row>
    <row r="445" spans="1:4" x14ac:dyDescent="0.25">
      <c r="A445" s="32">
        <v>45008</v>
      </c>
      <c r="B445" s="66">
        <f>_xlfn.IFNA(VLOOKUP(A445,綜合_回測!$A$2:$I$1750,9,FALSE),0)</f>
        <v>-3367.1428571428573</v>
      </c>
      <c r="C445" s="88">
        <f t="shared" si="12"/>
        <v>629317.26190476166</v>
      </c>
      <c r="D445" s="88">
        <f t="shared" si="13"/>
        <v>-17633.571428571428</v>
      </c>
    </row>
    <row r="446" spans="1:4" x14ac:dyDescent="0.25">
      <c r="A446" s="32">
        <v>45007</v>
      </c>
      <c r="B446" s="66">
        <f>_xlfn.IFNA(VLOOKUP(A446,綜合_回測!$A$2:$I$1750,9,FALSE),0)</f>
        <v>-5680</v>
      </c>
      <c r="C446" s="88">
        <f t="shared" si="12"/>
        <v>632684.4047619045</v>
      </c>
      <c r="D446" s="88">
        <f t="shared" si="13"/>
        <v>-19946.428571428572</v>
      </c>
    </row>
    <row r="447" spans="1:4" x14ac:dyDescent="0.25">
      <c r="A447" s="32">
        <v>45006</v>
      </c>
      <c r="B447" s="66">
        <f>_xlfn.IFNA(VLOOKUP(A447,綜合_回測!$A$2:$I$1750,9,FALSE),0)</f>
        <v>884.28571428571433</v>
      </c>
      <c r="C447" s="88">
        <f t="shared" si="12"/>
        <v>638364.4047619045</v>
      </c>
      <c r="D447" s="88">
        <f t="shared" si="13"/>
        <v>-13382.142857142857</v>
      </c>
    </row>
    <row r="448" spans="1:4" x14ac:dyDescent="0.25">
      <c r="A448" s="32">
        <v>45005</v>
      </c>
      <c r="B448" s="66">
        <f>_xlfn.IFNA(VLOOKUP(A448,綜合_回測!$A$2:$I$1750,9,FALSE),0)</f>
        <v>960</v>
      </c>
      <c r="C448" s="88">
        <f t="shared" si="12"/>
        <v>637480.11904761882</v>
      </c>
      <c r="D448" s="88">
        <f t="shared" si="13"/>
        <v>-13306.428571428571</v>
      </c>
    </row>
    <row r="449" spans="1:4" x14ac:dyDescent="0.25">
      <c r="A449" s="32">
        <v>45002</v>
      </c>
      <c r="B449" s="66">
        <f>_xlfn.IFNA(VLOOKUP(A449,綜合_回測!$A$2:$I$1750,9,FALSE),0)</f>
        <v>-2454.2857142857142</v>
      </c>
      <c r="C449" s="88">
        <f t="shared" si="12"/>
        <v>636520.11904761882</v>
      </c>
      <c r="D449" s="88">
        <f t="shared" si="13"/>
        <v>-16720.714285714286</v>
      </c>
    </row>
    <row r="450" spans="1:4" x14ac:dyDescent="0.25">
      <c r="A450" s="32">
        <v>45001</v>
      </c>
      <c r="B450" s="66">
        <f>_xlfn.IFNA(VLOOKUP(A450,綜合_回測!$A$2:$I$1750,9,FALSE),0)</f>
        <v>14266.428571428571</v>
      </c>
      <c r="C450" s="88">
        <f t="shared" ref="C450:C513" si="14">C451+B450</f>
        <v>638974.4047619045</v>
      </c>
      <c r="D450" s="88">
        <f t="shared" si="13"/>
        <v>0</v>
      </c>
    </row>
    <row r="451" spans="1:4" x14ac:dyDescent="0.25">
      <c r="A451" s="32">
        <v>45000</v>
      </c>
      <c r="B451" s="66">
        <f>_xlfn.IFNA(VLOOKUP(A451,綜合_回測!$A$2:$I$1750,9,FALSE),0)</f>
        <v>1438.5714285714287</v>
      </c>
      <c r="C451" s="88">
        <f t="shared" si="14"/>
        <v>624707.97619047598</v>
      </c>
      <c r="D451" s="88">
        <f t="shared" ref="D451:D514" si="15">MIN((B451-MAX(B451:B509)),0)</f>
        <v>-12453.571428571428</v>
      </c>
    </row>
    <row r="452" spans="1:4" x14ac:dyDescent="0.25">
      <c r="A452" s="32">
        <v>44999</v>
      </c>
      <c r="B452" s="66">
        <f>_xlfn.IFNA(VLOOKUP(A452,綜合_回測!$A$2:$I$1750,9,FALSE),0)</f>
        <v>-292.14285714285717</v>
      </c>
      <c r="C452" s="88">
        <f t="shared" si="14"/>
        <v>623269.4047619045</v>
      </c>
      <c r="D452" s="88">
        <f t="shared" si="15"/>
        <v>-14184.285714285714</v>
      </c>
    </row>
    <row r="453" spans="1:4" x14ac:dyDescent="0.25">
      <c r="A453" s="32">
        <v>44998</v>
      </c>
      <c r="B453" s="66">
        <f>_xlfn.IFNA(VLOOKUP(A453,綜合_回測!$A$2:$I$1750,9,FALSE),0)</f>
        <v>-389.28571428571428</v>
      </c>
      <c r="C453" s="88">
        <f t="shared" si="14"/>
        <v>623561.54761904734</v>
      </c>
      <c r="D453" s="88">
        <f t="shared" si="15"/>
        <v>-14281.428571428571</v>
      </c>
    </row>
    <row r="454" spans="1:4" x14ac:dyDescent="0.25">
      <c r="A454" s="32">
        <v>44995</v>
      </c>
      <c r="B454" s="66">
        <f>_xlfn.IFNA(VLOOKUP(A454,綜合_回測!$A$2:$I$1750,9,FALSE),0)</f>
        <v>763.57142857142856</v>
      </c>
      <c r="C454" s="88">
        <f t="shared" si="14"/>
        <v>623950.83333333302</v>
      </c>
      <c r="D454" s="88">
        <f t="shared" si="15"/>
        <v>-13128.571428571428</v>
      </c>
    </row>
    <row r="455" spans="1:4" x14ac:dyDescent="0.25">
      <c r="A455" s="32">
        <v>44994</v>
      </c>
      <c r="B455" s="66">
        <f>_xlfn.IFNA(VLOOKUP(A455,綜合_回測!$A$2:$I$1750,9,FALSE),0)</f>
        <v>1220</v>
      </c>
      <c r="C455" s="88">
        <f t="shared" si="14"/>
        <v>623187.26190476154</v>
      </c>
      <c r="D455" s="88">
        <f t="shared" si="15"/>
        <v>-12672.142857142857</v>
      </c>
    </row>
    <row r="456" spans="1:4" x14ac:dyDescent="0.25">
      <c r="A456" s="32">
        <v>44993</v>
      </c>
      <c r="B456" s="66">
        <f>_xlfn.IFNA(VLOOKUP(A456,綜合_回測!$A$2:$I$1750,9,FALSE),0)</f>
        <v>-1147.8571428571429</v>
      </c>
      <c r="C456" s="88">
        <f t="shared" si="14"/>
        <v>621967.26190476154</v>
      </c>
      <c r="D456" s="88">
        <f t="shared" si="15"/>
        <v>-15040</v>
      </c>
    </row>
    <row r="457" spans="1:4" x14ac:dyDescent="0.25">
      <c r="A457" s="32">
        <v>44992</v>
      </c>
      <c r="B457" s="66">
        <f>_xlfn.IFNA(VLOOKUP(A457,綜合_回測!$A$2:$I$1750,9,FALSE),0)</f>
        <v>-1428.5714285714287</v>
      </c>
      <c r="C457" s="88">
        <f t="shared" si="14"/>
        <v>623115.1190476187</v>
      </c>
      <c r="D457" s="88">
        <f t="shared" si="15"/>
        <v>-15320.714285714286</v>
      </c>
    </row>
    <row r="458" spans="1:4" x14ac:dyDescent="0.25">
      <c r="A458" s="32">
        <v>44991</v>
      </c>
      <c r="B458" s="66">
        <f>_xlfn.IFNA(VLOOKUP(A458,綜合_回測!$A$2:$I$1750,9,FALSE),0)</f>
        <v>-5291.4285714285716</v>
      </c>
      <c r="C458" s="88">
        <f t="shared" si="14"/>
        <v>624543.69047619018</v>
      </c>
      <c r="D458" s="88">
        <f t="shared" si="15"/>
        <v>-19183.571428571428</v>
      </c>
    </row>
    <row r="459" spans="1:4" x14ac:dyDescent="0.25">
      <c r="A459" s="32">
        <v>44988</v>
      </c>
      <c r="B459" s="66">
        <f>_xlfn.IFNA(VLOOKUP(A459,綜合_回測!$A$2:$I$1750,9,FALSE),0)</f>
        <v>13892.142857142857</v>
      </c>
      <c r="C459" s="88">
        <f t="shared" si="14"/>
        <v>629835.1190476187</v>
      </c>
      <c r="D459" s="88">
        <f t="shared" si="15"/>
        <v>0</v>
      </c>
    </row>
    <row r="460" spans="1:4" x14ac:dyDescent="0.25">
      <c r="A460" s="32">
        <v>44987</v>
      </c>
      <c r="B460" s="66">
        <f>_xlfn.IFNA(VLOOKUP(A460,綜合_回測!$A$2:$I$1750,9,FALSE),0)</f>
        <v>5260</v>
      </c>
      <c r="C460" s="88">
        <f t="shared" si="14"/>
        <v>615942.97619047586</v>
      </c>
      <c r="D460" s="88">
        <f t="shared" si="15"/>
        <v>-4783.5714285714294</v>
      </c>
    </row>
    <row r="461" spans="1:4" x14ac:dyDescent="0.25">
      <c r="A461" s="32">
        <v>44986</v>
      </c>
      <c r="B461" s="66">
        <f>_xlfn.IFNA(VLOOKUP(A461,綜合_回測!$A$2:$I$1750,9,FALSE),0)</f>
        <v>-1965.7142857142858</v>
      </c>
      <c r="C461" s="88">
        <f t="shared" si="14"/>
        <v>610682.97619047586</v>
      </c>
      <c r="D461" s="88">
        <f t="shared" si="15"/>
        <v>-12009.285714285716</v>
      </c>
    </row>
    <row r="462" spans="1:4" x14ac:dyDescent="0.25">
      <c r="A462" s="32">
        <v>44985</v>
      </c>
      <c r="B462" s="66">
        <f>_xlfn.IFNA(VLOOKUP(A462,綜合_回測!$A$2:$I$1750,9,FALSE),0)</f>
        <v>-4552.1428571428569</v>
      </c>
      <c r="C462" s="88">
        <f t="shared" si="14"/>
        <v>612648.69047619018</v>
      </c>
      <c r="D462" s="88">
        <f t="shared" si="15"/>
        <v>-14595.714285714286</v>
      </c>
    </row>
    <row r="463" spans="1:4" x14ac:dyDescent="0.25">
      <c r="A463" s="32">
        <v>44984</v>
      </c>
      <c r="B463" s="66">
        <f>_xlfn.IFNA(VLOOKUP(A463,綜合_回測!$A$2:$I$1750,9,FALSE),0)</f>
        <v>-407.85714285714283</v>
      </c>
      <c r="C463" s="88">
        <f t="shared" si="14"/>
        <v>617200.83333333302</v>
      </c>
      <c r="D463" s="88">
        <f t="shared" si="15"/>
        <v>-10451.428571428572</v>
      </c>
    </row>
    <row r="464" spans="1:4" x14ac:dyDescent="0.25">
      <c r="A464" s="32">
        <v>44981</v>
      </c>
      <c r="B464" s="66">
        <f>_xlfn.IFNA(VLOOKUP(A464,綜合_回測!$A$2:$I$1750,9,FALSE),0)</f>
        <v>-622.85714285714289</v>
      </c>
      <c r="C464" s="88">
        <f t="shared" si="14"/>
        <v>617608.69047619018</v>
      </c>
      <c r="D464" s="88">
        <f t="shared" si="15"/>
        <v>-25013.571428571428</v>
      </c>
    </row>
    <row r="465" spans="1:4" x14ac:dyDescent="0.25">
      <c r="A465" s="32">
        <v>44980</v>
      </c>
      <c r="B465" s="66">
        <f>_xlfn.IFNA(VLOOKUP(A465,綜合_回測!$A$2:$I$1750,9,FALSE),0)</f>
        <v>3951.4285714285716</v>
      </c>
      <c r="C465" s="88">
        <f t="shared" si="14"/>
        <v>618231.54761904734</v>
      </c>
      <c r="D465" s="88">
        <f t="shared" si="15"/>
        <v>-20439.285714285714</v>
      </c>
    </row>
    <row r="466" spans="1:4" x14ac:dyDescent="0.25">
      <c r="A466" s="32">
        <v>44979</v>
      </c>
      <c r="B466" s="66">
        <f>_xlfn.IFNA(VLOOKUP(A466,綜合_回測!$A$2:$I$1750,9,FALSE),0)</f>
        <v>-1921.4285714285713</v>
      </c>
      <c r="C466" s="88">
        <f t="shared" si="14"/>
        <v>614280.11904761882</v>
      </c>
      <c r="D466" s="88">
        <f t="shared" si="15"/>
        <v>-26312.142857142859</v>
      </c>
    </row>
    <row r="467" spans="1:4" x14ac:dyDescent="0.25">
      <c r="A467" s="32">
        <v>44978</v>
      </c>
      <c r="B467" s="66">
        <f>_xlfn.IFNA(VLOOKUP(A467,綜合_回測!$A$2:$I$1750,9,FALSE),0)</f>
        <v>-2930.7142857142858</v>
      </c>
      <c r="C467" s="88">
        <f t="shared" si="14"/>
        <v>616201.54761904734</v>
      </c>
      <c r="D467" s="88">
        <f t="shared" si="15"/>
        <v>-27321.428571428572</v>
      </c>
    </row>
    <row r="468" spans="1:4" x14ac:dyDescent="0.25">
      <c r="A468" s="32">
        <v>44974</v>
      </c>
      <c r="B468" s="66">
        <f>_xlfn.IFNA(VLOOKUP(A468,綜合_回測!$A$2:$I$1750,9,FALSE),0)</f>
        <v>-133.57142857142858</v>
      </c>
      <c r="C468" s="88">
        <f t="shared" si="14"/>
        <v>619132.26190476166</v>
      </c>
      <c r="D468" s="88">
        <f t="shared" si="15"/>
        <v>-24524.285714285714</v>
      </c>
    </row>
    <row r="469" spans="1:4" x14ac:dyDescent="0.25">
      <c r="A469" s="32">
        <v>44973</v>
      </c>
      <c r="B469" s="66">
        <f>_xlfn.IFNA(VLOOKUP(A469,綜合_回測!$A$2:$I$1750,9,FALSE),0)</f>
        <v>-2772.8571428571427</v>
      </c>
      <c r="C469" s="88">
        <f t="shared" si="14"/>
        <v>619265.83333333314</v>
      </c>
      <c r="D469" s="88">
        <f t="shared" si="15"/>
        <v>-27163.571428571428</v>
      </c>
    </row>
    <row r="470" spans="1:4" x14ac:dyDescent="0.25">
      <c r="A470" s="32">
        <v>44972</v>
      </c>
      <c r="B470" s="66">
        <f>_xlfn.IFNA(VLOOKUP(A470,綜合_回測!$A$2:$I$1750,9,FALSE),0)</f>
        <v>5221.4285714285716</v>
      </c>
      <c r="C470" s="88">
        <f t="shared" si="14"/>
        <v>622038.6904761903</v>
      </c>
      <c r="D470" s="88">
        <f t="shared" si="15"/>
        <v>-19169.285714285714</v>
      </c>
    </row>
    <row r="471" spans="1:4" x14ac:dyDescent="0.25">
      <c r="A471" s="32">
        <v>44971</v>
      </c>
      <c r="B471" s="66">
        <f>_xlfn.IFNA(VLOOKUP(A471,綜合_回測!$A$2:$I$1750,9,FALSE),0)</f>
        <v>-5655</v>
      </c>
      <c r="C471" s="88">
        <f t="shared" si="14"/>
        <v>616817.26190476178</v>
      </c>
      <c r="D471" s="88">
        <f t="shared" si="15"/>
        <v>-30045.714285714286</v>
      </c>
    </row>
    <row r="472" spans="1:4" x14ac:dyDescent="0.25">
      <c r="A472" s="32">
        <v>44970</v>
      </c>
      <c r="B472" s="66">
        <f>_xlfn.IFNA(VLOOKUP(A472,綜合_回測!$A$2:$I$1750,9,FALSE),0)</f>
        <v>5225.7142857142853</v>
      </c>
      <c r="C472" s="88">
        <f t="shared" si="14"/>
        <v>622472.26190476178</v>
      </c>
      <c r="D472" s="88">
        <f t="shared" si="15"/>
        <v>-19165</v>
      </c>
    </row>
    <row r="473" spans="1:4" x14ac:dyDescent="0.25">
      <c r="A473" s="32">
        <v>44967</v>
      </c>
      <c r="B473" s="66">
        <f>_xlfn.IFNA(VLOOKUP(A473,綜合_回測!$A$2:$I$1750,9,FALSE),0)</f>
        <v>2035.7142857142858</v>
      </c>
      <c r="C473" s="88">
        <f t="shared" si="14"/>
        <v>617246.54761904746</v>
      </c>
      <c r="D473" s="88">
        <f t="shared" si="15"/>
        <v>-22355</v>
      </c>
    </row>
    <row r="474" spans="1:4" x14ac:dyDescent="0.25">
      <c r="A474" s="32">
        <v>44966</v>
      </c>
      <c r="B474" s="66">
        <f>_xlfn.IFNA(VLOOKUP(A474,綜合_回測!$A$2:$I$1750,9,FALSE),0)</f>
        <v>1197.8571428571429</v>
      </c>
      <c r="C474" s="88">
        <f t="shared" si="14"/>
        <v>615210.83333333314</v>
      </c>
      <c r="D474" s="88">
        <f t="shared" si="15"/>
        <v>-23192.857142857145</v>
      </c>
    </row>
    <row r="475" spans="1:4" x14ac:dyDescent="0.25">
      <c r="A475" s="32">
        <v>44965</v>
      </c>
      <c r="B475" s="66">
        <f>_xlfn.IFNA(VLOOKUP(A475,綜合_回測!$A$2:$I$1750,9,FALSE),0)</f>
        <v>615</v>
      </c>
      <c r="C475" s="88">
        <f t="shared" si="14"/>
        <v>614012.97619047598</v>
      </c>
      <c r="D475" s="88">
        <f t="shared" si="15"/>
        <v>-23775.714285714286</v>
      </c>
    </row>
    <row r="476" spans="1:4" x14ac:dyDescent="0.25">
      <c r="A476" s="32">
        <v>44964</v>
      </c>
      <c r="B476" s="66">
        <f>_xlfn.IFNA(VLOOKUP(A476,綜合_回測!$A$2:$I$1750,9,FALSE),0)</f>
        <v>4168.5714285714284</v>
      </c>
      <c r="C476" s="88">
        <f t="shared" si="14"/>
        <v>613397.97619047598</v>
      </c>
      <c r="D476" s="88">
        <f t="shared" si="15"/>
        <v>-20222.142857142859</v>
      </c>
    </row>
    <row r="477" spans="1:4" x14ac:dyDescent="0.25">
      <c r="A477" s="32">
        <v>44963</v>
      </c>
      <c r="B477" s="66">
        <f>_xlfn.IFNA(VLOOKUP(A477,綜合_回測!$A$2:$I$1750,9,FALSE),0)</f>
        <v>-152.85714285714286</v>
      </c>
      <c r="C477" s="88">
        <f t="shared" si="14"/>
        <v>609229.4047619045</v>
      </c>
      <c r="D477" s="88">
        <f t="shared" si="15"/>
        <v>-24543.571428571428</v>
      </c>
    </row>
    <row r="478" spans="1:4" x14ac:dyDescent="0.25">
      <c r="A478" s="32">
        <v>44960</v>
      </c>
      <c r="B478" s="66">
        <f>_xlfn.IFNA(VLOOKUP(A478,綜合_回測!$A$2:$I$1750,9,FALSE),0)</f>
        <v>-947.14285714285711</v>
      </c>
      <c r="C478" s="88">
        <f t="shared" si="14"/>
        <v>609382.26190476166</v>
      </c>
      <c r="D478" s="88">
        <f t="shared" si="15"/>
        <v>-25337.857142857145</v>
      </c>
    </row>
    <row r="479" spans="1:4" x14ac:dyDescent="0.25">
      <c r="A479" s="32">
        <v>44959</v>
      </c>
      <c r="B479" s="66">
        <f>_xlfn.IFNA(VLOOKUP(A479,綜合_回測!$A$2:$I$1750,9,FALSE),0)</f>
        <v>-2051.4285714285716</v>
      </c>
      <c r="C479" s="88">
        <f t="shared" si="14"/>
        <v>610329.4047619045</v>
      </c>
      <c r="D479" s="88">
        <f t="shared" si="15"/>
        <v>-26442.142857142859</v>
      </c>
    </row>
    <row r="480" spans="1:4" x14ac:dyDescent="0.25">
      <c r="A480" s="32">
        <v>44958</v>
      </c>
      <c r="B480" s="66">
        <f>_xlfn.IFNA(VLOOKUP(A480,綜合_回測!$A$2:$I$1750,9,FALSE),0)</f>
        <v>2893.5714285714284</v>
      </c>
      <c r="C480" s="88">
        <f t="shared" si="14"/>
        <v>612380.83333333302</v>
      </c>
      <c r="D480" s="88">
        <f t="shared" si="15"/>
        <v>-21497.142857142859</v>
      </c>
    </row>
    <row r="481" spans="1:4" x14ac:dyDescent="0.25">
      <c r="A481" s="32">
        <v>44957</v>
      </c>
      <c r="B481" s="66">
        <f>_xlfn.IFNA(VLOOKUP(A481,綜合_回測!$A$2:$I$1750,9,FALSE),0)</f>
        <v>3403.5714285714284</v>
      </c>
      <c r="C481" s="88">
        <f t="shared" si="14"/>
        <v>609487.26190476154</v>
      </c>
      <c r="D481" s="88">
        <f t="shared" si="15"/>
        <v>-20987.142857142859</v>
      </c>
    </row>
    <row r="482" spans="1:4" x14ac:dyDescent="0.25">
      <c r="A482" s="32">
        <v>44956</v>
      </c>
      <c r="B482" s="66">
        <f>_xlfn.IFNA(VLOOKUP(A482,綜合_回測!$A$2:$I$1750,9,FALSE),0)</f>
        <v>-1674.2857142857142</v>
      </c>
      <c r="C482" s="88">
        <f t="shared" si="14"/>
        <v>606083.69047619007</v>
      </c>
      <c r="D482" s="88">
        <f t="shared" si="15"/>
        <v>-26065</v>
      </c>
    </row>
    <row r="483" spans="1:4" x14ac:dyDescent="0.25">
      <c r="A483" s="32">
        <v>44953</v>
      </c>
      <c r="B483" s="66">
        <f>_xlfn.IFNA(VLOOKUP(A483,綜合_回測!$A$2:$I$1750,9,FALSE),0)</f>
        <v>4874.2857142857147</v>
      </c>
      <c r="C483" s="88">
        <f t="shared" si="14"/>
        <v>607757.97619047575</v>
      </c>
      <c r="D483" s="88">
        <f t="shared" si="15"/>
        <v>-19516.428571428572</v>
      </c>
    </row>
    <row r="484" spans="1:4" x14ac:dyDescent="0.25">
      <c r="A484" s="32">
        <v>44952</v>
      </c>
      <c r="B484" s="66">
        <f>_xlfn.IFNA(VLOOKUP(A484,綜合_回測!$A$2:$I$1750,9,FALSE),0)</f>
        <v>-3653.5714285714284</v>
      </c>
      <c r="C484" s="88">
        <f t="shared" si="14"/>
        <v>602883.69047619007</v>
      </c>
      <c r="D484" s="88">
        <f t="shared" si="15"/>
        <v>-28044.285714285714</v>
      </c>
    </row>
    <row r="485" spans="1:4" x14ac:dyDescent="0.25">
      <c r="A485" s="32">
        <v>44951</v>
      </c>
      <c r="B485" s="66">
        <f>_xlfn.IFNA(VLOOKUP(A485,綜合_回測!$A$2:$I$1750,9,FALSE),0)</f>
        <v>3929.2857142857142</v>
      </c>
      <c r="C485" s="88">
        <f t="shared" si="14"/>
        <v>606537.26190476154</v>
      </c>
      <c r="D485" s="88">
        <f t="shared" si="15"/>
        <v>-20461.428571428572</v>
      </c>
    </row>
    <row r="486" spans="1:4" x14ac:dyDescent="0.25">
      <c r="A486" s="32">
        <v>44950</v>
      </c>
      <c r="B486" s="66">
        <f>_xlfn.IFNA(VLOOKUP(A486,綜合_回測!$A$2:$I$1750,9,FALSE),0)</f>
        <v>-970.71428571428567</v>
      </c>
      <c r="C486" s="88">
        <f t="shared" si="14"/>
        <v>602607.97619047586</v>
      </c>
      <c r="D486" s="88">
        <f t="shared" si="15"/>
        <v>-25361.428571428572</v>
      </c>
    </row>
    <row r="487" spans="1:4" x14ac:dyDescent="0.25">
      <c r="A487" s="32">
        <v>44949</v>
      </c>
      <c r="B487" s="66">
        <f>_xlfn.IFNA(VLOOKUP(A487,綜合_回測!$A$2:$I$1750,9,FALSE),0)</f>
        <v>6290.7142857142853</v>
      </c>
      <c r="C487" s="88">
        <f t="shared" si="14"/>
        <v>603578.69047619018</v>
      </c>
      <c r="D487" s="88">
        <f t="shared" si="15"/>
        <v>-18100</v>
      </c>
    </row>
    <row r="488" spans="1:4" x14ac:dyDescent="0.25">
      <c r="A488" s="32">
        <v>44946</v>
      </c>
      <c r="B488" s="66">
        <f>_xlfn.IFNA(VLOOKUP(A488,綜合_回測!$A$2:$I$1750,9,FALSE),0)</f>
        <v>6329.2857142857147</v>
      </c>
      <c r="C488" s="88">
        <f t="shared" si="14"/>
        <v>597287.97619047586</v>
      </c>
      <c r="D488" s="88">
        <f t="shared" si="15"/>
        <v>-18061.428571428572</v>
      </c>
    </row>
    <row r="489" spans="1:4" x14ac:dyDescent="0.25">
      <c r="A489" s="32">
        <v>44945</v>
      </c>
      <c r="B489" s="66">
        <f>_xlfn.IFNA(VLOOKUP(A489,綜合_回測!$A$2:$I$1750,9,FALSE),0)</f>
        <v>-1968.5714285714287</v>
      </c>
      <c r="C489" s="88">
        <f t="shared" si="14"/>
        <v>590958.69047619018</v>
      </c>
      <c r="D489" s="88">
        <f t="shared" si="15"/>
        <v>-26359.285714285714</v>
      </c>
    </row>
    <row r="490" spans="1:4" x14ac:dyDescent="0.25">
      <c r="A490" s="32">
        <v>44944</v>
      </c>
      <c r="B490" s="66">
        <f>_xlfn.IFNA(VLOOKUP(A490,綜合_回測!$A$2:$I$1750,9,FALSE),0)</f>
        <v>-1355</v>
      </c>
      <c r="C490" s="88">
        <f t="shared" si="14"/>
        <v>592927.26190476166</v>
      </c>
      <c r="D490" s="88">
        <f t="shared" si="15"/>
        <v>-25745.714285714286</v>
      </c>
    </row>
    <row r="491" spans="1:4" x14ac:dyDescent="0.25">
      <c r="A491" s="32">
        <v>44943</v>
      </c>
      <c r="B491" s="66">
        <f>_xlfn.IFNA(VLOOKUP(A491,綜合_回測!$A$2:$I$1750,9,FALSE),0)</f>
        <v>-775.71428571428567</v>
      </c>
      <c r="C491" s="88">
        <f t="shared" si="14"/>
        <v>594282.26190476166</v>
      </c>
      <c r="D491" s="88">
        <f t="shared" si="15"/>
        <v>-25166.428571428572</v>
      </c>
    </row>
    <row r="492" spans="1:4" x14ac:dyDescent="0.25">
      <c r="A492" s="32">
        <v>44939</v>
      </c>
      <c r="B492" s="66">
        <f>_xlfn.IFNA(VLOOKUP(A492,綜合_回測!$A$2:$I$1750,9,FALSE),0)</f>
        <v>3727.1428571428573</v>
      </c>
      <c r="C492" s="88">
        <f t="shared" si="14"/>
        <v>595057.97619047598</v>
      </c>
      <c r="D492" s="88">
        <f t="shared" si="15"/>
        <v>-20663.571428571428</v>
      </c>
    </row>
    <row r="493" spans="1:4" x14ac:dyDescent="0.25">
      <c r="A493" s="32">
        <v>44938</v>
      </c>
      <c r="B493" s="66">
        <f>_xlfn.IFNA(VLOOKUP(A493,綜合_回測!$A$2:$I$1750,9,FALSE),0)</f>
        <v>-2180</v>
      </c>
      <c r="C493" s="88">
        <f t="shared" si="14"/>
        <v>591330.83333333314</v>
      </c>
      <c r="D493" s="88">
        <f t="shared" si="15"/>
        <v>-26570.714285714286</v>
      </c>
    </row>
    <row r="494" spans="1:4" x14ac:dyDescent="0.25">
      <c r="A494" s="32">
        <v>44937</v>
      </c>
      <c r="B494" s="66">
        <f>_xlfn.IFNA(VLOOKUP(A494,綜合_回測!$A$2:$I$1750,9,FALSE),0)</f>
        <v>887.85714285714289</v>
      </c>
      <c r="C494" s="88">
        <f t="shared" si="14"/>
        <v>593510.83333333314</v>
      </c>
      <c r="D494" s="88">
        <f t="shared" si="15"/>
        <v>-23502.857142857145</v>
      </c>
    </row>
    <row r="495" spans="1:4" x14ac:dyDescent="0.25">
      <c r="A495" s="32">
        <v>44936</v>
      </c>
      <c r="B495" s="66">
        <f>_xlfn.IFNA(VLOOKUP(A495,綜合_回測!$A$2:$I$1750,9,FALSE),0)</f>
        <v>-1145.7142857142858</v>
      </c>
      <c r="C495" s="88">
        <f t="shared" si="14"/>
        <v>592622.97619047598</v>
      </c>
      <c r="D495" s="88">
        <f t="shared" si="15"/>
        <v>-25536.428571428572</v>
      </c>
    </row>
    <row r="496" spans="1:4" x14ac:dyDescent="0.25">
      <c r="A496" s="32">
        <v>44935</v>
      </c>
      <c r="B496" s="66">
        <f>_xlfn.IFNA(VLOOKUP(A496,綜合_回測!$A$2:$I$1750,9,FALSE),0)</f>
        <v>-2177.8571428571427</v>
      </c>
      <c r="C496" s="88">
        <f t="shared" si="14"/>
        <v>593768.6904761903</v>
      </c>
      <c r="D496" s="88">
        <f t="shared" si="15"/>
        <v>-29870</v>
      </c>
    </row>
    <row r="497" spans="1:4" x14ac:dyDescent="0.25">
      <c r="A497" s="32">
        <v>44932</v>
      </c>
      <c r="B497" s="66">
        <f>_xlfn.IFNA(VLOOKUP(A497,綜合_回測!$A$2:$I$1750,9,FALSE),0)</f>
        <v>3740</v>
      </c>
      <c r="C497" s="88">
        <f t="shared" si="14"/>
        <v>595946.54761904746</v>
      </c>
      <c r="D497" s="88">
        <f t="shared" si="15"/>
        <v>-23952.142857142859</v>
      </c>
    </row>
    <row r="498" spans="1:4" x14ac:dyDescent="0.25">
      <c r="A498" s="32">
        <v>44931</v>
      </c>
      <c r="B498" s="66">
        <f>_xlfn.IFNA(VLOOKUP(A498,綜合_回測!$A$2:$I$1750,9,FALSE),0)</f>
        <v>-2718.5714285714284</v>
      </c>
      <c r="C498" s="88">
        <f t="shared" si="14"/>
        <v>592206.54761904746</v>
      </c>
      <c r="D498" s="88">
        <f t="shared" si="15"/>
        <v>-30410.714285714286</v>
      </c>
    </row>
    <row r="499" spans="1:4" x14ac:dyDescent="0.25">
      <c r="A499" s="32">
        <v>44930</v>
      </c>
      <c r="B499" s="66">
        <f>_xlfn.IFNA(VLOOKUP(A499,綜合_回測!$A$2:$I$1750,9,FALSE),0)</f>
        <v>-3935</v>
      </c>
      <c r="C499" s="88">
        <f t="shared" si="14"/>
        <v>594925.11904761894</v>
      </c>
      <c r="D499" s="88">
        <f t="shared" si="15"/>
        <v>-31627.142857142859</v>
      </c>
    </row>
    <row r="500" spans="1:4" x14ac:dyDescent="0.25">
      <c r="A500" s="32">
        <v>44929</v>
      </c>
      <c r="B500" s="66">
        <f>_xlfn.IFNA(VLOOKUP(A500,綜合_回測!$A$2:$I$1750,9,FALSE),0)</f>
        <v>3905.7142857142858</v>
      </c>
      <c r="C500" s="88">
        <f t="shared" si="14"/>
        <v>598860.11904761894</v>
      </c>
      <c r="D500" s="88">
        <f t="shared" si="15"/>
        <v>-23786.428571428572</v>
      </c>
    </row>
    <row r="501" spans="1:4" x14ac:dyDescent="0.25">
      <c r="A501" s="32">
        <v>44925</v>
      </c>
      <c r="B501" s="66">
        <f>_xlfn.IFNA(VLOOKUP(A501,綜合_回測!$A$2:$I$1750,9,FALSE),0)</f>
        <v>5650</v>
      </c>
      <c r="C501" s="88">
        <f t="shared" si="14"/>
        <v>594954.40476190462</v>
      </c>
      <c r="D501" s="88">
        <f t="shared" si="15"/>
        <v>-22042.142857142859</v>
      </c>
    </row>
    <row r="502" spans="1:4" x14ac:dyDescent="0.25">
      <c r="A502" s="32">
        <v>44924</v>
      </c>
      <c r="B502" s="66">
        <f>_xlfn.IFNA(VLOOKUP(A502,綜合_回測!$A$2:$I$1750,9,FALSE),0)</f>
        <v>10043.571428571429</v>
      </c>
      <c r="C502" s="88">
        <f t="shared" si="14"/>
        <v>589304.40476190462</v>
      </c>
      <c r="D502" s="88">
        <f t="shared" si="15"/>
        <v>-17648.571428571428</v>
      </c>
    </row>
    <row r="503" spans="1:4" x14ac:dyDescent="0.25">
      <c r="A503" s="32">
        <v>44923</v>
      </c>
      <c r="B503" s="66">
        <f>_xlfn.IFNA(VLOOKUP(A503,綜合_回測!$A$2:$I$1750,9,FALSE),0)</f>
        <v>-5156.4285714285716</v>
      </c>
      <c r="C503" s="88">
        <f t="shared" si="14"/>
        <v>579260.83333333314</v>
      </c>
      <c r="D503" s="88">
        <f t="shared" si="15"/>
        <v>-32848.571428571428</v>
      </c>
    </row>
    <row r="504" spans="1:4" x14ac:dyDescent="0.25">
      <c r="A504" s="32">
        <v>44922</v>
      </c>
      <c r="B504" s="66">
        <f>_xlfn.IFNA(VLOOKUP(A504,綜合_回測!$A$2:$I$1750,9,FALSE),0)</f>
        <v>157.85714285714286</v>
      </c>
      <c r="C504" s="88">
        <f t="shared" si="14"/>
        <v>584417.26190476166</v>
      </c>
      <c r="D504" s="88">
        <f t="shared" si="15"/>
        <v>-27534.285714285717</v>
      </c>
    </row>
    <row r="505" spans="1:4" x14ac:dyDescent="0.25">
      <c r="A505" s="32">
        <v>44918</v>
      </c>
      <c r="B505" s="66">
        <f>_xlfn.IFNA(VLOOKUP(A505,綜合_回測!$A$2:$I$1750,9,FALSE),0)</f>
        <v>-1065</v>
      </c>
      <c r="C505" s="88">
        <f t="shared" si="14"/>
        <v>584259.4047619045</v>
      </c>
      <c r="D505" s="88">
        <f t="shared" si="15"/>
        <v>-28757.142857142859</v>
      </c>
    </row>
    <row r="506" spans="1:4" x14ac:dyDescent="0.25">
      <c r="A506" s="32">
        <v>44917</v>
      </c>
      <c r="B506" s="66">
        <f>_xlfn.IFNA(VLOOKUP(A506,綜合_回測!$A$2:$I$1750,9,FALSE),0)</f>
        <v>669.28571428571433</v>
      </c>
      <c r="C506" s="88">
        <f t="shared" si="14"/>
        <v>585324.4047619045</v>
      </c>
      <c r="D506" s="88">
        <f t="shared" si="15"/>
        <v>-27022.857142857145</v>
      </c>
    </row>
    <row r="507" spans="1:4" x14ac:dyDescent="0.25">
      <c r="A507" s="32">
        <v>44916</v>
      </c>
      <c r="B507" s="66">
        <f>_xlfn.IFNA(VLOOKUP(A507,綜合_回測!$A$2:$I$1750,9,FALSE),0)</f>
        <v>-733.57142857142856</v>
      </c>
      <c r="C507" s="88">
        <f t="shared" si="14"/>
        <v>584655.11904761882</v>
      </c>
      <c r="D507" s="88">
        <f t="shared" si="15"/>
        <v>-28425.714285714286</v>
      </c>
    </row>
    <row r="508" spans="1:4" x14ac:dyDescent="0.25">
      <c r="A508" s="32">
        <v>44915</v>
      </c>
      <c r="B508" s="66">
        <f>_xlfn.IFNA(VLOOKUP(A508,綜合_回測!$A$2:$I$1750,9,FALSE),0)</f>
        <v>-1145</v>
      </c>
      <c r="C508" s="88">
        <f t="shared" si="14"/>
        <v>585388.6904761903</v>
      </c>
      <c r="D508" s="88">
        <f t="shared" si="15"/>
        <v>-28837.142857142859</v>
      </c>
    </row>
    <row r="509" spans="1:4" x14ac:dyDescent="0.25">
      <c r="A509" s="32">
        <v>44914</v>
      </c>
      <c r="B509" s="66">
        <f>_xlfn.IFNA(VLOOKUP(A509,綜合_回測!$A$2:$I$1750,9,FALSE),0)</f>
        <v>-2506.4285714285716</v>
      </c>
      <c r="C509" s="88">
        <f t="shared" si="14"/>
        <v>586533.6904761903</v>
      </c>
      <c r="D509" s="88">
        <f t="shared" si="15"/>
        <v>-30198.571428571431</v>
      </c>
    </row>
    <row r="510" spans="1:4" x14ac:dyDescent="0.25">
      <c r="A510" s="32">
        <v>44911</v>
      </c>
      <c r="B510" s="66">
        <f>_xlfn.IFNA(VLOOKUP(A510,綜合_回測!$A$2:$I$1750,9,FALSE),0)</f>
        <v>-2472.1428571428573</v>
      </c>
      <c r="C510" s="88">
        <f t="shared" si="14"/>
        <v>589040.11904761882</v>
      </c>
      <c r="D510" s="88">
        <f t="shared" si="15"/>
        <v>-30164.285714285717</v>
      </c>
    </row>
    <row r="511" spans="1:4" x14ac:dyDescent="0.25">
      <c r="A511" s="32">
        <v>44910</v>
      </c>
      <c r="B511" s="66">
        <f>_xlfn.IFNA(VLOOKUP(A511,綜合_回測!$A$2:$I$1750,9,FALSE),0)</f>
        <v>4429.2857142857147</v>
      </c>
      <c r="C511" s="88">
        <f t="shared" si="14"/>
        <v>591512.26190476166</v>
      </c>
      <c r="D511" s="88">
        <f t="shared" si="15"/>
        <v>-23262.857142857145</v>
      </c>
    </row>
    <row r="512" spans="1:4" x14ac:dyDescent="0.25">
      <c r="A512" s="32">
        <v>44909</v>
      </c>
      <c r="B512" s="66">
        <f>_xlfn.IFNA(VLOOKUP(A512,綜合_回測!$A$2:$I$1750,9,FALSE),0)</f>
        <v>-2413.5714285714284</v>
      </c>
      <c r="C512" s="88">
        <f t="shared" si="14"/>
        <v>587082.97619047598</v>
      </c>
      <c r="D512" s="88">
        <f t="shared" si="15"/>
        <v>-30105.714285714286</v>
      </c>
    </row>
    <row r="513" spans="1:4" x14ac:dyDescent="0.25">
      <c r="A513" s="32">
        <v>44908</v>
      </c>
      <c r="B513" s="66">
        <f>_xlfn.IFNA(VLOOKUP(A513,綜合_回測!$A$2:$I$1750,9,FALSE),0)</f>
        <v>4170.7142857142853</v>
      </c>
      <c r="C513" s="88">
        <f t="shared" si="14"/>
        <v>589496.54761904746</v>
      </c>
      <c r="D513" s="88">
        <f t="shared" si="15"/>
        <v>-23521.428571428572</v>
      </c>
    </row>
    <row r="514" spans="1:4" x14ac:dyDescent="0.25">
      <c r="A514" s="32">
        <v>44907</v>
      </c>
      <c r="B514" s="66">
        <f>_xlfn.IFNA(VLOOKUP(A514,綜合_回測!$A$2:$I$1750,9,FALSE),0)</f>
        <v>4695</v>
      </c>
      <c r="C514" s="88">
        <f t="shared" ref="C514:C577" si="16">C515+B514</f>
        <v>585325.83333333314</v>
      </c>
      <c r="D514" s="88">
        <f t="shared" si="15"/>
        <v>-22997.142857142859</v>
      </c>
    </row>
    <row r="515" spans="1:4" x14ac:dyDescent="0.25">
      <c r="A515" s="32">
        <v>44904</v>
      </c>
      <c r="B515" s="66">
        <f>_xlfn.IFNA(VLOOKUP(A515,綜合_回測!$A$2:$I$1750,9,FALSE),0)</f>
        <v>-3132.1428571428573</v>
      </c>
      <c r="C515" s="88">
        <f t="shared" si="16"/>
        <v>580630.83333333314</v>
      </c>
      <c r="D515" s="88">
        <f t="shared" ref="D515:D578" si="17">MIN((B515-MAX(B515:B573)),0)</f>
        <v>-30824.285714285717</v>
      </c>
    </row>
    <row r="516" spans="1:4" x14ac:dyDescent="0.25">
      <c r="A516" s="32">
        <v>44903</v>
      </c>
      <c r="B516" s="66">
        <f>_xlfn.IFNA(VLOOKUP(A516,綜合_回測!$A$2:$I$1750,9,FALSE),0)</f>
        <v>-1235.7142857142858</v>
      </c>
      <c r="C516" s="88">
        <f t="shared" si="16"/>
        <v>583762.97619047598</v>
      </c>
      <c r="D516" s="88">
        <f t="shared" si="17"/>
        <v>-28927.857142857145</v>
      </c>
    </row>
    <row r="517" spans="1:4" x14ac:dyDescent="0.25">
      <c r="A517" s="32">
        <v>44902</v>
      </c>
      <c r="B517" s="66">
        <f>_xlfn.IFNA(VLOOKUP(A517,綜合_回測!$A$2:$I$1750,9,FALSE),0)</f>
        <v>-312.85714285714283</v>
      </c>
      <c r="C517" s="88">
        <f t="shared" si="16"/>
        <v>584998.6904761903</v>
      </c>
      <c r="D517" s="88">
        <f t="shared" si="17"/>
        <v>-28005</v>
      </c>
    </row>
    <row r="518" spans="1:4" x14ac:dyDescent="0.25">
      <c r="A518" s="32">
        <v>44901</v>
      </c>
      <c r="B518" s="66">
        <f>_xlfn.IFNA(VLOOKUP(A518,綜合_回測!$A$2:$I$1750,9,FALSE),0)</f>
        <v>370</v>
      </c>
      <c r="C518" s="88">
        <f t="shared" si="16"/>
        <v>585311.54761904746</v>
      </c>
      <c r="D518" s="88">
        <f t="shared" si="17"/>
        <v>-27322.142857142859</v>
      </c>
    </row>
    <row r="519" spans="1:4" x14ac:dyDescent="0.25">
      <c r="A519" s="32">
        <v>44900</v>
      </c>
      <c r="B519" s="66">
        <f>_xlfn.IFNA(VLOOKUP(A519,綜合_回測!$A$2:$I$1750,9,FALSE),0)</f>
        <v>-3450</v>
      </c>
      <c r="C519" s="88">
        <f t="shared" si="16"/>
        <v>584941.54761904746</v>
      </c>
      <c r="D519" s="88">
        <f t="shared" si="17"/>
        <v>-31142.142857142859</v>
      </c>
    </row>
    <row r="520" spans="1:4" x14ac:dyDescent="0.25">
      <c r="A520" s="32">
        <v>44897</v>
      </c>
      <c r="B520" s="66">
        <f>_xlfn.IFNA(VLOOKUP(A520,綜合_回測!$A$2:$I$1750,9,FALSE),0)</f>
        <v>4182.1428571428569</v>
      </c>
      <c r="C520" s="88">
        <f t="shared" si="16"/>
        <v>588391.54761904746</v>
      </c>
      <c r="D520" s="88">
        <f t="shared" si="17"/>
        <v>-23510</v>
      </c>
    </row>
    <row r="521" spans="1:4" x14ac:dyDescent="0.25">
      <c r="A521" s="32">
        <v>44896</v>
      </c>
      <c r="B521" s="66">
        <f>_xlfn.IFNA(VLOOKUP(A521,綜合_回測!$A$2:$I$1750,9,FALSE),0)</f>
        <v>-1132.8571428571429</v>
      </c>
      <c r="C521" s="88">
        <f t="shared" si="16"/>
        <v>584209.40476190462</v>
      </c>
      <c r="D521" s="88">
        <f t="shared" si="17"/>
        <v>-28825</v>
      </c>
    </row>
    <row r="522" spans="1:4" x14ac:dyDescent="0.25">
      <c r="A522" s="32">
        <v>44895</v>
      </c>
      <c r="B522" s="66">
        <f>_xlfn.IFNA(VLOOKUP(A522,綜合_回測!$A$2:$I$1750,9,FALSE),0)</f>
        <v>24390.714285714286</v>
      </c>
      <c r="C522" s="88">
        <f t="shared" si="16"/>
        <v>585342.26190476178</v>
      </c>
      <c r="D522" s="88">
        <f t="shared" si="17"/>
        <v>-3301.4285714285725</v>
      </c>
    </row>
    <row r="523" spans="1:4" x14ac:dyDescent="0.25">
      <c r="A523" s="32">
        <v>44894</v>
      </c>
      <c r="B523" s="66">
        <f>_xlfn.IFNA(VLOOKUP(A523,綜合_回測!$A$2:$I$1750,9,FALSE),0)</f>
        <v>-650.71428571428567</v>
      </c>
      <c r="C523" s="88">
        <f t="shared" si="16"/>
        <v>560951.54761904746</v>
      </c>
      <c r="D523" s="88">
        <f t="shared" si="17"/>
        <v>-28342.857142857145</v>
      </c>
    </row>
    <row r="524" spans="1:4" x14ac:dyDescent="0.25">
      <c r="A524" s="32">
        <v>44893</v>
      </c>
      <c r="B524" s="66">
        <f>_xlfn.IFNA(VLOOKUP(A524,綜合_回測!$A$2:$I$1750,9,FALSE),0)</f>
        <v>-726.42857142857144</v>
      </c>
      <c r="C524" s="88">
        <f t="shared" si="16"/>
        <v>561602.26190476178</v>
      </c>
      <c r="D524" s="88">
        <f t="shared" si="17"/>
        <v>-28418.571428571431</v>
      </c>
    </row>
    <row r="525" spans="1:4" x14ac:dyDescent="0.25">
      <c r="A525" s="32">
        <v>44888</v>
      </c>
      <c r="B525" s="66">
        <f>_xlfn.IFNA(VLOOKUP(A525,綜合_回測!$A$2:$I$1750,9,FALSE),0)</f>
        <v>741.42857142857144</v>
      </c>
      <c r="C525" s="88">
        <f t="shared" si="16"/>
        <v>562328.6904761903</v>
      </c>
      <c r="D525" s="88">
        <f t="shared" si="17"/>
        <v>-26950.714285714286</v>
      </c>
    </row>
    <row r="526" spans="1:4" x14ac:dyDescent="0.25">
      <c r="A526" s="32">
        <v>44887</v>
      </c>
      <c r="B526" s="66">
        <f>_xlfn.IFNA(VLOOKUP(A526,綜合_回測!$A$2:$I$1750,9,FALSE),0)</f>
        <v>-640.71428571428567</v>
      </c>
      <c r="C526" s="88">
        <f t="shared" si="16"/>
        <v>561587.26190476178</v>
      </c>
      <c r="D526" s="88">
        <f t="shared" si="17"/>
        <v>-28332.857142857145</v>
      </c>
    </row>
    <row r="527" spans="1:4" x14ac:dyDescent="0.25">
      <c r="A527" s="32">
        <v>44886</v>
      </c>
      <c r="B527" s="66">
        <f>_xlfn.IFNA(VLOOKUP(A527,綜合_回測!$A$2:$I$1750,9,FALSE),0)</f>
        <v>-1601.4285714285713</v>
      </c>
      <c r="C527" s="88">
        <f t="shared" si="16"/>
        <v>562227.9761904761</v>
      </c>
      <c r="D527" s="88">
        <f t="shared" si="17"/>
        <v>-29293.571428571431</v>
      </c>
    </row>
    <row r="528" spans="1:4" x14ac:dyDescent="0.25">
      <c r="A528" s="32">
        <v>44883</v>
      </c>
      <c r="B528" s="66">
        <f>_xlfn.IFNA(VLOOKUP(A528,綜合_回測!$A$2:$I$1750,9,FALSE),0)</f>
        <v>-1614.2857142857142</v>
      </c>
      <c r="C528" s="88">
        <f t="shared" si="16"/>
        <v>563829.40476190462</v>
      </c>
      <c r="D528" s="88">
        <f t="shared" si="17"/>
        <v>-29306.428571428572</v>
      </c>
    </row>
    <row r="529" spans="1:4" x14ac:dyDescent="0.25">
      <c r="A529" s="32">
        <v>44882</v>
      </c>
      <c r="B529" s="66">
        <f>_xlfn.IFNA(VLOOKUP(A529,綜合_回測!$A$2:$I$1750,9,FALSE),0)</f>
        <v>717.85714285714289</v>
      </c>
      <c r="C529" s="88">
        <f t="shared" si="16"/>
        <v>565443.6904761903</v>
      </c>
      <c r="D529" s="88">
        <f t="shared" si="17"/>
        <v>-26974.285714285717</v>
      </c>
    </row>
    <row r="530" spans="1:4" x14ac:dyDescent="0.25">
      <c r="A530" s="32">
        <v>44881</v>
      </c>
      <c r="B530" s="66">
        <f>_xlfn.IFNA(VLOOKUP(A530,綜合_回測!$A$2:$I$1750,9,FALSE),0)</f>
        <v>-2320</v>
      </c>
      <c r="C530" s="88">
        <f t="shared" si="16"/>
        <v>564725.83333333314</v>
      </c>
      <c r="D530" s="88">
        <f t="shared" si="17"/>
        <v>-30012.142857142859</v>
      </c>
    </row>
    <row r="531" spans="1:4" x14ac:dyDescent="0.25">
      <c r="A531" s="32">
        <v>44880</v>
      </c>
      <c r="B531" s="66">
        <f>_xlfn.IFNA(VLOOKUP(A531,綜合_回測!$A$2:$I$1750,9,FALSE),0)</f>
        <v>-5777.1428571428569</v>
      </c>
      <c r="C531" s="88">
        <f t="shared" si="16"/>
        <v>567045.83333333314</v>
      </c>
      <c r="D531" s="88">
        <f t="shared" si="17"/>
        <v>-33469.285714285717</v>
      </c>
    </row>
    <row r="532" spans="1:4" x14ac:dyDescent="0.25">
      <c r="A532" s="32">
        <v>44879</v>
      </c>
      <c r="B532" s="66">
        <f>_xlfn.IFNA(VLOOKUP(A532,綜合_回測!$A$2:$I$1750,9,FALSE),0)</f>
        <v>-2834.2857142857142</v>
      </c>
      <c r="C532" s="88">
        <f t="shared" si="16"/>
        <v>572822.97619047598</v>
      </c>
      <c r="D532" s="88">
        <f t="shared" si="17"/>
        <v>-30526.428571428572</v>
      </c>
    </row>
    <row r="533" spans="1:4" x14ac:dyDescent="0.25">
      <c r="A533" s="32">
        <v>44876</v>
      </c>
      <c r="B533" s="66">
        <f>_xlfn.IFNA(VLOOKUP(A533,綜合_回測!$A$2:$I$1750,9,FALSE),0)</f>
        <v>8882.1428571428569</v>
      </c>
      <c r="C533" s="88">
        <f t="shared" si="16"/>
        <v>575657.26190476166</v>
      </c>
      <c r="D533" s="88">
        <f t="shared" si="17"/>
        <v>-18810</v>
      </c>
    </row>
    <row r="534" spans="1:4" x14ac:dyDescent="0.25">
      <c r="A534" s="32">
        <v>44875</v>
      </c>
      <c r="B534" s="66">
        <f>_xlfn.IFNA(VLOOKUP(A534,綜合_回測!$A$2:$I$1750,9,FALSE),0)</f>
        <v>14750.714285714286</v>
      </c>
      <c r="C534" s="88">
        <f t="shared" si="16"/>
        <v>566775.11904761882</v>
      </c>
      <c r="D534" s="88">
        <f t="shared" si="17"/>
        <v>-12941.428571428572</v>
      </c>
    </row>
    <row r="535" spans="1:4" x14ac:dyDescent="0.25">
      <c r="A535" s="32">
        <v>44874</v>
      </c>
      <c r="B535" s="66">
        <f>_xlfn.IFNA(VLOOKUP(A535,綜合_回測!$A$2:$I$1750,9,FALSE),0)</f>
        <v>-1252.8571428571429</v>
      </c>
      <c r="C535" s="88">
        <f t="shared" si="16"/>
        <v>552024.4047619045</v>
      </c>
      <c r="D535" s="88">
        <f t="shared" si="17"/>
        <v>-28945</v>
      </c>
    </row>
    <row r="536" spans="1:4" x14ac:dyDescent="0.25">
      <c r="A536" s="32">
        <v>44873</v>
      </c>
      <c r="B536" s="66">
        <f>_xlfn.IFNA(VLOOKUP(A536,綜合_回測!$A$2:$I$1750,9,FALSE),0)</f>
        <v>-2795</v>
      </c>
      <c r="C536" s="88">
        <f t="shared" si="16"/>
        <v>553277.26190476166</v>
      </c>
      <c r="D536" s="88">
        <f t="shared" si="17"/>
        <v>-30487.142857142859</v>
      </c>
    </row>
    <row r="537" spans="1:4" x14ac:dyDescent="0.25">
      <c r="A537" s="32">
        <v>44872</v>
      </c>
      <c r="B537" s="66">
        <f>_xlfn.IFNA(VLOOKUP(A537,綜合_回測!$A$2:$I$1750,9,FALSE),0)</f>
        <v>319.28571428571428</v>
      </c>
      <c r="C537" s="88">
        <f t="shared" si="16"/>
        <v>556072.26190476166</v>
      </c>
      <c r="D537" s="88">
        <f t="shared" si="17"/>
        <v>-27372.857142857145</v>
      </c>
    </row>
    <row r="538" spans="1:4" x14ac:dyDescent="0.25">
      <c r="A538" s="32">
        <v>44869</v>
      </c>
      <c r="B538" s="66">
        <f>_xlfn.IFNA(VLOOKUP(A538,綜合_回測!$A$2:$I$1750,9,FALSE),0)</f>
        <v>-7828.5714285714284</v>
      </c>
      <c r="C538" s="88">
        <f t="shared" si="16"/>
        <v>555752.97619047598</v>
      </c>
      <c r="D538" s="88">
        <f t="shared" si="17"/>
        <v>-35520.71428571429</v>
      </c>
    </row>
    <row r="539" spans="1:4" x14ac:dyDescent="0.25">
      <c r="A539" s="32">
        <v>44868</v>
      </c>
      <c r="B539" s="66">
        <f>_xlfn.IFNA(VLOOKUP(A539,綜合_回測!$A$2:$I$1750,9,FALSE),0)</f>
        <v>-1195</v>
      </c>
      <c r="C539" s="88">
        <f t="shared" si="16"/>
        <v>563581.54761904746</v>
      </c>
      <c r="D539" s="88">
        <f t="shared" si="17"/>
        <v>-28887.142857142859</v>
      </c>
    </row>
    <row r="540" spans="1:4" x14ac:dyDescent="0.25">
      <c r="A540" s="32">
        <v>44867</v>
      </c>
      <c r="B540" s="66">
        <f>_xlfn.IFNA(VLOOKUP(A540,綜合_回測!$A$2:$I$1750,9,FALSE),0)</f>
        <v>1871.4285714285713</v>
      </c>
      <c r="C540" s="88">
        <f t="shared" si="16"/>
        <v>564776.54761904746</v>
      </c>
      <c r="D540" s="88">
        <f t="shared" si="17"/>
        <v>-25820.714285714286</v>
      </c>
    </row>
    <row r="541" spans="1:4" x14ac:dyDescent="0.25">
      <c r="A541" s="32">
        <v>44866</v>
      </c>
      <c r="B541" s="66">
        <f>_xlfn.IFNA(VLOOKUP(A541,綜合_回測!$A$2:$I$1750,9,FALSE),0)</f>
        <v>4842.1428571428569</v>
      </c>
      <c r="C541" s="88">
        <f t="shared" si="16"/>
        <v>562905.11904761894</v>
      </c>
      <c r="D541" s="88">
        <f t="shared" si="17"/>
        <v>-22850</v>
      </c>
    </row>
    <row r="542" spans="1:4" x14ac:dyDescent="0.25">
      <c r="A542" s="32">
        <v>44865</v>
      </c>
      <c r="B542" s="66">
        <f>_xlfn.IFNA(VLOOKUP(A542,綜合_回測!$A$2:$I$1750,9,FALSE),0)</f>
        <v>-4127.8571428571431</v>
      </c>
      <c r="C542" s="88">
        <f t="shared" si="16"/>
        <v>558062.9761904761</v>
      </c>
      <c r="D542" s="88">
        <f t="shared" si="17"/>
        <v>-31820</v>
      </c>
    </row>
    <row r="543" spans="1:4" x14ac:dyDescent="0.25">
      <c r="A543" s="32">
        <v>44862</v>
      </c>
      <c r="B543" s="66">
        <f>_xlfn.IFNA(VLOOKUP(A543,綜合_回測!$A$2:$I$1750,9,FALSE),0)</f>
        <v>6354.2857142857147</v>
      </c>
      <c r="C543" s="88">
        <f t="shared" si="16"/>
        <v>562190.83333333326</v>
      </c>
      <c r="D543" s="88">
        <f t="shared" si="17"/>
        <v>-21337.857142857145</v>
      </c>
    </row>
    <row r="544" spans="1:4" x14ac:dyDescent="0.25">
      <c r="A544" s="32">
        <v>44861</v>
      </c>
      <c r="B544" s="66">
        <f>_xlfn.IFNA(VLOOKUP(A544,綜合_回測!$A$2:$I$1750,9,FALSE),0)</f>
        <v>492.85714285714283</v>
      </c>
      <c r="C544" s="88">
        <f t="shared" si="16"/>
        <v>555836.54761904757</v>
      </c>
      <c r="D544" s="88">
        <f t="shared" si="17"/>
        <v>-27199.285714285717</v>
      </c>
    </row>
    <row r="545" spans="1:4" x14ac:dyDescent="0.25">
      <c r="A545" s="32">
        <v>44860</v>
      </c>
      <c r="B545" s="66">
        <f>_xlfn.IFNA(VLOOKUP(A545,綜合_回測!$A$2:$I$1750,9,FALSE),0)</f>
        <v>-1658.5714285714287</v>
      </c>
      <c r="C545" s="88">
        <f t="shared" si="16"/>
        <v>555343.69047619042</v>
      </c>
      <c r="D545" s="88">
        <f t="shared" si="17"/>
        <v>-29350.714285714286</v>
      </c>
    </row>
    <row r="546" spans="1:4" x14ac:dyDescent="0.25">
      <c r="A546" s="32">
        <v>44859</v>
      </c>
      <c r="B546" s="66">
        <f>_xlfn.IFNA(VLOOKUP(A546,綜合_回測!$A$2:$I$1750,9,FALSE),0)</f>
        <v>-1354.2857142857142</v>
      </c>
      <c r="C546" s="88">
        <f t="shared" si="16"/>
        <v>557002.26190476189</v>
      </c>
      <c r="D546" s="88">
        <f t="shared" si="17"/>
        <v>-29046.428571428572</v>
      </c>
    </row>
    <row r="547" spans="1:4" x14ac:dyDescent="0.25">
      <c r="A547" s="32">
        <v>44858</v>
      </c>
      <c r="B547" s="66">
        <f>_xlfn.IFNA(VLOOKUP(A547,綜合_回測!$A$2:$I$1750,9,FALSE),0)</f>
        <v>-1007.1428571428571</v>
      </c>
      <c r="C547" s="88">
        <f t="shared" si="16"/>
        <v>558356.54761904757</v>
      </c>
      <c r="D547" s="88">
        <f t="shared" si="17"/>
        <v>-28699.285714285717</v>
      </c>
    </row>
    <row r="548" spans="1:4" x14ac:dyDescent="0.25">
      <c r="A548" s="32">
        <v>44855</v>
      </c>
      <c r="B548" s="66">
        <f>_xlfn.IFNA(VLOOKUP(A548,綜合_回測!$A$2:$I$1750,9,FALSE),0)</f>
        <v>10294.285714285714</v>
      </c>
      <c r="C548" s="88">
        <f t="shared" si="16"/>
        <v>559363.69047619042</v>
      </c>
      <c r="D548" s="88">
        <f t="shared" si="17"/>
        <v>-17397.857142857145</v>
      </c>
    </row>
    <row r="549" spans="1:4" x14ac:dyDescent="0.25">
      <c r="A549" s="32">
        <v>44854</v>
      </c>
      <c r="B549" s="66">
        <f>_xlfn.IFNA(VLOOKUP(A549,綜合_回測!$A$2:$I$1750,9,FALSE),0)</f>
        <v>-2375.7142857142858</v>
      </c>
      <c r="C549" s="88">
        <f t="shared" si="16"/>
        <v>549069.40476190473</v>
      </c>
      <c r="D549" s="88">
        <f t="shared" si="17"/>
        <v>-30067.857142857145</v>
      </c>
    </row>
    <row r="550" spans="1:4" x14ac:dyDescent="0.25">
      <c r="A550" s="32">
        <v>44853</v>
      </c>
      <c r="B550" s="66">
        <f>_xlfn.IFNA(VLOOKUP(A550,綜合_回測!$A$2:$I$1750,9,FALSE),0)</f>
        <v>-1943.5714285714287</v>
      </c>
      <c r="C550" s="88">
        <f t="shared" si="16"/>
        <v>551445.11904761905</v>
      </c>
      <c r="D550" s="88">
        <f t="shared" si="17"/>
        <v>-29635.714285714286</v>
      </c>
    </row>
    <row r="551" spans="1:4" x14ac:dyDescent="0.25">
      <c r="A551" s="32">
        <v>44852</v>
      </c>
      <c r="B551" s="66">
        <f>_xlfn.IFNA(VLOOKUP(A551,綜合_回測!$A$2:$I$1750,9,FALSE),0)</f>
        <v>-1410</v>
      </c>
      <c r="C551" s="88">
        <f t="shared" si="16"/>
        <v>553388.69047619053</v>
      </c>
      <c r="D551" s="88">
        <f t="shared" si="17"/>
        <v>-29102.142857142859</v>
      </c>
    </row>
    <row r="552" spans="1:4" x14ac:dyDescent="0.25">
      <c r="A552" s="32">
        <v>44851</v>
      </c>
      <c r="B552" s="66">
        <f>_xlfn.IFNA(VLOOKUP(A552,綜合_回測!$A$2:$I$1750,9,FALSE),0)</f>
        <v>1703.5714285714287</v>
      </c>
      <c r="C552" s="88">
        <f t="shared" si="16"/>
        <v>554798.69047619053</v>
      </c>
      <c r="D552" s="88">
        <f t="shared" si="17"/>
        <v>-25988.571428571431</v>
      </c>
    </row>
    <row r="553" spans="1:4" x14ac:dyDescent="0.25">
      <c r="A553" s="32">
        <v>44848</v>
      </c>
      <c r="B553" s="66">
        <f>_xlfn.IFNA(VLOOKUP(A553,綜合_回測!$A$2:$I$1750,9,FALSE),0)</f>
        <v>-2052.8571428571427</v>
      </c>
      <c r="C553" s="88">
        <f t="shared" si="16"/>
        <v>553095.11904761905</v>
      </c>
      <c r="D553" s="88">
        <f t="shared" si="17"/>
        <v>-29745</v>
      </c>
    </row>
    <row r="554" spans="1:4" x14ac:dyDescent="0.25">
      <c r="A554" s="32">
        <v>44847</v>
      </c>
      <c r="B554" s="66">
        <f>_xlfn.IFNA(VLOOKUP(A554,綜合_回測!$A$2:$I$1750,9,FALSE),0)</f>
        <v>27692.142857142859</v>
      </c>
      <c r="C554" s="88">
        <f t="shared" si="16"/>
        <v>555147.97619047621</v>
      </c>
      <c r="D554" s="88">
        <f t="shared" si="17"/>
        <v>0</v>
      </c>
    </row>
    <row r="555" spans="1:4" x14ac:dyDescent="0.25">
      <c r="A555" s="32">
        <v>44846</v>
      </c>
      <c r="B555" s="66">
        <f>_xlfn.IFNA(VLOOKUP(A555,綜合_回測!$A$2:$I$1750,9,FALSE),0)</f>
        <v>-535.71428571428567</v>
      </c>
      <c r="C555" s="88">
        <f t="shared" si="16"/>
        <v>527455.83333333337</v>
      </c>
      <c r="D555" s="88">
        <f t="shared" si="17"/>
        <v>-16169.285714285716</v>
      </c>
    </row>
    <row r="556" spans="1:4" x14ac:dyDescent="0.25">
      <c r="A556" s="32">
        <v>44845</v>
      </c>
      <c r="B556" s="66">
        <f>_xlfn.IFNA(VLOOKUP(A556,綜合_回測!$A$2:$I$1750,9,FALSE),0)</f>
        <v>-1437.8571428571429</v>
      </c>
      <c r="C556" s="88">
        <f t="shared" si="16"/>
        <v>527991.54761904769</v>
      </c>
      <c r="D556" s="88">
        <f t="shared" si="17"/>
        <v>-17071.428571428572</v>
      </c>
    </row>
    <row r="557" spans="1:4" x14ac:dyDescent="0.25">
      <c r="A557" s="32">
        <v>44844</v>
      </c>
      <c r="B557" s="66">
        <f>_xlfn.IFNA(VLOOKUP(A557,綜合_回測!$A$2:$I$1750,9,FALSE),0)</f>
        <v>-3228.5714285714284</v>
      </c>
      <c r="C557" s="88">
        <f t="shared" si="16"/>
        <v>529429.40476190485</v>
      </c>
      <c r="D557" s="88">
        <f t="shared" si="17"/>
        <v>-18862.142857142859</v>
      </c>
    </row>
    <row r="558" spans="1:4" x14ac:dyDescent="0.25">
      <c r="A558" s="32">
        <v>44841</v>
      </c>
      <c r="B558" s="66">
        <f>_xlfn.IFNA(VLOOKUP(A558,綜合_回測!$A$2:$I$1750,9,FALSE),0)</f>
        <v>2819.2857142857142</v>
      </c>
      <c r="C558" s="88">
        <f t="shared" si="16"/>
        <v>532657.97619047633</v>
      </c>
      <c r="D558" s="88">
        <f t="shared" si="17"/>
        <v>-12814.285714285716</v>
      </c>
    </row>
    <row r="559" spans="1:4" x14ac:dyDescent="0.25">
      <c r="A559" s="32">
        <v>44840</v>
      </c>
      <c r="B559" s="66">
        <f>_xlfn.IFNA(VLOOKUP(A559,綜合_回測!$A$2:$I$1750,9,FALSE),0)</f>
        <v>-1141.4285714285713</v>
      </c>
      <c r="C559" s="88">
        <f t="shared" si="16"/>
        <v>529838.69047619065</v>
      </c>
      <c r="D559" s="88">
        <f t="shared" si="17"/>
        <v>-16775</v>
      </c>
    </row>
    <row r="560" spans="1:4" x14ac:dyDescent="0.25">
      <c r="A560" s="32">
        <v>44839</v>
      </c>
      <c r="B560" s="66">
        <f>_xlfn.IFNA(VLOOKUP(A560,綜合_回測!$A$2:$I$1750,9,FALSE),0)</f>
        <v>-1370</v>
      </c>
      <c r="C560" s="88">
        <f t="shared" si="16"/>
        <v>530980.11904761917</v>
      </c>
      <c r="D560" s="88">
        <f t="shared" si="17"/>
        <v>-17003.571428571428</v>
      </c>
    </row>
    <row r="561" spans="1:4" x14ac:dyDescent="0.25">
      <c r="A561" s="32">
        <v>44838</v>
      </c>
      <c r="B561" s="66">
        <f>_xlfn.IFNA(VLOOKUP(A561,綜合_回測!$A$2:$I$1750,9,FALSE),0)</f>
        <v>3331.4285714285716</v>
      </c>
      <c r="C561" s="88">
        <f t="shared" si="16"/>
        <v>532350.11904761917</v>
      </c>
      <c r="D561" s="88">
        <f t="shared" si="17"/>
        <v>-12302.142857142859</v>
      </c>
    </row>
    <row r="562" spans="1:4" x14ac:dyDescent="0.25">
      <c r="A562" s="32">
        <v>44837</v>
      </c>
      <c r="B562" s="66">
        <f>_xlfn.IFNA(VLOOKUP(A562,綜合_回測!$A$2:$I$1750,9,FALSE),0)</f>
        <v>14082.142857142857</v>
      </c>
      <c r="C562" s="88">
        <f t="shared" si="16"/>
        <v>529018.69047619065</v>
      </c>
      <c r="D562" s="88">
        <f t="shared" si="17"/>
        <v>-1551.4285714285725</v>
      </c>
    </row>
    <row r="563" spans="1:4" x14ac:dyDescent="0.25">
      <c r="A563" s="32">
        <v>44834</v>
      </c>
      <c r="B563" s="66">
        <f>_xlfn.IFNA(VLOOKUP(A563,綜合_回測!$A$2:$I$1750,9,FALSE),0)</f>
        <v>-4059.2857142857142</v>
      </c>
      <c r="C563" s="88">
        <f t="shared" si="16"/>
        <v>514936.54761904781</v>
      </c>
      <c r="D563" s="88">
        <f t="shared" si="17"/>
        <v>-19692.857142857145</v>
      </c>
    </row>
    <row r="564" spans="1:4" x14ac:dyDescent="0.25">
      <c r="A564" s="32">
        <v>44833</v>
      </c>
      <c r="B564" s="66">
        <f>_xlfn.IFNA(VLOOKUP(A564,綜合_回測!$A$2:$I$1750,9,FALSE),0)</f>
        <v>-332.85714285714283</v>
      </c>
      <c r="C564" s="88">
        <f t="shared" si="16"/>
        <v>518995.83333333355</v>
      </c>
      <c r="D564" s="88">
        <f t="shared" si="17"/>
        <v>-15966.428571428572</v>
      </c>
    </row>
    <row r="565" spans="1:4" x14ac:dyDescent="0.25">
      <c r="A565" s="32">
        <v>44832</v>
      </c>
      <c r="B565" s="66">
        <f>_xlfn.IFNA(VLOOKUP(A565,綜合_回測!$A$2:$I$1750,9,FALSE),0)</f>
        <v>2569.2857142857142</v>
      </c>
      <c r="C565" s="88">
        <f t="shared" si="16"/>
        <v>519328.69047619071</v>
      </c>
      <c r="D565" s="88">
        <f t="shared" si="17"/>
        <v>-13064.285714285716</v>
      </c>
    </row>
    <row r="566" spans="1:4" x14ac:dyDescent="0.25">
      <c r="A566" s="32">
        <v>44831</v>
      </c>
      <c r="B566" s="66">
        <f>_xlfn.IFNA(VLOOKUP(A566,綜合_回測!$A$2:$I$1750,9,FALSE),0)</f>
        <v>-4135.7142857142853</v>
      </c>
      <c r="C566" s="88">
        <f t="shared" si="16"/>
        <v>516759.40476190497</v>
      </c>
      <c r="D566" s="88">
        <f t="shared" si="17"/>
        <v>-19769.285714285714</v>
      </c>
    </row>
    <row r="567" spans="1:4" x14ac:dyDescent="0.25">
      <c r="A567" s="32">
        <v>44830</v>
      </c>
      <c r="B567" s="66">
        <f>_xlfn.IFNA(VLOOKUP(A567,綜合_回測!$A$2:$I$1750,9,FALSE),0)</f>
        <v>-441.42857142857144</v>
      </c>
      <c r="C567" s="88">
        <f t="shared" si="16"/>
        <v>520895.11904761923</v>
      </c>
      <c r="D567" s="88">
        <f t="shared" si="17"/>
        <v>-16075</v>
      </c>
    </row>
    <row r="568" spans="1:4" x14ac:dyDescent="0.25">
      <c r="A568" s="32">
        <v>44827</v>
      </c>
      <c r="B568" s="66">
        <f>_xlfn.IFNA(VLOOKUP(A568,綜合_回測!$A$2:$I$1750,9,FALSE),0)</f>
        <v>103.57142857142857</v>
      </c>
      <c r="C568" s="88">
        <f t="shared" si="16"/>
        <v>521336.54761904781</v>
      </c>
      <c r="D568" s="88">
        <f t="shared" si="17"/>
        <v>-15530</v>
      </c>
    </row>
    <row r="569" spans="1:4" x14ac:dyDescent="0.25">
      <c r="A569" s="32">
        <v>44826</v>
      </c>
      <c r="B569" s="66">
        <f>_xlfn.IFNA(VLOOKUP(A569,綜合_回測!$A$2:$I$1750,9,FALSE),0)</f>
        <v>-1347.8571428571429</v>
      </c>
      <c r="C569" s="88">
        <f t="shared" si="16"/>
        <v>521232.97619047639</v>
      </c>
      <c r="D569" s="88">
        <f t="shared" si="17"/>
        <v>-16981.428571428572</v>
      </c>
    </row>
    <row r="570" spans="1:4" x14ac:dyDescent="0.25">
      <c r="A570" s="32">
        <v>44825</v>
      </c>
      <c r="B570" s="66">
        <f>_xlfn.IFNA(VLOOKUP(A570,綜合_回測!$A$2:$I$1750,9,FALSE),0)</f>
        <v>-425.71428571428572</v>
      </c>
      <c r="C570" s="88">
        <f t="shared" si="16"/>
        <v>522580.83333333355</v>
      </c>
      <c r="D570" s="88">
        <f t="shared" si="17"/>
        <v>-16059.285714285716</v>
      </c>
    </row>
    <row r="571" spans="1:4" x14ac:dyDescent="0.25">
      <c r="A571" s="32">
        <v>44824</v>
      </c>
      <c r="B571" s="66">
        <f>_xlfn.IFNA(VLOOKUP(A571,綜合_回測!$A$2:$I$1750,9,FALSE),0)</f>
        <v>-3080</v>
      </c>
      <c r="C571" s="88">
        <f t="shared" si="16"/>
        <v>523006.54761904781</v>
      </c>
      <c r="D571" s="88">
        <f t="shared" si="17"/>
        <v>-18713.571428571428</v>
      </c>
    </row>
    <row r="572" spans="1:4" x14ac:dyDescent="0.25">
      <c r="A572" s="32">
        <v>44823</v>
      </c>
      <c r="B572" s="66">
        <f>_xlfn.IFNA(VLOOKUP(A572,綜合_回測!$A$2:$I$1750,9,FALSE),0)</f>
        <v>3505.7142857142858</v>
      </c>
      <c r="C572" s="88">
        <f t="shared" si="16"/>
        <v>526086.54761904781</v>
      </c>
      <c r="D572" s="88">
        <f t="shared" si="17"/>
        <v>-12127.857142857143</v>
      </c>
    </row>
    <row r="573" spans="1:4" x14ac:dyDescent="0.25">
      <c r="A573" s="32">
        <v>44820</v>
      </c>
      <c r="B573" s="66">
        <f>_xlfn.IFNA(VLOOKUP(A573,綜合_回測!$A$2:$I$1750,9,FALSE),0)</f>
        <v>3231.4285714285716</v>
      </c>
      <c r="C573" s="88">
        <f t="shared" si="16"/>
        <v>522580.83333333355</v>
      </c>
      <c r="D573" s="88">
        <f t="shared" si="17"/>
        <v>-12402.142857142859</v>
      </c>
    </row>
    <row r="574" spans="1:4" x14ac:dyDescent="0.25">
      <c r="A574" s="32">
        <v>44819</v>
      </c>
      <c r="B574" s="66">
        <f>_xlfn.IFNA(VLOOKUP(A574,綜合_回測!$A$2:$I$1750,9,FALSE),0)</f>
        <v>330.71428571428572</v>
      </c>
      <c r="C574" s="88">
        <f t="shared" si="16"/>
        <v>519349.40476190497</v>
      </c>
      <c r="D574" s="88">
        <f t="shared" si="17"/>
        <v>-15302.857142857143</v>
      </c>
    </row>
    <row r="575" spans="1:4" x14ac:dyDescent="0.25">
      <c r="A575" s="32">
        <v>44818</v>
      </c>
      <c r="B575" s="66">
        <f>_xlfn.IFNA(VLOOKUP(A575,綜合_回測!$A$2:$I$1750,9,FALSE),0)</f>
        <v>-1823.5714285714287</v>
      </c>
      <c r="C575" s="88">
        <f t="shared" si="16"/>
        <v>519018.69047619071</v>
      </c>
      <c r="D575" s="88">
        <f t="shared" si="17"/>
        <v>-17457.142857142859</v>
      </c>
    </row>
    <row r="576" spans="1:4" x14ac:dyDescent="0.25">
      <c r="A576" s="32">
        <v>44817</v>
      </c>
      <c r="B576" s="66">
        <f>_xlfn.IFNA(VLOOKUP(A576,綜合_回測!$A$2:$I$1750,9,FALSE),0)</f>
        <v>1389.2857142857142</v>
      </c>
      <c r="C576" s="88">
        <f t="shared" si="16"/>
        <v>520842.26190476213</v>
      </c>
      <c r="D576" s="88">
        <f t="shared" si="17"/>
        <v>-14244.285714285716</v>
      </c>
    </row>
    <row r="577" spans="1:4" x14ac:dyDescent="0.25">
      <c r="A577" s="32">
        <v>44816</v>
      </c>
      <c r="B577" s="66">
        <f>_xlfn.IFNA(VLOOKUP(A577,綜合_回測!$A$2:$I$1750,9,FALSE),0)</f>
        <v>3735.7142857142858</v>
      </c>
      <c r="C577" s="88">
        <f t="shared" si="16"/>
        <v>519452.97619047639</v>
      </c>
      <c r="D577" s="88">
        <f t="shared" si="17"/>
        <v>-11897.857142857143</v>
      </c>
    </row>
    <row r="578" spans="1:4" x14ac:dyDescent="0.25">
      <c r="A578" s="32">
        <v>44813</v>
      </c>
      <c r="B578" s="66">
        <f>_xlfn.IFNA(VLOOKUP(A578,綜合_回測!$A$2:$I$1750,9,FALSE),0)</f>
        <v>5650</v>
      </c>
      <c r="C578" s="88">
        <f t="shared" ref="C578:C641" si="18">C579+B578</f>
        <v>515717.26190476213</v>
      </c>
      <c r="D578" s="88">
        <f t="shared" si="17"/>
        <v>-9983.5714285714294</v>
      </c>
    </row>
    <row r="579" spans="1:4" x14ac:dyDescent="0.25">
      <c r="A579" s="32">
        <v>44812</v>
      </c>
      <c r="B579" s="66">
        <f>_xlfn.IFNA(VLOOKUP(A579,綜合_回測!$A$2:$I$1750,9,FALSE),0)</f>
        <v>-6121.4285714285716</v>
      </c>
      <c r="C579" s="88">
        <f t="shared" si="18"/>
        <v>510067.26190476213</v>
      </c>
      <c r="D579" s="88">
        <f t="shared" ref="D579:D642" si="19">MIN((B579-MAX(B579:B637)),0)</f>
        <v>-21755</v>
      </c>
    </row>
    <row r="580" spans="1:4" x14ac:dyDescent="0.25">
      <c r="A580" s="32">
        <v>44811</v>
      </c>
      <c r="B580" s="66">
        <f>_xlfn.IFNA(VLOOKUP(A580,綜合_回測!$A$2:$I$1750,9,FALSE),0)</f>
        <v>15633.571428571429</v>
      </c>
      <c r="C580" s="88">
        <f t="shared" si="18"/>
        <v>516188.69047619071</v>
      </c>
      <c r="D580" s="88">
        <f t="shared" si="19"/>
        <v>0</v>
      </c>
    </row>
    <row r="581" spans="1:4" x14ac:dyDescent="0.25">
      <c r="A581" s="32">
        <v>44810</v>
      </c>
      <c r="B581" s="66">
        <f>_xlfn.IFNA(VLOOKUP(A581,綜合_回測!$A$2:$I$1750,9,FALSE),0)</f>
        <v>-2123.5714285714284</v>
      </c>
      <c r="C581" s="88">
        <f t="shared" si="18"/>
        <v>500555.11904761929</v>
      </c>
      <c r="D581" s="88">
        <f t="shared" si="19"/>
        <v>-15535</v>
      </c>
    </row>
    <row r="582" spans="1:4" x14ac:dyDescent="0.25">
      <c r="A582" s="32">
        <v>44806</v>
      </c>
      <c r="B582" s="66">
        <f>_xlfn.IFNA(VLOOKUP(A582,綜合_回測!$A$2:$I$1750,9,FALSE),0)</f>
        <v>781.42857142857144</v>
      </c>
      <c r="C582" s="88">
        <f t="shared" si="18"/>
        <v>502678.69047619071</v>
      </c>
      <c r="D582" s="88">
        <f t="shared" si="19"/>
        <v>-12630</v>
      </c>
    </row>
    <row r="583" spans="1:4" x14ac:dyDescent="0.25">
      <c r="A583" s="32">
        <v>44805</v>
      </c>
      <c r="B583" s="66">
        <f>_xlfn.IFNA(VLOOKUP(A583,綜合_回測!$A$2:$I$1750,9,FALSE),0)</f>
        <v>-2875.7142857142858</v>
      </c>
      <c r="C583" s="88">
        <f t="shared" si="18"/>
        <v>501897.26190476213</v>
      </c>
      <c r="D583" s="88">
        <f t="shared" si="19"/>
        <v>-16287.142857142857</v>
      </c>
    </row>
    <row r="584" spans="1:4" x14ac:dyDescent="0.25">
      <c r="A584" s="32">
        <v>44804</v>
      </c>
      <c r="B584" s="66">
        <f>_xlfn.IFNA(VLOOKUP(A584,綜合_回測!$A$2:$I$1750,9,FALSE),0)</f>
        <v>500.71428571428572</v>
      </c>
      <c r="C584" s="88">
        <f t="shared" si="18"/>
        <v>504772.97619047639</v>
      </c>
      <c r="D584" s="88">
        <f t="shared" si="19"/>
        <v>-12910.714285714284</v>
      </c>
    </row>
    <row r="585" spans="1:4" x14ac:dyDescent="0.25">
      <c r="A585" s="32">
        <v>44803</v>
      </c>
      <c r="B585" s="66">
        <f>_xlfn.IFNA(VLOOKUP(A585,綜合_回測!$A$2:$I$1750,9,FALSE),0)</f>
        <v>-1686.4285714285713</v>
      </c>
      <c r="C585" s="88">
        <f t="shared" si="18"/>
        <v>504272.26190476213</v>
      </c>
      <c r="D585" s="88">
        <f t="shared" si="19"/>
        <v>-15097.857142857141</v>
      </c>
    </row>
    <row r="586" spans="1:4" x14ac:dyDescent="0.25">
      <c r="A586" s="32">
        <v>44802</v>
      </c>
      <c r="B586" s="66">
        <f>_xlfn.IFNA(VLOOKUP(A586,綜合_回測!$A$2:$I$1750,9,FALSE),0)</f>
        <v>-3371.4285714285716</v>
      </c>
      <c r="C586" s="88">
        <f t="shared" si="18"/>
        <v>505958.69047619071</v>
      </c>
      <c r="D586" s="88">
        <f t="shared" si="19"/>
        <v>-16782.857142857141</v>
      </c>
    </row>
    <row r="587" spans="1:4" x14ac:dyDescent="0.25">
      <c r="A587" s="32">
        <v>44799</v>
      </c>
      <c r="B587" s="66">
        <f>_xlfn.IFNA(VLOOKUP(A587,綜合_回測!$A$2:$I$1750,9,FALSE),0)</f>
        <v>8397.1428571428569</v>
      </c>
      <c r="C587" s="88">
        <f t="shared" si="18"/>
        <v>509330.11904761929</v>
      </c>
      <c r="D587" s="88">
        <f t="shared" si="19"/>
        <v>-5014.2857142857138</v>
      </c>
    </row>
    <row r="588" spans="1:4" x14ac:dyDescent="0.25">
      <c r="A588" s="32">
        <v>44798</v>
      </c>
      <c r="B588" s="66">
        <f>_xlfn.IFNA(VLOOKUP(A588,綜合_回測!$A$2:$I$1750,9,FALSE),0)</f>
        <v>726.42857142857144</v>
      </c>
      <c r="C588" s="88">
        <f t="shared" si="18"/>
        <v>500932.97619047645</v>
      </c>
      <c r="D588" s="88">
        <f t="shared" si="19"/>
        <v>-12685</v>
      </c>
    </row>
    <row r="589" spans="1:4" x14ac:dyDescent="0.25">
      <c r="A589" s="32">
        <v>44797</v>
      </c>
      <c r="B589" s="66">
        <f>_xlfn.IFNA(VLOOKUP(A589,綜合_回測!$A$2:$I$1750,9,FALSE),0)</f>
        <v>376.42857142857144</v>
      </c>
      <c r="C589" s="88">
        <f t="shared" si="18"/>
        <v>500206.54761904787</v>
      </c>
      <c r="D589" s="88">
        <f t="shared" si="19"/>
        <v>-13035</v>
      </c>
    </row>
    <row r="590" spans="1:4" x14ac:dyDescent="0.25">
      <c r="A590" s="32">
        <v>44796</v>
      </c>
      <c r="B590" s="66">
        <f>_xlfn.IFNA(VLOOKUP(A590,綜合_回測!$A$2:$I$1750,9,FALSE),0)</f>
        <v>-105</v>
      </c>
      <c r="C590" s="88">
        <f t="shared" si="18"/>
        <v>499830.11904761929</v>
      </c>
      <c r="D590" s="88">
        <f t="shared" si="19"/>
        <v>-13516.428571428571</v>
      </c>
    </row>
    <row r="591" spans="1:4" x14ac:dyDescent="0.25">
      <c r="A591" s="32">
        <v>44795</v>
      </c>
      <c r="B591" s="66">
        <f>_xlfn.IFNA(VLOOKUP(A591,綜合_回測!$A$2:$I$1750,9,FALSE),0)</f>
        <v>983.57142857142856</v>
      </c>
      <c r="C591" s="88">
        <f t="shared" si="18"/>
        <v>499935.11904761929</v>
      </c>
      <c r="D591" s="88">
        <f t="shared" si="19"/>
        <v>-13330.714285714284</v>
      </c>
    </row>
    <row r="592" spans="1:4" x14ac:dyDescent="0.25">
      <c r="A592" s="32">
        <v>44792</v>
      </c>
      <c r="B592" s="66">
        <f>_xlfn.IFNA(VLOOKUP(A592,綜合_回測!$A$2:$I$1750,9,FALSE),0)</f>
        <v>2152.8571428571427</v>
      </c>
      <c r="C592" s="88">
        <f t="shared" si="18"/>
        <v>498951.54761904787</v>
      </c>
      <c r="D592" s="88">
        <f t="shared" si="19"/>
        <v>-12161.428571428571</v>
      </c>
    </row>
    <row r="593" spans="1:4" x14ac:dyDescent="0.25">
      <c r="A593" s="32">
        <v>44791</v>
      </c>
      <c r="B593" s="66">
        <f>_xlfn.IFNA(VLOOKUP(A593,綜合_回測!$A$2:$I$1750,9,FALSE),0)</f>
        <v>-571.42857142857144</v>
      </c>
      <c r="C593" s="88">
        <f t="shared" si="18"/>
        <v>496798.69047619071</v>
      </c>
      <c r="D593" s="88">
        <f t="shared" si="19"/>
        <v>-14885.714285714284</v>
      </c>
    </row>
    <row r="594" spans="1:4" x14ac:dyDescent="0.25">
      <c r="A594" s="32">
        <v>44790</v>
      </c>
      <c r="B594" s="66">
        <f>_xlfn.IFNA(VLOOKUP(A594,綜合_回測!$A$2:$I$1750,9,FALSE),0)</f>
        <v>-779.28571428571433</v>
      </c>
      <c r="C594" s="88">
        <f t="shared" si="18"/>
        <v>497370.11904761929</v>
      </c>
      <c r="D594" s="88">
        <f t="shared" si="19"/>
        <v>-15093.571428571428</v>
      </c>
    </row>
    <row r="595" spans="1:4" x14ac:dyDescent="0.25">
      <c r="A595" s="32">
        <v>44789</v>
      </c>
      <c r="B595" s="66">
        <f>_xlfn.IFNA(VLOOKUP(A595,綜合_回測!$A$2:$I$1750,9,FALSE),0)</f>
        <v>-1485.7142857142858</v>
      </c>
      <c r="C595" s="88">
        <f t="shared" si="18"/>
        <v>498149.40476190503</v>
      </c>
      <c r="D595" s="88">
        <f t="shared" si="19"/>
        <v>-15800</v>
      </c>
    </row>
    <row r="596" spans="1:4" x14ac:dyDescent="0.25">
      <c r="A596" s="32">
        <v>44788</v>
      </c>
      <c r="B596" s="66">
        <f>_xlfn.IFNA(VLOOKUP(A596,綜合_回測!$A$2:$I$1750,9,FALSE),0)</f>
        <v>3866.4285714285716</v>
      </c>
      <c r="C596" s="88">
        <f t="shared" si="18"/>
        <v>499635.11904761929</v>
      </c>
      <c r="D596" s="88">
        <f t="shared" si="19"/>
        <v>-10447.857142857141</v>
      </c>
    </row>
    <row r="597" spans="1:4" x14ac:dyDescent="0.25">
      <c r="A597" s="32">
        <v>44785</v>
      </c>
      <c r="B597" s="66">
        <f>_xlfn.IFNA(VLOOKUP(A597,綜合_回測!$A$2:$I$1750,9,FALSE),0)</f>
        <v>4385</v>
      </c>
      <c r="C597" s="88">
        <f t="shared" si="18"/>
        <v>495768.69047619071</v>
      </c>
      <c r="D597" s="88">
        <f t="shared" si="19"/>
        <v>-9929.2857142857138</v>
      </c>
    </row>
    <row r="598" spans="1:4" x14ac:dyDescent="0.25">
      <c r="A598" s="32">
        <v>44784</v>
      </c>
      <c r="B598" s="66">
        <f>_xlfn.IFNA(VLOOKUP(A598,綜合_回測!$A$2:$I$1750,9,FALSE),0)</f>
        <v>2497.1428571428573</v>
      </c>
      <c r="C598" s="88">
        <f t="shared" si="18"/>
        <v>491383.69047619071</v>
      </c>
      <c r="D598" s="88">
        <f t="shared" si="19"/>
        <v>-11817.142857142857</v>
      </c>
    </row>
    <row r="599" spans="1:4" x14ac:dyDescent="0.25">
      <c r="A599" s="32">
        <v>44783</v>
      </c>
      <c r="B599" s="66">
        <f>_xlfn.IFNA(VLOOKUP(A599,綜合_回測!$A$2:$I$1750,9,FALSE),0)</f>
        <v>-775.71428571428567</v>
      </c>
      <c r="C599" s="88">
        <f t="shared" si="18"/>
        <v>488886.54761904787</v>
      </c>
      <c r="D599" s="88">
        <f t="shared" si="19"/>
        <v>-15090</v>
      </c>
    </row>
    <row r="600" spans="1:4" x14ac:dyDescent="0.25">
      <c r="A600" s="32">
        <v>44782</v>
      </c>
      <c r="B600" s="66">
        <f>_xlfn.IFNA(VLOOKUP(A600,綜合_回測!$A$2:$I$1750,9,FALSE),0)</f>
        <v>1613.5714285714287</v>
      </c>
      <c r="C600" s="88">
        <f t="shared" si="18"/>
        <v>489662.26190476213</v>
      </c>
      <c r="D600" s="88">
        <f t="shared" si="19"/>
        <v>-12700.714285714284</v>
      </c>
    </row>
    <row r="601" spans="1:4" x14ac:dyDescent="0.25">
      <c r="A601" s="32">
        <v>44781</v>
      </c>
      <c r="B601" s="66">
        <f>_xlfn.IFNA(VLOOKUP(A601,綜合_回測!$A$2:$I$1750,9,FALSE),0)</f>
        <v>-4525</v>
      </c>
      <c r="C601" s="88">
        <f t="shared" si="18"/>
        <v>488048.69047619071</v>
      </c>
      <c r="D601" s="88">
        <f t="shared" si="19"/>
        <v>-18839.285714285714</v>
      </c>
    </row>
    <row r="602" spans="1:4" x14ac:dyDescent="0.25">
      <c r="A602" s="32">
        <v>44778</v>
      </c>
      <c r="B602" s="66">
        <f>_xlfn.IFNA(VLOOKUP(A602,綜合_回測!$A$2:$I$1750,9,FALSE),0)</f>
        <v>-1093.5714285714287</v>
      </c>
      <c r="C602" s="88">
        <f t="shared" si="18"/>
        <v>492573.69047619071</v>
      </c>
      <c r="D602" s="88">
        <f t="shared" si="19"/>
        <v>-15407.857142857143</v>
      </c>
    </row>
    <row r="603" spans="1:4" x14ac:dyDescent="0.25">
      <c r="A603" s="32">
        <v>44777</v>
      </c>
      <c r="B603" s="66">
        <f>_xlfn.IFNA(VLOOKUP(A603,綜合_回測!$A$2:$I$1750,9,FALSE),0)</f>
        <v>-3354.2857142857142</v>
      </c>
      <c r="C603" s="88">
        <f t="shared" si="18"/>
        <v>493667.26190476213</v>
      </c>
      <c r="D603" s="88">
        <f t="shared" si="19"/>
        <v>-17668.571428571428</v>
      </c>
    </row>
    <row r="604" spans="1:4" x14ac:dyDescent="0.25">
      <c r="A604" s="32">
        <v>44776</v>
      </c>
      <c r="B604" s="66">
        <f>_xlfn.IFNA(VLOOKUP(A604,綜合_回測!$A$2:$I$1750,9,FALSE),0)</f>
        <v>68.571428571428569</v>
      </c>
      <c r="C604" s="88">
        <f t="shared" si="18"/>
        <v>497021.54761904787</v>
      </c>
      <c r="D604" s="88">
        <f t="shared" si="19"/>
        <v>-14245.714285714284</v>
      </c>
    </row>
    <row r="605" spans="1:4" x14ac:dyDescent="0.25">
      <c r="A605" s="32">
        <v>44775</v>
      </c>
      <c r="B605" s="66">
        <f>_xlfn.IFNA(VLOOKUP(A605,綜合_回測!$A$2:$I$1750,9,FALSE),0)</f>
        <v>-3026.4285714285716</v>
      </c>
      <c r="C605" s="88">
        <f t="shared" si="18"/>
        <v>496952.97619047645</v>
      </c>
      <c r="D605" s="88">
        <f t="shared" si="19"/>
        <v>-17340.714285714286</v>
      </c>
    </row>
    <row r="606" spans="1:4" x14ac:dyDescent="0.25">
      <c r="A606" s="32">
        <v>44774</v>
      </c>
      <c r="B606" s="66">
        <f>_xlfn.IFNA(VLOOKUP(A606,綜合_回測!$A$2:$I$1750,9,FALSE),0)</f>
        <v>1557.1428571428571</v>
      </c>
      <c r="C606" s="88">
        <f t="shared" si="18"/>
        <v>499979.40476190503</v>
      </c>
      <c r="D606" s="88">
        <f t="shared" si="19"/>
        <v>-12757.142857142857</v>
      </c>
    </row>
    <row r="607" spans="1:4" x14ac:dyDescent="0.25">
      <c r="A607" s="32">
        <v>44771</v>
      </c>
      <c r="B607" s="66">
        <f>_xlfn.IFNA(VLOOKUP(A607,綜合_回測!$A$2:$I$1750,9,FALSE),0)</f>
        <v>2474.2857142857142</v>
      </c>
      <c r="C607" s="88">
        <f t="shared" si="18"/>
        <v>498422.26190476218</v>
      </c>
      <c r="D607" s="88">
        <f t="shared" si="19"/>
        <v>-11840</v>
      </c>
    </row>
    <row r="608" spans="1:4" x14ac:dyDescent="0.25">
      <c r="A608" s="32">
        <v>44770</v>
      </c>
      <c r="B608" s="66">
        <f>_xlfn.IFNA(VLOOKUP(A608,綜合_回測!$A$2:$I$1750,9,FALSE),0)</f>
        <v>3850.7142857142858</v>
      </c>
      <c r="C608" s="88">
        <f t="shared" si="18"/>
        <v>495947.97619047645</v>
      </c>
      <c r="D608" s="88">
        <f t="shared" si="19"/>
        <v>-10463.571428571428</v>
      </c>
    </row>
    <row r="609" spans="1:4" x14ac:dyDescent="0.25">
      <c r="A609" s="32">
        <v>44769</v>
      </c>
      <c r="B609" s="66">
        <f>_xlfn.IFNA(VLOOKUP(A609,綜合_回測!$A$2:$I$1750,9,FALSE),0)</f>
        <v>10952.142857142857</v>
      </c>
      <c r="C609" s="88">
        <f t="shared" si="18"/>
        <v>492097.26190476218</v>
      </c>
      <c r="D609" s="88">
        <f t="shared" si="19"/>
        <v>-3362.1428571428569</v>
      </c>
    </row>
    <row r="610" spans="1:4" x14ac:dyDescent="0.25">
      <c r="A610" s="32">
        <v>44768</v>
      </c>
      <c r="B610" s="66">
        <f>_xlfn.IFNA(VLOOKUP(A610,綜合_回測!$A$2:$I$1750,9,FALSE),0)</f>
        <v>860</v>
      </c>
      <c r="C610" s="88">
        <f t="shared" si="18"/>
        <v>481145.11904761934</v>
      </c>
      <c r="D610" s="88">
        <f t="shared" si="19"/>
        <v>-13454.285714285714</v>
      </c>
    </row>
    <row r="611" spans="1:4" x14ac:dyDescent="0.25">
      <c r="A611" s="32">
        <v>44767</v>
      </c>
      <c r="B611" s="66">
        <f>_xlfn.IFNA(VLOOKUP(A611,綜合_回測!$A$2:$I$1750,9,FALSE),0)</f>
        <v>-5035.7142857142853</v>
      </c>
      <c r="C611" s="88">
        <f t="shared" si="18"/>
        <v>480285.11904761934</v>
      </c>
      <c r="D611" s="88">
        <f t="shared" si="19"/>
        <v>-19350</v>
      </c>
    </row>
    <row r="612" spans="1:4" x14ac:dyDescent="0.25">
      <c r="A612" s="32">
        <v>44764</v>
      </c>
      <c r="B612" s="66">
        <f>_xlfn.IFNA(VLOOKUP(A612,綜合_回測!$A$2:$I$1750,9,FALSE),0)</f>
        <v>-1168.5714285714287</v>
      </c>
      <c r="C612" s="88">
        <f t="shared" si="18"/>
        <v>485320.8333333336</v>
      </c>
      <c r="D612" s="88">
        <f t="shared" si="19"/>
        <v>-15482.857142857143</v>
      </c>
    </row>
    <row r="613" spans="1:4" x14ac:dyDescent="0.25">
      <c r="A613" s="32">
        <v>44763</v>
      </c>
      <c r="B613" s="66">
        <f>_xlfn.IFNA(VLOOKUP(A613,綜合_回測!$A$2:$I$1750,9,FALSE),0)</f>
        <v>1419.2857142857142</v>
      </c>
      <c r="C613" s="88">
        <f t="shared" si="18"/>
        <v>486489.40476190503</v>
      </c>
      <c r="D613" s="88">
        <f t="shared" si="19"/>
        <v>-12895</v>
      </c>
    </row>
    <row r="614" spans="1:4" x14ac:dyDescent="0.25">
      <c r="A614" s="32">
        <v>44762</v>
      </c>
      <c r="B614" s="66">
        <f>_xlfn.IFNA(VLOOKUP(A614,綜合_回測!$A$2:$I$1750,9,FALSE),0)</f>
        <v>-1879.2857142857142</v>
      </c>
      <c r="C614" s="88">
        <f t="shared" si="18"/>
        <v>485070.11904761929</v>
      </c>
      <c r="D614" s="88">
        <f t="shared" si="19"/>
        <v>-16193.571428571428</v>
      </c>
    </row>
    <row r="615" spans="1:4" x14ac:dyDescent="0.25">
      <c r="A615" s="32">
        <v>44761</v>
      </c>
      <c r="B615" s="66">
        <f>_xlfn.IFNA(VLOOKUP(A615,綜合_回測!$A$2:$I$1750,9,FALSE),0)</f>
        <v>13411.428571428571</v>
      </c>
      <c r="C615" s="88">
        <f t="shared" si="18"/>
        <v>486949.40476190503</v>
      </c>
      <c r="D615" s="88">
        <f t="shared" si="19"/>
        <v>-902.85714285714312</v>
      </c>
    </row>
    <row r="616" spans="1:4" x14ac:dyDescent="0.25">
      <c r="A616" s="32">
        <v>44760</v>
      </c>
      <c r="B616" s="66">
        <f>_xlfn.IFNA(VLOOKUP(A616,綜合_回測!$A$2:$I$1750,9,FALSE),0)</f>
        <v>-1694.2857142857142</v>
      </c>
      <c r="C616" s="88">
        <f t="shared" si="18"/>
        <v>473537.97619047645</v>
      </c>
      <c r="D616" s="88">
        <f t="shared" si="19"/>
        <v>-16008.571428571428</v>
      </c>
    </row>
    <row r="617" spans="1:4" x14ac:dyDescent="0.25">
      <c r="A617" s="32">
        <v>44757</v>
      </c>
      <c r="B617" s="66">
        <f>_xlfn.IFNA(VLOOKUP(A617,綜合_回測!$A$2:$I$1750,9,FALSE),0)</f>
        <v>5430.7142857142853</v>
      </c>
      <c r="C617" s="88">
        <f t="shared" si="18"/>
        <v>475232.26190476218</v>
      </c>
      <c r="D617" s="88">
        <f t="shared" si="19"/>
        <v>-8883.5714285714275</v>
      </c>
    </row>
    <row r="618" spans="1:4" x14ac:dyDescent="0.25">
      <c r="A618" s="32">
        <v>44756</v>
      </c>
      <c r="B618" s="66">
        <f>_xlfn.IFNA(VLOOKUP(A618,綜合_回測!$A$2:$I$1750,9,FALSE),0)</f>
        <v>5201.4285714285716</v>
      </c>
      <c r="C618" s="88">
        <f t="shared" si="18"/>
        <v>469801.54761904792</v>
      </c>
      <c r="D618" s="88">
        <f t="shared" si="19"/>
        <v>-9112.8571428571413</v>
      </c>
    </row>
    <row r="619" spans="1:4" x14ac:dyDescent="0.25">
      <c r="A619" s="32">
        <v>44755</v>
      </c>
      <c r="B619" s="66">
        <f>_xlfn.IFNA(VLOOKUP(A619,綜合_回測!$A$2:$I$1750,9,FALSE),0)</f>
        <v>3170</v>
      </c>
      <c r="C619" s="88">
        <f t="shared" si="18"/>
        <v>464600.11904761934</v>
      </c>
      <c r="D619" s="88">
        <f t="shared" si="19"/>
        <v>-11144.285714285714</v>
      </c>
    </row>
    <row r="620" spans="1:4" x14ac:dyDescent="0.25">
      <c r="A620" s="32">
        <v>44754</v>
      </c>
      <c r="B620" s="66">
        <f>_xlfn.IFNA(VLOOKUP(A620,綜合_回測!$A$2:$I$1750,9,FALSE),0)</f>
        <v>-2768.5714285714284</v>
      </c>
      <c r="C620" s="88">
        <f t="shared" si="18"/>
        <v>461430.11904761934</v>
      </c>
      <c r="D620" s="88">
        <f t="shared" si="19"/>
        <v>-17082.857142857141</v>
      </c>
    </row>
    <row r="621" spans="1:4" x14ac:dyDescent="0.25">
      <c r="A621" s="32">
        <v>44753</v>
      </c>
      <c r="B621" s="66">
        <f>_xlfn.IFNA(VLOOKUP(A621,綜合_回測!$A$2:$I$1750,9,FALSE),0)</f>
        <v>-2355</v>
      </c>
      <c r="C621" s="88">
        <f t="shared" si="18"/>
        <v>464198.69047619076</v>
      </c>
      <c r="D621" s="88">
        <f t="shared" si="19"/>
        <v>-16669.285714285714</v>
      </c>
    </row>
    <row r="622" spans="1:4" x14ac:dyDescent="0.25">
      <c r="A622" s="32">
        <v>44750</v>
      </c>
      <c r="B622" s="66">
        <f>_xlfn.IFNA(VLOOKUP(A622,綜合_回測!$A$2:$I$1750,9,FALSE),0)</f>
        <v>-1580.7142857142858</v>
      </c>
      <c r="C622" s="88">
        <f t="shared" si="18"/>
        <v>466553.69047619076</v>
      </c>
      <c r="D622" s="88">
        <f t="shared" si="19"/>
        <v>-15895</v>
      </c>
    </row>
    <row r="623" spans="1:4" x14ac:dyDescent="0.25">
      <c r="A623" s="32">
        <v>44749</v>
      </c>
      <c r="B623" s="66">
        <f>_xlfn.IFNA(VLOOKUP(A623,綜合_回測!$A$2:$I$1750,9,FALSE),0)</f>
        <v>-1473.5714285714287</v>
      </c>
      <c r="C623" s="88">
        <f t="shared" si="18"/>
        <v>468134.40476190503</v>
      </c>
      <c r="D623" s="88">
        <f t="shared" si="19"/>
        <v>-15787.857142857143</v>
      </c>
    </row>
    <row r="624" spans="1:4" x14ac:dyDescent="0.25">
      <c r="A624" s="32">
        <v>44748</v>
      </c>
      <c r="B624" s="66">
        <f>_xlfn.IFNA(VLOOKUP(A624,綜合_回測!$A$2:$I$1750,9,FALSE),0)</f>
        <v>-754.28571428571433</v>
      </c>
      <c r="C624" s="88">
        <f t="shared" si="18"/>
        <v>469607.97619047645</v>
      </c>
      <c r="D624" s="88">
        <f t="shared" si="19"/>
        <v>-15068.571428571428</v>
      </c>
    </row>
    <row r="625" spans="1:4" x14ac:dyDescent="0.25">
      <c r="A625" s="32">
        <v>44747</v>
      </c>
      <c r="B625" s="66">
        <f>_xlfn.IFNA(VLOOKUP(A625,綜合_回測!$A$2:$I$1750,9,FALSE),0)</f>
        <v>4950.7142857142853</v>
      </c>
      <c r="C625" s="88">
        <f t="shared" si="18"/>
        <v>470362.26190476218</v>
      </c>
      <c r="D625" s="88">
        <f t="shared" si="19"/>
        <v>-9363.5714285714275</v>
      </c>
    </row>
    <row r="626" spans="1:4" x14ac:dyDescent="0.25">
      <c r="A626" s="32">
        <v>44743</v>
      </c>
      <c r="B626" s="66">
        <f>_xlfn.IFNA(VLOOKUP(A626,綜合_回測!$A$2:$I$1750,9,FALSE),0)</f>
        <v>-1717.8571428571429</v>
      </c>
      <c r="C626" s="88">
        <f t="shared" si="18"/>
        <v>465411.54761904792</v>
      </c>
      <c r="D626" s="88">
        <f t="shared" si="19"/>
        <v>-16032.142857142857</v>
      </c>
    </row>
    <row r="627" spans="1:4" x14ac:dyDescent="0.25">
      <c r="A627" s="32">
        <v>44742</v>
      </c>
      <c r="B627" s="66">
        <f>_xlfn.IFNA(VLOOKUP(A627,綜合_回測!$A$2:$I$1750,9,FALSE),0)</f>
        <v>-3445</v>
      </c>
      <c r="C627" s="88">
        <f t="shared" si="18"/>
        <v>467129.40476190508</v>
      </c>
      <c r="D627" s="88">
        <f t="shared" si="19"/>
        <v>-17759.285714285714</v>
      </c>
    </row>
    <row r="628" spans="1:4" x14ac:dyDescent="0.25">
      <c r="A628" s="32">
        <v>44741</v>
      </c>
      <c r="B628" s="66">
        <f>_xlfn.IFNA(VLOOKUP(A628,綜合_回測!$A$2:$I$1750,9,FALSE),0)</f>
        <v>-946.42857142857144</v>
      </c>
      <c r="C628" s="88">
        <f t="shared" si="18"/>
        <v>470574.40476190508</v>
      </c>
      <c r="D628" s="88">
        <f t="shared" si="19"/>
        <v>-15260.714285714284</v>
      </c>
    </row>
    <row r="629" spans="1:4" x14ac:dyDescent="0.25">
      <c r="A629" s="32">
        <v>44740</v>
      </c>
      <c r="B629" s="66">
        <f>_xlfn.IFNA(VLOOKUP(A629,綜合_回測!$A$2:$I$1750,9,FALSE),0)</f>
        <v>1227.1428571428571</v>
      </c>
      <c r="C629" s="88">
        <f t="shared" si="18"/>
        <v>471520.83333333366</v>
      </c>
      <c r="D629" s="88">
        <f t="shared" si="19"/>
        <v>-13087.142857142857</v>
      </c>
    </row>
    <row r="630" spans="1:4" x14ac:dyDescent="0.25">
      <c r="A630" s="32">
        <v>44739</v>
      </c>
      <c r="B630" s="66">
        <f>_xlfn.IFNA(VLOOKUP(A630,綜合_回測!$A$2:$I$1750,9,FALSE),0)</f>
        <v>-1941.4285714285713</v>
      </c>
      <c r="C630" s="88">
        <f t="shared" si="18"/>
        <v>470293.69047619082</v>
      </c>
      <c r="D630" s="88">
        <f t="shared" si="19"/>
        <v>-16255.714285714284</v>
      </c>
    </row>
    <row r="631" spans="1:4" x14ac:dyDescent="0.25">
      <c r="A631" s="32">
        <v>44736</v>
      </c>
      <c r="B631" s="66">
        <f>_xlfn.IFNA(VLOOKUP(A631,綜合_回測!$A$2:$I$1750,9,FALSE),0)</f>
        <v>6582.1428571428569</v>
      </c>
      <c r="C631" s="88">
        <f t="shared" si="18"/>
        <v>472235.1190476194</v>
      </c>
      <c r="D631" s="88">
        <f t="shared" si="19"/>
        <v>-7732.1428571428569</v>
      </c>
    </row>
    <row r="632" spans="1:4" x14ac:dyDescent="0.25">
      <c r="A632" s="32">
        <v>44735</v>
      </c>
      <c r="B632" s="66">
        <f>_xlfn.IFNA(VLOOKUP(A632,綜合_回測!$A$2:$I$1750,9,FALSE),0)</f>
        <v>-545.71428571428567</v>
      </c>
      <c r="C632" s="88">
        <f t="shared" si="18"/>
        <v>465652.97619047656</v>
      </c>
      <c r="D632" s="88">
        <f t="shared" si="19"/>
        <v>-14860</v>
      </c>
    </row>
    <row r="633" spans="1:4" x14ac:dyDescent="0.25">
      <c r="A633" s="32">
        <v>44734</v>
      </c>
      <c r="B633" s="66">
        <f>_xlfn.IFNA(VLOOKUP(A633,綜合_回測!$A$2:$I$1750,9,FALSE),0)</f>
        <v>1325</v>
      </c>
      <c r="C633" s="88">
        <f t="shared" si="18"/>
        <v>466198.69047619082</v>
      </c>
      <c r="D633" s="88">
        <f t="shared" si="19"/>
        <v>-12989.285714285714</v>
      </c>
    </row>
    <row r="634" spans="1:4" x14ac:dyDescent="0.25">
      <c r="A634" s="32">
        <v>44733</v>
      </c>
      <c r="B634" s="66">
        <f>_xlfn.IFNA(VLOOKUP(A634,綜合_回測!$A$2:$I$1750,9,FALSE),0)</f>
        <v>-3112.1428571428573</v>
      </c>
      <c r="C634" s="88">
        <f t="shared" si="18"/>
        <v>464873.69047619082</v>
      </c>
      <c r="D634" s="88">
        <f t="shared" si="19"/>
        <v>-17426.428571428572</v>
      </c>
    </row>
    <row r="635" spans="1:4" x14ac:dyDescent="0.25">
      <c r="A635" s="32">
        <v>44729</v>
      </c>
      <c r="B635" s="66">
        <f>_xlfn.IFNA(VLOOKUP(A635,綜合_回測!$A$2:$I$1750,9,FALSE),0)</f>
        <v>-2046.4285714285713</v>
      </c>
      <c r="C635" s="88">
        <f t="shared" si="18"/>
        <v>467985.83333333366</v>
      </c>
      <c r="D635" s="88">
        <f t="shared" si="19"/>
        <v>-16360.714285714284</v>
      </c>
    </row>
    <row r="636" spans="1:4" x14ac:dyDescent="0.25">
      <c r="A636" s="32">
        <v>44728</v>
      </c>
      <c r="B636" s="66">
        <f>_xlfn.IFNA(VLOOKUP(A636,綜合_回測!$A$2:$I$1750,9,FALSE),0)</f>
        <v>835.71428571428567</v>
      </c>
      <c r="C636" s="88">
        <f t="shared" si="18"/>
        <v>470032.26190476224</v>
      </c>
      <c r="D636" s="88">
        <f t="shared" si="19"/>
        <v>-13478.571428571428</v>
      </c>
    </row>
    <row r="637" spans="1:4" x14ac:dyDescent="0.25">
      <c r="A637" s="32">
        <v>44727</v>
      </c>
      <c r="B637" s="66">
        <f>_xlfn.IFNA(VLOOKUP(A637,綜合_回測!$A$2:$I$1750,9,FALSE),0)</f>
        <v>-3115</v>
      </c>
      <c r="C637" s="88">
        <f t="shared" si="18"/>
        <v>469196.54761904798</v>
      </c>
      <c r="D637" s="88">
        <f t="shared" si="19"/>
        <v>-17429.285714285714</v>
      </c>
    </row>
    <row r="638" spans="1:4" x14ac:dyDescent="0.25">
      <c r="A638" s="32">
        <v>44726</v>
      </c>
      <c r="B638" s="66">
        <f>_xlfn.IFNA(VLOOKUP(A638,綜合_回測!$A$2:$I$1750,9,FALSE),0)</f>
        <v>-9283.5714285714294</v>
      </c>
      <c r="C638" s="88">
        <f t="shared" si="18"/>
        <v>472311.54761904798</v>
      </c>
      <c r="D638" s="88">
        <f t="shared" si="19"/>
        <v>-23597.857142857145</v>
      </c>
    </row>
    <row r="639" spans="1:4" x14ac:dyDescent="0.25">
      <c r="A639" s="32">
        <v>44725</v>
      </c>
      <c r="B639" s="66">
        <f>_xlfn.IFNA(VLOOKUP(A639,綜合_回測!$A$2:$I$1750,9,FALSE),0)</f>
        <v>-2753.5714285714284</v>
      </c>
      <c r="C639" s="88">
        <f t="shared" si="18"/>
        <v>481595.1190476194</v>
      </c>
      <c r="D639" s="88">
        <f t="shared" si="19"/>
        <v>-17067.857142857141</v>
      </c>
    </row>
    <row r="640" spans="1:4" x14ac:dyDescent="0.25">
      <c r="A640" s="32">
        <v>44722</v>
      </c>
      <c r="B640" s="66">
        <f>_xlfn.IFNA(VLOOKUP(A640,綜合_回測!$A$2:$I$1750,9,FALSE),0)</f>
        <v>-1005</v>
      </c>
      <c r="C640" s="88">
        <f t="shared" si="18"/>
        <v>484348.69047619082</v>
      </c>
      <c r="D640" s="88">
        <f t="shared" si="19"/>
        <v>-15319.285714285714</v>
      </c>
    </row>
    <row r="641" spans="1:4" x14ac:dyDescent="0.25">
      <c r="A641" s="32">
        <v>44721</v>
      </c>
      <c r="B641" s="66">
        <f>_xlfn.IFNA(VLOOKUP(A641,綜合_回測!$A$2:$I$1750,9,FALSE),0)</f>
        <v>1956.4285714285713</v>
      </c>
      <c r="C641" s="88">
        <f t="shared" si="18"/>
        <v>485353.69047619082</v>
      </c>
      <c r="D641" s="88">
        <f t="shared" si="19"/>
        <v>-12357.857142857143</v>
      </c>
    </row>
    <row r="642" spans="1:4" x14ac:dyDescent="0.25">
      <c r="A642" s="32">
        <v>44720</v>
      </c>
      <c r="B642" s="66">
        <f>_xlfn.IFNA(VLOOKUP(A642,綜合_回測!$A$2:$I$1750,9,FALSE),0)</f>
        <v>449.28571428571428</v>
      </c>
      <c r="C642" s="88">
        <f t="shared" ref="C642:C705" si="20">C643+B642</f>
        <v>483397.26190476224</v>
      </c>
      <c r="D642" s="88">
        <f t="shared" si="19"/>
        <v>-13865</v>
      </c>
    </row>
    <row r="643" spans="1:4" x14ac:dyDescent="0.25">
      <c r="A643" s="32">
        <v>44719</v>
      </c>
      <c r="B643" s="66">
        <f>_xlfn.IFNA(VLOOKUP(A643,綜合_回測!$A$2:$I$1750,9,FALSE),0)</f>
        <v>236.42857142857142</v>
      </c>
      <c r="C643" s="88">
        <f t="shared" si="20"/>
        <v>482947.9761904765</v>
      </c>
      <c r="D643" s="88">
        <f t="shared" ref="D643:D706" si="21">MIN((B643-MAX(B643:B701)),0)</f>
        <v>-14077.857142857143</v>
      </c>
    </row>
    <row r="644" spans="1:4" x14ac:dyDescent="0.25">
      <c r="A644" s="32">
        <v>44718</v>
      </c>
      <c r="B644" s="66">
        <f>_xlfn.IFNA(VLOOKUP(A644,綜合_回測!$A$2:$I$1750,9,FALSE),0)</f>
        <v>-2378.5714285714284</v>
      </c>
      <c r="C644" s="88">
        <f t="shared" si="20"/>
        <v>482711.54761904792</v>
      </c>
      <c r="D644" s="88">
        <f t="shared" si="21"/>
        <v>-16692.857142857141</v>
      </c>
    </row>
    <row r="645" spans="1:4" x14ac:dyDescent="0.25">
      <c r="A645" s="32">
        <v>44715</v>
      </c>
      <c r="B645" s="66">
        <f>_xlfn.IFNA(VLOOKUP(A645,綜合_回測!$A$2:$I$1750,9,FALSE),0)</f>
        <v>3999.2857142857142</v>
      </c>
      <c r="C645" s="88">
        <f t="shared" si="20"/>
        <v>485090.11904761934</v>
      </c>
      <c r="D645" s="88">
        <f t="shared" si="21"/>
        <v>-10315</v>
      </c>
    </row>
    <row r="646" spans="1:4" x14ac:dyDescent="0.25">
      <c r="A646" s="32">
        <v>44714</v>
      </c>
      <c r="B646" s="66">
        <f>_xlfn.IFNA(VLOOKUP(A646,綜合_回測!$A$2:$I$1750,9,FALSE),0)</f>
        <v>1897.8571428571429</v>
      </c>
      <c r="C646" s="88">
        <f t="shared" si="20"/>
        <v>481090.8333333336</v>
      </c>
      <c r="D646" s="88">
        <f t="shared" si="21"/>
        <v>-12416.428571428571</v>
      </c>
    </row>
    <row r="647" spans="1:4" x14ac:dyDescent="0.25">
      <c r="A647" s="32">
        <v>44713</v>
      </c>
      <c r="B647" s="66">
        <f>_xlfn.IFNA(VLOOKUP(A647,綜合_回測!$A$2:$I$1750,9,FALSE),0)</f>
        <v>-6370</v>
      </c>
      <c r="C647" s="88">
        <f t="shared" si="20"/>
        <v>479192.97619047645</v>
      </c>
      <c r="D647" s="88">
        <f t="shared" si="21"/>
        <v>-20684.285714285714</v>
      </c>
    </row>
    <row r="648" spans="1:4" x14ac:dyDescent="0.25">
      <c r="A648" s="32">
        <v>44712</v>
      </c>
      <c r="B648" s="66">
        <f>_xlfn.IFNA(VLOOKUP(A648,綜合_回測!$A$2:$I$1750,9,FALSE),0)</f>
        <v>-3833.5714285714284</v>
      </c>
      <c r="C648" s="88">
        <f t="shared" si="20"/>
        <v>485562.97619047645</v>
      </c>
      <c r="D648" s="88">
        <f t="shared" si="21"/>
        <v>-18147.857142857141</v>
      </c>
    </row>
    <row r="649" spans="1:4" x14ac:dyDescent="0.25">
      <c r="A649" s="32">
        <v>44708</v>
      </c>
      <c r="B649" s="66">
        <f>_xlfn.IFNA(VLOOKUP(A649,綜合_回測!$A$2:$I$1750,9,FALSE),0)</f>
        <v>14314.285714285714</v>
      </c>
      <c r="C649" s="88">
        <f t="shared" si="20"/>
        <v>489396.54761904787</v>
      </c>
      <c r="D649" s="88">
        <f t="shared" si="21"/>
        <v>0</v>
      </c>
    </row>
    <row r="650" spans="1:4" x14ac:dyDescent="0.25">
      <c r="A650" s="32">
        <v>44707</v>
      </c>
      <c r="B650" s="66">
        <f>_xlfn.IFNA(VLOOKUP(A650,綜合_回測!$A$2:$I$1750,9,FALSE),0)</f>
        <v>10802.857142857143</v>
      </c>
      <c r="C650" s="88">
        <f t="shared" si="20"/>
        <v>475082.26190476213</v>
      </c>
      <c r="D650" s="88">
        <f t="shared" si="21"/>
        <v>-2615.7142857142862</v>
      </c>
    </row>
    <row r="651" spans="1:4" x14ac:dyDescent="0.25">
      <c r="A651" s="32">
        <v>44706</v>
      </c>
      <c r="B651" s="66">
        <f>_xlfn.IFNA(VLOOKUP(A651,綜合_回測!$A$2:$I$1750,9,FALSE),0)</f>
        <v>-2447.1428571428573</v>
      </c>
      <c r="C651" s="88">
        <f t="shared" si="20"/>
        <v>464279.40476190497</v>
      </c>
      <c r="D651" s="88">
        <f t="shared" si="21"/>
        <v>-15865.714285714286</v>
      </c>
    </row>
    <row r="652" spans="1:4" x14ac:dyDescent="0.25">
      <c r="A652" s="32">
        <v>44705</v>
      </c>
      <c r="B652" s="66">
        <f>_xlfn.IFNA(VLOOKUP(A652,綜合_回測!$A$2:$I$1750,9,FALSE),0)</f>
        <v>-4778.5714285714284</v>
      </c>
      <c r="C652" s="88">
        <f t="shared" si="20"/>
        <v>466726.54761904781</v>
      </c>
      <c r="D652" s="88">
        <f t="shared" si="21"/>
        <v>-18197.142857142859</v>
      </c>
    </row>
    <row r="653" spans="1:4" x14ac:dyDescent="0.25">
      <c r="A653" s="32">
        <v>44704</v>
      </c>
      <c r="B653" s="66">
        <f>_xlfn.IFNA(VLOOKUP(A653,綜合_回測!$A$2:$I$1750,9,FALSE),0)</f>
        <v>-6137.1428571428569</v>
      </c>
      <c r="C653" s="88">
        <f t="shared" si="20"/>
        <v>471505.11904761923</v>
      </c>
      <c r="D653" s="88">
        <f t="shared" si="21"/>
        <v>-19555.714285714286</v>
      </c>
    </row>
    <row r="654" spans="1:4" x14ac:dyDescent="0.25">
      <c r="A654" s="32">
        <v>44701</v>
      </c>
      <c r="B654" s="66">
        <f>_xlfn.IFNA(VLOOKUP(A654,綜合_回測!$A$2:$I$1750,9,FALSE),0)</f>
        <v>-3577.8571428571427</v>
      </c>
      <c r="C654" s="88">
        <f t="shared" si="20"/>
        <v>477642.26190476207</v>
      </c>
      <c r="D654" s="88">
        <f t="shared" si="21"/>
        <v>-16996.428571428572</v>
      </c>
    </row>
    <row r="655" spans="1:4" x14ac:dyDescent="0.25">
      <c r="A655" s="32">
        <v>44700</v>
      </c>
      <c r="B655" s="66">
        <f>_xlfn.IFNA(VLOOKUP(A655,綜合_回測!$A$2:$I$1750,9,FALSE),0)</f>
        <v>-742.85714285714289</v>
      </c>
      <c r="C655" s="88">
        <f t="shared" si="20"/>
        <v>481220.11904761923</v>
      </c>
      <c r="D655" s="88">
        <f t="shared" si="21"/>
        <v>-14161.428571428572</v>
      </c>
    </row>
    <row r="656" spans="1:4" x14ac:dyDescent="0.25">
      <c r="A656" s="32">
        <v>44699</v>
      </c>
      <c r="B656" s="66">
        <f>_xlfn.IFNA(VLOOKUP(A656,綜合_回測!$A$2:$I$1750,9,FALSE),0)</f>
        <v>9750</v>
      </c>
      <c r="C656" s="88">
        <f t="shared" si="20"/>
        <v>481962.97619047639</v>
      </c>
      <c r="D656" s="88">
        <f t="shared" si="21"/>
        <v>-12172.142857142859</v>
      </c>
    </row>
    <row r="657" spans="1:4" x14ac:dyDescent="0.25">
      <c r="A657" s="32">
        <v>44698</v>
      </c>
      <c r="B657" s="66">
        <f>_xlfn.IFNA(VLOOKUP(A657,綜合_回測!$A$2:$I$1750,9,FALSE),0)</f>
        <v>-3675</v>
      </c>
      <c r="C657" s="88">
        <f t="shared" si="20"/>
        <v>472212.97619047639</v>
      </c>
      <c r="D657" s="88">
        <f t="shared" si="21"/>
        <v>-25597.142857142859</v>
      </c>
    </row>
    <row r="658" spans="1:4" x14ac:dyDescent="0.25">
      <c r="A658" s="32">
        <v>44697</v>
      </c>
      <c r="B658" s="66">
        <f>_xlfn.IFNA(VLOOKUP(A658,綜合_回測!$A$2:$I$1750,9,FALSE),0)</f>
        <v>-3028.5714285714284</v>
      </c>
      <c r="C658" s="88">
        <f t="shared" si="20"/>
        <v>475887.97619047639</v>
      </c>
      <c r="D658" s="88">
        <f t="shared" si="21"/>
        <v>-24950.714285714286</v>
      </c>
    </row>
    <row r="659" spans="1:4" x14ac:dyDescent="0.25">
      <c r="A659" s="32">
        <v>44694</v>
      </c>
      <c r="B659" s="66">
        <f>_xlfn.IFNA(VLOOKUP(A659,綜合_回測!$A$2:$I$1750,9,FALSE),0)</f>
        <v>4739.2857142857147</v>
      </c>
      <c r="C659" s="88">
        <f t="shared" si="20"/>
        <v>478916.54761904781</v>
      </c>
      <c r="D659" s="88">
        <f t="shared" si="21"/>
        <v>-17182.857142857145</v>
      </c>
    </row>
    <row r="660" spans="1:4" x14ac:dyDescent="0.25">
      <c r="A660" s="32">
        <v>44693</v>
      </c>
      <c r="B660" s="66">
        <f>_xlfn.IFNA(VLOOKUP(A660,綜合_回測!$A$2:$I$1750,9,FALSE),0)</f>
        <v>-749.28571428571433</v>
      </c>
      <c r="C660" s="88">
        <f t="shared" si="20"/>
        <v>474177.26190476207</v>
      </c>
      <c r="D660" s="88">
        <f t="shared" si="21"/>
        <v>-22671.428571428572</v>
      </c>
    </row>
    <row r="661" spans="1:4" x14ac:dyDescent="0.25">
      <c r="A661" s="32">
        <v>44692</v>
      </c>
      <c r="B661" s="66">
        <f>_xlfn.IFNA(VLOOKUP(A661,綜合_回測!$A$2:$I$1750,9,FALSE),0)</f>
        <v>4841.4285714285716</v>
      </c>
      <c r="C661" s="88">
        <f t="shared" si="20"/>
        <v>474926.54761904781</v>
      </c>
      <c r="D661" s="88">
        <f t="shared" si="21"/>
        <v>-17080.714285714286</v>
      </c>
    </row>
    <row r="662" spans="1:4" x14ac:dyDescent="0.25">
      <c r="A662" s="32">
        <v>44691</v>
      </c>
      <c r="B662" s="66">
        <f>_xlfn.IFNA(VLOOKUP(A662,綜合_回測!$A$2:$I$1750,9,FALSE),0)</f>
        <v>-2279.2857142857142</v>
      </c>
      <c r="C662" s="88">
        <f t="shared" si="20"/>
        <v>470085.11904761923</v>
      </c>
      <c r="D662" s="88">
        <f t="shared" si="21"/>
        <v>-24201.428571428572</v>
      </c>
    </row>
    <row r="663" spans="1:4" x14ac:dyDescent="0.25">
      <c r="A663" s="32">
        <v>44690</v>
      </c>
      <c r="B663" s="66">
        <f>_xlfn.IFNA(VLOOKUP(A663,綜合_回測!$A$2:$I$1750,9,FALSE),0)</f>
        <v>-3310.7142857142858</v>
      </c>
      <c r="C663" s="88">
        <f t="shared" si="20"/>
        <v>472364.40476190497</v>
      </c>
      <c r="D663" s="88">
        <f t="shared" si="21"/>
        <v>-25232.857142857145</v>
      </c>
    </row>
    <row r="664" spans="1:4" x14ac:dyDescent="0.25">
      <c r="A664" s="32">
        <v>44687</v>
      </c>
      <c r="B664" s="66">
        <f>_xlfn.IFNA(VLOOKUP(A664,綜合_回測!$A$2:$I$1750,9,FALSE),0)</f>
        <v>940.71428571428567</v>
      </c>
      <c r="C664" s="88">
        <f t="shared" si="20"/>
        <v>475675.11904761923</v>
      </c>
      <c r="D664" s="88">
        <f t="shared" si="21"/>
        <v>-20981.428571428572</v>
      </c>
    </row>
    <row r="665" spans="1:4" x14ac:dyDescent="0.25">
      <c r="A665" s="32">
        <v>44686</v>
      </c>
      <c r="B665" s="66">
        <f>_xlfn.IFNA(VLOOKUP(A665,綜合_回測!$A$2:$I$1750,9,FALSE),0)</f>
        <v>3654.2857142857142</v>
      </c>
      <c r="C665" s="88">
        <f t="shared" si="20"/>
        <v>474734.40476190497</v>
      </c>
      <c r="D665" s="88">
        <f t="shared" si="21"/>
        <v>-18267.857142857145</v>
      </c>
    </row>
    <row r="666" spans="1:4" x14ac:dyDescent="0.25">
      <c r="A666" s="32">
        <v>44685</v>
      </c>
      <c r="B666" s="66">
        <f>_xlfn.IFNA(VLOOKUP(A666,綜合_回測!$A$2:$I$1750,9,FALSE),0)</f>
        <v>5343.5714285714284</v>
      </c>
      <c r="C666" s="88">
        <f t="shared" si="20"/>
        <v>471080.11904761923</v>
      </c>
      <c r="D666" s="88">
        <f t="shared" si="21"/>
        <v>-16578.571428571431</v>
      </c>
    </row>
    <row r="667" spans="1:4" x14ac:dyDescent="0.25">
      <c r="A667" s="32">
        <v>44684</v>
      </c>
      <c r="B667" s="66">
        <f>_xlfn.IFNA(VLOOKUP(A667,綜合_回測!$A$2:$I$1750,9,FALSE),0)</f>
        <v>-6920</v>
      </c>
      <c r="C667" s="88">
        <f t="shared" si="20"/>
        <v>465736.54761904781</v>
      </c>
      <c r="D667" s="88">
        <f t="shared" si="21"/>
        <v>-28842.142857142859</v>
      </c>
    </row>
    <row r="668" spans="1:4" x14ac:dyDescent="0.25">
      <c r="A668" s="32">
        <v>44683</v>
      </c>
      <c r="B668" s="66">
        <f>_xlfn.IFNA(VLOOKUP(A668,綜合_回測!$A$2:$I$1750,9,FALSE),0)</f>
        <v>-387.14285714285717</v>
      </c>
      <c r="C668" s="88">
        <f t="shared" si="20"/>
        <v>472656.54761904781</v>
      </c>
      <c r="D668" s="88">
        <f t="shared" si="21"/>
        <v>-22309.285714285717</v>
      </c>
    </row>
    <row r="669" spans="1:4" x14ac:dyDescent="0.25">
      <c r="A669" s="32">
        <v>44680</v>
      </c>
      <c r="B669" s="66">
        <f>_xlfn.IFNA(VLOOKUP(A669,綜合_回測!$A$2:$I$1750,9,FALSE),0)</f>
        <v>-319.28571428571428</v>
      </c>
      <c r="C669" s="88">
        <f t="shared" si="20"/>
        <v>473043.69047619065</v>
      </c>
      <c r="D669" s="88">
        <f t="shared" si="21"/>
        <v>-22241.428571428572</v>
      </c>
    </row>
    <row r="670" spans="1:4" x14ac:dyDescent="0.25">
      <c r="A670" s="32">
        <v>44679</v>
      </c>
      <c r="B670" s="66">
        <f>_xlfn.IFNA(VLOOKUP(A670,綜合_回測!$A$2:$I$1750,9,FALSE),0)</f>
        <v>-2022.1428571428571</v>
      </c>
      <c r="C670" s="88">
        <f t="shared" si="20"/>
        <v>473362.97619047639</v>
      </c>
      <c r="D670" s="88">
        <f t="shared" si="21"/>
        <v>-23944.285714285717</v>
      </c>
    </row>
    <row r="671" spans="1:4" x14ac:dyDescent="0.25">
      <c r="A671" s="32">
        <v>44678</v>
      </c>
      <c r="B671" s="66">
        <f>_xlfn.IFNA(VLOOKUP(A671,綜合_回測!$A$2:$I$1750,9,FALSE),0)</f>
        <v>-4107.8571428571431</v>
      </c>
      <c r="C671" s="88">
        <f t="shared" si="20"/>
        <v>475385.11904761923</v>
      </c>
      <c r="D671" s="88">
        <f t="shared" si="21"/>
        <v>-26030</v>
      </c>
    </row>
    <row r="672" spans="1:4" x14ac:dyDescent="0.25">
      <c r="A672" s="32">
        <v>44677</v>
      </c>
      <c r="B672" s="66">
        <f>_xlfn.IFNA(VLOOKUP(A672,綜合_回測!$A$2:$I$1750,9,FALSE),0)</f>
        <v>1155.7142857142858</v>
      </c>
      <c r="C672" s="88">
        <f t="shared" si="20"/>
        <v>479492.97619047639</v>
      </c>
      <c r="D672" s="88">
        <f t="shared" si="21"/>
        <v>-20766.428571428572</v>
      </c>
    </row>
    <row r="673" spans="1:4" x14ac:dyDescent="0.25">
      <c r="A673" s="32">
        <v>44676</v>
      </c>
      <c r="B673" s="66">
        <f>_xlfn.IFNA(VLOOKUP(A673,綜合_回測!$A$2:$I$1750,9,FALSE),0)</f>
        <v>5851.4285714285716</v>
      </c>
      <c r="C673" s="88">
        <f t="shared" si="20"/>
        <v>478337.26190476213</v>
      </c>
      <c r="D673" s="88">
        <f t="shared" si="21"/>
        <v>-16070.714285714286</v>
      </c>
    </row>
    <row r="674" spans="1:4" x14ac:dyDescent="0.25">
      <c r="A674" s="32">
        <v>44673</v>
      </c>
      <c r="B674" s="66">
        <f>_xlfn.IFNA(VLOOKUP(A674,綜合_回測!$A$2:$I$1750,9,FALSE),0)</f>
        <v>1060</v>
      </c>
      <c r="C674" s="88">
        <f t="shared" si="20"/>
        <v>472485.83333333355</v>
      </c>
      <c r="D674" s="88">
        <f t="shared" si="21"/>
        <v>-20862.142857142859</v>
      </c>
    </row>
    <row r="675" spans="1:4" x14ac:dyDescent="0.25">
      <c r="A675" s="32">
        <v>44672</v>
      </c>
      <c r="B675" s="66">
        <f>_xlfn.IFNA(VLOOKUP(A675,綜合_回測!$A$2:$I$1750,9,FALSE),0)</f>
        <v>6948.5714285714284</v>
      </c>
      <c r="C675" s="88">
        <f t="shared" si="20"/>
        <v>471425.83333333355</v>
      </c>
      <c r="D675" s="88">
        <f t="shared" si="21"/>
        <v>-14973.571428571431</v>
      </c>
    </row>
    <row r="676" spans="1:4" x14ac:dyDescent="0.25">
      <c r="A676" s="32">
        <v>44671</v>
      </c>
      <c r="B676" s="66">
        <f>_xlfn.IFNA(VLOOKUP(A676,綜合_回測!$A$2:$I$1750,9,FALSE),0)</f>
        <v>2900.7142857142858</v>
      </c>
      <c r="C676" s="88">
        <f t="shared" si="20"/>
        <v>464477.26190476213</v>
      </c>
      <c r="D676" s="88">
        <f t="shared" si="21"/>
        <v>-19021.428571428572</v>
      </c>
    </row>
    <row r="677" spans="1:4" x14ac:dyDescent="0.25">
      <c r="A677" s="32">
        <v>44670</v>
      </c>
      <c r="B677" s="66">
        <f>_xlfn.IFNA(VLOOKUP(A677,綜合_回測!$A$2:$I$1750,9,FALSE),0)</f>
        <v>3517.1428571428573</v>
      </c>
      <c r="C677" s="88">
        <f t="shared" si="20"/>
        <v>461576.54761904787</v>
      </c>
      <c r="D677" s="88">
        <f t="shared" si="21"/>
        <v>-18405</v>
      </c>
    </row>
    <row r="678" spans="1:4" x14ac:dyDescent="0.25">
      <c r="A678" s="32">
        <v>44669</v>
      </c>
      <c r="B678" s="66">
        <f>_xlfn.IFNA(VLOOKUP(A678,綜合_回測!$A$2:$I$1750,9,FALSE),0)</f>
        <v>898.57142857142856</v>
      </c>
      <c r="C678" s="88">
        <f t="shared" si="20"/>
        <v>458059.40476190503</v>
      </c>
      <c r="D678" s="88">
        <f t="shared" si="21"/>
        <v>-21023.571428571431</v>
      </c>
    </row>
    <row r="679" spans="1:4" x14ac:dyDescent="0.25">
      <c r="A679" s="32">
        <v>44665</v>
      </c>
      <c r="B679" s="66">
        <f>_xlfn.IFNA(VLOOKUP(A679,綜合_回測!$A$2:$I$1750,9,FALSE),0)</f>
        <v>2138.5714285714284</v>
      </c>
      <c r="C679" s="88">
        <f t="shared" si="20"/>
        <v>457160.8333333336</v>
      </c>
      <c r="D679" s="88">
        <f t="shared" si="21"/>
        <v>-19783.571428571431</v>
      </c>
    </row>
    <row r="680" spans="1:4" x14ac:dyDescent="0.25">
      <c r="A680" s="32">
        <v>44664</v>
      </c>
      <c r="B680" s="66">
        <f>_xlfn.IFNA(VLOOKUP(A680,綜合_回測!$A$2:$I$1750,9,FALSE),0)</f>
        <v>2407.1428571428573</v>
      </c>
      <c r="C680" s="88">
        <f t="shared" si="20"/>
        <v>455022.26190476218</v>
      </c>
      <c r="D680" s="88">
        <f t="shared" si="21"/>
        <v>-19515</v>
      </c>
    </row>
    <row r="681" spans="1:4" x14ac:dyDescent="0.25">
      <c r="A681" s="32">
        <v>44663</v>
      </c>
      <c r="B681" s="66">
        <f>_xlfn.IFNA(VLOOKUP(A681,綜合_回測!$A$2:$I$1750,9,FALSE),0)</f>
        <v>3885</v>
      </c>
      <c r="C681" s="88">
        <f t="shared" si="20"/>
        <v>452615.11904761934</v>
      </c>
      <c r="D681" s="88">
        <f t="shared" si="21"/>
        <v>-18037.142857142859</v>
      </c>
    </row>
    <row r="682" spans="1:4" x14ac:dyDescent="0.25">
      <c r="A682" s="32">
        <v>44662</v>
      </c>
      <c r="B682" s="66">
        <f>_xlfn.IFNA(VLOOKUP(A682,綜合_回測!$A$2:$I$1750,9,FALSE),0)</f>
        <v>-420.71428571428572</v>
      </c>
      <c r="C682" s="88">
        <f t="shared" si="20"/>
        <v>448730.11904761934</v>
      </c>
      <c r="D682" s="88">
        <f t="shared" si="21"/>
        <v>-22342.857142857145</v>
      </c>
    </row>
    <row r="683" spans="1:4" x14ac:dyDescent="0.25">
      <c r="A683" s="32">
        <v>44659</v>
      </c>
      <c r="B683" s="66">
        <f>_xlfn.IFNA(VLOOKUP(A683,綜合_回測!$A$2:$I$1750,9,FALSE),0)</f>
        <v>-3113.5714285714284</v>
      </c>
      <c r="C683" s="88">
        <f t="shared" si="20"/>
        <v>449150.8333333336</v>
      </c>
      <c r="D683" s="88">
        <f t="shared" si="21"/>
        <v>-25035.714285714286</v>
      </c>
    </row>
    <row r="684" spans="1:4" x14ac:dyDescent="0.25">
      <c r="A684" s="32">
        <v>44658</v>
      </c>
      <c r="B684" s="66">
        <f>_xlfn.IFNA(VLOOKUP(A684,綜合_回測!$A$2:$I$1750,9,FALSE),0)</f>
        <v>-6539.2857142857147</v>
      </c>
      <c r="C684" s="88">
        <f t="shared" si="20"/>
        <v>452264.40476190503</v>
      </c>
      <c r="D684" s="88">
        <f t="shared" si="21"/>
        <v>-28461.428571428572</v>
      </c>
    </row>
    <row r="685" spans="1:4" x14ac:dyDescent="0.25">
      <c r="A685" s="32">
        <v>44657</v>
      </c>
      <c r="B685" s="66">
        <f>_xlfn.IFNA(VLOOKUP(A685,綜合_回測!$A$2:$I$1750,9,FALSE),0)</f>
        <v>-257.14285714285717</v>
      </c>
      <c r="C685" s="88">
        <f t="shared" si="20"/>
        <v>458803.69047619076</v>
      </c>
      <c r="D685" s="88">
        <f t="shared" si="21"/>
        <v>-22179.285714285717</v>
      </c>
    </row>
    <row r="686" spans="1:4" x14ac:dyDescent="0.25">
      <c r="A686" s="32">
        <v>44656</v>
      </c>
      <c r="B686" s="66">
        <f>_xlfn.IFNA(VLOOKUP(A686,綜合_回測!$A$2:$I$1750,9,FALSE),0)</f>
        <v>1272.1428571428571</v>
      </c>
      <c r="C686" s="88">
        <f t="shared" si="20"/>
        <v>459060.8333333336</v>
      </c>
      <c r="D686" s="88">
        <f t="shared" si="21"/>
        <v>-20650</v>
      </c>
    </row>
    <row r="687" spans="1:4" x14ac:dyDescent="0.25">
      <c r="A687" s="32">
        <v>44655</v>
      </c>
      <c r="B687" s="66">
        <f>_xlfn.IFNA(VLOOKUP(A687,綜合_回測!$A$2:$I$1750,9,FALSE),0)</f>
        <v>11113.571428571429</v>
      </c>
      <c r="C687" s="88">
        <f t="shared" si="20"/>
        <v>457788.69047619076</v>
      </c>
      <c r="D687" s="88">
        <f t="shared" si="21"/>
        <v>-10808.571428571429</v>
      </c>
    </row>
    <row r="688" spans="1:4" x14ac:dyDescent="0.25">
      <c r="A688" s="32">
        <v>44652</v>
      </c>
      <c r="B688" s="66">
        <f>_xlfn.IFNA(VLOOKUP(A688,綜合_回測!$A$2:$I$1750,9,FALSE),0)</f>
        <v>190</v>
      </c>
      <c r="C688" s="88">
        <f t="shared" si="20"/>
        <v>446675.11904761934</v>
      </c>
      <c r="D688" s="88">
        <f t="shared" si="21"/>
        <v>-21732.142857142859</v>
      </c>
    </row>
    <row r="689" spans="1:4" x14ac:dyDescent="0.25">
      <c r="A689" s="32">
        <v>44651</v>
      </c>
      <c r="B689" s="66">
        <f>_xlfn.IFNA(VLOOKUP(A689,綜合_回測!$A$2:$I$1750,9,FALSE),0)</f>
        <v>-3970</v>
      </c>
      <c r="C689" s="88">
        <f t="shared" si="20"/>
        <v>446485.11904761934</v>
      </c>
      <c r="D689" s="88">
        <f t="shared" si="21"/>
        <v>-25892.142857142859</v>
      </c>
    </row>
    <row r="690" spans="1:4" x14ac:dyDescent="0.25">
      <c r="A690" s="32">
        <v>44650</v>
      </c>
      <c r="B690" s="66">
        <f>_xlfn.IFNA(VLOOKUP(A690,綜合_回測!$A$2:$I$1750,9,FALSE),0)</f>
        <v>-5493.5714285714284</v>
      </c>
      <c r="C690" s="88">
        <f t="shared" si="20"/>
        <v>450455.11904761934</v>
      </c>
      <c r="D690" s="88">
        <f t="shared" si="21"/>
        <v>-27415.714285714286</v>
      </c>
    </row>
    <row r="691" spans="1:4" x14ac:dyDescent="0.25">
      <c r="A691" s="32">
        <v>44649</v>
      </c>
      <c r="B691" s="66">
        <f>_xlfn.IFNA(VLOOKUP(A691,綜合_回測!$A$2:$I$1750,9,FALSE),0)</f>
        <v>-2955.7142857142858</v>
      </c>
      <c r="C691" s="88">
        <f t="shared" si="20"/>
        <v>455948.69047619076</v>
      </c>
      <c r="D691" s="88">
        <f t="shared" si="21"/>
        <v>-24877.857142857145</v>
      </c>
    </row>
    <row r="692" spans="1:4" x14ac:dyDescent="0.25">
      <c r="A692" s="32">
        <v>44648</v>
      </c>
      <c r="B692" s="66">
        <f>_xlfn.IFNA(VLOOKUP(A692,綜合_回測!$A$2:$I$1750,9,FALSE),0)</f>
        <v>5365</v>
      </c>
      <c r="C692" s="88">
        <f t="shared" si="20"/>
        <v>458904.40476190503</v>
      </c>
      <c r="D692" s="88">
        <f t="shared" si="21"/>
        <v>-16557.142857142859</v>
      </c>
    </row>
    <row r="693" spans="1:4" x14ac:dyDescent="0.25">
      <c r="A693" s="32">
        <v>44645</v>
      </c>
      <c r="B693" s="66">
        <f>_xlfn.IFNA(VLOOKUP(A693,綜合_回測!$A$2:$I$1750,9,FALSE),0)</f>
        <v>-2980</v>
      </c>
      <c r="C693" s="88">
        <f t="shared" si="20"/>
        <v>453539.40476190503</v>
      </c>
      <c r="D693" s="88">
        <f t="shared" si="21"/>
        <v>-24902.142857142859</v>
      </c>
    </row>
    <row r="694" spans="1:4" x14ac:dyDescent="0.25">
      <c r="A694" s="32">
        <v>44644</v>
      </c>
      <c r="B694" s="66">
        <f>_xlfn.IFNA(VLOOKUP(A694,綜合_回測!$A$2:$I$1750,9,FALSE),0)</f>
        <v>7680.7142857142853</v>
      </c>
      <c r="C694" s="88">
        <f t="shared" si="20"/>
        <v>456519.40476190503</v>
      </c>
      <c r="D694" s="88">
        <f t="shared" si="21"/>
        <v>-14241.428571428572</v>
      </c>
    </row>
    <row r="695" spans="1:4" x14ac:dyDescent="0.25">
      <c r="A695" s="32">
        <v>44643</v>
      </c>
      <c r="B695" s="66">
        <f>_xlfn.IFNA(VLOOKUP(A695,綜合_回測!$A$2:$I$1750,9,FALSE),0)</f>
        <v>-2095.7142857142858</v>
      </c>
      <c r="C695" s="88">
        <f t="shared" si="20"/>
        <v>448838.69047619076</v>
      </c>
      <c r="D695" s="88">
        <f t="shared" si="21"/>
        <v>-24017.857142857145</v>
      </c>
    </row>
    <row r="696" spans="1:4" x14ac:dyDescent="0.25">
      <c r="A696" s="32">
        <v>44642</v>
      </c>
      <c r="B696" s="66">
        <f>_xlfn.IFNA(VLOOKUP(A696,綜合_回測!$A$2:$I$1750,9,FALSE),0)</f>
        <v>4520</v>
      </c>
      <c r="C696" s="88">
        <f t="shared" si="20"/>
        <v>450934.40476190503</v>
      </c>
      <c r="D696" s="88">
        <f t="shared" si="21"/>
        <v>-17402.142857142859</v>
      </c>
    </row>
    <row r="697" spans="1:4" x14ac:dyDescent="0.25">
      <c r="A697" s="32">
        <v>44641</v>
      </c>
      <c r="B697" s="66">
        <f>_xlfn.IFNA(VLOOKUP(A697,綜合_回測!$A$2:$I$1750,9,FALSE),0)</f>
        <v>-1738.5714285714287</v>
      </c>
      <c r="C697" s="88">
        <f t="shared" si="20"/>
        <v>446414.40476190503</v>
      </c>
      <c r="D697" s="88">
        <f t="shared" si="21"/>
        <v>-23660.714285714286</v>
      </c>
    </row>
    <row r="698" spans="1:4" x14ac:dyDescent="0.25">
      <c r="A698" s="32">
        <v>44638</v>
      </c>
      <c r="B698" s="66">
        <f>_xlfn.IFNA(VLOOKUP(A698,綜合_回測!$A$2:$I$1750,9,FALSE),0)</f>
        <v>10385.714285714286</v>
      </c>
      <c r="C698" s="88">
        <f t="shared" si="20"/>
        <v>448152.97619047645</v>
      </c>
      <c r="D698" s="88">
        <f t="shared" si="21"/>
        <v>-11536.428571428572</v>
      </c>
    </row>
    <row r="699" spans="1:4" x14ac:dyDescent="0.25">
      <c r="A699" s="32">
        <v>44637</v>
      </c>
      <c r="B699" s="66">
        <f>_xlfn.IFNA(VLOOKUP(A699,綜合_回測!$A$2:$I$1750,9,FALSE),0)</f>
        <v>4240</v>
      </c>
      <c r="C699" s="88">
        <f t="shared" si="20"/>
        <v>437767.26190476218</v>
      </c>
      <c r="D699" s="88">
        <f t="shared" si="21"/>
        <v>-17682.142857142859</v>
      </c>
    </row>
    <row r="700" spans="1:4" x14ac:dyDescent="0.25">
      <c r="A700" s="32">
        <v>44636</v>
      </c>
      <c r="B700" s="66">
        <f>_xlfn.IFNA(VLOOKUP(A700,綜合_回測!$A$2:$I$1750,9,FALSE),0)</f>
        <v>1593.5714285714287</v>
      </c>
      <c r="C700" s="88">
        <f t="shared" si="20"/>
        <v>433527.26190476218</v>
      </c>
      <c r="D700" s="88">
        <f t="shared" si="21"/>
        <v>-20328.571428571431</v>
      </c>
    </row>
    <row r="701" spans="1:4" x14ac:dyDescent="0.25">
      <c r="A701" s="32">
        <v>44635</v>
      </c>
      <c r="B701" s="66">
        <f>_xlfn.IFNA(VLOOKUP(A701,綜合_回測!$A$2:$I$1750,9,FALSE),0)</f>
        <v>13418.571428571429</v>
      </c>
      <c r="C701" s="88">
        <f t="shared" si="20"/>
        <v>431933.69047619076</v>
      </c>
      <c r="D701" s="88">
        <f t="shared" si="21"/>
        <v>-8503.5714285714294</v>
      </c>
    </row>
    <row r="702" spans="1:4" x14ac:dyDescent="0.25">
      <c r="A702" s="32">
        <v>44634</v>
      </c>
      <c r="B702" s="66">
        <f>_xlfn.IFNA(VLOOKUP(A702,綜合_回測!$A$2:$I$1750,9,FALSE),0)</f>
        <v>-2622.8571428571427</v>
      </c>
      <c r="C702" s="88">
        <f t="shared" si="20"/>
        <v>418515.11904761934</v>
      </c>
      <c r="D702" s="88">
        <f t="shared" si="21"/>
        <v>-24545</v>
      </c>
    </row>
    <row r="703" spans="1:4" x14ac:dyDescent="0.25">
      <c r="A703" s="32">
        <v>44631</v>
      </c>
      <c r="B703" s="66">
        <f>_xlfn.IFNA(VLOOKUP(A703,綜合_回測!$A$2:$I$1750,9,FALSE),0)</f>
        <v>-2629.2857142857142</v>
      </c>
      <c r="C703" s="88">
        <f t="shared" si="20"/>
        <v>421137.9761904765</v>
      </c>
      <c r="D703" s="88">
        <f t="shared" si="21"/>
        <v>-24551.428571428572</v>
      </c>
    </row>
    <row r="704" spans="1:4" x14ac:dyDescent="0.25">
      <c r="A704" s="32">
        <v>44630</v>
      </c>
      <c r="B704" s="66">
        <f>_xlfn.IFNA(VLOOKUP(A704,綜合_回測!$A$2:$I$1750,9,FALSE),0)</f>
        <v>1709.2857142857142</v>
      </c>
      <c r="C704" s="88">
        <f t="shared" si="20"/>
        <v>423767.26190476224</v>
      </c>
      <c r="D704" s="88">
        <f t="shared" si="21"/>
        <v>-20212.857142857145</v>
      </c>
    </row>
    <row r="705" spans="1:4" x14ac:dyDescent="0.25">
      <c r="A705" s="32">
        <v>44629</v>
      </c>
      <c r="B705" s="66">
        <f>_xlfn.IFNA(VLOOKUP(A705,綜合_回測!$A$2:$I$1750,9,FALSE),0)</f>
        <v>804.28571428571433</v>
      </c>
      <c r="C705" s="88">
        <f t="shared" si="20"/>
        <v>422057.9761904765</v>
      </c>
      <c r="D705" s="88">
        <f t="shared" si="21"/>
        <v>-21117.857142857145</v>
      </c>
    </row>
    <row r="706" spans="1:4" x14ac:dyDescent="0.25">
      <c r="A706" s="32">
        <v>44628</v>
      </c>
      <c r="B706" s="66">
        <f>_xlfn.IFNA(VLOOKUP(A706,綜合_回測!$A$2:$I$1750,9,FALSE),0)</f>
        <v>-9111.4285714285706</v>
      </c>
      <c r="C706" s="88">
        <f t="shared" ref="C706:C769" si="22">C707+B706</f>
        <v>421253.69047619076</v>
      </c>
      <c r="D706" s="88">
        <f t="shared" si="21"/>
        <v>-31033.571428571428</v>
      </c>
    </row>
    <row r="707" spans="1:4" x14ac:dyDescent="0.25">
      <c r="A707" s="32">
        <v>44627</v>
      </c>
      <c r="B707" s="66">
        <f>_xlfn.IFNA(VLOOKUP(A707,綜合_回測!$A$2:$I$1750,9,FALSE),0)</f>
        <v>158.57142857142858</v>
      </c>
      <c r="C707" s="88">
        <f t="shared" si="22"/>
        <v>430365.11904761934</v>
      </c>
      <c r="D707" s="88">
        <f t="shared" ref="D707:D770" si="23">MIN((B707-MAX(B707:B765)),0)</f>
        <v>-21763.571428571431</v>
      </c>
    </row>
    <row r="708" spans="1:4" x14ac:dyDescent="0.25">
      <c r="A708" s="32">
        <v>44624</v>
      </c>
      <c r="B708" s="66">
        <f>_xlfn.IFNA(VLOOKUP(A708,綜合_回測!$A$2:$I$1750,9,FALSE),0)</f>
        <v>-2045</v>
      </c>
      <c r="C708" s="88">
        <f t="shared" si="22"/>
        <v>430206.54761904792</v>
      </c>
      <c r="D708" s="88">
        <f t="shared" si="23"/>
        <v>-23967.142857142859</v>
      </c>
    </row>
    <row r="709" spans="1:4" x14ac:dyDescent="0.25">
      <c r="A709" s="32">
        <v>44623</v>
      </c>
      <c r="B709" s="66">
        <f>_xlfn.IFNA(VLOOKUP(A709,綜合_回測!$A$2:$I$1750,9,FALSE),0)</f>
        <v>4607.1428571428569</v>
      </c>
      <c r="C709" s="88">
        <f t="shared" si="22"/>
        <v>432251.54761904792</v>
      </c>
      <c r="D709" s="88">
        <f t="shared" si="23"/>
        <v>-17315</v>
      </c>
    </row>
    <row r="710" spans="1:4" x14ac:dyDescent="0.25">
      <c r="A710" s="32">
        <v>44622</v>
      </c>
      <c r="B710" s="66">
        <f>_xlfn.IFNA(VLOOKUP(A710,綜合_回測!$A$2:$I$1750,9,FALSE),0)</f>
        <v>-4797.8571428571431</v>
      </c>
      <c r="C710" s="88">
        <f t="shared" si="22"/>
        <v>427644.40476190508</v>
      </c>
      <c r="D710" s="88">
        <f t="shared" si="23"/>
        <v>-26720</v>
      </c>
    </row>
    <row r="711" spans="1:4" x14ac:dyDescent="0.25">
      <c r="A711" s="32">
        <v>44621</v>
      </c>
      <c r="B711" s="66">
        <f>_xlfn.IFNA(VLOOKUP(A711,綜合_回測!$A$2:$I$1750,9,FALSE),0)</f>
        <v>-506.42857142857144</v>
      </c>
      <c r="C711" s="88">
        <f t="shared" si="22"/>
        <v>432442.26190476224</v>
      </c>
      <c r="D711" s="88">
        <f t="shared" si="23"/>
        <v>-22428.571428571431</v>
      </c>
    </row>
    <row r="712" spans="1:4" x14ac:dyDescent="0.25">
      <c r="A712" s="32">
        <v>44620</v>
      </c>
      <c r="B712" s="66">
        <f>_xlfn.IFNA(VLOOKUP(A712,綜合_回測!$A$2:$I$1750,9,FALSE),0)</f>
        <v>-317.14285714285717</v>
      </c>
      <c r="C712" s="88">
        <f t="shared" si="22"/>
        <v>432948.69047619082</v>
      </c>
      <c r="D712" s="88">
        <f t="shared" si="23"/>
        <v>-22239.285714285717</v>
      </c>
    </row>
    <row r="713" spans="1:4" x14ac:dyDescent="0.25">
      <c r="A713" s="32">
        <v>44617</v>
      </c>
      <c r="B713" s="66">
        <f>_xlfn.IFNA(VLOOKUP(A713,綜合_回測!$A$2:$I$1750,9,FALSE),0)</f>
        <v>-2558.5714285714284</v>
      </c>
      <c r="C713" s="88">
        <f t="shared" si="22"/>
        <v>433265.83333333366</v>
      </c>
      <c r="D713" s="88">
        <f t="shared" si="23"/>
        <v>-24480.714285714286</v>
      </c>
    </row>
    <row r="714" spans="1:4" x14ac:dyDescent="0.25">
      <c r="A714" s="32">
        <v>44616</v>
      </c>
      <c r="B714" s="66">
        <f>_xlfn.IFNA(VLOOKUP(A714,綜合_回測!$A$2:$I$1750,9,FALSE),0)</f>
        <v>21922.142857142859</v>
      </c>
      <c r="C714" s="88">
        <f t="shared" si="22"/>
        <v>435824.40476190508</v>
      </c>
      <c r="D714" s="88">
        <f t="shared" si="23"/>
        <v>0</v>
      </c>
    </row>
    <row r="715" spans="1:4" x14ac:dyDescent="0.25">
      <c r="A715" s="32">
        <v>44615</v>
      </c>
      <c r="B715" s="66">
        <f>_xlfn.IFNA(VLOOKUP(A715,綜合_回測!$A$2:$I$1750,9,FALSE),0)</f>
        <v>15069.285714285714</v>
      </c>
      <c r="C715" s="88">
        <f t="shared" si="22"/>
        <v>413902.26190476224</v>
      </c>
      <c r="D715" s="88">
        <f t="shared" si="23"/>
        <v>-5122.8571428571449</v>
      </c>
    </row>
    <row r="716" spans="1:4" x14ac:dyDescent="0.25">
      <c r="A716" s="32">
        <v>44614</v>
      </c>
      <c r="B716" s="66">
        <f>_xlfn.IFNA(VLOOKUP(A716,綜合_回測!$A$2:$I$1750,9,FALSE),0)</f>
        <v>2339.2857142857142</v>
      </c>
      <c r="C716" s="88">
        <f t="shared" si="22"/>
        <v>398832.9761904765</v>
      </c>
      <c r="D716" s="88">
        <f t="shared" si="23"/>
        <v>-17852.857142857145</v>
      </c>
    </row>
    <row r="717" spans="1:4" x14ac:dyDescent="0.25">
      <c r="A717" s="32">
        <v>44610</v>
      </c>
      <c r="B717" s="66">
        <f>_xlfn.IFNA(VLOOKUP(A717,綜合_回測!$A$2:$I$1750,9,FALSE),0)</f>
        <v>-1467.8571428571429</v>
      </c>
      <c r="C717" s="88">
        <f t="shared" si="22"/>
        <v>396493.69047619076</v>
      </c>
      <c r="D717" s="88">
        <f t="shared" si="23"/>
        <v>-21660</v>
      </c>
    </row>
    <row r="718" spans="1:4" x14ac:dyDescent="0.25">
      <c r="A718" s="32">
        <v>44609</v>
      </c>
      <c r="B718" s="66">
        <f>_xlfn.IFNA(VLOOKUP(A718,綜合_回測!$A$2:$I$1750,9,FALSE),0)</f>
        <v>1242.1428571428571</v>
      </c>
      <c r="C718" s="88">
        <f t="shared" si="22"/>
        <v>397961.54761904792</v>
      </c>
      <c r="D718" s="88">
        <f t="shared" si="23"/>
        <v>-18950</v>
      </c>
    </row>
    <row r="719" spans="1:4" x14ac:dyDescent="0.25">
      <c r="A719" s="32">
        <v>44608</v>
      </c>
      <c r="B719" s="66">
        <f>_xlfn.IFNA(VLOOKUP(A719,綜合_回測!$A$2:$I$1750,9,FALSE),0)</f>
        <v>-7425.7142857142853</v>
      </c>
      <c r="C719" s="88">
        <f t="shared" si="22"/>
        <v>396719.40476190508</v>
      </c>
      <c r="D719" s="88">
        <f t="shared" si="23"/>
        <v>-27617.857142857145</v>
      </c>
    </row>
    <row r="720" spans="1:4" x14ac:dyDescent="0.25">
      <c r="A720" s="32">
        <v>44607</v>
      </c>
      <c r="B720" s="66">
        <f>_xlfn.IFNA(VLOOKUP(A720,綜合_回測!$A$2:$I$1750,9,FALSE),0)</f>
        <v>-890.71428571428567</v>
      </c>
      <c r="C720" s="88">
        <f t="shared" si="22"/>
        <v>404145.11904761934</v>
      </c>
      <c r="D720" s="88">
        <f t="shared" si="23"/>
        <v>-21082.857142857145</v>
      </c>
    </row>
    <row r="721" spans="1:4" x14ac:dyDescent="0.25">
      <c r="A721" s="32">
        <v>44606</v>
      </c>
      <c r="B721" s="66">
        <f>_xlfn.IFNA(VLOOKUP(A721,綜合_回測!$A$2:$I$1750,9,FALSE),0)</f>
        <v>-2575.7142857142858</v>
      </c>
      <c r="C721" s="88">
        <f t="shared" si="22"/>
        <v>405035.8333333336</v>
      </c>
      <c r="D721" s="88">
        <f t="shared" si="23"/>
        <v>-22767.857142857145</v>
      </c>
    </row>
    <row r="722" spans="1:4" x14ac:dyDescent="0.25">
      <c r="A722" s="32">
        <v>44603</v>
      </c>
      <c r="B722" s="66">
        <f>_xlfn.IFNA(VLOOKUP(A722,綜合_回測!$A$2:$I$1750,9,FALSE),0)</f>
        <v>1880.7142857142858</v>
      </c>
      <c r="C722" s="88">
        <f t="shared" si="22"/>
        <v>407611.54761904787</v>
      </c>
      <c r="D722" s="88">
        <f t="shared" si="23"/>
        <v>-18311.428571428572</v>
      </c>
    </row>
    <row r="723" spans="1:4" x14ac:dyDescent="0.25">
      <c r="A723" s="32">
        <v>44602</v>
      </c>
      <c r="B723" s="66">
        <f>_xlfn.IFNA(VLOOKUP(A723,綜合_回測!$A$2:$I$1750,9,FALSE),0)</f>
        <v>-4167.8571428571431</v>
      </c>
      <c r="C723" s="88">
        <f t="shared" si="22"/>
        <v>405730.8333333336</v>
      </c>
      <c r="D723" s="88">
        <f t="shared" si="23"/>
        <v>-24360</v>
      </c>
    </row>
    <row r="724" spans="1:4" x14ac:dyDescent="0.25">
      <c r="A724" s="32">
        <v>44601</v>
      </c>
      <c r="B724" s="66">
        <f>_xlfn.IFNA(VLOOKUP(A724,綜合_回測!$A$2:$I$1750,9,FALSE),0)</f>
        <v>217.85714285714286</v>
      </c>
      <c r="C724" s="88">
        <f t="shared" si="22"/>
        <v>409898.69047619076</v>
      </c>
      <c r="D724" s="88">
        <f t="shared" si="23"/>
        <v>-19974.285714285717</v>
      </c>
    </row>
    <row r="725" spans="1:4" x14ac:dyDescent="0.25">
      <c r="A725" s="32">
        <v>44600</v>
      </c>
      <c r="B725" s="66">
        <f>_xlfn.IFNA(VLOOKUP(A725,綜合_回測!$A$2:$I$1750,9,FALSE),0)</f>
        <v>6814.2857142857147</v>
      </c>
      <c r="C725" s="88">
        <f t="shared" si="22"/>
        <v>409680.8333333336</v>
      </c>
      <c r="D725" s="88">
        <f t="shared" si="23"/>
        <v>-13377.857142857145</v>
      </c>
    </row>
    <row r="726" spans="1:4" x14ac:dyDescent="0.25">
      <c r="A726" s="32">
        <v>44599</v>
      </c>
      <c r="B726" s="66">
        <f>_xlfn.IFNA(VLOOKUP(A726,綜合_回測!$A$2:$I$1750,9,FALSE),0)</f>
        <v>-2325.7142857142858</v>
      </c>
      <c r="C726" s="88">
        <f t="shared" si="22"/>
        <v>402866.54761904787</v>
      </c>
      <c r="D726" s="88">
        <f t="shared" si="23"/>
        <v>-22517.857142857145</v>
      </c>
    </row>
    <row r="727" spans="1:4" x14ac:dyDescent="0.25">
      <c r="A727" s="32">
        <v>44596</v>
      </c>
      <c r="B727" s="66">
        <f>_xlfn.IFNA(VLOOKUP(A727,綜合_回測!$A$2:$I$1750,9,FALSE),0)</f>
        <v>220</v>
      </c>
      <c r="C727" s="88">
        <f t="shared" si="22"/>
        <v>405192.26190476213</v>
      </c>
      <c r="D727" s="88">
        <f t="shared" si="23"/>
        <v>-19972.142857142859</v>
      </c>
    </row>
    <row r="728" spans="1:4" x14ac:dyDescent="0.25">
      <c r="A728" s="32">
        <v>44595</v>
      </c>
      <c r="B728" s="66">
        <f>_xlfn.IFNA(VLOOKUP(A728,綜合_回測!$A$2:$I$1750,9,FALSE),0)</f>
        <v>250</v>
      </c>
      <c r="C728" s="88">
        <f t="shared" si="22"/>
        <v>404972.26190476213</v>
      </c>
      <c r="D728" s="88">
        <f t="shared" si="23"/>
        <v>-19942.142857142859</v>
      </c>
    </row>
    <row r="729" spans="1:4" x14ac:dyDescent="0.25">
      <c r="A729" s="32">
        <v>44594</v>
      </c>
      <c r="B729" s="66">
        <f>_xlfn.IFNA(VLOOKUP(A729,綜合_回測!$A$2:$I$1750,9,FALSE),0)</f>
        <v>-2720.7142857142858</v>
      </c>
      <c r="C729" s="88">
        <f t="shared" si="22"/>
        <v>404722.26190476213</v>
      </c>
      <c r="D729" s="88">
        <f t="shared" si="23"/>
        <v>-22912.857142857145</v>
      </c>
    </row>
    <row r="730" spans="1:4" x14ac:dyDescent="0.25">
      <c r="A730" s="32">
        <v>44593</v>
      </c>
      <c r="B730" s="66">
        <f>_xlfn.IFNA(VLOOKUP(A730,綜合_回測!$A$2:$I$1750,9,FALSE),0)</f>
        <v>-5058.5714285714284</v>
      </c>
      <c r="C730" s="88">
        <f t="shared" si="22"/>
        <v>407442.97619047639</v>
      </c>
      <c r="D730" s="88">
        <f t="shared" si="23"/>
        <v>-25250.714285714286</v>
      </c>
    </row>
    <row r="731" spans="1:4" x14ac:dyDescent="0.25">
      <c r="A731" s="32">
        <v>44592</v>
      </c>
      <c r="B731" s="66">
        <f>_xlfn.IFNA(VLOOKUP(A731,綜合_回測!$A$2:$I$1750,9,FALSE),0)</f>
        <v>20192.142857142859</v>
      </c>
      <c r="C731" s="88">
        <f t="shared" si="22"/>
        <v>412501.54761904781</v>
      </c>
      <c r="D731" s="88">
        <f t="shared" si="23"/>
        <v>0</v>
      </c>
    </row>
    <row r="732" spans="1:4" x14ac:dyDescent="0.25">
      <c r="A732" s="32">
        <v>44589</v>
      </c>
      <c r="B732" s="66">
        <f>_xlfn.IFNA(VLOOKUP(A732,綜合_回測!$A$2:$I$1750,9,FALSE),0)</f>
        <v>5058.5714285714284</v>
      </c>
      <c r="C732" s="88">
        <f t="shared" si="22"/>
        <v>392309.40476190497</v>
      </c>
      <c r="D732" s="88">
        <f t="shared" si="23"/>
        <v>-14525.714285714286</v>
      </c>
    </row>
    <row r="733" spans="1:4" x14ac:dyDescent="0.25">
      <c r="A733" s="32">
        <v>44588</v>
      </c>
      <c r="B733" s="66">
        <f>_xlfn.IFNA(VLOOKUP(A733,綜合_回測!$A$2:$I$1750,9,FALSE),0)</f>
        <v>-1751.4285714285713</v>
      </c>
      <c r="C733" s="88">
        <f t="shared" si="22"/>
        <v>387250.83333333355</v>
      </c>
      <c r="D733" s="88">
        <f t="shared" si="23"/>
        <v>-21335.714285714286</v>
      </c>
    </row>
    <row r="734" spans="1:4" x14ac:dyDescent="0.25">
      <c r="A734" s="32">
        <v>44587</v>
      </c>
      <c r="B734" s="66">
        <f>_xlfn.IFNA(VLOOKUP(A734,綜合_回測!$A$2:$I$1750,9,FALSE),0)</f>
        <v>-5467.1428571428569</v>
      </c>
      <c r="C734" s="88">
        <f t="shared" si="22"/>
        <v>389002.26190476213</v>
      </c>
      <c r="D734" s="88">
        <f t="shared" si="23"/>
        <v>-25051.428571428572</v>
      </c>
    </row>
    <row r="735" spans="1:4" x14ac:dyDescent="0.25">
      <c r="A735" s="32">
        <v>44586</v>
      </c>
      <c r="B735" s="66">
        <f>_xlfn.IFNA(VLOOKUP(A735,綜合_回測!$A$2:$I$1750,9,FALSE),0)</f>
        <v>-5551.4285714285716</v>
      </c>
      <c r="C735" s="88">
        <f t="shared" si="22"/>
        <v>394469.40476190497</v>
      </c>
      <c r="D735" s="88">
        <f t="shared" si="23"/>
        <v>-25135.714285714286</v>
      </c>
    </row>
    <row r="736" spans="1:4" x14ac:dyDescent="0.25">
      <c r="A736" s="32">
        <v>44585</v>
      </c>
      <c r="B736" s="66">
        <f>_xlfn.IFNA(VLOOKUP(A736,綜合_回測!$A$2:$I$1750,9,FALSE),0)</f>
        <v>10011.428571428571</v>
      </c>
      <c r="C736" s="88">
        <f t="shared" si="22"/>
        <v>400020.83333333355</v>
      </c>
      <c r="D736" s="88">
        <f t="shared" si="23"/>
        <v>-9572.8571428571431</v>
      </c>
    </row>
    <row r="737" spans="1:4" x14ac:dyDescent="0.25">
      <c r="A737" s="32">
        <v>44582</v>
      </c>
      <c r="B737" s="66">
        <f>_xlfn.IFNA(VLOOKUP(A737,綜合_回測!$A$2:$I$1750,9,FALSE),0)</f>
        <v>-6673.5714285714284</v>
      </c>
      <c r="C737" s="88">
        <f t="shared" si="22"/>
        <v>390009.40476190497</v>
      </c>
      <c r="D737" s="88">
        <f t="shared" si="23"/>
        <v>-26257.857142857141</v>
      </c>
    </row>
    <row r="738" spans="1:4" x14ac:dyDescent="0.25">
      <c r="A738" s="32">
        <v>44581</v>
      </c>
      <c r="B738" s="66">
        <f>_xlfn.IFNA(VLOOKUP(A738,綜合_回測!$A$2:$I$1750,9,FALSE),0)</f>
        <v>7539.2857142857147</v>
      </c>
      <c r="C738" s="88">
        <f t="shared" si="22"/>
        <v>396682.97619047639</v>
      </c>
      <c r="D738" s="88">
        <f t="shared" si="23"/>
        <v>-12045</v>
      </c>
    </row>
    <row r="739" spans="1:4" x14ac:dyDescent="0.25">
      <c r="A739" s="32">
        <v>44580</v>
      </c>
      <c r="B739" s="66">
        <f>_xlfn.IFNA(VLOOKUP(A739,綜合_回測!$A$2:$I$1750,9,FALSE),0)</f>
        <v>-687.85714285714289</v>
      </c>
      <c r="C739" s="88">
        <f t="shared" si="22"/>
        <v>389143.69047619065</v>
      </c>
      <c r="D739" s="88">
        <f t="shared" si="23"/>
        <v>-20272.142857142855</v>
      </c>
    </row>
    <row r="740" spans="1:4" x14ac:dyDescent="0.25">
      <c r="A740" s="32">
        <v>44579</v>
      </c>
      <c r="B740" s="66">
        <f>_xlfn.IFNA(VLOOKUP(A740,綜合_回測!$A$2:$I$1750,9,FALSE),0)</f>
        <v>-4066.4285714285716</v>
      </c>
      <c r="C740" s="88">
        <f t="shared" si="22"/>
        <v>389831.54761904781</v>
      </c>
      <c r="D740" s="88">
        <f t="shared" si="23"/>
        <v>-23650.714285714286</v>
      </c>
    </row>
    <row r="741" spans="1:4" x14ac:dyDescent="0.25">
      <c r="A741" s="32">
        <v>44575</v>
      </c>
      <c r="B741" s="66">
        <f>_xlfn.IFNA(VLOOKUP(A741,綜合_回測!$A$2:$I$1750,9,FALSE),0)</f>
        <v>-3234.2857142857142</v>
      </c>
      <c r="C741" s="88">
        <f t="shared" si="22"/>
        <v>393897.97619047639</v>
      </c>
      <c r="D741" s="88">
        <f t="shared" si="23"/>
        <v>-22818.571428571428</v>
      </c>
    </row>
    <row r="742" spans="1:4" x14ac:dyDescent="0.25">
      <c r="A742" s="32">
        <v>44574</v>
      </c>
      <c r="B742" s="66">
        <f>_xlfn.IFNA(VLOOKUP(A742,綜合_回測!$A$2:$I$1750,9,FALSE),0)</f>
        <v>10604.285714285714</v>
      </c>
      <c r="C742" s="88">
        <f t="shared" si="22"/>
        <v>397132.26190476213</v>
      </c>
      <c r="D742" s="88">
        <f t="shared" si="23"/>
        <v>-8980</v>
      </c>
    </row>
    <row r="743" spans="1:4" x14ac:dyDescent="0.25">
      <c r="A743" s="32">
        <v>44573</v>
      </c>
      <c r="B743" s="66">
        <f>_xlfn.IFNA(VLOOKUP(A743,綜合_回測!$A$2:$I$1750,9,FALSE),0)</f>
        <v>-199.28571428571428</v>
      </c>
      <c r="C743" s="88">
        <f t="shared" si="22"/>
        <v>386527.97619047639</v>
      </c>
      <c r="D743" s="88">
        <f t="shared" si="23"/>
        <v>-19783.571428571428</v>
      </c>
    </row>
    <row r="744" spans="1:4" x14ac:dyDescent="0.25">
      <c r="A744" s="32">
        <v>44572</v>
      </c>
      <c r="B744" s="66">
        <f>_xlfn.IFNA(VLOOKUP(A744,綜合_回測!$A$2:$I$1750,9,FALSE),0)</f>
        <v>1693.5714285714287</v>
      </c>
      <c r="C744" s="88">
        <f t="shared" si="22"/>
        <v>386727.26190476213</v>
      </c>
      <c r="D744" s="88">
        <f t="shared" si="23"/>
        <v>-17890.714285714286</v>
      </c>
    </row>
    <row r="745" spans="1:4" x14ac:dyDescent="0.25">
      <c r="A745" s="32">
        <v>44571</v>
      </c>
      <c r="B745" s="66">
        <f>_xlfn.IFNA(VLOOKUP(A745,綜合_回測!$A$2:$I$1750,9,FALSE),0)</f>
        <v>6942.8571428571431</v>
      </c>
      <c r="C745" s="88">
        <f t="shared" si="22"/>
        <v>385033.69047619071</v>
      </c>
      <c r="D745" s="88">
        <f t="shared" si="23"/>
        <v>-12641.428571428571</v>
      </c>
    </row>
    <row r="746" spans="1:4" x14ac:dyDescent="0.25">
      <c r="A746" s="32">
        <v>44568</v>
      </c>
      <c r="B746" s="66">
        <f>_xlfn.IFNA(VLOOKUP(A746,綜合_回測!$A$2:$I$1750,9,FALSE),0)</f>
        <v>-3016.4285714285716</v>
      </c>
      <c r="C746" s="88">
        <f t="shared" si="22"/>
        <v>378090.83333333355</v>
      </c>
      <c r="D746" s="88">
        <f t="shared" si="23"/>
        <v>-22600.714285714286</v>
      </c>
    </row>
    <row r="747" spans="1:4" x14ac:dyDescent="0.25">
      <c r="A747" s="32">
        <v>44567</v>
      </c>
      <c r="B747" s="66">
        <f>_xlfn.IFNA(VLOOKUP(A747,綜合_回測!$A$2:$I$1750,9,FALSE),0)</f>
        <v>-3410</v>
      </c>
      <c r="C747" s="88">
        <f t="shared" si="22"/>
        <v>381107.26190476213</v>
      </c>
      <c r="D747" s="88">
        <f t="shared" si="23"/>
        <v>-22994.285714285714</v>
      </c>
    </row>
    <row r="748" spans="1:4" x14ac:dyDescent="0.25">
      <c r="A748" s="32">
        <v>44566</v>
      </c>
      <c r="B748" s="66">
        <f>_xlfn.IFNA(VLOOKUP(A748,綜合_回測!$A$2:$I$1750,9,FALSE),0)</f>
        <v>2183.5714285714284</v>
      </c>
      <c r="C748" s="88">
        <f t="shared" si="22"/>
        <v>384517.26190476213</v>
      </c>
      <c r="D748" s="88">
        <f t="shared" si="23"/>
        <v>-17400.714285714286</v>
      </c>
    </row>
    <row r="749" spans="1:4" x14ac:dyDescent="0.25">
      <c r="A749" s="32">
        <v>44565</v>
      </c>
      <c r="B749" s="66">
        <f>_xlfn.IFNA(VLOOKUP(A749,綜合_回測!$A$2:$I$1750,9,FALSE),0)</f>
        <v>4334.2857142857147</v>
      </c>
      <c r="C749" s="88">
        <f t="shared" si="22"/>
        <v>382333.69047619071</v>
      </c>
      <c r="D749" s="88">
        <f t="shared" si="23"/>
        <v>-15250</v>
      </c>
    </row>
    <row r="750" spans="1:4" x14ac:dyDescent="0.25">
      <c r="A750" s="32">
        <v>44564</v>
      </c>
      <c r="B750" s="66">
        <f>_xlfn.IFNA(VLOOKUP(A750,綜合_回測!$A$2:$I$1750,9,FALSE),0)</f>
        <v>191.42857142857142</v>
      </c>
      <c r="C750" s="88">
        <f t="shared" si="22"/>
        <v>377999.40476190497</v>
      </c>
      <c r="D750" s="88">
        <f t="shared" si="23"/>
        <v>-19392.857142857141</v>
      </c>
    </row>
    <row r="751" spans="1:4" x14ac:dyDescent="0.25">
      <c r="A751" s="32">
        <v>44561</v>
      </c>
      <c r="B751" s="66">
        <f>_xlfn.IFNA(VLOOKUP(A751,綜合_回測!$A$2:$I$1750,9,FALSE),0)</f>
        <v>168.57142857142858</v>
      </c>
      <c r="C751" s="88">
        <f t="shared" si="22"/>
        <v>377807.97619047639</v>
      </c>
      <c r="D751" s="88">
        <f t="shared" si="23"/>
        <v>-19415.714285714286</v>
      </c>
    </row>
    <row r="752" spans="1:4" x14ac:dyDescent="0.25">
      <c r="A752" s="32">
        <v>44560</v>
      </c>
      <c r="B752" s="66">
        <f>_xlfn.IFNA(VLOOKUP(A752,綜合_回測!$A$2:$I$1750,9,FALSE),0)</f>
        <v>-3305.7142857142858</v>
      </c>
      <c r="C752" s="88">
        <f t="shared" si="22"/>
        <v>377639.40476190497</v>
      </c>
      <c r="D752" s="88">
        <f t="shared" si="23"/>
        <v>-22890</v>
      </c>
    </row>
    <row r="753" spans="1:4" x14ac:dyDescent="0.25">
      <c r="A753" s="32">
        <v>44559</v>
      </c>
      <c r="B753" s="66">
        <f>_xlfn.IFNA(VLOOKUP(A753,綜合_回測!$A$2:$I$1750,9,FALSE),0)</f>
        <v>-2655.7142857142858</v>
      </c>
      <c r="C753" s="88">
        <f t="shared" si="22"/>
        <v>380945.11904761923</v>
      </c>
      <c r="D753" s="88">
        <f t="shared" si="23"/>
        <v>-22240</v>
      </c>
    </row>
    <row r="754" spans="1:4" x14ac:dyDescent="0.25">
      <c r="A754" s="32">
        <v>44558</v>
      </c>
      <c r="B754" s="66">
        <f>_xlfn.IFNA(VLOOKUP(A754,綜合_回測!$A$2:$I$1750,9,FALSE),0)</f>
        <v>872.85714285714289</v>
      </c>
      <c r="C754" s="88">
        <f t="shared" si="22"/>
        <v>383600.83333333349</v>
      </c>
      <c r="D754" s="88">
        <f t="shared" si="23"/>
        <v>-18711.428571428572</v>
      </c>
    </row>
    <row r="755" spans="1:4" x14ac:dyDescent="0.25">
      <c r="A755" s="32">
        <v>44557</v>
      </c>
      <c r="B755" s="66">
        <f>_xlfn.IFNA(VLOOKUP(A755,綜合_回測!$A$2:$I$1750,9,FALSE),0)</f>
        <v>11843.571428571429</v>
      </c>
      <c r="C755" s="88">
        <f t="shared" si="22"/>
        <v>382727.97619047633</v>
      </c>
      <c r="D755" s="88">
        <f t="shared" si="23"/>
        <v>-7740.7142857142844</v>
      </c>
    </row>
    <row r="756" spans="1:4" x14ac:dyDescent="0.25">
      <c r="A756" s="32">
        <v>44553</v>
      </c>
      <c r="B756" s="66">
        <f>_xlfn.IFNA(VLOOKUP(A756,綜合_回測!$A$2:$I$1750,9,FALSE),0)</f>
        <v>4124.2857142857147</v>
      </c>
      <c r="C756" s="88">
        <f t="shared" si="22"/>
        <v>370884.40476190491</v>
      </c>
      <c r="D756" s="88">
        <f t="shared" si="23"/>
        <v>-15460</v>
      </c>
    </row>
    <row r="757" spans="1:4" x14ac:dyDescent="0.25">
      <c r="A757" s="32">
        <v>44552</v>
      </c>
      <c r="B757" s="66">
        <f>_xlfn.IFNA(VLOOKUP(A757,綜合_回測!$A$2:$I$1750,9,FALSE),0)</f>
        <v>9085</v>
      </c>
      <c r="C757" s="88">
        <f t="shared" si="22"/>
        <v>366760.11904761917</v>
      </c>
      <c r="D757" s="88">
        <f t="shared" si="23"/>
        <v>-10499.285714285714</v>
      </c>
    </row>
    <row r="758" spans="1:4" x14ac:dyDescent="0.25">
      <c r="A758" s="32">
        <v>44551</v>
      </c>
      <c r="B758" s="66">
        <f>_xlfn.IFNA(VLOOKUP(A758,綜合_回測!$A$2:$I$1750,9,FALSE),0)</f>
        <v>9974.2857142857138</v>
      </c>
      <c r="C758" s="88">
        <f t="shared" si="22"/>
        <v>357675.11904761917</v>
      </c>
      <c r="D758" s="88">
        <f t="shared" si="23"/>
        <v>-9610</v>
      </c>
    </row>
    <row r="759" spans="1:4" x14ac:dyDescent="0.25">
      <c r="A759" s="32">
        <v>44550</v>
      </c>
      <c r="B759" s="66">
        <f>_xlfn.IFNA(VLOOKUP(A759,綜合_回測!$A$2:$I$1750,9,FALSE),0)</f>
        <v>787.14285714285711</v>
      </c>
      <c r="C759" s="88">
        <f t="shared" si="22"/>
        <v>347700.83333333343</v>
      </c>
      <c r="D759" s="88">
        <f t="shared" si="23"/>
        <v>-18797.142857142855</v>
      </c>
    </row>
    <row r="760" spans="1:4" x14ac:dyDescent="0.25">
      <c r="A760" s="32">
        <v>44547</v>
      </c>
      <c r="B760" s="66">
        <f>_xlfn.IFNA(VLOOKUP(A760,綜合_回測!$A$2:$I$1750,9,FALSE),0)</f>
        <v>798.57142857142856</v>
      </c>
      <c r="C760" s="88">
        <f t="shared" si="22"/>
        <v>346913.69047619059</v>
      </c>
      <c r="D760" s="88">
        <f t="shared" si="23"/>
        <v>-18785.714285714286</v>
      </c>
    </row>
    <row r="761" spans="1:4" x14ac:dyDescent="0.25">
      <c r="A761" s="32">
        <v>44546</v>
      </c>
      <c r="B761" s="66">
        <f>_xlfn.IFNA(VLOOKUP(A761,綜合_回測!$A$2:$I$1750,9,FALSE),0)</f>
        <v>2386.4285714285716</v>
      </c>
      <c r="C761" s="88">
        <f t="shared" si="22"/>
        <v>346115.11904761917</v>
      </c>
      <c r="D761" s="88">
        <f t="shared" si="23"/>
        <v>-17197.857142857141</v>
      </c>
    </row>
    <row r="762" spans="1:4" x14ac:dyDescent="0.25">
      <c r="A762" s="32">
        <v>44545</v>
      </c>
      <c r="B762" s="66">
        <f>_xlfn.IFNA(VLOOKUP(A762,綜合_回測!$A$2:$I$1750,9,FALSE),0)</f>
        <v>19584.285714285714</v>
      </c>
      <c r="C762" s="88">
        <f t="shared" si="22"/>
        <v>343728.69047619059</v>
      </c>
      <c r="D762" s="88">
        <f t="shared" si="23"/>
        <v>0</v>
      </c>
    </row>
    <row r="763" spans="1:4" x14ac:dyDescent="0.25">
      <c r="A763" s="32">
        <v>44544</v>
      </c>
      <c r="B763" s="66">
        <f>_xlfn.IFNA(VLOOKUP(A763,綜合_回測!$A$2:$I$1750,9,FALSE),0)</f>
        <v>-1318.5714285714287</v>
      </c>
      <c r="C763" s="88">
        <f t="shared" si="22"/>
        <v>324144.40476190485</v>
      </c>
      <c r="D763" s="88">
        <f t="shared" si="23"/>
        <v>-12081.428571428572</v>
      </c>
    </row>
    <row r="764" spans="1:4" x14ac:dyDescent="0.25">
      <c r="A764" s="32">
        <v>44543</v>
      </c>
      <c r="B764" s="66">
        <f>_xlfn.IFNA(VLOOKUP(A764,綜合_回測!$A$2:$I$1750,9,FALSE),0)</f>
        <v>2535</v>
      </c>
      <c r="C764" s="88">
        <f t="shared" si="22"/>
        <v>325462.97619047627</v>
      </c>
      <c r="D764" s="88">
        <f t="shared" si="23"/>
        <v>-8227.8571428571431</v>
      </c>
    </row>
    <row r="765" spans="1:4" x14ac:dyDescent="0.25">
      <c r="A765" s="32">
        <v>44540</v>
      </c>
      <c r="B765" s="66">
        <f>_xlfn.IFNA(VLOOKUP(A765,綜合_回測!$A$2:$I$1750,9,FALSE),0)</f>
        <v>-983.57142857142856</v>
      </c>
      <c r="C765" s="88">
        <f t="shared" si="22"/>
        <v>322927.97619047627</v>
      </c>
      <c r="D765" s="88">
        <f t="shared" si="23"/>
        <v>-11746.428571428572</v>
      </c>
    </row>
    <row r="766" spans="1:4" x14ac:dyDescent="0.25">
      <c r="A766" s="32">
        <v>44539</v>
      </c>
      <c r="B766" s="66">
        <f>_xlfn.IFNA(VLOOKUP(A766,綜合_回測!$A$2:$I$1750,9,FALSE),0)</f>
        <v>-2597.1428571428573</v>
      </c>
      <c r="C766" s="88">
        <f t="shared" si="22"/>
        <v>323911.54761904769</v>
      </c>
      <c r="D766" s="88">
        <f t="shared" si="23"/>
        <v>-13360</v>
      </c>
    </row>
    <row r="767" spans="1:4" x14ac:dyDescent="0.25">
      <c r="A767" s="32">
        <v>44538</v>
      </c>
      <c r="B767" s="66">
        <f>_xlfn.IFNA(VLOOKUP(A767,綜合_回測!$A$2:$I$1750,9,FALSE),0)</f>
        <v>2837.8571428571427</v>
      </c>
      <c r="C767" s="88">
        <f t="shared" si="22"/>
        <v>326508.69047619053</v>
      </c>
      <c r="D767" s="88">
        <f t="shared" si="23"/>
        <v>-7925</v>
      </c>
    </row>
    <row r="768" spans="1:4" x14ac:dyDescent="0.25">
      <c r="A768" s="32">
        <v>44537</v>
      </c>
      <c r="B768" s="66">
        <f>_xlfn.IFNA(VLOOKUP(A768,綜合_回測!$A$2:$I$1750,9,FALSE),0)</f>
        <v>7098.5714285714284</v>
      </c>
      <c r="C768" s="88">
        <f t="shared" si="22"/>
        <v>323670.83333333337</v>
      </c>
      <c r="D768" s="88">
        <f t="shared" si="23"/>
        <v>-3664.2857142857147</v>
      </c>
    </row>
    <row r="769" spans="1:4" x14ac:dyDescent="0.25">
      <c r="A769" s="32">
        <v>44536</v>
      </c>
      <c r="B769" s="66">
        <f>_xlfn.IFNA(VLOOKUP(A769,綜合_回測!$A$2:$I$1750,9,FALSE),0)</f>
        <v>92.857142857142861</v>
      </c>
      <c r="C769" s="88">
        <f t="shared" si="22"/>
        <v>316572.26190476195</v>
      </c>
      <c r="D769" s="88">
        <f t="shared" si="23"/>
        <v>-10670</v>
      </c>
    </row>
    <row r="770" spans="1:4" x14ac:dyDescent="0.25">
      <c r="A770" s="32">
        <v>44533</v>
      </c>
      <c r="B770" s="66">
        <f>_xlfn.IFNA(VLOOKUP(A770,綜合_回測!$A$2:$I$1750,9,FALSE),0)</f>
        <v>-1025.7142857142858</v>
      </c>
      <c r="C770" s="88">
        <f t="shared" ref="C770:C833" si="24">C771+B770</f>
        <v>316479.40476190479</v>
      </c>
      <c r="D770" s="88">
        <f t="shared" si="23"/>
        <v>-11788.571428571429</v>
      </c>
    </row>
    <row r="771" spans="1:4" x14ac:dyDescent="0.25">
      <c r="A771" s="32">
        <v>44532</v>
      </c>
      <c r="B771" s="66">
        <f>_xlfn.IFNA(VLOOKUP(A771,綜合_回測!$A$2:$I$1750,9,FALSE),0)</f>
        <v>2206.4285714285716</v>
      </c>
      <c r="C771" s="88">
        <f t="shared" si="24"/>
        <v>317505.11904761905</v>
      </c>
      <c r="D771" s="88">
        <f t="shared" ref="D771:D834" si="25">MIN((B771-MAX(B771:B829)),0)</f>
        <v>-8556.4285714285725</v>
      </c>
    </row>
    <row r="772" spans="1:4" x14ac:dyDescent="0.25">
      <c r="A772" s="32">
        <v>44531</v>
      </c>
      <c r="B772" s="66">
        <f>_xlfn.IFNA(VLOOKUP(A772,綜合_回測!$A$2:$I$1750,9,FALSE),0)</f>
        <v>3033.5714285714284</v>
      </c>
      <c r="C772" s="88">
        <f t="shared" si="24"/>
        <v>315298.69047619047</v>
      </c>
      <c r="D772" s="88">
        <f t="shared" si="25"/>
        <v>-7729.2857142857147</v>
      </c>
    </row>
    <row r="773" spans="1:4" x14ac:dyDescent="0.25">
      <c r="A773" s="32">
        <v>44530</v>
      </c>
      <c r="B773" s="66">
        <f>_xlfn.IFNA(VLOOKUP(A773,綜合_回測!$A$2:$I$1750,9,FALSE),0)</f>
        <v>3.5714285714285716</v>
      </c>
      <c r="C773" s="88">
        <f t="shared" si="24"/>
        <v>312265.11904761905</v>
      </c>
      <c r="D773" s="88">
        <f t="shared" si="25"/>
        <v>-10759.285714285714</v>
      </c>
    </row>
    <row r="774" spans="1:4" x14ac:dyDescent="0.25">
      <c r="A774" s="32">
        <v>44529</v>
      </c>
      <c r="B774" s="66">
        <f>_xlfn.IFNA(VLOOKUP(A774,綜合_回測!$A$2:$I$1750,9,FALSE),0)</f>
        <v>2092.8571428571427</v>
      </c>
      <c r="C774" s="88">
        <f t="shared" si="24"/>
        <v>312261.54761904763</v>
      </c>
      <c r="D774" s="88">
        <f t="shared" si="25"/>
        <v>-8670</v>
      </c>
    </row>
    <row r="775" spans="1:4" x14ac:dyDescent="0.25">
      <c r="A775" s="32">
        <v>44524</v>
      </c>
      <c r="B775" s="66">
        <f>_xlfn.IFNA(VLOOKUP(A775,綜合_回測!$A$2:$I$1750,9,FALSE),0)</f>
        <v>2802.8571428571427</v>
      </c>
      <c r="C775" s="88">
        <f t="shared" si="24"/>
        <v>310168.69047619047</v>
      </c>
      <c r="D775" s="88">
        <f t="shared" si="25"/>
        <v>-7960</v>
      </c>
    </row>
    <row r="776" spans="1:4" x14ac:dyDescent="0.25">
      <c r="A776" s="32">
        <v>44523</v>
      </c>
      <c r="B776" s="66">
        <f>_xlfn.IFNA(VLOOKUP(A776,綜合_回測!$A$2:$I$1750,9,FALSE),0)</f>
        <v>-3174.2857142857142</v>
      </c>
      <c r="C776" s="88">
        <f t="shared" si="24"/>
        <v>307365.83333333331</v>
      </c>
      <c r="D776" s="88">
        <f t="shared" si="25"/>
        <v>-13937.142857142857</v>
      </c>
    </row>
    <row r="777" spans="1:4" x14ac:dyDescent="0.25">
      <c r="A777" s="32">
        <v>44522</v>
      </c>
      <c r="B777" s="66">
        <f>_xlfn.IFNA(VLOOKUP(A777,綜合_回測!$A$2:$I$1750,9,FALSE),0)</f>
        <v>-2210.7142857142858</v>
      </c>
      <c r="C777" s="88">
        <f t="shared" si="24"/>
        <v>310540.11904761905</v>
      </c>
      <c r="D777" s="88">
        <f t="shared" si="25"/>
        <v>-12973.571428571429</v>
      </c>
    </row>
    <row r="778" spans="1:4" x14ac:dyDescent="0.25">
      <c r="A778" s="32">
        <v>44519</v>
      </c>
      <c r="B778" s="66">
        <f>_xlfn.IFNA(VLOOKUP(A778,綜合_回測!$A$2:$I$1750,9,FALSE),0)</f>
        <v>-711.42857142857144</v>
      </c>
      <c r="C778" s="88">
        <f t="shared" si="24"/>
        <v>312750.83333333331</v>
      </c>
      <c r="D778" s="88">
        <f t="shared" si="25"/>
        <v>-11474.285714285714</v>
      </c>
    </row>
    <row r="779" spans="1:4" x14ac:dyDescent="0.25">
      <c r="A779" s="32">
        <v>44518</v>
      </c>
      <c r="B779" s="66">
        <f>_xlfn.IFNA(VLOOKUP(A779,綜合_回測!$A$2:$I$1750,9,FALSE),0)</f>
        <v>147.85714285714286</v>
      </c>
      <c r="C779" s="88">
        <f t="shared" si="24"/>
        <v>313462.26190476189</v>
      </c>
      <c r="D779" s="88">
        <f t="shared" si="25"/>
        <v>-10615</v>
      </c>
    </row>
    <row r="780" spans="1:4" x14ac:dyDescent="0.25">
      <c r="A780" s="32">
        <v>44517</v>
      </c>
      <c r="B780" s="66">
        <f>_xlfn.IFNA(VLOOKUP(A780,綜合_回測!$A$2:$I$1750,9,FALSE),0)</f>
        <v>576.42857142857144</v>
      </c>
      <c r="C780" s="88">
        <f t="shared" si="24"/>
        <v>313314.40476190473</v>
      </c>
      <c r="D780" s="88">
        <f t="shared" si="25"/>
        <v>-10186.428571428572</v>
      </c>
    </row>
    <row r="781" spans="1:4" x14ac:dyDescent="0.25">
      <c r="A781" s="32">
        <v>44516</v>
      </c>
      <c r="B781" s="66">
        <f>_xlfn.IFNA(VLOOKUP(A781,綜合_回測!$A$2:$I$1750,9,FALSE),0)</f>
        <v>2215.7142857142858</v>
      </c>
      <c r="C781" s="88">
        <f t="shared" si="24"/>
        <v>312737.97619047615</v>
      </c>
      <c r="D781" s="88">
        <f t="shared" si="25"/>
        <v>-8547.1428571428569</v>
      </c>
    </row>
    <row r="782" spans="1:4" x14ac:dyDescent="0.25">
      <c r="A782" s="32">
        <v>44515</v>
      </c>
      <c r="B782" s="66">
        <f>_xlfn.IFNA(VLOOKUP(A782,綜合_回測!$A$2:$I$1750,9,FALSE),0)</f>
        <v>-487.14285714285717</v>
      </c>
      <c r="C782" s="88">
        <f t="shared" si="24"/>
        <v>310522.26190476189</v>
      </c>
      <c r="D782" s="88">
        <f t="shared" si="25"/>
        <v>-11250</v>
      </c>
    </row>
    <row r="783" spans="1:4" x14ac:dyDescent="0.25">
      <c r="A783" s="32">
        <v>44512</v>
      </c>
      <c r="B783" s="66">
        <f>_xlfn.IFNA(VLOOKUP(A783,綜合_回測!$A$2:$I$1750,9,FALSE),0)</f>
        <v>3290.7142857142858</v>
      </c>
      <c r="C783" s="88">
        <f t="shared" si="24"/>
        <v>311009.40476190473</v>
      </c>
      <c r="D783" s="88">
        <f t="shared" si="25"/>
        <v>-7472.1428571428569</v>
      </c>
    </row>
    <row r="784" spans="1:4" x14ac:dyDescent="0.25">
      <c r="A784" s="32">
        <v>44511</v>
      </c>
      <c r="B784" s="66">
        <f>_xlfn.IFNA(VLOOKUP(A784,綜合_回測!$A$2:$I$1750,9,FALSE),0)</f>
        <v>308.57142857142856</v>
      </c>
      <c r="C784" s="88">
        <f t="shared" si="24"/>
        <v>307718.69047619047</v>
      </c>
      <c r="D784" s="88">
        <f t="shared" si="25"/>
        <v>-10454.285714285714</v>
      </c>
    </row>
    <row r="785" spans="1:4" x14ac:dyDescent="0.25">
      <c r="A785" s="32">
        <v>44510</v>
      </c>
      <c r="B785" s="66">
        <f>_xlfn.IFNA(VLOOKUP(A785,綜合_回測!$A$2:$I$1750,9,FALSE),0)</f>
        <v>548.57142857142856</v>
      </c>
      <c r="C785" s="88">
        <f t="shared" si="24"/>
        <v>307410.11904761905</v>
      </c>
      <c r="D785" s="88">
        <f t="shared" si="25"/>
        <v>-10214.285714285714</v>
      </c>
    </row>
    <row r="786" spans="1:4" x14ac:dyDescent="0.25">
      <c r="A786" s="32">
        <v>44509</v>
      </c>
      <c r="B786" s="66">
        <f>_xlfn.IFNA(VLOOKUP(A786,綜合_回測!$A$2:$I$1750,9,FALSE),0)</f>
        <v>-128.57142857142858</v>
      </c>
      <c r="C786" s="88">
        <f t="shared" si="24"/>
        <v>306861.54761904763</v>
      </c>
      <c r="D786" s="88">
        <f t="shared" si="25"/>
        <v>-10891.428571428572</v>
      </c>
    </row>
    <row r="787" spans="1:4" x14ac:dyDescent="0.25">
      <c r="A787" s="32">
        <v>44508</v>
      </c>
      <c r="B787" s="66">
        <f>_xlfn.IFNA(VLOOKUP(A787,綜合_回測!$A$2:$I$1750,9,FALSE),0)</f>
        <v>-1394.2857142857142</v>
      </c>
      <c r="C787" s="88">
        <f t="shared" si="24"/>
        <v>306990.11904761905</v>
      </c>
      <c r="D787" s="88">
        <f t="shared" si="25"/>
        <v>-12157.142857142857</v>
      </c>
    </row>
    <row r="788" spans="1:4" x14ac:dyDescent="0.25">
      <c r="A788" s="32">
        <v>44505</v>
      </c>
      <c r="B788" s="66">
        <f>_xlfn.IFNA(VLOOKUP(A788,綜合_回測!$A$2:$I$1750,9,FALSE),0)</f>
        <v>-2766.4285714285716</v>
      </c>
      <c r="C788" s="88">
        <f t="shared" si="24"/>
        <v>308384.40476190479</v>
      </c>
      <c r="D788" s="88">
        <f t="shared" si="25"/>
        <v>-13529.285714285714</v>
      </c>
    </row>
    <row r="789" spans="1:4" x14ac:dyDescent="0.25">
      <c r="A789" s="32">
        <v>44504</v>
      </c>
      <c r="B789" s="66">
        <f>_xlfn.IFNA(VLOOKUP(A789,綜合_回測!$A$2:$I$1750,9,FALSE),0)</f>
        <v>3533.5714285714284</v>
      </c>
      <c r="C789" s="88">
        <f t="shared" si="24"/>
        <v>311150.83333333337</v>
      </c>
      <c r="D789" s="88">
        <f t="shared" si="25"/>
        <v>-7229.2857142857147</v>
      </c>
    </row>
    <row r="790" spans="1:4" x14ac:dyDescent="0.25">
      <c r="A790" s="32">
        <v>44503</v>
      </c>
      <c r="B790" s="66">
        <f>_xlfn.IFNA(VLOOKUP(A790,綜合_回測!$A$2:$I$1750,9,FALSE),0)</f>
        <v>10762.857142857143</v>
      </c>
      <c r="C790" s="88">
        <f t="shared" si="24"/>
        <v>307617.26190476195</v>
      </c>
      <c r="D790" s="88">
        <f t="shared" si="25"/>
        <v>0</v>
      </c>
    </row>
    <row r="791" spans="1:4" x14ac:dyDescent="0.25">
      <c r="A791" s="32">
        <v>44502</v>
      </c>
      <c r="B791" s="66">
        <f>_xlfn.IFNA(VLOOKUP(A791,綜合_回測!$A$2:$I$1750,9,FALSE),0)</f>
        <v>-201.42857142857142</v>
      </c>
      <c r="C791" s="88">
        <f t="shared" si="24"/>
        <v>296854.40476190479</v>
      </c>
      <c r="D791" s="88">
        <f t="shared" si="25"/>
        <v>-9002.8571428571413</v>
      </c>
    </row>
    <row r="792" spans="1:4" x14ac:dyDescent="0.25">
      <c r="A792" s="32">
        <v>44501</v>
      </c>
      <c r="B792" s="66">
        <f>_xlfn.IFNA(VLOOKUP(A792,綜合_回測!$A$2:$I$1750,9,FALSE),0)</f>
        <v>-2589.2857142857142</v>
      </c>
      <c r="C792" s="88">
        <f t="shared" si="24"/>
        <v>297055.83333333337</v>
      </c>
      <c r="D792" s="88">
        <f t="shared" si="25"/>
        <v>-11390.714285714284</v>
      </c>
    </row>
    <row r="793" spans="1:4" x14ac:dyDescent="0.25">
      <c r="A793" s="32">
        <v>44498</v>
      </c>
      <c r="B793" s="66">
        <f>_xlfn.IFNA(VLOOKUP(A793,綜合_回測!$A$2:$I$1750,9,FALSE),0)</f>
        <v>8031.4285714285716</v>
      </c>
      <c r="C793" s="88">
        <f t="shared" si="24"/>
        <v>299645.11904761911</v>
      </c>
      <c r="D793" s="88">
        <f t="shared" si="25"/>
        <v>-769.99999999999909</v>
      </c>
    </row>
    <row r="794" spans="1:4" x14ac:dyDescent="0.25">
      <c r="A794" s="32">
        <v>44497</v>
      </c>
      <c r="B794" s="66">
        <f>_xlfn.IFNA(VLOOKUP(A794,綜合_回測!$A$2:$I$1750,9,FALSE),0)</f>
        <v>1729.2857142857142</v>
      </c>
      <c r="C794" s="88">
        <f t="shared" si="24"/>
        <v>291613.69047619053</v>
      </c>
      <c r="D794" s="88">
        <f t="shared" si="25"/>
        <v>-7072.1428571428569</v>
      </c>
    </row>
    <row r="795" spans="1:4" x14ac:dyDescent="0.25">
      <c r="A795" s="32">
        <v>44496</v>
      </c>
      <c r="B795" s="66">
        <f>_xlfn.IFNA(VLOOKUP(A795,綜合_回測!$A$2:$I$1750,9,FALSE),0)</f>
        <v>-1770.7142857142858</v>
      </c>
      <c r="C795" s="88">
        <f t="shared" si="24"/>
        <v>289884.40476190479</v>
      </c>
      <c r="D795" s="88">
        <f t="shared" si="25"/>
        <v>-10572.142857142857</v>
      </c>
    </row>
    <row r="796" spans="1:4" x14ac:dyDescent="0.25">
      <c r="A796" s="32">
        <v>44495</v>
      </c>
      <c r="B796" s="66">
        <f>_xlfn.IFNA(VLOOKUP(A796,綜合_回測!$A$2:$I$1750,9,FALSE),0)</f>
        <v>-1692.8571428571429</v>
      </c>
      <c r="C796" s="88">
        <f t="shared" si="24"/>
        <v>291655.11904761905</v>
      </c>
      <c r="D796" s="88">
        <f t="shared" si="25"/>
        <v>-10494.285714285714</v>
      </c>
    </row>
    <row r="797" spans="1:4" x14ac:dyDescent="0.25">
      <c r="A797" s="32">
        <v>44494</v>
      </c>
      <c r="B797" s="66">
        <f>_xlfn.IFNA(VLOOKUP(A797,綜合_回測!$A$2:$I$1750,9,FALSE),0)</f>
        <v>2755</v>
      </c>
      <c r="C797" s="88">
        <f t="shared" si="24"/>
        <v>293347.97619047621</v>
      </c>
      <c r="D797" s="88">
        <f t="shared" si="25"/>
        <v>-6046.4285714285706</v>
      </c>
    </row>
    <row r="798" spans="1:4" x14ac:dyDescent="0.25">
      <c r="A798" s="32">
        <v>44491</v>
      </c>
      <c r="B798" s="66">
        <f>_xlfn.IFNA(VLOOKUP(A798,綜合_回測!$A$2:$I$1750,9,FALSE),0)</f>
        <v>-5312.1428571428569</v>
      </c>
      <c r="C798" s="88">
        <f t="shared" si="24"/>
        <v>290592.97619047621</v>
      </c>
      <c r="D798" s="88">
        <f t="shared" si="25"/>
        <v>-14113.571428571428</v>
      </c>
    </row>
    <row r="799" spans="1:4" x14ac:dyDescent="0.25">
      <c r="A799" s="32">
        <v>44490</v>
      </c>
      <c r="B799" s="66">
        <f>_xlfn.IFNA(VLOOKUP(A799,綜合_回測!$A$2:$I$1750,9,FALSE),0)</f>
        <v>916.42857142857144</v>
      </c>
      <c r="C799" s="88">
        <f t="shared" si="24"/>
        <v>295905.11904761905</v>
      </c>
      <c r="D799" s="88">
        <f t="shared" si="25"/>
        <v>-7884.9999999999991</v>
      </c>
    </row>
    <row r="800" spans="1:4" x14ac:dyDescent="0.25">
      <c r="A800" s="32">
        <v>44489</v>
      </c>
      <c r="B800" s="66">
        <f>_xlfn.IFNA(VLOOKUP(A800,綜合_回測!$A$2:$I$1750,9,FALSE),0)</f>
        <v>-1217.1428571428571</v>
      </c>
      <c r="C800" s="88">
        <f t="shared" si="24"/>
        <v>294988.69047619047</v>
      </c>
      <c r="D800" s="88">
        <f t="shared" si="25"/>
        <v>-10018.571428571428</v>
      </c>
    </row>
    <row r="801" spans="1:4" x14ac:dyDescent="0.25">
      <c r="A801" s="32">
        <v>44488</v>
      </c>
      <c r="B801" s="66">
        <f>_xlfn.IFNA(VLOOKUP(A801,綜合_回測!$A$2:$I$1750,9,FALSE),0)</f>
        <v>199.28571428571428</v>
      </c>
      <c r="C801" s="88">
        <f t="shared" si="24"/>
        <v>296205.83333333331</v>
      </c>
      <c r="D801" s="88">
        <f t="shared" si="25"/>
        <v>-8602.1428571428569</v>
      </c>
    </row>
    <row r="802" spans="1:4" x14ac:dyDescent="0.25">
      <c r="A802" s="32">
        <v>44487</v>
      </c>
      <c r="B802" s="66">
        <f>_xlfn.IFNA(VLOOKUP(A802,綜合_回測!$A$2:$I$1750,9,FALSE),0)</f>
        <v>8801.4285714285706</v>
      </c>
      <c r="C802" s="88">
        <f t="shared" si="24"/>
        <v>296006.54761904757</v>
      </c>
      <c r="D802" s="88">
        <f t="shared" si="25"/>
        <v>0</v>
      </c>
    </row>
    <row r="803" spans="1:4" x14ac:dyDescent="0.25">
      <c r="A803" s="32">
        <v>44484</v>
      </c>
      <c r="B803" s="66">
        <f>_xlfn.IFNA(VLOOKUP(A803,綜合_回測!$A$2:$I$1750,9,FALSE),0)</f>
        <v>-660.71428571428567</v>
      </c>
      <c r="C803" s="88">
        <f t="shared" si="24"/>
        <v>287205.11904761899</v>
      </c>
      <c r="D803" s="88">
        <f t="shared" si="25"/>
        <v>-6972.8571428571422</v>
      </c>
    </row>
    <row r="804" spans="1:4" x14ac:dyDescent="0.25">
      <c r="A804" s="32">
        <v>44483</v>
      </c>
      <c r="B804" s="66">
        <f>_xlfn.IFNA(VLOOKUP(A804,綜合_回測!$A$2:$I$1750,9,FALSE),0)</f>
        <v>4982.8571428571431</v>
      </c>
      <c r="C804" s="88">
        <f t="shared" si="24"/>
        <v>287865.83333333326</v>
      </c>
      <c r="D804" s="88">
        <f t="shared" si="25"/>
        <v>-1329.2857142857138</v>
      </c>
    </row>
    <row r="805" spans="1:4" x14ac:dyDescent="0.25">
      <c r="A805" s="32">
        <v>44482</v>
      </c>
      <c r="B805" s="66">
        <f>_xlfn.IFNA(VLOOKUP(A805,綜合_回測!$A$2:$I$1750,9,FALSE),0)</f>
        <v>312.14285714285717</v>
      </c>
      <c r="C805" s="88">
        <f t="shared" si="24"/>
        <v>282882.9761904761</v>
      </c>
      <c r="D805" s="88">
        <f t="shared" si="25"/>
        <v>-6000</v>
      </c>
    </row>
    <row r="806" spans="1:4" x14ac:dyDescent="0.25">
      <c r="A806" s="32">
        <v>44481</v>
      </c>
      <c r="B806" s="66">
        <f>_xlfn.IFNA(VLOOKUP(A806,綜合_回測!$A$2:$I$1750,9,FALSE),0)</f>
        <v>-1600.7142857142858</v>
      </c>
      <c r="C806" s="88">
        <f t="shared" si="24"/>
        <v>282570.83333333326</v>
      </c>
      <c r="D806" s="88">
        <f t="shared" si="25"/>
        <v>-10367.142857142857</v>
      </c>
    </row>
    <row r="807" spans="1:4" x14ac:dyDescent="0.25">
      <c r="A807" s="32">
        <v>44480</v>
      </c>
      <c r="B807" s="66">
        <f>_xlfn.IFNA(VLOOKUP(A807,綜合_回測!$A$2:$I$1750,9,FALSE),0)</f>
        <v>257.85714285714283</v>
      </c>
      <c r="C807" s="88">
        <f t="shared" si="24"/>
        <v>284171.54761904752</v>
      </c>
      <c r="D807" s="88">
        <f t="shared" si="25"/>
        <v>-8508.5714285714275</v>
      </c>
    </row>
    <row r="808" spans="1:4" x14ac:dyDescent="0.25">
      <c r="A808" s="32">
        <v>44477</v>
      </c>
      <c r="B808" s="66">
        <f>_xlfn.IFNA(VLOOKUP(A808,綜合_回測!$A$2:$I$1750,9,FALSE),0)</f>
        <v>-1995</v>
      </c>
      <c r="C808" s="88">
        <f t="shared" si="24"/>
        <v>283913.69047619036</v>
      </c>
      <c r="D808" s="88">
        <f t="shared" si="25"/>
        <v>-10761.428571428571</v>
      </c>
    </row>
    <row r="809" spans="1:4" x14ac:dyDescent="0.25">
      <c r="A809" s="32">
        <v>44476</v>
      </c>
      <c r="B809" s="66">
        <f>_xlfn.IFNA(VLOOKUP(A809,綜合_回測!$A$2:$I$1750,9,FALSE),0)</f>
        <v>-132.14285714285714</v>
      </c>
      <c r="C809" s="88">
        <f t="shared" si="24"/>
        <v>285908.69047619036</v>
      </c>
      <c r="D809" s="88">
        <f t="shared" si="25"/>
        <v>-8898.5714285714275</v>
      </c>
    </row>
    <row r="810" spans="1:4" x14ac:dyDescent="0.25">
      <c r="A810" s="32">
        <v>44475</v>
      </c>
      <c r="B810" s="66">
        <f>_xlfn.IFNA(VLOOKUP(A810,綜合_回測!$A$2:$I$1750,9,FALSE),0)</f>
        <v>2539.2857142857142</v>
      </c>
      <c r="C810" s="88">
        <f t="shared" si="24"/>
        <v>286040.8333333332</v>
      </c>
      <c r="D810" s="88">
        <f t="shared" si="25"/>
        <v>-6227.1428571428569</v>
      </c>
    </row>
    <row r="811" spans="1:4" x14ac:dyDescent="0.25">
      <c r="A811" s="32">
        <v>44474</v>
      </c>
      <c r="B811" s="66">
        <f>_xlfn.IFNA(VLOOKUP(A811,綜合_回測!$A$2:$I$1750,9,FALSE),0)</f>
        <v>1242.8571428571429</v>
      </c>
      <c r="C811" s="88">
        <f t="shared" si="24"/>
        <v>283501.54761904746</v>
      </c>
      <c r="D811" s="88">
        <f t="shared" si="25"/>
        <v>-7523.5714285714275</v>
      </c>
    </row>
    <row r="812" spans="1:4" x14ac:dyDescent="0.25">
      <c r="A812" s="32">
        <v>44473</v>
      </c>
      <c r="B812" s="66">
        <f>_xlfn.IFNA(VLOOKUP(A812,綜合_回測!$A$2:$I$1750,9,FALSE),0)</f>
        <v>-3129.2857142857142</v>
      </c>
      <c r="C812" s="88">
        <f t="shared" si="24"/>
        <v>282258.6904761903</v>
      </c>
      <c r="D812" s="88">
        <f t="shared" si="25"/>
        <v>-11895.714285714284</v>
      </c>
    </row>
    <row r="813" spans="1:4" x14ac:dyDescent="0.25">
      <c r="A813" s="32">
        <v>44470</v>
      </c>
      <c r="B813" s="66">
        <f>_xlfn.IFNA(VLOOKUP(A813,綜合_回測!$A$2:$I$1750,9,FALSE),0)</f>
        <v>2978.5714285714284</v>
      </c>
      <c r="C813" s="88">
        <f t="shared" si="24"/>
        <v>285387.97619047604</v>
      </c>
      <c r="D813" s="88">
        <f t="shared" si="25"/>
        <v>-5787.8571428571422</v>
      </c>
    </row>
    <row r="814" spans="1:4" x14ac:dyDescent="0.25">
      <c r="A814" s="32">
        <v>44469</v>
      </c>
      <c r="B814" s="66">
        <f>_xlfn.IFNA(VLOOKUP(A814,綜合_回測!$A$2:$I$1750,9,FALSE),0)</f>
        <v>-3162.1428571428573</v>
      </c>
      <c r="C814" s="88">
        <f t="shared" si="24"/>
        <v>282409.40476190462</v>
      </c>
      <c r="D814" s="88">
        <f t="shared" si="25"/>
        <v>-11928.571428571428</v>
      </c>
    </row>
    <row r="815" spans="1:4" x14ac:dyDescent="0.25">
      <c r="A815" s="32">
        <v>44468</v>
      </c>
      <c r="B815" s="66">
        <f>_xlfn.IFNA(VLOOKUP(A815,綜合_回測!$A$2:$I$1750,9,FALSE),0)</f>
        <v>-4403.5714285714284</v>
      </c>
      <c r="C815" s="88">
        <f t="shared" si="24"/>
        <v>285571.54761904746</v>
      </c>
      <c r="D815" s="88">
        <f t="shared" si="25"/>
        <v>-13170</v>
      </c>
    </row>
    <row r="816" spans="1:4" x14ac:dyDescent="0.25">
      <c r="A816" s="32">
        <v>44467</v>
      </c>
      <c r="B816" s="66">
        <f>_xlfn.IFNA(VLOOKUP(A816,綜合_回測!$A$2:$I$1750,9,FALSE),0)</f>
        <v>291.42857142857144</v>
      </c>
      <c r="C816" s="88">
        <f t="shared" si="24"/>
        <v>289975.11904761888</v>
      </c>
      <c r="D816" s="88">
        <f t="shared" si="25"/>
        <v>-8475</v>
      </c>
    </row>
    <row r="817" spans="1:4" x14ac:dyDescent="0.25">
      <c r="A817" s="32">
        <v>44466</v>
      </c>
      <c r="B817" s="66">
        <f>_xlfn.IFNA(VLOOKUP(A817,綜合_回測!$A$2:$I$1750,9,FALSE),0)</f>
        <v>-282.85714285714283</v>
      </c>
      <c r="C817" s="88">
        <f t="shared" si="24"/>
        <v>289683.6904761903</v>
      </c>
      <c r="D817" s="88">
        <f t="shared" si="25"/>
        <v>-9049.2857142857138</v>
      </c>
    </row>
    <row r="818" spans="1:4" x14ac:dyDescent="0.25">
      <c r="A818" s="32">
        <v>44463</v>
      </c>
      <c r="B818" s="66">
        <f>_xlfn.IFNA(VLOOKUP(A818,綜合_回測!$A$2:$I$1750,9,FALSE),0)</f>
        <v>3276.4285714285716</v>
      </c>
      <c r="C818" s="88">
        <f t="shared" si="24"/>
        <v>289966.54761904746</v>
      </c>
      <c r="D818" s="88">
        <f t="shared" si="25"/>
        <v>-5489.9999999999991</v>
      </c>
    </row>
    <row r="819" spans="1:4" x14ac:dyDescent="0.25">
      <c r="A819" s="32">
        <v>44462</v>
      </c>
      <c r="B819" s="66">
        <f>_xlfn.IFNA(VLOOKUP(A819,綜合_回測!$A$2:$I$1750,9,FALSE),0)</f>
        <v>1016.4285714285714</v>
      </c>
      <c r="C819" s="88">
        <f t="shared" si="24"/>
        <v>286690.11904761888</v>
      </c>
      <c r="D819" s="88">
        <f t="shared" si="25"/>
        <v>-7749.9999999999991</v>
      </c>
    </row>
    <row r="820" spans="1:4" x14ac:dyDescent="0.25">
      <c r="A820" s="32">
        <v>44461</v>
      </c>
      <c r="B820" s="66">
        <f>_xlfn.IFNA(VLOOKUP(A820,綜合_回測!$A$2:$I$1750,9,FALSE),0)</f>
        <v>2836.4285714285716</v>
      </c>
      <c r="C820" s="88">
        <f t="shared" si="24"/>
        <v>285673.6904761903</v>
      </c>
      <c r="D820" s="88">
        <f t="shared" si="25"/>
        <v>-5929.9999999999991</v>
      </c>
    </row>
    <row r="821" spans="1:4" x14ac:dyDescent="0.25">
      <c r="A821" s="32">
        <v>44460</v>
      </c>
      <c r="B821" s="66">
        <f>_xlfn.IFNA(VLOOKUP(A821,綜合_回測!$A$2:$I$1750,9,FALSE),0)</f>
        <v>-2465.7142857142858</v>
      </c>
      <c r="C821" s="88">
        <f t="shared" si="24"/>
        <v>282837.26190476172</v>
      </c>
      <c r="D821" s="88">
        <f t="shared" si="25"/>
        <v>-11232.142857142857</v>
      </c>
    </row>
    <row r="822" spans="1:4" x14ac:dyDescent="0.25">
      <c r="A822" s="32">
        <v>44459</v>
      </c>
      <c r="B822" s="66">
        <f>_xlfn.IFNA(VLOOKUP(A822,綜合_回測!$A$2:$I$1750,9,FALSE),0)</f>
        <v>-7490</v>
      </c>
      <c r="C822" s="88">
        <f t="shared" si="24"/>
        <v>285302.97619047598</v>
      </c>
      <c r="D822" s="88">
        <f t="shared" si="25"/>
        <v>-16256.428571428571</v>
      </c>
    </row>
    <row r="823" spans="1:4" x14ac:dyDescent="0.25">
      <c r="A823" s="32">
        <v>44456</v>
      </c>
      <c r="B823" s="66">
        <f>_xlfn.IFNA(VLOOKUP(A823,綜合_回測!$A$2:$I$1750,9,FALSE),0)</f>
        <v>-296.42857142857144</v>
      </c>
      <c r="C823" s="88">
        <f t="shared" si="24"/>
        <v>292792.97619047598</v>
      </c>
      <c r="D823" s="88">
        <f t="shared" si="25"/>
        <v>-9062.8571428571413</v>
      </c>
    </row>
    <row r="824" spans="1:4" x14ac:dyDescent="0.25">
      <c r="A824" s="32">
        <v>44455</v>
      </c>
      <c r="B824" s="66">
        <f>_xlfn.IFNA(VLOOKUP(A824,綜合_回測!$A$2:$I$1750,9,FALSE),0)</f>
        <v>2228.5714285714284</v>
      </c>
      <c r="C824" s="88">
        <f t="shared" si="24"/>
        <v>293089.40476190456</v>
      </c>
      <c r="D824" s="88">
        <f t="shared" si="25"/>
        <v>-6537.8571428571422</v>
      </c>
    </row>
    <row r="825" spans="1:4" x14ac:dyDescent="0.25">
      <c r="A825" s="32">
        <v>44454</v>
      </c>
      <c r="B825" s="66">
        <f>_xlfn.IFNA(VLOOKUP(A825,綜合_回測!$A$2:$I$1750,9,FALSE),0)</f>
        <v>-1157.1428571428571</v>
      </c>
      <c r="C825" s="88">
        <f t="shared" si="24"/>
        <v>290860.83333333314</v>
      </c>
      <c r="D825" s="88">
        <f t="shared" si="25"/>
        <v>-9923.5714285714275</v>
      </c>
    </row>
    <row r="826" spans="1:4" x14ac:dyDescent="0.25">
      <c r="A826" s="32">
        <v>44453</v>
      </c>
      <c r="B826" s="66">
        <f>_xlfn.IFNA(VLOOKUP(A826,綜合_回測!$A$2:$I$1750,9,FALSE),0)</f>
        <v>-735</v>
      </c>
      <c r="C826" s="88">
        <f t="shared" si="24"/>
        <v>292017.97619047598</v>
      </c>
      <c r="D826" s="88">
        <f t="shared" si="25"/>
        <v>-9501.4285714285706</v>
      </c>
    </row>
    <row r="827" spans="1:4" x14ac:dyDescent="0.25">
      <c r="A827" s="32">
        <v>44452</v>
      </c>
      <c r="B827" s="66">
        <f>_xlfn.IFNA(VLOOKUP(A827,綜合_回測!$A$2:$I$1750,9,FALSE),0)</f>
        <v>-4155</v>
      </c>
      <c r="C827" s="88">
        <f t="shared" si="24"/>
        <v>292752.97619047598</v>
      </c>
      <c r="D827" s="88">
        <f t="shared" si="25"/>
        <v>-12921.428571428571</v>
      </c>
    </row>
    <row r="828" spans="1:4" x14ac:dyDescent="0.25">
      <c r="A828" s="32">
        <v>44449</v>
      </c>
      <c r="B828" s="66">
        <f>_xlfn.IFNA(VLOOKUP(A828,綜合_回測!$A$2:$I$1750,9,FALSE),0)</f>
        <v>-1667.8571428571429</v>
      </c>
      <c r="C828" s="88">
        <f t="shared" si="24"/>
        <v>296907.97619047598</v>
      </c>
      <c r="D828" s="88">
        <f t="shared" si="25"/>
        <v>-10434.285714285714</v>
      </c>
    </row>
    <row r="829" spans="1:4" x14ac:dyDescent="0.25">
      <c r="A829" s="32">
        <v>44448</v>
      </c>
      <c r="B829" s="66">
        <f>_xlfn.IFNA(VLOOKUP(A829,綜合_回測!$A$2:$I$1750,9,FALSE),0)</f>
        <v>1420.7142857142858</v>
      </c>
      <c r="C829" s="88">
        <f t="shared" si="24"/>
        <v>298575.83333333314</v>
      </c>
      <c r="D829" s="88">
        <f t="shared" si="25"/>
        <v>-7345.7142857142844</v>
      </c>
    </row>
    <row r="830" spans="1:4" x14ac:dyDescent="0.25">
      <c r="A830" s="32">
        <v>44447</v>
      </c>
      <c r="B830" s="66">
        <f>_xlfn.IFNA(VLOOKUP(A830,綜合_回測!$A$2:$I$1750,9,FALSE),0)</f>
        <v>-241.42857142857142</v>
      </c>
      <c r="C830" s="88">
        <f t="shared" si="24"/>
        <v>297155.11904761888</v>
      </c>
      <c r="D830" s="88">
        <f t="shared" si="25"/>
        <v>-9007.8571428571413</v>
      </c>
    </row>
    <row r="831" spans="1:4" x14ac:dyDescent="0.25">
      <c r="A831" s="32">
        <v>44446</v>
      </c>
      <c r="B831" s="66">
        <f>_xlfn.IFNA(VLOOKUP(A831,綜合_回測!$A$2:$I$1750,9,FALSE),0)</f>
        <v>-1219.2857142857142</v>
      </c>
      <c r="C831" s="88">
        <f t="shared" si="24"/>
        <v>297396.54761904746</v>
      </c>
      <c r="D831" s="88">
        <f t="shared" si="25"/>
        <v>-9985.7142857142844</v>
      </c>
    </row>
    <row r="832" spans="1:4" x14ac:dyDescent="0.25">
      <c r="A832" s="32">
        <v>44442</v>
      </c>
      <c r="B832" s="66">
        <f>_xlfn.IFNA(VLOOKUP(A832,綜合_回測!$A$2:$I$1750,9,FALSE),0)</f>
        <v>-223.57142857142858</v>
      </c>
      <c r="C832" s="88">
        <f t="shared" si="24"/>
        <v>298615.8333333332</v>
      </c>
      <c r="D832" s="88">
        <f t="shared" si="25"/>
        <v>-8990</v>
      </c>
    </row>
    <row r="833" spans="1:4" x14ac:dyDescent="0.25">
      <c r="A833" s="32">
        <v>44441</v>
      </c>
      <c r="B833" s="66">
        <f>_xlfn.IFNA(VLOOKUP(A833,綜合_回測!$A$2:$I$1750,9,FALSE),0)</f>
        <v>-3145.7142857142858</v>
      </c>
      <c r="C833" s="88">
        <f t="shared" si="24"/>
        <v>298839.40476190462</v>
      </c>
      <c r="D833" s="88">
        <f t="shared" si="25"/>
        <v>-11912.142857142857</v>
      </c>
    </row>
    <row r="834" spans="1:4" x14ac:dyDescent="0.25">
      <c r="A834" s="32">
        <v>44440</v>
      </c>
      <c r="B834" s="66">
        <f>_xlfn.IFNA(VLOOKUP(A834,綜合_回測!$A$2:$I$1750,9,FALSE),0)</f>
        <v>626.42857142857144</v>
      </c>
      <c r="C834" s="88">
        <f t="shared" ref="C834:C897" si="26">C835+B834</f>
        <v>301985.11904761888</v>
      </c>
      <c r="D834" s="88">
        <f t="shared" si="25"/>
        <v>-8139.9999999999991</v>
      </c>
    </row>
    <row r="835" spans="1:4" x14ac:dyDescent="0.25">
      <c r="A835" s="32">
        <v>44439</v>
      </c>
      <c r="B835" s="66">
        <f>_xlfn.IFNA(VLOOKUP(A835,綜合_回測!$A$2:$I$1750,9,FALSE),0)</f>
        <v>26.428571428571427</v>
      </c>
      <c r="C835" s="88">
        <f t="shared" si="26"/>
        <v>301358.6904761903</v>
      </c>
      <c r="D835" s="88">
        <f t="shared" ref="D835:D898" si="27">MIN((B835-MAX(B835:B893)),0)</f>
        <v>-8740</v>
      </c>
    </row>
    <row r="836" spans="1:4" x14ac:dyDescent="0.25">
      <c r="A836" s="32">
        <v>44438</v>
      </c>
      <c r="B836" s="66">
        <f>_xlfn.IFNA(VLOOKUP(A836,綜合_回測!$A$2:$I$1750,9,FALSE),0)</f>
        <v>3003.5714285714284</v>
      </c>
      <c r="C836" s="88">
        <f t="shared" si="26"/>
        <v>301332.26190476172</v>
      </c>
      <c r="D836" s="88">
        <f t="shared" si="27"/>
        <v>-5762.8571428571422</v>
      </c>
    </row>
    <row r="837" spans="1:4" x14ac:dyDescent="0.25">
      <c r="A837" s="32">
        <v>44435</v>
      </c>
      <c r="B837" s="66">
        <f>_xlfn.IFNA(VLOOKUP(A837,綜合_回測!$A$2:$I$1750,9,FALSE),0)</f>
        <v>3098.5714285714284</v>
      </c>
      <c r="C837" s="88">
        <f t="shared" si="26"/>
        <v>298328.6904761903</v>
      </c>
      <c r="D837" s="88">
        <f t="shared" si="27"/>
        <v>-5667.8571428571422</v>
      </c>
    </row>
    <row r="838" spans="1:4" x14ac:dyDescent="0.25">
      <c r="A838" s="32">
        <v>44434</v>
      </c>
      <c r="B838" s="66">
        <f>_xlfn.IFNA(VLOOKUP(A838,綜合_回測!$A$2:$I$1750,9,FALSE),0)</f>
        <v>-2335.7142857142858</v>
      </c>
      <c r="C838" s="88">
        <f t="shared" si="26"/>
        <v>295230.11904761888</v>
      </c>
      <c r="D838" s="88">
        <f t="shared" si="27"/>
        <v>-11102.142857142857</v>
      </c>
    </row>
    <row r="839" spans="1:4" x14ac:dyDescent="0.25">
      <c r="A839" s="32">
        <v>44433</v>
      </c>
      <c r="B839" s="66">
        <f>_xlfn.IFNA(VLOOKUP(A839,綜合_回測!$A$2:$I$1750,9,FALSE),0)</f>
        <v>-25.714285714285715</v>
      </c>
      <c r="C839" s="88">
        <f t="shared" si="26"/>
        <v>297565.83333333314</v>
      </c>
      <c r="D839" s="88">
        <f t="shared" si="27"/>
        <v>-8792.1428571428569</v>
      </c>
    </row>
    <row r="840" spans="1:4" x14ac:dyDescent="0.25">
      <c r="A840" s="32">
        <v>44432</v>
      </c>
      <c r="B840" s="66">
        <f>_xlfn.IFNA(VLOOKUP(A840,綜合_回測!$A$2:$I$1750,9,FALSE),0)</f>
        <v>675.71428571428567</v>
      </c>
      <c r="C840" s="88">
        <f t="shared" si="26"/>
        <v>297591.5476190474</v>
      </c>
      <c r="D840" s="88">
        <f t="shared" si="27"/>
        <v>-8090.7142857142853</v>
      </c>
    </row>
    <row r="841" spans="1:4" x14ac:dyDescent="0.25">
      <c r="A841" s="32">
        <v>44431</v>
      </c>
      <c r="B841" s="66">
        <f>_xlfn.IFNA(VLOOKUP(A841,綜合_回測!$A$2:$I$1750,9,FALSE),0)</f>
        <v>6312.1428571428569</v>
      </c>
      <c r="C841" s="88">
        <f t="shared" si="26"/>
        <v>296915.83333333314</v>
      </c>
      <c r="D841" s="88">
        <f t="shared" si="27"/>
        <v>-2454.2857142857138</v>
      </c>
    </row>
    <row r="842" spans="1:4" x14ac:dyDescent="0.25">
      <c r="A842" s="32">
        <v>44428</v>
      </c>
      <c r="B842" s="66">
        <f>_xlfn.IFNA(VLOOKUP(A842,綜合_回測!$A$2:$I$1750,9,FALSE),0)</f>
        <v>3690.7142857142858</v>
      </c>
      <c r="C842" s="88">
        <f t="shared" si="26"/>
        <v>290603.6904761903</v>
      </c>
      <c r="D842" s="88">
        <f t="shared" si="27"/>
        <v>-5075.7142857142844</v>
      </c>
    </row>
    <row r="843" spans="1:4" x14ac:dyDescent="0.25">
      <c r="A843" s="32">
        <v>44427</v>
      </c>
      <c r="B843" s="66">
        <f>_xlfn.IFNA(VLOOKUP(A843,綜合_回測!$A$2:$I$1750,9,FALSE),0)</f>
        <v>-4787.8571428571431</v>
      </c>
      <c r="C843" s="88">
        <f t="shared" si="26"/>
        <v>286912.97619047604</v>
      </c>
      <c r="D843" s="88">
        <f t="shared" si="27"/>
        <v>-13554.285714285714</v>
      </c>
    </row>
    <row r="844" spans="1:4" x14ac:dyDescent="0.25">
      <c r="A844" s="32">
        <v>44426</v>
      </c>
      <c r="B844" s="66">
        <f>_xlfn.IFNA(VLOOKUP(A844,綜合_回測!$A$2:$I$1750,9,FALSE),0)</f>
        <v>-3515</v>
      </c>
      <c r="C844" s="88">
        <f t="shared" si="26"/>
        <v>291700.8333333332</v>
      </c>
      <c r="D844" s="88">
        <f t="shared" si="27"/>
        <v>-12281.428571428571</v>
      </c>
    </row>
    <row r="845" spans="1:4" x14ac:dyDescent="0.25">
      <c r="A845" s="32">
        <v>44425</v>
      </c>
      <c r="B845" s="66">
        <f>_xlfn.IFNA(VLOOKUP(A845,綜合_回測!$A$2:$I$1750,9,FALSE),0)</f>
        <v>-3512.1428571428573</v>
      </c>
      <c r="C845" s="88">
        <f t="shared" si="26"/>
        <v>295215.8333333332</v>
      </c>
      <c r="D845" s="88">
        <f t="shared" si="27"/>
        <v>-12278.571428571428</v>
      </c>
    </row>
    <row r="846" spans="1:4" x14ac:dyDescent="0.25">
      <c r="A846" s="32">
        <v>44424</v>
      </c>
      <c r="B846" s="66">
        <f>_xlfn.IFNA(VLOOKUP(A846,綜合_回測!$A$2:$I$1750,9,FALSE),0)</f>
        <v>2687.1428571428573</v>
      </c>
      <c r="C846" s="88">
        <f t="shared" si="26"/>
        <v>298727.97619047604</v>
      </c>
      <c r="D846" s="88">
        <f t="shared" si="27"/>
        <v>-6079.2857142857138</v>
      </c>
    </row>
    <row r="847" spans="1:4" x14ac:dyDescent="0.25">
      <c r="A847" s="32">
        <v>44421</v>
      </c>
      <c r="B847" s="66">
        <f>_xlfn.IFNA(VLOOKUP(A847,綜合_回測!$A$2:$I$1750,9,FALSE),0)</f>
        <v>1076.4285714285713</v>
      </c>
      <c r="C847" s="88">
        <f t="shared" si="26"/>
        <v>296040.8333333332</v>
      </c>
      <c r="D847" s="88">
        <f t="shared" si="27"/>
        <v>-7689.9999999999991</v>
      </c>
    </row>
    <row r="848" spans="1:4" x14ac:dyDescent="0.25">
      <c r="A848" s="32">
        <v>44420</v>
      </c>
      <c r="B848" s="66">
        <f>_xlfn.IFNA(VLOOKUP(A848,綜合_回測!$A$2:$I$1750,9,FALSE),0)</f>
        <v>302.14285714285717</v>
      </c>
      <c r="C848" s="88">
        <f t="shared" si="26"/>
        <v>294964.40476190462</v>
      </c>
      <c r="D848" s="88">
        <f t="shared" si="27"/>
        <v>-8464.2857142857138</v>
      </c>
    </row>
    <row r="849" spans="1:4" x14ac:dyDescent="0.25">
      <c r="A849" s="32">
        <v>44419</v>
      </c>
      <c r="B849" s="66">
        <f>_xlfn.IFNA(VLOOKUP(A849,綜合_回測!$A$2:$I$1750,9,FALSE),0)</f>
        <v>778.57142857142856</v>
      </c>
      <c r="C849" s="88">
        <f t="shared" si="26"/>
        <v>294662.26190476178</v>
      </c>
      <c r="D849" s="88">
        <f t="shared" si="27"/>
        <v>-9366.4285714285706</v>
      </c>
    </row>
    <row r="850" spans="1:4" x14ac:dyDescent="0.25">
      <c r="A850" s="32">
        <v>44418</v>
      </c>
      <c r="B850" s="66">
        <f>_xlfn.IFNA(VLOOKUP(A850,綜合_回測!$A$2:$I$1750,9,FALSE),0)</f>
        <v>-2347.8571428571427</v>
      </c>
      <c r="C850" s="88">
        <f t="shared" si="26"/>
        <v>293883.69047619036</v>
      </c>
      <c r="D850" s="88">
        <f t="shared" si="27"/>
        <v>-12492.857142857143</v>
      </c>
    </row>
    <row r="851" spans="1:4" x14ac:dyDescent="0.25">
      <c r="A851" s="32">
        <v>44417</v>
      </c>
      <c r="B851" s="66">
        <f>_xlfn.IFNA(VLOOKUP(A851,綜合_回測!$A$2:$I$1750,9,FALSE),0)</f>
        <v>394.28571428571428</v>
      </c>
      <c r="C851" s="88">
        <f t="shared" si="26"/>
        <v>296231.54761904752</v>
      </c>
      <c r="D851" s="88">
        <f t="shared" si="27"/>
        <v>-9750.7142857142862</v>
      </c>
    </row>
    <row r="852" spans="1:4" x14ac:dyDescent="0.25">
      <c r="A852" s="32">
        <v>44414</v>
      </c>
      <c r="B852" s="66">
        <f>_xlfn.IFNA(VLOOKUP(A852,綜合_回測!$A$2:$I$1750,9,FALSE),0)</f>
        <v>-1232.8571428571429</v>
      </c>
      <c r="C852" s="88">
        <f t="shared" si="26"/>
        <v>295837.26190476178</v>
      </c>
      <c r="D852" s="88">
        <f t="shared" si="27"/>
        <v>-11377.857142857143</v>
      </c>
    </row>
    <row r="853" spans="1:4" x14ac:dyDescent="0.25">
      <c r="A853" s="32">
        <v>44413</v>
      </c>
      <c r="B853" s="66">
        <f>_xlfn.IFNA(VLOOKUP(A853,綜合_回測!$A$2:$I$1750,9,FALSE),0)</f>
        <v>455</v>
      </c>
      <c r="C853" s="88">
        <f t="shared" si="26"/>
        <v>297070.11904761894</v>
      </c>
      <c r="D853" s="88">
        <f t="shared" si="27"/>
        <v>-9690</v>
      </c>
    </row>
    <row r="854" spans="1:4" x14ac:dyDescent="0.25">
      <c r="A854" s="32">
        <v>44412</v>
      </c>
      <c r="B854" s="66">
        <f>_xlfn.IFNA(VLOOKUP(A854,綜合_回測!$A$2:$I$1750,9,FALSE),0)</f>
        <v>1130.7142857142858</v>
      </c>
      <c r="C854" s="88">
        <f t="shared" si="26"/>
        <v>296615.11904761894</v>
      </c>
      <c r="D854" s="88">
        <f t="shared" si="27"/>
        <v>-9014.2857142857138</v>
      </c>
    </row>
    <row r="855" spans="1:4" x14ac:dyDescent="0.25">
      <c r="A855" s="32">
        <v>44411</v>
      </c>
      <c r="B855" s="66">
        <f>_xlfn.IFNA(VLOOKUP(A855,綜合_回測!$A$2:$I$1750,9,FALSE),0)</f>
        <v>417.85714285714283</v>
      </c>
      <c r="C855" s="88">
        <f t="shared" si="26"/>
        <v>295484.40476190468</v>
      </c>
      <c r="D855" s="88">
        <f t="shared" si="27"/>
        <v>-12748.571428571428</v>
      </c>
    </row>
    <row r="856" spans="1:4" x14ac:dyDescent="0.25">
      <c r="A856" s="32">
        <v>44410</v>
      </c>
      <c r="B856" s="66">
        <f>_xlfn.IFNA(VLOOKUP(A856,綜合_回測!$A$2:$I$1750,9,FALSE),0)</f>
        <v>735</v>
      </c>
      <c r="C856" s="88">
        <f t="shared" si="26"/>
        <v>295066.54761904752</v>
      </c>
      <c r="D856" s="88">
        <f t="shared" si="27"/>
        <v>-12431.428571428571</v>
      </c>
    </row>
    <row r="857" spans="1:4" x14ac:dyDescent="0.25">
      <c r="A857" s="32">
        <v>44407</v>
      </c>
      <c r="B857" s="66">
        <f>_xlfn.IFNA(VLOOKUP(A857,綜合_回測!$A$2:$I$1750,9,FALSE),0)</f>
        <v>2163.5714285714284</v>
      </c>
      <c r="C857" s="88">
        <f t="shared" si="26"/>
        <v>294331.54761904752</v>
      </c>
      <c r="D857" s="88">
        <f t="shared" si="27"/>
        <v>-11002.857142857141</v>
      </c>
    </row>
    <row r="858" spans="1:4" x14ac:dyDescent="0.25">
      <c r="A858" s="32">
        <v>44406</v>
      </c>
      <c r="B858" s="66">
        <f>_xlfn.IFNA(VLOOKUP(A858,綜合_回測!$A$2:$I$1750,9,FALSE),0)</f>
        <v>-1320</v>
      </c>
      <c r="C858" s="88">
        <f t="shared" si="26"/>
        <v>292167.9761904761</v>
      </c>
      <c r="D858" s="88">
        <f t="shared" si="27"/>
        <v>-14486.428571428571</v>
      </c>
    </row>
    <row r="859" spans="1:4" x14ac:dyDescent="0.25">
      <c r="A859" s="32">
        <v>44405</v>
      </c>
      <c r="B859" s="66">
        <f>_xlfn.IFNA(VLOOKUP(A859,綜合_回測!$A$2:$I$1750,9,FALSE),0)</f>
        <v>-2934.2857142857142</v>
      </c>
      <c r="C859" s="88">
        <f t="shared" si="26"/>
        <v>293487.9761904761</v>
      </c>
      <c r="D859" s="88">
        <f t="shared" si="27"/>
        <v>-16100.714285714284</v>
      </c>
    </row>
    <row r="860" spans="1:4" x14ac:dyDescent="0.25">
      <c r="A860" s="32">
        <v>44404</v>
      </c>
      <c r="B860" s="66">
        <f>_xlfn.IFNA(VLOOKUP(A860,綜合_回測!$A$2:$I$1750,9,FALSE),0)</f>
        <v>-780.71428571428567</v>
      </c>
      <c r="C860" s="88">
        <f t="shared" si="26"/>
        <v>296422.26190476184</v>
      </c>
      <c r="D860" s="88">
        <f t="shared" si="27"/>
        <v>-13947.142857142857</v>
      </c>
    </row>
    <row r="861" spans="1:4" x14ac:dyDescent="0.25">
      <c r="A861" s="32">
        <v>44403</v>
      </c>
      <c r="B861" s="66">
        <f>_xlfn.IFNA(VLOOKUP(A861,綜合_回測!$A$2:$I$1750,9,FALSE),0)</f>
        <v>402.85714285714283</v>
      </c>
      <c r="C861" s="88">
        <f t="shared" si="26"/>
        <v>297202.9761904761</v>
      </c>
      <c r="D861" s="88">
        <f t="shared" si="27"/>
        <v>-12763.571428571428</v>
      </c>
    </row>
    <row r="862" spans="1:4" x14ac:dyDescent="0.25">
      <c r="A862" s="32">
        <v>44400</v>
      </c>
      <c r="B862" s="66">
        <f>_xlfn.IFNA(VLOOKUP(A862,綜合_回測!$A$2:$I$1750,9,FALSE),0)</f>
        <v>5323.5714285714284</v>
      </c>
      <c r="C862" s="88">
        <f t="shared" si="26"/>
        <v>296800.11904761894</v>
      </c>
      <c r="D862" s="88">
        <f t="shared" si="27"/>
        <v>-7842.8571428571422</v>
      </c>
    </row>
    <row r="863" spans="1:4" x14ac:dyDescent="0.25">
      <c r="A863" s="32">
        <v>44399</v>
      </c>
      <c r="B863" s="66">
        <f>_xlfn.IFNA(VLOOKUP(A863,綜合_回測!$A$2:$I$1750,9,FALSE),0)</f>
        <v>2805</v>
      </c>
      <c r="C863" s="88">
        <f t="shared" si="26"/>
        <v>291476.54761904752</v>
      </c>
      <c r="D863" s="88">
        <f t="shared" si="27"/>
        <v>-10361.428571428571</v>
      </c>
    </row>
    <row r="864" spans="1:4" x14ac:dyDescent="0.25">
      <c r="A864" s="32">
        <v>44398</v>
      </c>
      <c r="B864" s="66">
        <f>_xlfn.IFNA(VLOOKUP(A864,綜合_回測!$A$2:$I$1750,9,FALSE),0)</f>
        <v>8766.4285714285706</v>
      </c>
      <c r="C864" s="88">
        <f t="shared" si="26"/>
        <v>288671.54761904752</v>
      </c>
      <c r="D864" s="88">
        <f t="shared" si="27"/>
        <v>-4400</v>
      </c>
    </row>
    <row r="865" spans="1:4" x14ac:dyDescent="0.25">
      <c r="A865" s="32">
        <v>44397</v>
      </c>
      <c r="B865" s="66">
        <f>_xlfn.IFNA(VLOOKUP(A865,綜合_回測!$A$2:$I$1750,9,FALSE),0)</f>
        <v>2935</v>
      </c>
      <c r="C865" s="88">
        <f t="shared" si="26"/>
        <v>279905.11904761894</v>
      </c>
      <c r="D865" s="88">
        <f t="shared" si="27"/>
        <v>-10231.428571428571</v>
      </c>
    </row>
    <row r="866" spans="1:4" x14ac:dyDescent="0.25">
      <c r="A866" s="32">
        <v>44396</v>
      </c>
      <c r="B866" s="66">
        <f>_xlfn.IFNA(VLOOKUP(A866,綜合_回測!$A$2:$I$1750,9,FALSE),0)</f>
        <v>-4184.2857142857147</v>
      </c>
      <c r="C866" s="88">
        <f t="shared" si="26"/>
        <v>276970.11904761894</v>
      </c>
      <c r="D866" s="88">
        <f t="shared" si="27"/>
        <v>-17350.714285714286</v>
      </c>
    </row>
    <row r="867" spans="1:4" x14ac:dyDescent="0.25">
      <c r="A867" s="32">
        <v>44393</v>
      </c>
      <c r="B867" s="66">
        <f>_xlfn.IFNA(VLOOKUP(A867,綜合_回測!$A$2:$I$1750,9,FALSE),0)</f>
        <v>1347.1428571428571</v>
      </c>
      <c r="C867" s="88">
        <f t="shared" si="26"/>
        <v>281154.40476190468</v>
      </c>
      <c r="D867" s="88">
        <f t="shared" si="27"/>
        <v>-11819.285714285714</v>
      </c>
    </row>
    <row r="868" spans="1:4" x14ac:dyDescent="0.25">
      <c r="A868" s="32">
        <v>44392</v>
      </c>
      <c r="B868" s="66">
        <f>_xlfn.IFNA(VLOOKUP(A868,綜合_回測!$A$2:$I$1750,9,FALSE),0)</f>
        <v>1534.2857142857142</v>
      </c>
      <c r="C868" s="88">
        <f t="shared" si="26"/>
        <v>279807.26190476184</v>
      </c>
      <c r="D868" s="88">
        <f t="shared" si="27"/>
        <v>-11632.142857142857</v>
      </c>
    </row>
    <row r="869" spans="1:4" x14ac:dyDescent="0.25">
      <c r="A869" s="32">
        <v>44391</v>
      </c>
      <c r="B869" s="66">
        <f>_xlfn.IFNA(VLOOKUP(A869,綜合_回測!$A$2:$I$1750,9,FALSE),0)</f>
        <v>-509.28571428571428</v>
      </c>
      <c r="C869" s="88">
        <f t="shared" si="26"/>
        <v>278272.9761904761</v>
      </c>
      <c r="D869" s="88">
        <f t="shared" si="27"/>
        <v>-13675.714285714284</v>
      </c>
    </row>
    <row r="870" spans="1:4" x14ac:dyDescent="0.25">
      <c r="A870" s="32">
        <v>44390</v>
      </c>
      <c r="B870" s="66">
        <f>_xlfn.IFNA(VLOOKUP(A870,綜合_回測!$A$2:$I$1750,9,FALSE),0)</f>
        <v>-3690.7142857142858</v>
      </c>
      <c r="C870" s="88">
        <f t="shared" si="26"/>
        <v>278782.26190476184</v>
      </c>
      <c r="D870" s="88">
        <f t="shared" si="27"/>
        <v>-16857.142857142855</v>
      </c>
    </row>
    <row r="871" spans="1:4" x14ac:dyDescent="0.25">
      <c r="A871" s="32">
        <v>44389</v>
      </c>
      <c r="B871" s="66">
        <f>_xlfn.IFNA(VLOOKUP(A871,綜合_回測!$A$2:$I$1750,9,FALSE),0)</f>
        <v>-877.14285714285711</v>
      </c>
      <c r="C871" s="88">
        <f t="shared" si="26"/>
        <v>282472.9761904761</v>
      </c>
      <c r="D871" s="88">
        <f t="shared" si="27"/>
        <v>-14043.571428571428</v>
      </c>
    </row>
    <row r="872" spans="1:4" x14ac:dyDescent="0.25">
      <c r="A872" s="32">
        <v>44386</v>
      </c>
      <c r="B872" s="66">
        <f>_xlfn.IFNA(VLOOKUP(A872,綜合_回測!$A$2:$I$1750,9,FALSE),0)</f>
        <v>3341.4285714285716</v>
      </c>
      <c r="C872" s="88">
        <f t="shared" si="26"/>
        <v>283350.11904761894</v>
      </c>
      <c r="D872" s="88">
        <f t="shared" si="27"/>
        <v>-9825</v>
      </c>
    </row>
    <row r="873" spans="1:4" x14ac:dyDescent="0.25">
      <c r="A873" s="32">
        <v>44385</v>
      </c>
      <c r="B873" s="66">
        <f>_xlfn.IFNA(VLOOKUP(A873,綜合_回測!$A$2:$I$1750,9,FALSE),0)</f>
        <v>3065.7142857142858</v>
      </c>
      <c r="C873" s="88">
        <f t="shared" si="26"/>
        <v>280008.69047619036</v>
      </c>
      <c r="D873" s="88">
        <f t="shared" si="27"/>
        <v>-10100.714285714284</v>
      </c>
    </row>
    <row r="874" spans="1:4" x14ac:dyDescent="0.25">
      <c r="A874" s="32">
        <v>44384</v>
      </c>
      <c r="B874" s="66">
        <f>_xlfn.IFNA(VLOOKUP(A874,綜合_回測!$A$2:$I$1750,9,FALSE),0)</f>
        <v>-190.71428571428572</v>
      </c>
      <c r="C874" s="88">
        <f t="shared" si="26"/>
        <v>276942.9761904761</v>
      </c>
      <c r="D874" s="88">
        <f t="shared" si="27"/>
        <v>-13357.142857142857</v>
      </c>
    </row>
    <row r="875" spans="1:4" x14ac:dyDescent="0.25">
      <c r="A875" s="32">
        <v>44383</v>
      </c>
      <c r="B875" s="66">
        <f>_xlfn.IFNA(VLOOKUP(A875,綜合_回測!$A$2:$I$1750,9,FALSE),0)</f>
        <v>-7885</v>
      </c>
      <c r="C875" s="88">
        <f t="shared" si="26"/>
        <v>277133.69047619036</v>
      </c>
      <c r="D875" s="88">
        <f t="shared" si="27"/>
        <v>-21051.428571428572</v>
      </c>
    </row>
    <row r="876" spans="1:4" x14ac:dyDescent="0.25">
      <c r="A876" s="32">
        <v>44379</v>
      </c>
      <c r="B876" s="66">
        <f>_xlfn.IFNA(VLOOKUP(A876,綜合_回測!$A$2:$I$1750,9,FALSE),0)</f>
        <v>4825.7142857142853</v>
      </c>
      <c r="C876" s="88">
        <f t="shared" si="26"/>
        <v>285018.69047619036</v>
      </c>
      <c r="D876" s="88">
        <f t="shared" si="27"/>
        <v>-8340.7142857142862</v>
      </c>
    </row>
    <row r="877" spans="1:4" x14ac:dyDescent="0.25">
      <c r="A877" s="32">
        <v>44378</v>
      </c>
      <c r="B877" s="66">
        <f>_xlfn.IFNA(VLOOKUP(A877,綜合_回測!$A$2:$I$1750,9,FALSE),0)</f>
        <v>830</v>
      </c>
      <c r="C877" s="88">
        <f t="shared" si="26"/>
        <v>280192.9761904761</v>
      </c>
      <c r="D877" s="88">
        <f t="shared" si="27"/>
        <v>-12336.428571428571</v>
      </c>
    </row>
    <row r="878" spans="1:4" x14ac:dyDescent="0.25">
      <c r="A878" s="32">
        <v>44377</v>
      </c>
      <c r="B878" s="66">
        <f>_xlfn.IFNA(VLOOKUP(A878,綜合_回測!$A$2:$I$1750,9,FALSE),0)</f>
        <v>-12.857142857142858</v>
      </c>
      <c r="C878" s="88">
        <f t="shared" si="26"/>
        <v>279362.9761904761</v>
      </c>
      <c r="D878" s="88">
        <f t="shared" si="27"/>
        <v>-13179.285714285714</v>
      </c>
    </row>
    <row r="879" spans="1:4" x14ac:dyDescent="0.25">
      <c r="A879" s="32">
        <v>44376</v>
      </c>
      <c r="B879" s="66">
        <f>_xlfn.IFNA(VLOOKUP(A879,綜合_回測!$A$2:$I$1750,9,FALSE),0)</f>
        <v>1425.7142857142858</v>
      </c>
      <c r="C879" s="88">
        <f t="shared" si="26"/>
        <v>279375.83333333326</v>
      </c>
      <c r="D879" s="88">
        <f t="shared" si="27"/>
        <v>-11740.714285714284</v>
      </c>
    </row>
    <row r="880" spans="1:4" x14ac:dyDescent="0.25">
      <c r="A880" s="32">
        <v>44375</v>
      </c>
      <c r="B880" s="66">
        <f>_xlfn.IFNA(VLOOKUP(A880,綜合_回測!$A$2:$I$1750,9,FALSE),0)</f>
        <v>2850.7142857142858</v>
      </c>
      <c r="C880" s="88">
        <f t="shared" si="26"/>
        <v>277950.11904761899</v>
      </c>
      <c r="D880" s="88">
        <f t="shared" si="27"/>
        <v>-10315.714285714284</v>
      </c>
    </row>
    <row r="881" spans="1:4" x14ac:dyDescent="0.25">
      <c r="A881" s="32">
        <v>44372</v>
      </c>
      <c r="B881" s="66">
        <f>_xlfn.IFNA(VLOOKUP(A881,綜合_回測!$A$2:$I$1750,9,FALSE),0)</f>
        <v>-77.857142857142861</v>
      </c>
      <c r="C881" s="88">
        <f t="shared" si="26"/>
        <v>275099.40476190473</v>
      </c>
      <c r="D881" s="88">
        <f t="shared" si="27"/>
        <v>-13244.285714285714</v>
      </c>
    </row>
    <row r="882" spans="1:4" x14ac:dyDescent="0.25">
      <c r="A882" s="32">
        <v>44371</v>
      </c>
      <c r="B882" s="66">
        <f>_xlfn.IFNA(VLOOKUP(A882,綜合_回測!$A$2:$I$1750,9,FALSE),0)</f>
        <v>192.85714285714286</v>
      </c>
      <c r="C882" s="88">
        <f t="shared" si="26"/>
        <v>275177.26190476189</v>
      </c>
      <c r="D882" s="88">
        <f t="shared" si="27"/>
        <v>-12973.571428571428</v>
      </c>
    </row>
    <row r="883" spans="1:4" x14ac:dyDescent="0.25">
      <c r="A883" s="32">
        <v>44370</v>
      </c>
      <c r="B883" s="66">
        <f>_xlfn.IFNA(VLOOKUP(A883,綜合_回測!$A$2:$I$1750,9,FALSE),0)</f>
        <v>-4.2857142857142856</v>
      </c>
      <c r="C883" s="88">
        <f t="shared" si="26"/>
        <v>274984.40476190473</v>
      </c>
      <c r="D883" s="88">
        <f t="shared" si="27"/>
        <v>-13170.714285714284</v>
      </c>
    </row>
    <row r="884" spans="1:4" x14ac:dyDescent="0.25">
      <c r="A884" s="32">
        <v>44369</v>
      </c>
      <c r="B884" s="66">
        <f>_xlfn.IFNA(VLOOKUP(A884,綜合_回測!$A$2:$I$1750,9,FALSE),0)</f>
        <v>4057.8571428571427</v>
      </c>
      <c r="C884" s="88">
        <f t="shared" si="26"/>
        <v>274988.69047619047</v>
      </c>
      <c r="D884" s="88">
        <f t="shared" si="27"/>
        <v>-9108.5714285714275</v>
      </c>
    </row>
    <row r="885" spans="1:4" x14ac:dyDescent="0.25">
      <c r="A885" s="32">
        <v>44368</v>
      </c>
      <c r="B885" s="66">
        <f>_xlfn.IFNA(VLOOKUP(A885,綜合_回測!$A$2:$I$1750,9,FALSE),0)</f>
        <v>-460.71428571428572</v>
      </c>
      <c r="C885" s="88">
        <f t="shared" si="26"/>
        <v>270930.83333333331</v>
      </c>
      <c r="D885" s="88">
        <f t="shared" si="27"/>
        <v>-13627.142857142857</v>
      </c>
    </row>
    <row r="886" spans="1:4" x14ac:dyDescent="0.25">
      <c r="A886" s="32">
        <v>44365</v>
      </c>
      <c r="B886" s="66">
        <f>_xlfn.IFNA(VLOOKUP(A886,綜合_回測!$A$2:$I$1750,9,FALSE),0)</f>
        <v>-3848.5714285714284</v>
      </c>
      <c r="C886" s="88">
        <f t="shared" si="26"/>
        <v>271391.54761904757</v>
      </c>
      <c r="D886" s="88">
        <f t="shared" si="27"/>
        <v>-17015</v>
      </c>
    </row>
    <row r="887" spans="1:4" x14ac:dyDescent="0.25">
      <c r="A887" s="32">
        <v>44364</v>
      </c>
      <c r="B887" s="66">
        <f>_xlfn.IFNA(VLOOKUP(A887,綜合_回測!$A$2:$I$1750,9,FALSE),0)</f>
        <v>1640</v>
      </c>
      <c r="C887" s="88">
        <f t="shared" si="26"/>
        <v>275240.11904761899</v>
      </c>
      <c r="D887" s="88">
        <f t="shared" si="27"/>
        <v>-11526.428571428571</v>
      </c>
    </row>
    <row r="888" spans="1:4" x14ac:dyDescent="0.25">
      <c r="A888" s="32">
        <v>44363</v>
      </c>
      <c r="B888" s="66">
        <f>_xlfn.IFNA(VLOOKUP(A888,綜合_回測!$A$2:$I$1750,9,FALSE),0)</f>
        <v>1700</v>
      </c>
      <c r="C888" s="88">
        <f t="shared" si="26"/>
        <v>273600.11904761899</v>
      </c>
      <c r="D888" s="88">
        <f t="shared" si="27"/>
        <v>-11466.428571428571</v>
      </c>
    </row>
    <row r="889" spans="1:4" x14ac:dyDescent="0.25">
      <c r="A889" s="32">
        <v>44362</v>
      </c>
      <c r="B889" s="66">
        <f>_xlfn.IFNA(VLOOKUP(A889,綜合_回測!$A$2:$I$1750,9,FALSE),0)</f>
        <v>-2279.2857142857142</v>
      </c>
      <c r="C889" s="88">
        <f t="shared" si="26"/>
        <v>271900.11904761899</v>
      </c>
      <c r="D889" s="88">
        <f t="shared" si="27"/>
        <v>-15445.714285714284</v>
      </c>
    </row>
    <row r="890" spans="1:4" x14ac:dyDescent="0.25">
      <c r="A890" s="32">
        <v>44361</v>
      </c>
      <c r="B890" s="66">
        <f>_xlfn.IFNA(VLOOKUP(A890,綜合_回測!$A$2:$I$1750,9,FALSE),0)</f>
        <v>5246.4285714285716</v>
      </c>
      <c r="C890" s="88">
        <f t="shared" si="26"/>
        <v>274179.40476190473</v>
      </c>
      <c r="D890" s="88">
        <f t="shared" si="27"/>
        <v>-7919.9999999999991</v>
      </c>
    </row>
    <row r="891" spans="1:4" x14ac:dyDescent="0.25">
      <c r="A891" s="32">
        <v>44358</v>
      </c>
      <c r="B891" s="66">
        <f>_xlfn.IFNA(VLOOKUP(A891,綜合_回測!$A$2:$I$1750,9,FALSE),0)</f>
        <v>920</v>
      </c>
      <c r="C891" s="88">
        <f t="shared" si="26"/>
        <v>268932.97619047615</v>
      </c>
      <c r="D891" s="88">
        <f t="shared" si="27"/>
        <v>-12246.428571428571</v>
      </c>
    </row>
    <row r="892" spans="1:4" x14ac:dyDescent="0.25">
      <c r="A892" s="32">
        <v>44357</v>
      </c>
      <c r="B892" s="66">
        <f>_xlfn.IFNA(VLOOKUP(A892,綜合_回測!$A$2:$I$1750,9,FALSE),0)</f>
        <v>6174.2857142857147</v>
      </c>
      <c r="C892" s="88">
        <f t="shared" si="26"/>
        <v>268012.97619047615</v>
      </c>
      <c r="D892" s="88">
        <f t="shared" si="27"/>
        <v>-6992.142857142856</v>
      </c>
    </row>
    <row r="893" spans="1:4" x14ac:dyDescent="0.25">
      <c r="A893" s="32">
        <v>44356</v>
      </c>
      <c r="B893" s="66">
        <f>_xlfn.IFNA(VLOOKUP(A893,綜合_回測!$A$2:$I$1750,9,FALSE),0)</f>
        <v>-1168.5714285714287</v>
      </c>
      <c r="C893" s="88">
        <f t="shared" si="26"/>
        <v>261838.69047619042</v>
      </c>
      <c r="D893" s="88">
        <f t="shared" si="27"/>
        <v>-14335</v>
      </c>
    </row>
    <row r="894" spans="1:4" x14ac:dyDescent="0.25">
      <c r="A894" s="32">
        <v>44355</v>
      </c>
      <c r="B894" s="66">
        <f>_xlfn.IFNA(VLOOKUP(A894,綜合_回測!$A$2:$I$1750,9,FALSE),0)</f>
        <v>-118.57142857142857</v>
      </c>
      <c r="C894" s="88">
        <f t="shared" si="26"/>
        <v>263007.26190476184</v>
      </c>
      <c r="D894" s="88">
        <f t="shared" si="27"/>
        <v>-13285</v>
      </c>
    </row>
    <row r="895" spans="1:4" x14ac:dyDescent="0.25">
      <c r="A895" s="32">
        <v>44354</v>
      </c>
      <c r="B895" s="66">
        <f>_xlfn.IFNA(VLOOKUP(A895,綜合_回測!$A$2:$I$1750,9,FALSE),0)</f>
        <v>1822.8571428571429</v>
      </c>
      <c r="C895" s="88">
        <f t="shared" si="26"/>
        <v>263125.83333333326</v>
      </c>
      <c r="D895" s="88">
        <f t="shared" si="27"/>
        <v>-11343.571428571428</v>
      </c>
    </row>
    <row r="896" spans="1:4" x14ac:dyDescent="0.25">
      <c r="A896" s="32">
        <v>44351</v>
      </c>
      <c r="B896" s="66">
        <f>_xlfn.IFNA(VLOOKUP(A896,綜合_回測!$A$2:$I$1750,9,FALSE),0)</f>
        <v>4283.5714285714284</v>
      </c>
      <c r="C896" s="88">
        <f t="shared" si="26"/>
        <v>261302.97619047613</v>
      </c>
      <c r="D896" s="88">
        <f t="shared" si="27"/>
        <v>-8882.8571428571413</v>
      </c>
    </row>
    <row r="897" spans="1:4" x14ac:dyDescent="0.25">
      <c r="A897" s="32">
        <v>44350</v>
      </c>
      <c r="B897" s="66">
        <f>_xlfn.IFNA(VLOOKUP(A897,綜合_回測!$A$2:$I$1750,9,FALSE),0)</f>
        <v>-1742.1428571428571</v>
      </c>
      <c r="C897" s="88">
        <f t="shared" si="26"/>
        <v>257019.40476190471</v>
      </c>
      <c r="D897" s="88">
        <f t="shared" si="27"/>
        <v>-14908.571428571428</v>
      </c>
    </row>
    <row r="898" spans="1:4" x14ac:dyDescent="0.25">
      <c r="A898" s="32">
        <v>44349</v>
      </c>
      <c r="B898" s="66">
        <f>_xlfn.IFNA(VLOOKUP(A898,綜合_回測!$A$2:$I$1750,9,FALSE),0)</f>
        <v>-857.14285714285711</v>
      </c>
      <c r="C898" s="88">
        <f t="shared" ref="C898:C961" si="28">C899+B898</f>
        <v>258761.54761904757</v>
      </c>
      <c r="D898" s="88">
        <f t="shared" si="27"/>
        <v>-14023.571428571428</v>
      </c>
    </row>
    <row r="899" spans="1:4" x14ac:dyDescent="0.25">
      <c r="A899" s="32">
        <v>44348</v>
      </c>
      <c r="B899" s="66">
        <f>_xlfn.IFNA(VLOOKUP(A899,綜合_回測!$A$2:$I$1750,9,FALSE),0)</f>
        <v>-2837.8571428571427</v>
      </c>
      <c r="C899" s="88">
        <f t="shared" si="28"/>
        <v>259618.69047619044</v>
      </c>
      <c r="D899" s="88">
        <f t="shared" ref="D899:D962" si="29">MIN((B899-MAX(B899:B957)),0)</f>
        <v>-16004.285714285714</v>
      </c>
    </row>
    <row r="900" spans="1:4" x14ac:dyDescent="0.25">
      <c r="A900" s="32">
        <v>44344</v>
      </c>
      <c r="B900" s="66">
        <f>_xlfn.IFNA(VLOOKUP(A900,綜合_回測!$A$2:$I$1750,9,FALSE),0)</f>
        <v>1091.4285714285713</v>
      </c>
      <c r="C900" s="88">
        <f t="shared" si="28"/>
        <v>262456.54761904757</v>
      </c>
      <c r="D900" s="88">
        <f t="shared" si="29"/>
        <v>-12075</v>
      </c>
    </row>
    <row r="901" spans="1:4" x14ac:dyDescent="0.25">
      <c r="A901" s="32">
        <v>44343</v>
      </c>
      <c r="B901" s="66">
        <f>_xlfn.IFNA(VLOOKUP(A901,綜合_回測!$A$2:$I$1750,9,FALSE),0)</f>
        <v>735.71428571428567</v>
      </c>
      <c r="C901" s="88">
        <f t="shared" si="28"/>
        <v>261365.11904761902</v>
      </c>
      <c r="D901" s="88">
        <f t="shared" si="29"/>
        <v>-12430.714285714284</v>
      </c>
    </row>
    <row r="902" spans="1:4" x14ac:dyDescent="0.25">
      <c r="A902" s="32">
        <v>44342</v>
      </c>
      <c r="B902" s="66">
        <f>_xlfn.IFNA(VLOOKUP(A902,綜合_回測!$A$2:$I$1750,9,FALSE),0)</f>
        <v>595</v>
      </c>
      <c r="C902" s="88">
        <f t="shared" si="28"/>
        <v>260629.40476190473</v>
      </c>
      <c r="D902" s="88">
        <f t="shared" si="29"/>
        <v>-12571.428571428571</v>
      </c>
    </row>
    <row r="903" spans="1:4" x14ac:dyDescent="0.25">
      <c r="A903" s="32">
        <v>44341</v>
      </c>
      <c r="B903" s="66">
        <f>_xlfn.IFNA(VLOOKUP(A903,綜合_回測!$A$2:$I$1750,9,FALSE),0)</f>
        <v>182.85714285714286</v>
      </c>
      <c r="C903" s="88">
        <f t="shared" si="28"/>
        <v>260034.40476190473</v>
      </c>
      <c r="D903" s="88">
        <f t="shared" si="29"/>
        <v>-12983.571428571428</v>
      </c>
    </row>
    <row r="904" spans="1:4" x14ac:dyDescent="0.25">
      <c r="A904" s="32">
        <v>44340</v>
      </c>
      <c r="B904" s="66">
        <f>_xlfn.IFNA(VLOOKUP(A904,綜合_回測!$A$2:$I$1750,9,FALSE),0)</f>
        <v>5872.8571428571431</v>
      </c>
      <c r="C904" s="88">
        <f t="shared" si="28"/>
        <v>259851.5476190476</v>
      </c>
      <c r="D904" s="88">
        <f t="shared" si="29"/>
        <v>-7293.5714285714275</v>
      </c>
    </row>
    <row r="905" spans="1:4" x14ac:dyDescent="0.25">
      <c r="A905" s="32">
        <v>44337</v>
      </c>
      <c r="B905" s="66">
        <f>_xlfn.IFNA(VLOOKUP(A905,綜合_回測!$A$2:$I$1750,9,FALSE),0)</f>
        <v>-4130.7142857142853</v>
      </c>
      <c r="C905" s="88">
        <f t="shared" si="28"/>
        <v>253978.69047619047</v>
      </c>
      <c r="D905" s="88">
        <f t="shared" si="29"/>
        <v>-17297.142857142855</v>
      </c>
    </row>
    <row r="906" spans="1:4" x14ac:dyDescent="0.25">
      <c r="A906" s="32">
        <v>44336</v>
      </c>
      <c r="B906" s="66">
        <f>_xlfn.IFNA(VLOOKUP(A906,綜合_回測!$A$2:$I$1750,9,FALSE),0)</f>
        <v>2320.7142857142858</v>
      </c>
      <c r="C906" s="88">
        <f t="shared" si="28"/>
        <v>258109.40476190476</v>
      </c>
      <c r="D906" s="88">
        <f t="shared" si="29"/>
        <v>-10845.714285714284</v>
      </c>
    </row>
    <row r="907" spans="1:4" x14ac:dyDescent="0.25">
      <c r="A907" s="32">
        <v>44335</v>
      </c>
      <c r="B907" s="66">
        <f>_xlfn.IFNA(VLOOKUP(A907,綜合_回測!$A$2:$I$1750,9,FALSE),0)</f>
        <v>10145</v>
      </c>
      <c r="C907" s="88">
        <f t="shared" si="28"/>
        <v>255788.69047619047</v>
      </c>
      <c r="D907" s="88">
        <f t="shared" si="29"/>
        <v>-3021.4285714285706</v>
      </c>
    </row>
    <row r="908" spans="1:4" x14ac:dyDescent="0.25">
      <c r="A908" s="32">
        <v>44334</v>
      </c>
      <c r="B908" s="66">
        <f>_xlfn.IFNA(VLOOKUP(A908,綜合_回測!$A$2:$I$1750,9,FALSE),0)</f>
        <v>-1570</v>
      </c>
      <c r="C908" s="88">
        <f t="shared" si="28"/>
        <v>245643.69047619047</v>
      </c>
      <c r="D908" s="88">
        <f t="shared" si="29"/>
        <v>-14736.428571428571</v>
      </c>
    </row>
    <row r="909" spans="1:4" x14ac:dyDescent="0.25">
      <c r="A909" s="32">
        <v>44333</v>
      </c>
      <c r="B909" s="66">
        <f>_xlfn.IFNA(VLOOKUP(A909,綜合_回測!$A$2:$I$1750,9,FALSE),0)</f>
        <v>-3539.2857142857142</v>
      </c>
      <c r="C909" s="88">
        <f t="shared" si="28"/>
        <v>247213.69047619047</v>
      </c>
      <c r="D909" s="88">
        <f t="shared" si="29"/>
        <v>-16705.714285714286</v>
      </c>
    </row>
    <row r="910" spans="1:4" x14ac:dyDescent="0.25">
      <c r="A910" s="32">
        <v>44330</v>
      </c>
      <c r="B910" s="66">
        <f>_xlfn.IFNA(VLOOKUP(A910,綜合_回測!$A$2:$I$1750,9,FALSE),0)</f>
        <v>3545.7142857142858</v>
      </c>
      <c r="C910" s="88">
        <f t="shared" si="28"/>
        <v>250752.97619047618</v>
      </c>
      <c r="D910" s="88">
        <f t="shared" si="29"/>
        <v>-9620.7142857142844</v>
      </c>
    </row>
    <row r="911" spans="1:4" x14ac:dyDescent="0.25">
      <c r="A911" s="32">
        <v>44329</v>
      </c>
      <c r="B911" s="66">
        <f>_xlfn.IFNA(VLOOKUP(A911,綜合_回測!$A$2:$I$1750,9,FALSE),0)</f>
        <v>-3595</v>
      </c>
      <c r="C911" s="88">
        <f t="shared" si="28"/>
        <v>247207.26190476189</v>
      </c>
      <c r="D911" s="88">
        <f t="shared" si="29"/>
        <v>-16761.428571428572</v>
      </c>
    </row>
    <row r="912" spans="1:4" x14ac:dyDescent="0.25">
      <c r="A912" s="32">
        <v>44328</v>
      </c>
      <c r="B912" s="66">
        <f>_xlfn.IFNA(VLOOKUP(A912,綜合_回測!$A$2:$I$1750,9,FALSE),0)</f>
        <v>5693.5714285714284</v>
      </c>
      <c r="C912" s="88">
        <f t="shared" si="28"/>
        <v>250802.26190476189</v>
      </c>
      <c r="D912" s="88">
        <f t="shared" si="29"/>
        <v>-7472.8571428571422</v>
      </c>
    </row>
    <row r="913" spans="1:4" x14ac:dyDescent="0.25">
      <c r="A913" s="32">
        <v>44327</v>
      </c>
      <c r="B913" s="66">
        <f>_xlfn.IFNA(VLOOKUP(A913,綜合_回測!$A$2:$I$1750,9,FALSE),0)</f>
        <v>13166.428571428571</v>
      </c>
      <c r="C913" s="88">
        <f t="shared" si="28"/>
        <v>245108.69047619047</v>
      </c>
      <c r="D913" s="88">
        <f t="shared" si="29"/>
        <v>0</v>
      </c>
    </row>
    <row r="914" spans="1:4" x14ac:dyDescent="0.25">
      <c r="A914" s="32">
        <v>44326</v>
      </c>
      <c r="B914" s="66">
        <f>_xlfn.IFNA(VLOOKUP(A914,綜合_回測!$A$2:$I$1750,9,FALSE),0)</f>
        <v>87.142857142857139</v>
      </c>
      <c r="C914" s="88">
        <f t="shared" si="28"/>
        <v>231942.26190476189</v>
      </c>
      <c r="D914" s="88">
        <f t="shared" si="29"/>
        <v>-9522.1428571428569</v>
      </c>
    </row>
    <row r="915" spans="1:4" x14ac:dyDescent="0.25">
      <c r="A915" s="32">
        <v>44323</v>
      </c>
      <c r="B915" s="66">
        <f>_xlfn.IFNA(VLOOKUP(A915,綜合_回測!$A$2:$I$1750,9,FALSE),0)</f>
        <v>2095</v>
      </c>
      <c r="C915" s="88">
        <f t="shared" si="28"/>
        <v>231855.11904761902</v>
      </c>
      <c r="D915" s="88">
        <f t="shared" si="29"/>
        <v>-7514.2857142857138</v>
      </c>
    </row>
    <row r="916" spans="1:4" x14ac:dyDescent="0.25">
      <c r="A916" s="32">
        <v>44322</v>
      </c>
      <c r="B916" s="66">
        <f>_xlfn.IFNA(VLOOKUP(A916,綜合_回測!$A$2:$I$1750,9,FALSE),0)</f>
        <v>3282.8571428571427</v>
      </c>
      <c r="C916" s="88">
        <f t="shared" si="28"/>
        <v>229760.11904761902</v>
      </c>
      <c r="D916" s="88">
        <f t="shared" si="29"/>
        <v>-6326.4285714285706</v>
      </c>
    </row>
    <row r="917" spans="1:4" x14ac:dyDescent="0.25">
      <c r="A917" s="32">
        <v>44321</v>
      </c>
      <c r="B917" s="66">
        <f>_xlfn.IFNA(VLOOKUP(A917,綜合_回測!$A$2:$I$1750,9,FALSE),0)</f>
        <v>-2627.8571428571427</v>
      </c>
      <c r="C917" s="88">
        <f t="shared" si="28"/>
        <v>226477.26190476189</v>
      </c>
      <c r="D917" s="88">
        <f t="shared" si="29"/>
        <v>-12237.142857142857</v>
      </c>
    </row>
    <row r="918" spans="1:4" x14ac:dyDescent="0.25">
      <c r="A918" s="32">
        <v>44320</v>
      </c>
      <c r="B918" s="66">
        <f>_xlfn.IFNA(VLOOKUP(A918,綜合_回測!$A$2:$I$1750,9,FALSE),0)</f>
        <v>9609.2857142857138</v>
      </c>
      <c r="C918" s="88">
        <f t="shared" si="28"/>
        <v>229105.11904761902</v>
      </c>
      <c r="D918" s="88">
        <f t="shared" si="29"/>
        <v>0</v>
      </c>
    </row>
    <row r="919" spans="1:4" x14ac:dyDescent="0.25">
      <c r="A919" s="32">
        <v>44319</v>
      </c>
      <c r="B919" s="66">
        <f>_xlfn.IFNA(VLOOKUP(A919,綜合_回測!$A$2:$I$1750,9,FALSE),0)</f>
        <v>-4002.8571428571427</v>
      </c>
      <c r="C919" s="88">
        <f t="shared" si="28"/>
        <v>219495.83333333331</v>
      </c>
      <c r="D919" s="88">
        <f t="shared" si="29"/>
        <v>-13434.285714285714</v>
      </c>
    </row>
    <row r="920" spans="1:4" x14ac:dyDescent="0.25">
      <c r="A920" s="32">
        <v>44316</v>
      </c>
      <c r="B920" s="66">
        <f>_xlfn.IFNA(VLOOKUP(A920,綜合_回測!$A$2:$I$1750,9,FALSE),0)</f>
        <v>-620.71428571428567</v>
      </c>
      <c r="C920" s="88">
        <f t="shared" si="28"/>
        <v>223498.69047619044</v>
      </c>
      <c r="D920" s="88">
        <f t="shared" si="29"/>
        <v>-10052.142857142857</v>
      </c>
    </row>
    <row r="921" spans="1:4" x14ac:dyDescent="0.25">
      <c r="A921" s="32">
        <v>44315</v>
      </c>
      <c r="B921" s="66">
        <f>_xlfn.IFNA(VLOOKUP(A921,綜合_回測!$A$2:$I$1750,9,FALSE),0)</f>
        <v>-1320</v>
      </c>
      <c r="C921" s="88">
        <f t="shared" si="28"/>
        <v>224119.40476190473</v>
      </c>
      <c r="D921" s="88">
        <f t="shared" si="29"/>
        <v>-10751.428571428571</v>
      </c>
    </row>
    <row r="922" spans="1:4" x14ac:dyDescent="0.25">
      <c r="A922" s="32">
        <v>44314</v>
      </c>
      <c r="B922" s="66">
        <f>_xlfn.IFNA(VLOOKUP(A922,綜合_回測!$A$2:$I$1750,9,FALSE),0)</f>
        <v>285.71428571428572</v>
      </c>
      <c r="C922" s="88">
        <f t="shared" si="28"/>
        <v>225439.40476190473</v>
      </c>
      <c r="D922" s="88">
        <f t="shared" si="29"/>
        <v>-9145.7142857142844</v>
      </c>
    </row>
    <row r="923" spans="1:4" x14ac:dyDescent="0.25">
      <c r="A923" s="32">
        <v>44313</v>
      </c>
      <c r="B923" s="66">
        <f>_xlfn.IFNA(VLOOKUP(A923,綜合_回測!$A$2:$I$1750,9,FALSE),0)</f>
        <v>-205.71428571428572</v>
      </c>
      <c r="C923" s="88">
        <f t="shared" si="28"/>
        <v>225153.69047619044</v>
      </c>
      <c r="D923" s="88">
        <f t="shared" si="29"/>
        <v>-9637.1428571428569</v>
      </c>
    </row>
    <row r="924" spans="1:4" x14ac:dyDescent="0.25">
      <c r="A924" s="32">
        <v>44312</v>
      </c>
      <c r="B924" s="66">
        <f>_xlfn.IFNA(VLOOKUP(A924,綜合_回測!$A$2:$I$1750,9,FALSE),0)</f>
        <v>3490</v>
      </c>
      <c r="C924" s="88">
        <f t="shared" si="28"/>
        <v>225359.40476190473</v>
      </c>
      <c r="D924" s="88">
        <f t="shared" si="29"/>
        <v>-5941.4285714285706</v>
      </c>
    </row>
    <row r="925" spans="1:4" x14ac:dyDescent="0.25">
      <c r="A925" s="32">
        <v>44311</v>
      </c>
      <c r="B925" s="66">
        <f>_xlfn.IFNA(VLOOKUP(A925,綜合_回測!$A$2:$I$1750,9,FALSE),0)</f>
        <v>-5.7142857142857144</v>
      </c>
      <c r="C925" s="88">
        <f t="shared" si="28"/>
        <v>221869.40476190473</v>
      </c>
      <c r="D925" s="88">
        <f t="shared" si="29"/>
        <v>-9437.1428571428569</v>
      </c>
    </row>
    <row r="926" spans="1:4" x14ac:dyDescent="0.25">
      <c r="A926" s="32">
        <v>44310</v>
      </c>
      <c r="B926" s="66">
        <f>_xlfn.IFNA(VLOOKUP(A926,綜合_回測!$A$2:$I$1750,9,FALSE),0)</f>
        <v>-8.5714285714285712</v>
      </c>
      <c r="C926" s="88">
        <f t="shared" si="28"/>
        <v>221875.11904761902</v>
      </c>
      <c r="D926" s="88">
        <f t="shared" si="29"/>
        <v>-9440</v>
      </c>
    </row>
    <row r="927" spans="1:4" x14ac:dyDescent="0.25">
      <c r="A927" s="32">
        <v>44309</v>
      </c>
      <c r="B927" s="66">
        <f>_xlfn.IFNA(VLOOKUP(A927,綜合_回測!$A$2:$I$1750,9,FALSE),0)</f>
        <v>-3611.4285714285716</v>
      </c>
      <c r="C927" s="88">
        <f t="shared" si="28"/>
        <v>221883.69047619044</v>
      </c>
      <c r="D927" s="88">
        <f t="shared" si="29"/>
        <v>-13042.857142857141</v>
      </c>
    </row>
    <row r="928" spans="1:4" x14ac:dyDescent="0.25">
      <c r="A928" s="32">
        <v>44308</v>
      </c>
      <c r="B928" s="66">
        <f>_xlfn.IFNA(VLOOKUP(A928,綜合_回測!$A$2:$I$1750,9,FALSE),0)</f>
        <v>35</v>
      </c>
      <c r="C928" s="88">
        <f t="shared" si="28"/>
        <v>225495.11904761902</v>
      </c>
      <c r="D928" s="88">
        <f t="shared" si="29"/>
        <v>-9396.4285714285706</v>
      </c>
    </row>
    <row r="929" spans="1:4" x14ac:dyDescent="0.25">
      <c r="A929" s="32">
        <v>44307</v>
      </c>
      <c r="B929" s="66">
        <f>_xlfn.IFNA(VLOOKUP(A929,綜合_回測!$A$2:$I$1750,9,FALSE),0)</f>
        <v>4118.5714285714284</v>
      </c>
      <c r="C929" s="88">
        <f t="shared" si="28"/>
        <v>225460.11904761902</v>
      </c>
      <c r="D929" s="88">
        <f t="shared" si="29"/>
        <v>-5312.8571428571422</v>
      </c>
    </row>
    <row r="930" spans="1:4" x14ac:dyDescent="0.25">
      <c r="A930" s="32">
        <v>44306</v>
      </c>
      <c r="B930" s="66">
        <f>_xlfn.IFNA(VLOOKUP(A930,綜合_回測!$A$2:$I$1750,9,FALSE),0)</f>
        <v>-755</v>
      </c>
      <c r="C930" s="88">
        <f t="shared" si="28"/>
        <v>221341.5476190476</v>
      </c>
      <c r="D930" s="88">
        <f t="shared" si="29"/>
        <v>-10186.428571428571</v>
      </c>
    </row>
    <row r="931" spans="1:4" x14ac:dyDescent="0.25">
      <c r="A931" s="32">
        <v>44305</v>
      </c>
      <c r="B931" s="66">
        <f>_xlfn.IFNA(VLOOKUP(A931,綜合_回測!$A$2:$I$1750,9,FALSE),0)</f>
        <v>-1425.7142857142858</v>
      </c>
      <c r="C931" s="88">
        <f t="shared" si="28"/>
        <v>222096.5476190476</v>
      </c>
      <c r="D931" s="88">
        <f t="shared" si="29"/>
        <v>-10857.142857142857</v>
      </c>
    </row>
    <row r="932" spans="1:4" x14ac:dyDescent="0.25">
      <c r="A932" s="32">
        <v>44302</v>
      </c>
      <c r="B932" s="66">
        <f>_xlfn.IFNA(VLOOKUP(A932,綜合_回測!$A$2:$I$1750,9,FALSE),0)</f>
        <v>-2591.4285714285716</v>
      </c>
      <c r="C932" s="88">
        <f t="shared" si="28"/>
        <v>223522.26190476189</v>
      </c>
      <c r="D932" s="88">
        <f t="shared" si="29"/>
        <v>-12022.857142857141</v>
      </c>
    </row>
    <row r="933" spans="1:4" x14ac:dyDescent="0.25">
      <c r="A933" s="32">
        <v>44301</v>
      </c>
      <c r="B933" s="66">
        <f>_xlfn.IFNA(VLOOKUP(A933,綜合_回測!$A$2:$I$1750,9,FALSE),0)</f>
        <v>5243.5714285714284</v>
      </c>
      <c r="C933" s="88">
        <f t="shared" si="28"/>
        <v>226113.69047619047</v>
      </c>
      <c r="D933" s="88">
        <f t="shared" si="29"/>
        <v>-4187.8571428571422</v>
      </c>
    </row>
    <row r="934" spans="1:4" x14ac:dyDescent="0.25">
      <c r="A934" s="32">
        <v>44300</v>
      </c>
      <c r="B934" s="66">
        <f>_xlfn.IFNA(VLOOKUP(A934,綜合_回測!$A$2:$I$1750,9,FALSE),0)</f>
        <v>127.14285714285714</v>
      </c>
      <c r="C934" s="88">
        <f t="shared" si="28"/>
        <v>220870.11904761905</v>
      </c>
      <c r="D934" s="88">
        <f t="shared" si="29"/>
        <v>-14185.714285714286</v>
      </c>
    </row>
    <row r="935" spans="1:4" x14ac:dyDescent="0.25">
      <c r="A935" s="32">
        <v>44299</v>
      </c>
      <c r="B935" s="66">
        <f>_xlfn.IFNA(VLOOKUP(A935,綜合_回測!$A$2:$I$1750,9,FALSE),0)</f>
        <v>5352.8571428571431</v>
      </c>
      <c r="C935" s="88">
        <f t="shared" si="28"/>
        <v>220742.97619047618</v>
      </c>
      <c r="D935" s="88">
        <f t="shared" si="29"/>
        <v>-8960</v>
      </c>
    </row>
    <row r="936" spans="1:4" x14ac:dyDescent="0.25">
      <c r="A936" s="32">
        <v>44298</v>
      </c>
      <c r="B936" s="66">
        <f>_xlfn.IFNA(VLOOKUP(A936,綜合_回測!$A$2:$I$1750,9,FALSE),0)</f>
        <v>-232.14285714285714</v>
      </c>
      <c r="C936" s="88">
        <f t="shared" si="28"/>
        <v>215390.11904761905</v>
      </c>
      <c r="D936" s="88">
        <f t="shared" si="29"/>
        <v>-14545</v>
      </c>
    </row>
    <row r="937" spans="1:4" x14ac:dyDescent="0.25">
      <c r="A937" s="32">
        <v>44295</v>
      </c>
      <c r="B937" s="66">
        <f>_xlfn.IFNA(VLOOKUP(A937,綜合_回測!$A$2:$I$1750,9,FALSE),0)</f>
        <v>6822.1428571428569</v>
      </c>
      <c r="C937" s="88">
        <f t="shared" si="28"/>
        <v>215622.26190476192</v>
      </c>
      <c r="D937" s="88">
        <f t="shared" si="29"/>
        <v>-7490.7142857142862</v>
      </c>
    </row>
    <row r="938" spans="1:4" x14ac:dyDescent="0.25">
      <c r="A938" s="32">
        <v>44294</v>
      </c>
      <c r="B938" s="66">
        <f>_xlfn.IFNA(VLOOKUP(A938,綜合_回測!$A$2:$I$1750,9,FALSE),0)</f>
        <v>1263.5714285714287</v>
      </c>
      <c r="C938" s="88">
        <f t="shared" si="28"/>
        <v>208800.11904761905</v>
      </c>
      <c r="D938" s="88">
        <f t="shared" si="29"/>
        <v>-13049.285714285714</v>
      </c>
    </row>
    <row r="939" spans="1:4" x14ac:dyDescent="0.25">
      <c r="A939" s="32">
        <v>44293</v>
      </c>
      <c r="B939" s="66">
        <f>_xlfn.IFNA(VLOOKUP(A939,綜合_回測!$A$2:$I$1750,9,FALSE),0)</f>
        <v>-82.142857142857139</v>
      </c>
      <c r="C939" s="88">
        <f t="shared" si="28"/>
        <v>207536.54761904763</v>
      </c>
      <c r="D939" s="88">
        <f t="shared" si="29"/>
        <v>-14395</v>
      </c>
    </row>
    <row r="940" spans="1:4" x14ac:dyDescent="0.25">
      <c r="A940" s="32">
        <v>44292</v>
      </c>
      <c r="B940" s="66">
        <f>_xlfn.IFNA(VLOOKUP(A940,綜合_回測!$A$2:$I$1750,9,FALSE),0)</f>
        <v>-105.71428571428571</v>
      </c>
      <c r="C940" s="88">
        <f t="shared" si="28"/>
        <v>207618.6904761905</v>
      </c>
      <c r="D940" s="88">
        <f t="shared" si="29"/>
        <v>-14418.571428571429</v>
      </c>
    </row>
    <row r="941" spans="1:4" x14ac:dyDescent="0.25">
      <c r="A941" s="32">
        <v>44291</v>
      </c>
      <c r="B941" s="66">
        <f>_xlfn.IFNA(VLOOKUP(A941,綜合_回測!$A$2:$I$1750,9,FALSE),0)</f>
        <v>9431.4285714285706</v>
      </c>
      <c r="C941" s="88">
        <f t="shared" si="28"/>
        <v>207724.40476190479</v>
      </c>
      <c r="D941" s="88">
        <f t="shared" si="29"/>
        <v>-4881.4285714285725</v>
      </c>
    </row>
    <row r="942" spans="1:4" x14ac:dyDescent="0.25">
      <c r="A942" s="32">
        <v>44287</v>
      </c>
      <c r="B942" s="66">
        <f>_xlfn.IFNA(VLOOKUP(A942,綜合_回測!$A$2:$I$1750,9,FALSE),0)</f>
        <v>3230</v>
      </c>
      <c r="C942" s="88">
        <f t="shared" si="28"/>
        <v>198292.97619047621</v>
      </c>
      <c r="D942" s="88">
        <f t="shared" si="29"/>
        <v>-11082.857142857143</v>
      </c>
    </row>
    <row r="943" spans="1:4" x14ac:dyDescent="0.25">
      <c r="A943" s="32">
        <v>44286</v>
      </c>
      <c r="B943" s="66">
        <f>_xlfn.IFNA(VLOOKUP(A943,綜合_回測!$A$2:$I$1750,9,FALSE),0)</f>
        <v>4910.7142857142853</v>
      </c>
      <c r="C943" s="88">
        <f t="shared" si="28"/>
        <v>195062.97619047621</v>
      </c>
      <c r="D943" s="88">
        <f t="shared" si="29"/>
        <v>-9402.1428571428587</v>
      </c>
    </row>
    <row r="944" spans="1:4" x14ac:dyDescent="0.25">
      <c r="A944" s="32">
        <v>44285</v>
      </c>
      <c r="B944" s="66">
        <f>_xlfn.IFNA(VLOOKUP(A944,綜合_回測!$A$2:$I$1750,9,FALSE),0)</f>
        <v>-646.42857142857144</v>
      </c>
      <c r="C944" s="88">
        <f t="shared" si="28"/>
        <v>190152.26190476192</v>
      </c>
      <c r="D944" s="88">
        <f t="shared" si="29"/>
        <v>-14959.285714285714</v>
      </c>
    </row>
    <row r="945" spans="1:4" x14ac:dyDescent="0.25">
      <c r="A945" s="32">
        <v>44284</v>
      </c>
      <c r="B945" s="66">
        <f>_xlfn.IFNA(VLOOKUP(A945,綜合_回測!$A$2:$I$1750,9,FALSE),0)</f>
        <v>-2267.8571428571427</v>
      </c>
      <c r="C945" s="88">
        <f t="shared" si="28"/>
        <v>190798.6904761905</v>
      </c>
      <c r="D945" s="88">
        <f t="shared" si="29"/>
        <v>-16580.714285714286</v>
      </c>
    </row>
    <row r="946" spans="1:4" x14ac:dyDescent="0.25">
      <c r="A946" s="32">
        <v>44281</v>
      </c>
      <c r="B946" s="66">
        <f>_xlfn.IFNA(VLOOKUP(A946,綜合_回測!$A$2:$I$1750,9,FALSE),0)</f>
        <v>260</v>
      </c>
      <c r="C946" s="88">
        <f t="shared" si="28"/>
        <v>193066.54761904763</v>
      </c>
      <c r="D946" s="88">
        <f t="shared" si="29"/>
        <v>-14052.857142857143</v>
      </c>
    </row>
    <row r="947" spans="1:4" x14ac:dyDescent="0.25">
      <c r="A947" s="32">
        <v>44280</v>
      </c>
      <c r="B947" s="66">
        <f>_xlfn.IFNA(VLOOKUP(A947,綜合_回測!$A$2:$I$1750,9,FALSE),0)</f>
        <v>-2273.5714285714284</v>
      </c>
      <c r="C947" s="88">
        <f t="shared" si="28"/>
        <v>192806.54761904763</v>
      </c>
      <c r="D947" s="88">
        <f t="shared" si="29"/>
        <v>-16586.428571428572</v>
      </c>
    </row>
    <row r="948" spans="1:4" x14ac:dyDescent="0.25">
      <c r="A948" s="32">
        <v>44279</v>
      </c>
      <c r="B948" s="66">
        <f>_xlfn.IFNA(VLOOKUP(A948,綜合_回測!$A$2:$I$1750,9,FALSE),0)</f>
        <v>-2626.4285714285716</v>
      </c>
      <c r="C948" s="88">
        <f t="shared" si="28"/>
        <v>195080.11904761905</v>
      </c>
      <c r="D948" s="88">
        <f t="shared" si="29"/>
        <v>-16939.285714285714</v>
      </c>
    </row>
    <row r="949" spans="1:4" x14ac:dyDescent="0.25">
      <c r="A949" s="32">
        <v>44278</v>
      </c>
      <c r="B949" s="66">
        <f>_xlfn.IFNA(VLOOKUP(A949,綜合_回測!$A$2:$I$1750,9,FALSE),0)</f>
        <v>-807.85714285714289</v>
      </c>
      <c r="C949" s="88">
        <f t="shared" si="28"/>
        <v>197706.54761904763</v>
      </c>
      <c r="D949" s="88">
        <f t="shared" si="29"/>
        <v>-15120.714285714286</v>
      </c>
    </row>
    <row r="950" spans="1:4" x14ac:dyDescent="0.25">
      <c r="A950" s="32">
        <v>44277</v>
      </c>
      <c r="B950" s="66">
        <f>_xlfn.IFNA(VLOOKUP(A950,綜合_回測!$A$2:$I$1750,9,FALSE),0)</f>
        <v>2690</v>
      </c>
      <c r="C950" s="88">
        <f t="shared" si="28"/>
        <v>198514.40476190476</v>
      </c>
      <c r="D950" s="88">
        <f t="shared" si="29"/>
        <v>-11622.857142857143</v>
      </c>
    </row>
    <row r="951" spans="1:4" x14ac:dyDescent="0.25">
      <c r="A951" s="32">
        <v>44274</v>
      </c>
      <c r="B951" s="66">
        <f>_xlfn.IFNA(VLOOKUP(A951,綜合_回測!$A$2:$I$1750,9,FALSE),0)</f>
        <v>-3837.1428571428573</v>
      </c>
      <c r="C951" s="88">
        <f t="shared" si="28"/>
        <v>195824.40476190476</v>
      </c>
      <c r="D951" s="88">
        <f t="shared" si="29"/>
        <v>-18150</v>
      </c>
    </row>
    <row r="952" spans="1:4" x14ac:dyDescent="0.25">
      <c r="A952" s="32">
        <v>44273</v>
      </c>
      <c r="B952" s="66">
        <f>_xlfn.IFNA(VLOOKUP(A952,綜合_回測!$A$2:$I$1750,9,FALSE),0)</f>
        <v>2472.8571428571427</v>
      </c>
      <c r="C952" s="88">
        <f t="shared" si="28"/>
        <v>199661.54761904763</v>
      </c>
      <c r="D952" s="88">
        <f t="shared" si="29"/>
        <v>-11840</v>
      </c>
    </row>
    <row r="953" spans="1:4" x14ac:dyDescent="0.25">
      <c r="A953" s="32">
        <v>44272</v>
      </c>
      <c r="B953" s="66">
        <f>_xlfn.IFNA(VLOOKUP(A953,綜合_回測!$A$2:$I$1750,9,FALSE),0)</f>
        <v>-4246.4285714285716</v>
      </c>
      <c r="C953" s="88">
        <f t="shared" si="28"/>
        <v>197188.6904761905</v>
      </c>
      <c r="D953" s="88">
        <f t="shared" si="29"/>
        <v>-18559.285714285714</v>
      </c>
    </row>
    <row r="954" spans="1:4" x14ac:dyDescent="0.25">
      <c r="A954" s="32">
        <v>44271</v>
      </c>
      <c r="B954" s="66">
        <f>_xlfn.IFNA(VLOOKUP(A954,綜合_回測!$A$2:$I$1750,9,FALSE),0)</f>
        <v>-4345</v>
      </c>
      <c r="C954" s="88">
        <f t="shared" si="28"/>
        <v>201435.11904761908</v>
      </c>
      <c r="D954" s="88">
        <f t="shared" si="29"/>
        <v>-18657.857142857145</v>
      </c>
    </row>
    <row r="955" spans="1:4" x14ac:dyDescent="0.25">
      <c r="A955" s="32">
        <v>44270</v>
      </c>
      <c r="B955" s="66">
        <f>_xlfn.IFNA(VLOOKUP(A955,綜合_回測!$A$2:$I$1750,9,FALSE),0)</f>
        <v>-166.42857142857142</v>
      </c>
      <c r="C955" s="88">
        <f t="shared" si="28"/>
        <v>205780.11904761908</v>
      </c>
      <c r="D955" s="88">
        <f t="shared" si="29"/>
        <v>-14479.285714285714</v>
      </c>
    </row>
    <row r="956" spans="1:4" x14ac:dyDescent="0.25">
      <c r="A956" s="32">
        <v>44267</v>
      </c>
      <c r="B956" s="66">
        <f>_xlfn.IFNA(VLOOKUP(A956,綜合_回測!$A$2:$I$1750,9,FALSE),0)</f>
        <v>74.285714285714292</v>
      </c>
      <c r="C956" s="88">
        <f t="shared" si="28"/>
        <v>205946.54761904766</v>
      </c>
      <c r="D956" s="88">
        <f t="shared" si="29"/>
        <v>-14238.571428571429</v>
      </c>
    </row>
    <row r="957" spans="1:4" x14ac:dyDescent="0.25">
      <c r="A957" s="32">
        <v>44266</v>
      </c>
      <c r="B957" s="66">
        <f>_xlfn.IFNA(VLOOKUP(A957,綜合_回測!$A$2:$I$1750,9,FALSE),0)</f>
        <v>2477.8571428571427</v>
      </c>
      <c r="C957" s="88">
        <f t="shared" si="28"/>
        <v>205872.26190476195</v>
      </c>
      <c r="D957" s="88">
        <f t="shared" si="29"/>
        <v>-11835</v>
      </c>
    </row>
    <row r="958" spans="1:4" x14ac:dyDescent="0.25">
      <c r="A958" s="32">
        <v>44265</v>
      </c>
      <c r="B958" s="66">
        <f>_xlfn.IFNA(VLOOKUP(A958,綜合_回測!$A$2:$I$1750,9,FALSE),0)</f>
        <v>4001.4285714285716</v>
      </c>
      <c r="C958" s="88">
        <f t="shared" si="28"/>
        <v>203394.40476190482</v>
      </c>
      <c r="D958" s="88">
        <f t="shared" si="29"/>
        <v>-10311.428571428572</v>
      </c>
    </row>
    <row r="959" spans="1:4" x14ac:dyDescent="0.25">
      <c r="A959" s="32">
        <v>44264</v>
      </c>
      <c r="B959" s="66">
        <f>_xlfn.IFNA(VLOOKUP(A959,綜合_回測!$A$2:$I$1750,9,FALSE),0)</f>
        <v>1210</v>
      </c>
      <c r="C959" s="88">
        <f t="shared" si="28"/>
        <v>199392.97619047624</v>
      </c>
      <c r="D959" s="88">
        <f t="shared" si="29"/>
        <v>-13102.857142857143</v>
      </c>
    </row>
    <row r="960" spans="1:4" x14ac:dyDescent="0.25">
      <c r="A960" s="32">
        <v>44263</v>
      </c>
      <c r="B960" s="66">
        <f>_xlfn.IFNA(VLOOKUP(A960,綜合_回測!$A$2:$I$1750,9,FALSE),0)</f>
        <v>4035</v>
      </c>
      <c r="C960" s="88">
        <f t="shared" si="28"/>
        <v>198182.97619047624</v>
      </c>
      <c r="D960" s="88">
        <f t="shared" si="29"/>
        <v>-10277.857142857143</v>
      </c>
    </row>
    <row r="961" spans="1:4" x14ac:dyDescent="0.25">
      <c r="A961" s="32">
        <v>44260</v>
      </c>
      <c r="B961" s="66">
        <f>_xlfn.IFNA(VLOOKUP(A961,綜合_回測!$A$2:$I$1750,9,FALSE),0)</f>
        <v>4358.5714285714284</v>
      </c>
      <c r="C961" s="88">
        <f t="shared" si="28"/>
        <v>194147.97619047624</v>
      </c>
      <c r="D961" s="88">
        <f t="shared" si="29"/>
        <v>-9954.2857142857138</v>
      </c>
    </row>
    <row r="962" spans="1:4" x14ac:dyDescent="0.25">
      <c r="A962" s="32">
        <v>44259</v>
      </c>
      <c r="B962" s="66">
        <f>_xlfn.IFNA(VLOOKUP(A962,綜合_回測!$A$2:$I$1750,9,FALSE),0)</f>
        <v>-3846.4285714285716</v>
      </c>
      <c r="C962" s="88">
        <f t="shared" ref="C962:C1025" si="30">C963+B962</f>
        <v>189789.40476190482</v>
      </c>
      <c r="D962" s="88">
        <f t="shared" si="29"/>
        <v>-18159.285714285714</v>
      </c>
    </row>
    <row r="963" spans="1:4" x14ac:dyDescent="0.25">
      <c r="A963" s="32">
        <v>44258</v>
      </c>
      <c r="B963" s="66">
        <f>_xlfn.IFNA(VLOOKUP(A963,綜合_回測!$A$2:$I$1750,9,FALSE),0)</f>
        <v>5982.1428571428569</v>
      </c>
      <c r="C963" s="88">
        <f t="shared" si="30"/>
        <v>193635.8333333334</v>
      </c>
      <c r="D963" s="88">
        <f t="shared" ref="D963:D1026" si="31">MIN((B963-MAX(B963:B1021)),0)</f>
        <v>-8330.7142857142862</v>
      </c>
    </row>
    <row r="964" spans="1:4" x14ac:dyDescent="0.25">
      <c r="A964" s="32">
        <v>44257</v>
      </c>
      <c r="B964" s="66">
        <f>_xlfn.IFNA(VLOOKUP(A964,綜合_回測!$A$2:$I$1750,9,FALSE),0)</f>
        <v>1734.2857142857142</v>
      </c>
      <c r="C964" s="88">
        <f t="shared" si="30"/>
        <v>187653.69047619053</v>
      </c>
      <c r="D964" s="88">
        <f t="shared" si="31"/>
        <v>-12578.571428571429</v>
      </c>
    </row>
    <row r="965" spans="1:4" x14ac:dyDescent="0.25">
      <c r="A965" s="32">
        <v>44256</v>
      </c>
      <c r="B965" s="66">
        <f>_xlfn.IFNA(VLOOKUP(A965,綜合_回測!$A$2:$I$1750,9,FALSE),0)</f>
        <v>1821.4285714285713</v>
      </c>
      <c r="C965" s="88">
        <f t="shared" si="30"/>
        <v>185919.40476190482</v>
      </c>
      <c r="D965" s="88">
        <f t="shared" si="31"/>
        <v>-12491.428571428572</v>
      </c>
    </row>
    <row r="966" spans="1:4" x14ac:dyDescent="0.25">
      <c r="A966" s="32">
        <v>44253</v>
      </c>
      <c r="B966" s="66">
        <f>_xlfn.IFNA(VLOOKUP(A966,綜合_回測!$A$2:$I$1750,9,FALSE),0)</f>
        <v>-1302.1428571428571</v>
      </c>
      <c r="C966" s="88">
        <f t="shared" si="30"/>
        <v>184097.97619047624</v>
      </c>
      <c r="D966" s="88">
        <f t="shared" si="31"/>
        <v>-15615</v>
      </c>
    </row>
    <row r="967" spans="1:4" x14ac:dyDescent="0.25">
      <c r="A967" s="32">
        <v>44252</v>
      </c>
      <c r="B967" s="66">
        <f>_xlfn.IFNA(VLOOKUP(A967,綜合_回測!$A$2:$I$1750,9,FALSE),0)</f>
        <v>2329.2857142857142</v>
      </c>
      <c r="C967" s="88">
        <f t="shared" si="30"/>
        <v>185400.11904761911</v>
      </c>
      <c r="D967" s="88">
        <f t="shared" si="31"/>
        <v>-11983.571428571429</v>
      </c>
    </row>
    <row r="968" spans="1:4" x14ac:dyDescent="0.25">
      <c r="A968" s="32">
        <v>44251</v>
      </c>
      <c r="B968" s="66">
        <f>_xlfn.IFNA(VLOOKUP(A968,綜合_回測!$A$2:$I$1750,9,FALSE),0)</f>
        <v>5749.2857142857147</v>
      </c>
      <c r="C968" s="88">
        <f t="shared" si="30"/>
        <v>183070.8333333334</v>
      </c>
      <c r="D968" s="88">
        <f t="shared" si="31"/>
        <v>-8563.5714285714275</v>
      </c>
    </row>
    <row r="969" spans="1:4" x14ac:dyDescent="0.25">
      <c r="A969" s="32">
        <v>44250</v>
      </c>
      <c r="B969" s="66">
        <f>_xlfn.IFNA(VLOOKUP(A969,綜合_回測!$A$2:$I$1750,9,FALSE),0)</f>
        <v>-5055.7142857142853</v>
      </c>
      <c r="C969" s="88">
        <f t="shared" si="30"/>
        <v>177321.54761904769</v>
      </c>
      <c r="D969" s="88">
        <f t="shared" si="31"/>
        <v>-19368.571428571428</v>
      </c>
    </row>
    <row r="970" spans="1:4" x14ac:dyDescent="0.25">
      <c r="A970" s="32">
        <v>44249</v>
      </c>
      <c r="B970" s="66">
        <f>_xlfn.IFNA(VLOOKUP(A970,綜合_回測!$A$2:$I$1750,9,FALSE),0)</f>
        <v>3412.1428571428573</v>
      </c>
      <c r="C970" s="88">
        <f t="shared" si="30"/>
        <v>182377.26190476198</v>
      </c>
      <c r="D970" s="88">
        <f t="shared" si="31"/>
        <v>-10900.714285714286</v>
      </c>
    </row>
    <row r="971" spans="1:4" x14ac:dyDescent="0.25">
      <c r="A971" s="32">
        <v>44246</v>
      </c>
      <c r="B971" s="66">
        <f>_xlfn.IFNA(VLOOKUP(A971,綜合_回測!$A$2:$I$1750,9,FALSE),0)</f>
        <v>-171.42857142857142</v>
      </c>
      <c r="C971" s="88">
        <f t="shared" si="30"/>
        <v>178965.11904761911</v>
      </c>
      <c r="D971" s="88">
        <f t="shared" si="31"/>
        <v>-14484.285714285714</v>
      </c>
    </row>
    <row r="972" spans="1:4" x14ac:dyDescent="0.25">
      <c r="A972" s="32">
        <v>44245</v>
      </c>
      <c r="B972" s="66">
        <f>_xlfn.IFNA(VLOOKUP(A972,綜合_回測!$A$2:$I$1750,9,FALSE),0)</f>
        <v>-788.57142857142856</v>
      </c>
      <c r="C972" s="88">
        <f t="shared" si="30"/>
        <v>179136.54761904769</v>
      </c>
      <c r="D972" s="88">
        <f t="shared" si="31"/>
        <v>-15101.428571428572</v>
      </c>
    </row>
    <row r="973" spans="1:4" x14ac:dyDescent="0.25">
      <c r="A973" s="32">
        <v>44244</v>
      </c>
      <c r="B973" s="66">
        <f>_xlfn.IFNA(VLOOKUP(A973,綜合_回測!$A$2:$I$1750,9,FALSE),0)</f>
        <v>-5448.5714285714284</v>
      </c>
      <c r="C973" s="88">
        <f t="shared" si="30"/>
        <v>179925.11904761911</v>
      </c>
      <c r="D973" s="88">
        <f t="shared" si="31"/>
        <v>-19761.428571428572</v>
      </c>
    </row>
    <row r="974" spans="1:4" x14ac:dyDescent="0.25">
      <c r="A974" s="32">
        <v>44243</v>
      </c>
      <c r="B974" s="66">
        <f>_xlfn.IFNA(VLOOKUP(A974,綜合_回測!$A$2:$I$1750,9,FALSE),0)</f>
        <v>-3517.8571428571427</v>
      </c>
      <c r="C974" s="88">
        <f t="shared" si="30"/>
        <v>185373.69047619053</v>
      </c>
      <c r="D974" s="88">
        <f t="shared" si="31"/>
        <v>-17830.714285714286</v>
      </c>
    </row>
    <row r="975" spans="1:4" x14ac:dyDescent="0.25">
      <c r="A975" s="32">
        <v>44239</v>
      </c>
      <c r="B975" s="66">
        <f>_xlfn.IFNA(VLOOKUP(A975,綜合_回測!$A$2:$I$1750,9,FALSE),0)</f>
        <v>4426.4285714285716</v>
      </c>
      <c r="C975" s="88">
        <f t="shared" si="30"/>
        <v>188891.54761904766</v>
      </c>
      <c r="D975" s="88">
        <f t="shared" si="31"/>
        <v>-9886.4285714285725</v>
      </c>
    </row>
    <row r="976" spans="1:4" x14ac:dyDescent="0.25">
      <c r="A976" s="32">
        <v>44238</v>
      </c>
      <c r="B976" s="66">
        <f>_xlfn.IFNA(VLOOKUP(A976,綜合_回測!$A$2:$I$1750,9,FALSE),0)</f>
        <v>-2572.8571428571427</v>
      </c>
      <c r="C976" s="88">
        <f t="shared" si="30"/>
        <v>184465.11904761908</v>
      </c>
      <c r="D976" s="88">
        <f t="shared" si="31"/>
        <v>-16885.714285714286</v>
      </c>
    </row>
    <row r="977" spans="1:4" x14ac:dyDescent="0.25">
      <c r="A977" s="32">
        <v>44237</v>
      </c>
      <c r="B977" s="66">
        <f>_xlfn.IFNA(VLOOKUP(A977,綜合_回測!$A$2:$I$1750,9,FALSE),0)</f>
        <v>-3144.2857142857142</v>
      </c>
      <c r="C977" s="88">
        <f t="shared" si="30"/>
        <v>187037.97619047621</v>
      </c>
      <c r="D977" s="88">
        <f t="shared" si="31"/>
        <v>-17457.142857142859</v>
      </c>
    </row>
    <row r="978" spans="1:4" x14ac:dyDescent="0.25">
      <c r="A978" s="32">
        <v>44236</v>
      </c>
      <c r="B978" s="66">
        <f>_xlfn.IFNA(VLOOKUP(A978,綜合_回測!$A$2:$I$1750,9,FALSE),0)</f>
        <v>345</v>
      </c>
      <c r="C978" s="88">
        <f t="shared" si="30"/>
        <v>190182.26190476192</v>
      </c>
      <c r="D978" s="88">
        <f t="shared" si="31"/>
        <v>-13967.857142857143</v>
      </c>
    </row>
    <row r="979" spans="1:4" x14ac:dyDescent="0.25">
      <c r="A979" s="32">
        <v>44235</v>
      </c>
      <c r="B979" s="66">
        <f>_xlfn.IFNA(VLOOKUP(A979,綜合_回測!$A$2:$I$1750,9,FALSE),0)</f>
        <v>665.71428571428567</v>
      </c>
      <c r="C979" s="88">
        <f t="shared" si="30"/>
        <v>189837.26190476192</v>
      </c>
      <c r="D979" s="88">
        <f t="shared" si="31"/>
        <v>-13647.142857142857</v>
      </c>
    </row>
    <row r="980" spans="1:4" x14ac:dyDescent="0.25">
      <c r="A980" s="32">
        <v>44232</v>
      </c>
      <c r="B980" s="66">
        <f>_xlfn.IFNA(VLOOKUP(A980,綜合_回測!$A$2:$I$1750,9,FALSE),0)</f>
        <v>420</v>
      </c>
      <c r="C980" s="88">
        <f t="shared" si="30"/>
        <v>189171.54761904763</v>
      </c>
      <c r="D980" s="88">
        <f t="shared" si="31"/>
        <v>-13892.857142857143</v>
      </c>
    </row>
    <row r="981" spans="1:4" x14ac:dyDescent="0.25">
      <c r="A981" s="32">
        <v>44231</v>
      </c>
      <c r="B981" s="66">
        <f>_xlfn.IFNA(VLOOKUP(A981,綜合_回測!$A$2:$I$1750,9,FALSE),0)</f>
        <v>929.28571428571433</v>
      </c>
      <c r="C981" s="88">
        <f t="shared" si="30"/>
        <v>188751.54761904763</v>
      </c>
      <c r="D981" s="88">
        <f t="shared" si="31"/>
        <v>-13383.571428571429</v>
      </c>
    </row>
    <row r="982" spans="1:4" x14ac:dyDescent="0.25">
      <c r="A982" s="32">
        <v>44230</v>
      </c>
      <c r="B982" s="66">
        <f>_xlfn.IFNA(VLOOKUP(A982,綜合_回測!$A$2:$I$1750,9,FALSE),0)</f>
        <v>-3477.8571428571427</v>
      </c>
      <c r="C982" s="88">
        <f t="shared" si="30"/>
        <v>187822.26190476192</v>
      </c>
      <c r="D982" s="88">
        <f t="shared" si="31"/>
        <v>-17790.714285714286</v>
      </c>
    </row>
    <row r="983" spans="1:4" x14ac:dyDescent="0.25">
      <c r="A983" s="32">
        <v>44229</v>
      </c>
      <c r="B983" s="66">
        <f>_xlfn.IFNA(VLOOKUP(A983,綜合_回測!$A$2:$I$1750,9,FALSE),0)</f>
        <v>5491.4285714285716</v>
      </c>
      <c r="C983" s="88">
        <f t="shared" si="30"/>
        <v>191300.11904761905</v>
      </c>
      <c r="D983" s="88">
        <f t="shared" si="31"/>
        <v>-8821.4285714285725</v>
      </c>
    </row>
    <row r="984" spans="1:4" x14ac:dyDescent="0.25">
      <c r="A984" s="32">
        <v>44228</v>
      </c>
      <c r="B984" s="66">
        <f>_xlfn.IFNA(VLOOKUP(A984,綜合_回測!$A$2:$I$1750,9,FALSE),0)</f>
        <v>5250.7142857142853</v>
      </c>
      <c r="C984" s="88">
        <f t="shared" si="30"/>
        <v>185808.69047619047</v>
      </c>
      <c r="D984" s="88">
        <f t="shared" si="31"/>
        <v>-9062.1428571428587</v>
      </c>
    </row>
    <row r="985" spans="1:4" x14ac:dyDescent="0.25">
      <c r="A985" s="32">
        <v>44225</v>
      </c>
      <c r="B985" s="66">
        <f>_xlfn.IFNA(VLOOKUP(A985,綜合_回測!$A$2:$I$1750,9,FALSE),0)</f>
        <v>-4296.4285714285716</v>
      </c>
      <c r="C985" s="88">
        <f t="shared" si="30"/>
        <v>180557.97619047618</v>
      </c>
      <c r="D985" s="88">
        <f t="shared" si="31"/>
        <v>-18609.285714285714</v>
      </c>
    </row>
    <row r="986" spans="1:4" x14ac:dyDescent="0.25">
      <c r="A986" s="32">
        <v>44224</v>
      </c>
      <c r="B986" s="66">
        <f>_xlfn.IFNA(VLOOKUP(A986,綜合_回測!$A$2:$I$1750,9,FALSE),0)</f>
        <v>2033.5714285714287</v>
      </c>
      <c r="C986" s="88">
        <f t="shared" si="30"/>
        <v>184854.40476190476</v>
      </c>
      <c r="D986" s="88">
        <f t="shared" si="31"/>
        <v>-12279.285714285714</v>
      </c>
    </row>
    <row r="987" spans="1:4" x14ac:dyDescent="0.25">
      <c r="A987" s="32">
        <v>44223</v>
      </c>
      <c r="B987" s="66">
        <f>_xlfn.IFNA(VLOOKUP(A987,綜合_回測!$A$2:$I$1750,9,FALSE),0)</f>
        <v>1103.5714285714287</v>
      </c>
      <c r="C987" s="88">
        <f t="shared" si="30"/>
        <v>182820.83333333334</v>
      </c>
      <c r="D987" s="88">
        <f t="shared" si="31"/>
        <v>-13209.285714285714</v>
      </c>
    </row>
    <row r="988" spans="1:4" x14ac:dyDescent="0.25">
      <c r="A988" s="32">
        <v>44222</v>
      </c>
      <c r="B988" s="66">
        <f>_xlfn.IFNA(VLOOKUP(A988,綜合_回測!$A$2:$I$1750,9,FALSE),0)</f>
        <v>-913.57142857142856</v>
      </c>
      <c r="C988" s="88">
        <f t="shared" si="30"/>
        <v>181717.26190476192</v>
      </c>
      <c r="D988" s="88">
        <f t="shared" si="31"/>
        <v>-15226.428571428572</v>
      </c>
    </row>
    <row r="989" spans="1:4" x14ac:dyDescent="0.25">
      <c r="A989" s="32">
        <v>44221</v>
      </c>
      <c r="B989" s="66">
        <f>_xlfn.IFNA(VLOOKUP(A989,綜合_回測!$A$2:$I$1750,9,FALSE),0)</f>
        <v>-2430</v>
      </c>
      <c r="C989" s="88">
        <f t="shared" si="30"/>
        <v>182630.83333333334</v>
      </c>
      <c r="D989" s="88">
        <f t="shared" si="31"/>
        <v>-16742.857142857145</v>
      </c>
    </row>
    <row r="990" spans="1:4" x14ac:dyDescent="0.25">
      <c r="A990" s="32">
        <v>44218</v>
      </c>
      <c r="B990" s="66">
        <f>_xlfn.IFNA(VLOOKUP(A990,綜合_回測!$A$2:$I$1750,9,FALSE),0)</f>
        <v>1191.4285714285713</v>
      </c>
      <c r="C990" s="88">
        <f t="shared" si="30"/>
        <v>185060.83333333334</v>
      </c>
      <c r="D990" s="88">
        <f t="shared" si="31"/>
        <v>-13121.428571428572</v>
      </c>
    </row>
    <row r="991" spans="1:4" x14ac:dyDescent="0.25">
      <c r="A991" s="32">
        <v>44217</v>
      </c>
      <c r="B991" s="66">
        <f>_xlfn.IFNA(VLOOKUP(A991,綜合_回測!$A$2:$I$1750,9,FALSE),0)</f>
        <v>66.428571428571431</v>
      </c>
      <c r="C991" s="88">
        <f t="shared" si="30"/>
        <v>183869.40476190476</v>
      </c>
      <c r="D991" s="88">
        <f t="shared" si="31"/>
        <v>-14246.428571428572</v>
      </c>
    </row>
    <row r="992" spans="1:4" x14ac:dyDescent="0.25">
      <c r="A992" s="32">
        <v>44216</v>
      </c>
      <c r="B992" s="66">
        <f>_xlfn.IFNA(VLOOKUP(A992,綜合_回測!$A$2:$I$1750,9,FALSE),0)</f>
        <v>14312.857142857143</v>
      </c>
      <c r="C992" s="88">
        <f t="shared" si="30"/>
        <v>183802.97619047618</v>
      </c>
      <c r="D992" s="88">
        <f t="shared" si="31"/>
        <v>0</v>
      </c>
    </row>
    <row r="993" spans="1:4" x14ac:dyDescent="0.25">
      <c r="A993" s="32">
        <v>44215</v>
      </c>
      <c r="B993" s="66">
        <f>_xlfn.IFNA(VLOOKUP(A993,綜合_回測!$A$2:$I$1750,9,FALSE),0)</f>
        <v>4247.1428571428569</v>
      </c>
      <c r="C993" s="88">
        <f t="shared" si="30"/>
        <v>169490.11904761905</v>
      </c>
      <c r="D993" s="88">
        <f t="shared" si="31"/>
        <v>-6670.7142857142862</v>
      </c>
    </row>
    <row r="994" spans="1:4" x14ac:dyDescent="0.25">
      <c r="A994" s="32">
        <v>44211</v>
      </c>
      <c r="B994" s="66">
        <f>_xlfn.IFNA(VLOOKUP(A994,綜合_回測!$A$2:$I$1750,9,FALSE),0)</f>
        <v>-2456.4285714285716</v>
      </c>
      <c r="C994" s="88">
        <f t="shared" si="30"/>
        <v>165242.97619047618</v>
      </c>
      <c r="D994" s="88">
        <f t="shared" si="31"/>
        <v>-13374.285714285714</v>
      </c>
    </row>
    <row r="995" spans="1:4" x14ac:dyDescent="0.25">
      <c r="A995" s="32">
        <v>44210</v>
      </c>
      <c r="B995" s="66">
        <f>_xlfn.IFNA(VLOOKUP(A995,綜合_回測!$A$2:$I$1750,9,FALSE),0)</f>
        <v>-2595.7142857142858</v>
      </c>
      <c r="C995" s="88">
        <f t="shared" si="30"/>
        <v>167699.40476190476</v>
      </c>
      <c r="D995" s="88">
        <f t="shared" si="31"/>
        <v>-13513.571428571429</v>
      </c>
    </row>
    <row r="996" spans="1:4" x14ac:dyDescent="0.25">
      <c r="A996" s="32">
        <v>44209</v>
      </c>
      <c r="B996" s="66">
        <f>_xlfn.IFNA(VLOOKUP(A996,綜合_回測!$A$2:$I$1750,9,FALSE),0)</f>
        <v>3038.5714285714284</v>
      </c>
      <c r="C996" s="88">
        <f t="shared" si="30"/>
        <v>170295.11904761905</v>
      </c>
      <c r="D996" s="88">
        <f t="shared" si="31"/>
        <v>-7879.2857142857147</v>
      </c>
    </row>
    <row r="997" spans="1:4" x14ac:dyDescent="0.25">
      <c r="A997" s="32">
        <v>44208</v>
      </c>
      <c r="B997" s="66">
        <f>_xlfn.IFNA(VLOOKUP(A997,綜合_回測!$A$2:$I$1750,9,FALSE),0)</f>
        <v>-4827.8571428571431</v>
      </c>
      <c r="C997" s="88">
        <f t="shared" si="30"/>
        <v>167256.54761904763</v>
      </c>
      <c r="D997" s="88">
        <f t="shared" si="31"/>
        <v>-15745.714285714286</v>
      </c>
    </row>
    <row r="998" spans="1:4" x14ac:dyDescent="0.25">
      <c r="A998" s="32">
        <v>44207</v>
      </c>
      <c r="B998" s="66">
        <f>_xlfn.IFNA(VLOOKUP(A998,綜合_回測!$A$2:$I$1750,9,FALSE),0)</f>
        <v>-3291.4285714285716</v>
      </c>
      <c r="C998" s="88">
        <f t="shared" si="30"/>
        <v>172084.40476190476</v>
      </c>
      <c r="D998" s="88">
        <f t="shared" si="31"/>
        <v>-14209.285714285714</v>
      </c>
    </row>
    <row r="999" spans="1:4" x14ac:dyDescent="0.25">
      <c r="A999" s="32">
        <v>44204</v>
      </c>
      <c r="B999" s="66">
        <f>_xlfn.IFNA(VLOOKUP(A999,綜合_回測!$A$2:$I$1750,9,FALSE),0)</f>
        <v>372.14285714285717</v>
      </c>
      <c r="C999" s="88">
        <f t="shared" si="30"/>
        <v>175375.83333333334</v>
      </c>
      <c r="D999" s="88">
        <f t="shared" si="31"/>
        <v>-10545.714285714286</v>
      </c>
    </row>
    <row r="1000" spans="1:4" x14ac:dyDescent="0.25">
      <c r="A1000" s="32">
        <v>44203</v>
      </c>
      <c r="B1000" s="66">
        <f>_xlfn.IFNA(VLOOKUP(A1000,綜合_回測!$A$2:$I$1750,9,FALSE),0)</f>
        <v>2878.5714285714284</v>
      </c>
      <c r="C1000" s="88">
        <f t="shared" si="30"/>
        <v>175003.69047619047</v>
      </c>
      <c r="D1000" s="88">
        <f t="shared" si="31"/>
        <v>-8039.2857142857147</v>
      </c>
    </row>
    <row r="1001" spans="1:4" x14ac:dyDescent="0.25">
      <c r="A1001" s="32">
        <v>44202</v>
      </c>
      <c r="B1001" s="66">
        <f>_xlfn.IFNA(VLOOKUP(A1001,綜合_回測!$A$2:$I$1750,9,FALSE),0)</f>
        <v>1585.7142857142858</v>
      </c>
      <c r="C1001" s="88">
        <f t="shared" si="30"/>
        <v>172125.11904761905</v>
      </c>
      <c r="D1001" s="88">
        <f t="shared" si="31"/>
        <v>-9332.1428571428569</v>
      </c>
    </row>
    <row r="1002" spans="1:4" x14ac:dyDescent="0.25">
      <c r="A1002" s="32">
        <v>44201</v>
      </c>
      <c r="B1002" s="66">
        <f>_xlfn.IFNA(VLOOKUP(A1002,綜合_回測!$A$2:$I$1750,9,FALSE),0)</f>
        <v>1273.5714285714287</v>
      </c>
      <c r="C1002" s="88">
        <f t="shared" si="30"/>
        <v>170539.40476190476</v>
      </c>
      <c r="D1002" s="88">
        <f t="shared" si="31"/>
        <v>-9644.2857142857138</v>
      </c>
    </row>
    <row r="1003" spans="1:4" x14ac:dyDescent="0.25">
      <c r="A1003" s="32">
        <v>44200</v>
      </c>
      <c r="B1003" s="66">
        <f>_xlfn.IFNA(VLOOKUP(A1003,綜合_回測!$A$2:$I$1750,9,FALSE),0)</f>
        <v>2861.4285714285716</v>
      </c>
      <c r="C1003" s="88">
        <f t="shared" si="30"/>
        <v>169265.83333333334</v>
      </c>
      <c r="D1003" s="88">
        <f t="shared" si="31"/>
        <v>-8056.4285714285716</v>
      </c>
    </row>
    <row r="1004" spans="1:4" x14ac:dyDescent="0.25">
      <c r="A1004" s="32">
        <v>44196</v>
      </c>
      <c r="B1004" s="66">
        <f>_xlfn.IFNA(VLOOKUP(A1004,綜合_回測!$A$2:$I$1750,9,FALSE),0)</f>
        <v>1728.5714285714287</v>
      </c>
      <c r="C1004" s="88">
        <f t="shared" si="30"/>
        <v>166404.40476190476</v>
      </c>
      <c r="D1004" s="88">
        <f t="shared" si="31"/>
        <v>-9189.2857142857138</v>
      </c>
    </row>
    <row r="1005" spans="1:4" x14ac:dyDescent="0.25">
      <c r="A1005" s="32">
        <v>44195</v>
      </c>
      <c r="B1005" s="66">
        <f>_xlfn.IFNA(VLOOKUP(A1005,綜合_回測!$A$2:$I$1750,9,FALSE),0)</f>
        <v>-603.57142857142856</v>
      </c>
      <c r="C1005" s="88">
        <f t="shared" si="30"/>
        <v>164675.83333333334</v>
      </c>
      <c r="D1005" s="88">
        <f t="shared" si="31"/>
        <v>-11521.428571428572</v>
      </c>
    </row>
    <row r="1006" spans="1:4" x14ac:dyDescent="0.25">
      <c r="A1006" s="32">
        <v>44194</v>
      </c>
      <c r="B1006" s="66">
        <f>_xlfn.IFNA(VLOOKUP(A1006,綜合_回測!$A$2:$I$1750,9,FALSE),0)</f>
        <v>-1012.1428571428571</v>
      </c>
      <c r="C1006" s="88">
        <f t="shared" si="30"/>
        <v>165279.40476190476</v>
      </c>
      <c r="D1006" s="88">
        <f t="shared" si="31"/>
        <v>-11930</v>
      </c>
    </row>
    <row r="1007" spans="1:4" x14ac:dyDescent="0.25">
      <c r="A1007" s="32">
        <v>44193</v>
      </c>
      <c r="B1007" s="66">
        <f>_xlfn.IFNA(VLOOKUP(A1007,綜合_回測!$A$2:$I$1750,9,FALSE),0)</f>
        <v>2397.8571428571427</v>
      </c>
      <c r="C1007" s="88">
        <f t="shared" si="30"/>
        <v>166291.54761904763</v>
      </c>
      <c r="D1007" s="88">
        <f t="shared" si="31"/>
        <v>-8520</v>
      </c>
    </row>
    <row r="1008" spans="1:4" x14ac:dyDescent="0.25">
      <c r="A1008" s="32">
        <v>44188</v>
      </c>
      <c r="B1008" s="66">
        <f>_xlfn.IFNA(VLOOKUP(A1008,綜合_回測!$A$2:$I$1750,9,FALSE),0)</f>
        <v>-806.42857142857144</v>
      </c>
      <c r="C1008" s="88">
        <f t="shared" si="30"/>
        <v>163893.6904761905</v>
      </c>
      <c r="D1008" s="88">
        <f t="shared" si="31"/>
        <v>-11724.285714285714</v>
      </c>
    </row>
    <row r="1009" spans="1:4" x14ac:dyDescent="0.25">
      <c r="A1009" s="32">
        <v>44187</v>
      </c>
      <c r="B1009" s="66">
        <f>_xlfn.IFNA(VLOOKUP(A1009,綜合_回測!$A$2:$I$1750,9,FALSE),0)</f>
        <v>-3707.8571428571427</v>
      </c>
      <c r="C1009" s="88">
        <f t="shared" si="30"/>
        <v>164700.11904761908</v>
      </c>
      <c r="D1009" s="88">
        <f t="shared" si="31"/>
        <v>-14625.714285714286</v>
      </c>
    </row>
    <row r="1010" spans="1:4" x14ac:dyDescent="0.25">
      <c r="A1010" s="32">
        <v>44186</v>
      </c>
      <c r="B1010" s="66">
        <f>_xlfn.IFNA(VLOOKUP(A1010,綜合_回測!$A$2:$I$1750,9,FALSE),0)</f>
        <v>1676.4285714285713</v>
      </c>
      <c r="C1010" s="88">
        <f t="shared" si="30"/>
        <v>168407.97619047621</v>
      </c>
      <c r="D1010" s="88">
        <f t="shared" si="31"/>
        <v>-9241.4285714285725</v>
      </c>
    </row>
    <row r="1011" spans="1:4" x14ac:dyDescent="0.25">
      <c r="A1011" s="32">
        <v>44183</v>
      </c>
      <c r="B1011" s="66">
        <f>_xlfn.IFNA(VLOOKUP(A1011,綜合_回測!$A$2:$I$1750,9,FALSE),0)</f>
        <v>-2503.5714285714284</v>
      </c>
      <c r="C1011" s="88">
        <f t="shared" si="30"/>
        <v>166731.54761904763</v>
      </c>
      <c r="D1011" s="88">
        <f t="shared" si="31"/>
        <v>-16535</v>
      </c>
    </row>
    <row r="1012" spans="1:4" x14ac:dyDescent="0.25">
      <c r="A1012" s="32">
        <v>44182</v>
      </c>
      <c r="B1012" s="66">
        <f>_xlfn.IFNA(VLOOKUP(A1012,綜合_回測!$A$2:$I$1750,9,FALSE),0)</f>
        <v>-373.57142857142856</v>
      </c>
      <c r="C1012" s="88">
        <f t="shared" si="30"/>
        <v>169235.11904761905</v>
      </c>
      <c r="D1012" s="88">
        <f t="shared" si="31"/>
        <v>-14405</v>
      </c>
    </row>
    <row r="1013" spans="1:4" x14ac:dyDescent="0.25">
      <c r="A1013" s="32">
        <v>44181</v>
      </c>
      <c r="B1013" s="66">
        <f>_xlfn.IFNA(VLOOKUP(A1013,綜合_回測!$A$2:$I$1750,9,FALSE),0)</f>
        <v>-1077.8571428571429</v>
      </c>
      <c r="C1013" s="88">
        <f t="shared" si="30"/>
        <v>169608.69047619047</v>
      </c>
      <c r="D1013" s="88">
        <f t="shared" si="31"/>
        <v>-15109.285714285714</v>
      </c>
    </row>
    <row r="1014" spans="1:4" x14ac:dyDescent="0.25">
      <c r="A1014" s="32">
        <v>44180</v>
      </c>
      <c r="B1014" s="66">
        <f>_xlfn.IFNA(VLOOKUP(A1014,綜合_回測!$A$2:$I$1750,9,FALSE),0)</f>
        <v>530.71428571428567</v>
      </c>
      <c r="C1014" s="88">
        <f t="shared" si="30"/>
        <v>170686.5476190476</v>
      </c>
      <c r="D1014" s="88">
        <f t="shared" si="31"/>
        <v>-13500.714285714284</v>
      </c>
    </row>
    <row r="1015" spans="1:4" x14ac:dyDescent="0.25">
      <c r="A1015" s="32">
        <v>44179</v>
      </c>
      <c r="B1015" s="66">
        <f>_xlfn.IFNA(VLOOKUP(A1015,綜合_回測!$A$2:$I$1750,9,FALSE),0)</f>
        <v>-1741.4285714285713</v>
      </c>
      <c r="C1015" s="88">
        <f t="shared" si="30"/>
        <v>170155.83333333331</v>
      </c>
      <c r="D1015" s="88">
        <f t="shared" si="31"/>
        <v>-15772.857142857141</v>
      </c>
    </row>
    <row r="1016" spans="1:4" x14ac:dyDescent="0.25">
      <c r="A1016" s="32">
        <v>44176</v>
      </c>
      <c r="B1016" s="66">
        <f>_xlfn.IFNA(VLOOKUP(A1016,綜合_回測!$A$2:$I$1750,9,FALSE),0)</f>
        <v>2518.5714285714284</v>
      </c>
      <c r="C1016" s="88">
        <f t="shared" si="30"/>
        <v>171897.26190476189</v>
      </c>
      <c r="D1016" s="88">
        <f t="shared" si="31"/>
        <v>-11512.857142857141</v>
      </c>
    </row>
    <row r="1017" spans="1:4" x14ac:dyDescent="0.25">
      <c r="A1017" s="32">
        <v>44175</v>
      </c>
      <c r="B1017" s="66">
        <f>_xlfn.IFNA(VLOOKUP(A1017,綜合_回測!$A$2:$I$1750,9,FALSE),0)</f>
        <v>3549.2857142857142</v>
      </c>
      <c r="C1017" s="88">
        <f t="shared" si="30"/>
        <v>169378.69047619047</v>
      </c>
      <c r="D1017" s="88">
        <f t="shared" si="31"/>
        <v>-10482.142857142857</v>
      </c>
    </row>
    <row r="1018" spans="1:4" x14ac:dyDescent="0.25">
      <c r="A1018" s="32">
        <v>44174</v>
      </c>
      <c r="B1018" s="66">
        <f>_xlfn.IFNA(VLOOKUP(A1018,綜合_回測!$A$2:$I$1750,9,FALSE),0)</f>
        <v>10917.857142857143</v>
      </c>
      <c r="C1018" s="88">
        <f t="shared" si="30"/>
        <v>165829.40476190476</v>
      </c>
      <c r="D1018" s="88">
        <f t="shared" si="31"/>
        <v>-3113.5714285714275</v>
      </c>
    </row>
    <row r="1019" spans="1:4" x14ac:dyDescent="0.25">
      <c r="A1019" s="32">
        <v>44173</v>
      </c>
      <c r="B1019" s="66">
        <f>_xlfn.IFNA(VLOOKUP(A1019,綜合_回測!$A$2:$I$1750,9,FALSE),0)</f>
        <v>-986.42857142857144</v>
      </c>
      <c r="C1019" s="88">
        <f t="shared" si="30"/>
        <v>154911.54761904763</v>
      </c>
      <c r="D1019" s="88">
        <f t="shared" si="31"/>
        <v>-15017.857142857141</v>
      </c>
    </row>
    <row r="1020" spans="1:4" x14ac:dyDescent="0.25">
      <c r="A1020" s="32">
        <v>44172</v>
      </c>
      <c r="B1020" s="66">
        <f>_xlfn.IFNA(VLOOKUP(A1020,綜合_回測!$A$2:$I$1750,9,FALSE),0)</f>
        <v>39.285714285714285</v>
      </c>
      <c r="C1020" s="88">
        <f t="shared" si="30"/>
        <v>155897.97619047621</v>
      </c>
      <c r="D1020" s="88">
        <f t="shared" si="31"/>
        <v>-13992.142857142857</v>
      </c>
    </row>
    <row r="1021" spans="1:4" x14ac:dyDescent="0.25">
      <c r="A1021" s="32">
        <v>44169</v>
      </c>
      <c r="B1021" s="66">
        <f>_xlfn.IFNA(VLOOKUP(A1021,綜合_回測!$A$2:$I$1750,9,FALSE),0)</f>
        <v>1601.4285714285713</v>
      </c>
      <c r="C1021" s="88">
        <f t="shared" si="30"/>
        <v>155858.6904761905</v>
      </c>
      <c r="D1021" s="88">
        <f t="shared" si="31"/>
        <v>-12430</v>
      </c>
    </row>
    <row r="1022" spans="1:4" x14ac:dyDescent="0.25">
      <c r="A1022" s="32">
        <v>44168</v>
      </c>
      <c r="B1022" s="66">
        <f>_xlfn.IFNA(VLOOKUP(A1022,綜合_回測!$A$2:$I$1750,9,FALSE),0)</f>
        <v>243.57142857142858</v>
      </c>
      <c r="C1022" s="88">
        <f t="shared" si="30"/>
        <v>154257.26190476192</v>
      </c>
      <c r="D1022" s="88">
        <f t="shared" si="31"/>
        <v>-13787.857142857141</v>
      </c>
    </row>
    <row r="1023" spans="1:4" x14ac:dyDescent="0.25">
      <c r="A1023" s="32">
        <v>44167</v>
      </c>
      <c r="B1023" s="66">
        <f>_xlfn.IFNA(VLOOKUP(A1023,綜合_回測!$A$2:$I$1750,9,FALSE),0)</f>
        <v>-150</v>
      </c>
      <c r="C1023" s="88">
        <f t="shared" si="30"/>
        <v>154013.6904761905</v>
      </c>
      <c r="D1023" s="88">
        <f t="shared" si="31"/>
        <v>-14181.428571428571</v>
      </c>
    </row>
    <row r="1024" spans="1:4" x14ac:dyDescent="0.25">
      <c r="A1024" s="32">
        <v>44166</v>
      </c>
      <c r="B1024" s="66">
        <f>_xlfn.IFNA(VLOOKUP(A1024,綜合_回測!$A$2:$I$1750,9,FALSE),0)</f>
        <v>856.42857142857144</v>
      </c>
      <c r="C1024" s="88">
        <f t="shared" si="30"/>
        <v>154163.6904761905</v>
      </c>
      <c r="D1024" s="88">
        <f t="shared" si="31"/>
        <v>-13175</v>
      </c>
    </row>
    <row r="1025" spans="1:4" x14ac:dyDescent="0.25">
      <c r="A1025" s="32">
        <v>44165</v>
      </c>
      <c r="B1025" s="66">
        <f>_xlfn.IFNA(VLOOKUP(A1025,綜合_回測!$A$2:$I$1750,9,FALSE),0)</f>
        <v>-1898.5714285714287</v>
      </c>
      <c r="C1025" s="88">
        <f t="shared" si="30"/>
        <v>153307.26190476192</v>
      </c>
      <c r="D1025" s="88">
        <f t="shared" si="31"/>
        <v>-15930</v>
      </c>
    </row>
    <row r="1026" spans="1:4" x14ac:dyDescent="0.25">
      <c r="A1026" s="32">
        <v>44160</v>
      </c>
      <c r="B1026" s="66">
        <f>_xlfn.IFNA(VLOOKUP(A1026,綜合_回測!$A$2:$I$1750,9,FALSE),0)</f>
        <v>1077.1428571428571</v>
      </c>
      <c r="C1026" s="88">
        <f t="shared" ref="C1026:C1089" si="32">C1027+B1026</f>
        <v>155205.83333333334</v>
      </c>
      <c r="D1026" s="88">
        <f t="shared" si="31"/>
        <v>-12954.285714285714</v>
      </c>
    </row>
    <row r="1027" spans="1:4" x14ac:dyDescent="0.25">
      <c r="A1027" s="32">
        <v>44159</v>
      </c>
      <c r="B1027" s="66">
        <f>_xlfn.IFNA(VLOOKUP(A1027,綜合_回測!$A$2:$I$1750,9,FALSE),0)</f>
        <v>4060.7142857142858</v>
      </c>
      <c r="C1027" s="88">
        <f t="shared" si="32"/>
        <v>154128.69047619047</v>
      </c>
      <c r="D1027" s="88">
        <f t="shared" ref="D1027:D1090" si="33">MIN((B1027-MAX(B1027:B1085)),0)</f>
        <v>-9970.7142857142844</v>
      </c>
    </row>
    <row r="1028" spans="1:4" x14ac:dyDescent="0.25">
      <c r="A1028" s="32">
        <v>44158</v>
      </c>
      <c r="B1028" s="66">
        <f>_xlfn.IFNA(VLOOKUP(A1028,綜合_回測!$A$2:$I$1750,9,FALSE),0)</f>
        <v>-484.28571428571428</v>
      </c>
      <c r="C1028" s="88">
        <f t="shared" si="32"/>
        <v>150067.97619047618</v>
      </c>
      <c r="D1028" s="88">
        <f t="shared" si="33"/>
        <v>-14515.714285714284</v>
      </c>
    </row>
    <row r="1029" spans="1:4" x14ac:dyDescent="0.25">
      <c r="A1029" s="32">
        <v>44155</v>
      </c>
      <c r="B1029" s="66">
        <f>_xlfn.IFNA(VLOOKUP(A1029,綜合_回測!$A$2:$I$1750,9,FALSE),0)</f>
        <v>-1686.4285714285713</v>
      </c>
      <c r="C1029" s="88">
        <f t="shared" si="32"/>
        <v>150552.26190476189</v>
      </c>
      <c r="D1029" s="88">
        <f t="shared" si="33"/>
        <v>-15717.857142857141</v>
      </c>
    </row>
    <row r="1030" spans="1:4" x14ac:dyDescent="0.25">
      <c r="A1030" s="32">
        <v>44154</v>
      </c>
      <c r="B1030" s="66">
        <f>_xlfn.IFNA(VLOOKUP(A1030,綜合_回測!$A$2:$I$1750,9,FALSE),0)</f>
        <v>3271.4285714285716</v>
      </c>
      <c r="C1030" s="88">
        <f t="shared" si="32"/>
        <v>152238.69047619047</v>
      </c>
      <c r="D1030" s="88">
        <f t="shared" si="33"/>
        <v>-10760</v>
      </c>
    </row>
    <row r="1031" spans="1:4" x14ac:dyDescent="0.25">
      <c r="A1031" s="32">
        <v>44153</v>
      </c>
      <c r="B1031" s="66">
        <f>_xlfn.IFNA(VLOOKUP(A1031,綜合_回測!$A$2:$I$1750,9,FALSE),0)</f>
        <v>-5175</v>
      </c>
      <c r="C1031" s="88">
        <f t="shared" si="32"/>
        <v>148967.26190476189</v>
      </c>
      <c r="D1031" s="88">
        <f t="shared" si="33"/>
        <v>-19206.428571428572</v>
      </c>
    </row>
    <row r="1032" spans="1:4" x14ac:dyDescent="0.25">
      <c r="A1032" s="32">
        <v>44152</v>
      </c>
      <c r="B1032" s="66">
        <f>_xlfn.IFNA(VLOOKUP(A1032,綜合_回測!$A$2:$I$1750,9,FALSE),0)</f>
        <v>-2256.4285714285716</v>
      </c>
      <c r="C1032" s="88">
        <f t="shared" si="32"/>
        <v>154142.26190476189</v>
      </c>
      <c r="D1032" s="88">
        <f t="shared" si="33"/>
        <v>-16287.857142857141</v>
      </c>
    </row>
    <row r="1033" spans="1:4" x14ac:dyDescent="0.25">
      <c r="A1033" s="32">
        <v>44151</v>
      </c>
      <c r="B1033" s="66">
        <f>_xlfn.IFNA(VLOOKUP(A1033,綜合_回測!$A$2:$I$1750,9,FALSE),0)</f>
        <v>4592.1428571428569</v>
      </c>
      <c r="C1033" s="88">
        <f t="shared" si="32"/>
        <v>156398.69047619047</v>
      </c>
      <c r="D1033" s="88">
        <f t="shared" si="33"/>
        <v>-9439.2857142857138</v>
      </c>
    </row>
    <row r="1034" spans="1:4" x14ac:dyDescent="0.25">
      <c r="A1034" s="32">
        <v>44148</v>
      </c>
      <c r="B1034" s="66">
        <f>_xlfn.IFNA(VLOOKUP(A1034,綜合_回測!$A$2:$I$1750,9,FALSE),0)</f>
        <v>2479.2857142857142</v>
      </c>
      <c r="C1034" s="88">
        <f t="shared" si="32"/>
        <v>151806.5476190476</v>
      </c>
      <c r="D1034" s="88">
        <f t="shared" si="33"/>
        <v>-11552.142857142857</v>
      </c>
    </row>
    <row r="1035" spans="1:4" x14ac:dyDescent="0.25">
      <c r="A1035" s="32">
        <v>44147</v>
      </c>
      <c r="B1035" s="66">
        <f>_xlfn.IFNA(VLOOKUP(A1035,綜合_回測!$A$2:$I$1750,9,FALSE),0)</f>
        <v>-781.42857142857144</v>
      </c>
      <c r="C1035" s="88">
        <f t="shared" si="32"/>
        <v>149327.26190476189</v>
      </c>
      <c r="D1035" s="88">
        <f t="shared" si="33"/>
        <v>-14812.857142857141</v>
      </c>
    </row>
    <row r="1036" spans="1:4" x14ac:dyDescent="0.25">
      <c r="A1036" s="32">
        <v>44146</v>
      </c>
      <c r="B1036" s="66">
        <f>_xlfn.IFNA(VLOOKUP(A1036,綜合_回測!$A$2:$I$1750,9,FALSE),0)</f>
        <v>4005</v>
      </c>
      <c r="C1036" s="88">
        <f t="shared" si="32"/>
        <v>150108.69047619047</v>
      </c>
      <c r="D1036" s="88">
        <f t="shared" si="33"/>
        <v>-10026.428571428571</v>
      </c>
    </row>
    <row r="1037" spans="1:4" x14ac:dyDescent="0.25">
      <c r="A1037" s="32">
        <v>44145</v>
      </c>
      <c r="B1037" s="66">
        <f>_xlfn.IFNA(VLOOKUP(A1037,綜合_回測!$A$2:$I$1750,9,FALSE),0)</f>
        <v>-1932.8571428571429</v>
      </c>
      <c r="C1037" s="88">
        <f t="shared" si="32"/>
        <v>146103.69047619047</v>
      </c>
      <c r="D1037" s="88">
        <f t="shared" si="33"/>
        <v>-15964.285714285714</v>
      </c>
    </row>
    <row r="1038" spans="1:4" x14ac:dyDescent="0.25">
      <c r="A1038" s="32">
        <v>44144</v>
      </c>
      <c r="B1038" s="66">
        <f>_xlfn.IFNA(VLOOKUP(A1038,綜合_回測!$A$2:$I$1750,9,FALSE),0)</f>
        <v>-5268.5714285714284</v>
      </c>
      <c r="C1038" s="88">
        <f t="shared" si="32"/>
        <v>148036.5476190476</v>
      </c>
      <c r="D1038" s="88">
        <f t="shared" si="33"/>
        <v>-19300</v>
      </c>
    </row>
    <row r="1039" spans="1:4" x14ac:dyDescent="0.25">
      <c r="A1039" s="32">
        <v>44141</v>
      </c>
      <c r="B1039" s="66">
        <f>_xlfn.IFNA(VLOOKUP(A1039,綜合_回測!$A$2:$I$1750,9,FALSE),0)</f>
        <v>3460</v>
      </c>
      <c r="C1039" s="88">
        <f t="shared" si="32"/>
        <v>153305.11904761902</v>
      </c>
      <c r="D1039" s="88">
        <f t="shared" si="33"/>
        <v>-10571.428571428571</v>
      </c>
    </row>
    <row r="1040" spans="1:4" x14ac:dyDescent="0.25">
      <c r="A1040" s="32">
        <v>44140</v>
      </c>
      <c r="B1040" s="66">
        <f>_xlfn.IFNA(VLOOKUP(A1040,綜合_回測!$A$2:$I$1750,9,FALSE),0)</f>
        <v>-2499.2857142857142</v>
      </c>
      <c r="C1040" s="88">
        <f t="shared" si="32"/>
        <v>149845.11904761902</v>
      </c>
      <c r="D1040" s="88">
        <f t="shared" si="33"/>
        <v>-16530.714285714286</v>
      </c>
    </row>
    <row r="1041" spans="1:4" x14ac:dyDescent="0.25">
      <c r="A1041" s="32">
        <v>44139</v>
      </c>
      <c r="B1041" s="66">
        <f>_xlfn.IFNA(VLOOKUP(A1041,綜合_回測!$A$2:$I$1750,9,FALSE),0)</f>
        <v>4085</v>
      </c>
      <c r="C1041" s="88">
        <f t="shared" si="32"/>
        <v>152344.40476190473</v>
      </c>
      <c r="D1041" s="88">
        <f t="shared" si="33"/>
        <v>-9946.4285714285706</v>
      </c>
    </row>
    <row r="1042" spans="1:4" x14ac:dyDescent="0.25">
      <c r="A1042" s="32">
        <v>44138</v>
      </c>
      <c r="B1042" s="66">
        <f>_xlfn.IFNA(VLOOKUP(A1042,綜合_回測!$A$2:$I$1750,9,FALSE),0)</f>
        <v>325.71428571428572</v>
      </c>
      <c r="C1042" s="88">
        <f t="shared" si="32"/>
        <v>148259.40476190473</v>
      </c>
      <c r="D1042" s="88">
        <f t="shared" si="33"/>
        <v>-13705.714285714284</v>
      </c>
    </row>
    <row r="1043" spans="1:4" x14ac:dyDescent="0.25">
      <c r="A1043" s="32">
        <v>44137</v>
      </c>
      <c r="B1043" s="66">
        <f>_xlfn.IFNA(VLOOKUP(A1043,綜合_回測!$A$2:$I$1750,9,FALSE),0)</f>
        <v>-5247.1428571428569</v>
      </c>
      <c r="C1043" s="88">
        <f t="shared" si="32"/>
        <v>147933.69047619044</v>
      </c>
      <c r="D1043" s="88">
        <f t="shared" si="33"/>
        <v>-19278.571428571428</v>
      </c>
    </row>
    <row r="1044" spans="1:4" x14ac:dyDescent="0.25">
      <c r="A1044" s="32">
        <v>44134</v>
      </c>
      <c r="B1044" s="66">
        <f>_xlfn.IFNA(VLOOKUP(A1044,綜合_回測!$A$2:$I$1750,9,FALSE),0)</f>
        <v>-2995</v>
      </c>
      <c r="C1044" s="88">
        <f t="shared" si="32"/>
        <v>153180.83333333331</v>
      </c>
      <c r="D1044" s="88">
        <f t="shared" si="33"/>
        <v>-17026.428571428572</v>
      </c>
    </row>
    <row r="1045" spans="1:4" x14ac:dyDescent="0.25">
      <c r="A1045" s="32">
        <v>44133</v>
      </c>
      <c r="B1045" s="66">
        <f>_xlfn.IFNA(VLOOKUP(A1045,綜合_回測!$A$2:$I$1750,9,FALSE),0)</f>
        <v>1329.2857142857142</v>
      </c>
      <c r="C1045" s="88">
        <f t="shared" si="32"/>
        <v>156175.83333333331</v>
      </c>
      <c r="D1045" s="88">
        <f t="shared" si="33"/>
        <v>-12702.142857142857</v>
      </c>
    </row>
    <row r="1046" spans="1:4" x14ac:dyDescent="0.25">
      <c r="A1046" s="32">
        <v>44132</v>
      </c>
      <c r="B1046" s="66">
        <f>_xlfn.IFNA(VLOOKUP(A1046,綜合_回測!$A$2:$I$1750,9,FALSE),0)</f>
        <v>-302.14285714285717</v>
      </c>
      <c r="C1046" s="88">
        <f t="shared" si="32"/>
        <v>154846.5476190476</v>
      </c>
      <c r="D1046" s="88">
        <f t="shared" si="33"/>
        <v>-14333.571428571428</v>
      </c>
    </row>
    <row r="1047" spans="1:4" x14ac:dyDescent="0.25">
      <c r="A1047" s="32">
        <v>44131</v>
      </c>
      <c r="B1047" s="66">
        <f>_xlfn.IFNA(VLOOKUP(A1047,綜合_回測!$A$2:$I$1750,9,FALSE),0)</f>
        <v>394.28571428571428</v>
      </c>
      <c r="C1047" s="88">
        <f t="shared" si="32"/>
        <v>155148.69047619047</v>
      </c>
      <c r="D1047" s="88">
        <f t="shared" si="33"/>
        <v>-13637.142857142857</v>
      </c>
    </row>
    <row r="1048" spans="1:4" x14ac:dyDescent="0.25">
      <c r="A1048" s="32">
        <v>44130</v>
      </c>
      <c r="B1048" s="66">
        <f>_xlfn.IFNA(VLOOKUP(A1048,綜合_回測!$A$2:$I$1750,9,FALSE),0)</f>
        <v>416.42857142857144</v>
      </c>
      <c r="C1048" s="88">
        <f t="shared" si="32"/>
        <v>154754.40476190476</v>
      </c>
      <c r="D1048" s="88">
        <f t="shared" si="33"/>
        <v>-13615</v>
      </c>
    </row>
    <row r="1049" spans="1:4" x14ac:dyDescent="0.25">
      <c r="A1049" s="32">
        <v>44127</v>
      </c>
      <c r="B1049" s="66">
        <f>_xlfn.IFNA(VLOOKUP(A1049,綜合_回測!$A$2:$I$1750,9,FALSE),0)</f>
        <v>-575.71428571428567</v>
      </c>
      <c r="C1049" s="88">
        <f t="shared" si="32"/>
        <v>154337.97619047618</v>
      </c>
      <c r="D1049" s="88">
        <f t="shared" si="33"/>
        <v>-14607.142857142857</v>
      </c>
    </row>
    <row r="1050" spans="1:4" x14ac:dyDescent="0.25">
      <c r="A1050" s="32">
        <v>44126</v>
      </c>
      <c r="B1050" s="66">
        <f>_xlfn.IFNA(VLOOKUP(A1050,綜合_回測!$A$2:$I$1750,9,FALSE),0)</f>
        <v>-1615</v>
      </c>
      <c r="C1050" s="88">
        <f t="shared" si="32"/>
        <v>154913.69047619047</v>
      </c>
      <c r="D1050" s="88">
        <f t="shared" si="33"/>
        <v>-15646.428571428571</v>
      </c>
    </row>
    <row r="1051" spans="1:4" x14ac:dyDescent="0.25">
      <c r="A1051" s="32">
        <v>44125</v>
      </c>
      <c r="B1051" s="66">
        <f>_xlfn.IFNA(VLOOKUP(A1051,綜合_回測!$A$2:$I$1750,9,FALSE),0)</f>
        <v>-1710.7142857142858</v>
      </c>
      <c r="C1051" s="88">
        <f t="shared" si="32"/>
        <v>156528.69047619047</v>
      </c>
      <c r="D1051" s="88">
        <f t="shared" si="33"/>
        <v>-15742.142857142857</v>
      </c>
    </row>
    <row r="1052" spans="1:4" x14ac:dyDescent="0.25">
      <c r="A1052" s="32">
        <v>44124</v>
      </c>
      <c r="B1052" s="66">
        <f>_xlfn.IFNA(VLOOKUP(A1052,綜合_回測!$A$2:$I$1750,9,FALSE),0)</f>
        <v>-4282.1428571428569</v>
      </c>
      <c r="C1052" s="88">
        <f t="shared" si="32"/>
        <v>158239.40476190476</v>
      </c>
      <c r="D1052" s="88">
        <f t="shared" si="33"/>
        <v>-18313.571428571428</v>
      </c>
    </row>
    <row r="1053" spans="1:4" x14ac:dyDescent="0.25">
      <c r="A1053" s="32">
        <v>44123</v>
      </c>
      <c r="B1053" s="66">
        <f>_xlfn.IFNA(VLOOKUP(A1053,綜合_回測!$A$2:$I$1750,9,FALSE),0)</f>
        <v>-357.85714285714283</v>
      </c>
      <c r="C1053" s="88">
        <f t="shared" si="32"/>
        <v>162521.54761904763</v>
      </c>
      <c r="D1053" s="88">
        <f t="shared" si="33"/>
        <v>-14389.285714285714</v>
      </c>
    </row>
    <row r="1054" spans="1:4" x14ac:dyDescent="0.25">
      <c r="A1054" s="32">
        <v>44120</v>
      </c>
      <c r="B1054" s="66">
        <f>_xlfn.IFNA(VLOOKUP(A1054,綜合_回測!$A$2:$I$1750,9,FALSE),0)</f>
        <v>-2677.1428571428573</v>
      </c>
      <c r="C1054" s="88">
        <f t="shared" si="32"/>
        <v>162879.40476190476</v>
      </c>
      <c r="D1054" s="88">
        <f t="shared" si="33"/>
        <v>-16708.571428571428</v>
      </c>
    </row>
    <row r="1055" spans="1:4" x14ac:dyDescent="0.25">
      <c r="A1055" s="32">
        <v>44119</v>
      </c>
      <c r="B1055" s="66">
        <f>_xlfn.IFNA(VLOOKUP(A1055,綜合_回測!$A$2:$I$1750,9,FALSE),0)</f>
        <v>1751.4285714285713</v>
      </c>
      <c r="C1055" s="88">
        <f t="shared" si="32"/>
        <v>165556.54761904763</v>
      </c>
      <c r="D1055" s="88">
        <f t="shared" si="33"/>
        <v>-12280</v>
      </c>
    </row>
    <row r="1056" spans="1:4" x14ac:dyDescent="0.25">
      <c r="A1056" s="32">
        <v>44118</v>
      </c>
      <c r="B1056" s="66">
        <f>_xlfn.IFNA(VLOOKUP(A1056,綜合_回測!$A$2:$I$1750,9,FALSE),0)</f>
        <v>-4228.5714285714284</v>
      </c>
      <c r="C1056" s="88">
        <f t="shared" si="32"/>
        <v>163805.11904761905</v>
      </c>
      <c r="D1056" s="88">
        <f t="shared" si="33"/>
        <v>-18260</v>
      </c>
    </row>
    <row r="1057" spans="1:4" x14ac:dyDescent="0.25">
      <c r="A1057" s="32">
        <v>44117</v>
      </c>
      <c r="B1057" s="66">
        <f>_xlfn.IFNA(VLOOKUP(A1057,綜合_回測!$A$2:$I$1750,9,FALSE),0)</f>
        <v>-3402.1428571428573</v>
      </c>
      <c r="C1057" s="88">
        <f t="shared" si="32"/>
        <v>168033.69047619047</v>
      </c>
      <c r="D1057" s="88">
        <f t="shared" si="33"/>
        <v>-17433.571428571428</v>
      </c>
    </row>
    <row r="1058" spans="1:4" x14ac:dyDescent="0.25">
      <c r="A1058" s="32">
        <v>44116</v>
      </c>
      <c r="B1058" s="66">
        <f>_xlfn.IFNA(VLOOKUP(A1058,綜合_回測!$A$2:$I$1750,9,FALSE),0)</f>
        <v>3812.8571428571427</v>
      </c>
      <c r="C1058" s="88">
        <f t="shared" si="32"/>
        <v>171435.83333333334</v>
      </c>
      <c r="D1058" s="88">
        <f t="shared" si="33"/>
        <v>-10218.571428571428</v>
      </c>
    </row>
    <row r="1059" spans="1:4" x14ac:dyDescent="0.25">
      <c r="A1059" s="32">
        <v>44113</v>
      </c>
      <c r="B1059" s="66">
        <f>_xlfn.IFNA(VLOOKUP(A1059,綜合_回測!$A$2:$I$1750,9,FALSE),0)</f>
        <v>4380</v>
      </c>
      <c r="C1059" s="88">
        <f t="shared" si="32"/>
        <v>167622.97619047621</v>
      </c>
      <c r="D1059" s="88">
        <f t="shared" si="33"/>
        <v>-15319.285714285714</v>
      </c>
    </row>
    <row r="1060" spans="1:4" x14ac:dyDescent="0.25">
      <c r="A1060" s="32">
        <v>44112</v>
      </c>
      <c r="B1060" s="66">
        <f>_xlfn.IFNA(VLOOKUP(A1060,綜合_回測!$A$2:$I$1750,9,FALSE),0)</f>
        <v>-60.714285714285715</v>
      </c>
      <c r="C1060" s="88">
        <f t="shared" si="32"/>
        <v>163242.97619047621</v>
      </c>
      <c r="D1060" s="88">
        <f t="shared" si="33"/>
        <v>-19760</v>
      </c>
    </row>
    <row r="1061" spans="1:4" x14ac:dyDescent="0.25">
      <c r="A1061" s="32">
        <v>44111</v>
      </c>
      <c r="B1061" s="66">
        <f>_xlfn.IFNA(VLOOKUP(A1061,綜合_回測!$A$2:$I$1750,9,FALSE),0)</f>
        <v>3025.7142857142858</v>
      </c>
      <c r="C1061" s="88">
        <f t="shared" si="32"/>
        <v>163303.6904761905</v>
      </c>
      <c r="D1061" s="88">
        <f t="shared" si="33"/>
        <v>-16673.571428571428</v>
      </c>
    </row>
    <row r="1062" spans="1:4" x14ac:dyDescent="0.25">
      <c r="A1062" s="32">
        <v>44110</v>
      </c>
      <c r="B1062" s="66">
        <f>_xlfn.IFNA(VLOOKUP(A1062,綜合_回測!$A$2:$I$1750,9,FALSE),0)</f>
        <v>1662.8571428571429</v>
      </c>
      <c r="C1062" s="88">
        <f t="shared" si="32"/>
        <v>160277.97619047621</v>
      </c>
      <c r="D1062" s="88">
        <f t="shared" si="33"/>
        <v>-18036.428571428572</v>
      </c>
    </row>
    <row r="1063" spans="1:4" x14ac:dyDescent="0.25">
      <c r="A1063" s="32">
        <v>44109</v>
      </c>
      <c r="B1063" s="66">
        <f>_xlfn.IFNA(VLOOKUP(A1063,綜合_回測!$A$2:$I$1750,9,FALSE),0)</f>
        <v>3193.5714285714284</v>
      </c>
      <c r="C1063" s="88">
        <f t="shared" si="32"/>
        <v>158615.11904761908</v>
      </c>
      <c r="D1063" s="88">
        <f t="shared" si="33"/>
        <v>-16505.714285714286</v>
      </c>
    </row>
    <row r="1064" spans="1:4" x14ac:dyDescent="0.25">
      <c r="A1064" s="32">
        <v>44106</v>
      </c>
      <c r="B1064" s="66">
        <f>_xlfn.IFNA(VLOOKUP(A1064,綜合_回測!$A$2:$I$1750,9,FALSE),0)</f>
        <v>-4296.4285714285716</v>
      </c>
      <c r="C1064" s="88">
        <f t="shared" si="32"/>
        <v>155421.54761904766</v>
      </c>
      <c r="D1064" s="88">
        <f t="shared" si="33"/>
        <v>-23995.714285714286</v>
      </c>
    </row>
    <row r="1065" spans="1:4" x14ac:dyDescent="0.25">
      <c r="A1065" s="32">
        <v>44105</v>
      </c>
      <c r="B1065" s="66">
        <f>_xlfn.IFNA(VLOOKUP(A1065,綜合_回測!$A$2:$I$1750,9,FALSE),0)</f>
        <v>985</v>
      </c>
      <c r="C1065" s="88">
        <f t="shared" si="32"/>
        <v>159717.97619047624</v>
      </c>
      <c r="D1065" s="88">
        <f t="shared" si="33"/>
        <v>-18714.285714285714</v>
      </c>
    </row>
    <row r="1066" spans="1:4" x14ac:dyDescent="0.25">
      <c r="A1066" s="32">
        <v>44104</v>
      </c>
      <c r="B1066" s="66">
        <f>_xlfn.IFNA(VLOOKUP(A1066,綜合_回測!$A$2:$I$1750,9,FALSE),0)</f>
        <v>-2290.7142857142858</v>
      </c>
      <c r="C1066" s="88">
        <f t="shared" si="32"/>
        <v>158732.97619047624</v>
      </c>
      <c r="D1066" s="88">
        <f t="shared" si="33"/>
        <v>-21990</v>
      </c>
    </row>
    <row r="1067" spans="1:4" x14ac:dyDescent="0.25">
      <c r="A1067" s="32">
        <v>44103</v>
      </c>
      <c r="B1067" s="66">
        <f>_xlfn.IFNA(VLOOKUP(A1067,綜合_回測!$A$2:$I$1750,9,FALSE),0)</f>
        <v>-1095</v>
      </c>
      <c r="C1067" s="88">
        <f t="shared" si="32"/>
        <v>161023.69047619053</v>
      </c>
      <c r="D1067" s="88">
        <f t="shared" si="33"/>
        <v>-20794.285714285714</v>
      </c>
    </row>
    <row r="1068" spans="1:4" x14ac:dyDescent="0.25">
      <c r="A1068" s="32">
        <v>44102</v>
      </c>
      <c r="B1068" s="66">
        <f>_xlfn.IFNA(VLOOKUP(A1068,綜合_回測!$A$2:$I$1750,9,FALSE),0)</f>
        <v>-1705</v>
      </c>
      <c r="C1068" s="88">
        <f t="shared" si="32"/>
        <v>162118.69047619053</v>
      </c>
      <c r="D1068" s="88">
        <f t="shared" si="33"/>
        <v>-21404.285714285714</v>
      </c>
    </row>
    <row r="1069" spans="1:4" x14ac:dyDescent="0.25">
      <c r="A1069" s="32">
        <v>44099</v>
      </c>
      <c r="B1069" s="66">
        <f>_xlfn.IFNA(VLOOKUP(A1069,綜合_回測!$A$2:$I$1750,9,FALSE),0)</f>
        <v>14031.428571428571</v>
      </c>
      <c r="C1069" s="88">
        <f t="shared" si="32"/>
        <v>163823.69047619053</v>
      </c>
      <c r="D1069" s="88">
        <f t="shared" si="33"/>
        <v>-5667.8571428571431</v>
      </c>
    </row>
    <row r="1070" spans="1:4" x14ac:dyDescent="0.25">
      <c r="A1070" s="32">
        <v>44098</v>
      </c>
      <c r="B1070" s="66">
        <f>_xlfn.IFNA(VLOOKUP(A1070,綜合_回測!$A$2:$I$1750,9,FALSE),0)</f>
        <v>2176.4285714285716</v>
      </c>
      <c r="C1070" s="88">
        <f t="shared" si="32"/>
        <v>149792.26190476195</v>
      </c>
      <c r="D1070" s="88">
        <f t="shared" si="33"/>
        <v>-17522.857142857141</v>
      </c>
    </row>
    <row r="1071" spans="1:4" x14ac:dyDescent="0.25">
      <c r="A1071" s="32">
        <v>44097</v>
      </c>
      <c r="B1071" s="66">
        <f>_xlfn.IFNA(VLOOKUP(A1071,綜合_回測!$A$2:$I$1750,9,FALSE),0)</f>
        <v>2680</v>
      </c>
      <c r="C1071" s="88">
        <f t="shared" si="32"/>
        <v>147615.83333333337</v>
      </c>
      <c r="D1071" s="88">
        <f t="shared" si="33"/>
        <v>-17019.285714285714</v>
      </c>
    </row>
    <row r="1072" spans="1:4" x14ac:dyDescent="0.25">
      <c r="A1072" s="32">
        <v>44096</v>
      </c>
      <c r="B1072" s="66">
        <f>_xlfn.IFNA(VLOOKUP(A1072,綜合_回測!$A$2:$I$1750,9,FALSE),0)</f>
        <v>3083.5714285714284</v>
      </c>
      <c r="C1072" s="88">
        <f t="shared" si="32"/>
        <v>144935.83333333337</v>
      </c>
      <c r="D1072" s="88">
        <f t="shared" si="33"/>
        <v>-16615.714285714286</v>
      </c>
    </row>
    <row r="1073" spans="1:4" x14ac:dyDescent="0.25">
      <c r="A1073" s="32">
        <v>44095</v>
      </c>
      <c r="B1073" s="66">
        <f>_xlfn.IFNA(VLOOKUP(A1073,綜合_回測!$A$2:$I$1750,9,FALSE),0)</f>
        <v>5761.4285714285716</v>
      </c>
      <c r="C1073" s="88">
        <f t="shared" si="32"/>
        <v>141852.26190476195</v>
      </c>
      <c r="D1073" s="88">
        <f t="shared" si="33"/>
        <v>-13937.857142857141</v>
      </c>
    </row>
    <row r="1074" spans="1:4" x14ac:dyDescent="0.25">
      <c r="A1074" s="32">
        <v>44092</v>
      </c>
      <c r="B1074" s="66">
        <f>_xlfn.IFNA(VLOOKUP(A1074,綜合_回測!$A$2:$I$1750,9,FALSE),0)</f>
        <v>1474.2857142857142</v>
      </c>
      <c r="C1074" s="88">
        <f t="shared" si="32"/>
        <v>136090.83333333337</v>
      </c>
      <c r="D1074" s="88">
        <f t="shared" si="33"/>
        <v>-18225</v>
      </c>
    </row>
    <row r="1075" spans="1:4" x14ac:dyDescent="0.25">
      <c r="A1075" s="32">
        <v>44091</v>
      </c>
      <c r="B1075" s="66">
        <f>_xlfn.IFNA(VLOOKUP(A1075,綜合_回測!$A$2:$I$1750,9,FALSE),0)</f>
        <v>-1279.2857142857142</v>
      </c>
      <c r="C1075" s="88">
        <f t="shared" si="32"/>
        <v>134616.54761904766</v>
      </c>
      <c r="D1075" s="88">
        <f t="shared" si="33"/>
        <v>-20978.571428571428</v>
      </c>
    </row>
    <row r="1076" spans="1:4" x14ac:dyDescent="0.25">
      <c r="A1076" s="32">
        <v>44090</v>
      </c>
      <c r="B1076" s="66">
        <f>_xlfn.IFNA(VLOOKUP(A1076,綜合_回測!$A$2:$I$1750,9,FALSE),0)</f>
        <v>-2629.2857142857142</v>
      </c>
      <c r="C1076" s="88">
        <f t="shared" si="32"/>
        <v>135895.83333333337</v>
      </c>
      <c r="D1076" s="88">
        <f t="shared" si="33"/>
        <v>-22328.571428571428</v>
      </c>
    </row>
    <row r="1077" spans="1:4" x14ac:dyDescent="0.25">
      <c r="A1077" s="32">
        <v>44089</v>
      </c>
      <c r="B1077" s="66">
        <f>_xlfn.IFNA(VLOOKUP(A1077,綜合_回測!$A$2:$I$1750,9,FALSE),0)</f>
        <v>-2467.8571428571427</v>
      </c>
      <c r="C1077" s="88">
        <f t="shared" si="32"/>
        <v>138525.11904761908</v>
      </c>
      <c r="D1077" s="88">
        <f t="shared" si="33"/>
        <v>-22167.142857142855</v>
      </c>
    </row>
    <row r="1078" spans="1:4" x14ac:dyDescent="0.25">
      <c r="A1078" s="32">
        <v>44088</v>
      </c>
      <c r="B1078" s="66">
        <f>_xlfn.IFNA(VLOOKUP(A1078,綜合_回測!$A$2:$I$1750,9,FALSE),0)</f>
        <v>-305.71428571428572</v>
      </c>
      <c r="C1078" s="88">
        <f t="shared" si="32"/>
        <v>140992.97619047621</v>
      </c>
      <c r="D1078" s="88">
        <f t="shared" si="33"/>
        <v>-20005</v>
      </c>
    </row>
    <row r="1079" spans="1:4" x14ac:dyDescent="0.25">
      <c r="A1079" s="32">
        <v>44085</v>
      </c>
      <c r="B1079" s="66">
        <f>_xlfn.IFNA(VLOOKUP(A1079,綜合_回測!$A$2:$I$1750,9,FALSE),0)</f>
        <v>-3823.5714285714284</v>
      </c>
      <c r="C1079" s="88">
        <f t="shared" si="32"/>
        <v>141298.6904761905</v>
      </c>
      <c r="D1079" s="88">
        <f t="shared" si="33"/>
        <v>-23522.857142857141</v>
      </c>
    </row>
    <row r="1080" spans="1:4" x14ac:dyDescent="0.25">
      <c r="A1080" s="32">
        <v>44084</v>
      </c>
      <c r="B1080" s="66">
        <f>_xlfn.IFNA(VLOOKUP(A1080,綜合_回測!$A$2:$I$1750,9,FALSE),0)</f>
        <v>460</v>
      </c>
      <c r="C1080" s="88">
        <f t="shared" si="32"/>
        <v>145122.26190476192</v>
      </c>
      <c r="D1080" s="88">
        <f t="shared" si="33"/>
        <v>-19239.285714285714</v>
      </c>
    </row>
    <row r="1081" spans="1:4" x14ac:dyDescent="0.25">
      <c r="A1081" s="32">
        <v>44083</v>
      </c>
      <c r="B1081" s="66">
        <f>_xlfn.IFNA(VLOOKUP(A1081,綜合_回測!$A$2:$I$1750,9,FALSE),0)</f>
        <v>3049.2857142857142</v>
      </c>
      <c r="C1081" s="88">
        <f t="shared" si="32"/>
        <v>144662.26190476192</v>
      </c>
      <c r="D1081" s="88">
        <f t="shared" si="33"/>
        <v>-16650</v>
      </c>
    </row>
    <row r="1082" spans="1:4" x14ac:dyDescent="0.25">
      <c r="A1082" s="32">
        <v>44082</v>
      </c>
      <c r="B1082" s="66">
        <f>_xlfn.IFNA(VLOOKUP(A1082,綜合_回測!$A$2:$I$1750,9,FALSE),0)</f>
        <v>-1057.8571428571429</v>
      </c>
      <c r="C1082" s="88">
        <f t="shared" si="32"/>
        <v>141612.97619047621</v>
      </c>
      <c r="D1082" s="88">
        <f t="shared" si="33"/>
        <v>-20757.142857142855</v>
      </c>
    </row>
    <row r="1083" spans="1:4" x14ac:dyDescent="0.25">
      <c r="A1083" s="32">
        <v>44078</v>
      </c>
      <c r="B1083" s="66">
        <f>_xlfn.IFNA(VLOOKUP(A1083,綜合_回測!$A$2:$I$1750,9,FALSE),0)</f>
        <v>-3665.7142857142858</v>
      </c>
      <c r="C1083" s="88">
        <f t="shared" si="32"/>
        <v>142670.83333333334</v>
      </c>
      <c r="D1083" s="88">
        <f t="shared" si="33"/>
        <v>-23365</v>
      </c>
    </row>
    <row r="1084" spans="1:4" x14ac:dyDescent="0.25">
      <c r="A1084" s="32">
        <v>44077</v>
      </c>
      <c r="B1084" s="66">
        <f>_xlfn.IFNA(VLOOKUP(A1084,綜合_回測!$A$2:$I$1750,9,FALSE),0)</f>
        <v>10385</v>
      </c>
      <c r="C1084" s="88">
        <f t="shared" si="32"/>
        <v>146336.54761904763</v>
      </c>
      <c r="D1084" s="88">
        <f t="shared" si="33"/>
        <v>-9314.2857142857138</v>
      </c>
    </row>
    <row r="1085" spans="1:4" x14ac:dyDescent="0.25">
      <c r="A1085" s="32">
        <v>44076</v>
      </c>
      <c r="B1085" s="66">
        <f>_xlfn.IFNA(VLOOKUP(A1085,綜合_回測!$A$2:$I$1750,9,FALSE),0)</f>
        <v>1406.4285714285713</v>
      </c>
      <c r="C1085" s="88">
        <f t="shared" si="32"/>
        <v>135951.54761904763</v>
      </c>
      <c r="D1085" s="88">
        <f t="shared" si="33"/>
        <v>-18292.857142857141</v>
      </c>
    </row>
    <row r="1086" spans="1:4" x14ac:dyDescent="0.25">
      <c r="A1086" s="32">
        <v>44075</v>
      </c>
      <c r="B1086" s="66">
        <f>_xlfn.IFNA(VLOOKUP(A1086,綜合_回測!$A$2:$I$1750,9,FALSE),0)</f>
        <v>95</v>
      </c>
      <c r="C1086" s="88">
        <f t="shared" si="32"/>
        <v>134545.11904761905</v>
      </c>
      <c r="D1086" s="88">
        <f t="shared" si="33"/>
        <v>-19604.285714285714</v>
      </c>
    </row>
    <row r="1087" spans="1:4" x14ac:dyDescent="0.25">
      <c r="A1087" s="32">
        <v>44074</v>
      </c>
      <c r="B1087" s="66">
        <f>_xlfn.IFNA(VLOOKUP(A1087,綜合_回測!$A$2:$I$1750,9,FALSE),0)</f>
        <v>4139.2857142857147</v>
      </c>
      <c r="C1087" s="88">
        <f t="shared" si="32"/>
        <v>134450.11904761905</v>
      </c>
      <c r="D1087" s="88">
        <f t="shared" si="33"/>
        <v>-15560</v>
      </c>
    </row>
    <row r="1088" spans="1:4" x14ac:dyDescent="0.25">
      <c r="A1088" s="32">
        <v>44071</v>
      </c>
      <c r="B1088" s="66">
        <f>_xlfn.IFNA(VLOOKUP(A1088,綜合_回測!$A$2:$I$1750,9,FALSE),0)</f>
        <v>892.85714285714289</v>
      </c>
      <c r="C1088" s="88">
        <f t="shared" si="32"/>
        <v>130310.83333333334</v>
      </c>
      <c r="D1088" s="88">
        <f t="shared" si="33"/>
        <v>-18806.428571428572</v>
      </c>
    </row>
    <row r="1089" spans="1:4" x14ac:dyDescent="0.25">
      <c r="A1089" s="32">
        <v>44070</v>
      </c>
      <c r="B1089" s="66">
        <f>_xlfn.IFNA(VLOOKUP(A1089,綜合_回測!$A$2:$I$1750,9,FALSE),0)</f>
        <v>2276.4285714285716</v>
      </c>
      <c r="C1089" s="88">
        <f t="shared" si="32"/>
        <v>129417.9761904762</v>
      </c>
      <c r="D1089" s="88">
        <f t="shared" si="33"/>
        <v>-17422.857142857141</v>
      </c>
    </row>
    <row r="1090" spans="1:4" x14ac:dyDescent="0.25">
      <c r="A1090" s="32">
        <v>44069</v>
      </c>
      <c r="B1090" s="66">
        <f>_xlfn.IFNA(VLOOKUP(A1090,綜合_回測!$A$2:$I$1750,9,FALSE),0)</f>
        <v>6733.5714285714284</v>
      </c>
      <c r="C1090" s="88">
        <f t="shared" ref="C1090:C1153" si="34">C1091+B1090</f>
        <v>127141.54761904763</v>
      </c>
      <c r="D1090" s="88">
        <f t="shared" si="33"/>
        <v>-12965.714285714286</v>
      </c>
    </row>
    <row r="1091" spans="1:4" x14ac:dyDescent="0.25">
      <c r="A1091" s="32">
        <v>44068</v>
      </c>
      <c r="B1091" s="66">
        <f>_xlfn.IFNA(VLOOKUP(A1091,綜合_回測!$A$2:$I$1750,9,FALSE),0)</f>
        <v>662.14285714285711</v>
      </c>
      <c r="C1091" s="88">
        <f t="shared" si="34"/>
        <v>120407.9761904762</v>
      </c>
      <c r="D1091" s="88">
        <f t="shared" ref="D1091:D1154" si="35">MIN((B1091-MAX(B1091:B1149)),0)</f>
        <v>-19037.142857142855</v>
      </c>
    </row>
    <row r="1092" spans="1:4" x14ac:dyDescent="0.25">
      <c r="A1092" s="32">
        <v>44067</v>
      </c>
      <c r="B1092" s="66">
        <f>_xlfn.IFNA(VLOOKUP(A1092,綜合_回測!$A$2:$I$1750,9,FALSE),0)</f>
        <v>-2262.8571428571427</v>
      </c>
      <c r="C1092" s="88">
        <f t="shared" si="34"/>
        <v>119745.83333333334</v>
      </c>
      <c r="D1092" s="88">
        <f t="shared" si="35"/>
        <v>-21962.142857142855</v>
      </c>
    </row>
    <row r="1093" spans="1:4" x14ac:dyDescent="0.25">
      <c r="A1093" s="32">
        <v>44064</v>
      </c>
      <c r="B1093" s="66">
        <f>_xlfn.IFNA(VLOOKUP(A1093,綜合_回測!$A$2:$I$1750,9,FALSE),0)</f>
        <v>4297.8571428571431</v>
      </c>
      <c r="C1093" s="88">
        <f t="shared" si="34"/>
        <v>122008.69047619049</v>
      </c>
      <c r="D1093" s="88">
        <f t="shared" si="35"/>
        <v>-15401.428571428571</v>
      </c>
    </row>
    <row r="1094" spans="1:4" x14ac:dyDescent="0.25">
      <c r="A1094" s="32">
        <v>44063</v>
      </c>
      <c r="B1094" s="66">
        <f>_xlfn.IFNA(VLOOKUP(A1094,綜合_回測!$A$2:$I$1750,9,FALSE),0)</f>
        <v>9947.8571428571431</v>
      </c>
      <c r="C1094" s="88">
        <f t="shared" si="34"/>
        <v>117710.83333333334</v>
      </c>
      <c r="D1094" s="88">
        <f t="shared" si="35"/>
        <v>-9751.4285714285706</v>
      </c>
    </row>
    <row r="1095" spans="1:4" x14ac:dyDescent="0.25">
      <c r="A1095" s="32">
        <v>44062</v>
      </c>
      <c r="B1095" s="66">
        <f>_xlfn.IFNA(VLOOKUP(A1095,綜合_回測!$A$2:$I$1750,9,FALSE),0)</f>
        <v>-2204.2857142857142</v>
      </c>
      <c r="C1095" s="88">
        <f t="shared" si="34"/>
        <v>107762.9761904762</v>
      </c>
      <c r="D1095" s="88">
        <f t="shared" si="35"/>
        <v>-21903.571428571428</v>
      </c>
    </row>
    <row r="1096" spans="1:4" x14ac:dyDescent="0.25">
      <c r="A1096" s="32">
        <v>44061</v>
      </c>
      <c r="B1096" s="66">
        <f>_xlfn.IFNA(VLOOKUP(A1096,綜合_回測!$A$2:$I$1750,9,FALSE),0)</f>
        <v>-877.85714285714289</v>
      </c>
      <c r="C1096" s="88">
        <f t="shared" si="34"/>
        <v>109967.26190476191</v>
      </c>
      <c r="D1096" s="88">
        <f t="shared" si="35"/>
        <v>-20577.142857142855</v>
      </c>
    </row>
    <row r="1097" spans="1:4" x14ac:dyDescent="0.25">
      <c r="A1097" s="32">
        <v>44060</v>
      </c>
      <c r="B1097" s="66">
        <f>_xlfn.IFNA(VLOOKUP(A1097,綜合_回測!$A$2:$I$1750,9,FALSE),0)</f>
        <v>1195</v>
      </c>
      <c r="C1097" s="88">
        <f t="shared" si="34"/>
        <v>110845.11904761905</v>
      </c>
      <c r="D1097" s="88">
        <f t="shared" si="35"/>
        <v>-18504.285714285714</v>
      </c>
    </row>
    <row r="1098" spans="1:4" x14ac:dyDescent="0.25">
      <c r="A1098" s="32">
        <v>44057</v>
      </c>
      <c r="B1098" s="66">
        <f>_xlfn.IFNA(VLOOKUP(A1098,綜合_回測!$A$2:$I$1750,9,FALSE),0)</f>
        <v>-170</v>
      </c>
      <c r="C1098" s="88">
        <f t="shared" si="34"/>
        <v>109650.11904761905</v>
      </c>
      <c r="D1098" s="88">
        <f t="shared" si="35"/>
        <v>-19869.285714285714</v>
      </c>
    </row>
    <row r="1099" spans="1:4" x14ac:dyDescent="0.25">
      <c r="A1099" s="32">
        <v>44056</v>
      </c>
      <c r="B1099" s="66">
        <f>_xlfn.IFNA(VLOOKUP(A1099,綜合_回測!$A$2:$I$1750,9,FALSE),0)</f>
        <v>-4465.7142857142853</v>
      </c>
      <c r="C1099" s="88">
        <f t="shared" si="34"/>
        <v>109820.11904761905</v>
      </c>
      <c r="D1099" s="88">
        <f t="shared" si="35"/>
        <v>-24165</v>
      </c>
    </row>
    <row r="1100" spans="1:4" x14ac:dyDescent="0.25">
      <c r="A1100" s="32">
        <v>44055</v>
      </c>
      <c r="B1100" s="66">
        <f>_xlfn.IFNA(VLOOKUP(A1100,綜合_回測!$A$2:$I$1750,9,FALSE),0)</f>
        <v>7925.7142857142853</v>
      </c>
      <c r="C1100" s="88">
        <f t="shared" si="34"/>
        <v>114285.83333333334</v>
      </c>
      <c r="D1100" s="88">
        <f t="shared" si="35"/>
        <v>-11773.571428571428</v>
      </c>
    </row>
    <row r="1101" spans="1:4" x14ac:dyDescent="0.25">
      <c r="A1101" s="32">
        <v>44054</v>
      </c>
      <c r="B1101" s="66">
        <f>_xlfn.IFNA(VLOOKUP(A1101,綜合_回測!$A$2:$I$1750,9,FALSE),0)</f>
        <v>-496.42857142857144</v>
      </c>
      <c r="C1101" s="88">
        <f t="shared" si="34"/>
        <v>106360.11904761905</v>
      </c>
      <c r="D1101" s="88">
        <f t="shared" si="35"/>
        <v>-20195.714285714286</v>
      </c>
    </row>
    <row r="1102" spans="1:4" x14ac:dyDescent="0.25">
      <c r="A1102" s="32">
        <v>44053</v>
      </c>
      <c r="B1102" s="66">
        <f>_xlfn.IFNA(VLOOKUP(A1102,綜合_回測!$A$2:$I$1750,9,FALSE),0)</f>
        <v>-2335</v>
      </c>
      <c r="C1102" s="88">
        <f t="shared" si="34"/>
        <v>106856.54761904762</v>
      </c>
      <c r="D1102" s="88">
        <f t="shared" si="35"/>
        <v>-22034.285714285714</v>
      </c>
    </row>
    <row r="1103" spans="1:4" x14ac:dyDescent="0.25">
      <c r="A1103" s="32">
        <v>44050</v>
      </c>
      <c r="B1103" s="66">
        <f>_xlfn.IFNA(VLOOKUP(A1103,綜合_回測!$A$2:$I$1750,9,FALSE),0)</f>
        <v>-4743.5714285714284</v>
      </c>
      <c r="C1103" s="88">
        <f t="shared" si="34"/>
        <v>109191.54761904762</v>
      </c>
      <c r="D1103" s="88">
        <f t="shared" si="35"/>
        <v>-24442.857142857141</v>
      </c>
    </row>
    <row r="1104" spans="1:4" x14ac:dyDescent="0.25">
      <c r="A1104" s="32">
        <v>44049</v>
      </c>
      <c r="B1104" s="66">
        <f>_xlfn.IFNA(VLOOKUP(A1104,綜合_回測!$A$2:$I$1750,9,FALSE),0)</f>
        <v>-950.71428571428567</v>
      </c>
      <c r="C1104" s="88">
        <f t="shared" si="34"/>
        <v>113935.11904761905</v>
      </c>
      <c r="D1104" s="88">
        <f t="shared" si="35"/>
        <v>-20650</v>
      </c>
    </row>
    <row r="1105" spans="1:4" x14ac:dyDescent="0.25">
      <c r="A1105" s="32">
        <v>44048</v>
      </c>
      <c r="B1105" s="66">
        <f>_xlfn.IFNA(VLOOKUP(A1105,綜合_回測!$A$2:$I$1750,9,FALSE),0)</f>
        <v>82.142857142857139</v>
      </c>
      <c r="C1105" s="88">
        <f t="shared" si="34"/>
        <v>114885.83333333334</v>
      </c>
      <c r="D1105" s="88">
        <f t="shared" si="35"/>
        <v>-19617.142857142855</v>
      </c>
    </row>
    <row r="1106" spans="1:4" x14ac:dyDescent="0.25">
      <c r="A1106" s="32">
        <v>44047</v>
      </c>
      <c r="B1106" s="66">
        <f>_xlfn.IFNA(VLOOKUP(A1106,綜合_回測!$A$2:$I$1750,9,FALSE),0)</f>
        <v>1724.2857142857142</v>
      </c>
      <c r="C1106" s="88">
        <f t="shared" si="34"/>
        <v>114803.69047619049</v>
      </c>
      <c r="D1106" s="88">
        <f t="shared" si="35"/>
        <v>-17975</v>
      </c>
    </row>
    <row r="1107" spans="1:4" x14ac:dyDescent="0.25">
      <c r="A1107" s="32">
        <v>44046</v>
      </c>
      <c r="B1107" s="66">
        <f>_xlfn.IFNA(VLOOKUP(A1107,綜合_回測!$A$2:$I$1750,9,FALSE),0)</f>
        <v>2252.1428571428573</v>
      </c>
      <c r="C1107" s="88">
        <f t="shared" si="34"/>
        <v>113079.40476190478</v>
      </c>
      <c r="D1107" s="88">
        <f t="shared" si="35"/>
        <v>-17447.142857142855</v>
      </c>
    </row>
    <row r="1108" spans="1:4" x14ac:dyDescent="0.25">
      <c r="A1108" s="32">
        <v>44043</v>
      </c>
      <c r="B1108" s="66">
        <f>_xlfn.IFNA(VLOOKUP(A1108,綜合_回測!$A$2:$I$1750,9,FALSE),0)</f>
        <v>-2457.1428571428573</v>
      </c>
      <c r="C1108" s="88">
        <f t="shared" si="34"/>
        <v>110827.26190476192</v>
      </c>
      <c r="D1108" s="88">
        <f t="shared" si="35"/>
        <v>-22156.428571428572</v>
      </c>
    </row>
    <row r="1109" spans="1:4" x14ac:dyDescent="0.25">
      <c r="A1109" s="32">
        <v>44042</v>
      </c>
      <c r="B1109" s="66">
        <f>_xlfn.IFNA(VLOOKUP(A1109,綜合_回測!$A$2:$I$1750,9,FALSE),0)</f>
        <v>3777.1428571428573</v>
      </c>
      <c r="C1109" s="88">
        <f t="shared" si="34"/>
        <v>113284.40476190478</v>
      </c>
      <c r="D1109" s="88">
        <f t="shared" si="35"/>
        <v>-15922.142857142857</v>
      </c>
    </row>
    <row r="1110" spans="1:4" x14ac:dyDescent="0.25">
      <c r="A1110" s="32">
        <v>44041</v>
      </c>
      <c r="B1110" s="66">
        <f>_xlfn.IFNA(VLOOKUP(A1110,綜合_回測!$A$2:$I$1750,9,FALSE),0)</f>
        <v>-69.285714285714292</v>
      </c>
      <c r="C1110" s="88">
        <f t="shared" si="34"/>
        <v>109507.26190476192</v>
      </c>
      <c r="D1110" s="88">
        <f t="shared" si="35"/>
        <v>-19768.571428571428</v>
      </c>
    </row>
    <row r="1111" spans="1:4" x14ac:dyDescent="0.25">
      <c r="A1111" s="32">
        <v>44040</v>
      </c>
      <c r="B1111" s="66">
        <f>_xlfn.IFNA(VLOOKUP(A1111,綜合_回測!$A$2:$I$1750,9,FALSE),0)</f>
        <v>300.71428571428572</v>
      </c>
      <c r="C1111" s="88">
        <f t="shared" si="34"/>
        <v>109576.54761904763</v>
      </c>
      <c r="D1111" s="88">
        <f t="shared" si="35"/>
        <v>-19398.571428571428</v>
      </c>
    </row>
    <row r="1112" spans="1:4" x14ac:dyDescent="0.25">
      <c r="A1112" s="32">
        <v>44039</v>
      </c>
      <c r="B1112" s="66">
        <f>_xlfn.IFNA(VLOOKUP(A1112,綜合_回測!$A$2:$I$1750,9,FALSE),0)</f>
        <v>127.85714285714286</v>
      </c>
      <c r="C1112" s="88">
        <f t="shared" si="34"/>
        <v>109275.83333333334</v>
      </c>
      <c r="D1112" s="88">
        <f t="shared" si="35"/>
        <v>-19571.428571428572</v>
      </c>
    </row>
    <row r="1113" spans="1:4" x14ac:dyDescent="0.25">
      <c r="A1113" s="32">
        <v>44036</v>
      </c>
      <c r="B1113" s="66">
        <f>_xlfn.IFNA(VLOOKUP(A1113,綜合_回測!$A$2:$I$1750,9,FALSE),0)</f>
        <v>-134.28571428571428</v>
      </c>
      <c r="C1113" s="88">
        <f t="shared" si="34"/>
        <v>109147.9761904762</v>
      </c>
      <c r="D1113" s="88">
        <f t="shared" si="35"/>
        <v>-19833.571428571428</v>
      </c>
    </row>
    <row r="1114" spans="1:4" x14ac:dyDescent="0.25">
      <c r="A1114" s="32">
        <v>44035</v>
      </c>
      <c r="B1114" s="66">
        <f>_xlfn.IFNA(VLOOKUP(A1114,綜合_回測!$A$2:$I$1750,9,FALSE),0)</f>
        <v>-3840.7142857142858</v>
      </c>
      <c r="C1114" s="88">
        <f t="shared" si="34"/>
        <v>109282.26190476191</v>
      </c>
      <c r="D1114" s="88">
        <f t="shared" si="35"/>
        <v>-23540</v>
      </c>
    </row>
    <row r="1115" spans="1:4" x14ac:dyDescent="0.25">
      <c r="A1115" s="32">
        <v>44034</v>
      </c>
      <c r="B1115" s="66">
        <f>_xlfn.IFNA(VLOOKUP(A1115,綜合_回測!$A$2:$I$1750,9,FALSE),0)</f>
        <v>-611.42857142857144</v>
      </c>
      <c r="C1115" s="88">
        <f t="shared" si="34"/>
        <v>113122.9761904762</v>
      </c>
      <c r="D1115" s="88">
        <f t="shared" si="35"/>
        <v>-20310.714285714286</v>
      </c>
    </row>
    <row r="1116" spans="1:4" x14ac:dyDescent="0.25">
      <c r="A1116" s="32">
        <v>44033</v>
      </c>
      <c r="B1116" s="66">
        <f>_xlfn.IFNA(VLOOKUP(A1116,綜合_回測!$A$2:$I$1750,9,FALSE),0)</f>
        <v>1967.1428571428571</v>
      </c>
      <c r="C1116" s="88">
        <f t="shared" si="34"/>
        <v>113734.40476190476</v>
      </c>
      <c r="D1116" s="88">
        <f t="shared" si="35"/>
        <v>-17732.142857142855</v>
      </c>
    </row>
    <row r="1117" spans="1:4" x14ac:dyDescent="0.25">
      <c r="A1117" s="32">
        <v>44032</v>
      </c>
      <c r="B1117" s="66">
        <f>_xlfn.IFNA(VLOOKUP(A1117,綜合_回測!$A$2:$I$1750,9,FALSE),0)</f>
        <v>19699.285714285714</v>
      </c>
      <c r="C1117" s="88">
        <f t="shared" si="34"/>
        <v>111767.26190476191</v>
      </c>
      <c r="D1117" s="88">
        <f t="shared" si="35"/>
        <v>0</v>
      </c>
    </row>
    <row r="1118" spans="1:4" x14ac:dyDescent="0.25">
      <c r="A1118" s="32">
        <v>44029</v>
      </c>
      <c r="B1118" s="66">
        <f>_xlfn.IFNA(VLOOKUP(A1118,綜合_回測!$A$2:$I$1750,9,FALSE),0)</f>
        <v>-1112.8571428571429</v>
      </c>
      <c r="C1118" s="88">
        <f t="shared" si="34"/>
        <v>92067.976190476198</v>
      </c>
      <c r="D1118" s="88">
        <f t="shared" si="35"/>
        <v>-6892.1428571428578</v>
      </c>
    </row>
    <row r="1119" spans="1:4" x14ac:dyDescent="0.25">
      <c r="A1119" s="32">
        <v>44028</v>
      </c>
      <c r="B1119" s="66">
        <f>_xlfn.IFNA(VLOOKUP(A1119,綜合_回測!$A$2:$I$1750,9,FALSE),0)</f>
        <v>2566.4285714285716</v>
      </c>
      <c r="C1119" s="88">
        <f t="shared" si="34"/>
        <v>93180.833333333343</v>
      </c>
      <c r="D1119" s="88">
        <f t="shared" si="35"/>
        <v>-3212.8571428571431</v>
      </c>
    </row>
    <row r="1120" spans="1:4" x14ac:dyDescent="0.25">
      <c r="A1120" s="32">
        <v>44027</v>
      </c>
      <c r="B1120" s="66">
        <f>_xlfn.IFNA(VLOOKUP(A1120,綜合_回測!$A$2:$I$1750,9,FALSE),0)</f>
        <v>-3612.8571428571427</v>
      </c>
      <c r="C1120" s="88">
        <f t="shared" si="34"/>
        <v>90614.404761904778</v>
      </c>
      <c r="D1120" s="88">
        <f t="shared" si="35"/>
        <v>-9392.1428571428569</v>
      </c>
    </row>
    <row r="1121" spans="1:4" x14ac:dyDescent="0.25">
      <c r="A1121" s="32">
        <v>44026</v>
      </c>
      <c r="B1121" s="66">
        <f>_xlfn.IFNA(VLOOKUP(A1121,綜合_回測!$A$2:$I$1750,9,FALSE),0)</f>
        <v>-490</v>
      </c>
      <c r="C1121" s="88">
        <f t="shared" si="34"/>
        <v>94227.261904761923</v>
      </c>
      <c r="D1121" s="88">
        <f t="shared" si="35"/>
        <v>-6269.2857142857147</v>
      </c>
    </row>
    <row r="1122" spans="1:4" x14ac:dyDescent="0.25">
      <c r="A1122" s="32">
        <v>44025</v>
      </c>
      <c r="B1122" s="66">
        <f>_xlfn.IFNA(VLOOKUP(A1122,綜合_回測!$A$2:$I$1750,9,FALSE),0)</f>
        <v>3380</v>
      </c>
      <c r="C1122" s="88">
        <f t="shared" si="34"/>
        <v>94717.261904761923</v>
      </c>
      <c r="D1122" s="88">
        <f t="shared" si="35"/>
        <v>-2399.2857142857147</v>
      </c>
    </row>
    <row r="1123" spans="1:4" x14ac:dyDescent="0.25">
      <c r="A1123" s="32">
        <v>44022</v>
      </c>
      <c r="B1123" s="66">
        <f>_xlfn.IFNA(VLOOKUP(A1123,綜合_回測!$A$2:$I$1750,9,FALSE),0)</f>
        <v>2068.5714285714284</v>
      </c>
      <c r="C1123" s="88">
        <f t="shared" si="34"/>
        <v>91337.261904761923</v>
      </c>
      <c r="D1123" s="88">
        <f t="shared" si="35"/>
        <v>-3710.7142857142862</v>
      </c>
    </row>
    <row r="1124" spans="1:4" x14ac:dyDescent="0.25">
      <c r="A1124" s="32">
        <v>44021</v>
      </c>
      <c r="B1124" s="66">
        <f>_xlfn.IFNA(VLOOKUP(A1124,綜合_回測!$A$2:$I$1750,9,FALSE),0)</f>
        <v>-3726.4285714285716</v>
      </c>
      <c r="C1124" s="88">
        <f t="shared" si="34"/>
        <v>89268.690476190488</v>
      </c>
      <c r="D1124" s="88">
        <f t="shared" si="35"/>
        <v>-9505.7142857142862</v>
      </c>
    </row>
    <row r="1125" spans="1:4" x14ac:dyDescent="0.25">
      <c r="A1125" s="32">
        <v>44020</v>
      </c>
      <c r="B1125" s="66">
        <f>_xlfn.IFNA(VLOOKUP(A1125,綜合_回測!$A$2:$I$1750,9,FALSE),0)</f>
        <v>3350.7142857142858</v>
      </c>
      <c r="C1125" s="88">
        <f t="shared" si="34"/>
        <v>92995.119047619053</v>
      </c>
      <c r="D1125" s="88">
        <f t="shared" si="35"/>
        <v>-2428.5714285714289</v>
      </c>
    </row>
    <row r="1126" spans="1:4" x14ac:dyDescent="0.25">
      <c r="A1126" s="32">
        <v>44019</v>
      </c>
      <c r="B1126" s="66">
        <f>_xlfn.IFNA(VLOOKUP(A1126,綜合_回測!$A$2:$I$1750,9,FALSE),0)</f>
        <v>-7448.5714285714284</v>
      </c>
      <c r="C1126" s="88">
        <f t="shared" si="34"/>
        <v>89644.404761904763</v>
      </c>
      <c r="D1126" s="88">
        <f t="shared" si="35"/>
        <v>-13227.857142857143</v>
      </c>
    </row>
    <row r="1127" spans="1:4" x14ac:dyDescent="0.25">
      <c r="A1127" s="32">
        <v>44018</v>
      </c>
      <c r="B1127" s="66">
        <f>_xlfn.IFNA(VLOOKUP(A1127,綜合_回測!$A$2:$I$1750,9,FALSE),0)</f>
        <v>4223.5714285714284</v>
      </c>
      <c r="C1127" s="88">
        <f t="shared" si="34"/>
        <v>97092.976190476198</v>
      </c>
      <c r="D1127" s="88">
        <f t="shared" si="35"/>
        <v>-5622.1428571428578</v>
      </c>
    </row>
    <row r="1128" spans="1:4" x14ac:dyDescent="0.25">
      <c r="A1128" s="32">
        <v>44014</v>
      </c>
      <c r="B1128" s="66">
        <f>_xlfn.IFNA(VLOOKUP(A1128,綜合_回測!$A$2:$I$1750,9,FALSE),0)</f>
        <v>-4043.5714285714284</v>
      </c>
      <c r="C1128" s="88">
        <f t="shared" si="34"/>
        <v>92869.404761904763</v>
      </c>
      <c r="D1128" s="88">
        <f t="shared" si="35"/>
        <v>-13889.285714285714</v>
      </c>
    </row>
    <row r="1129" spans="1:4" x14ac:dyDescent="0.25">
      <c r="A1129" s="32">
        <v>44013</v>
      </c>
      <c r="B1129" s="66">
        <f>_xlfn.IFNA(VLOOKUP(A1129,綜合_回測!$A$2:$I$1750,9,FALSE),0)</f>
        <v>1070</v>
      </c>
      <c r="C1129" s="88">
        <f t="shared" si="34"/>
        <v>96912.976190476198</v>
      </c>
      <c r="D1129" s="88">
        <f t="shared" si="35"/>
        <v>-8775.7142857142862</v>
      </c>
    </row>
    <row r="1130" spans="1:4" x14ac:dyDescent="0.25">
      <c r="A1130" s="32">
        <v>44012</v>
      </c>
      <c r="B1130" s="66">
        <f>_xlfn.IFNA(VLOOKUP(A1130,綜合_回測!$A$2:$I$1750,9,FALSE),0)</f>
        <v>5250</v>
      </c>
      <c r="C1130" s="88">
        <f t="shared" si="34"/>
        <v>95842.976190476198</v>
      </c>
      <c r="D1130" s="88">
        <f t="shared" si="35"/>
        <v>-4595.7142857142862</v>
      </c>
    </row>
    <row r="1131" spans="1:4" x14ac:dyDescent="0.25">
      <c r="A1131" s="32">
        <v>44011</v>
      </c>
      <c r="B1131" s="66">
        <f>_xlfn.IFNA(VLOOKUP(A1131,綜合_回測!$A$2:$I$1750,9,FALSE),0)</f>
        <v>2745</v>
      </c>
      <c r="C1131" s="88">
        <f t="shared" si="34"/>
        <v>90592.976190476198</v>
      </c>
      <c r="D1131" s="88">
        <f t="shared" si="35"/>
        <v>-10928.571428571429</v>
      </c>
    </row>
    <row r="1132" spans="1:4" x14ac:dyDescent="0.25">
      <c r="A1132" s="32">
        <v>44008</v>
      </c>
      <c r="B1132" s="66">
        <f>_xlfn.IFNA(VLOOKUP(A1132,綜合_回測!$A$2:$I$1750,9,FALSE),0)</f>
        <v>-2002.8571428571429</v>
      </c>
      <c r="C1132" s="88">
        <f t="shared" si="34"/>
        <v>87847.976190476198</v>
      </c>
      <c r="D1132" s="88">
        <f t="shared" si="35"/>
        <v>-15676.428571428572</v>
      </c>
    </row>
    <row r="1133" spans="1:4" x14ac:dyDescent="0.25">
      <c r="A1133" s="32">
        <v>44007</v>
      </c>
      <c r="B1133" s="66">
        <f>_xlfn.IFNA(VLOOKUP(A1133,綜合_回測!$A$2:$I$1750,9,FALSE),0)</f>
        <v>3182.8571428571427</v>
      </c>
      <c r="C1133" s="88">
        <f t="shared" si="34"/>
        <v>89850.833333333343</v>
      </c>
      <c r="D1133" s="88">
        <f t="shared" si="35"/>
        <v>-10490.714285714286</v>
      </c>
    </row>
    <row r="1134" spans="1:4" x14ac:dyDescent="0.25">
      <c r="A1134" s="32">
        <v>44006</v>
      </c>
      <c r="B1134" s="66">
        <f>_xlfn.IFNA(VLOOKUP(A1134,綜合_回測!$A$2:$I$1750,9,FALSE),0)</f>
        <v>-4686.4285714285716</v>
      </c>
      <c r="C1134" s="88">
        <f t="shared" si="34"/>
        <v>86667.976190476198</v>
      </c>
      <c r="D1134" s="88">
        <f t="shared" si="35"/>
        <v>-18360</v>
      </c>
    </row>
    <row r="1135" spans="1:4" x14ac:dyDescent="0.25">
      <c r="A1135" s="32">
        <v>44005</v>
      </c>
      <c r="B1135" s="66">
        <f>_xlfn.IFNA(VLOOKUP(A1135,綜合_回測!$A$2:$I$1750,9,FALSE),0)</f>
        <v>-597.85714285714289</v>
      </c>
      <c r="C1135" s="88">
        <f t="shared" si="34"/>
        <v>91354.404761904763</v>
      </c>
      <c r="D1135" s="88">
        <f t="shared" si="35"/>
        <v>-14271.428571428572</v>
      </c>
    </row>
    <row r="1136" spans="1:4" x14ac:dyDescent="0.25">
      <c r="A1136" s="32">
        <v>44004</v>
      </c>
      <c r="B1136" s="66">
        <f>_xlfn.IFNA(VLOOKUP(A1136,綜合_回測!$A$2:$I$1750,9,FALSE),0)</f>
        <v>3377.1428571428573</v>
      </c>
      <c r="C1136" s="88">
        <f t="shared" si="34"/>
        <v>91952.261904761908</v>
      </c>
      <c r="D1136" s="88">
        <f t="shared" si="35"/>
        <v>-10296.428571428572</v>
      </c>
    </row>
    <row r="1137" spans="1:4" x14ac:dyDescent="0.25">
      <c r="A1137" s="32">
        <v>44001</v>
      </c>
      <c r="B1137" s="66">
        <f>_xlfn.IFNA(VLOOKUP(A1137,綜合_回測!$A$2:$I$1750,9,FALSE),0)</f>
        <v>-658.57142857142856</v>
      </c>
      <c r="C1137" s="88">
        <f t="shared" si="34"/>
        <v>88575.119047619053</v>
      </c>
      <c r="D1137" s="88">
        <f t="shared" si="35"/>
        <v>-14332.142857142859</v>
      </c>
    </row>
    <row r="1138" spans="1:4" x14ac:dyDescent="0.25">
      <c r="A1138" s="32">
        <v>44000</v>
      </c>
      <c r="B1138" s="66">
        <f>_xlfn.IFNA(VLOOKUP(A1138,綜合_回測!$A$2:$I$1750,9,FALSE),0)</f>
        <v>1271.4285714285713</v>
      </c>
      <c r="C1138" s="88">
        <f t="shared" si="34"/>
        <v>89233.690476190488</v>
      </c>
      <c r="D1138" s="88">
        <f t="shared" si="35"/>
        <v>-19809.285714285714</v>
      </c>
    </row>
    <row r="1139" spans="1:4" x14ac:dyDescent="0.25">
      <c r="A1139" s="32">
        <v>43999</v>
      </c>
      <c r="B1139" s="66">
        <f>_xlfn.IFNA(VLOOKUP(A1139,綜合_回測!$A$2:$I$1750,9,FALSE),0)</f>
        <v>-1241.4285714285713</v>
      </c>
      <c r="C1139" s="88">
        <f t="shared" si="34"/>
        <v>87962.261904761923</v>
      </c>
      <c r="D1139" s="88">
        <f t="shared" si="35"/>
        <v>-22322.142857142859</v>
      </c>
    </row>
    <row r="1140" spans="1:4" x14ac:dyDescent="0.25">
      <c r="A1140" s="32">
        <v>43998</v>
      </c>
      <c r="B1140" s="66">
        <f>_xlfn.IFNA(VLOOKUP(A1140,綜合_回測!$A$2:$I$1750,9,FALSE),0)</f>
        <v>2142.8571428571427</v>
      </c>
      <c r="C1140" s="88">
        <f t="shared" si="34"/>
        <v>89203.690476190488</v>
      </c>
      <c r="D1140" s="88">
        <f t="shared" si="35"/>
        <v>-18937.857142857145</v>
      </c>
    </row>
    <row r="1141" spans="1:4" x14ac:dyDescent="0.25">
      <c r="A1141" s="32">
        <v>43997</v>
      </c>
      <c r="B1141" s="66">
        <f>_xlfn.IFNA(VLOOKUP(A1141,綜合_回測!$A$2:$I$1750,9,FALSE),0)</f>
        <v>5779.2857142857147</v>
      </c>
      <c r="C1141" s="88">
        <f t="shared" si="34"/>
        <v>87060.833333333343</v>
      </c>
      <c r="D1141" s="88">
        <f t="shared" si="35"/>
        <v>-15301.428571428572</v>
      </c>
    </row>
    <row r="1142" spans="1:4" x14ac:dyDescent="0.25">
      <c r="A1142" s="32">
        <v>43994</v>
      </c>
      <c r="B1142" s="66">
        <f>_xlfn.IFNA(VLOOKUP(A1142,綜合_回測!$A$2:$I$1750,9,FALSE),0)</f>
        <v>3805.7142857142858</v>
      </c>
      <c r="C1142" s="88">
        <f t="shared" si="34"/>
        <v>81281.547619047633</v>
      </c>
      <c r="D1142" s="88">
        <f t="shared" si="35"/>
        <v>-17275</v>
      </c>
    </row>
    <row r="1143" spans="1:4" x14ac:dyDescent="0.25">
      <c r="A1143" s="32">
        <v>43993</v>
      </c>
      <c r="B1143" s="66">
        <f>_xlfn.IFNA(VLOOKUP(A1143,綜合_回測!$A$2:$I$1750,9,FALSE),0)</f>
        <v>2130</v>
      </c>
      <c r="C1143" s="88">
        <f t="shared" si="34"/>
        <v>77475.833333333343</v>
      </c>
      <c r="D1143" s="88">
        <f t="shared" si="35"/>
        <v>-18950.714285714286</v>
      </c>
    </row>
    <row r="1144" spans="1:4" x14ac:dyDescent="0.25">
      <c r="A1144" s="32">
        <v>43992</v>
      </c>
      <c r="B1144" s="66">
        <f>_xlfn.IFNA(VLOOKUP(A1144,綜合_回測!$A$2:$I$1750,9,FALSE),0)</f>
        <v>-1350</v>
      </c>
      <c r="C1144" s="88">
        <f t="shared" si="34"/>
        <v>75345.833333333343</v>
      </c>
      <c r="D1144" s="88">
        <f t="shared" si="35"/>
        <v>-22430.714285714286</v>
      </c>
    </row>
    <row r="1145" spans="1:4" x14ac:dyDescent="0.25">
      <c r="A1145" s="32">
        <v>43991</v>
      </c>
      <c r="B1145" s="66">
        <f>_xlfn.IFNA(VLOOKUP(A1145,綜合_回測!$A$2:$I$1750,9,FALSE),0)</f>
        <v>190.71428571428572</v>
      </c>
      <c r="C1145" s="88">
        <f t="shared" si="34"/>
        <v>76695.833333333343</v>
      </c>
      <c r="D1145" s="88">
        <f t="shared" si="35"/>
        <v>-20890</v>
      </c>
    </row>
    <row r="1146" spans="1:4" x14ac:dyDescent="0.25">
      <c r="A1146" s="32">
        <v>43990</v>
      </c>
      <c r="B1146" s="66">
        <f>_xlfn.IFNA(VLOOKUP(A1146,綜合_回測!$A$2:$I$1750,9,FALSE),0)</f>
        <v>4452.8571428571431</v>
      </c>
      <c r="C1146" s="88">
        <f t="shared" si="34"/>
        <v>76505.119047619053</v>
      </c>
      <c r="D1146" s="88">
        <f t="shared" si="35"/>
        <v>-16627.857142857145</v>
      </c>
    </row>
    <row r="1147" spans="1:4" x14ac:dyDescent="0.25">
      <c r="A1147" s="32">
        <v>43987</v>
      </c>
      <c r="B1147" s="66">
        <f>_xlfn.IFNA(VLOOKUP(A1147,綜合_回測!$A$2:$I$1750,9,FALSE),0)</f>
        <v>4984.2857142857147</v>
      </c>
      <c r="C1147" s="88">
        <f t="shared" si="34"/>
        <v>72052.261904761908</v>
      </c>
      <c r="D1147" s="88">
        <f t="shared" si="35"/>
        <v>-16096.428571428572</v>
      </c>
    </row>
    <row r="1148" spans="1:4" x14ac:dyDescent="0.25">
      <c r="A1148" s="32">
        <v>43986</v>
      </c>
      <c r="B1148" s="66">
        <f>_xlfn.IFNA(VLOOKUP(A1148,綜合_回測!$A$2:$I$1750,9,FALSE),0)</f>
        <v>-852.14285714285711</v>
      </c>
      <c r="C1148" s="88">
        <f t="shared" si="34"/>
        <v>67067.976190476198</v>
      </c>
      <c r="D1148" s="88">
        <f t="shared" si="35"/>
        <v>-21932.857142857145</v>
      </c>
    </row>
    <row r="1149" spans="1:4" x14ac:dyDescent="0.25">
      <c r="A1149" s="32">
        <v>43985</v>
      </c>
      <c r="B1149" s="66">
        <f>_xlfn.IFNA(VLOOKUP(A1149,綜合_回測!$A$2:$I$1750,9,FALSE),0)</f>
        <v>90.714285714285708</v>
      </c>
      <c r="C1149" s="88">
        <f t="shared" si="34"/>
        <v>67920.119047619053</v>
      </c>
      <c r="D1149" s="88">
        <f t="shared" si="35"/>
        <v>-20990</v>
      </c>
    </row>
    <row r="1150" spans="1:4" x14ac:dyDescent="0.25">
      <c r="A1150" s="32">
        <v>43984</v>
      </c>
      <c r="B1150" s="66">
        <f>_xlfn.IFNA(VLOOKUP(A1150,綜合_回測!$A$2:$I$1750,9,FALSE),0)</f>
        <v>-1436.4285714285713</v>
      </c>
      <c r="C1150" s="88">
        <f t="shared" si="34"/>
        <v>67829.404761904763</v>
      </c>
      <c r="D1150" s="88">
        <f t="shared" si="35"/>
        <v>-22517.142857142859</v>
      </c>
    </row>
    <row r="1151" spans="1:4" x14ac:dyDescent="0.25">
      <c r="A1151" s="32">
        <v>43983</v>
      </c>
      <c r="B1151" s="66">
        <f>_xlfn.IFNA(VLOOKUP(A1151,綜合_回測!$A$2:$I$1750,9,FALSE),0)</f>
        <v>422.14285714285717</v>
      </c>
      <c r="C1151" s="88">
        <f t="shared" si="34"/>
        <v>69265.833333333328</v>
      </c>
      <c r="D1151" s="88">
        <f t="shared" si="35"/>
        <v>-20658.571428571428</v>
      </c>
    </row>
    <row r="1152" spans="1:4" x14ac:dyDescent="0.25">
      <c r="A1152" s="32">
        <v>43980</v>
      </c>
      <c r="B1152" s="66">
        <f>_xlfn.IFNA(VLOOKUP(A1152,綜合_回測!$A$2:$I$1750,9,FALSE),0)</f>
        <v>1190.7142857142858</v>
      </c>
      <c r="C1152" s="88">
        <f t="shared" si="34"/>
        <v>68843.690476190473</v>
      </c>
      <c r="D1152" s="88">
        <f t="shared" si="35"/>
        <v>-19890</v>
      </c>
    </row>
    <row r="1153" spans="1:4" x14ac:dyDescent="0.25">
      <c r="A1153" s="32">
        <v>43979</v>
      </c>
      <c r="B1153" s="66">
        <f>_xlfn.IFNA(VLOOKUP(A1153,綜合_回測!$A$2:$I$1750,9,FALSE),0)</f>
        <v>-908.57142857142856</v>
      </c>
      <c r="C1153" s="88">
        <f t="shared" si="34"/>
        <v>67652.976190476184</v>
      </c>
      <c r="D1153" s="88">
        <f t="shared" si="35"/>
        <v>-21989.285714285714</v>
      </c>
    </row>
    <row r="1154" spans="1:4" x14ac:dyDescent="0.25">
      <c r="A1154" s="32">
        <v>43978</v>
      </c>
      <c r="B1154" s="66">
        <f>_xlfn.IFNA(VLOOKUP(A1154,綜合_回測!$A$2:$I$1750,9,FALSE),0)</f>
        <v>-924.28571428571433</v>
      </c>
      <c r="C1154" s="88">
        <f t="shared" ref="C1154:C1217" si="36">C1155+B1154</f>
        <v>68561.547619047618</v>
      </c>
      <c r="D1154" s="88">
        <f t="shared" si="35"/>
        <v>-22005</v>
      </c>
    </row>
    <row r="1155" spans="1:4" x14ac:dyDescent="0.25">
      <c r="A1155" s="32">
        <v>43977</v>
      </c>
      <c r="B1155" s="66">
        <f>_xlfn.IFNA(VLOOKUP(A1155,綜合_回測!$A$2:$I$1750,9,FALSE),0)</f>
        <v>-1521.4285714285713</v>
      </c>
      <c r="C1155" s="88">
        <f t="shared" si="36"/>
        <v>69485.833333333328</v>
      </c>
      <c r="D1155" s="88">
        <f t="shared" ref="D1155:D1218" si="37">MIN((B1155-MAX(B1155:B1213)),0)</f>
        <v>-22602.142857142859</v>
      </c>
    </row>
    <row r="1156" spans="1:4" x14ac:dyDescent="0.25">
      <c r="A1156" s="32">
        <v>43973</v>
      </c>
      <c r="B1156" s="66">
        <f>_xlfn.IFNA(VLOOKUP(A1156,綜合_回測!$A$2:$I$1750,9,FALSE),0)</f>
        <v>2359.2857142857142</v>
      </c>
      <c r="C1156" s="88">
        <f t="shared" si="36"/>
        <v>71007.261904761894</v>
      </c>
      <c r="D1156" s="88">
        <f t="shared" si="37"/>
        <v>-18721.428571428572</v>
      </c>
    </row>
    <row r="1157" spans="1:4" x14ac:dyDescent="0.25">
      <c r="A1157" s="32">
        <v>43972</v>
      </c>
      <c r="B1157" s="66">
        <f>_xlfn.IFNA(VLOOKUP(A1157,綜合_回測!$A$2:$I$1750,9,FALSE),0)</f>
        <v>-2326.4285714285716</v>
      </c>
      <c r="C1157" s="88">
        <f t="shared" si="36"/>
        <v>68647.976190476184</v>
      </c>
      <c r="D1157" s="88">
        <f t="shared" si="37"/>
        <v>-23407.142857142859</v>
      </c>
    </row>
    <row r="1158" spans="1:4" x14ac:dyDescent="0.25">
      <c r="A1158" s="32">
        <v>43971</v>
      </c>
      <c r="B1158" s="66">
        <f>_xlfn.IFNA(VLOOKUP(A1158,綜合_回測!$A$2:$I$1750,9,FALSE),0)</f>
        <v>1410.7142857142858</v>
      </c>
      <c r="C1158" s="88">
        <f t="shared" si="36"/>
        <v>70974.404761904749</v>
      </c>
      <c r="D1158" s="88">
        <f t="shared" si="37"/>
        <v>-19670</v>
      </c>
    </row>
    <row r="1159" spans="1:4" x14ac:dyDescent="0.25">
      <c r="A1159" s="32">
        <v>43970</v>
      </c>
      <c r="B1159" s="66">
        <f>_xlfn.IFNA(VLOOKUP(A1159,綜合_回測!$A$2:$I$1750,9,FALSE),0)</f>
        <v>-2.8571428571428572</v>
      </c>
      <c r="C1159" s="88">
        <f t="shared" si="36"/>
        <v>69563.690476190459</v>
      </c>
      <c r="D1159" s="88">
        <f t="shared" si="37"/>
        <v>-21083.571428571428</v>
      </c>
    </row>
    <row r="1160" spans="1:4" x14ac:dyDescent="0.25">
      <c r="A1160" s="32">
        <v>43969</v>
      </c>
      <c r="B1160" s="66">
        <f>_xlfn.IFNA(VLOOKUP(A1160,綜合_回測!$A$2:$I$1750,9,FALSE),0)</f>
        <v>669.28571428571433</v>
      </c>
      <c r="C1160" s="88">
        <f t="shared" si="36"/>
        <v>69566.547619047604</v>
      </c>
      <c r="D1160" s="88">
        <f t="shared" si="37"/>
        <v>-20411.428571428572</v>
      </c>
    </row>
    <row r="1161" spans="1:4" x14ac:dyDescent="0.25">
      <c r="A1161" s="32">
        <v>43966</v>
      </c>
      <c r="B1161" s="66">
        <f>_xlfn.IFNA(VLOOKUP(A1161,綜合_回測!$A$2:$I$1750,9,FALSE),0)</f>
        <v>2877.8571428571427</v>
      </c>
      <c r="C1161" s="88">
        <f t="shared" si="36"/>
        <v>68897.261904761894</v>
      </c>
      <c r="D1161" s="88">
        <f t="shared" si="37"/>
        <v>-18202.857142857145</v>
      </c>
    </row>
    <row r="1162" spans="1:4" x14ac:dyDescent="0.25">
      <c r="A1162" s="32">
        <v>43965</v>
      </c>
      <c r="B1162" s="66">
        <f>_xlfn.IFNA(VLOOKUP(A1162,綜合_回測!$A$2:$I$1750,9,FALSE),0)</f>
        <v>-2043.5714285714287</v>
      </c>
      <c r="C1162" s="88">
        <f t="shared" si="36"/>
        <v>66019.404761904749</v>
      </c>
      <c r="D1162" s="88">
        <f t="shared" si="37"/>
        <v>-23124.285714285714</v>
      </c>
    </row>
    <row r="1163" spans="1:4" x14ac:dyDescent="0.25">
      <c r="A1163" s="32">
        <v>43964</v>
      </c>
      <c r="B1163" s="66">
        <f>_xlfn.IFNA(VLOOKUP(A1163,綜合_回測!$A$2:$I$1750,9,FALSE),0)</f>
        <v>-4022.8571428571427</v>
      </c>
      <c r="C1163" s="88">
        <f t="shared" si="36"/>
        <v>68062.976190476184</v>
      </c>
      <c r="D1163" s="88">
        <f t="shared" si="37"/>
        <v>-25103.571428571428</v>
      </c>
    </row>
    <row r="1164" spans="1:4" x14ac:dyDescent="0.25">
      <c r="A1164" s="32">
        <v>43963</v>
      </c>
      <c r="B1164" s="66">
        <f>_xlfn.IFNA(VLOOKUP(A1164,綜合_回測!$A$2:$I$1750,9,FALSE),0)</f>
        <v>-695</v>
      </c>
      <c r="C1164" s="88">
        <f t="shared" si="36"/>
        <v>72085.833333333328</v>
      </c>
      <c r="D1164" s="88">
        <f t="shared" si="37"/>
        <v>-21775.714285714286</v>
      </c>
    </row>
    <row r="1165" spans="1:4" x14ac:dyDescent="0.25">
      <c r="A1165" s="32">
        <v>43962</v>
      </c>
      <c r="B1165" s="66">
        <f>_xlfn.IFNA(VLOOKUP(A1165,綜合_回測!$A$2:$I$1750,9,FALSE),0)</f>
        <v>445</v>
      </c>
      <c r="C1165" s="88">
        <f t="shared" si="36"/>
        <v>72780.833333333328</v>
      </c>
      <c r="D1165" s="88">
        <f t="shared" si="37"/>
        <v>-20635.714285714286</v>
      </c>
    </row>
    <row r="1166" spans="1:4" x14ac:dyDescent="0.25">
      <c r="A1166" s="32">
        <v>43959</v>
      </c>
      <c r="B1166" s="66">
        <f>_xlfn.IFNA(VLOOKUP(A1166,綜合_回測!$A$2:$I$1750,9,FALSE),0)</f>
        <v>-1128.5714285714287</v>
      </c>
      <c r="C1166" s="88">
        <f t="shared" si="36"/>
        <v>72335.833333333328</v>
      </c>
      <c r="D1166" s="88">
        <f t="shared" si="37"/>
        <v>-22209.285714285714</v>
      </c>
    </row>
    <row r="1167" spans="1:4" x14ac:dyDescent="0.25">
      <c r="A1167" s="32">
        <v>43958</v>
      </c>
      <c r="B1167" s="66">
        <f>_xlfn.IFNA(VLOOKUP(A1167,綜合_回測!$A$2:$I$1750,9,FALSE),0)</f>
        <v>2021.4285714285713</v>
      </c>
      <c r="C1167" s="88">
        <f t="shared" si="36"/>
        <v>73464.404761904763</v>
      </c>
      <c r="D1167" s="88">
        <f t="shared" si="37"/>
        <v>-19059.285714285714</v>
      </c>
    </row>
    <row r="1168" spans="1:4" x14ac:dyDescent="0.25">
      <c r="A1168" s="32">
        <v>43957</v>
      </c>
      <c r="B1168" s="66">
        <f>_xlfn.IFNA(VLOOKUP(A1168,綜合_回測!$A$2:$I$1750,9,FALSE),0)</f>
        <v>-1700.7142857142858</v>
      </c>
      <c r="C1168" s="88">
        <f t="shared" si="36"/>
        <v>71442.976190476198</v>
      </c>
      <c r="D1168" s="88">
        <f t="shared" si="37"/>
        <v>-22781.428571428572</v>
      </c>
    </row>
    <row r="1169" spans="1:4" x14ac:dyDescent="0.25">
      <c r="A1169" s="32">
        <v>43956</v>
      </c>
      <c r="B1169" s="66">
        <f>_xlfn.IFNA(VLOOKUP(A1169,綜合_回測!$A$2:$I$1750,9,FALSE),0)</f>
        <v>-1872.1428571428571</v>
      </c>
      <c r="C1169" s="88">
        <f t="shared" si="36"/>
        <v>73143.690476190488</v>
      </c>
      <c r="D1169" s="88">
        <f t="shared" si="37"/>
        <v>-22952.857142857145</v>
      </c>
    </row>
    <row r="1170" spans="1:4" x14ac:dyDescent="0.25">
      <c r="A1170" s="32">
        <v>43955</v>
      </c>
      <c r="B1170" s="66">
        <f>_xlfn.IFNA(VLOOKUP(A1170,綜合_回測!$A$2:$I$1750,9,FALSE),0)</f>
        <v>2555</v>
      </c>
      <c r="C1170" s="88">
        <f t="shared" si="36"/>
        <v>75015.833333333343</v>
      </c>
      <c r="D1170" s="88">
        <f t="shared" si="37"/>
        <v>-18525.714285714286</v>
      </c>
    </row>
    <row r="1171" spans="1:4" x14ac:dyDescent="0.25">
      <c r="A1171" s="32">
        <v>43952</v>
      </c>
      <c r="B1171" s="66">
        <f>_xlfn.IFNA(VLOOKUP(A1171,綜合_回測!$A$2:$I$1750,9,FALSE),0)</f>
        <v>-110.71428571428571</v>
      </c>
      <c r="C1171" s="88">
        <f t="shared" si="36"/>
        <v>72460.833333333343</v>
      </c>
      <c r="D1171" s="88">
        <f t="shared" si="37"/>
        <v>-21191.428571428572</v>
      </c>
    </row>
    <row r="1172" spans="1:4" x14ac:dyDescent="0.25">
      <c r="A1172" s="32">
        <v>43951</v>
      </c>
      <c r="B1172" s="66">
        <f>_xlfn.IFNA(VLOOKUP(A1172,綜合_回測!$A$2:$I$1750,9,FALSE),0)</f>
        <v>145.71428571428572</v>
      </c>
      <c r="C1172" s="88">
        <f t="shared" si="36"/>
        <v>72571.547619047633</v>
      </c>
      <c r="D1172" s="88">
        <f t="shared" si="37"/>
        <v>-20935</v>
      </c>
    </row>
    <row r="1173" spans="1:4" x14ac:dyDescent="0.25">
      <c r="A1173" s="32">
        <v>43950</v>
      </c>
      <c r="B1173" s="66">
        <f>_xlfn.IFNA(VLOOKUP(A1173,綜合_回測!$A$2:$I$1750,9,FALSE),0)</f>
        <v>3853.5714285714284</v>
      </c>
      <c r="C1173" s="88">
        <f t="shared" si="36"/>
        <v>72425.833333333343</v>
      </c>
      <c r="D1173" s="88">
        <f t="shared" si="37"/>
        <v>-17227.142857142859</v>
      </c>
    </row>
    <row r="1174" spans="1:4" x14ac:dyDescent="0.25">
      <c r="A1174" s="32">
        <v>43949</v>
      </c>
      <c r="B1174" s="66">
        <f>_xlfn.IFNA(VLOOKUP(A1174,綜合_回測!$A$2:$I$1750,9,FALSE),0)</f>
        <v>-977.14285714285711</v>
      </c>
      <c r="C1174" s="88">
        <f t="shared" si="36"/>
        <v>68572.261904761908</v>
      </c>
      <c r="D1174" s="88">
        <f t="shared" si="37"/>
        <v>-22057.857142857145</v>
      </c>
    </row>
    <row r="1175" spans="1:4" x14ac:dyDescent="0.25">
      <c r="A1175" s="32">
        <v>43948</v>
      </c>
      <c r="B1175" s="66">
        <f>_xlfn.IFNA(VLOOKUP(A1175,綜合_回測!$A$2:$I$1750,9,FALSE),0)</f>
        <v>-460</v>
      </c>
      <c r="C1175" s="88">
        <f t="shared" si="36"/>
        <v>69549.404761904763</v>
      </c>
      <c r="D1175" s="88">
        <f t="shared" si="37"/>
        <v>-21540.714285714286</v>
      </c>
    </row>
    <row r="1176" spans="1:4" x14ac:dyDescent="0.25">
      <c r="A1176" s="32">
        <v>43945</v>
      </c>
      <c r="B1176" s="66">
        <f>_xlfn.IFNA(VLOOKUP(A1176,綜合_回測!$A$2:$I$1750,9,FALSE),0)</f>
        <v>5225</v>
      </c>
      <c r="C1176" s="88">
        <f t="shared" si="36"/>
        <v>70009.404761904763</v>
      </c>
      <c r="D1176" s="88">
        <f t="shared" si="37"/>
        <v>-15855.714285714286</v>
      </c>
    </row>
    <row r="1177" spans="1:4" x14ac:dyDescent="0.25">
      <c r="A1177" s="32">
        <v>43944</v>
      </c>
      <c r="B1177" s="66">
        <f>_xlfn.IFNA(VLOOKUP(A1177,綜合_回測!$A$2:$I$1750,9,FALSE),0)</f>
        <v>-6239.2857142857147</v>
      </c>
      <c r="C1177" s="88">
        <f t="shared" si="36"/>
        <v>64784.404761904756</v>
      </c>
      <c r="D1177" s="88">
        <f t="shared" si="37"/>
        <v>-27320</v>
      </c>
    </row>
    <row r="1178" spans="1:4" x14ac:dyDescent="0.25">
      <c r="A1178" s="32">
        <v>43943</v>
      </c>
      <c r="B1178" s="66">
        <f>_xlfn.IFNA(VLOOKUP(A1178,綜合_回測!$A$2:$I$1750,9,FALSE),0)</f>
        <v>-118.57142857142857</v>
      </c>
      <c r="C1178" s="88">
        <f t="shared" si="36"/>
        <v>71023.690476190473</v>
      </c>
      <c r="D1178" s="88">
        <f t="shared" si="37"/>
        <v>-21199.285714285714</v>
      </c>
    </row>
    <row r="1179" spans="1:4" x14ac:dyDescent="0.25">
      <c r="A1179" s="32">
        <v>43942</v>
      </c>
      <c r="B1179" s="66">
        <f>_xlfn.IFNA(VLOOKUP(A1179,綜合_回測!$A$2:$I$1750,9,FALSE),0)</f>
        <v>-4649.2857142857147</v>
      </c>
      <c r="C1179" s="88">
        <f t="shared" si="36"/>
        <v>71142.261904761908</v>
      </c>
      <c r="D1179" s="88">
        <f t="shared" si="37"/>
        <v>-25730</v>
      </c>
    </row>
    <row r="1180" spans="1:4" x14ac:dyDescent="0.25">
      <c r="A1180" s="32">
        <v>43941</v>
      </c>
      <c r="B1180" s="66">
        <f>_xlfn.IFNA(VLOOKUP(A1180,綜合_回測!$A$2:$I$1750,9,FALSE),0)</f>
        <v>-3288.5714285714284</v>
      </c>
      <c r="C1180" s="88">
        <f t="shared" si="36"/>
        <v>75791.547619047618</v>
      </c>
      <c r="D1180" s="88">
        <f t="shared" si="37"/>
        <v>-24369.285714285714</v>
      </c>
    </row>
    <row r="1181" spans="1:4" x14ac:dyDescent="0.25">
      <c r="A1181" s="32">
        <v>43938</v>
      </c>
      <c r="B1181" s="66">
        <f>_xlfn.IFNA(VLOOKUP(A1181,綜合_回測!$A$2:$I$1750,9,FALSE),0)</f>
        <v>-4335</v>
      </c>
      <c r="C1181" s="88">
        <f t="shared" si="36"/>
        <v>79080.119047619053</v>
      </c>
      <c r="D1181" s="88">
        <f t="shared" si="37"/>
        <v>-25415.714285714286</v>
      </c>
    </row>
    <row r="1182" spans="1:4" x14ac:dyDescent="0.25">
      <c r="A1182" s="32">
        <v>43937</v>
      </c>
      <c r="B1182" s="66">
        <f>_xlfn.IFNA(VLOOKUP(A1182,綜合_回測!$A$2:$I$1750,9,FALSE),0)</f>
        <v>-5.7142857142857144</v>
      </c>
      <c r="C1182" s="88">
        <f t="shared" si="36"/>
        <v>83415.119047619053</v>
      </c>
      <c r="D1182" s="88">
        <f t="shared" si="37"/>
        <v>-21086.428571428572</v>
      </c>
    </row>
    <row r="1183" spans="1:4" x14ac:dyDescent="0.25">
      <c r="A1183" s="32">
        <v>43936</v>
      </c>
      <c r="B1183" s="66">
        <f>_xlfn.IFNA(VLOOKUP(A1183,綜合_回測!$A$2:$I$1750,9,FALSE),0)</f>
        <v>-1217.1428571428571</v>
      </c>
      <c r="C1183" s="88">
        <f t="shared" si="36"/>
        <v>83420.833333333343</v>
      </c>
      <c r="D1183" s="88">
        <f t="shared" si="37"/>
        <v>-22297.857142857145</v>
      </c>
    </row>
    <row r="1184" spans="1:4" x14ac:dyDescent="0.25">
      <c r="A1184" s="32">
        <v>43935</v>
      </c>
      <c r="B1184" s="66">
        <f>_xlfn.IFNA(VLOOKUP(A1184,綜合_回測!$A$2:$I$1750,9,FALSE),0)</f>
        <v>1918.5714285714287</v>
      </c>
      <c r="C1184" s="88">
        <f t="shared" si="36"/>
        <v>84637.976190476198</v>
      </c>
      <c r="D1184" s="88">
        <f t="shared" si="37"/>
        <v>-19162.142857142859</v>
      </c>
    </row>
    <row r="1185" spans="1:4" x14ac:dyDescent="0.25">
      <c r="A1185" s="32">
        <v>43934</v>
      </c>
      <c r="B1185" s="66">
        <f>_xlfn.IFNA(VLOOKUP(A1185,綜合_回測!$A$2:$I$1750,9,FALSE),0)</f>
        <v>9845.7142857142862</v>
      </c>
      <c r="C1185" s="88">
        <f t="shared" si="36"/>
        <v>82719.404761904763</v>
      </c>
      <c r="D1185" s="88">
        <f t="shared" si="37"/>
        <v>-11235</v>
      </c>
    </row>
    <row r="1186" spans="1:4" x14ac:dyDescent="0.25">
      <c r="A1186" s="32">
        <v>43930</v>
      </c>
      <c r="B1186" s="66">
        <f>_xlfn.IFNA(VLOOKUP(A1186,綜合_回測!$A$2:$I$1750,9,FALSE),0)</f>
        <v>-760</v>
      </c>
      <c r="C1186" s="88">
        <f t="shared" si="36"/>
        <v>72873.690476190473</v>
      </c>
      <c r="D1186" s="88">
        <f t="shared" si="37"/>
        <v>-21840.714285714286</v>
      </c>
    </row>
    <row r="1187" spans="1:4" x14ac:dyDescent="0.25">
      <c r="A1187" s="32">
        <v>43929</v>
      </c>
      <c r="B1187" s="66">
        <f>_xlfn.IFNA(VLOOKUP(A1187,綜合_回測!$A$2:$I$1750,9,FALSE),0)</f>
        <v>2754.2857142857142</v>
      </c>
      <c r="C1187" s="88">
        <f t="shared" si="36"/>
        <v>73633.690476190473</v>
      </c>
      <c r="D1187" s="88">
        <f t="shared" si="37"/>
        <v>-18326.428571428572</v>
      </c>
    </row>
    <row r="1188" spans="1:4" x14ac:dyDescent="0.25">
      <c r="A1188" s="32">
        <v>43928</v>
      </c>
      <c r="B1188" s="66">
        <f>_xlfn.IFNA(VLOOKUP(A1188,綜合_回測!$A$2:$I$1750,9,FALSE),0)</f>
        <v>-3805.7142857142858</v>
      </c>
      <c r="C1188" s="88">
        <f t="shared" si="36"/>
        <v>70879.404761904763</v>
      </c>
      <c r="D1188" s="88">
        <f t="shared" si="37"/>
        <v>-24886.428571428572</v>
      </c>
    </row>
    <row r="1189" spans="1:4" x14ac:dyDescent="0.25">
      <c r="A1189" s="32">
        <v>43927</v>
      </c>
      <c r="B1189" s="66">
        <f>_xlfn.IFNA(VLOOKUP(A1189,綜合_回測!$A$2:$I$1750,9,FALSE),0)</f>
        <v>13673.571428571429</v>
      </c>
      <c r="C1189" s="88">
        <f t="shared" si="36"/>
        <v>74685.119047619053</v>
      </c>
      <c r="D1189" s="88">
        <f t="shared" si="37"/>
        <v>-7407.1428571428569</v>
      </c>
    </row>
    <row r="1190" spans="1:4" x14ac:dyDescent="0.25">
      <c r="A1190" s="32">
        <v>43924</v>
      </c>
      <c r="B1190" s="66">
        <f>_xlfn.IFNA(VLOOKUP(A1190,綜合_回測!$A$2:$I$1750,9,FALSE),0)</f>
        <v>247.85714285714286</v>
      </c>
      <c r="C1190" s="88">
        <f t="shared" si="36"/>
        <v>61011.547619047618</v>
      </c>
      <c r="D1190" s="88">
        <f t="shared" si="37"/>
        <v>-20832.857142857145</v>
      </c>
    </row>
    <row r="1191" spans="1:4" x14ac:dyDescent="0.25">
      <c r="A1191" s="32">
        <v>43923</v>
      </c>
      <c r="B1191" s="66">
        <f>_xlfn.IFNA(VLOOKUP(A1191,綜合_回測!$A$2:$I$1750,9,FALSE),0)</f>
        <v>1390.7142857142858</v>
      </c>
      <c r="C1191" s="88">
        <f t="shared" si="36"/>
        <v>60763.690476190473</v>
      </c>
      <c r="D1191" s="88">
        <f t="shared" si="37"/>
        <v>-19690</v>
      </c>
    </row>
    <row r="1192" spans="1:4" x14ac:dyDescent="0.25">
      <c r="A1192" s="32">
        <v>43922</v>
      </c>
      <c r="B1192" s="66">
        <f>_xlfn.IFNA(VLOOKUP(A1192,綜合_回測!$A$2:$I$1750,9,FALSE),0)</f>
        <v>-3562.1428571428573</v>
      </c>
      <c r="C1192" s="88">
        <f t="shared" si="36"/>
        <v>59372.976190476191</v>
      </c>
      <c r="D1192" s="88">
        <f t="shared" si="37"/>
        <v>-24642.857142857145</v>
      </c>
    </row>
    <row r="1193" spans="1:4" x14ac:dyDescent="0.25">
      <c r="A1193" s="32">
        <v>43921</v>
      </c>
      <c r="B1193" s="66">
        <f>_xlfn.IFNA(VLOOKUP(A1193,綜合_回測!$A$2:$I$1750,9,FALSE),0)</f>
        <v>-1090</v>
      </c>
      <c r="C1193" s="88">
        <f t="shared" si="36"/>
        <v>62935.119047619046</v>
      </c>
      <c r="D1193" s="88">
        <f t="shared" si="37"/>
        <v>-22170.714285714286</v>
      </c>
    </row>
    <row r="1194" spans="1:4" x14ac:dyDescent="0.25">
      <c r="A1194" s="32">
        <v>43920</v>
      </c>
      <c r="B1194" s="66">
        <f>_xlfn.IFNA(VLOOKUP(A1194,綜合_回測!$A$2:$I$1750,9,FALSE),0)</f>
        <v>2635.7142857142858</v>
      </c>
      <c r="C1194" s="88">
        <f t="shared" si="36"/>
        <v>64025.119047619046</v>
      </c>
      <c r="D1194" s="88">
        <f t="shared" si="37"/>
        <v>-18445</v>
      </c>
    </row>
    <row r="1195" spans="1:4" x14ac:dyDescent="0.25">
      <c r="A1195" s="32">
        <v>43917</v>
      </c>
      <c r="B1195" s="66">
        <f>_xlfn.IFNA(VLOOKUP(A1195,綜合_回測!$A$2:$I$1750,9,FALSE),0)</f>
        <v>-3887.1428571428573</v>
      </c>
      <c r="C1195" s="88">
        <f t="shared" si="36"/>
        <v>61389.404761904763</v>
      </c>
      <c r="D1195" s="88">
        <f t="shared" si="37"/>
        <v>-24967.857142857145</v>
      </c>
    </row>
    <row r="1196" spans="1:4" x14ac:dyDescent="0.25">
      <c r="A1196" s="32">
        <v>43916</v>
      </c>
      <c r="B1196" s="66">
        <f>_xlfn.IFNA(VLOOKUP(A1196,綜合_回測!$A$2:$I$1750,9,FALSE),0)</f>
        <v>21080.714285714286</v>
      </c>
      <c r="C1196" s="88">
        <f t="shared" si="36"/>
        <v>65276.547619047618</v>
      </c>
      <c r="D1196" s="88">
        <f t="shared" si="37"/>
        <v>0</v>
      </c>
    </row>
    <row r="1197" spans="1:4" x14ac:dyDescent="0.25">
      <c r="A1197" s="32">
        <v>43915</v>
      </c>
      <c r="B1197" s="66">
        <f>_xlfn.IFNA(VLOOKUP(A1197,綜合_回測!$A$2:$I$1750,9,FALSE),0)</f>
        <v>-6680.7142857142853</v>
      </c>
      <c r="C1197" s="88">
        <f t="shared" si="36"/>
        <v>44195.833333333336</v>
      </c>
      <c r="D1197" s="88">
        <f t="shared" si="37"/>
        <v>-16800</v>
      </c>
    </row>
    <row r="1198" spans="1:4" x14ac:dyDescent="0.25">
      <c r="A1198" s="32">
        <v>43914</v>
      </c>
      <c r="B1198" s="66">
        <f>_xlfn.IFNA(VLOOKUP(A1198,綜合_回測!$A$2:$I$1750,9,FALSE),0)</f>
        <v>-2076.4285714285716</v>
      </c>
      <c r="C1198" s="88">
        <f t="shared" si="36"/>
        <v>50876.547619047618</v>
      </c>
      <c r="D1198" s="88">
        <f t="shared" si="37"/>
        <v>-12195.714285714286</v>
      </c>
    </row>
    <row r="1199" spans="1:4" x14ac:dyDescent="0.25">
      <c r="A1199" s="32">
        <v>43913</v>
      </c>
      <c r="B1199" s="66">
        <f>_xlfn.IFNA(VLOOKUP(A1199,綜合_回測!$A$2:$I$1750,9,FALSE),0)</f>
        <v>-2809.2857142857142</v>
      </c>
      <c r="C1199" s="88">
        <f t="shared" si="36"/>
        <v>52952.976190476191</v>
      </c>
      <c r="D1199" s="88">
        <f t="shared" si="37"/>
        <v>-12928.571428571428</v>
      </c>
    </row>
    <row r="1200" spans="1:4" x14ac:dyDescent="0.25">
      <c r="A1200" s="32">
        <v>43910</v>
      </c>
      <c r="B1200" s="66">
        <f>_xlfn.IFNA(VLOOKUP(A1200,綜合_回測!$A$2:$I$1750,9,FALSE),0)</f>
        <v>10119.285714285714</v>
      </c>
      <c r="C1200" s="88">
        <f t="shared" si="36"/>
        <v>55762.261904761908</v>
      </c>
      <c r="D1200" s="88">
        <f t="shared" si="37"/>
        <v>0</v>
      </c>
    </row>
    <row r="1201" spans="1:4" x14ac:dyDescent="0.25">
      <c r="A1201" s="32">
        <v>43909</v>
      </c>
      <c r="B1201" s="66">
        <f>_xlfn.IFNA(VLOOKUP(A1201,綜合_回測!$A$2:$I$1750,9,FALSE),0)</f>
        <v>1013.5714285714286</v>
      </c>
      <c r="C1201" s="88">
        <f t="shared" si="36"/>
        <v>45642.976190476198</v>
      </c>
      <c r="D1201" s="88">
        <f t="shared" si="37"/>
        <v>-7008.5714285714284</v>
      </c>
    </row>
    <row r="1202" spans="1:4" x14ac:dyDescent="0.25">
      <c r="A1202" s="32">
        <v>43908</v>
      </c>
      <c r="B1202" s="66">
        <f>_xlfn.IFNA(VLOOKUP(A1202,綜合_回測!$A$2:$I$1750,9,FALSE),0)</f>
        <v>-5681.4285714285716</v>
      </c>
      <c r="C1202" s="88">
        <f t="shared" si="36"/>
        <v>44629.404761904771</v>
      </c>
      <c r="D1202" s="88">
        <f t="shared" si="37"/>
        <v>-13703.571428571428</v>
      </c>
    </row>
    <row r="1203" spans="1:4" x14ac:dyDescent="0.25">
      <c r="A1203" s="32">
        <v>43907</v>
      </c>
      <c r="B1203" s="66">
        <f>_xlfn.IFNA(VLOOKUP(A1203,綜合_回測!$A$2:$I$1750,9,FALSE),0)</f>
        <v>7387.1428571428569</v>
      </c>
      <c r="C1203" s="88">
        <f t="shared" si="36"/>
        <v>50310.833333333343</v>
      </c>
      <c r="D1203" s="88">
        <f t="shared" si="37"/>
        <v>-635</v>
      </c>
    </row>
    <row r="1204" spans="1:4" x14ac:dyDescent="0.25">
      <c r="A1204" s="32">
        <v>43906</v>
      </c>
      <c r="B1204" s="66">
        <f>_xlfn.IFNA(VLOOKUP(A1204,綜合_回測!$A$2:$I$1750,9,FALSE),0)</f>
        <v>2713.5714285714284</v>
      </c>
      <c r="C1204" s="88">
        <f t="shared" si="36"/>
        <v>42923.690476190488</v>
      </c>
      <c r="D1204" s="88">
        <f t="shared" si="37"/>
        <v>-5308.5714285714284</v>
      </c>
    </row>
    <row r="1205" spans="1:4" x14ac:dyDescent="0.25">
      <c r="A1205" s="32">
        <v>43903</v>
      </c>
      <c r="B1205" s="66">
        <f>_xlfn.IFNA(VLOOKUP(A1205,綜合_回測!$A$2:$I$1750,9,FALSE),0)</f>
        <v>8022.1428571428569</v>
      </c>
      <c r="C1205" s="88">
        <f t="shared" si="36"/>
        <v>40210.11904761906</v>
      </c>
      <c r="D1205" s="88">
        <f t="shared" si="37"/>
        <v>0</v>
      </c>
    </row>
    <row r="1206" spans="1:4" x14ac:dyDescent="0.25">
      <c r="A1206" s="32">
        <v>43902</v>
      </c>
      <c r="B1206" s="66">
        <f>_xlfn.IFNA(VLOOKUP(A1206,綜合_回測!$A$2:$I$1750,9,FALSE),0)</f>
        <v>-3933.5714285714284</v>
      </c>
      <c r="C1206" s="88">
        <f t="shared" si="36"/>
        <v>32187.976190476205</v>
      </c>
      <c r="D1206" s="88">
        <f t="shared" si="37"/>
        <v>-10621.428571428572</v>
      </c>
    </row>
    <row r="1207" spans="1:4" x14ac:dyDescent="0.25">
      <c r="A1207" s="32">
        <v>43901</v>
      </c>
      <c r="B1207" s="66">
        <f>_xlfn.IFNA(VLOOKUP(A1207,綜合_回測!$A$2:$I$1750,9,FALSE),0)</f>
        <v>-2572.8571428571427</v>
      </c>
      <c r="C1207" s="88">
        <f t="shared" si="36"/>
        <v>36121.547619047633</v>
      </c>
      <c r="D1207" s="88">
        <f t="shared" si="37"/>
        <v>-9260.7142857142862</v>
      </c>
    </row>
    <row r="1208" spans="1:4" x14ac:dyDescent="0.25">
      <c r="A1208" s="32">
        <v>43900</v>
      </c>
      <c r="B1208" s="66">
        <f>_xlfn.IFNA(VLOOKUP(A1208,綜合_回測!$A$2:$I$1750,9,FALSE),0)</f>
        <v>-779.28571428571433</v>
      </c>
      <c r="C1208" s="88">
        <f t="shared" si="36"/>
        <v>38694.404761904778</v>
      </c>
      <c r="D1208" s="88">
        <f t="shared" si="37"/>
        <v>-7467.1428571428578</v>
      </c>
    </row>
    <row r="1209" spans="1:4" x14ac:dyDescent="0.25">
      <c r="A1209" s="32">
        <v>43899</v>
      </c>
      <c r="B1209" s="66">
        <f>_xlfn.IFNA(VLOOKUP(A1209,綜合_回測!$A$2:$I$1750,9,FALSE),0)</f>
        <v>1322.1428571428571</v>
      </c>
      <c r="C1209" s="88">
        <f t="shared" si="36"/>
        <v>39473.690476190495</v>
      </c>
      <c r="D1209" s="88">
        <f t="shared" si="37"/>
        <v>-5365.7142857142862</v>
      </c>
    </row>
    <row r="1210" spans="1:4" x14ac:dyDescent="0.25">
      <c r="A1210" s="32">
        <v>43896</v>
      </c>
      <c r="B1210" s="66">
        <f>_xlfn.IFNA(VLOOKUP(A1210,綜合_回測!$A$2:$I$1750,9,FALSE),0)</f>
        <v>-370</v>
      </c>
      <c r="C1210" s="88">
        <f t="shared" si="36"/>
        <v>38151.54761904764</v>
      </c>
      <c r="D1210" s="88">
        <f t="shared" si="37"/>
        <v>-7057.8571428571431</v>
      </c>
    </row>
    <row r="1211" spans="1:4" x14ac:dyDescent="0.25">
      <c r="A1211" s="32">
        <v>43895</v>
      </c>
      <c r="B1211" s="66">
        <f>_xlfn.IFNA(VLOOKUP(A1211,綜合_回測!$A$2:$I$1750,9,FALSE),0)</f>
        <v>-2477.1428571428573</v>
      </c>
      <c r="C1211" s="88">
        <f t="shared" si="36"/>
        <v>38521.54761904764</v>
      </c>
      <c r="D1211" s="88">
        <f t="shared" si="37"/>
        <v>-9165</v>
      </c>
    </row>
    <row r="1212" spans="1:4" x14ac:dyDescent="0.25">
      <c r="A1212" s="32">
        <v>43894</v>
      </c>
      <c r="B1212" s="66">
        <f>_xlfn.IFNA(VLOOKUP(A1212,綜合_回測!$A$2:$I$1750,9,FALSE),0)</f>
        <v>5837.1428571428569</v>
      </c>
      <c r="C1212" s="88">
        <f t="shared" si="36"/>
        <v>40998.690476190495</v>
      </c>
      <c r="D1212" s="88">
        <f t="shared" si="37"/>
        <v>-850.71428571428623</v>
      </c>
    </row>
    <row r="1213" spans="1:4" x14ac:dyDescent="0.25">
      <c r="A1213" s="32">
        <v>43893</v>
      </c>
      <c r="B1213" s="66">
        <f>_xlfn.IFNA(VLOOKUP(A1213,綜合_回測!$A$2:$I$1750,9,FALSE),0)</f>
        <v>-5266.4285714285716</v>
      </c>
      <c r="C1213" s="88">
        <f t="shared" si="36"/>
        <v>35161.54761904764</v>
      </c>
      <c r="D1213" s="88">
        <f t="shared" si="37"/>
        <v>-11954.285714285714</v>
      </c>
    </row>
    <row r="1214" spans="1:4" x14ac:dyDescent="0.25">
      <c r="A1214" s="32">
        <v>43892</v>
      </c>
      <c r="B1214" s="66">
        <f>_xlfn.IFNA(VLOOKUP(A1214,綜合_回測!$A$2:$I$1750,9,FALSE),0)</f>
        <v>-832.85714285714289</v>
      </c>
      <c r="C1214" s="88">
        <f t="shared" si="36"/>
        <v>40427.976190476213</v>
      </c>
      <c r="D1214" s="88">
        <f t="shared" si="37"/>
        <v>-7520.7142857142862</v>
      </c>
    </row>
    <row r="1215" spans="1:4" x14ac:dyDescent="0.25">
      <c r="A1215" s="32">
        <v>43889</v>
      </c>
      <c r="B1215" s="66">
        <f>_xlfn.IFNA(VLOOKUP(A1215,綜合_回測!$A$2:$I$1750,9,FALSE),0)</f>
        <v>-6289.2857142857147</v>
      </c>
      <c r="C1215" s="88">
        <f t="shared" si="36"/>
        <v>41260.833333333358</v>
      </c>
      <c r="D1215" s="88">
        <f t="shared" si="37"/>
        <v>-12977.142857142859</v>
      </c>
    </row>
    <row r="1216" spans="1:4" x14ac:dyDescent="0.25">
      <c r="A1216" s="32">
        <v>43888</v>
      </c>
      <c r="B1216" s="66">
        <f>_xlfn.IFNA(VLOOKUP(A1216,綜合_回測!$A$2:$I$1750,9,FALSE),0)</f>
        <v>-4324.2857142857147</v>
      </c>
      <c r="C1216" s="88">
        <f t="shared" si="36"/>
        <v>47550.119047619075</v>
      </c>
      <c r="D1216" s="88">
        <f t="shared" si="37"/>
        <v>-11012.142857142859</v>
      </c>
    </row>
    <row r="1217" spans="1:4" x14ac:dyDescent="0.25">
      <c r="A1217" s="32">
        <v>43887</v>
      </c>
      <c r="B1217" s="66">
        <f>_xlfn.IFNA(VLOOKUP(A1217,綜合_回測!$A$2:$I$1750,9,FALSE),0)</f>
        <v>-3197.1428571428573</v>
      </c>
      <c r="C1217" s="88">
        <f t="shared" si="36"/>
        <v>51874.404761904792</v>
      </c>
      <c r="D1217" s="88">
        <f t="shared" si="37"/>
        <v>-9885</v>
      </c>
    </row>
    <row r="1218" spans="1:4" x14ac:dyDescent="0.25">
      <c r="A1218" s="32">
        <v>43886</v>
      </c>
      <c r="B1218" s="66">
        <f>_xlfn.IFNA(VLOOKUP(A1218,綜合_回測!$A$2:$I$1750,9,FALSE),0)</f>
        <v>2193.5714285714284</v>
      </c>
      <c r="C1218" s="88">
        <f t="shared" ref="C1218:C1281" si="38">C1219+B1218</f>
        <v>55071.547619047647</v>
      </c>
      <c r="D1218" s="88">
        <f t="shared" si="37"/>
        <v>-4494.2857142857147</v>
      </c>
    </row>
    <row r="1219" spans="1:4" x14ac:dyDescent="0.25">
      <c r="A1219" s="32">
        <v>43885</v>
      </c>
      <c r="B1219" s="66">
        <f>_xlfn.IFNA(VLOOKUP(A1219,綜合_回測!$A$2:$I$1750,9,FALSE),0)</f>
        <v>-3641.4285714285716</v>
      </c>
      <c r="C1219" s="88">
        <f t="shared" si="38"/>
        <v>52877.97619047622</v>
      </c>
      <c r="D1219" s="88">
        <f t="shared" ref="D1219:D1282" si="39">MIN((B1219-MAX(B1219:B1277)),0)</f>
        <v>-10329.285714285714</v>
      </c>
    </row>
    <row r="1220" spans="1:4" x14ac:dyDescent="0.25">
      <c r="A1220" s="32">
        <v>43882</v>
      </c>
      <c r="B1220" s="66">
        <f>_xlfn.IFNA(VLOOKUP(A1220,綜合_回測!$A$2:$I$1750,9,FALSE),0)</f>
        <v>-672.85714285714289</v>
      </c>
      <c r="C1220" s="88">
        <f t="shared" si="38"/>
        <v>56519.404761904792</v>
      </c>
      <c r="D1220" s="88">
        <f t="shared" si="39"/>
        <v>-7360.7142857142862</v>
      </c>
    </row>
    <row r="1221" spans="1:4" x14ac:dyDescent="0.25">
      <c r="A1221" s="32">
        <v>43881</v>
      </c>
      <c r="B1221" s="66">
        <f>_xlfn.IFNA(VLOOKUP(A1221,綜合_回測!$A$2:$I$1750,9,FALSE),0)</f>
        <v>-205.71428571428572</v>
      </c>
      <c r="C1221" s="88">
        <f t="shared" si="38"/>
        <v>57192.261904761937</v>
      </c>
      <c r="D1221" s="88">
        <f t="shared" si="39"/>
        <v>-6893.5714285714284</v>
      </c>
    </row>
    <row r="1222" spans="1:4" x14ac:dyDescent="0.25">
      <c r="A1222" s="32">
        <v>43880</v>
      </c>
      <c r="B1222" s="66">
        <f>_xlfn.IFNA(VLOOKUP(A1222,綜合_回測!$A$2:$I$1750,9,FALSE),0)</f>
        <v>841.42857142857144</v>
      </c>
      <c r="C1222" s="88">
        <f t="shared" si="38"/>
        <v>57397.97619047622</v>
      </c>
      <c r="D1222" s="88">
        <f t="shared" si="39"/>
        <v>-5846.4285714285716</v>
      </c>
    </row>
    <row r="1223" spans="1:4" x14ac:dyDescent="0.25">
      <c r="A1223" s="32">
        <v>43879</v>
      </c>
      <c r="B1223" s="66">
        <f>_xlfn.IFNA(VLOOKUP(A1223,綜合_回測!$A$2:$I$1750,9,FALSE),0)</f>
        <v>2417.8571428571427</v>
      </c>
      <c r="C1223" s="88">
        <f t="shared" si="38"/>
        <v>56556.547619047647</v>
      </c>
      <c r="D1223" s="88">
        <f t="shared" si="39"/>
        <v>-4270</v>
      </c>
    </row>
    <row r="1224" spans="1:4" x14ac:dyDescent="0.25">
      <c r="A1224" s="32">
        <v>43875</v>
      </c>
      <c r="B1224" s="66">
        <f>_xlfn.IFNA(VLOOKUP(A1224,綜合_回測!$A$2:$I$1750,9,FALSE),0)</f>
        <v>-260.71428571428572</v>
      </c>
      <c r="C1224" s="88">
        <f t="shared" si="38"/>
        <v>54138.690476190503</v>
      </c>
      <c r="D1224" s="88">
        <f t="shared" si="39"/>
        <v>-6948.5714285714284</v>
      </c>
    </row>
    <row r="1225" spans="1:4" x14ac:dyDescent="0.25">
      <c r="A1225" s="32">
        <v>43874</v>
      </c>
      <c r="B1225" s="66">
        <f>_xlfn.IFNA(VLOOKUP(A1225,綜合_回測!$A$2:$I$1750,9,FALSE),0)</f>
        <v>193.57142857142858</v>
      </c>
      <c r="C1225" s="88">
        <f t="shared" si="38"/>
        <v>54399.404761904785</v>
      </c>
      <c r="D1225" s="88">
        <f t="shared" si="39"/>
        <v>-6494.2857142857147</v>
      </c>
    </row>
    <row r="1226" spans="1:4" x14ac:dyDescent="0.25">
      <c r="A1226" s="32">
        <v>43873</v>
      </c>
      <c r="B1226" s="66">
        <f>_xlfn.IFNA(VLOOKUP(A1226,綜合_回測!$A$2:$I$1750,9,FALSE),0)</f>
        <v>400</v>
      </c>
      <c r="C1226" s="88">
        <f t="shared" si="38"/>
        <v>54205.833333333358</v>
      </c>
      <c r="D1226" s="88">
        <f t="shared" si="39"/>
        <v>-6287.8571428571431</v>
      </c>
    </row>
    <row r="1227" spans="1:4" x14ac:dyDescent="0.25">
      <c r="A1227" s="32">
        <v>43872</v>
      </c>
      <c r="B1227" s="66">
        <f>_xlfn.IFNA(VLOOKUP(A1227,綜合_回測!$A$2:$I$1750,9,FALSE),0)</f>
        <v>2.8571428571428572</v>
      </c>
      <c r="C1227" s="88">
        <f t="shared" si="38"/>
        <v>53805.833333333358</v>
      </c>
      <c r="D1227" s="88">
        <f t="shared" si="39"/>
        <v>-6685</v>
      </c>
    </row>
    <row r="1228" spans="1:4" x14ac:dyDescent="0.25">
      <c r="A1228" s="32">
        <v>43871</v>
      </c>
      <c r="B1228" s="66">
        <f>_xlfn.IFNA(VLOOKUP(A1228,綜合_回測!$A$2:$I$1750,9,FALSE),0)</f>
        <v>6687.8571428571431</v>
      </c>
      <c r="C1228" s="88">
        <f t="shared" si="38"/>
        <v>53802.976190476213</v>
      </c>
      <c r="D1228" s="88">
        <f t="shared" si="39"/>
        <v>0</v>
      </c>
    </row>
    <row r="1229" spans="1:4" x14ac:dyDescent="0.25">
      <c r="A1229" s="32">
        <v>43868</v>
      </c>
      <c r="B1229" s="66">
        <f>_xlfn.IFNA(VLOOKUP(A1229,綜合_回測!$A$2:$I$1750,9,FALSE),0)</f>
        <v>-0.7142857142857143</v>
      </c>
      <c r="C1229" s="88">
        <f t="shared" si="38"/>
        <v>47115.119047619068</v>
      </c>
      <c r="D1229" s="88">
        <f t="shared" si="39"/>
        <v>-4032.8571428571431</v>
      </c>
    </row>
    <row r="1230" spans="1:4" x14ac:dyDescent="0.25">
      <c r="A1230" s="32">
        <v>43867</v>
      </c>
      <c r="B1230" s="66">
        <f>_xlfn.IFNA(VLOOKUP(A1230,綜合_回測!$A$2:$I$1750,9,FALSE),0)</f>
        <v>1261.4285714285713</v>
      </c>
      <c r="C1230" s="88">
        <f t="shared" si="38"/>
        <v>47115.83333333335</v>
      </c>
      <c r="D1230" s="88">
        <f t="shared" si="39"/>
        <v>-2770.7142857142862</v>
      </c>
    </row>
    <row r="1231" spans="1:4" x14ac:dyDescent="0.25">
      <c r="A1231" s="32">
        <v>43866</v>
      </c>
      <c r="B1231" s="66">
        <f>_xlfn.IFNA(VLOOKUP(A1231,綜合_回測!$A$2:$I$1750,9,FALSE),0)</f>
        <v>-469.28571428571428</v>
      </c>
      <c r="C1231" s="88">
        <f t="shared" si="38"/>
        <v>45854.404761904778</v>
      </c>
      <c r="D1231" s="88">
        <f t="shared" si="39"/>
        <v>-4501.4285714285716</v>
      </c>
    </row>
    <row r="1232" spans="1:4" x14ac:dyDescent="0.25">
      <c r="A1232" s="32">
        <v>43865</v>
      </c>
      <c r="B1232" s="66">
        <f>_xlfn.IFNA(VLOOKUP(A1232,綜合_回測!$A$2:$I$1750,9,FALSE),0)</f>
        <v>3430.7142857142858</v>
      </c>
      <c r="C1232" s="88">
        <f t="shared" si="38"/>
        <v>46323.690476190495</v>
      </c>
      <c r="D1232" s="88">
        <f t="shared" si="39"/>
        <v>-601.42857142857156</v>
      </c>
    </row>
    <row r="1233" spans="1:4" x14ac:dyDescent="0.25">
      <c r="A1233" s="32">
        <v>43864</v>
      </c>
      <c r="B1233" s="66">
        <f>_xlfn.IFNA(VLOOKUP(A1233,綜合_回測!$A$2:$I$1750,9,FALSE),0)</f>
        <v>1555</v>
      </c>
      <c r="C1233" s="88">
        <f t="shared" si="38"/>
        <v>42892.976190476213</v>
      </c>
      <c r="D1233" s="88">
        <f t="shared" si="39"/>
        <v>-2477.1428571428573</v>
      </c>
    </row>
    <row r="1234" spans="1:4" x14ac:dyDescent="0.25">
      <c r="A1234" s="32">
        <v>43861</v>
      </c>
      <c r="B1234" s="66">
        <f>_xlfn.IFNA(VLOOKUP(A1234,綜合_回測!$A$2:$I$1750,9,FALSE),0)</f>
        <v>-2230.7142857142858</v>
      </c>
      <c r="C1234" s="88">
        <f t="shared" si="38"/>
        <v>41337.976190476213</v>
      </c>
      <c r="D1234" s="88">
        <f t="shared" si="39"/>
        <v>-6262.8571428571431</v>
      </c>
    </row>
    <row r="1235" spans="1:4" x14ac:dyDescent="0.25">
      <c r="A1235" s="32">
        <v>43860</v>
      </c>
      <c r="B1235" s="66">
        <f>_xlfn.IFNA(VLOOKUP(A1235,綜合_回測!$A$2:$I$1750,9,FALSE),0)</f>
        <v>3707.1428571428573</v>
      </c>
      <c r="C1235" s="88">
        <f t="shared" si="38"/>
        <v>43568.690476190495</v>
      </c>
      <c r="D1235" s="88">
        <f t="shared" si="39"/>
        <v>-325</v>
      </c>
    </row>
    <row r="1236" spans="1:4" x14ac:dyDescent="0.25">
      <c r="A1236" s="32">
        <v>43859</v>
      </c>
      <c r="B1236" s="66">
        <f>_xlfn.IFNA(VLOOKUP(A1236,綜合_回測!$A$2:$I$1750,9,FALSE),0)</f>
        <v>-891.42857142857144</v>
      </c>
      <c r="C1236" s="88">
        <f t="shared" si="38"/>
        <v>39861.54761904764</v>
      </c>
      <c r="D1236" s="88">
        <f t="shared" si="39"/>
        <v>-4923.5714285714284</v>
      </c>
    </row>
    <row r="1237" spans="1:4" x14ac:dyDescent="0.25">
      <c r="A1237" s="32">
        <v>43858</v>
      </c>
      <c r="B1237" s="66">
        <f>_xlfn.IFNA(VLOOKUP(A1237,綜合_回測!$A$2:$I$1750,9,FALSE),0)</f>
        <v>563.57142857142856</v>
      </c>
      <c r="C1237" s="88">
        <f t="shared" si="38"/>
        <v>40752.976190476213</v>
      </c>
      <c r="D1237" s="88">
        <f t="shared" si="39"/>
        <v>-3468.5714285714289</v>
      </c>
    </row>
    <row r="1238" spans="1:4" x14ac:dyDescent="0.25">
      <c r="A1238" s="32">
        <v>43857</v>
      </c>
      <c r="B1238" s="66">
        <f>_xlfn.IFNA(VLOOKUP(A1238,綜合_回測!$A$2:$I$1750,9,FALSE),0)</f>
        <v>-910.71428571428567</v>
      </c>
      <c r="C1238" s="88">
        <f t="shared" si="38"/>
        <v>40189.404761904785</v>
      </c>
      <c r="D1238" s="88">
        <f t="shared" si="39"/>
        <v>-4942.8571428571431</v>
      </c>
    </row>
    <row r="1239" spans="1:4" x14ac:dyDescent="0.25">
      <c r="A1239" s="32">
        <v>43854</v>
      </c>
      <c r="B1239" s="66">
        <f>_xlfn.IFNA(VLOOKUP(A1239,綜合_回測!$A$2:$I$1750,9,FALSE),0)</f>
        <v>-2714.2857142857142</v>
      </c>
      <c r="C1239" s="88">
        <f t="shared" si="38"/>
        <v>41100.119047619068</v>
      </c>
      <c r="D1239" s="88">
        <f t="shared" si="39"/>
        <v>-6746.4285714285716</v>
      </c>
    </row>
    <row r="1240" spans="1:4" x14ac:dyDescent="0.25">
      <c r="A1240" s="32">
        <v>43853</v>
      </c>
      <c r="B1240" s="66">
        <f>_xlfn.IFNA(VLOOKUP(A1240,綜合_回測!$A$2:$I$1750,9,FALSE),0)</f>
        <v>590</v>
      </c>
      <c r="C1240" s="88">
        <f t="shared" si="38"/>
        <v>43814.404761904785</v>
      </c>
      <c r="D1240" s="88">
        <f t="shared" si="39"/>
        <v>-3442.1428571428573</v>
      </c>
    </row>
    <row r="1241" spans="1:4" x14ac:dyDescent="0.25">
      <c r="A1241" s="32">
        <v>43852</v>
      </c>
      <c r="B1241" s="66">
        <f>_xlfn.IFNA(VLOOKUP(A1241,綜合_回測!$A$2:$I$1750,9,FALSE),0)</f>
        <v>-410.71428571428572</v>
      </c>
      <c r="C1241" s="88">
        <f t="shared" si="38"/>
        <v>43224.404761904785</v>
      </c>
      <c r="D1241" s="88">
        <f t="shared" si="39"/>
        <v>-4442.8571428571431</v>
      </c>
    </row>
    <row r="1242" spans="1:4" x14ac:dyDescent="0.25">
      <c r="A1242" s="32">
        <v>43851</v>
      </c>
      <c r="B1242" s="66">
        <f>_xlfn.IFNA(VLOOKUP(A1242,綜合_回測!$A$2:$I$1750,9,FALSE),0)</f>
        <v>752.85714285714289</v>
      </c>
      <c r="C1242" s="88">
        <f t="shared" si="38"/>
        <v>43635.119047619068</v>
      </c>
      <c r="D1242" s="88">
        <f t="shared" si="39"/>
        <v>-3279.2857142857147</v>
      </c>
    </row>
    <row r="1243" spans="1:4" x14ac:dyDescent="0.25">
      <c r="A1243" s="32">
        <v>43847</v>
      </c>
      <c r="B1243" s="66">
        <f>_xlfn.IFNA(VLOOKUP(A1243,綜合_回測!$A$2:$I$1750,9,FALSE),0)</f>
        <v>-245.71428571428572</v>
      </c>
      <c r="C1243" s="88">
        <f t="shared" si="38"/>
        <v>42882.261904761923</v>
      </c>
      <c r="D1243" s="88">
        <f t="shared" si="39"/>
        <v>-4277.8571428571431</v>
      </c>
    </row>
    <row r="1244" spans="1:4" x14ac:dyDescent="0.25">
      <c r="A1244" s="32">
        <v>43846</v>
      </c>
      <c r="B1244" s="66">
        <f>_xlfn.IFNA(VLOOKUP(A1244,綜合_回測!$A$2:$I$1750,9,FALSE),0)</f>
        <v>1260.7142857142858</v>
      </c>
      <c r="C1244" s="88">
        <f t="shared" si="38"/>
        <v>43127.976190476205</v>
      </c>
      <c r="D1244" s="88">
        <f t="shared" si="39"/>
        <v>-2771.4285714285716</v>
      </c>
    </row>
    <row r="1245" spans="1:4" x14ac:dyDescent="0.25">
      <c r="A1245" s="32">
        <v>43845</v>
      </c>
      <c r="B1245" s="66">
        <f>_xlfn.IFNA(VLOOKUP(A1245,綜合_回測!$A$2:$I$1750,9,FALSE),0)</f>
        <v>-332.14285714285717</v>
      </c>
      <c r="C1245" s="88">
        <f t="shared" si="38"/>
        <v>41867.261904761923</v>
      </c>
      <c r="D1245" s="88">
        <f t="shared" si="39"/>
        <v>-4364.2857142857147</v>
      </c>
    </row>
    <row r="1246" spans="1:4" x14ac:dyDescent="0.25">
      <c r="A1246" s="32">
        <v>43844</v>
      </c>
      <c r="B1246" s="66">
        <f>_xlfn.IFNA(VLOOKUP(A1246,綜合_回測!$A$2:$I$1750,9,FALSE),0)</f>
        <v>-364.28571428571428</v>
      </c>
      <c r="C1246" s="88">
        <f t="shared" si="38"/>
        <v>42199.404761904778</v>
      </c>
      <c r="D1246" s="88">
        <f t="shared" si="39"/>
        <v>-4396.4285714285716</v>
      </c>
    </row>
    <row r="1247" spans="1:4" x14ac:dyDescent="0.25">
      <c r="A1247" s="32">
        <v>43843</v>
      </c>
      <c r="B1247" s="66">
        <f>_xlfn.IFNA(VLOOKUP(A1247,綜合_回測!$A$2:$I$1750,9,FALSE),0)</f>
        <v>2777.8571428571427</v>
      </c>
      <c r="C1247" s="88">
        <f t="shared" si="38"/>
        <v>42563.690476190495</v>
      </c>
      <c r="D1247" s="88">
        <f t="shared" si="39"/>
        <v>-1254.2857142857147</v>
      </c>
    </row>
    <row r="1248" spans="1:4" x14ac:dyDescent="0.25">
      <c r="A1248" s="32">
        <v>43840</v>
      </c>
      <c r="B1248" s="66">
        <f>_xlfn.IFNA(VLOOKUP(A1248,綜合_回測!$A$2:$I$1750,9,FALSE),0)</f>
        <v>-1648.5714285714287</v>
      </c>
      <c r="C1248" s="88">
        <f t="shared" si="38"/>
        <v>39785.83333333335</v>
      </c>
      <c r="D1248" s="88">
        <f t="shared" si="39"/>
        <v>-5680.7142857142862</v>
      </c>
    </row>
    <row r="1249" spans="1:4" x14ac:dyDescent="0.25">
      <c r="A1249" s="32">
        <v>43839</v>
      </c>
      <c r="B1249" s="66">
        <f>_xlfn.IFNA(VLOOKUP(A1249,綜合_回測!$A$2:$I$1750,9,FALSE),0)</f>
        <v>1372.8571428571429</v>
      </c>
      <c r="C1249" s="88">
        <f t="shared" si="38"/>
        <v>41434.404761904778</v>
      </c>
      <c r="D1249" s="88">
        <f t="shared" si="39"/>
        <v>-2659.2857142857147</v>
      </c>
    </row>
    <row r="1250" spans="1:4" x14ac:dyDescent="0.25">
      <c r="A1250" s="32">
        <v>43838</v>
      </c>
      <c r="B1250" s="66">
        <f>_xlfn.IFNA(VLOOKUP(A1250,綜合_回測!$A$2:$I$1750,9,FALSE),0)</f>
        <v>4032.1428571428573</v>
      </c>
      <c r="C1250" s="88">
        <f t="shared" si="38"/>
        <v>40061.547619047633</v>
      </c>
      <c r="D1250" s="88">
        <f t="shared" si="39"/>
        <v>0</v>
      </c>
    </row>
    <row r="1251" spans="1:4" x14ac:dyDescent="0.25">
      <c r="A1251" s="32">
        <v>43837</v>
      </c>
      <c r="B1251" s="66">
        <f>_xlfn.IFNA(VLOOKUP(A1251,綜合_回測!$A$2:$I$1750,9,FALSE),0)</f>
        <v>-1155</v>
      </c>
      <c r="C1251" s="88">
        <f t="shared" si="38"/>
        <v>36029.404761904778</v>
      </c>
      <c r="D1251" s="88">
        <f t="shared" si="39"/>
        <v>-4887.8571428571431</v>
      </c>
    </row>
    <row r="1252" spans="1:4" x14ac:dyDescent="0.25">
      <c r="A1252" s="32">
        <v>43836</v>
      </c>
      <c r="B1252" s="66">
        <f>_xlfn.IFNA(VLOOKUP(A1252,綜合_回測!$A$2:$I$1750,9,FALSE),0)</f>
        <v>-351.42857142857144</v>
      </c>
      <c r="C1252" s="88">
        <f t="shared" si="38"/>
        <v>37184.404761904778</v>
      </c>
      <c r="D1252" s="88">
        <f t="shared" si="39"/>
        <v>-4084.2857142857142</v>
      </c>
    </row>
    <row r="1253" spans="1:4" x14ac:dyDescent="0.25">
      <c r="A1253" s="32">
        <v>43833</v>
      </c>
      <c r="B1253" s="66">
        <f>_xlfn.IFNA(VLOOKUP(A1253,綜合_回測!$A$2:$I$1750,9,FALSE),0)</f>
        <v>132.14285714285714</v>
      </c>
      <c r="C1253" s="88">
        <f t="shared" si="38"/>
        <v>37535.83333333335</v>
      </c>
      <c r="D1253" s="88">
        <f t="shared" si="39"/>
        <v>-3600.7142857142853</v>
      </c>
    </row>
    <row r="1254" spans="1:4" x14ac:dyDescent="0.25">
      <c r="A1254" s="32">
        <v>43832</v>
      </c>
      <c r="B1254" s="66">
        <f>_xlfn.IFNA(VLOOKUP(A1254,綜合_回測!$A$2:$I$1750,9,FALSE),0)</f>
        <v>2125</v>
      </c>
      <c r="C1254" s="88">
        <f t="shared" si="38"/>
        <v>37403.690476190495</v>
      </c>
      <c r="D1254" s="88">
        <f t="shared" si="39"/>
        <v>-1607.8571428571427</v>
      </c>
    </row>
    <row r="1255" spans="1:4" x14ac:dyDescent="0.25">
      <c r="A1255" s="32">
        <v>43830</v>
      </c>
      <c r="B1255" s="66">
        <f>_xlfn.IFNA(VLOOKUP(A1255,綜合_回測!$A$2:$I$1750,9,FALSE),0)</f>
        <v>552.14285714285711</v>
      </c>
      <c r="C1255" s="88">
        <f t="shared" si="38"/>
        <v>35278.690476190495</v>
      </c>
      <c r="D1255" s="88">
        <f t="shared" si="39"/>
        <v>-3180.7142857142853</v>
      </c>
    </row>
    <row r="1256" spans="1:4" x14ac:dyDescent="0.25">
      <c r="A1256" s="32">
        <v>43829</v>
      </c>
      <c r="B1256" s="66">
        <f>_xlfn.IFNA(VLOOKUP(A1256,綜合_回測!$A$2:$I$1750,9,FALSE),0)</f>
        <v>-1376.4285714285713</v>
      </c>
      <c r="C1256" s="88">
        <f t="shared" si="38"/>
        <v>34726.54761904764</v>
      </c>
      <c r="D1256" s="88">
        <f t="shared" si="39"/>
        <v>-5109.2857142857138</v>
      </c>
    </row>
    <row r="1257" spans="1:4" x14ac:dyDescent="0.25">
      <c r="A1257" s="32">
        <v>43826</v>
      </c>
      <c r="B1257" s="66">
        <f>_xlfn.IFNA(VLOOKUP(A1257,綜合_回測!$A$2:$I$1750,9,FALSE),0)</f>
        <v>-2386.4285714285716</v>
      </c>
      <c r="C1257" s="88">
        <f t="shared" si="38"/>
        <v>36102.976190476213</v>
      </c>
      <c r="D1257" s="88">
        <f t="shared" si="39"/>
        <v>-6119.2857142857138</v>
      </c>
    </row>
    <row r="1258" spans="1:4" x14ac:dyDescent="0.25">
      <c r="A1258" s="32">
        <v>43825</v>
      </c>
      <c r="B1258" s="66">
        <f>_xlfn.IFNA(VLOOKUP(A1258,綜合_回測!$A$2:$I$1750,9,FALSE),0)</f>
        <v>3600.7142857142858</v>
      </c>
      <c r="C1258" s="88">
        <f t="shared" si="38"/>
        <v>38489.404761904785</v>
      </c>
      <c r="D1258" s="88">
        <f t="shared" si="39"/>
        <v>-132.14285714285688</v>
      </c>
    </row>
    <row r="1259" spans="1:4" x14ac:dyDescent="0.25">
      <c r="A1259" s="32">
        <v>43822</v>
      </c>
      <c r="B1259" s="66">
        <f>_xlfn.IFNA(VLOOKUP(A1259,綜合_回測!$A$2:$I$1750,9,FALSE),0)</f>
        <v>-652.85714285714289</v>
      </c>
      <c r="C1259" s="88">
        <f t="shared" si="38"/>
        <v>34888.690476190503</v>
      </c>
      <c r="D1259" s="88">
        <f t="shared" si="39"/>
        <v>-4385.7142857142853</v>
      </c>
    </row>
    <row r="1260" spans="1:4" x14ac:dyDescent="0.25">
      <c r="A1260" s="32">
        <v>43819</v>
      </c>
      <c r="B1260" s="66">
        <f>_xlfn.IFNA(VLOOKUP(A1260,綜合_回測!$A$2:$I$1750,9,FALSE),0)</f>
        <v>-417.14285714285717</v>
      </c>
      <c r="C1260" s="88">
        <f t="shared" si="38"/>
        <v>35541.547619047647</v>
      </c>
      <c r="D1260" s="88">
        <f t="shared" si="39"/>
        <v>-4150</v>
      </c>
    </row>
    <row r="1261" spans="1:4" x14ac:dyDescent="0.25">
      <c r="A1261" s="32">
        <v>43818</v>
      </c>
      <c r="B1261" s="66">
        <f>_xlfn.IFNA(VLOOKUP(A1261,綜合_回測!$A$2:$I$1750,9,FALSE),0)</f>
        <v>2419.2857142857142</v>
      </c>
      <c r="C1261" s="88">
        <f t="shared" si="38"/>
        <v>35958.690476190503</v>
      </c>
      <c r="D1261" s="88">
        <f t="shared" si="39"/>
        <v>-1313.5714285714284</v>
      </c>
    </row>
    <row r="1262" spans="1:4" x14ac:dyDescent="0.25">
      <c r="A1262" s="32">
        <v>43817</v>
      </c>
      <c r="B1262" s="66">
        <f>_xlfn.IFNA(VLOOKUP(A1262,綜合_回測!$A$2:$I$1750,9,FALSE),0)</f>
        <v>169.28571428571428</v>
      </c>
      <c r="C1262" s="88">
        <f t="shared" si="38"/>
        <v>33539.404761904785</v>
      </c>
      <c r="D1262" s="88">
        <f t="shared" si="39"/>
        <v>-3563.5714285714284</v>
      </c>
    </row>
    <row r="1263" spans="1:4" x14ac:dyDescent="0.25">
      <c r="A1263" s="32">
        <v>43816</v>
      </c>
      <c r="B1263" s="66">
        <f>_xlfn.IFNA(VLOOKUP(A1263,綜合_回測!$A$2:$I$1750,9,FALSE),0)</f>
        <v>67.142857142857139</v>
      </c>
      <c r="C1263" s="88">
        <f t="shared" si="38"/>
        <v>33370.119047619068</v>
      </c>
      <c r="D1263" s="88">
        <f t="shared" si="39"/>
        <v>-3665.7142857142853</v>
      </c>
    </row>
    <row r="1264" spans="1:4" x14ac:dyDescent="0.25">
      <c r="A1264" s="32">
        <v>43815</v>
      </c>
      <c r="B1264" s="66">
        <f>_xlfn.IFNA(VLOOKUP(A1264,綜合_回測!$A$2:$I$1750,9,FALSE),0)</f>
        <v>-14.285714285714286</v>
      </c>
      <c r="C1264" s="88">
        <f t="shared" si="38"/>
        <v>33302.976190476213</v>
      </c>
      <c r="D1264" s="88">
        <f t="shared" si="39"/>
        <v>-3747.1428571428569</v>
      </c>
    </row>
    <row r="1265" spans="1:4" x14ac:dyDescent="0.25">
      <c r="A1265" s="32">
        <v>43812</v>
      </c>
      <c r="B1265" s="66">
        <f>_xlfn.IFNA(VLOOKUP(A1265,綜合_回測!$A$2:$I$1750,9,FALSE),0)</f>
        <v>599.28571428571433</v>
      </c>
      <c r="C1265" s="88">
        <f t="shared" si="38"/>
        <v>33317.26190476193</v>
      </c>
      <c r="D1265" s="88">
        <f t="shared" si="39"/>
        <v>-3133.5714285714284</v>
      </c>
    </row>
    <row r="1266" spans="1:4" x14ac:dyDescent="0.25">
      <c r="A1266" s="32">
        <v>43811</v>
      </c>
      <c r="B1266" s="66">
        <f>_xlfn.IFNA(VLOOKUP(A1266,綜合_回測!$A$2:$I$1750,9,FALSE),0)</f>
        <v>3732.8571428571427</v>
      </c>
      <c r="C1266" s="88">
        <f t="shared" si="38"/>
        <v>32717.976190476213</v>
      </c>
      <c r="D1266" s="88">
        <f t="shared" si="39"/>
        <v>0</v>
      </c>
    </row>
    <row r="1267" spans="1:4" x14ac:dyDescent="0.25">
      <c r="A1267" s="32">
        <v>43810</v>
      </c>
      <c r="B1267" s="66">
        <f>_xlfn.IFNA(VLOOKUP(A1267,綜合_回測!$A$2:$I$1750,9,FALSE),0)</f>
        <v>-230</v>
      </c>
      <c r="C1267" s="88">
        <f t="shared" si="38"/>
        <v>28985.119047619071</v>
      </c>
      <c r="D1267" s="88">
        <f t="shared" si="39"/>
        <v>-3265.7142857142858</v>
      </c>
    </row>
    <row r="1268" spans="1:4" x14ac:dyDescent="0.25">
      <c r="A1268" s="32">
        <v>43809</v>
      </c>
      <c r="B1268" s="66">
        <f>_xlfn.IFNA(VLOOKUP(A1268,綜合_回測!$A$2:$I$1750,9,FALSE),0)</f>
        <v>110.71428571428571</v>
      </c>
      <c r="C1268" s="88">
        <f t="shared" si="38"/>
        <v>29215.119047619071</v>
      </c>
      <c r="D1268" s="88">
        <f t="shared" si="39"/>
        <v>-2925</v>
      </c>
    </row>
    <row r="1269" spans="1:4" x14ac:dyDescent="0.25">
      <c r="A1269" s="32">
        <v>43808</v>
      </c>
      <c r="B1269" s="66">
        <f>_xlfn.IFNA(VLOOKUP(A1269,綜合_回測!$A$2:$I$1750,9,FALSE),0)</f>
        <v>-723.57142857142856</v>
      </c>
      <c r="C1269" s="88">
        <f t="shared" si="38"/>
        <v>29104.404761904785</v>
      </c>
      <c r="D1269" s="88">
        <f t="shared" si="39"/>
        <v>-3759.2857142857142</v>
      </c>
    </row>
    <row r="1270" spans="1:4" x14ac:dyDescent="0.25">
      <c r="A1270" s="32">
        <v>43805</v>
      </c>
      <c r="B1270" s="66">
        <f>_xlfn.IFNA(VLOOKUP(A1270,綜合_回測!$A$2:$I$1750,9,FALSE),0)</f>
        <v>1557.1428571428571</v>
      </c>
      <c r="C1270" s="88">
        <f t="shared" si="38"/>
        <v>29827.976190476213</v>
      </c>
      <c r="D1270" s="88">
        <f t="shared" si="39"/>
        <v>-1478.5714285714287</v>
      </c>
    </row>
    <row r="1271" spans="1:4" x14ac:dyDescent="0.25">
      <c r="A1271" s="32">
        <v>43804</v>
      </c>
      <c r="B1271" s="66">
        <f>_xlfn.IFNA(VLOOKUP(A1271,綜合_回測!$A$2:$I$1750,9,FALSE),0)</f>
        <v>-1080</v>
      </c>
      <c r="C1271" s="88">
        <f t="shared" si="38"/>
        <v>28270.833333333354</v>
      </c>
      <c r="D1271" s="88">
        <f t="shared" si="39"/>
        <v>-4115.7142857142862</v>
      </c>
    </row>
    <row r="1272" spans="1:4" x14ac:dyDescent="0.25">
      <c r="A1272" s="32">
        <v>43803</v>
      </c>
      <c r="B1272" s="66">
        <f>_xlfn.IFNA(VLOOKUP(A1272,綜合_回測!$A$2:$I$1750,9,FALSE),0)</f>
        <v>58.571428571428569</v>
      </c>
      <c r="C1272" s="88">
        <f t="shared" si="38"/>
        <v>29350.833333333354</v>
      </c>
      <c r="D1272" s="88">
        <f t="shared" si="39"/>
        <v>-2977.1428571428573</v>
      </c>
    </row>
    <row r="1273" spans="1:4" x14ac:dyDescent="0.25">
      <c r="A1273" s="32">
        <v>43802</v>
      </c>
      <c r="B1273" s="66">
        <f>_xlfn.IFNA(VLOOKUP(A1273,綜合_回測!$A$2:$I$1750,9,FALSE),0)</f>
        <v>-1487.8571428571429</v>
      </c>
      <c r="C1273" s="88">
        <f t="shared" si="38"/>
        <v>29292.261904761926</v>
      </c>
      <c r="D1273" s="88">
        <f t="shared" si="39"/>
        <v>-4523.5714285714284</v>
      </c>
    </row>
    <row r="1274" spans="1:4" x14ac:dyDescent="0.25">
      <c r="A1274" s="32">
        <v>43801</v>
      </c>
      <c r="B1274" s="66">
        <f>_xlfn.IFNA(VLOOKUP(A1274,綜合_回測!$A$2:$I$1750,9,FALSE),0)</f>
        <v>-1978.5714285714287</v>
      </c>
      <c r="C1274" s="88">
        <f t="shared" si="38"/>
        <v>30780.119047619068</v>
      </c>
      <c r="D1274" s="88">
        <f t="shared" si="39"/>
        <v>-5014.2857142857147</v>
      </c>
    </row>
    <row r="1275" spans="1:4" x14ac:dyDescent="0.25">
      <c r="A1275" s="32">
        <v>43796</v>
      </c>
      <c r="B1275" s="66">
        <f>_xlfn.IFNA(VLOOKUP(A1275,綜合_回測!$A$2:$I$1750,9,FALSE),0)</f>
        <v>240</v>
      </c>
      <c r="C1275" s="88">
        <f t="shared" si="38"/>
        <v>32758.690476190495</v>
      </c>
      <c r="D1275" s="88">
        <f t="shared" si="39"/>
        <v>-2795.7142857142858</v>
      </c>
    </row>
    <row r="1276" spans="1:4" x14ac:dyDescent="0.25">
      <c r="A1276" s="32">
        <v>43795</v>
      </c>
      <c r="B1276" s="66">
        <f>_xlfn.IFNA(VLOOKUP(A1276,綜合_回測!$A$2:$I$1750,9,FALSE),0)</f>
        <v>-146.42857142857142</v>
      </c>
      <c r="C1276" s="88">
        <f t="shared" si="38"/>
        <v>32518.690476190495</v>
      </c>
      <c r="D1276" s="88">
        <f t="shared" si="39"/>
        <v>-3182.1428571428573</v>
      </c>
    </row>
    <row r="1277" spans="1:4" x14ac:dyDescent="0.25">
      <c r="A1277" s="32">
        <v>43794</v>
      </c>
      <c r="B1277" s="66">
        <f>_xlfn.IFNA(VLOOKUP(A1277,綜合_回測!$A$2:$I$1750,9,FALSE),0)</f>
        <v>2489.2857142857142</v>
      </c>
      <c r="C1277" s="88">
        <f t="shared" si="38"/>
        <v>32665.119047619068</v>
      </c>
      <c r="D1277" s="88">
        <f t="shared" si="39"/>
        <v>-546.42857142857156</v>
      </c>
    </row>
    <row r="1278" spans="1:4" x14ac:dyDescent="0.25">
      <c r="A1278" s="32">
        <v>43791</v>
      </c>
      <c r="B1278" s="66">
        <f>_xlfn.IFNA(VLOOKUP(A1278,綜合_回測!$A$2:$I$1750,9,FALSE),0)</f>
        <v>234.28571428571428</v>
      </c>
      <c r="C1278" s="88">
        <f t="shared" si="38"/>
        <v>30175.833333333354</v>
      </c>
      <c r="D1278" s="88">
        <f t="shared" si="39"/>
        <v>-2801.4285714285716</v>
      </c>
    </row>
    <row r="1279" spans="1:4" x14ac:dyDescent="0.25">
      <c r="A1279" s="32">
        <v>43790</v>
      </c>
      <c r="B1279" s="66">
        <f>_xlfn.IFNA(VLOOKUP(A1279,綜合_回測!$A$2:$I$1750,9,FALSE),0)</f>
        <v>-493.57142857142856</v>
      </c>
      <c r="C1279" s="88">
        <f t="shared" si="38"/>
        <v>29941.54761904764</v>
      </c>
      <c r="D1279" s="88">
        <f t="shared" si="39"/>
        <v>-3529.2857142857142</v>
      </c>
    </row>
    <row r="1280" spans="1:4" x14ac:dyDescent="0.25">
      <c r="A1280" s="32">
        <v>43789</v>
      </c>
      <c r="B1280" s="66">
        <f>_xlfn.IFNA(VLOOKUP(A1280,綜合_回測!$A$2:$I$1750,9,FALSE),0)</f>
        <v>-1377.8571428571429</v>
      </c>
      <c r="C1280" s="88">
        <f t="shared" si="38"/>
        <v>30435.119047619068</v>
      </c>
      <c r="D1280" s="88">
        <f t="shared" si="39"/>
        <v>-4413.5714285714284</v>
      </c>
    </row>
    <row r="1281" spans="1:4" x14ac:dyDescent="0.25">
      <c r="A1281" s="32">
        <v>43788</v>
      </c>
      <c r="B1281" s="66">
        <f>_xlfn.IFNA(VLOOKUP(A1281,綜合_回測!$A$2:$I$1750,9,FALSE),0)</f>
        <v>-709.28571428571433</v>
      </c>
      <c r="C1281" s="88">
        <f t="shared" si="38"/>
        <v>31812.976190476209</v>
      </c>
      <c r="D1281" s="88">
        <f t="shared" si="39"/>
        <v>-3745</v>
      </c>
    </row>
    <row r="1282" spans="1:4" x14ac:dyDescent="0.25">
      <c r="A1282" s="32">
        <v>43787</v>
      </c>
      <c r="B1282" s="66">
        <f>_xlfn.IFNA(VLOOKUP(A1282,綜合_回測!$A$2:$I$1750,9,FALSE),0)</f>
        <v>10</v>
      </c>
      <c r="C1282" s="88">
        <f t="shared" ref="C1282:C1345" si="40">C1283+B1282</f>
        <v>32522.261904761923</v>
      </c>
      <c r="D1282" s="88">
        <f t="shared" si="39"/>
        <v>-3025.7142857142858</v>
      </c>
    </row>
    <row r="1283" spans="1:4" x14ac:dyDescent="0.25">
      <c r="A1283" s="32">
        <v>43784</v>
      </c>
      <c r="B1283" s="66">
        <f>_xlfn.IFNA(VLOOKUP(A1283,綜合_回測!$A$2:$I$1750,9,FALSE),0)</f>
        <v>491.42857142857144</v>
      </c>
      <c r="C1283" s="88">
        <f t="shared" si="40"/>
        <v>32512.261904761923</v>
      </c>
      <c r="D1283" s="88">
        <f t="shared" ref="D1283:D1346" si="41">MIN((B1283-MAX(B1283:B1341)),0)</f>
        <v>-2544.2857142857142</v>
      </c>
    </row>
    <row r="1284" spans="1:4" x14ac:dyDescent="0.25">
      <c r="A1284" s="32">
        <v>43783</v>
      </c>
      <c r="B1284" s="66">
        <f>_xlfn.IFNA(VLOOKUP(A1284,綜合_回測!$A$2:$I$1750,9,FALSE),0)</f>
        <v>740</v>
      </c>
      <c r="C1284" s="88">
        <f t="shared" si="40"/>
        <v>32020.83333333335</v>
      </c>
      <c r="D1284" s="88">
        <f t="shared" si="41"/>
        <v>-2295.7142857142858</v>
      </c>
    </row>
    <row r="1285" spans="1:4" x14ac:dyDescent="0.25">
      <c r="A1285" s="32">
        <v>43782</v>
      </c>
      <c r="B1285" s="66">
        <f>_xlfn.IFNA(VLOOKUP(A1285,綜合_回測!$A$2:$I$1750,9,FALSE),0)</f>
        <v>-247.14285714285714</v>
      </c>
      <c r="C1285" s="88">
        <f t="shared" si="40"/>
        <v>31280.83333333335</v>
      </c>
      <c r="D1285" s="88">
        <f t="shared" si="41"/>
        <v>-3282.8571428571431</v>
      </c>
    </row>
    <row r="1286" spans="1:4" x14ac:dyDescent="0.25">
      <c r="A1286" s="32">
        <v>43781</v>
      </c>
      <c r="B1286" s="66">
        <f>_xlfn.IFNA(VLOOKUP(A1286,綜合_回測!$A$2:$I$1750,9,FALSE),0)</f>
        <v>106.42857142857143</v>
      </c>
      <c r="C1286" s="88">
        <f t="shared" si="40"/>
        <v>31527.976190476209</v>
      </c>
      <c r="D1286" s="88">
        <f t="shared" si="41"/>
        <v>-2929.2857142857142</v>
      </c>
    </row>
    <row r="1287" spans="1:4" x14ac:dyDescent="0.25">
      <c r="A1287" s="32">
        <v>43780</v>
      </c>
      <c r="B1287" s="66">
        <f>_xlfn.IFNA(VLOOKUP(A1287,綜合_回測!$A$2:$I$1750,9,FALSE),0)</f>
        <v>344.28571428571428</v>
      </c>
      <c r="C1287" s="88">
        <f t="shared" si="40"/>
        <v>31421.547619047637</v>
      </c>
      <c r="D1287" s="88">
        <f t="shared" si="41"/>
        <v>-2691.4285714285716</v>
      </c>
    </row>
    <row r="1288" spans="1:4" x14ac:dyDescent="0.25">
      <c r="A1288" s="32">
        <v>43777</v>
      </c>
      <c r="B1288" s="66">
        <f>_xlfn.IFNA(VLOOKUP(A1288,綜合_回測!$A$2:$I$1750,9,FALSE),0)</f>
        <v>991.42857142857144</v>
      </c>
      <c r="C1288" s="88">
        <f t="shared" si="40"/>
        <v>31077.261904761923</v>
      </c>
      <c r="D1288" s="88">
        <f t="shared" si="41"/>
        <v>-2044.2857142857142</v>
      </c>
    </row>
    <row r="1289" spans="1:4" x14ac:dyDescent="0.25">
      <c r="A1289" s="32">
        <v>43776</v>
      </c>
      <c r="B1289" s="66">
        <f>_xlfn.IFNA(VLOOKUP(A1289,綜合_回測!$A$2:$I$1750,9,FALSE),0)</f>
        <v>581.42857142857144</v>
      </c>
      <c r="C1289" s="88">
        <f t="shared" si="40"/>
        <v>30085.83333333335</v>
      </c>
      <c r="D1289" s="88">
        <f t="shared" si="41"/>
        <v>-2454.2857142857142</v>
      </c>
    </row>
    <row r="1290" spans="1:4" x14ac:dyDescent="0.25">
      <c r="A1290" s="32">
        <v>43775</v>
      </c>
      <c r="B1290" s="66">
        <f>_xlfn.IFNA(VLOOKUP(A1290,綜合_回測!$A$2:$I$1750,9,FALSE),0)</f>
        <v>84.285714285714292</v>
      </c>
      <c r="C1290" s="88">
        <f t="shared" si="40"/>
        <v>29504.404761904778</v>
      </c>
      <c r="D1290" s="88">
        <f t="shared" si="41"/>
        <v>-2951.4285714285716</v>
      </c>
    </row>
    <row r="1291" spans="1:4" x14ac:dyDescent="0.25">
      <c r="A1291" s="32">
        <v>43774</v>
      </c>
      <c r="B1291" s="66">
        <f>_xlfn.IFNA(VLOOKUP(A1291,綜合_回測!$A$2:$I$1750,9,FALSE),0)</f>
        <v>-246.42857142857142</v>
      </c>
      <c r="C1291" s="88">
        <f t="shared" si="40"/>
        <v>29420.119047619064</v>
      </c>
      <c r="D1291" s="88">
        <f t="shared" si="41"/>
        <v>-3282.1428571428573</v>
      </c>
    </row>
    <row r="1292" spans="1:4" x14ac:dyDescent="0.25">
      <c r="A1292" s="32">
        <v>43773</v>
      </c>
      <c r="B1292" s="66">
        <f>_xlfn.IFNA(VLOOKUP(A1292,綜合_回測!$A$2:$I$1750,9,FALSE),0)</f>
        <v>286.42857142857144</v>
      </c>
      <c r="C1292" s="88">
        <f t="shared" si="40"/>
        <v>29666.547619047637</v>
      </c>
      <c r="D1292" s="88">
        <f t="shared" si="41"/>
        <v>-2749.2857142857142</v>
      </c>
    </row>
    <row r="1293" spans="1:4" x14ac:dyDescent="0.25">
      <c r="A1293" s="32">
        <v>43770</v>
      </c>
      <c r="B1293" s="66">
        <f>_xlfn.IFNA(VLOOKUP(A1293,綜合_回測!$A$2:$I$1750,9,FALSE),0)</f>
        <v>995</v>
      </c>
      <c r="C1293" s="88">
        <f t="shared" si="40"/>
        <v>29380.119047619064</v>
      </c>
      <c r="D1293" s="88">
        <f t="shared" si="41"/>
        <v>-2040.7142857142858</v>
      </c>
    </row>
    <row r="1294" spans="1:4" x14ac:dyDescent="0.25">
      <c r="A1294" s="32">
        <v>43769</v>
      </c>
      <c r="B1294" s="66">
        <f>_xlfn.IFNA(VLOOKUP(A1294,綜合_回測!$A$2:$I$1750,9,FALSE),0)</f>
        <v>-465</v>
      </c>
      <c r="C1294" s="88">
        <f t="shared" si="40"/>
        <v>28385.119047619064</v>
      </c>
      <c r="D1294" s="88">
        <f t="shared" si="41"/>
        <v>-3500.7142857142858</v>
      </c>
    </row>
    <row r="1295" spans="1:4" x14ac:dyDescent="0.25">
      <c r="A1295" s="32">
        <v>43768</v>
      </c>
      <c r="B1295" s="66">
        <f>_xlfn.IFNA(VLOOKUP(A1295,綜合_回測!$A$2:$I$1750,9,FALSE),0)</f>
        <v>2040.7142857142858</v>
      </c>
      <c r="C1295" s="88">
        <f t="shared" si="40"/>
        <v>28850.119047619064</v>
      </c>
      <c r="D1295" s="88">
        <f t="shared" si="41"/>
        <v>-995</v>
      </c>
    </row>
    <row r="1296" spans="1:4" x14ac:dyDescent="0.25">
      <c r="A1296" s="32">
        <v>43767</v>
      </c>
      <c r="B1296" s="66">
        <f>_xlfn.IFNA(VLOOKUP(A1296,綜合_回測!$A$2:$I$1750,9,FALSE),0)</f>
        <v>-1192.1428571428571</v>
      </c>
      <c r="C1296" s="88">
        <f t="shared" si="40"/>
        <v>26809.404761904778</v>
      </c>
      <c r="D1296" s="88">
        <f t="shared" si="41"/>
        <v>-4227.8571428571431</v>
      </c>
    </row>
    <row r="1297" spans="1:4" x14ac:dyDescent="0.25">
      <c r="A1297" s="32">
        <v>43766</v>
      </c>
      <c r="B1297" s="66">
        <f>_xlfn.IFNA(VLOOKUP(A1297,綜合_回測!$A$2:$I$1750,9,FALSE),0)</f>
        <v>306.42857142857144</v>
      </c>
      <c r="C1297" s="88">
        <f t="shared" si="40"/>
        <v>28001.547619047637</v>
      </c>
      <c r="D1297" s="88">
        <f t="shared" si="41"/>
        <v>-2729.2857142857142</v>
      </c>
    </row>
    <row r="1298" spans="1:4" x14ac:dyDescent="0.25">
      <c r="A1298" s="32">
        <v>43763</v>
      </c>
      <c r="B1298" s="66">
        <f>_xlfn.IFNA(VLOOKUP(A1298,綜合_回測!$A$2:$I$1750,9,FALSE),0)</f>
        <v>2946.4285714285716</v>
      </c>
      <c r="C1298" s="88">
        <f t="shared" si="40"/>
        <v>27695.119047619064</v>
      </c>
      <c r="D1298" s="88">
        <f t="shared" si="41"/>
        <v>-89.285714285714221</v>
      </c>
    </row>
    <row r="1299" spans="1:4" x14ac:dyDescent="0.25">
      <c r="A1299" s="32">
        <v>43762</v>
      </c>
      <c r="B1299" s="66">
        <f>_xlfn.IFNA(VLOOKUP(A1299,綜合_回測!$A$2:$I$1750,9,FALSE),0)</f>
        <v>75</v>
      </c>
      <c r="C1299" s="88">
        <f t="shared" si="40"/>
        <v>24748.690476190492</v>
      </c>
      <c r="D1299" s="88">
        <f t="shared" si="41"/>
        <v>-2960.7142857142858</v>
      </c>
    </row>
    <row r="1300" spans="1:4" x14ac:dyDescent="0.25">
      <c r="A1300" s="32">
        <v>43761</v>
      </c>
      <c r="B1300" s="66">
        <f>_xlfn.IFNA(VLOOKUP(A1300,綜合_回測!$A$2:$I$1750,9,FALSE),0)</f>
        <v>-556.42857142857144</v>
      </c>
      <c r="C1300" s="88">
        <f t="shared" si="40"/>
        <v>24673.690476190492</v>
      </c>
      <c r="D1300" s="88">
        <f t="shared" si="41"/>
        <v>-3592.1428571428573</v>
      </c>
    </row>
    <row r="1301" spans="1:4" x14ac:dyDescent="0.25">
      <c r="A1301" s="32">
        <v>43760</v>
      </c>
      <c r="B1301" s="66">
        <f>_xlfn.IFNA(VLOOKUP(A1301,綜合_回測!$A$2:$I$1750,9,FALSE),0)</f>
        <v>-1920.7142857142858</v>
      </c>
      <c r="C1301" s="88">
        <f t="shared" si="40"/>
        <v>25230.119047619064</v>
      </c>
      <c r="D1301" s="88">
        <f t="shared" si="41"/>
        <v>-4956.4285714285716</v>
      </c>
    </row>
    <row r="1302" spans="1:4" x14ac:dyDescent="0.25">
      <c r="A1302" s="32">
        <v>43759</v>
      </c>
      <c r="B1302" s="66">
        <f>_xlfn.IFNA(VLOOKUP(A1302,綜合_回測!$A$2:$I$1750,9,FALSE),0)</f>
        <v>932.85714285714289</v>
      </c>
      <c r="C1302" s="88">
        <f t="shared" si="40"/>
        <v>27150.83333333335</v>
      </c>
      <c r="D1302" s="88">
        <f t="shared" si="41"/>
        <v>-2102.8571428571431</v>
      </c>
    </row>
    <row r="1303" spans="1:4" x14ac:dyDescent="0.25">
      <c r="A1303" s="32">
        <v>43756</v>
      </c>
      <c r="B1303" s="66">
        <f>_xlfn.IFNA(VLOOKUP(A1303,綜合_回測!$A$2:$I$1750,9,FALSE),0)</f>
        <v>-1625.7142857142858</v>
      </c>
      <c r="C1303" s="88">
        <f t="shared" si="40"/>
        <v>26217.976190476209</v>
      </c>
      <c r="D1303" s="88">
        <f t="shared" si="41"/>
        <v>-4661.4285714285716</v>
      </c>
    </row>
    <row r="1304" spans="1:4" x14ac:dyDescent="0.25">
      <c r="A1304" s="32">
        <v>43755</v>
      </c>
      <c r="B1304" s="66">
        <f>_xlfn.IFNA(VLOOKUP(A1304,綜合_回測!$A$2:$I$1750,9,FALSE),0)</f>
        <v>-1292.1428571428571</v>
      </c>
      <c r="C1304" s="88">
        <f t="shared" si="40"/>
        <v>27843.690476190495</v>
      </c>
      <c r="D1304" s="88">
        <f t="shared" si="41"/>
        <v>-4327.8571428571431</v>
      </c>
    </row>
    <row r="1305" spans="1:4" x14ac:dyDescent="0.25">
      <c r="A1305" s="32">
        <v>43754</v>
      </c>
      <c r="B1305" s="66">
        <f>_xlfn.IFNA(VLOOKUP(A1305,綜合_回測!$A$2:$I$1750,9,FALSE),0)</f>
        <v>-789.28571428571433</v>
      </c>
      <c r="C1305" s="88">
        <f t="shared" si="40"/>
        <v>29135.833333333354</v>
      </c>
      <c r="D1305" s="88">
        <f t="shared" si="41"/>
        <v>-3825</v>
      </c>
    </row>
    <row r="1306" spans="1:4" x14ac:dyDescent="0.25">
      <c r="A1306" s="32">
        <v>43753</v>
      </c>
      <c r="B1306" s="66">
        <f>_xlfn.IFNA(VLOOKUP(A1306,綜合_回測!$A$2:$I$1750,9,FALSE),0)</f>
        <v>797.14285714285711</v>
      </c>
      <c r="C1306" s="88">
        <f t="shared" si="40"/>
        <v>29925.119047619068</v>
      </c>
      <c r="D1306" s="88">
        <f t="shared" si="41"/>
        <v>-2238.5714285714284</v>
      </c>
    </row>
    <row r="1307" spans="1:4" x14ac:dyDescent="0.25">
      <c r="A1307" s="32">
        <v>43752</v>
      </c>
      <c r="B1307" s="66">
        <f>_xlfn.IFNA(VLOOKUP(A1307,綜合_回測!$A$2:$I$1750,9,FALSE),0)</f>
        <v>-264.28571428571428</v>
      </c>
      <c r="C1307" s="88">
        <f t="shared" si="40"/>
        <v>29127.976190476209</v>
      </c>
      <c r="D1307" s="88">
        <f t="shared" si="41"/>
        <v>-3300</v>
      </c>
    </row>
    <row r="1308" spans="1:4" x14ac:dyDescent="0.25">
      <c r="A1308" s="32">
        <v>43749</v>
      </c>
      <c r="B1308" s="66">
        <f>_xlfn.IFNA(VLOOKUP(A1308,綜合_回測!$A$2:$I$1750,9,FALSE),0)</f>
        <v>190</v>
      </c>
      <c r="C1308" s="88">
        <f t="shared" si="40"/>
        <v>29392.261904761923</v>
      </c>
      <c r="D1308" s="88">
        <f t="shared" si="41"/>
        <v>-2845.7142857142858</v>
      </c>
    </row>
    <row r="1309" spans="1:4" x14ac:dyDescent="0.25">
      <c r="A1309" s="32">
        <v>43748</v>
      </c>
      <c r="B1309" s="66">
        <f>_xlfn.IFNA(VLOOKUP(A1309,綜合_回測!$A$2:$I$1750,9,FALSE),0)</f>
        <v>22.857142857142858</v>
      </c>
      <c r="C1309" s="88">
        <f t="shared" si="40"/>
        <v>29202.261904761923</v>
      </c>
      <c r="D1309" s="88">
        <f t="shared" si="41"/>
        <v>-3012.8571428571431</v>
      </c>
    </row>
    <row r="1310" spans="1:4" x14ac:dyDescent="0.25">
      <c r="A1310" s="32">
        <v>43747</v>
      </c>
      <c r="B1310" s="66">
        <f>_xlfn.IFNA(VLOOKUP(A1310,綜合_回測!$A$2:$I$1750,9,FALSE),0)</f>
        <v>-1483.5714285714287</v>
      </c>
      <c r="C1310" s="88">
        <f t="shared" si="40"/>
        <v>29179.404761904781</v>
      </c>
      <c r="D1310" s="88">
        <f t="shared" si="41"/>
        <v>-4519.2857142857147</v>
      </c>
    </row>
    <row r="1311" spans="1:4" x14ac:dyDescent="0.25">
      <c r="A1311" s="32">
        <v>43746</v>
      </c>
      <c r="B1311" s="66">
        <f>_xlfn.IFNA(VLOOKUP(A1311,綜合_回測!$A$2:$I$1750,9,FALSE),0)</f>
        <v>125.71428571428571</v>
      </c>
      <c r="C1311" s="88">
        <f t="shared" si="40"/>
        <v>30662.976190476209</v>
      </c>
      <c r="D1311" s="88">
        <f t="shared" si="41"/>
        <v>-2910</v>
      </c>
    </row>
    <row r="1312" spans="1:4" x14ac:dyDescent="0.25">
      <c r="A1312" s="32">
        <v>43745</v>
      </c>
      <c r="B1312" s="66">
        <f>_xlfn.IFNA(VLOOKUP(A1312,綜合_回測!$A$2:$I$1750,9,FALSE),0)</f>
        <v>-1302.8571428571429</v>
      </c>
      <c r="C1312" s="88">
        <f t="shared" si="40"/>
        <v>30537.261904761923</v>
      </c>
      <c r="D1312" s="88">
        <f t="shared" si="41"/>
        <v>-4338.5714285714284</v>
      </c>
    </row>
    <row r="1313" spans="1:4" x14ac:dyDescent="0.25">
      <c r="A1313" s="32">
        <v>43742</v>
      </c>
      <c r="B1313" s="66">
        <f>_xlfn.IFNA(VLOOKUP(A1313,綜合_回測!$A$2:$I$1750,9,FALSE),0)</f>
        <v>3035.7142857142858</v>
      </c>
      <c r="C1313" s="88">
        <f t="shared" si="40"/>
        <v>31840.119047619064</v>
      </c>
      <c r="D1313" s="88">
        <f t="shared" si="41"/>
        <v>0</v>
      </c>
    </row>
    <row r="1314" spans="1:4" x14ac:dyDescent="0.25">
      <c r="A1314" s="32">
        <v>43741</v>
      </c>
      <c r="B1314" s="66">
        <f>_xlfn.IFNA(VLOOKUP(A1314,綜合_回測!$A$2:$I$1750,9,FALSE),0)</f>
        <v>-1631.4285714285713</v>
      </c>
      <c r="C1314" s="88">
        <f t="shared" si="40"/>
        <v>28804.404761904778</v>
      </c>
      <c r="D1314" s="88">
        <f t="shared" si="41"/>
        <v>-3730</v>
      </c>
    </row>
    <row r="1315" spans="1:4" x14ac:dyDescent="0.25">
      <c r="A1315" s="32">
        <v>43740</v>
      </c>
      <c r="B1315" s="66">
        <f>_xlfn.IFNA(VLOOKUP(A1315,綜合_回測!$A$2:$I$1750,9,FALSE),0)</f>
        <v>-1467.8571428571429</v>
      </c>
      <c r="C1315" s="88">
        <f t="shared" si="40"/>
        <v>30435.83333333335</v>
      </c>
      <c r="D1315" s="88">
        <f t="shared" si="41"/>
        <v>-3566.4285714285716</v>
      </c>
    </row>
    <row r="1316" spans="1:4" x14ac:dyDescent="0.25">
      <c r="A1316" s="32">
        <v>43739</v>
      </c>
      <c r="B1316" s="66">
        <f>_xlfn.IFNA(VLOOKUP(A1316,綜合_回測!$A$2:$I$1750,9,FALSE),0)</f>
        <v>1570.7142857142858</v>
      </c>
      <c r="C1316" s="88">
        <f t="shared" si="40"/>
        <v>31903.690476190492</v>
      </c>
      <c r="D1316" s="88">
        <f t="shared" si="41"/>
        <v>-527.85714285714266</v>
      </c>
    </row>
    <row r="1317" spans="1:4" x14ac:dyDescent="0.25">
      <c r="A1317" s="32">
        <v>43738</v>
      </c>
      <c r="B1317" s="66">
        <f>_xlfn.IFNA(VLOOKUP(A1317,綜合_回測!$A$2:$I$1750,9,FALSE),0)</f>
        <v>1967.1428571428571</v>
      </c>
      <c r="C1317" s="88">
        <f t="shared" si="40"/>
        <v>30332.976190476205</v>
      </c>
      <c r="D1317" s="88">
        <f t="shared" si="41"/>
        <v>-1648.5714285714287</v>
      </c>
    </row>
    <row r="1318" spans="1:4" x14ac:dyDescent="0.25">
      <c r="A1318" s="32">
        <v>43735</v>
      </c>
      <c r="B1318" s="66">
        <f>_xlfn.IFNA(VLOOKUP(A1318,綜合_回測!$A$2:$I$1750,9,FALSE),0)</f>
        <v>-1251.4285714285713</v>
      </c>
      <c r="C1318" s="88">
        <f t="shared" si="40"/>
        <v>28365.833333333347</v>
      </c>
      <c r="D1318" s="88">
        <f t="shared" si="41"/>
        <v>-4867.1428571428569</v>
      </c>
    </row>
    <row r="1319" spans="1:4" x14ac:dyDescent="0.25">
      <c r="A1319" s="32">
        <v>43734</v>
      </c>
      <c r="B1319" s="66">
        <f>_xlfn.IFNA(VLOOKUP(A1319,綜合_回測!$A$2:$I$1750,9,FALSE),0)</f>
        <v>-96.428571428571431</v>
      </c>
      <c r="C1319" s="88">
        <f t="shared" si="40"/>
        <v>29617.261904761919</v>
      </c>
      <c r="D1319" s="88">
        <f t="shared" si="41"/>
        <v>-3712.1428571428573</v>
      </c>
    </row>
    <row r="1320" spans="1:4" x14ac:dyDescent="0.25">
      <c r="A1320" s="32">
        <v>43733</v>
      </c>
      <c r="B1320" s="66">
        <f>_xlfn.IFNA(VLOOKUP(A1320,綜合_回測!$A$2:$I$1750,9,FALSE),0)</f>
        <v>272.14285714285717</v>
      </c>
      <c r="C1320" s="88">
        <f t="shared" si="40"/>
        <v>29713.690476190492</v>
      </c>
      <c r="D1320" s="88">
        <f t="shared" si="41"/>
        <v>-3343.5714285714284</v>
      </c>
    </row>
    <row r="1321" spans="1:4" x14ac:dyDescent="0.25">
      <c r="A1321" s="32">
        <v>43732</v>
      </c>
      <c r="B1321" s="66">
        <f>_xlfn.IFNA(VLOOKUP(A1321,綜合_回測!$A$2:$I$1750,9,FALSE),0)</f>
        <v>-3220</v>
      </c>
      <c r="C1321" s="88">
        <f t="shared" si="40"/>
        <v>29441.547619047633</v>
      </c>
      <c r="D1321" s="88">
        <f t="shared" si="41"/>
        <v>-6835.7142857142862</v>
      </c>
    </row>
    <row r="1322" spans="1:4" x14ac:dyDescent="0.25">
      <c r="A1322" s="32">
        <v>43731</v>
      </c>
      <c r="B1322" s="66">
        <f>_xlfn.IFNA(VLOOKUP(A1322,綜合_回測!$A$2:$I$1750,9,FALSE),0)</f>
        <v>530</v>
      </c>
      <c r="C1322" s="88">
        <f t="shared" si="40"/>
        <v>32661.547619047633</v>
      </c>
      <c r="D1322" s="88">
        <f t="shared" si="41"/>
        <v>-3085.7142857142858</v>
      </c>
    </row>
    <row r="1323" spans="1:4" x14ac:dyDescent="0.25">
      <c r="A1323" s="32">
        <v>43728</v>
      </c>
      <c r="B1323" s="66">
        <f>_xlfn.IFNA(VLOOKUP(A1323,綜合_回測!$A$2:$I$1750,9,FALSE),0)</f>
        <v>-3368.5714285714284</v>
      </c>
      <c r="C1323" s="88">
        <f t="shared" si="40"/>
        <v>32131.547619047633</v>
      </c>
      <c r="D1323" s="88">
        <f t="shared" si="41"/>
        <v>-6984.2857142857138</v>
      </c>
    </row>
    <row r="1324" spans="1:4" x14ac:dyDescent="0.25">
      <c r="A1324" s="32">
        <v>43727</v>
      </c>
      <c r="B1324" s="66">
        <f>_xlfn.IFNA(VLOOKUP(A1324,綜合_回測!$A$2:$I$1750,9,FALSE),0)</f>
        <v>-1687.1428571428571</v>
      </c>
      <c r="C1324" s="88">
        <f t="shared" si="40"/>
        <v>35500.11904761906</v>
      </c>
      <c r="D1324" s="88">
        <f t="shared" si="41"/>
        <v>-5302.8571428571431</v>
      </c>
    </row>
    <row r="1325" spans="1:4" x14ac:dyDescent="0.25">
      <c r="A1325" s="32">
        <v>43726</v>
      </c>
      <c r="B1325" s="66">
        <f>_xlfn.IFNA(VLOOKUP(A1325,綜合_回測!$A$2:$I$1750,9,FALSE),0)</f>
        <v>1446.4285714285713</v>
      </c>
      <c r="C1325" s="88">
        <f t="shared" si="40"/>
        <v>37187.261904761916</v>
      </c>
      <c r="D1325" s="88">
        <f t="shared" si="41"/>
        <v>-2169.2857142857147</v>
      </c>
    </row>
    <row r="1326" spans="1:4" x14ac:dyDescent="0.25">
      <c r="A1326" s="32">
        <v>43725</v>
      </c>
      <c r="B1326" s="66">
        <f>_xlfn.IFNA(VLOOKUP(A1326,綜合_回測!$A$2:$I$1750,9,FALSE),0)</f>
        <v>700.71428571428567</v>
      </c>
      <c r="C1326" s="88">
        <f t="shared" si="40"/>
        <v>35740.833333333343</v>
      </c>
      <c r="D1326" s="88">
        <f t="shared" si="41"/>
        <v>-2915</v>
      </c>
    </row>
    <row r="1327" spans="1:4" x14ac:dyDescent="0.25">
      <c r="A1327" s="32">
        <v>43724</v>
      </c>
      <c r="B1327" s="66">
        <f>_xlfn.IFNA(VLOOKUP(A1327,綜合_回測!$A$2:$I$1750,9,FALSE),0)</f>
        <v>482.14285714285717</v>
      </c>
      <c r="C1327" s="88">
        <f t="shared" si="40"/>
        <v>35040.11904761906</v>
      </c>
      <c r="D1327" s="88">
        <f t="shared" si="41"/>
        <v>-3133.5714285714284</v>
      </c>
    </row>
    <row r="1328" spans="1:4" x14ac:dyDescent="0.25">
      <c r="A1328" s="32">
        <v>43721</v>
      </c>
      <c r="B1328" s="66">
        <f>_xlfn.IFNA(VLOOKUP(A1328,綜合_回測!$A$2:$I$1750,9,FALSE),0)</f>
        <v>-973.57142857142856</v>
      </c>
      <c r="C1328" s="88">
        <f t="shared" si="40"/>
        <v>34557.976190476205</v>
      </c>
      <c r="D1328" s="88">
        <f t="shared" si="41"/>
        <v>-4589.2857142857147</v>
      </c>
    </row>
    <row r="1329" spans="1:4" x14ac:dyDescent="0.25">
      <c r="A1329" s="32">
        <v>43720</v>
      </c>
      <c r="B1329" s="66">
        <f>_xlfn.IFNA(VLOOKUP(A1329,綜合_回測!$A$2:$I$1750,9,FALSE),0)</f>
        <v>74.285714285714292</v>
      </c>
      <c r="C1329" s="88">
        <f t="shared" si="40"/>
        <v>35531.547619047633</v>
      </c>
      <c r="D1329" s="88">
        <f t="shared" si="41"/>
        <v>-3541.4285714285716</v>
      </c>
    </row>
    <row r="1330" spans="1:4" x14ac:dyDescent="0.25">
      <c r="A1330" s="32">
        <v>43719</v>
      </c>
      <c r="B1330" s="66">
        <f>_xlfn.IFNA(VLOOKUP(A1330,綜合_回測!$A$2:$I$1750,9,FALSE),0)</f>
        <v>2098.5714285714284</v>
      </c>
      <c r="C1330" s="88">
        <f t="shared" si="40"/>
        <v>35457.261904761916</v>
      </c>
      <c r="D1330" s="88">
        <f t="shared" si="41"/>
        <v>-1517.1428571428573</v>
      </c>
    </row>
    <row r="1331" spans="1:4" x14ac:dyDescent="0.25">
      <c r="A1331" s="32">
        <v>43718</v>
      </c>
      <c r="B1331" s="66">
        <f>_xlfn.IFNA(VLOOKUP(A1331,綜合_回測!$A$2:$I$1750,9,FALSE),0)</f>
        <v>248.57142857142858</v>
      </c>
      <c r="C1331" s="88">
        <f t="shared" si="40"/>
        <v>33358.690476190488</v>
      </c>
      <c r="D1331" s="88">
        <f t="shared" si="41"/>
        <v>-3367.1428571428573</v>
      </c>
    </row>
    <row r="1332" spans="1:4" x14ac:dyDescent="0.25">
      <c r="A1332" s="32">
        <v>43717</v>
      </c>
      <c r="B1332" s="66">
        <f>_xlfn.IFNA(VLOOKUP(A1332,綜合_回測!$A$2:$I$1750,9,FALSE),0)</f>
        <v>-14.285714285714286</v>
      </c>
      <c r="C1332" s="88">
        <f t="shared" si="40"/>
        <v>33110.11904761906</v>
      </c>
      <c r="D1332" s="88">
        <f t="shared" si="41"/>
        <v>-3630</v>
      </c>
    </row>
    <row r="1333" spans="1:4" x14ac:dyDescent="0.25">
      <c r="A1333" s="32">
        <v>43714</v>
      </c>
      <c r="B1333" s="66">
        <f>_xlfn.IFNA(VLOOKUP(A1333,綜合_回測!$A$2:$I$1750,9,FALSE),0)</f>
        <v>-611.42857142857144</v>
      </c>
      <c r="C1333" s="88">
        <f t="shared" si="40"/>
        <v>33124.404761904778</v>
      </c>
      <c r="D1333" s="88">
        <f t="shared" si="41"/>
        <v>-4227.1428571428569</v>
      </c>
    </row>
    <row r="1334" spans="1:4" x14ac:dyDescent="0.25">
      <c r="A1334" s="32">
        <v>43713</v>
      </c>
      <c r="B1334" s="66">
        <f>_xlfn.IFNA(VLOOKUP(A1334,綜合_回測!$A$2:$I$1750,9,FALSE),0)</f>
        <v>1922.1428571428571</v>
      </c>
      <c r="C1334" s="88">
        <f t="shared" si="40"/>
        <v>33735.83333333335</v>
      </c>
      <c r="D1334" s="88">
        <f t="shared" si="41"/>
        <v>-1693.5714285714287</v>
      </c>
    </row>
    <row r="1335" spans="1:4" x14ac:dyDescent="0.25">
      <c r="A1335" s="32">
        <v>43712</v>
      </c>
      <c r="B1335" s="66">
        <f>_xlfn.IFNA(VLOOKUP(A1335,綜合_回測!$A$2:$I$1750,9,FALSE),0)</f>
        <v>-1106.4285714285713</v>
      </c>
      <c r="C1335" s="88">
        <f t="shared" si="40"/>
        <v>31813.690476190495</v>
      </c>
      <c r="D1335" s="88">
        <f t="shared" si="41"/>
        <v>-4722.1428571428569</v>
      </c>
    </row>
    <row r="1336" spans="1:4" x14ac:dyDescent="0.25">
      <c r="A1336" s="32">
        <v>43711</v>
      </c>
      <c r="B1336" s="66">
        <f>_xlfn.IFNA(VLOOKUP(A1336,綜合_回測!$A$2:$I$1750,9,FALSE),0)</f>
        <v>-27.142857142857142</v>
      </c>
      <c r="C1336" s="88">
        <f t="shared" si="40"/>
        <v>32920.119047619068</v>
      </c>
      <c r="D1336" s="88">
        <f t="shared" si="41"/>
        <v>-3642.8571428571431</v>
      </c>
    </row>
    <row r="1337" spans="1:4" x14ac:dyDescent="0.25">
      <c r="A1337" s="32">
        <v>43707</v>
      </c>
      <c r="B1337" s="66">
        <f>_xlfn.IFNA(VLOOKUP(A1337,綜合_回測!$A$2:$I$1750,9,FALSE),0)</f>
        <v>-2120</v>
      </c>
      <c r="C1337" s="88">
        <f t="shared" si="40"/>
        <v>32947.261904761923</v>
      </c>
      <c r="D1337" s="88">
        <f t="shared" si="41"/>
        <v>-5735.7142857142862</v>
      </c>
    </row>
    <row r="1338" spans="1:4" x14ac:dyDescent="0.25">
      <c r="A1338" s="32">
        <v>43706</v>
      </c>
      <c r="B1338" s="66">
        <f>_xlfn.IFNA(VLOOKUP(A1338,綜合_回測!$A$2:$I$1750,9,FALSE),0)</f>
        <v>-299.28571428571428</v>
      </c>
      <c r="C1338" s="88">
        <f t="shared" si="40"/>
        <v>35067.261904761923</v>
      </c>
      <c r="D1338" s="88">
        <f t="shared" si="41"/>
        <v>-3915</v>
      </c>
    </row>
    <row r="1339" spans="1:4" x14ac:dyDescent="0.25">
      <c r="A1339" s="32">
        <v>43705</v>
      </c>
      <c r="B1339" s="66">
        <f>_xlfn.IFNA(VLOOKUP(A1339,綜合_回測!$A$2:$I$1750,9,FALSE),0)</f>
        <v>1505</v>
      </c>
      <c r="C1339" s="88">
        <f t="shared" si="40"/>
        <v>35366.54761904764</v>
      </c>
      <c r="D1339" s="88">
        <f t="shared" si="41"/>
        <v>-2110.7142857142858</v>
      </c>
    </row>
    <row r="1340" spans="1:4" x14ac:dyDescent="0.25">
      <c r="A1340" s="32">
        <v>43704</v>
      </c>
      <c r="B1340" s="66">
        <f>_xlfn.IFNA(VLOOKUP(A1340,綜合_回測!$A$2:$I$1750,9,FALSE),0)</f>
        <v>-855.71428571428567</v>
      </c>
      <c r="C1340" s="88">
        <f t="shared" si="40"/>
        <v>33861.54761904764</v>
      </c>
      <c r="D1340" s="88">
        <f t="shared" si="41"/>
        <v>-7692.1428571428569</v>
      </c>
    </row>
    <row r="1341" spans="1:4" x14ac:dyDescent="0.25">
      <c r="A1341" s="32">
        <v>43703</v>
      </c>
      <c r="B1341" s="66">
        <f>_xlfn.IFNA(VLOOKUP(A1341,綜合_回測!$A$2:$I$1750,9,FALSE),0)</f>
        <v>-757.85714285714289</v>
      </c>
      <c r="C1341" s="88">
        <f t="shared" si="40"/>
        <v>34717.261904761923</v>
      </c>
      <c r="D1341" s="88">
        <f t="shared" si="41"/>
        <v>-7594.2857142857147</v>
      </c>
    </row>
    <row r="1342" spans="1:4" x14ac:dyDescent="0.25">
      <c r="A1342" s="32">
        <v>43700</v>
      </c>
      <c r="B1342" s="66">
        <f>_xlfn.IFNA(VLOOKUP(A1342,綜合_回測!$A$2:$I$1750,9,FALSE),0)</f>
        <v>-2324.2857142857142</v>
      </c>
      <c r="C1342" s="88">
        <f t="shared" si="40"/>
        <v>35475.119047619068</v>
      </c>
      <c r="D1342" s="88">
        <f t="shared" si="41"/>
        <v>-9160.7142857142862</v>
      </c>
    </row>
    <row r="1343" spans="1:4" x14ac:dyDescent="0.25">
      <c r="A1343" s="32">
        <v>43699</v>
      </c>
      <c r="B1343" s="66">
        <f>_xlfn.IFNA(VLOOKUP(A1343,綜合_回測!$A$2:$I$1750,9,FALSE),0)</f>
        <v>267.14285714285717</v>
      </c>
      <c r="C1343" s="88">
        <f t="shared" si="40"/>
        <v>37799.404761904785</v>
      </c>
      <c r="D1343" s="88">
        <f t="shared" si="41"/>
        <v>-6569.2857142857147</v>
      </c>
    </row>
    <row r="1344" spans="1:4" x14ac:dyDescent="0.25">
      <c r="A1344" s="32">
        <v>43698</v>
      </c>
      <c r="B1344" s="66">
        <f>_xlfn.IFNA(VLOOKUP(A1344,綜合_回測!$A$2:$I$1750,9,FALSE),0)</f>
        <v>1167.8571428571429</v>
      </c>
      <c r="C1344" s="88">
        <f t="shared" si="40"/>
        <v>37532.26190476193</v>
      </c>
      <c r="D1344" s="88">
        <f t="shared" si="41"/>
        <v>-5668.5714285714284</v>
      </c>
    </row>
    <row r="1345" spans="1:4" x14ac:dyDescent="0.25">
      <c r="A1345" s="32">
        <v>43697</v>
      </c>
      <c r="B1345" s="66">
        <f>_xlfn.IFNA(VLOOKUP(A1345,綜合_回測!$A$2:$I$1750,9,FALSE),0)</f>
        <v>-770</v>
      </c>
      <c r="C1345" s="88">
        <f t="shared" si="40"/>
        <v>36364.404761904785</v>
      </c>
      <c r="D1345" s="88">
        <f t="shared" si="41"/>
        <v>-7606.4285714285716</v>
      </c>
    </row>
    <row r="1346" spans="1:4" x14ac:dyDescent="0.25">
      <c r="A1346" s="32">
        <v>43696</v>
      </c>
      <c r="B1346" s="66">
        <f>_xlfn.IFNA(VLOOKUP(A1346,綜合_回測!$A$2:$I$1750,9,FALSE),0)</f>
        <v>-380</v>
      </c>
      <c r="C1346" s="88">
        <f t="shared" ref="C1346:C1409" si="42">C1347+B1346</f>
        <v>37134.404761904785</v>
      </c>
      <c r="D1346" s="88">
        <f t="shared" si="41"/>
        <v>-7216.4285714285716</v>
      </c>
    </row>
    <row r="1347" spans="1:4" x14ac:dyDescent="0.25">
      <c r="A1347" s="32">
        <v>43693</v>
      </c>
      <c r="B1347" s="66">
        <f>_xlfn.IFNA(VLOOKUP(A1347,綜合_回測!$A$2:$I$1750,9,FALSE),0)</f>
        <v>1015</v>
      </c>
      <c r="C1347" s="88">
        <f t="shared" si="42"/>
        <v>37514.404761904785</v>
      </c>
      <c r="D1347" s="88">
        <f t="shared" ref="D1347:D1410" si="43">MIN((B1347-MAX(B1347:B1405)),0)</f>
        <v>-5821.4285714285716</v>
      </c>
    </row>
    <row r="1348" spans="1:4" x14ac:dyDescent="0.25">
      <c r="A1348" s="32">
        <v>43692</v>
      </c>
      <c r="B1348" s="66">
        <f>_xlfn.IFNA(VLOOKUP(A1348,綜合_回測!$A$2:$I$1750,9,FALSE),0)</f>
        <v>750.71428571428567</v>
      </c>
      <c r="C1348" s="88">
        <f t="shared" si="42"/>
        <v>36499.404761904785</v>
      </c>
      <c r="D1348" s="88">
        <f t="shared" si="43"/>
        <v>-6085.7142857142862</v>
      </c>
    </row>
    <row r="1349" spans="1:4" x14ac:dyDescent="0.25">
      <c r="A1349" s="32">
        <v>43691</v>
      </c>
      <c r="B1349" s="66">
        <f>_xlfn.IFNA(VLOOKUP(A1349,綜合_回測!$A$2:$I$1750,9,FALSE),0)</f>
        <v>-1161.4285714285713</v>
      </c>
      <c r="C1349" s="88">
        <f t="shared" si="42"/>
        <v>35748.690476190503</v>
      </c>
      <c r="D1349" s="88">
        <f t="shared" si="43"/>
        <v>-7997.8571428571431</v>
      </c>
    </row>
    <row r="1350" spans="1:4" x14ac:dyDescent="0.25">
      <c r="A1350" s="32">
        <v>43690</v>
      </c>
      <c r="B1350" s="66">
        <f>_xlfn.IFNA(VLOOKUP(A1350,綜合_回測!$A$2:$I$1750,9,FALSE),0)</f>
        <v>1137.8571428571429</v>
      </c>
      <c r="C1350" s="88">
        <f t="shared" si="42"/>
        <v>36910.119047619075</v>
      </c>
      <c r="D1350" s="88">
        <f t="shared" si="43"/>
        <v>-5698.5714285714284</v>
      </c>
    </row>
    <row r="1351" spans="1:4" x14ac:dyDescent="0.25">
      <c r="A1351" s="32">
        <v>43689</v>
      </c>
      <c r="B1351" s="66">
        <f>_xlfn.IFNA(VLOOKUP(A1351,綜合_回測!$A$2:$I$1750,9,FALSE),0)</f>
        <v>275.71428571428572</v>
      </c>
      <c r="C1351" s="88">
        <f t="shared" si="42"/>
        <v>35772.26190476193</v>
      </c>
      <c r="D1351" s="88">
        <f t="shared" si="43"/>
        <v>-6560.7142857142862</v>
      </c>
    </row>
    <row r="1352" spans="1:4" x14ac:dyDescent="0.25">
      <c r="A1352" s="32">
        <v>43686</v>
      </c>
      <c r="B1352" s="66">
        <f>_xlfn.IFNA(VLOOKUP(A1352,綜合_回測!$A$2:$I$1750,9,FALSE),0)</f>
        <v>-31.428571428571427</v>
      </c>
      <c r="C1352" s="88">
        <f t="shared" si="42"/>
        <v>35496.547619047647</v>
      </c>
      <c r="D1352" s="88">
        <f t="shared" si="43"/>
        <v>-6867.8571428571431</v>
      </c>
    </row>
    <row r="1353" spans="1:4" x14ac:dyDescent="0.25">
      <c r="A1353" s="32">
        <v>43685</v>
      </c>
      <c r="B1353" s="66">
        <f>_xlfn.IFNA(VLOOKUP(A1353,綜合_回測!$A$2:$I$1750,9,FALSE),0)</f>
        <v>-1941.4285714285713</v>
      </c>
      <c r="C1353" s="88">
        <f t="shared" si="42"/>
        <v>35527.97619047622</v>
      </c>
      <c r="D1353" s="88">
        <f t="shared" si="43"/>
        <v>-8777.8571428571431</v>
      </c>
    </row>
    <row r="1354" spans="1:4" x14ac:dyDescent="0.25">
      <c r="A1354" s="32">
        <v>43684</v>
      </c>
      <c r="B1354" s="66">
        <f>_xlfn.IFNA(VLOOKUP(A1354,綜合_回測!$A$2:$I$1750,9,FALSE),0)</f>
        <v>-3455</v>
      </c>
      <c r="C1354" s="88">
        <f t="shared" si="42"/>
        <v>37469.404761904792</v>
      </c>
      <c r="D1354" s="88">
        <f t="shared" si="43"/>
        <v>-10291.428571428572</v>
      </c>
    </row>
    <row r="1355" spans="1:4" x14ac:dyDescent="0.25">
      <c r="A1355" s="32">
        <v>43683</v>
      </c>
      <c r="B1355" s="66">
        <f>_xlfn.IFNA(VLOOKUP(A1355,綜合_回測!$A$2:$I$1750,9,FALSE),0)</f>
        <v>-1636.4285714285713</v>
      </c>
      <c r="C1355" s="88">
        <f t="shared" si="42"/>
        <v>40924.404761904792</v>
      </c>
      <c r="D1355" s="88">
        <f t="shared" si="43"/>
        <v>-8472.8571428571431</v>
      </c>
    </row>
    <row r="1356" spans="1:4" x14ac:dyDescent="0.25">
      <c r="A1356" s="32">
        <v>43682</v>
      </c>
      <c r="B1356" s="66">
        <f>_xlfn.IFNA(VLOOKUP(A1356,綜合_回測!$A$2:$I$1750,9,FALSE),0)</f>
        <v>263.57142857142856</v>
      </c>
      <c r="C1356" s="88">
        <f t="shared" si="42"/>
        <v>42560.833333333365</v>
      </c>
      <c r="D1356" s="88">
        <f t="shared" si="43"/>
        <v>-6572.8571428571431</v>
      </c>
    </row>
    <row r="1357" spans="1:4" x14ac:dyDescent="0.25">
      <c r="A1357" s="32">
        <v>43679</v>
      </c>
      <c r="B1357" s="66">
        <f>_xlfn.IFNA(VLOOKUP(A1357,綜合_回測!$A$2:$I$1750,9,FALSE),0)</f>
        <v>-2557.8571428571427</v>
      </c>
      <c r="C1357" s="88">
        <f t="shared" si="42"/>
        <v>42297.261904761937</v>
      </c>
      <c r="D1357" s="88">
        <f t="shared" si="43"/>
        <v>-9394.2857142857138</v>
      </c>
    </row>
    <row r="1358" spans="1:4" x14ac:dyDescent="0.25">
      <c r="A1358" s="32">
        <v>43678</v>
      </c>
      <c r="B1358" s="66">
        <f>_xlfn.IFNA(VLOOKUP(A1358,綜合_回測!$A$2:$I$1750,9,FALSE),0)</f>
        <v>-1748.5714285714287</v>
      </c>
      <c r="C1358" s="88">
        <f t="shared" si="42"/>
        <v>44855.119047619082</v>
      </c>
      <c r="D1358" s="88">
        <f t="shared" si="43"/>
        <v>-8585</v>
      </c>
    </row>
    <row r="1359" spans="1:4" x14ac:dyDescent="0.25">
      <c r="A1359" s="32">
        <v>43677</v>
      </c>
      <c r="B1359" s="66">
        <f>_xlfn.IFNA(VLOOKUP(A1359,綜合_回測!$A$2:$I$1750,9,FALSE),0)</f>
        <v>-829.28571428571433</v>
      </c>
      <c r="C1359" s="88">
        <f t="shared" si="42"/>
        <v>46603.69047619051</v>
      </c>
      <c r="D1359" s="88">
        <f t="shared" si="43"/>
        <v>-7665.7142857142862</v>
      </c>
    </row>
    <row r="1360" spans="1:4" x14ac:dyDescent="0.25">
      <c r="A1360" s="32">
        <v>43676</v>
      </c>
      <c r="B1360" s="66">
        <f>_xlfn.IFNA(VLOOKUP(A1360,綜合_回測!$A$2:$I$1750,9,FALSE),0)</f>
        <v>949.28571428571433</v>
      </c>
      <c r="C1360" s="88">
        <f t="shared" si="42"/>
        <v>47432.976190476227</v>
      </c>
      <c r="D1360" s="88">
        <f t="shared" si="43"/>
        <v>-5887.1428571428569</v>
      </c>
    </row>
    <row r="1361" spans="1:4" x14ac:dyDescent="0.25">
      <c r="A1361" s="32">
        <v>43675</v>
      </c>
      <c r="B1361" s="66">
        <f>_xlfn.IFNA(VLOOKUP(A1361,綜合_回測!$A$2:$I$1750,9,FALSE),0)</f>
        <v>145</v>
      </c>
      <c r="C1361" s="88">
        <f t="shared" si="42"/>
        <v>46483.69047619051</v>
      </c>
      <c r="D1361" s="88">
        <f t="shared" si="43"/>
        <v>-6691.4285714285716</v>
      </c>
    </row>
    <row r="1362" spans="1:4" x14ac:dyDescent="0.25">
      <c r="A1362" s="32">
        <v>43672</v>
      </c>
      <c r="B1362" s="66">
        <f>_xlfn.IFNA(VLOOKUP(A1362,綜合_回測!$A$2:$I$1750,9,FALSE),0)</f>
        <v>658.57142857142856</v>
      </c>
      <c r="C1362" s="88">
        <f t="shared" si="42"/>
        <v>46338.69047619051</v>
      </c>
      <c r="D1362" s="88">
        <f t="shared" si="43"/>
        <v>-6177.8571428571431</v>
      </c>
    </row>
    <row r="1363" spans="1:4" x14ac:dyDescent="0.25">
      <c r="A1363" s="32">
        <v>43671</v>
      </c>
      <c r="B1363" s="66">
        <f>_xlfn.IFNA(VLOOKUP(A1363,綜合_回測!$A$2:$I$1750,9,FALSE),0)</f>
        <v>-1370</v>
      </c>
      <c r="C1363" s="88">
        <f t="shared" si="42"/>
        <v>45680.119047619082</v>
      </c>
      <c r="D1363" s="88">
        <f t="shared" si="43"/>
        <v>-8206.4285714285725</v>
      </c>
    </row>
    <row r="1364" spans="1:4" x14ac:dyDescent="0.25">
      <c r="A1364" s="32">
        <v>43670</v>
      </c>
      <c r="B1364" s="66">
        <f>_xlfn.IFNA(VLOOKUP(A1364,綜合_回測!$A$2:$I$1750,9,FALSE),0)</f>
        <v>2044.2857142857142</v>
      </c>
      <c r="C1364" s="88">
        <f t="shared" si="42"/>
        <v>47050.119047619082</v>
      </c>
      <c r="D1364" s="88">
        <f t="shared" si="43"/>
        <v>-4792.1428571428569</v>
      </c>
    </row>
    <row r="1365" spans="1:4" x14ac:dyDescent="0.25">
      <c r="A1365" s="32">
        <v>43669</v>
      </c>
      <c r="B1365" s="66">
        <f>_xlfn.IFNA(VLOOKUP(A1365,綜合_回測!$A$2:$I$1750,9,FALSE),0)</f>
        <v>551.42857142857144</v>
      </c>
      <c r="C1365" s="88">
        <f t="shared" si="42"/>
        <v>45005.833333333365</v>
      </c>
      <c r="D1365" s="88">
        <f t="shared" si="43"/>
        <v>-6285</v>
      </c>
    </row>
    <row r="1366" spans="1:4" x14ac:dyDescent="0.25">
      <c r="A1366" s="32">
        <v>43668</v>
      </c>
      <c r="B1366" s="66">
        <f>_xlfn.IFNA(VLOOKUP(A1366,綜合_回測!$A$2:$I$1750,9,FALSE),0)</f>
        <v>1831.4285714285713</v>
      </c>
      <c r="C1366" s="88">
        <f t="shared" si="42"/>
        <v>44454.404761904792</v>
      </c>
      <c r="D1366" s="88">
        <f t="shared" si="43"/>
        <v>-5005</v>
      </c>
    </row>
    <row r="1367" spans="1:4" x14ac:dyDescent="0.25">
      <c r="A1367" s="32">
        <v>43665</v>
      </c>
      <c r="B1367" s="66">
        <f>_xlfn.IFNA(VLOOKUP(A1367,綜合_回測!$A$2:$I$1750,9,FALSE),0)</f>
        <v>-418.57142857142856</v>
      </c>
      <c r="C1367" s="88">
        <f t="shared" si="42"/>
        <v>42622.97619047622</v>
      </c>
      <c r="D1367" s="88">
        <f t="shared" si="43"/>
        <v>-7255</v>
      </c>
    </row>
    <row r="1368" spans="1:4" x14ac:dyDescent="0.25">
      <c r="A1368" s="32">
        <v>43664</v>
      </c>
      <c r="B1368" s="66">
        <f>_xlfn.IFNA(VLOOKUP(A1368,綜合_回測!$A$2:$I$1750,9,FALSE),0)</f>
        <v>1477.8571428571429</v>
      </c>
      <c r="C1368" s="88">
        <f t="shared" si="42"/>
        <v>43041.547619047647</v>
      </c>
      <c r="D1368" s="88">
        <f t="shared" si="43"/>
        <v>-5358.5714285714284</v>
      </c>
    </row>
    <row r="1369" spans="1:4" x14ac:dyDescent="0.25">
      <c r="A1369" s="32">
        <v>43663</v>
      </c>
      <c r="B1369" s="66">
        <f>_xlfn.IFNA(VLOOKUP(A1369,綜合_回測!$A$2:$I$1750,9,FALSE),0)</f>
        <v>-1437.8571428571429</v>
      </c>
      <c r="C1369" s="88">
        <f t="shared" si="42"/>
        <v>41563.690476190503</v>
      </c>
      <c r="D1369" s="88">
        <f t="shared" si="43"/>
        <v>-8274.2857142857138</v>
      </c>
    </row>
    <row r="1370" spans="1:4" x14ac:dyDescent="0.25">
      <c r="A1370" s="32">
        <v>43662</v>
      </c>
      <c r="B1370" s="66">
        <f>_xlfn.IFNA(VLOOKUP(A1370,綜合_回測!$A$2:$I$1750,9,FALSE),0)</f>
        <v>292.85714285714283</v>
      </c>
      <c r="C1370" s="88">
        <f t="shared" si="42"/>
        <v>43001.547619047647</v>
      </c>
      <c r="D1370" s="88">
        <f t="shared" si="43"/>
        <v>-6543.5714285714284</v>
      </c>
    </row>
    <row r="1371" spans="1:4" x14ac:dyDescent="0.25">
      <c r="A1371" s="32">
        <v>43661</v>
      </c>
      <c r="B1371" s="66">
        <f>_xlfn.IFNA(VLOOKUP(A1371,綜合_回測!$A$2:$I$1750,9,FALSE),0)</f>
        <v>319.28571428571428</v>
      </c>
      <c r="C1371" s="88">
        <f t="shared" si="42"/>
        <v>42708.690476190503</v>
      </c>
      <c r="D1371" s="88">
        <f t="shared" si="43"/>
        <v>-6517.1428571428569</v>
      </c>
    </row>
    <row r="1372" spans="1:4" x14ac:dyDescent="0.25">
      <c r="A1372" s="32">
        <v>43658</v>
      </c>
      <c r="B1372" s="66">
        <f>_xlfn.IFNA(VLOOKUP(A1372,綜合_回測!$A$2:$I$1750,9,FALSE),0)</f>
        <v>1442.8571428571429</v>
      </c>
      <c r="C1372" s="88">
        <f t="shared" si="42"/>
        <v>42389.404761904785</v>
      </c>
      <c r="D1372" s="88">
        <f t="shared" si="43"/>
        <v>-5393.5714285714284</v>
      </c>
    </row>
    <row r="1373" spans="1:4" x14ac:dyDescent="0.25">
      <c r="A1373" s="32">
        <v>43657</v>
      </c>
      <c r="B1373" s="66">
        <f>_xlfn.IFNA(VLOOKUP(A1373,綜合_回測!$A$2:$I$1750,9,FALSE),0)</f>
        <v>-40</v>
      </c>
      <c r="C1373" s="88">
        <f t="shared" si="42"/>
        <v>40946.54761904764</v>
      </c>
      <c r="D1373" s="88">
        <f t="shared" si="43"/>
        <v>-6876.4285714285716</v>
      </c>
    </row>
    <row r="1374" spans="1:4" x14ac:dyDescent="0.25">
      <c r="A1374" s="32">
        <v>43656</v>
      </c>
      <c r="B1374" s="66">
        <f>_xlfn.IFNA(VLOOKUP(A1374,綜合_回測!$A$2:$I$1750,9,FALSE),0)</f>
        <v>-549.28571428571433</v>
      </c>
      <c r="C1374" s="88">
        <f t="shared" si="42"/>
        <v>40986.54761904764</v>
      </c>
      <c r="D1374" s="88">
        <f t="shared" si="43"/>
        <v>-7385.7142857142862</v>
      </c>
    </row>
    <row r="1375" spans="1:4" x14ac:dyDescent="0.25">
      <c r="A1375" s="32">
        <v>43655</v>
      </c>
      <c r="B1375" s="66">
        <f>_xlfn.IFNA(VLOOKUP(A1375,綜合_回測!$A$2:$I$1750,9,FALSE),0)</f>
        <v>3615.7142857142858</v>
      </c>
      <c r="C1375" s="88">
        <f t="shared" si="42"/>
        <v>41535.833333333358</v>
      </c>
      <c r="D1375" s="88">
        <f t="shared" si="43"/>
        <v>-3220.7142857142858</v>
      </c>
    </row>
    <row r="1376" spans="1:4" x14ac:dyDescent="0.25">
      <c r="A1376" s="32">
        <v>43654</v>
      </c>
      <c r="B1376" s="66">
        <f>_xlfn.IFNA(VLOOKUP(A1376,綜合_回測!$A$2:$I$1750,9,FALSE),0)</f>
        <v>187.14285714285714</v>
      </c>
      <c r="C1376" s="88">
        <f t="shared" si="42"/>
        <v>37920.119047619075</v>
      </c>
      <c r="D1376" s="88">
        <f t="shared" si="43"/>
        <v>-6649.2857142857147</v>
      </c>
    </row>
    <row r="1377" spans="1:4" x14ac:dyDescent="0.25">
      <c r="A1377" s="32">
        <v>43651</v>
      </c>
      <c r="B1377" s="66">
        <f>_xlfn.IFNA(VLOOKUP(A1377,綜合_回測!$A$2:$I$1750,9,FALSE),0)</f>
        <v>-1698.5714285714287</v>
      </c>
      <c r="C1377" s="88">
        <f t="shared" si="42"/>
        <v>37732.97619047622</v>
      </c>
      <c r="D1377" s="88">
        <f t="shared" si="43"/>
        <v>-8535</v>
      </c>
    </row>
    <row r="1378" spans="1:4" x14ac:dyDescent="0.25">
      <c r="A1378" s="32">
        <v>43648</v>
      </c>
      <c r="B1378" s="66">
        <f>_xlfn.IFNA(VLOOKUP(A1378,綜合_回測!$A$2:$I$1750,9,FALSE),0)</f>
        <v>1011.4285714285714</v>
      </c>
      <c r="C1378" s="88">
        <f t="shared" si="42"/>
        <v>39431.547619047647</v>
      </c>
      <c r="D1378" s="88">
        <f t="shared" si="43"/>
        <v>-5825</v>
      </c>
    </row>
    <row r="1379" spans="1:4" x14ac:dyDescent="0.25">
      <c r="A1379" s="32">
        <v>43647</v>
      </c>
      <c r="B1379" s="66">
        <f>_xlfn.IFNA(VLOOKUP(A1379,綜合_回測!$A$2:$I$1750,9,FALSE),0)</f>
        <v>-1395.7142857142858</v>
      </c>
      <c r="C1379" s="88">
        <f t="shared" si="42"/>
        <v>38420.119047619075</v>
      </c>
      <c r="D1379" s="88">
        <f t="shared" si="43"/>
        <v>-8232.1428571428569</v>
      </c>
    </row>
    <row r="1380" spans="1:4" x14ac:dyDescent="0.25">
      <c r="A1380" s="32">
        <v>43644</v>
      </c>
      <c r="B1380" s="66">
        <f>_xlfn.IFNA(VLOOKUP(A1380,綜合_回測!$A$2:$I$1750,9,FALSE),0)</f>
        <v>-343.57142857142856</v>
      </c>
      <c r="C1380" s="88">
        <f t="shared" si="42"/>
        <v>39815.833333333358</v>
      </c>
      <c r="D1380" s="88">
        <f t="shared" si="43"/>
        <v>-7180</v>
      </c>
    </row>
    <row r="1381" spans="1:4" x14ac:dyDescent="0.25">
      <c r="A1381" s="32">
        <v>43643</v>
      </c>
      <c r="B1381" s="66">
        <f>_xlfn.IFNA(VLOOKUP(A1381,綜合_回測!$A$2:$I$1750,9,FALSE),0)</f>
        <v>171.42857142857142</v>
      </c>
      <c r="C1381" s="88">
        <f t="shared" si="42"/>
        <v>40159.404761904785</v>
      </c>
      <c r="D1381" s="88">
        <f t="shared" si="43"/>
        <v>-6665</v>
      </c>
    </row>
    <row r="1382" spans="1:4" x14ac:dyDescent="0.25">
      <c r="A1382" s="32">
        <v>43642</v>
      </c>
      <c r="B1382" s="66">
        <f>_xlfn.IFNA(VLOOKUP(A1382,綜合_回測!$A$2:$I$1750,9,FALSE),0)</f>
        <v>-780</v>
      </c>
      <c r="C1382" s="88">
        <f t="shared" si="42"/>
        <v>39987.976190476213</v>
      </c>
      <c r="D1382" s="88">
        <f t="shared" si="43"/>
        <v>-7616.4285714285716</v>
      </c>
    </row>
    <row r="1383" spans="1:4" x14ac:dyDescent="0.25">
      <c r="A1383" s="32">
        <v>43641</v>
      </c>
      <c r="B1383" s="66">
        <f>_xlfn.IFNA(VLOOKUP(A1383,綜合_回測!$A$2:$I$1750,9,FALSE),0)</f>
        <v>-1511.4285714285713</v>
      </c>
      <c r="C1383" s="88">
        <f t="shared" si="42"/>
        <v>40767.976190476213</v>
      </c>
      <c r="D1383" s="88">
        <f t="shared" si="43"/>
        <v>-8347.8571428571431</v>
      </c>
    </row>
    <row r="1384" spans="1:4" x14ac:dyDescent="0.25">
      <c r="A1384" s="32">
        <v>43640</v>
      </c>
      <c r="B1384" s="66">
        <f>_xlfn.IFNA(VLOOKUP(A1384,綜合_回測!$A$2:$I$1750,9,FALSE),0)</f>
        <v>-391.42857142857144</v>
      </c>
      <c r="C1384" s="88">
        <f t="shared" si="42"/>
        <v>42279.404761904785</v>
      </c>
      <c r="D1384" s="88">
        <f t="shared" si="43"/>
        <v>-7227.8571428571431</v>
      </c>
    </row>
    <row r="1385" spans="1:4" x14ac:dyDescent="0.25">
      <c r="A1385" s="32">
        <v>43637</v>
      </c>
      <c r="B1385" s="66">
        <f>_xlfn.IFNA(VLOOKUP(A1385,綜合_回測!$A$2:$I$1750,9,FALSE),0)</f>
        <v>-337.85714285714283</v>
      </c>
      <c r="C1385" s="88">
        <f t="shared" si="42"/>
        <v>42670.833333333358</v>
      </c>
      <c r="D1385" s="88">
        <f t="shared" si="43"/>
        <v>-7174.2857142857147</v>
      </c>
    </row>
    <row r="1386" spans="1:4" x14ac:dyDescent="0.25">
      <c r="A1386" s="32">
        <v>43636</v>
      </c>
      <c r="B1386" s="66">
        <f>_xlfn.IFNA(VLOOKUP(A1386,綜合_回測!$A$2:$I$1750,9,FALSE),0)</f>
        <v>-1675.7142857142858</v>
      </c>
      <c r="C1386" s="88">
        <f t="shared" si="42"/>
        <v>43008.690476190503</v>
      </c>
      <c r="D1386" s="88">
        <f t="shared" si="43"/>
        <v>-8512.1428571428569</v>
      </c>
    </row>
    <row r="1387" spans="1:4" x14ac:dyDescent="0.25">
      <c r="A1387" s="32">
        <v>43635</v>
      </c>
      <c r="B1387" s="66">
        <f>_xlfn.IFNA(VLOOKUP(A1387,綜合_回測!$A$2:$I$1750,9,FALSE),0)</f>
        <v>1055.7142857142858</v>
      </c>
      <c r="C1387" s="88">
        <f t="shared" si="42"/>
        <v>44684.404761904785</v>
      </c>
      <c r="D1387" s="88">
        <f t="shared" si="43"/>
        <v>-5780.7142857142862</v>
      </c>
    </row>
    <row r="1388" spans="1:4" x14ac:dyDescent="0.25">
      <c r="A1388" s="32">
        <v>43634</v>
      </c>
      <c r="B1388" s="66">
        <f>_xlfn.IFNA(VLOOKUP(A1388,綜合_回測!$A$2:$I$1750,9,FALSE),0)</f>
        <v>1114.2857142857142</v>
      </c>
      <c r="C1388" s="88">
        <f t="shared" si="42"/>
        <v>43628.690476190503</v>
      </c>
      <c r="D1388" s="88">
        <f t="shared" si="43"/>
        <v>-5722.1428571428569</v>
      </c>
    </row>
    <row r="1389" spans="1:4" x14ac:dyDescent="0.25">
      <c r="A1389" s="32">
        <v>43633</v>
      </c>
      <c r="B1389" s="66">
        <f>_xlfn.IFNA(VLOOKUP(A1389,綜合_回測!$A$2:$I$1750,9,FALSE),0)</f>
        <v>328.57142857142856</v>
      </c>
      <c r="C1389" s="88">
        <f t="shared" si="42"/>
        <v>42514.404761904785</v>
      </c>
      <c r="D1389" s="88">
        <f t="shared" si="43"/>
        <v>-6507.8571428571431</v>
      </c>
    </row>
    <row r="1390" spans="1:4" x14ac:dyDescent="0.25">
      <c r="A1390" s="32">
        <v>43630</v>
      </c>
      <c r="B1390" s="66">
        <f>_xlfn.IFNA(VLOOKUP(A1390,綜合_回測!$A$2:$I$1750,9,FALSE),0)</f>
        <v>319.28571428571428</v>
      </c>
      <c r="C1390" s="88">
        <f t="shared" si="42"/>
        <v>42185.833333333358</v>
      </c>
      <c r="D1390" s="88">
        <f t="shared" si="43"/>
        <v>-6517.1428571428569</v>
      </c>
    </row>
    <row r="1391" spans="1:4" x14ac:dyDescent="0.25">
      <c r="A1391" s="32">
        <v>43629</v>
      </c>
      <c r="B1391" s="66">
        <f>_xlfn.IFNA(VLOOKUP(A1391,綜合_回測!$A$2:$I$1750,9,FALSE),0)</f>
        <v>269.28571428571428</v>
      </c>
      <c r="C1391" s="88">
        <f t="shared" si="42"/>
        <v>41866.54761904764</v>
      </c>
      <c r="D1391" s="88">
        <f t="shared" si="43"/>
        <v>-6567.1428571428569</v>
      </c>
    </row>
    <row r="1392" spans="1:4" x14ac:dyDescent="0.25">
      <c r="A1392" s="32">
        <v>43628</v>
      </c>
      <c r="B1392" s="66">
        <f>_xlfn.IFNA(VLOOKUP(A1392,綜合_回測!$A$2:$I$1750,9,FALSE),0)</f>
        <v>52.142857142857146</v>
      </c>
      <c r="C1392" s="88">
        <f t="shared" si="42"/>
        <v>41597.261904761923</v>
      </c>
      <c r="D1392" s="88">
        <f t="shared" si="43"/>
        <v>-6784.2857142857147</v>
      </c>
    </row>
    <row r="1393" spans="1:4" x14ac:dyDescent="0.25">
      <c r="A1393" s="32">
        <v>43627</v>
      </c>
      <c r="B1393" s="66">
        <f>_xlfn.IFNA(VLOOKUP(A1393,綜合_回測!$A$2:$I$1750,9,FALSE),0)</f>
        <v>-1455</v>
      </c>
      <c r="C1393" s="88">
        <f t="shared" si="42"/>
        <v>41545.119047619068</v>
      </c>
      <c r="D1393" s="88">
        <f t="shared" si="43"/>
        <v>-8291.4285714285725</v>
      </c>
    </row>
    <row r="1394" spans="1:4" x14ac:dyDescent="0.25">
      <c r="A1394" s="32">
        <v>43626</v>
      </c>
      <c r="B1394" s="66">
        <f>_xlfn.IFNA(VLOOKUP(A1394,綜合_回測!$A$2:$I$1750,9,FALSE),0)</f>
        <v>-3205</v>
      </c>
      <c r="C1394" s="88">
        <f t="shared" si="42"/>
        <v>43000.119047619068</v>
      </c>
      <c r="D1394" s="88">
        <f t="shared" si="43"/>
        <v>-10041.428571428572</v>
      </c>
    </row>
    <row r="1395" spans="1:4" x14ac:dyDescent="0.25">
      <c r="A1395" s="32">
        <v>43623</v>
      </c>
      <c r="B1395" s="66">
        <f>_xlfn.IFNA(VLOOKUP(A1395,綜合_回測!$A$2:$I$1750,9,FALSE),0)</f>
        <v>2357.1428571428573</v>
      </c>
      <c r="C1395" s="88">
        <f t="shared" si="42"/>
        <v>46205.119047619068</v>
      </c>
      <c r="D1395" s="88">
        <f t="shared" si="43"/>
        <v>-4479.2857142857138</v>
      </c>
    </row>
    <row r="1396" spans="1:4" x14ac:dyDescent="0.25">
      <c r="A1396" s="32">
        <v>43622</v>
      </c>
      <c r="B1396" s="66">
        <f>_xlfn.IFNA(VLOOKUP(A1396,綜合_回測!$A$2:$I$1750,9,FALSE),0)</f>
        <v>-124.28571428571429</v>
      </c>
      <c r="C1396" s="88">
        <f t="shared" si="42"/>
        <v>43847.976190476213</v>
      </c>
      <c r="D1396" s="88">
        <f t="shared" si="43"/>
        <v>-6960.7142857142862</v>
      </c>
    </row>
    <row r="1397" spans="1:4" x14ac:dyDescent="0.25">
      <c r="A1397" s="32">
        <v>43621</v>
      </c>
      <c r="B1397" s="66">
        <f>_xlfn.IFNA(VLOOKUP(A1397,綜合_回測!$A$2:$I$1750,9,FALSE),0)</f>
        <v>-305.71428571428572</v>
      </c>
      <c r="C1397" s="88">
        <f t="shared" si="42"/>
        <v>43972.26190476193</v>
      </c>
      <c r="D1397" s="88">
        <f t="shared" si="43"/>
        <v>-7142.1428571428569</v>
      </c>
    </row>
    <row r="1398" spans="1:4" x14ac:dyDescent="0.25">
      <c r="A1398" s="32">
        <v>43620</v>
      </c>
      <c r="B1398" s="66">
        <f>_xlfn.IFNA(VLOOKUP(A1398,綜合_回測!$A$2:$I$1750,9,FALSE),0)</f>
        <v>6836.4285714285716</v>
      </c>
      <c r="C1398" s="88">
        <f t="shared" si="42"/>
        <v>44277.976190476213</v>
      </c>
      <c r="D1398" s="88">
        <f t="shared" si="43"/>
        <v>0</v>
      </c>
    </row>
    <row r="1399" spans="1:4" x14ac:dyDescent="0.25">
      <c r="A1399" s="32">
        <v>43619</v>
      </c>
      <c r="B1399" s="66">
        <f>_xlfn.IFNA(VLOOKUP(A1399,綜合_回測!$A$2:$I$1750,9,FALSE),0)</f>
        <v>-2047.1428571428571</v>
      </c>
      <c r="C1399" s="88">
        <f t="shared" si="42"/>
        <v>37441.54761904764</v>
      </c>
      <c r="D1399" s="88">
        <f t="shared" si="43"/>
        <v>-8042.8571428571422</v>
      </c>
    </row>
    <row r="1400" spans="1:4" x14ac:dyDescent="0.25">
      <c r="A1400" s="32">
        <v>43616</v>
      </c>
      <c r="B1400" s="66">
        <f>_xlfn.IFNA(VLOOKUP(A1400,綜合_回測!$A$2:$I$1750,9,FALSE),0)</f>
        <v>-974.28571428571433</v>
      </c>
      <c r="C1400" s="88">
        <f t="shared" si="42"/>
        <v>39488.690476190495</v>
      </c>
      <c r="D1400" s="88">
        <f t="shared" si="43"/>
        <v>-6970</v>
      </c>
    </row>
    <row r="1401" spans="1:4" x14ac:dyDescent="0.25">
      <c r="A1401" s="32">
        <v>43615</v>
      </c>
      <c r="B1401" s="66">
        <f>_xlfn.IFNA(VLOOKUP(A1401,綜合_回測!$A$2:$I$1750,9,FALSE),0)</f>
        <v>458.57142857142856</v>
      </c>
      <c r="C1401" s="88">
        <f t="shared" si="42"/>
        <v>40462.976190476213</v>
      </c>
      <c r="D1401" s="88">
        <f t="shared" si="43"/>
        <v>-5537.1428571428569</v>
      </c>
    </row>
    <row r="1402" spans="1:4" x14ac:dyDescent="0.25">
      <c r="A1402" s="32">
        <v>43614</v>
      </c>
      <c r="B1402" s="66">
        <f>_xlfn.IFNA(VLOOKUP(A1402,綜合_回測!$A$2:$I$1750,9,FALSE),0)</f>
        <v>67.142857142857139</v>
      </c>
      <c r="C1402" s="88">
        <f t="shared" si="42"/>
        <v>40004.404761904785</v>
      </c>
      <c r="D1402" s="88">
        <f t="shared" si="43"/>
        <v>-5928.5714285714284</v>
      </c>
    </row>
    <row r="1403" spans="1:4" x14ac:dyDescent="0.25">
      <c r="A1403" s="32">
        <v>43613</v>
      </c>
      <c r="B1403" s="66">
        <f>_xlfn.IFNA(VLOOKUP(A1403,綜合_回測!$A$2:$I$1750,9,FALSE),0)</f>
        <v>-1192.1428571428571</v>
      </c>
      <c r="C1403" s="88">
        <f t="shared" si="42"/>
        <v>39937.26190476193</v>
      </c>
      <c r="D1403" s="88">
        <f t="shared" si="43"/>
        <v>-7187.8571428571422</v>
      </c>
    </row>
    <row r="1404" spans="1:4" x14ac:dyDescent="0.25">
      <c r="A1404" s="32">
        <v>43609</v>
      </c>
      <c r="B1404" s="66">
        <f>_xlfn.IFNA(VLOOKUP(A1404,綜合_回測!$A$2:$I$1750,9,FALSE),0)</f>
        <v>-2030.7142857142858</v>
      </c>
      <c r="C1404" s="88">
        <f t="shared" si="42"/>
        <v>41129.404761904785</v>
      </c>
      <c r="D1404" s="88">
        <f t="shared" si="43"/>
        <v>-8026.4285714285706</v>
      </c>
    </row>
    <row r="1405" spans="1:4" x14ac:dyDescent="0.25">
      <c r="A1405" s="32">
        <v>43608</v>
      </c>
      <c r="B1405" s="66">
        <f>_xlfn.IFNA(VLOOKUP(A1405,綜合_回測!$A$2:$I$1750,9,FALSE),0)</f>
        <v>310.71428571428572</v>
      </c>
      <c r="C1405" s="88">
        <f t="shared" si="42"/>
        <v>43160.119047619068</v>
      </c>
      <c r="D1405" s="88">
        <f t="shared" si="43"/>
        <v>-5685</v>
      </c>
    </row>
    <row r="1406" spans="1:4" x14ac:dyDescent="0.25">
      <c r="A1406" s="32">
        <v>43607</v>
      </c>
      <c r="B1406" s="66">
        <f>_xlfn.IFNA(VLOOKUP(A1406,綜合_回測!$A$2:$I$1750,9,FALSE),0)</f>
        <v>-505.71428571428572</v>
      </c>
      <c r="C1406" s="88">
        <f t="shared" si="42"/>
        <v>42849.404761904785</v>
      </c>
      <c r="D1406" s="88">
        <f t="shared" si="43"/>
        <v>-6501.4285714285706</v>
      </c>
    </row>
    <row r="1407" spans="1:4" x14ac:dyDescent="0.25">
      <c r="A1407" s="32">
        <v>43606</v>
      </c>
      <c r="B1407" s="66">
        <f>_xlfn.IFNA(VLOOKUP(A1407,綜合_回測!$A$2:$I$1750,9,FALSE),0)</f>
        <v>490.71428571428572</v>
      </c>
      <c r="C1407" s="88">
        <f t="shared" si="42"/>
        <v>43355.119047619068</v>
      </c>
      <c r="D1407" s="88">
        <f t="shared" si="43"/>
        <v>-5505</v>
      </c>
    </row>
    <row r="1408" spans="1:4" x14ac:dyDescent="0.25">
      <c r="A1408" s="32">
        <v>43605</v>
      </c>
      <c r="B1408" s="66">
        <f>_xlfn.IFNA(VLOOKUP(A1408,綜合_回測!$A$2:$I$1750,9,FALSE),0)</f>
        <v>-805.71428571428567</v>
      </c>
      <c r="C1408" s="88">
        <f t="shared" si="42"/>
        <v>42864.404761904785</v>
      </c>
      <c r="D1408" s="88">
        <f t="shared" si="43"/>
        <v>-6801.4285714285706</v>
      </c>
    </row>
    <row r="1409" spans="1:4" x14ac:dyDescent="0.25">
      <c r="A1409" s="32">
        <v>43602</v>
      </c>
      <c r="B1409" s="66">
        <f>_xlfn.IFNA(VLOOKUP(A1409,綜合_回測!$A$2:$I$1750,9,FALSE),0)</f>
        <v>-1430.7142857142858</v>
      </c>
      <c r="C1409" s="88">
        <f t="shared" si="42"/>
        <v>43670.119047619068</v>
      </c>
      <c r="D1409" s="88">
        <f t="shared" si="43"/>
        <v>-7426.4285714285706</v>
      </c>
    </row>
    <row r="1410" spans="1:4" x14ac:dyDescent="0.25">
      <c r="A1410" s="32">
        <v>43601</v>
      </c>
      <c r="B1410" s="66">
        <f>_xlfn.IFNA(VLOOKUP(A1410,綜合_回測!$A$2:$I$1750,9,FALSE),0)</f>
        <v>1679.2857142857142</v>
      </c>
      <c r="C1410" s="88">
        <f t="shared" ref="C1410:C1473" si="44">C1411+B1410</f>
        <v>45100.83333333335</v>
      </c>
      <c r="D1410" s="88">
        <f t="shared" si="43"/>
        <v>-4316.4285714285706</v>
      </c>
    </row>
    <row r="1411" spans="1:4" x14ac:dyDescent="0.25">
      <c r="A1411" s="32">
        <v>43600</v>
      </c>
      <c r="B1411" s="66">
        <f>_xlfn.IFNA(VLOOKUP(A1411,綜合_回測!$A$2:$I$1750,9,FALSE),0)</f>
        <v>4952.8571428571431</v>
      </c>
      <c r="C1411" s="88">
        <f t="shared" si="44"/>
        <v>43421.547619047633</v>
      </c>
      <c r="D1411" s="88">
        <f t="shared" ref="D1411:D1474" si="45">MIN((B1411-MAX(B1411:B1469)),0)</f>
        <v>-1042.8571428571422</v>
      </c>
    </row>
    <row r="1412" spans="1:4" x14ac:dyDescent="0.25">
      <c r="A1412" s="32">
        <v>43599</v>
      </c>
      <c r="B1412" s="66">
        <f>_xlfn.IFNA(VLOOKUP(A1412,綜合_回測!$A$2:$I$1750,9,FALSE),0)</f>
        <v>815.71428571428567</v>
      </c>
      <c r="C1412" s="88">
        <f t="shared" si="44"/>
        <v>38468.690476190488</v>
      </c>
      <c r="D1412" s="88">
        <f t="shared" si="45"/>
        <v>-5180</v>
      </c>
    </row>
    <row r="1413" spans="1:4" x14ac:dyDescent="0.25">
      <c r="A1413" s="32">
        <v>43598</v>
      </c>
      <c r="B1413" s="66">
        <f>_xlfn.IFNA(VLOOKUP(A1413,綜合_回測!$A$2:$I$1750,9,FALSE),0)</f>
        <v>-3162.8571428571427</v>
      </c>
      <c r="C1413" s="88">
        <f t="shared" si="44"/>
        <v>37652.976190476205</v>
      </c>
      <c r="D1413" s="88">
        <f t="shared" si="45"/>
        <v>-9158.5714285714275</v>
      </c>
    </row>
    <row r="1414" spans="1:4" x14ac:dyDescent="0.25">
      <c r="A1414" s="32">
        <v>43595</v>
      </c>
      <c r="B1414" s="66">
        <f>_xlfn.IFNA(VLOOKUP(A1414,綜合_回測!$A$2:$I$1750,9,FALSE),0)</f>
        <v>-1877.8571428571429</v>
      </c>
      <c r="C1414" s="88">
        <f t="shared" si="44"/>
        <v>40815.83333333335</v>
      </c>
      <c r="D1414" s="88">
        <f t="shared" si="45"/>
        <v>-7873.5714285714284</v>
      </c>
    </row>
    <row r="1415" spans="1:4" x14ac:dyDescent="0.25">
      <c r="A1415" s="32">
        <v>43594</v>
      </c>
      <c r="B1415" s="66">
        <f>_xlfn.IFNA(VLOOKUP(A1415,綜合_回測!$A$2:$I$1750,9,FALSE),0)</f>
        <v>331.42857142857144</v>
      </c>
      <c r="C1415" s="88">
        <f t="shared" si="44"/>
        <v>42693.690476190495</v>
      </c>
      <c r="D1415" s="88">
        <f t="shared" si="45"/>
        <v>-5664.2857142857138</v>
      </c>
    </row>
    <row r="1416" spans="1:4" x14ac:dyDescent="0.25">
      <c r="A1416" s="32">
        <v>43593</v>
      </c>
      <c r="B1416" s="66">
        <f>_xlfn.IFNA(VLOOKUP(A1416,綜合_回測!$A$2:$I$1750,9,FALSE),0)</f>
        <v>-36.428571428571431</v>
      </c>
      <c r="C1416" s="88">
        <f t="shared" si="44"/>
        <v>42362.261904761923</v>
      </c>
      <c r="D1416" s="88">
        <f t="shared" si="45"/>
        <v>-6032.1428571428569</v>
      </c>
    </row>
    <row r="1417" spans="1:4" x14ac:dyDescent="0.25">
      <c r="A1417" s="32">
        <v>43592</v>
      </c>
      <c r="B1417" s="66">
        <f>_xlfn.IFNA(VLOOKUP(A1417,綜合_回測!$A$2:$I$1750,9,FALSE),0)</f>
        <v>-4731.4285714285716</v>
      </c>
      <c r="C1417" s="88">
        <f t="shared" si="44"/>
        <v>42398.690476190495</v>
      </c>
      <c r="D1417" s="88">
        <f t="shared" si="45"/>
        <v>-10727.142857142857</v>
      </c>
    </row>
    <row r="1418" spans="1:4" x14ac:dyDescent="0.25">
      <c r="A1418" s="32">
        <v>43591</v>
      </c>
      <c r="B1418" s="66">
        <f>_xlfn.IFNA(VLOOKUP(A1418,綜合_回測!$A$2:$I$1750,9,FALSE),0)</f>
        <v>3757.1428571428573</v>
      </c>
      <c r="C1418" s="88">
        <f t="shared" si="44"/>
        <v>47130.119047619068</v>
      </c>
      <c r="D1418" s="88">
        <f t="shared" si="45"/>
        <v>-2238.571428571428</v>
      </c>
    </row>
    <row r="1419" spans="1:4" x14ac:dyDescent="0.25">
      <c r="A1419" s="32">
        <v>43588</v>
      </c>
      <c r="B1419" s="66">
        <f>_xlfn.IFNA(VLOOKUP(A1419,綜合_回測!$A$2:$I$1750,9,FALSE),0)</f>
        <v>574.28571428571433</v>
      </c>
      <c r="C1419" s="88">
        <f t="shared" si="44"/>
        <v>43372.976190476213</v>
      </c>
      <c r="D1419" s="88">
        <f t="shared" si="45"/>
        <v>-5421.4285714285706</v>
      </c>
    </row>
    <row r="1420" spans="1:4" x14ac:dyDescent="0.25">
      <c r="A1420" s="32">
        <v>43587</v>
      </c>
      <c r="B1420" s="66">
        <f>_xlfn.IFNA(VLOOKUP(A1420,綜合_回測!$A$2:$I$1750,9,FALSE),0)</f>
        <v>-1486.4285714285713</v>
      </c>
      <c r="C1420" s="88">
        <f t="shared" si="44"/>
        <v>42798.690476190495</v>
      </c>
      <c r="D1420" s="88">
        <f t="shared" si="45"/>
        <v>-7482.1428571428569</v>
      </c>
    </row>
    <row r="1421" spans="1:4" x14ac:dyDescent="0.25">
      <c r="A1421" s="32">
        <v>43586</v>
      </c>
      <c r="B1421" s="66">
        <f>_xlfn.IFNA(VLOOKUP(A1421,綜合_回測!$A$2:$I$1750,9,FALSE),0)</f>
        <v>-1451.4285714285713</v>
      </c>
      <c r="C1421" s="88">
        <f t="shared" si="44"/>
        <v>44285.119047619068</v>
      </c>
      <c r="D1421" s="88">
        <f t="shared" si="45"/>
        <v>-7447.1428571428569</v>
      </c>
    </row>
    <row r="1422" spans="1:4" x14ac:dyDescent="0.25">
      <c r="A1422" s="32">
        <v>43585</v>
      </c>
      <c r="B1422" s="66">
        <f>_xlfn.IFNA(VLOOKUP(A1422,綜合_回測!$A$2:$I$1750,9,FALSE),0)</f>
        <v>814.28571428571433</v>
      </c>
      <c r="C1422" s="88">
        <f t="shared" si="44"/>
        <v>45736.54761904764</v>
      </c>
      <c r="D1422" s="88">
        <f t="shared" si="45"/>
        <v>-5181.4285714285706</v>
      </c>
    </row>
    <row r="1423" spans="1:4" x14ac:dyDescent="0.25">
      <c r="A1423" s="32">
        <v>43584</v>
      </c>
      <c r="B1423" s="66">
        <f>_xlfn.IFNA(VLOOKUP(A1423,綜合_回測!$A$2:$I$1750,9,FALSE),0)</f>
        <v>-1372.8571428571429</v>
      </c>
      <c r="C1423" s="88">
        <f t="shared" si="44"/>
        <v>44922.261904761923</v>
      </c>
      <c r="D1423" s="88">
        <f t="shared" si="45"/>
        <v>-7368.5714285714284</v>
      </c>
    </row>
    <row r="1424" spans="1:4" x14ac:dyDescent="0.25">
      <c r="A1424" s="32">
        <v>43581</v>
      </c>
      <c r="B1424" s="66">
        <f>_xlfn.IFNA(VLOOKUP(A1424,綜合_回測!$A$2:$I$1750,9,FALSE),0)</f>
        <v>672.85714285714289</v>
      </c>
      <c r="C1424" s="88">
        <f t="shared" si="44"/>
        <v>46295.119047619068</v>
      </c>
      <c r="D1424" s="88">
        <f t="shared" si="45"/>
        <v>-5322.8571428571422</v>
      </c>
    </row>
    <row r="1425" spans="1:4" x14ac:dyDescent="0.25">
      <c r="A1425" s="32">
        <v>43580</v>
      </c>
      <c r="B1425" s="66">
        <f>_xlfn.IFNA(VLOOKUP(A1425,綜合_回測!$A$2:$I$1750,9,FALSE),0)</f>
        <v>1268.5714285714287</v>
      </c>
      <c r="C1425" s="88">
        <f t="shared" si="44"/>
        <v>45622.261904761923</v>
      </c>
      <c r="D1425" s="88">
        <f t="shared" si="45"/>
        <v>-4727.1428571428569</v>
      </c>
    </row>
    <row r="1426" spans="1:4" x14ac:dyDescent="0.25">
      <c r="A1426" s="32">
        <v>43579</v>
      </c>
      <c r="B1426" s="66">
        <f>_xlfn.IFNA(VLOOKUP(A1426,綜合_回測!$A$2:$I$1750,9,FALSE),0)</f>
        <v>-52.142857142857146</v>
      </c>
      <c r="C1426" s="88">
        <f t="shared" si="44"/>
        <v>44353.690476190495</v>
      </c>
      <c r="D1426" s="88">
        <f t="shared" si="45"/>
        <v>-6047.8571428571422</v>
      </c>
    </row>
    <row r="1427" spans="1:4" x14ac:dyDescent="0.25">
      <c r="A1427" s="32">
        <v>43578</v>
      </c>
      <c r="B1427" s="66">
        <f>_xlfn.IFNA(VLOOKUP(A1427,綜合_回測!$A$2:$I$1750,9,FALSE),0)</f>
        <v>1727.1428571428571</v>
      </c>
      <c r="C1427" s="88">
        <f t="shared" si="44"/>
        <v>44405.83333333335</v>
      </c>
      <c r="D1427" s="88">
        <f t="shared" si="45"/>
        <v>-4268.5714285714284</v>
      </c>
    </row>
    <row r="1428" spans="1:4" x14ac:dyDescent="0.25">
      <c r="A1428" s="32">
        <v>43577</v>
      </c>
      <c r="B1428" s="66">
        <f>_xlfn.IFNA(VLOOKUP(A1428,綜合_回測!$A$2:$I$1750,9,FALSE),0)</f>
        <v>2696.4285714285716</v>
      </c>
      <c r="C1428" s="88">
        <f t="shared" si="44"/>
        <v>42678.690476190495</v>
      </c>
      <c r="D1428" s="88">
        <f t="shared" si="45"/>
        <v>-3299.2857142857138</v>
      </c>
    </row>
    <row r="1429" spans="1:4" x14ac:dyDescent="0.25">
      <c r="A1429" s="32">
        <v>43573</v>
      </c>
      <c r="B1429" s="66">
        <f>_xlfn.IFNA(VLOOKUP(A1429,綜合_回測!$A$2:$I$1750,9,FALSE),0)</f>
        <v>430.71428571428572</v>
      </c>
      <c r="C1429" s="88">
        <f t="shared" si="44"/>
        <v>39982.261904761923</v>
      </c>
      <c r="D1429" s="88">
        <f t="shared" si="45"/>
        <v>-5565</v>
      </c>
    </row>
    <row r="1430" spans="1:4" x14ac:dyDescent="0.25">
      <c r="A1430" s="32">
        <v>43572</v>
      </c>
      <c r="B1430" s="66">
        <f>_xlfn.IFNA(VLOOKUP(A1430,綜合_回測!$A$2:$I$1750,9,FALSE),0)</f>
        <v>-1160.7142857142858</v>
      </c>
      <c r="C1430" s="88">
        <f t="shared" si="44"/>
        <v>39551.54761904764</v>
      </c>
      <c r="D1430" s="88">
        <f t="shared" si="45"/>
        <v>-7156.4285714285706</v>
      </c>
    </row>
    <row r="1431" spans="1:4" x14ac:dyDescent="0.25">
      <c r="A1431" s="32">
        <v>43571</v>
      </c>
      <c r="B1431" s="66">
        <f>_xlfn.IFNA(VLOOKUP(A1431,綜合_回測!$A$2:$I$1750,9,FALSE),0)</f>
        <v>-282.14285714285717</v>
      </c>
      <c r="C1431" s="88">
        <f t="shared" si="44"/>
        <v>40712.261904761923</v>
      </c>
      <c r="D1431" s="88">
        <f t="shared" si="45"/>
        <v>-6277.8571428571422</v>
      </c>
    </row>
    <row r="1432" spans="1:4" x14ac:dyDescent="0.25">
      <c r="A1432" s="32">
        <v>43570</v>
      </c>
      <c r="B1432" s="66">
        <f>_xlfn.IFNA(VLOOKUP(A1432,綜合_回測!$A$2:$I$1750,9,FALSE),0)</f>
        <v>271.42857142857144</v>
      </c>
      <c r="C1432" s="88">
        <f t="shared" si="44"/>
        <v>40994.404761904778</v>
      </c>
      <c r="D1432" s="88">
        <f t="shared" si="45"/>
        <v>-5724.2857142857138</v>
      </c>
    </row>
    <row r="1433" spans="1:4" x14ac:dyDescent="0.25">
      <c r="A1433" s="32">
        <v>43567</v>
      </c>
      <c r="B1433" s="66">
        <f>_xlfn.IFNA(VLOOKUP(A1433,綜合_回測!$A$2:$I$1750,9,FALSE),0)</f>
        <v>-215.71428571428572</v>
      </c>
      <c r="C1433" s="88">
        <f t="shared" si="44"/>
        <v>40722.976190476205</v>
      </c>
      <c r="D1433" s="88">
        <f t="shared" si="45"/>
        <v>-6211.4285714285706</v>
      </c>
    </row>
    <row r="1434" spans="1:4" x14ac:dyDescent="0.25">
      <c r="A1434" s="32">
        <v>43566</v>
      </c>
      <c r="B1434" s="66">
        <f>_xlfn.IFNA(VLOOKUP(A1434,綜合_回測!$A$2:$I$1750,9,FALSE),0)</f>
        <v>100</v>
      </c>
      <c r="C1434" s="88">
        <f t="shared" si="44"/>
        <v>40938.690476190488</v>
      </c>
      <c r="D1434" s="88">
        <f t="shared" si="45"/>
        <v>-5895.7142857142853</v>
      </c>
    </row>
    <row r="1435" spans="1:4" x14ac:dyDescent="0.25">
      <c r="A1435" s="32">
        <v>43565</v>
      </c>
      <c r="B1435" s="66">
        <f>_xlfn.IFNA(VLOOKUP(A1435,綜合_回測!$A$2:$I$1750,9,FALSE),0)</f>
        <v>470</v>
      </c>
      <c r="C1435" s="88">
        <f t="shared" si="44"/>
        <v>40838.690476190488</v>
      </c>
      <c r="D1435" s="88">
        <f t="shared" si="45"/>
        <v>-5525.7142857142853</v>
      </c>
    </row>
    <row r="1436" spans="1:4" x14ac:dyDescent="0.25">
      <c r="A1436" s="32">
        <v>43564</v>
      </c>
      <c r="B1436" s="66">
        <f>_xlfn.IFNA(VLOOKUP(A1436,綜合_回測!$A$2:$I$1750,9,FALSE),0)</f>
        <v>-45.714285714285715</v>
      </c>
      <c r="C1436" s="88">
        <f t="shared" si="44"/>
        <v>40368.690476190488</v>
      </c>
      <c r="D1436" s="88">
        <f t="shared" si="45"/>
        <v>-6041.4285714285706</v>
      </c>
    </row>
    <row r="1437" spans="1:4" x14ac:dyDescent="0.25">
      <c r="A1437" s="32">
        <v>43563</v>
      </c>
      <c r="B1437" s="66">
        <f>_xlfn.IFNA(VLOOKUP(A1437,綜合_回測!$A$2:$I$1750,9,FALSE),0)</f>
        <v>920.71428571428567</v>
      </c>
      <c r="C1437" s="88">
        <f t="shared" si="44"/>
        <v>40414.404761904771</v>
      </c>
      <c r="D1437" s="88">
        <f t="shared" si="45"/>
        <v>-5075</v>
      </c>
    </row>
    <row r="1438" spans="1:4" x14ac:dyDescent="0.25">
      <c r="A1438" s="32">
        <v>43560</v>
      </c>
      <c r="B1438" s="66">
        <f>_xlfn.IFNA(VLOOKUP(A1438,綜合_回測!$A$2:$I$1750,9,FALSE),0)</f>
        <v>135</v>
      </c>
      <c r="C1438" s="88">
        <f t="shared" si="44"/>
        <v>39493.690476190488</v>
      </c>
      <c r="D1438" s="88">
        <f t="shared" si="45"/>
        <v>-5860.7142857142853</v>
      </c>
    </row>
    <row r="1439" spans="1:4" x14ac:dyDescent="0.25">
      <c r="A1439" s="32">
        <v>43559</v>
      </c>
      <c r="B1439" s="66">
        <f>_xlfn.IFNA(VLOOKUP(A1439,綜合_回測!$A$2:$I$1750,9,FALSE),0)</f>
        <v>-456.42857142857144</v>
      </c>
      <c r="C1439" s="88">
        <f t="shared" si="44"/>
        <v>39358.690476190488</v>
      </c>
      <c r="D1439" s="88">
        <f t="shared" si="45"/>
        <v>-6452.1428571428569</v>
      </c>
    </row>
    <row r="1440" spans="1:4" x14ac:dyDescent="0.25">
      <c r="A1440" s="32">
        <v>43558</v>
      </c>
      <c r="B1440" s="66">
        <f>_xlfn.IFNA(VLOOKUP(A1440,綜合_回測!$A$2:$I$1750,9,FALSE),0)</f>
        <v>-405.71428571428572</v>
      </c>
      <c r="C1440" s="88">
        <f t="shared" si="44"/>
        <v>39815.11904761906</v>
      </c>
      <c r="D1440" s="88">
        <f t="shared" si="45"/>
        <v>-6401.4285714285706</v>
      </c>
    </row>
    <row r="1441" spans="1:4" x14ac:dyDescent="0.25">
      <c r="A1441" s="32">
        <v>43557</v>
      </c>
      <c r="B1441" s="66">
        <f>_xlfn.IFNA(VLOOKUP(A1441,綜合_回測!$A$2:$I$1750,9,FALSE),0)</f>
        <v>-85.714285714285708</v>
      </c>
      <c r="C1441" s="88">
        <f t="shared" si="44"/>
        <v>40220.833333333343</v>
      </c>
      <c r="D1441" s="88">
        <f t="shared" si="45"/>
        <v>-6081.4285714285706</v>
      </c>
    </row>
    <row r="1442" spans="1:4" x14ac:dyDescent="0.25">
      <c r="A1442" s="32">
        <v>43556</v>
      </c>
      <c r="B1442" s="66">
        <f>_xlfn.IFNA(VLOOKUP(A1442,綜合_回測!$A$2:$I$1750,9,FALSE),0)</f>
        <v>1241.4285714285713</v>
      </c>
      <c r="C1442" s="88">
        <f t="shared" si="44"/>
        <v>40306.547619047626</v>
      </c>
      <c r="D1442" s="88">
        <f t="shared" si="45"/>
        <v>-4754.2857142857138</v>
      </c>
    </row>
    <row r="1443" spans="1:4" x14ac:dyDescent="0.25">
      <c r="A1443" s="32">
        <v>43553</v>
      </c>
      <c r="B1443" s="66">
        <f>_xlfn.IFNA(VLOOKUP(A1443,綜合_回測!$A$2:$I$1750,9,FALSE),0)</f>
        <v>67.857142857142861</v>
      </c>
      <c r="C1443" s="88">
        <f t="shared" si="44"/>
        <v>39065.119047619053</v>
      </c>
      <c r="D1443" s="88">
        <f t="shared" si="45"/>
        <v>-9482.1428571428569</v>
      </c>
    </row>
    <row r="1444" spans="1:4" x14ac:dyDescent="0.25">
      <c r="A1444" s="32">
        <v>43552</v>
      </c>
      <c r="B1444" s="66">
        <f>_xlfn.IFNA(VLOOKUP(A1444,綜合_回測!$A$2:$I$1750,9,FALSE),0)</f>
        <v>897.85714285714289</v>
      </c>
      <c r="C1444" s="88">
        <f t="shared" si="44"/>
        <v>38997.261904761908</v>
      </c>
      <c r="D1444" s="88">
        <f t="shared" si="45"/>
        <v>-8652.1428571428569</v>
      </c>
    </row>
    <row r="1445" spans="1:4" x14ac:dyDescent="0.25">
      <c r="A1445" s="32">
        <v>43551</v>
      </c>
      <c r="B1445" s="66">
        <f>_xlfn.IFNA(VLOOKUP(A1445,綜合_回測!$A$2:$I$1750,9,FALSE),0)</f>
        <v>10</v>
      </c>
      <c r="C1445" s="88">
        <f t="shared" si="44"/>
        <v>38099.404761904763</v>
      </c>
      <c r="D1445" s="88">
        <f t="shared" si="45"/>
        <v>-9540</v>
      </c>
    </row>
    <row r="1446" spans="1:4" x14ac:dyDescent="0.25">
      <c r="A1446" s="32">
        <v>43550</v>
      </c>
      <c r="B1446" s="66">
        <f>_xlfn.IFNA(VLOOKUP(A1446,綜合_回測!$A$2:$I$1750,9,FALSE),0)</f>
        <v>-1233.5714285714287</v>
      </c>
      <c r="C1446" s="88">
        <f t="shared" si="44"/>
        <v>38089.404761904763</v>
      </c>
      <c r="D1446" s="88">
        <f t="shared" si="45"/>
        <v>-10783.571428571429</v>
      </c>
    </row>
    <row r="1447" spans="1:4" x14ac:dyDescent="0.25">
      <c r="A1447" s="32">
        <v>43549</v>
      </c>
      <c r="B1447" s="66">
        <f>_xlfn.IFNA(VLOOKUP(A1447,綜合_回測!$A$2:$I$1750,9,FALSE),0)</f>
        <v>1076.4285714285713</v>
      </c>
      <c r="C1447" s="88">
        <f t="shared" si="44"/>
        <v>39322.976190476191</v>
      </c>
      <c r="D1447" s="88">
        <f t="shared" si="45"/>
        <v>-8473.5714285714294</v>
      </c>
    </row>
    <row r="1448" spans="1:4" x14ac:dyDescent="0.25">
      <c r="A1448" s="32">
        <v>43546</v>
      </c>
      <c r="B1448" s="66">
        <f>_xlfn.IFNA(VLOOKUP(A1448,綜合_回測!$A$2:$I$1750,9,FALSE),0)</f>
        <v>-110</v>
      </c>
      <c r="C1448" s="88">
        <f t="shared" si="44"/>
        <v>38246.547619047618</v>
      </c>
      <c r="D1448" s="88">
        <f t="shared" si="45"/>
        <v>-9660</v>
      </c>
    </row>
    <row r="1449" spans="1:4" x14ac:dyDescent="0.25">
      <c r="A1449" s="32">
        <v>43545</v>
      </c>
      <c r="B1449" s="66">
        <f>_xlfn.IFNA(VLOOKUP(A1449,綜合_回測!$A$2:$I$1750,9,FALSE),0)</f>
        <v>5995.7142857142853</v>
      </c>
      <c r="C1449" s="88">
        <f t="shared" si="44"/>
        <v>38356.547619047618</v>
      </c>
      <c r="D1449" s="88">
        <f t="shared" si="45"/>
        <v>-3554.2857142857147</v>
      </c>
    </row>
    <row r="1450" spans="1:4" x14ac:dyDescent="0.25">
      <c r="A1450" s="32">
        <v>43544</v>
      </c>
      <c r="B1450" s="66">
        <f>_xlfn.IFNA(VLOOKUP(A1450,綜合_回測!$A$2:$I$1750,9,FALSE),0)</f>
        <v>-549.28571428571433</v>
      </c>
      <c r="C1450" s="88">
        <f t="shared" si="44"/>
        <v>32360.833333333332</v>
      </c>
      <c r="D1450" s="88">
        <f t="shared" si="45"/>
        <v>-10099.285714285714</v>
      </c>
    </row>
    <row r="1451" spans="1:4" x14ac:dyDescent="0.25">
      <c r="A1451" s="32">
        <v>43543</v>
      </c>
      <c r="B1451" s="66">
        <f>_xlfn.IFNA(VLOOKUP(A1451,綜合_回測!$A$2:$I$1750,9,FALSE),0)</f>
        <v>-1210.7142857142858</v>
      </c>
      <c r="C1451" s="88">
        <f t="shared" si="44"/>
        <v>32910.119047619046</v>
      </c>
      <c r="D1451" s="88">
        <f t="shared" si="45"/>
        <v>-10760.714285714286</v>
      </c>
    </row>
    <row r="1452" spans="1:4" x14ac:dyDescent="0.25">
      <c r="A1452" s="32">
        <v>43542</v>
      </c>
      <c r="B1452" s="66">
        <f>_xlfn.IFNA(VLOOKUP(A1452,綜合_回測!$A$2:$I$1750,9,FALSE),0)</f>
        <v>157.14285714285714</v>
      </c>
      <c r="C1452" s="88">
        <f t="shared" si="44"/>
        <v>34120.833333333328</v>
      </c>
      <c r="D1452" s="88">
        <f t="shared" si="45"/>
        <v>-9392.8571428571431</v>
      </c>
    </row>
    <row r="1453" spans="1:4" x14ac:dyDescent="0.25">
      <c r="A1453" s="32">
        <v>43539</v>
      </c>
      <c r="B1453" s="66">
        <f>_xlfn.IFNA(VLOOKUP(A1453,綜合_回測!$A$2:$I$1750,9,FALSE),0)</f>
        <v>1135</v>
      </c>
      <c r="C1453" s="88">
        <f t="shared" si="44"/>
        <v>33963.690476190473</v>
      </c>
      <c r="D1453" s="88">
        <f t="shared" si="45"/>
        <v>-8415</v>
      </c>
    </row>
    <row r="1454" spans="1:4" x14ac:dyDescent="0.25">
      <c r="A1454" s="32">
        <v>43538</v>
      </c>
      <c r="B1454" s="66">
        <f>_xlfn.IFNA(VLOOKUP(A1454,綜合_回測!$A$2:$I$1750,9,FALSE),0)</f>
        <v>-75.714285714285708</v>
      </c>
      <c r="C1454" s="88">
        <f t="shared" si="44"/>
        <v>32828.690476190473</v>
      </c>
      <c r="D1454" s="88">
        <f t="shared" si="45"/>
        <v>-9625.7142857142862</v>
      </c>
    </row>
    <row r="1455" spans="1:4" x14ac:dyDescent="0.25">
      <c r="A1455" s="32">
        <v>43537</v>
      </c>
      <c r="B1455" s="66">
        <f>_xlfn.IFNA(VLOOKUP(A1455,綜合_回測!$A$2:$I$1750,9,FALSE),0)</f>
        <v>1197.1428571428571</v>
      </c>
      <c r="C1455" s="88">
        <f t="shared" si="44"/>
        <v>32904.404761904756</v>
      </c>
      <c r="D1455" s="88">
        <f t="shared" si="45"/>
        <v>-8352.8571428571431</v>
      </c>
    </row>
    <row r="1456" spans="1:4" x14ac:dyDescent="0.25">
      <c r="A1456" s="32">
        <v>43536</v>
      </c>
      <c r="B1456" s="66">
        <f>_xlfn.IFNA(VLOOKUP(A1456,綜合_回測!$A$2:$I$1750,9,FALSE),0)</f>
        <v>665</v>
      </c>
      <c r="C1456" s="88">
        <f t="shared" si="44"/>
        <v>31707.261904761901</v>
      </c>
      <c r="D1456" s="88">
        <f t="shared" si="45"/>
        <v>-8885</v>
      </c>
    </row>
    <row r="1457" spans="1:4" x14ac:dyDescent="0.25">
      <c r="A1457" s="32">
        <v>43535</v>
      </c>
      <c r="B1457" s="66">
        <f>_xlfn.IFNA(VLOOKUP(A1457,綜合_回測!$A$2:$I$1750,9,FALSE),0)</f>
        <v>5721.4285714285716</v>
      </c>
      <c r="C1457" s="88">
        <f t="shared" si="44"/>
        <v>31042.261904761901</v>
      </c>
      <c r="D1457" s="88">
        <f t="shared" si="45"/>
        <v>-3828.5714285714284</v>
      </c>
    </row>
    <row r="1458" spans="1:4" x14ac:dyDescent="0.25">
      <c r="A1458" s="32">
        <v>43532</v>
      </c>
      <c r="B1458" s="66">
        <f>_xlfn.IFNA(VLOOKUP(A1458,綜合_回測!$A$2:$I$1750,9,FALSE),0)</f>
        <v>3392.1428571428573</v>
      </c>
      <c r="C1458" s="88">
        <f t="shared" si="44"/>
        <v>25320.833333333328</v>
      </c>
      <c r="D1458" s="88">
        <f t="shared" si="45"/>
        <v>-6157.8571428571431</v>
      </c>
    </row>
    <row r="1459" spans="1:4" x14ac:dyDescent="0.25">
      <c r="A1459" s="32">
        <v>43531</v>
      </c>
      <c r="B1459" s="66">
        <f>_xlfn.IFNA(VLOOKUP(A1459,綜合_回測!$A$2:$I$1750,9,FALSE),0)</f>
        <v>-192.85714285714286</v>
      </c>
      <c r="C1459" s="88">
        <f t="shared" si="44"/>
        <v>21928.69047619047</v>
      </c>
      <c r="D1459" s="88">
        <f t="shared" si="45"/>
        <v>-9742.8571428571431</v>
      </c>
    </row>
    <row r="1460" spans="1:4" x14ac:dyDescent="0.25">
      <c r="A1460" s="32">
        <v>43530</v>
      </c>
      <c r="B1460" s="66">
        <f>_xlfn.IFNA(VLOOKUP(A1460,綜合_回測!$A$2:$I$1750,9,FALSE),0)</f>
        <v>-1253.5714285714287</v>
      </c>
      <c r="C1460" s="88">
        <f t="shared" si="44"/>
        <v>22121.547619047611</v>
      </c>
      <c r="D1460" s="88">
        <f t="shared" si="45"/>
        <v>-10803.571428571429</v>
      </c>
    </row>
    <row r="1461" spans="1:4" x14ac:dyDescent="0.25">
      <c r="A1461" s="32">
        <v>43529</v>
      </c>
      <c r="B1461" s="66">
        <f>_xlfn.IFNA(VLOOKUP(A1461,綜合_回測!$A$2:$I$1750,9,FALSE),0)</f>
        <v>179.28571428571428</v>
      </c>
      <c r="C1461" s="88">
        <f t="shared" si="44"/>
        <v>23375.119047619039</v>
      </c>
      <c r="D1461" s="88">
        <f t="shared" si="45"/>
        <v>-9370.7142857142862</v>
      </c>
    </row>
    <row r="1462" spans="1:4" x14ac:dyDescent="0.25">
      <c r="A1462" s="32">
        <v>43528</v>
      </c>
      <c r="B1462" s="66">
        <f>_xlfn.IFNA(VLOOKUP(A1462,綜合_回測!$A$2:$I$1750,9,FALSE),0)</f>
        <v>-546.42857142857144</v>
      </c>
      <c r="C1462" s="88">
        <f t="shared" si="44"/>
        <v>23195.833333333325</v>
      </c>
      <c r="D1462" s="88">
        <f t="shared" si="45"/>
        <v>-10096.428571428571</v>
      </c>
    </row>
    <row r="1463" spans="1:4" x14ac:dyDescent="0.25">
      <c r="A1463" s="32">
        <v>43525</v>
      </c>
      <c r="B1463" s="66">
        <f>_xlfn.IFNA(VLOOKUP(A1463,綜合_回測!$A$2:$I$1750,9,FALSE),0)</f>
        <v>838.57142857142856</v>
      </c>
      <c r="C1463" s="88">
        <f t="shared" si="44"/>
        <v>23742.261904761897</v>
      </c>
      <c r="D1463" s="88">
        <f t="shared" si="45"/>
        <v>-8711.4285714285706</v>
      </c>
    </row>
    <row r="1464" spans="1:4" x14ac:dyDescent="0.25">
      <c r="A1464" s="32">
        <v>43524</v>
      </c>
      <c r="B1464" s="66">
        <f>_xlfn.IFNA(VLOOKUP(A1464,綜合_回測!$A$2:$I$1750,9,FALSE),0)</f>
        <v>-293.57142857142856</v>
      </c>
      <c r="C1464" s="88">
        <f t="shared" si="44"/>
        <v>22903.69047619047</v>
      </c>
      <c r="D1464" s="88">
        <f t="shared" si="45"/>
        <v>-9843.5714285714294</v>
      </c>
    </row>
    <row r="1465" spans="1:4" x14ac:dyDescent="0.25">
      <c r="A1465" s="32">
        <v>43523</v>
      </c>
      <c r="B1465" s="66">
        <f>_xlfn.IFNA(VLOOKUP(A1465,綜合_回測!$A$2:$I$1750,9,FALSE),0)</f>
        <v>747.14285714285711</v>
      </c>
      <c r="C1465" s="88">
        <f t="shared" si="44"/>
        <v>23197.261904761897</v>
      </c>
      <c r="D1465" s="88">
        <f t="shared" si="45"/>
        <v>-8802.8571428571431</v>
      </c>
    </row>
    <row r="1466" spans="1:4" x14ac:dyDescent="0.25">
      <c r="A1466" s="32">
        <v>43522</v>
      </c>
      <c r="B1466" s="66">
        <f>_xlfn.IFNA(VLOOKUP(A1466,綜合_回測!$A$2:$I$1750,9,FALSE),0)</f>
        <v>366.42857142857144</v>
      </c>
      <c r="C1466" s="88">
        <f t="shared" si="44"/>
        <v>22450.119047619039</v>
      </c>
      <c r="D1466" s="88">
        <f t="shared" si="45"/>
        <v>-9183.5714285714294</v>
      </c>
    </row>
    <row r="1467" spans="1:4" x14ac:dyDescent="0.25">
      <c r="A1467" s="32">
        <v>43521</v>
      </c>
      <c r="B1467" s="66">
        <f>_xlfn.IFNA(VLOOKUP(A1467,綜合_回測!$A$2:$I$1750,9,FALSE),0)</f>
        <v>-1140</v>
      </c>
      <c r="C1467" s="88">
        <f t="shared" si="44"/>
        <v>22083.690476190466</v>
      </c>
      <c r="D1467" s="88">
        <f t="shared" si="45"/>
        <v>-10690</v>
      </c>
    </row>
    <row r="1468" spans="1:4" x14ac:dyDescent="0.25">
      <c r="A1468" s="32">
        <v>43518</v>
      </c>
      <c r="B1468" s="66">
        <f>_xlfn.IFNA(VLOOKUP(A1468,綜合_回測!$A$2:$I$1750,9,FALSE),0)</f>
        <v>965</v>
      </c>
      <c r="C1468" s="88">
        <f t="shared" si="44"/>
        <v>23223.690476190466</v>
      </c>
      <c r="D1468" s="88">
        <f t="shared" si="45"/>
        <v>-8585</v>
      </c>
    </row>
    <row r="1469" spans="1:4" x14ac:dyDescent="0.25">
      <c r="A1469" s="32">
        <v>43517</v>
      </c>
      <c r="B1469" s="66">
        <f>_xlfn.IFNA(VLOOKUP(A1469,綜合_回測!$A$2:$I$1750,9,FALSE),0)</f>
        <v>-450</v>
      </c>
      <c r="C1469" s="88">
        <f t="shared" si="44"/>
        <v>22258.690476190466</v>
      </c>
      <c r="D1469" s="88">
        <f t="shared" si="45"/>
        <v>-10000</v>
      </c>
    </row>
    <row r="1470" spans="1:4" x14ac:dyDescent="0.25">
      <c r="A1470" s="32">
        <v>43516</v>
      </c>
      <c r="B1470" s="66">
        <f>_xlfn.IFNA(VLOOKUP(A1470,綜合_回測!$A$2:$I$1750,9,FALSE),0)</f>
        <v>-822.85714285714289</v>
      </c>
      <c r="C1470" s="88">
        <f t="shared" si="44"/>
        <v>22708.690476190466</v>
      </c>
      <c r="D1470" s="88">
        <f t="shared" si="45"/>
        <v>-10372.857142857143</v>
      </c>
    </row>
    <row r="1471" spans="1:4" x14ac:dyDescent="0.25">
      <c r="A1471" s="32">
        <v>43515</v>
      </c>
      <c r="B1471" s="66">
        <f>_xlfn.IFNA(VLOOKUP(A1471,綜合_回測!$A$2:$I$1750,9,FALSE),0)</f>
        <v>-131.42857142857142</v>
      </c>
      <c r="C1471" s="88">
        <f t="shared" si="44"/>
        <v>23531.547619047607</v>
      </c>
      <c r="D1471" s="88">
        <f t="shared" si="45"/>
        <v>-9681.4285714285706</v>
      </c>
    </row>
    <row r="1472" spans="1:4" x14ac:dyDescent="0.25">
      <c r="A1472" s="32">
        <v>43511</v>
      </c>
      <c r="B1472" s="66">
        <f>_xlfn.IFNA(VLOOKUP(A1472,綜合_回測!$A$2:$I$1750,9,FALSE),0)</f>
        <v>1007.1428571428571</v>
      </c>
      <c r="C1472" s="88">
        <f t="shared" si="44"/>
        <v>23662.97619047618</v>
      </c>
      <c r="D1472" s="88">
        <f t="shared" si="45"/>
        <v>-8542.8571428571431</v>
      </c>
    </row>
    <row r="1473" spans="1:4" x14ac:dyDescent="0.25">
      <c r="A1473" s="32">
        <v>43510</v>
      </c>
      <c r="B1473" s="66">
        <f>_xlfn.IFNA(VLOOKUP(A1473,綜合_回測!$A$2:$I$1750,9,FALSE),0)</f>
        <v>-322.14285714285717</v>
      </c>
      <c r="C1473" s="88">
        <f t="shared" si="44"/>
        <v>22655.833333333321</v>
      </c>
      <c r="D1473" s="88">
        <f t="shared" si="45"/>
        <v>-9872.1428571428569</v>
      </c>
    </row>
    <row r="1474" spans="1:4" x14ac:dyDescent="0.25">
      <c r="A1474" s="32">
        <v>43509</v>
      </c>
      <c r="B1474" s="66">
        <f>_xlfn.IFNA(VLOOKUP(A1474,綜合_回測!$A$2:$I$1750,9,FALSE),0)</f>
        <v>-1220.7142857142858</v>
      </c>
      <c r="C1474" s="88">
        <f t="shared" ref="C1474:C1537" si="46">C1475+B1474</f>
        <v>22977.97619047618</v>
      </c>
      <c r="D1474" s="88">
        <f t="shared" si="45"/>
        <v>-10770.714285714286</v>
      </c>
    </row>
    <row r="1475" spans="1:4" x14ac:dyDescent="0.25">
      <c r="A1475" s="32">
        <v>43508</v>
      </c>
      <c r="B1475" s="66">
        <f>_xlfn.IFNA(VLOOKUP(A1475,綜合_回測!$A$2:$I$1750,9,FALSE),0)</f>
        <v>532.14285714285711</v>
      </c>
      <c r="C1475" s="88">
        <f t="shared" si="46"/>
        <v>24198.690476190466</v>
      </c>
      <c r="D1475" s="88">
        <f t="shared" ref="D1475:D1538" si="47">MIN((B1475-MAX(B1475:B1533)),0)</f>
        <v>-9017.8571428571431</v>
      </c>
    </row>
    <row r="1476" spans="1:4" x14ac:dyDescent="0.25">
      <c r="A1476" s="32">
        <v>43507</v>
      </c>
      <c r="B1476" s="66">
        <f>_xlfn.IFNA(VLOOKUP(A1476,綜合_回測!$A$2:$I$1750,9,FALSE),0)</f>
        <v>-1090.7142857142858</v>
      </c>
      <c r="C1476" s="88">
        <f t="shared" si="46"/>
        <v>23666.547619047607</v>
      </c>
      <c r="D1476" s="88">
        <f t="shared" si="47"/>
        <v>-10640.714285714286</v>
      </c>
    </row>
    <row r="1477" spans="1:4" x14ac:dyDescent="0.25">
      <c r="A1477" s="32">
        <v>43504</v>
      </c>
      <c r="B1477" s="66">
        <f>_xlfn.IFNA(VLOOKUP(A1477,綜合_回測!$A$2:$I$1750,9,FALSE),0)</f>
        <v>-517.85714285714289</v>
      </c>
      <c r="C1477" s="88">
        <f t="shared" si="46"/>
        <v>24757.261904761894</v>
      </c>
      <c r="D1477" s="88">
        <f t="shared" si="47"/>
        <v>-10067.857142857143</v>
      </c>
    </row>
    <row r="1478" spans="1:4" x14ac:dyDescent="0.25">
      <c r="A1478" s="32">
        <v>43503</v>
      </c>
      <c r="B1478" s="66">
        <f>_xlfn.IFNA(VLOOKUP(A1478,綜合_回測!$A$2:$I$1750,9,FALSE),0)</f>
        <v>638.57142857142856</v>
      </c>
      <c r="C1478" s="88">
        <f t="shared" si="46"/>
        <v>25275.119047619035</v>
      </c>
      <c r="D1478" s="88">
        <f t="shared" si="47"/>
        <v>-8911.4285714285706</v>
      </c>
    </row>
    <row r="1479" spans="1:4" x14ac:dyDescent="0.25">
      <c r="A1479" s="32">
        <v>43502</v>
      </c>
      <c r="B1479" s="66">
        <f>_xlfn.IFNA(VLOOKUP(A1479,綜合_回測!$A$2:$I$1750,9,FALSE),0)</f>
        <v>-973.57142857142856</v>
      </c>
      <c r="C1479" s="88">
        <f t="shared" si="46"/>
        <v>24636.547619047607</v>
      </c>
      <c r="D1479" s="88">
        <f t="shared" si="47"/>
        <v>-10523.571428571429</v>
      </c>
    </row>
    <row r="1480" spans="1:4" x14ac:dyDescent="0.25">
      <c r="A1480" s="32">
        <v>43501</v>
      </c>
      <c r="B1480" s="66">
        <f>_xlfn.IFNA(VLOOKUP(A1480,綜合_回測!$A$2:$I$1750,9,FALSE),0)</f>
        <v>2551.4285714285716</v>
      </c>
      <c r="C1480" s="88">
        <f t="shared" si="46"/>
        <v>25610.119047619035</v>
      </c>
      <c r="D1480" s="88">
        <f t="shared" si="47"/>
        <v>-6998.5714285714284</v>
      </c>
    </row>
    <row r="1481" spans="1:4" x14ac:dyDescent="0.25">
      <c r="A1481" s="32">
        <v>43500</v>
      </c>
      <c r="B1481" s="66">
        <f>_xlfn.IFNA(VLOOKUP(A1481,綜合_回測!$A$2:$I$1750,9,FALSE),0)</f>
        <v>1350</v>
      </c>
      <c r="C1481" s="88">
        <f t="shared" si="46"/>
        <v>23058.690476190463</v>
      </c>
      <c r="D1481" s="88">
        <f t="shared" si="47"/>
        <v>-8200</v>
      </c>
    </row>
    <row r="1482" spans="1:4" x14ac:dyDescent="0.25">
      <c r="A1482" s="32">
        <v>43497</v>
      </c>
      <c r="B1482" s="66">
        <f>_xlfn.IFNA(VLOOKUP(A1482,綜合_回測!$A$2:$I$1750,9,FALSE),0)</f>
        <v>718.57142857142856</v>
      </c>
      <c r="C1482" s="88">
        <f t="shared" si="46"/>
        <v>21708.690476190463</v>
      </c>
      <c r="D1482" s="88">
        <f t="shared" si="47"/>
        <v>-8831.4285714285706</v>
      </c>
    </row>
    <row r="1483" spans="1:4" x14ac:dyDescent="0.25">
      <c r="A1483" s="32">
        <v>43496</v>
      </c>
      <c r="B1483" s="66">
        <f>_xlfn.IFNA(VLOOKUP(A1483,綜合_回測!$A$2:$I$1750,9,FALSE),0)</f>
        <v>1116.4285714285713</v>
      </c>
      <c r="C1483" s="88">
        <f t="shared" si="46"/>
        <v>20990.119047619035</v>
      </c>
      <c r="D1483" s="88">
        <f t="shared" si="47"/>
        <v>-8433.5714285714294</v>
      </c>
    </row>
    <row r="1484" spans="1:4" x14ac:dyDescent="0.25">
      <c r="A1484" s="32">
        <v>43495</v>
      </c>
      <c r="B1484" s="66">
        <f>_xlfn.IFNA(VLOOKUP(A1484,綜合_回測!$A$2:$I$1750,9,FALSE),0)</f>
        <v>4799.2857142857147</v>
      </c>
      <c r="C1484" s="88">
        <f t="shared" si="46"/>
        <v>19873.690476190463</v>
      </c>
      <c r="D1484" s="88">
        <f t="shared" si="47"/>
        <v>-4750.7142857142853</v>
      </c>
    </row>
    <row r="1485" spans="1:4" x14ac:dyDescent="0.25">
      <c r="A1485" s="32">
        <v>43494</v>
      </c>
      <c r="B1485" s="66">
        <f>_xlfn.IFNA(VLOOKUP(A1485,綜合_回測!$A$2:$I$1750,9,FALSE),0)</f>
        <v>-2255</v>
      </c>
      <c r="C1485" s="88">
        <f t="shared" si="46"/>
        <v>15074.404761904749</v>
      </c>
      <c r="D1485" s="88">
        <f t="shared" si="47"/>
        <v>-11805</v>
      </c>
    </row>
    <row r="1486" spans="1:4" x14ac:dyDescent="0.25">
      <c r="A1486" s="32">
        <v>43493</v>
      </c>
      <c r="B1486" s="66">
        <f>_xlfn.IFNA(VLOOKUP(A1486,綜合_回測!$A$2:$I$1750,9,FALSE),0)</f>
        <v>-1205.7142857142858</v>
      </c>
      <c r="C1486" s="88">
        <f t="shared" si="46"/>
        <v>17329.404761904749</v>
      </c>
      <c r="D1486" s="88">
        <f t="shared" si="47"/>
        <v>-10755.714285714286</v>
      </c>
    </row>
    <row r="1487" spans="1:4" x14ac:dyDescent="0.25">
      <c r="A1487" s="32">
        <v>43490</v>
      </c>
      <c r="B1487" s="66">
        <f>_xlfn.IFNA(VLOOKUP(A1487,綜合_回測!$A$2:$I$1750,9,FALSE),0)</f>
        <v>580.71428571428567</v>
      </c>
      <c r="C1487" s="88">
        <f t="shared" si="46"/>
        <v>18535.119047619035</v>
      </c>
      <c r="D1487" s="88">
        <f t="shared" si="47"/>
        <v>-8969.2857142857138</v>
      </c>
    </row>
    <row r="1488" spans="1:4" x14ac:dyDescent="0.25">
      <c r="A1488" s="32">
        <v>43489</v>
      </c>
      <c r="B1488" s="66">
        <f>_xlfn.IFNA(VLOOKUP(A1488,綜合_回測!$A$2:$I$1750,9,FALSE),0)</f>
        <v>-275.71428571428572</v>
      </c>
      <c r="C1488" s="88">
        <f t="shared" si="46"/>
        <v>17954.404761904749</v>
      </c>
      <c r="D1488" s="88">
        <f t="shared" si="47"/>
        <v>-9825.7142857142862</v>
      </c>
    </row>
    <row r="1489" spans="1:4" x14ac:dyDescent="0.25">
      <c r="A1489" s="32">
        <v>43488</v>
      </c>
      <c r="B1489" s="66">
        <f>_xlfn.IFNA(VLOOKUP(A1489,綜合_回測!$A$2:$I$1750,9,FALSE),0)</f>
        <v>-545.71428571428567</v>
      </c>
      <c r="C1489" s="88">
        <f t="shared" si="46"/>
        <v>18230.119047619035</v>
      </c>
      <c r="D1489" s="88">
        <f t="shared" si="47"/>
        <v>-10095.714285714286</v>
      </c>
    </row>
    <row r="1490" spans="1:4" x14ac:dyDescent="0.25">
      <c r="A1490" s="32">
        <v>43487</v>
      </c>
      <c r="B1490" s="66">
        <f>_xlfn.IFNA(VLOOKUP(A1490,綜合_回測!$A$2:$I$1750,9,FALSE),0)</f>
        <v>-332.14285714285717</v>
      </c>
      <c r="C1490" s="88">
        <f t="shared" si="46"/>
        <v>18775.833333333321</v>
      </c>
      <c r="D1490" s="88">
        <f t="shared" si="47"/>
        <v>-9882.1428571428569</v>
      </c>
    </row>
    <row r="1491" spans="1:4" x14ac:dyDescent="0.25">
      <c r="A1491" s="32">
        <v>43483</v>
      </c>
      <c r="B1491" s="66">
        <f>_xlfn.IFNA(VLOOKUP(A1491,綜合_回測!$A$2:$I$1750,9,FALSE),0)</f>
        <v>-907.14285714285711</v>
      </c>
      <c r="C1491" s="88">
        <f t="shared" si="46"/>
        <v>19107.97619047618</v>
      </c>
      <c r="D1491" s="88">
        <f t="shared" si="47"/>
        <v>-10457.142857142857</v>
      </c>
    </row>
    <row r="1492" spans="1:4" x14ac:dyDescent="0.25">
      <c r="A1492" s="32">
        <v>43482</v>
      </c>
      <c r="B1492" s="66">
        <f>_xlfn.IFNA(VLOOKUP(A1492,綜合_回測!$A$2:$I$1750,9,FALSE),0)</f>
        <v>3304.2857142857142</v>
      </c>
      <c r="C1492" s="88">
        <f t="shared" si="46"/>
        <v>20015.119047619039</v>
      </c>
      <c r="D1492" s="88">
        <f t="shared" si="47"/>
        <v>-6245.7142857142862</v>
      </c>
    </row>
    <row r="1493" spans="1:4" x14ac:dyDescent="0.25">
      <c r="A1493" s="32">
        <v>43481</v>
      </c>
      <c r="B1493" s="66">
        <f>_xlfn.IFNA(VLOOKUP(A1493,綜合_回測!$A$2:$I$1750,9,FALSE),0)</f>
        <v>-985.71428571428567</v>
      </c>
      <c r="C1493" s="88">
        <f t="shared" si="46"/>
        <v>16710.833333333325</v>
      </c>
      <c r="D1493" s="88">
        <f t="shared" si="47"/>
        <v>-10535.714285714286</v>
      </c>
    </row>
    <row r="1494" spans="1:4" x14ac:dyDescent="0.25">
      <c r="A1494" s="32">
        <v>43480</v>
      </c>
      <c r="B1494" s="66">
        <f>_xlfn.IFNA(VLOOKUP(A1494,綜合_回測!$A$2:$I$1750,9,FALSE),0)</f>
        <v>-591.42857142857144</v>
      </c>
      <c r="C1494" s="88">
        <f t="shared" si="46"/>
        <v>17696.547619047611</v>
      </c>
      <c r="D1494" s="88">
        <f t="shared" si="47"/>
        <v>-10141.428571428571</v>
      </c>
    </row>
    <row r="1495" spans="1:4" x14ac:dyDescent="0.25">
      <c r="A1495" s="32">
        <v>43479</v>
      </c>
      <c r="B1495" s="66">
        <f>_xlfn.IFNA(VLOOKUP(A1495,綜合_回測!$A$2:$I$1750,9,FALSE),0)</f>
        <v>253.57142857142858</v>
      </c>
      <c r="C1495" s="88">
        <f t="shared" si="46"/>
        <v>18287.976190476184</v>
      </c>
      <c r="D1495" s="88">
        <f t="shared" si="47"/>
        <v>-11130.595238095237</v>
      </c>
    </row>
    <row r="1496" spans="1:4" x14ac:dyDescent="0.25">
      <c r="A1496" s="32">
        <v>43476</v>
      </c>
      <c r="B1496" s="66">
        <f>_xlfn.IFNA(VLOOKUP(A1496,綜合_回測!$A$2:$I$1750,9,FALSE),0)</f>
        <v>527.85714285714289</v>
      </c>
      <c r="C1496" s="88">
        <f t="shared" si="46"/>
        <v>18034.404761904756</v>
      </c>
      <c r="D1496" s="88">
        <f t="shared" si="47"/>
        <v>-10856.309523809523</v>
      </c>
    </row>
    <row r="1497" spans="1:4" x14ac:dyDescent="0.25">
      <c r="A1497" s="32">
        <v>43475</v>
      </c>
      <c r="B1497" s="66">
        <f>_xlfn.IFNA(VLOOKUP(A1497,綜合_回測!$A$2:$I$1750,9,FALSE),0)</f>
        <v>806.42857142857144</v>
      </c>
      <c r="C1497" s="88">
        <f t="shared" si="46"/>
        <v>17506.547619047615</v>
      </c>
      <c r="D1497" s="88">
        <f t="shared" si="47"/>
        <v>-10577.738095238095</v>
      </c>
    </row>
    <row r="1498" spans="1:4" x14ac:dyDescent="0.25">
      <c r="A1498" s="32">
        <v>43474</v>
      </c>
      <c r="B1498" s="66">
        <f>_xlfn.IFNA(VLOOKUP(A1498,綜合_回測!$A$2:$I$1750,9,FALSE),0)</f>
        <v>365.71428571428572</v>
      </c>
      <c r="C1498" s="88">
        <f t="shared" si="46"/>
        <v>16700.119047619042</v>
      </c>
      <c r="D1498" s="88">
        <f t="shared" si="47"/>
        <v>-11018.45238095238</v>
      </c>
    </row>
    <row r="1499" spans="1:4" x14ac:dyDescent="0.25">
      <c r="A1499" s="32">
        <v>43473</v>
      </c>
      <c r="B1499" s="66">
        <f>_xlfn.IFNA(VLOOKUP(A1499,綜合_回測!$A$2:$I$1750,9,FALSE),0)</f>
        <v>-351.42857142857144</v>
      </c>
      <c r="C1499" s="88">
        <f t="shared" si="46"/>
        <v>16334.404761904758</v>
      </c>
      <c r="D1499" s="88">
        <f t="shared" si="47"/>
        <v>-11735.595238095237</v>
      </c>
    </row>
    <row r="1500" spans="1:4" x14ac:dyDescent="0.25">
      <c r="A1500" s="32">
        <v>43472</v>
      </c>
      <c r="B1500" s="66">
        <f>_xlfn.IFNA(VLOOKUP(A1500,綜合_回測!$A$2:$I$1750,9,FALSE),0)</f>
        <v>1205.7142857142858</v>
      </c>
      <c r="C1500" s="88">
        <f t="shared" si="46"/>
        <v>16685.833333333328</v>
      </c>
      <c r="D1500" s="88">
        <f t="shared" si="47"/>
        <v>-10178.45238095238</v>
      </c>
    </row>
    <row r="1501" spans="1:4" x14ac:dyDescent="0.25">
      <c r="A1501" s="32">
        <v>43469</v>
      </c>
      <c r="B1501" s="66">
        <f>_xlfn.IFNA(VLOOKUP(A1501,綜合_回測!$A$2:$I$1750,9,FALSE),0)</f>
        <v>9550</v>
      </c>
      <c r="C1501" s="88">
        <f t="shared" si="46"/>
        <v>15480.119047619042</v>
      </c>
      <c r="D1501" s="88">
        <f t="shared" si="47"/>
        <v>-1834.1666666666661</v>
      </c>
    </row>
    <row r="1502" spans="1:4" x14ac:dyDescent="0.25">
      <c r="A1502" s="32">
        <v>43468</v>
      </c>
      <c r="B1502" s="66">
        <f>_xlfn.IFNA(VLOOKUP(A1502,綜合_回測!$A$2:$I$1750,9,FALSE),0)</f>
        <v>-5222.1428571428569</v>
      </c>
      <c r="C1502" s="88">
        <f t="shared" si="46"/>
        <v>5930.1190476190422</v>
      </c>
      <c r="D1502" s="88">
        <f t="shared" si="47"/>
        <v>-16606.309523809523</v>
      </c>
    </row>
    <row r="1503" spans="1:4" x14ac:dyDescent="0.25">
      <c r="A1503" s="32">
        <v>43467</v>
      </c>
      <c r="B1503" s="66">
        <f>_xlfn.IFNA(VLOOKUP(A1503,綜合_回測!$A$2:$I$1750,9,FALSE),0)</f>
        <v>-523.57142857142856</v>
      </c>
      <c r="C1503" s="88">
        <f t="shared" si="46"/>
        <v>11152.261904761899</v>
      </c>
      <c r="D1503" s="88">
        <f t="shared" si="47"/>
        <v>-11907.738095238095</v>
      </c>
    </row>
    <row r="1504" spans="1:4" x14ac:dyDescent="0.25">
      <c r="A1504" s="32">
        <v>43465</v>
      </c>
      <c r="B1504" s="66">
        <f>_xlfn.IFNA(VLOOKUP(A1504,綜合_回測!$A$2:$I$1750,9,FALSE),0)</f>
        <v>399.16666666666669</v>
      </c>
      <c r="C1504" s="88">
        <f t="shared" si="46"/>
        <v>11675.833333333328</v>
      </c>
      <c r="D1504" s="88">
        <f t="shared" si="47"/>
        <v>-10985</v>
      </c>
    </row>
    <row r="1505" spans="1:4" x14ac:dyDescent="0.25">
      <c r="A1505" s="32">
        <v>43462</v>
      </c>
      <c r="B1505" s="66">
        <f>_xlfn.IFNA(VLOOKUP(A1505,綜合_回測!$A$2:$I$1750,9,FALSE),0)</f>
        <v>-100</v>
      </c>
      <c r="C1505" s="88">
        <f t="shared" si="46"/>
        <v>11276.666666666662</v>
      </c>
      <c r="D1505" s="88">
        <f t="shared" si="47"/>
        <v>-11484.166666666666</v>
      </c>
    </row>
    <row r="1506" spans="1:4" x14ac:dyDescent="0.25">
      <c r="A1506" s="32">
        <v>43461</v>
      </c>
      <c r="B1506" s="66">
        <f>_xlfn.IFNA(VLOOKUP(A1506,綜合_回測!$A$2:$I$1750,9,FALSE),0)</f>
        <v>1530</v>
      </c>
      <c r="C1506" s="88">
        <f t="shared" si="46"/>
        <v>11376.666666666662</v>
      </c>
      <c r="D1506" s="88">
        <f t="shared" si="47"/>
        <v>-9854.1666666666661</v>
      </c>
    </row>
    <row r="1507" spans="1:4" x14ac:dyDescent="0.25">
      <c r="A1507" s="32">
        <v>43460</v>
      </c>
      <c r="B1507" s="66">
        <f>_xlfn.IFNA(VLOOKUP(A1507,綜合_回測!$A$2:$I$1750,9,FALSE),0)</f>
        <v>5580</v>
      </c>
      <c r="C1507" s="88">
        <f t="shared" si="46"/>
        <v>9846.6666666666624</v>
      </c>
      <c r="D1507" s="88">
        <f t="shared" si="47"/>
        <v>-5804.1666666666661</v>
      </c>
    </row>
    <row r="1508" spans="1:4" x14ac:dyDescent="0.25">
      <c r="A1508" s="32">
        <v>43455</v>
      </c>
      <c r="B1508" s="66">
        <f>_xlfn.IFNA(VLOOKUP(A1508,綜合_回測!$A$2:$I$1750,9,FALSE),0)</f>
        <v>-3895.8333333333335</v>
      </c>
      <c r="C1508" s="88">
        <f t="shared" si="46"/>
        <v>4266.6666666666624</v>
      </c>
      <c r="D1508" s="88">
        <f t="shared" si="47"/>
        <v>-15280</v>
      </c>
    </row>
    <row r="1509" spans="1:4" x14ac:dyDescent="0.25">
      <c r="A1509" s="32">
        <v>43454</v>
      </c>
      <c r="B1509" s="66">
        <f>_xlfn.IFNA(VLOOKUP(A1509,綜合_回測!$A$2:$I$1750,9,FALSE),0)</f>
        <v>527.5</v>
      </c>
      <c r="C1509" s="88">
        <f t="shared" si="46"/>
        <v>8162.4999999999964</v>
      </c>
      <c r="D1509" s="88">
        <f t="shared" si="47"/>
        <v>-10856.666666666666</v>
      </c>
    </row>
    <row r="1510" spans="1:4" x14ac:dyDescent="0.25">
      <c r="A1510" s="32">
        <v>43453</v>
      </c>
      <c r="B1510" s="66">
        <f>_xlfn.IFNA(VLOOKUP(A1510,綜合_回測!$A$2:$I$1750,9,FALSE),0)</f>
        <v>-2493.3333333333335</v>
      </c>
      <c r="C1510" s="88">
        <f t="shared" si="46"/>
        <v>7634.9999999999964</v>
      </c>
      <c r="D1510" s="88">
        <f t="shared" si="47"/>
        <v>-13877.5</v>
      </c>
    </row>
    <row r="1511" spans="1:4" x14ac:dyDescent="0.25">
      <c r="A1511" s="32">
        <v>43452</v>
      </c>
      <c r="B1511" s="66">
        <f>_xlfn.IFNA(VLOOKUP(A1511,綜合_回測!$A$2:$I$1750,9,FALSE),0)</f>
        <v>-2002.5</v>
      </c>
      <c r="C1511" s="88">
        <f t="shared" si="46"/>
        <v>10128.33333333333</v>
      </c>
      <c r="D1511" s="88">
        <f t="shared" si="47"/>
        <v>-13386.666666666666</v>
      </c>
    </row>
    <row r="1512" spans="1:4" x14ac:dyDescent="0.25">
      <c r="A1512" s="32">
        <v>43451</v>
      </c>
      <c r="B1512" s="66">
        <f>_xlfn.IFNA(VLOOKUP(A1512,綜合_回測!$A$2:$I$1750,9,FALSE),0)</f>
        <v>136.66666666666666</v>
      </c>
      <c r="C1512" s="88">
        <f t="shared" si="46"/>
        <v>12130.83333333333</v>
      </c>
      <c r="D1512" s="88">
        <f t="shared" si="47"/>
        <v>-11247.5</v>
      </c>
    </row>
    <row r="1513" spans="1:4" x14ac:dyDescent="0.25">
      <c r="A1513" s="32">
        <v>43448</v>
      </c>
      <c r="B1513" s="66">
        <f>_xlfn.IFNA(VLOOKUP(A1513,綜合_回測!$A$2:$I$1750,9,FALSE),0)</f>
        <v>-2371.6666666666665</v>
      </c>
      <c r="C1513" s="88">
        <f t="shared" si="46"/>
        <v>11994.166666666664</v>
      </c>
      <c r="D1513" s="88">
        <f t="shared" si="47"/>
        <v>-13755.833333333332</v>
      </c>
    </row>
    <row r="1514" spans="1:4" x14ac:dyDescent="0.25">
      <c r="A1514" s="32">
        <v>43447</v>
      </c>
      <c r="B1514" s="66">
        <f>_xlfn.IFNA(VLOOKUP(A1514,綜合_回測!$A$2:$I$1750,9,FALSE),0)</f>
        <v>-120.83333333333333</v>
      </c>
      <c r="C1514" s="88">
        <f t="shared" si="46"/>
        <v>14365.83333333333</v>
      </c>
      <c r="D1514" s="88">
        <f t="shared" si="47"/>
        <v>-11505</v>
      </c>
    </row>
    <row r="1515" spans="1:4" x14ac:dyDescent="0.25">
      <c r="A1515" s="32">
        <v>43446</v>
      </c>
      <c r="B1515" s="66">
        <f>_xlfn.IFNA(VLOOKUP(A1515,綜合_回測!$A$2:$I$1750,9,FALSE),0)</f>
        <v>1835</v>
      </c>
      <c r="C1515" s="88">
        <f t="shared" si="46"/>
        <v>14486.666666666664</v>
      </c>
      <c r="D1515" s="88">
        <f t="shared" si="47"/>
        <v>-9549.1666666666661</v>
      </c>
    </row>
    <row r="1516" spans="1:4" x14ac:dyDescent="0.25">
      <c r="A1516" s="32">
        <v>43445</v>
      </c>
      <c r="B1516" s="66">
        <f>_xlfn.IFNA(VLOOKUP(A1516,綜合_回測!$A$2:$I$1750,9,FALSE),0)</f>
        <v>-4405.833333333333</v>
      </c>
      <c r="C1516" s="88">
        <f t="shared" si="46"/>
        <v>12651.666666666664</v>
      </c>
      <c r="D1516" s="88">
        <f t="shared" si="47"/>
        <v>-15790</v>
      </c>
    </row>
    <row r="1517" spans="1:4" x14ac:dyDescent="0.25">
      <c r="A1517" s="32">
        <v>43444</v>
      </c>
      <c r="B1517" s="66">
        <f>_xlfn.IFNA(VLOOKUP(A1517,綜合_回測!$A$2:$I$1750,9,FALSE),0)</f>
        <v>11.666666666666666</v>
      </c>
      <c r="C1517" s="88">
        <f t="shared" si="46"/>
        <v>17057.499999999996</v>
      </c>
      <c r="D1517" s="88">
        <f t="shared" si="47"/>
        <v>-11372.5</v>
      </c>
    </row>
    <row r="1518" spans="1:4" x14ac:dyDescent="0.25">
      <c r="A1518" s="32">
        <v>43441</v>
      </c>
      <c r="B1518" s="66">
        <f>_xlfn.IFNA(VLOOKUP(A1518,綜合_回測!$A$2:$I$1750,9,FALSE),0)</f>
        <v>-1323.3333333333333</v>
      </c>
      <c r="C1518" s="88">
        <f t="shared" si="46"/>
        <v>17045.833333333328</v>
      </c>
      <c r="D1518" s="88">
        <f t="shared" si="47"/>
        <v>-12707.5</v>
      </c>
    </row>
    <row r="1519" spans="1:4" x14ac:dyDescent="0.25">
      <c r="A1519" s="32">
        <v>43440</v>
      </c>
      <c r="B1519" s="66">
        <f>_xlfn.IFNA(VLOOKUP(A1519,綜合_回測!$A$2:$I$1750,9,FALSE),0)</f>
        <v>3823.3333333333335</v>
      </c>
      <c r="C1519" s="88">
        <f t="shared" si="46"/>
        <v>18369.166666666661</v>
      </c>
      <c r="D1519" s="88">
        <f t="shared" si="47"/>
        <v>-7560.8333333333321</v>
      </c>
    </row>
    <row r="1520" spans="1:4" x14ac:dyDescent="0.25">
      <c r="A1520" s="32">
        <v>43438</v>
      </c>
      <c r="B1520" s="66">
        <f>_xlfn.IFNA(VLOOKUP(A1520,綜合_回測!$A$2:$I$1750,9,FALSE),0)</f>
        <v>-359.16666666666669</v>
      </c>
      <c r="C1520" s="88">
        <f t="shared" si="46"/>
        <v>14545.833333333327</v>
      </c>
      <c r="D1520" s="88">
        <f t="shared" si="47"/>
        <v>-11743.333333333332</v>
      </c>
    </row>
    <row r="1521" spans="1:4" x14ac:dyDescent="0.25">
      <c r="A1521" s="32">
        <v>43437</v>
      </c>
      <c r="B1521" s="66">
        <f>_xlfn.IFNA(VLOOKUP(A1521,綜合_回測!$A$2:$I$1750,9,FALSE),0)</f>
        <v>700</v>
      </c>
      <c r="C1521" s="88">
        <f t="shared" si="46"/>
        <v>14904.999999999993</v>
      </c>
      <c r="D1521" s="88">
        <f t="shared" si="47"/>
        <v>-10684.166666666666</v>
      </c>
    </row>
    <row r="1522" spans="1:4" x14ac:dyDescent="0.25">
      <c r="A1522" s="32">
        <v>43434</v>
      </c>
      <c r="B1522" s="66">
        <f>_xlfn.IFNA(VLOOKUP(A1522,綜合_回測!$A$2:$I$1750,9,FALSE),0)</f>
        <v>-985.83333333333337</v>
      </c>
      <c r="C1522" s="88">
        <f t="shared" si="46"/>
        <v>14204.999999999993</v>
      </c>
      <c r="D1522" s="88">
        <f t="shared" si="47"/>
        <v>-12370</v>
      </c>
    </row>
    <row r="1523" spans="1:4" x14ac:dyDescent="0.25">
      <c r="A1523" s="32">
        <v>43433</v>
      </c>
      <c r="B1523" s="66">
        <f>_xlfn.IFNA(VLOOKUP(A1523,綜合_回測!$A$2:$I$1750,9,FALSE),0)</f>
        <v>1278.3333333333333</v>
      </c>
      <c r="C1523" s="88">
        <f t="shared" si="46"/>
        <v>15190.833333333327</v>
      </c>
      <c r="D1523" s="88">
        <f t="shared" si="47"/>
        <v>-10105.833333333332</v>
      </c>
    </row>
    <row r="1524" spans="1:4" x14ac:dyDescent="0.25">
      <c r="A1524" s="32">
        <v>43432</v>
      </c>
      <c r="B1524" s="66">
        <f>_xlfn.IFNA(VLOOKUP(A1524,綜合_回測!$A$2:$I$1750,9,FALSE),0)</f>
        <v>423.33333333333331</v>
      </c>
      <c r="C1524" s="88">
        <f t="shared" si="46"/>
        <v>13912.499999999993</v>
      </c>
      <c r="D1524" s="88">
        <f t="shared" si="47"/>
        <v>-10960.833333333332</v>
      </c>
    </row>
    <row r="1525" spans="1:4" x14ac:dyDescent="0.25">
      <c r="A1525" s="32">
        <v>43431</v>
      </c>
      <c r="B1525" s="66">
        <f>_xlfn.IFNA(VLOOKUP(A1525,綜合_回測!$A$2:$I$1750,9,FALSE),0)</f>
        <v>1056.6666666666667</v>
      </c>
      <c r="C1525" s="88">
        <f t="shared" si="46"/>
        <v>13489.166666666659</v>
      </c>
      <c r="D1525" s="88">
        <f t="shared" si="47"/>
        <v>-10327.5</v>
      </c>
    </row>
    <row r="1526" spans="1:4" x14ac:dyDescent="0.25">
      <c r="A1526" s="32">
        <v>43430</v>
      </c>
      <c r="B1526" s="66">
        <f>_xlfn.IFNA(VLOOKUP(A1526,綜合_回測!$A$2:$I$1750,9,FALSE),0)</f>
        <v>1332.5</v>
      </c>
      <c r="C1526" s="88">
        <f t="shared" si="46"/>
        <v>12432.499999999993</v>
      </c>
      <c r="D1526" s="88">
        <f t="shared" si="47"/>
        <v>-10051.666666666666</v>
      </c>
    </row>
    <row r="1527" spans="1:4" x14ac:dyDescent="0.25">
      <c r="A1527" s="32">
        <v>43425</v>
      </c>
      <c r="B1527" s="66">
        <f>_xlfn.IFNA(VLOOKUP(A1527,綜合_回測!$A$2:$I$1750,9,FALSE),0)</f>
        <v>-403.33333333333331</v>
      </c>
      <c r="C1527" s="88">
        <f t="shared" si="46"/>
        <v>11099.999999999993</v>
      </c>
      <c r="D1527" s="88">
        <f t="shared" si="47"/>
        <v>-11787.5</v>
      </c>
    </row>
    <row r="1528" spans="1:4" x14ac:dyDescent="0.25">
      <c r="A1528" s="32">
        <v>43424</v>
      </c>
      <c r="B1528" s="66">
        <f>_xlfn.IFNA(VLOOKUP(A1528,綜合_回測!$A$2:$I$1750,9,FALSE),0)</f>
        <v>-4322.5</v>
      </c>
      <c r="C1528" s="88">
        <f t="shared" si="46"/>
        <v>11503.333333333327</v>
      </c>
      <c r="D1528" s="88">
        <f t="shared" si="47"/>
        <v>-15706.666666666666</v>
      </c>
    </row>
    <row r="1529" spans="1:4" x14ac:dyDescent="0.25">
      <c r="A1529" s="32">
        <v>43423</v>
      </c>
      <c r="B1529" s="66">
        <f>_xlfn.IFNA(VLOOKUP(A1529,綜合_回測!$A$2:$I$1750,9,FALSE),0)</f>
        <v>4064.1666666666665</v>
      </c>
      <c r="C1529" s="88">
        <f t="shared" si="46"/>
        <v>15825.833333333327</v>
      </c>
      <c r="D1529" s="88">
        <f t="shared" si="47"/>
        <v>-7320</v>
      </c>
    </row>
    <row r="1530" spans="1:4" x14ac:dyDescent="0.25">
      <c r="A1530" s="32">
        <v>43420</v>
      </c>
      <c r="B1530" s="66">
        <f>_xlfn.IFNA(VLOOKUP(A1530,綜合_回測!$A$2:$I$1750,9,FALSE),0)</f>
        <v>2172.5</v>
      </c>
      <c r="C1530" s="88">
        <f t="shared" si="46"/>
        <v>11761.666666666661</v>
      </c>
      <c r="D1530" s="88">
        <f t="shared" si="47"/>
        <v>-9211.6666666666661</v>
      </c>
    </row>
    <row r="1531" spans="1:4" x14ac:dyDescent="0.25">
      <c r="A1531" s="32">
        <v>43419</v>
      </c>
      <c r="B1531" s="66">
        <f>_xlfn.IFNA(VLOOKUP(A1531,綜合_回測!$A$2:$I$1750,9,FALSE),0)</f>
        <v>2890</v>
      </c>
      <c r="C1531" s="88">
        <f t="shared" si="46"/>
        <v>9589.1666666666606</v>
      </c>
      <c r="D1531" s="88">
        <f t="shared" si="47"/>
        <v>-8494.1666666666661</v>
      </c>
    </row>
    <row r="1532" spans="1:4" x14ac:dyDescent="0.25">
      <c r="A1532" s="32">
        <v>43418</v>
      </c>
      <c r="B1532" s="66">
        <f>_xlfn.IFNA(VLOOKUP(A1532,綜合_回測!$A$2:$I$1750,9,FALSE),0)</f>
        <v>-3740.8333333333335</v>
      </c>
      <c r="C1532" s="88">
        <f t="shared" si="46"/>
        <v>6699.1666666666606</v>
      </c>
      <c r="D1532" s="88">
        <f t="shared" si="47"/>
        <v>-15125</v>
      </c>
    </row>
    <row r="1533" spans="1:4" x14ac:dyDescent="0.25">
      <c r="A1533" s="32">
        <v>43417</v>
      </c>
      <c r="B1533" s="66">
        <f>_xlfn.IFNA(VLOOKUP(A1533,綜合_回測!$A$2:$I$1750,9,FALSE),0)</f>
        <v>149.16666666666666</v>
      </c>
      <c r="C1533" s="88">
        <f t="shared" si="46"/>
        <v>10439.999999999995</v>
      </c>
      <c r="D1533" s="88">
        <f t="shared" si="47"/>
        <v>-11235</v>
      </c>
    </row>
    <row r="1534" spans="1:4" x14ac:dyDescent="0.25">
      <c r="A1534" s="32">
        <v>43416</v>
      </c>
      <c r="B1534" s="66">
        <f>_xlfn.IFNA(VLOOKUP(A1534,綜合_回測!$A$2:$I$1750,9,FALSE),0)</f>
        <v>-2874.1666666666665</v>
      </c>
      <c r="C1534" s="88">
        <f t="shared" si="46"/>
        <v>10290.833333333328</v>
      </c>
      <c r="D1534" s="88">
        <f t="shared" si="47"/>
        <v>-14258.333333333332</v>
      </c>
    </row>
    <row r="1535" spans="1:4" x14ac:dyDescent="0.25">
      <c r="A1535" s="32">
        <v>43413</v>
      </c>
      <c r="B1535" s="66">
        <f>_xlfn.IFNA(VLOOKUP(A1535,綜合_回測!$A$2:$I$1750,9,FALSE),0)</f>
        <v>-545.83333333333337</v>
      </c>
      <c r="C1535" s="88">
        <f t="shared" si="46"/>
        <v>13164.999999999995</v>
      </c>
      <c r="D1535" s="88">
        <f t="shared" si="47"/>
        <v>-11930</v>
      </c>
    </row>
    <row r="1536" spans="1:4" x14ac:dyDescent="0.25">
      <c r="A1536" s="32">
        <v>43412</v>
      </c>
      <c r="B1536" s="66">
        <f>_xlfn.IFNA(VLOOKUP(A1536,綜合_回測!$A$2:$I$1750,9,FALSE),0)</f>
        <v>370</v>
      </c>
      <c r="C1536" s="88">
        <f t="shared" si="46"/>
        <v>13710.833333333328</v>
      </c>
      <c r="D1536" s="88">
        <f t="shared" si="47"/>
        <v>-11014.166666666666</v>
      </c>
    </row>
    <row r="1537" spans="1:4" x14ac:dyDescent="0.25">
      <c r="A1537" s="32">
        <v>43411</v>
      </c>
      <c r="B1537" s="66">
        <f>_xlfn.IFNA(VLOOKUP(A1537,綜合_回測!$A$2:$I$1750,9,FALSE),0)</f>
        <v>5744.166666666667</v>
      </c>
      <c r="C1537" s="88">
        <f t="shared" si="46"/>
        <v>13340.833333333328</v>
      </c>
      <c r="D1537" s="88">
        <f t="shared" si="47"/>
        <v>-5639.9999999999991</v>
      </c>
    </row>
    <row r="1538" spans="1:4" x14ac:dyDescent="0.25">
      <c r="A1538" s="32">
        <v>43410</v>
      </c>
      <c r="B1538" s="66">
        <f>_xlfn.IFNA(VLOOKUP(A1538,綜合_回測!$A$2:$I$1750,9,FALSE),0)</f>
        <v>1382.5</v>
      </c>
      <c r="C1538" s="88">
        <f t="shared" ref="C1538:C1601" si="48">C1539+B1538</f>
        <v>7596.6666666666624</v>
      </c>
      <c r="D1538" s="88">
        <f t="shared" si="47"/>
        <v>-10001.666666666666</v>
      </c>
    </row>
    <row r="1539" spans="1:4" x14ac:dyDescent="0.25">
      <c r="A1539" s="32">
        <v>43409</v>
      </c>
      <c r="B1539" s="66">
        <f>_xlfn.IFNA(VLOOKUP(A1539,綜合_回測!$A$2:$I$1750,9,FALSE),0)</f>
        <v>-1045</v>
      </c>
      <c r="C1539" s="88">
        <f t="shared" si="48"/>
        <v>6214.1666666666624</v>
      </c>
      <c r="D1539" s="88">
        <f t="shared" ref="D1539:D1602" si="49">MIN((B1539-MAX(B1539:B1597)),0)</f>
        <v>-12429.166666666666</v>
      </c>
    </row>
    <row r="1540" spans="1:4" x14ac:dyDescent="0.25">
      <c r="A1540" s="32">
        <v>43406</v>
      </c>
      <c r="B1540" s="66">
        <f>_xlfn.IFNA(VLOOKUP(A1540,綜合_回測!$A$2:$I$1750,9,FALSE),0)</f>
        <v>-3255.8333333333335</v>
      </c>
      <c r="C1540" s="88">
        <f t="shared" si="48"/>
        <v>7259.1666666666624</v>
      </c>
      <c r="D1540" s="88">
        <f t="shared" si="49"/>
        <v>-14640</v>
      </c>
    </row>
    <row r="1541" spans="1:4" x14ac:dyDescent="0.25">
      <c r="A1541" s="32">
        <v>43405</v>
      </c>
      <c r="B1541" s="66">
        <f>_xlfn.IFNA(VLOOKUP(A1541,綜合_回測!$A$2:$I$1750,9,FALSE),0)</f>
        <v>1427.5</v>
      </c>
      <c r="C1541" s="88">
        <f t="shared" si="48"/>
        <v>10514.999999999996</v>
      </c>
      <c r="D1541" s="88">
        <f t="shared" si="49"/>
        <v>-9956.6666666666661</v>
      </c>
    </row>
    <row r="1542" spans="1:4" x14ac:dyDescent="0.25">
      <c r="A1542" s="32">
        <v>43404</v>
      </c>
      <c r="B1542" s="66">
        <f>_xlfn.IFNA(VLOOKUP(A1542,綜合_回測!$A$2:$I$1750,9,FALSE),0)</f>
        <v>1626.6666666666667</v>
      </c>
      <c r="C1542" s="88">
        <f t="shared" si="48"/>
        <v>9087.4999999999964</v>
      </c>
      <c r="D1542" s="88">
        <f t="shared" si="49"/>
        <v>-9757.5</v>
      </c>
    </row>
    <row r="1543" spans="1:4" x14ac:dyDescent="0.25">
      <c r="A1543" s="32">
        <v>43403</v>
      </c>
      <c r="B1543" s="66">
        <f>_xlfn.IFNA(VLOOKUP(A1543,綜合_回測!$A$2:$I$1750,9,FALSE),0)</f>
        <v>292.5</v>
      </c>
      <c r="C1543" s="88">
        <f t="shared" si="48"/>
        <v>7460.8333333333294</v>
      </c>
      <c r="D1543" s="88">
        <f t="shared" si="49"/>
        <v>-11091.666666666666</v>
      </c>
    </row>
    <row r="1544" spans="1:4" x14ac:dyDescent="0.25">
      <c r="A1544" s="32">
        <v>43402</v>
      </c>
      <c r="B1544" s="66">
        <f>_xlfn.IFNA(VLOOKUP(A1544,綜合_回測!$A$2:$I$1750,9,FALSE),0)</f>
        <v>-5040.833333333333</v>
      </c>
      <c r="C1544" s="88">
        <f t="shared" si="48"/>
        <v>7168.3333333333294</v>
      </c>
      <c r="D1544" s="88">
        <f t="shared" si="49"/>
        <v>-16425</v>
      </c>
    </row>
    <row r="1545" spans="1:4" x14ac:dyDescent="0.25">
      <c r="A1545" s="32">
        <v>43399</v>
      </c>
      <c r="B1545" s="66">
        <f>_xlfn.IFNA(VLOOKUP(A1545,綜合_回測!$A$2:$I$1750,9,FALSE),0)</f>
        <v>-763.33333333333337</v>
      </c>
      <c r="C1545" s="88">
        <f t="shared" si="48"/>
        <v>12209.166666666662</v>
      </c>
      <c r="D1545" s="88">
        <f t="shared" si="49"/>
        <v>-12147.5</v>
      </c>
    </row>
    <row r="1546" spans="1:4" x14ac:dyDescent="0.25">
      <c r="A1546" s="32">
        <v>43398</v>
      </c>
      <c r="B1546" s="66">
        <f>_xlfn.IFNA(VLOOKUP(A1546,綜合_回測!$A$2:$I$1750,9,FALSE),0)</f>
        <v>1225</v>
      </c>
      <c r="C1546" s="88">
        <f t="shared" si="48"/>
        <v>12972.499999999996</v>
      </c>
      <c r="D1546" s="88">
        <f t="shared" si="49"/>
        <v>-10159.166666666666</v>
      </c>
    </row>
    <row r="1547" spans="1:4" x14ac:dyDescent="0.25">
      <c r="A1547" s="32">
        <v>43397</v>
      </c>
      <c r="B1547" s="66">
        <f>_xlfn.IFNA(VLOOKUP(A1547,綜合_回測!$A$2:$I$1750,9,FALSE),0)</f>
        <v>4022.5</v>
      </c>
      <c r="C1547" s="88">
        <f t="shared" si="48"/>
        <v>11747.499999999996</v>
      </c>
      <c r="D1547" s="88">
        <f t="shared" si="49"/>
        <v>-7361.6666666666661</v>
      </c>
    </row>
    <row r="1548" spans="1:4" x14ac:dyDescent="0.25">
      <c r="A1548" s="32">
        <v>43396</v>
      </c>
      <c r="B1548" s="66">
        <f>_xlfn.IFNA(VLOOKUP(A1548,綜合_回測!$A$2:$I$1750,9,FALSE),0)</f>
        <v>-2035.8333333333333</v>
      </c>
      <c r="C1548" s="88">
        <f t="shared" si="48"/>
        <v>7724.9999999999973</v>
      </c>
      <c r="D1548" s="88">
        <f t="shared" si="49"/>
        <v>-13420</v>
      </c>
    </row>
    <row r="1549" spans="1:4" x14ac:dyDescent="0.25">
      <c r="A1549" s="32">
        <v>43395</v>
      </c>
      <c r="B1549" s="66">
        <f>_xlfn.IFNA(VLOOKUP(A1549,綜合_回測!$A$2:$I$1750,9,FALSE),0)</f>
        <v>871.66666666666663</v>
      </c>
      <c r="C1549" s="88">
        <f t="shared" si="48"/>
        <v>9760.8333333333303</v>
      </c>
      <c r="D1549" s="88">
        <f t="shared" si="49"/>
        <v>-10512.5</v>
      </c>
    </row>
    <row r="1550" spans="1:4" x14ac:dyDescent="0.25">
      <c r="A1550" s="32">
        <v>43392</v>
      </c>
      <c r="B1550" s="66">
        <f>_xlfn.IFNA(VLOOKUP(A1550,綜合_回測!$A$2:$I$1750,9,FALSE),0)</f>
        <v>702.5</v>
      </c>
      <c r="C1550" s="88">
        <f t="shared" si="48"/>
        <v>8889.1666666666642</v>
      </c>
      <c r="D1550" s="88">
        <f t="shared" si="49"/>
        <v>-10681.666666666666</v>
      </c>
    </row>
    <row r="1551" spans="1:4" x14ac:dyDescent="0.25">
      <c r="A1551" s="32">
        <v>43391</v>
      </c>
      <c r="B1551" s="66">
        <f>_xlfn.IFNA(VLOOKUP(A1551,綜合_回測!$A$2:$I$1750,9,FALSE),0)</f>
        <v>-7117.5</v>
      </c>
      <c r="C1551" s="88">
        <f t="shared" si="48"/>
        <v>8186.6666666666642</v>
      </c>
      <c r="D1551" s="88">
        <f t="shared" si="49"/>
        <v>-18501.666666666664</v>
      </c>
    </row>
    <row r="1552" spans="1:4" x14ac:dyDescent="0.25">
      <c r="A1552" s="32">
        <v>43390</v>
      </c>
      <c r="B1552" s="66">
        <f>_xlfn.IFNA(VLOOKUP(A1552,綜合_回測!$A$2:$I$1750,9,FALSE),0)</f>
        <v>-1172.5</v>
      </c>
      <c r="C1552" s="88">
        <f t="shared" si="48"/>
        <v>15304.166666666664</v>
      </c>
      <c r="D1552" s="88">
        <f t="shared" si="49"/>
        <v>-12556.666666666666</v>
      </c>
    </row>
    <row r="1553" spans="1:4" x14ac:dyDescent="0.25">
      <c r="A1553" s="32">
        <v>43389</v>
      </c>
      <c r="B1553" s="66">
        <f>_xlfn.IFNA(VLOOKUP(A1553,綜合_回測!$A$2:$I$1750,9,FALSE),0)</f>
        <v>11384.166666666666</v>
      </c>
      <c r="C1553" s="88">
        <f t="shared" si="48"/>
        <v>16476.666666666664</v>
      </c>
      <c r="D1553" s="88">
        <f t="shared" si="49"/>
        <v>0</v>
      </c>
    </row>
    <row r="1554" spans="1:4" x14ac:dyDescent="0.25">
      <c r="A1554" s="32">
        <v>43388</v>
      </c>
      <c r="B1554" s="66">
        <f>_xlfn.IFNA(VLOOKUP(A1554,綜合_回測!$A$2:$I$1750,9,FALSE),0)</f>
        <v>1165</v>
      </c>
      <c r="C1554" s="88">
        <f t="shared" si="48"/>
        <v>5092.4999999999973</v>
      </c>
      <c r="D1554" s="88">
        <f t="shared" si="49"/>
        <v>-3983.333333333333</v>
      </c>
    </row>
    <row r="1555" spans="1:4" x14ac:dyDescent="0.25">
      <c r="A1555" s="32">
        <v>43385</v>
      </c>
      <c r="B1555" s="66">
        <f>_xlfn.IFNA(VLOOKUP(A1555,綜合_回測!$A$2:$I$1750,9,FALSE),0)</f>
        <v>1325</v>
      </c>
      <c r="C1555" s="88">
        <f t="shared" si="48"/>
        <v>3927.4999999999973</v>
      </c>
      <c r="D1555" s="88">
        <f t="shared" si="49"/>
        <v>-3823.333333333333</v>
      </c>
    </row>
    <row r="1556" spans="1:4" x14ac:dyDescent="0.25">
      <c r="A1556" s="32">
        <v>43384</v>
      </c>
      <c r="B1556" s="66">
        <f>_xlfn.IFNA(VLOOKUP(A1556,綜合_回測!$A$2:$I$1750,9,FALSE),0)</f>
        <v>-1395</v>
      </c>
      <c r="C1556" s="88">
        <f t="shared" si="48"/>
        <v>2602.4999999999973</v>
      </c>
      <c r="D1556" s="88">
        <f t="shared" si="49"/>
        <v>-6543.333333333333</v>
      </c>
    </row>
    <row r="1557" spans="1:4" x14ac:dyDescent="0.25">
      <c r="A1557" s="32">
        <v>43383</v>
      </c>
      <c r="B1557" s="66">
        <f>_xlfn.IFNA(VLOOKUP(A1557,綜合_回測!$A$2:$I$1750,9,FALSE),0)</f>
        <v>3165</v>
      </c>
      <c r="C1557" s="88">
        <f t="shared" si="48"/>
        <v>3997.4999999999973</v>
      </c>
      <c r="D1557" s="88">
        <f t="shared" si="49"/>
        <v>-1983.333333333333</v>
      </c>
    </row>
    <row r="1558" spans="1:4" x14ac:dyDescent="0.25">
      <c r="A1558" s="32">
        <v>43382</v>
      </c>
      <c r="B1558" s="66">
        <f>_xlfn.IFNA(VLOOKUP(A1558,綜合_回測!$A$2:$I$1750,9,FALSE),0)</f>
        <v>1729.1666666666667</v>
      </c>
      <c r="C1558" s="88">
        <f t="shared" si="48"/>
        <v>832.4999999999975</v>
      </c>
      <c r="D1558" s="88">
        <f t="shared" si="49"/>
        <v>-3419.1666666666661</v>
      </c>
    </row>
    <row r="1559" spans="1:4" x14ac:dyDescent="0.25">
      <c r="A1559" s="32">
        <v>43381</v>
      </c>
      <c r="B1559" s="66">
        <f>_xlfn.IFNA(VLOOKUP(A1559,綜合_回測!$A$2:$I$1750,9,FALSE),0)</f>
        <v>-3845.8333333333335</v>
      </c>
      <c r="C1559" s="88">
        <f t="shared" si="48"/>
        <v>-896.66666666666924</v>
      </c>
      <c r="D1559" s="88">
        <f t="shared" si="49"/>
        <v>-10273.333333333334</v>
      </c>
    </row>
    <row r="1560" spans="1:4" x14ac:dyDescent="0.25">
      <c r="A1560" s="32">
        <v>43378</v>
      </c>
      <c r="B1560" s="66">
        <f>_xlfn.IFNA(VLOOKUP(A1560,綜合_回測!$A$2:$I$1750,9,FALSE),0)</f>
        <v>-4810</v>
      </c>
      <c r="C1560" s="88">
        <f t="shared" si="48"/>
        <v>2949.1666666666642</v>
      </c>
      <c r="D1560" s="88">
        <f t="shared" si="49"/>
        <v>-11237.5</v>
      </c>
    </row>
    <row r="1561" spans="1:4" x14ac:dyDescent="0.25">
      <c r="A1561" s="32">
        <v>43377</v>
      </c>
      <c r="B1561" s="66">
        <f>_xlfn.IFNA(VLOOKUP(A1561,綜合_回測!$A$2:$I$1750,9,FALSE),0)</f>
        <v>-3122.5</v>
      </c>
      <c r="C1561" s="88">
        <f t="shared" si="48"/>
        <v>7759.1666666666642</v>
      </c>
      <c r="D1561" s="88">
        <f t="shared" si="49"/>
        <v>-9550</v>
      </c>
    </row>
    <row r="1562" spans="1:4" x14ac:dyDescent="0.25">
      <c r="A1562" s="32">
        <v>43376</v>
      </c>
      <c r="B1562" s="66">
        <f>_xlfn.IFNA(VLOOKUP(A1562,綜合_回測!$A$2:$I$1750,9,FALSE),0)</f>
        <v>-529.16666666666663</v>
      </c>
      <c r="C1562" s="88">
        <f t="shared" si="48"/>
        <v>10881.666666666664</v>
      </c>
      <c r="D1562" s="88">
        <f t="shared" si="49"/>
        <v>-6956.666666666667</v>
      </c>
    </row>
    <row r="1563" spans="1:4" x14ac:dyDescent="0.25">
      <c r="A1563" s="32">
        <v>43375</v>
      </c>
      <c r="B1563" s="66">
        <f>_xlfn.IFNA(VLOOKUP(A1563,綜合_回測!$A$2:$I$1750,9,FALSE),0)</f>
        <v>455</v>
      </c>
      <c r="C1563" s="88">
        <f t="shared" si="48"/>
        <v>11410.83333333333</v>
      </c>
      <c r="D1563" s="88">
        <f t="shared" si="49"/>
        <v>-5972.5</v>
      </c>
    </row>
    <row r="1564" spans="1:4" x14ac:dyDescent="0.25">
      <c r="A1564" s="32">
        <v>43374</v>
      </c>
      <c r="B1564" s="66">
        <f>_xlfn.IFNA(VLOOKUP(A1564,綜合_回測!$A$2:$I$1750,9,FALSE),0)</f>
        <v>-1885</v>
      </c>
      <c r="C1564" s="88">
        <f t="shared" si="48"/>
        <v>10955.83333333333</v>
      </c>
      <c r="D1564" s="88">
        <f t="shared" si="49"/>
        <v>-8312.5</v>
      </c>
    </row>
    <row r="1565" spans="1:4" x14ac:dyDescent="0.25">
      <c r="A1565" s="32">
        <v>43371</v>
      </c>
      <c r="B1565" s="66">
        <f>_xlfn.IFNA(VLOOKUP(A1565,綜合_回測!$A$2:$I$1750,9,FALSE),0)</f>
        <v>645</v>
      </c>
      <c r="C1565" s="88">
        <f t="shared" si="48"/>
        <v>12840.83333333333</v>
      </c>
      <c r="D1565" s="88">
        <f t="shared" si="49"/>
        <v>-5782.5</v>
      </c>
    </row>
    <row r="1566" spans="1:4" x14ac:dyDescent="0.25">
      <c r="A1566" s="32">
        <v>43370</v>
      </c>
      <c r="B1566" s="66">
        <f>_xlfn.IFNA(VLOOKUP(A1566,綜合_回測!$A$2:$I$1750,9,FALSE),0)</f>
        <v>-297.5</v>
      </c>
      <c r="C1566" s="88">
        <f t="shared" si="48"/>
        <v>12195.83333333333</v>
      </c>
      <c r="D1566" s="88">
        <f t="shared" si="49"/>
        <v>-6725</v>
      </c>
    </row>
    <row r="1567" spans="1:4" x14ac:dyDescent="0.25">
      <c r="A1567" s="32">
        <v>43369</v>
      </c>
      <c r="B1567" s="66">
        <f>_xlfn.IFNA(VLOOKUP(A1567,綜合_回測!$A$2:$I$1750,9,FALSE),0)</f>
        <v>47.5</v>
      </c>
      <c r="C1567" s="88">
        <f t="shared" si="48"/>
        <v>12493.33333333333</v>
      </c>
      <c r="D1567" s="88">
        <f t="shared" si="49"/>
        <v>-6380</v>
      </c>
    </row>
    <row r="1568" spans="1:4" x14ac:dyDescent="0.25">
      <c r="A1568" s="32">
        <v>43368</v>
      </c>
      <c r="B1568" s="66">
        <f>_xlfn.IFNA(VLOOKUP(A1568,綜合_回測!$A$2:$I$1750,9,FALSE),0)</f>
        <v>253.33333333333334</v>
      </c>
      <c r="C1568" s="88">
        <f t="shared" si="48"/>
        <v>12445.83333333333</v>
      </c>
      <c r="D1568" s="88">
        <f t="shared" si="49"/>
        <v>-6174.166666666667</v>
      </c>
    </row>
    <row r="1569" spans="1:4" x14ac:dyDescent="0.25">
      <c r="A1569" s="32">
        <v>43367</v>
      </c>
      <c r="B1569" s="66">
        <f>_xlfn.IFNA(VLOOKUP(A1569,綜合_回測!$A$2:$I$1750,9,FALSE),0)</f>
        <v>1248.3333333333333</v>
      </c>
      <c r="C1569" s="88">
        <f t="shared" si="48"/>
        <v>12192.499999999996</v>
      </c>
      <c r="D1569" s="88">
        <f t="shared" si="49"/>
        <v>-5179.166666666667</v>
      </c>
    </row>
    <row r="1570" spans="1:4" x14ac:dyDescent="0.25">
      <c r="A1570" s="32">
        <v>43364</v>
      </c>
      <c r="B1570" s="66">
        <f>_xlfn.IFNA(VLOOKUP(A1570,綜合_回測!$A$2:$I$1750,9,FALSE),0)</f>
        <v>640.83333333333337</v>
      </c>
      <c r="C1570" s="88">
        <f t="shared" si="48"/>
        <v>10944.166666666662</v>
      </c>
      <c r="D1570" s="88">
        <f t="shared" si="49"/>
        <v>-5786.666666666667</v>
      </c>
    </row>
    <row r="1571" spans="1:4" x14ac:dyDescent="0.25">
      <c r="A1571" s="32">
        <v>43363</v>
      </c>
      <c r="B1571" s="66">
        <f>_xlfn.IFNA(VLOOKUP(A1571,綜合_回測!$A$2:$I$1750,9,FALSE),0)</f>
        <v>493.33333333333331</v>
      </c>
      <c r="C1571" s="88">
        <f t="shared" si="48"/>
        <v>10303.333333333328</v>
      </c>
      <c r="D1571" s="88">
        <f t="shared" si="49"/>
        <v>-5934.166666666667</v>
      </c>
    </row>
    <row r="1572" spans="1:4" x14ac:dyDescent="0.25">
      <c r="A1572" s="32">
        <v>43362</v>
      </c>
      <c r="B1572" s="66">
        <f>_xlfn.IFNA(VLOOKUP(A1572,綜合_回測!$A$2:$I$1750,9,FALSE),0)</f>
        <v>-363.33333333333331</v>
      </c>
      <c r="C1572" s="88">
        <f t="shared" si="48"/>
        <v>9809.9999999999945</v>
      </c>
      <c r="D1572" s="88">
        <f t="shared" si="49"/>
        <v>-6790.833333333333</v>
      </c>
    </row>
    <row r="1573" spans="1:4" x14ac:dyDescent="0.25">
      <c r="A1573" s="32">
        <v>43361</v>
      </c>
      <c r="B1573" s="66">
        <f>_xlfn.IFNA(VLOOKUP(A1573,綜合_回測!$A$2:$I$1750,9,FALSE),0)</f>
        <v>805.83333333333337</v>
      </c>
      <c r="C1573" s="88">
        <f t="shared" si="48"/>
        <v>10173.333333333328</v>
      </c>
      <c r="D1573" s="88">
        <f t="shared" si="49"/>
        <v>-5621.666666666667</v>
      </c>
    </row>
    <row r="1574" spans="1:4" x14ac:dyDescent="0.25">
      <c r="A1574" s="32">
        <v>43360</v>
      </c>
      <c r="B1574" s="66">
        <f>_xlfn.IFNA(VLOOKUP(A1574,綜合_回測!$A$2:$I$1750,9,FALSE),0)</f>
        <v>-3900</v>
      </c>
      <c r="C1574" s="88">
        <f t="shared" si="48"/>
        <v>9367.4999999999945</v>
      </c>
      <c r="D1574" s="88">
        <f t="shared" si="49"/>
        <v>-10327.5</v>
      </c>
    </row>
    <row r="1575" spans="1:4" x14ac:dyDescent="0.25">
      <c r="A1575" s="32">
        <v>43357</v>
      </c>
      <c r="B1575" s="66">
        <f>_xlfn.IFNA(VLOOKUP(A1575,綜合_回測!$A$2:$I$1750,9,FALSE),0)</f>
        <v>32.5</v>
      </c>
      <c r="C1575" s="88">
        <f t="shared" si="48"/>
        <v>13267.499999999995</v>
      </c>
      <c r="D1575" s="88">
        <f t="shared" si="49"/>
        <v>-6395</v>
      </c>
    </row>
    <row r="1576" spans="1:4" x14ac:dyDescent="0.25">
      <c r="A1576" s="32">
        <v>43356</v>
      </c>
      <c r="B1576" s="66">
        <f>_xlfn.IFNA(VLOOKUP(A1576,綜合_回測!$A$2:$I$1750,9,FALSE),0)</f>
        <v>2295</v>
      </c>
      <c r="C1576" s="88">
        <f t="shared" si="48"/>
        <v>13234.999999999995</v>
      </c>
      <c r="D1576" s="88">
        <f t="shared" si="49"/>
        <v>-4132.5</v>
      </c>
    </row>
    <row r="1577" spans="1:4" x14ac:dyDescent="0.25">
      <c r="A1577" s="32">
        <v>43355</v>
      </c>
      <c r="B1577" s="66">
        <f>_xlfn.IFNA(VLOOKUP(A1577,綜合_回測!$A$2:$I$1750,9,FALSE),0)</f>
        <v>-720.83333333333337</v>
      </c>
      <c r="C1577" s="88">
        <f t="shared" si="48"/>
        <v>10939.999999999995</v>
      </c>
      <c r="D1577" s="88">
        <f t="shared" si="49"/>
        <v>-7148.333333333333</v>
      </c>
    </row>
    <row r="1578" spans="1:4" x14ac:dyDescent="0.25">
      <c r="A1578" s="32">
        <v>43354</v>
      </c>
      <c r="B1578" s="66">
        <f>_xlfn.IFNA(VLOOKUP(A1578,綜合_回測!$A$2:$I$1750,9,FALSE),0)</f>
        <v>3100.8333333333335</v>
      </c>
      <c r="C1578" s="88">
        <f t="shared" si="48"/>
        <v>11660.833333333328</v>
      </c>
      <c r="D1578" s="88">
        <f t="shared" si="49"/>
        <v>-3326.6666666666665</v>
      </c>
    </row>
    <row r="1579" spans="1:4" x14ac:dyDescent="0.25">
      <c r="A1579" s="32">
        <v>43353</v>
      </c>
      <c r="B1579" s="66">
        <f>_xlfn.IFNA(VLOOKUP(A1579,綜合_回測!$A$2:$I$1750,9,FALSE),0)</f>
        <v>-667.5</v>
      </c>
      <c r="C1579" s="88">
        <f t="shared" si="48"/>
        <v>8559.9999999999945</v>
      </c>
      <c r="D1579" s="88">
        <f t="shared" si="49"/>
        <v>-7095</v>
      </c>
    </row>
    <row r="1580" spans="1:4" x14ac:dyDescent="0.25">
      <c r="A1580" s="32">
        <v>43350</v>
      </c>
      <c r="B1580" s="66">
        <f>_xlfn.IFNA(VLOOKUP(A1580,綜合_回測!$A$2:$I$1750,9,FALSE),0)</f>
        <v>-331.66666666666669</v>
      </c>
      <c r="C1580" s="88">
        <f t="shared" si="48"/>
        <v>9227.4999999999945</v>
      </c>
      <c r="D1580" s="88">
        <f t="shared" si="49"/>
        <v>-6759.166666666667</v>
      </c>
    </row>
    <row r="1581" spans="1:4" x14ac:dyDescent="0.25">
      <c r="A1581" s="32">
        <v>43349</v>
      </c>
      <c r="B1581" s="66">
        <f>_xlfn.IFNA(VLOOKUP(A1581,綜合_回測!$A$2:$I$1750,9,FALSE),0)</f>
        <v>-1204.1666666666667</v>
      </c>
      <c r="C1581" s="88">
        <f t="shared" si="48"/>
        <v>9559.1666666666606</v>
      </c>
      <c r="D1581" s="88">
        <f t="shared" si="49"/>
        <v>-7631.666666666667</v>
      </c>
    </row>
    <row r="1582" spans="1:4" x14ac:dyDescent="0.25">
      <c r="A1582" s="32">
        <v>43348</v>
      </c>
      <c r="B1582" s="66">
        <f>_xlfn.IFNA(VLOOKUP(A1582,綜合_回測!$A$2:$I$1750,9,FALSE),0)</f>
        <v>-792.5</v>
      </c>
      <c r="C1582" s="88">
        <f t="shared" si="48"/>
        <v>10763.333333333327</v>
      </c>
      <c r="D1582" s="88">
        <f t="shared" si="49"/>
        <v>-7220</v>
      </c>
    </row>
    <row r="1583" spans="1:4" x14ac:dyDescent="0.25">
      <c r="A1583" s="32">
        <v>43347</v>
      </c>
      <c r="B1583" s="66">
        <f>_xlfn.IFNA(VLOOKUP(A1583,綜合_回測!$A$2:$I$1750,9,FALSE),0)</f>
        <v>-346.66666666666669</v>
      </c>
      <c r="C1583" s="88">
        <f t="shared" si="48"/>
        <v>11555.833333333327</v>
      </c>
      <c r="D1583" s="88">
        <f t="shared" si="49"/>
        <v>-6774.166666666667</v>
      </c>
    </row>
    <row r="1584" spans="1:4" x14ac:dyDescent="0.25">
      <c r="A1584" s="32">
        <v>43343</v>
      </c>
      <c r="B1584" s="66">
        <f>_xlfn.IFNA(VLOOKUP(A1584,綜合_回測!$A$2:$I$1750,9,FALSE),0)</f>
        <v>-12.5</v>
      </c>
      <c r="C1584" s="88">
        <f t="shared" si="48"/>
        <v>11902.499999999993</v>
      </c>
      <c r="D1584" s="88">
        <f t="shared" si="49"/>
        <v>-6440</v>
      </c>
    </row>
    <row r="1585" spans="1:4" x14ac:dyDescent="0.25">
      <c r="A1585" s="32">
        <v>43342</v>
      </c>
      <c r="B1585" s="66">
        <f>_xlfn.IFNA(VLOOKUP(A1585,綜合_回測!$A$2:$I$1750,9,FALSE),0)</f>
        <v>-260.83333333333331</v>
      </c>
      <c r="C1585" s="88">
        <f t="shared" si="48"/>
        <v>11914.999999999993</v>
      </c>
      <c r="D1585" s="88">
        <f t="shared" si="49"/>
        <v>-6688.333333333333</v>
      </c>
    </row>
    <row r="1586" spans="1:4" x14ac:dyDescent="0.25">
      <c r="A1586" s="32">
        <v>43341</v>
      </c>
      <c r="B1586" s="66">
        <f>_xlfn.IFNA(VLOOKUP(A1586,綜合_回測!$A$2:$I$1750,9,FALSE),0)</f>
        <v>2901.6666666666665</v>
      </c>
      <c r="C1586" s="88">
        <f t="shared" si="48"/>
        <v>12175.833333333327</v>
      </c>
      <c r="D1586" s="88">
        <f t="shared" si="49"/>
        <v>-3525.8333333333335</v>
      </c>
    </row>
    <row r="1587" spans="1:4" x14ac:dyDescent="0.25">
      <c r="A1587" s="32">
        <v>43340</v>
      </c>
      <c r="B1587" s="66">
        <f>_xlfn.IFNA(VLOOKUP(A1587,綜合_回測!$A$2:$I$1750,9,FALSE),0)</f>
        <v>-350.83333333333331</v>
      </c>
      <c r="C1587" s="88">
        <f t="shared" si="48"/>
        <v>9274.1666666666606</v>
      </c>
      <c r="D1587" s="88">
        <f t="shared" si="49"/>
        <v>-6778.333333333333</v>
      </c>
    </row>
    <row r="1588" spans="1:4" x14ac:dyDescent="0.25">
      <c r="A1588" s="32">
        <v>43339</v>
      </c>
      <c r="B1588" s="66">
        <f>_xlfn.IFNA(VLOOKUP(A1588,綜合_回測!$A$2:$I$1750,9,FALSE),0)</f>
        <v>412.5</v>
      </c>
      <c r="C1588" s="88">
        <f t="shared" si="48"/>
        <v>9624.9999999999945</v>
      </c>
      <c r="D1588" s="88">
        <f t="shared" si="49"/>
        <v>-6015</v>
      </c>
    </row>
    <row r="1589" spans="1:4" x14ac:dyDescent="0.25">
      <c r="A1589" s="32">
        <v>43336</v>
      </c>
      <c r="B1589" s="66">
        <f>_xlfn.IFNA(VLOOKUP(A1589,綜合_回測!$A$2:$I$1750,9,FALSE),0)</f>
        <v>1076.6666666666667</v>
      </c>
      <c r="C1589" s="88">
        <f t="shared" si="48"/>
        <v>9212.4999999999945</v>
      </c>
      <c r="D1589" s="88">
        <f t="shared" si="49"/>
        <v>-5350.833333333333</v>
      </c>
    </row>
    <row r="1590" spans="1:4" x14ac:dyDescent="0.25">
      <c r="A1590" s="32">
        <v>43335</v>
      </c>
      <c r="B1590" s="66">
        <f>_xlfn.IFNA(VLOOKUP(A1590,綜合_回測!$A$2:$I$1750,9,FALSE),0)</f>
        <v>-165</v>
      </c>
      <c r="C1590" s="88">
        <f t="shared" si="48"/>
        <v>8135.8333333333285</v>
      </c>
      <c r="D1590" s="88">
        <f t="shared" si="49"/>
        <v>-6592.5</v>
      </c>
    </row>
    <row r="1591" spans="1:4" x14ac:dyDescent="0.25">
      <c r="A1591" s="32">
        <v>43334</v>
      </c>
      <c r="B1591" s="66">
        <f>_xlfn.IFNA(VLOOKUP(A1591,綜合_回測!$A$2:$I$1750,9,FALSE),0)</f>
        <v>-143.33333333333334</v>
      </c>
      <c r="C1591" s="88">
        <f t="shared" si="48"/>
        <v>8300.8333333333285</v>
      </c>
      <c r="D1591" s="88">
        <f t="shared" si="49"/>
        <v>-6570.833333333333</v>
      </c>
    </row>
    <row r="1592" spans="1:4" x14ac:dyDescent="0.25">
      <c r="A1592" s="32">
        <v>43333</v>
      </c>
      <c r="B1592" s="66">
        <f>_xlfn.IFNA(VLOOKUP(A1592,綜合_回測!$A$2:$I$1750,9,FALSE),0)</f>
        <v>-1170.8333333333333</v>
      </c>
      <c r="C1592" s="88">
        <f t="shared" si="48"/>
        <v>8444.1666666666624</v>
      </c>
      <c r="D1592" s="88">
        <f t="shared" si="49"/>
        <v>-7598.333333333333</v>
      </c>
    </row>
    <row r="1593" spans="1:4" x14ac:dyDescent="0.25">
      <c r="A1593" s="32">
        <v>43332</v>
      </c>
      <c r="B1593" s="66">
        <f>_xlfn.IFNA(VLOOKUP(A1593,綜合_回測!$A$2:$I$1750,9,FALSE),0)</f>
        <v>-421.66666666666669</v>
      </c>
      <c r="C1593" s="88">
        <f t="shared" si="48"/>
        <v>9614.9999999999964</v>
      </c>
      <c r="D1593" s="88">
        <f t="shared" si="49"/>
        <v>-6849.166666666667</v>
      </c>
    </row>
    <row r="1594" spans="1:4" x14ac:dyDescent="0.25">
      <c r="A1594" s="32">
        <v>43329</v>
      </c>
      <c r="B1594" s="66">
        <f>_xlfn.IFNA(VLOOKUP(A1594,綜合_回測!$A$2:$I$1750,9,FALSE),0)</f>
        <v>1627.5</v>
      </c>
      <c r="C1594" s="88">
        <f t="shared" si="48"/>
        <v>10036.666666666662</v>
      </c>
      <c r="D1594" s="88">
        <f t="shared" si="49"/>
        <v>-4800</v>
      </c>
    </row>
    <row r="1595" spans="1:4" x14ac:dyDescent="0.25">
      <c r="A1595" s="32">
        <v>43328</v>
      </c>
      <c r="B1595" s="66">
        <f>_xlfn.IFNA(VLOOKUP(A1595,綜合_回測!$A$2:$I$1750,9,FALSE),0)</f>
        <v>-757.5</v>
      </c>
      <c r="C1595" s="88">
        <f t="shared" si="48"/>
        <v>8409.1666666666624</v>
      </c>
      <c r="D1595" s="88">
        <f t="shared" si="49"/>
        <v>-7185</v>
      </c>
    </row>
    <row r="1596" spans="1:4" x14ac:dyDescent="0.25">
      <c r="A1596" s="32">
        <v>43327</v>
      </c>
      <c r="B1596" s="66">
        <f>_xlfn.IFNA(VLOOKUP(A1596,綜合_回測!$A$2:$I$1750,9,FALSE),0)</f>
        <v>568.33333333333337</v>
      </c>
      <c r="C1596" s="88">
        <f t="shared" si="48"/>
        <v>9166.6666666666624</v>
      </c>
      <c r="D1596" s="88">
        <f t="shared" si="49"/>
        <v>-5859.166666666667</v>
      </c>
    </row>
    <row r="1597" spans="1:4" x14ac:dyDescent="0.25">
      <c r="A1597" s="32">
        <v>43326</v>
      </c>
      <c r="B1597" s="66">
        <f>_xlfn.IFNA(VLOOKUP(A1597,綜合_回測!$A$2:$I$1750,9,FALSE),0)</f>
        <v>626.66666666666663</v>
      </c>
      <c r="C1597" s="88">
        <f t="shared" si="48"/>
        <v>8598.3333333333285</v>
      </c>
      <c r="D1597" s="88">
        <f t="shared" si="49"/>
        <v>-5800.833333333333</v>
      </c>
    </row>
    <row r="1598" spans="1:4" x14ac:dyDescent="0.25">
      <c r="A1598" s="32">
        <v>43325</v>
      </c>
      <c r="B1598" s="66">
        <f>_xlfn.IFNA(VLOOKUP(A1598,綜合_回測!$A$2:$I$1750,9,FALSE),0)</f>
        <v>-2568.3333333333335</v>
      </c>
      <c r="C1598" s="88">
        <f t="shared" si="48"/>
        <v>7971.6666666666624</v>
      </c>
      <c r="D1598" s="88">
        <f t="shared" si="49"/>
        <v>-8995.8333333333339</v>
      </c>
    </row>
    <row r="1599" spans="1:4" x14ac:dyDescent="0.25">
      <c r="A1599" s="32">
        <v>43322</v>
      </c>
      <c r="B1599" s="66">
        <f>_xlfn.IFNA(VLOOKUP(A1599,綜合_回測!$A$2:$I$1750,9,FALSE),0)</f>
        <v>-355</v>
      </c>
      <c r="C1599" s="88">
        <f t="shared" si="48"/>
        <v>10539.999999999996</v>
      </c>
      <c r="D1599" s="88">
        <f t="shared" si="49"/>
        <v>-6782.5</v>
      </c>
    </row>
    <row r="1600" spans="1:4" x14ac:dyDescent="0.25">
      <c r="A1600" s="32">
        <v>43321</v>
      </c>
      <c r="B1600" s="66">
        <f>_xlfn.IFNA(VLOOKUP(A1600,綜合_回測!$A$2:$I$1750,9,FALSE),0)</f>
        <v>-43.333333333333336</v>
      </c>
      <c r="C1600" s="88">
        <f t="shared" si="48"/>
        <v>10894.999999999996</v>
      </c>
      <c r="D1600" s="88">
        <f t="shared" si="49"/>
        <v>-6470.833333333333</v>
      </c>
    </row>
    <row r="1601" spans="1:4" x14ac:dyDescent="0.25">
      <c r="A1601" s="32">
        <v>43320</v>
      </c>
      <c r="B1601" s="66">
        <f>_xlfn.IFNA(VLOOKUP(A1601,綜合_回測!$A$2:$I$1750,9,FALSE),0)</f>
        <v>246.66666666666666</v>
      </c>
      <c r="C1601" s="88">
        <f t="shared" si="48"/>
        <v>10938.33333333333</v>
      </c>
      <c r="D1601" s="88">
        <f t="shared" si="49"/>
        <v>-6180.833333333333</v>
      </c>
    </row>
    <row r="1602" spans="1:4" x14ac:dyDescent="0.25">
      <c r="A1602" s="32">
        <v>43319</v>
      </c>
      <c r="B1602" s="66">
        <f>_xlfn.IFNA(VLOOKUP(A1602,綜合_回測!$A$2:$I$1750,9,FALSE),0)</f>
        <v>-350.83333333333331</v>
      </c>
      <c r="C1602" s="88">
        <f t="shared" ref="C1602:C1665" si="50">C1603+B1602</f>
        <v>10691.666666666664</v>
      </c>
      <c r="D1602" s="88">
        <f t="shared" si="49"/>
        <v>-6778.333333333333</v>
      </c>
    </row>
    <row r="1603" spans="1:4" x14ac:dyDescent="0.25">
      <c r="A1603" s="32">
        <v>43318</v>
      </c>
      <c r="B1603" s="66">
        <f>_xlfn.IFNA(VLOOKUP(A1603,綜合_回測!$A$2:$I$1750,9,FALSE),0)</f>
        <v>89.166666666666671</v>
      </c>
      <c r="C1603" s="88">
        <f t="shared" si="50"/>
        <v>11042.499999999998</v>
      </c>
      <c r="D1603" s="88">
        <f t="shared" ref="D1603:D1666" si="51">MIN((B1603-MAX(B1603:B1661)),0)</f>
        <v>-6338.333333333333</v>
      </c>
    </row>
    <row r="1604" spans="1:4" x14ac:dyDescent="0.25">
      <c r="A1604" s="32">
        <v>43315</v>
      </c>
      <c r="B1604" s="66">
        <f>_xlfn.IFNA(VLOOKUP(A1604,綜合_回測!$A$2:$I$1750,9,FALSE),0)</f>
        <v>-511.66666666666669</v>
      </c>
      <c r="C1604" s="88">
        <f t="shared" si="50"/>
        <v>10953.333333333332</v>
      </c>
      <c r="D1604" s="88">
        <f t="shared" si="51"/>
        <v>-6939.166666666667</v>
      </c>
    </row>
    <row r="1605" spans="1:4" x14ac:dyDescent="0.25">
      <c r="A1605" s="32">
        <v>43314</v>
      </c>
      <c r="B1605" s="66">
        <f>_xlfn.IFNA(VLOOKUP(A1605,綜合_回測!$A$2:$I$1750,9,FALSE),0)</f>
        <v>5148.333333333333</v>
      </c>
      <c r="C1605" s="88">
        <f t="shared" si="50"/>
        <v>11464.999999999998</v>
      </c>
      <c r="D1605" s="88">
        <f t="shared" si="51"/>
        <v>-1279.166666666667</v>
      </c>
    </row>
    <row r="1606" spans="1:4" x14ac:dyDescent="0.25">
      <c r="A1606" s="32">
        <v>43313</v>
      </c>
      <c r="B1606" s="66">
        <f>_xlfn.IFNA(VLOOKUP(A1606,綜合_回測!$A$2:$I$1750,9,FALSE),0)</f>
        <v>147.5</v>
      </c>
      <c r="C1606" s="88">
        <f t="shared" si="50"/>
        <v>6316.6666666666652</v>
      </c>
      <c r="D1606" s="88">
        <f t="shared" si="51"/>
        <v>-6280</v>
      </c>
    </row>
    <row r="1607" spans="1:4" x14ac:dyDescent="0.25">
      <c r="A1607" s="32">
        <v>43312</v>
      </c>
      <c r="B1607" s="66">
        <f>_xlfn.IFNA(VLOOKUP(A1607,綜合_回測!$A$2:$I$1750,9,FALSE),0)</f>
        <v>-169.16666666666666</v>
      </c>
      <c r="C1607" s="88">
        <f t="shared" si="50"/>
        <v>6169.1666666666652</v>
      </c>
      <c r="D1607" s="88">
        <f t="shared" si="51"/>
        <v>-6596.666666666667</v>
      </c>
    </row>
    <row r="1608" spans="1:4" x14ac:dyDescent="0.25">
      <c r="A1608" s="32">
        <v>43311</v>
      </c>
      <c r="B1608" s="66">
        <f>_xlfn.IFNA(VLOOKUP(A1608,綜合_回測!$A$2:$I$1750,9,FALSE),0)</f>
        <v>-4700</v>
      </c>
      <c r="C1608" s="88">
        <f t="shared" si="50"/>
        <v>6338.3333333333321</v>
      </c>
      <c r="D1608" s="88">
        <f t="shared" si="51"/>
        <v>-11127.5</v>
      </c>
    </row>
    <row r="1609" spans="1:4" x14ac:dyDescent="0.25">
      <c r="A1609" s="32">
        <v>43308</v>
      </c>
      <c r="B1609" s="66">
        <f>_xlfn.IFNA(VLOOKUP(A1609,綜合_回測!$A$2:$I$1750,9,FALSE),0)</f>
        <v>-3006.6666666666665</v>
      </c>
      <c r="C1609" s="88">
        <f t="shared" si="50"/>
        <v>11038.333333333332</v>
      </c>
      <c r="D1609" s="88">
        <f t="shared" si="51"/>
        <v>-9434.1666666666661</v>
      </c>
    </row>
    <row r="1610" spans="1:4" x14ac:dyDescent="0.25">
      <c r="A1610" s="32">
        <v>43307</v>
      </c>
      <c r="B1610" s="66">
        <f>_xlfn.IFNA(VLOOKUP(A1610,綜合_回測!$A$2:$I$1750,9,FALSE),0)</f>
        <v>41.666666666666664</v>
      </c>
      <c r="C1610" s="88">
        <f t="shared" si="50"/>
        <v>14044.999999999998</v>
      </c>
      <c r="D1610" s="88">
        <f t="shared" si="51"/>
        <v>-6385.833333333333</v>
      </c>
    </row>
    <row r="1611" spans="1:4" x14ac:dyDescent="0.25">
      <c r="A1611" s="32">
        <v>43306</v>
      </c>
      <c r="B1611" s="66">
        <f>_xlfn.IFNA(VLOOKUP(A1611,綜合_回測!$A$2:$I$1750,9,FALSE),0)</f>
        <v>1187.5</v>
      </c>
      <c r="C1611" s="88">
        <f t="shared" si="50"/>
        <v>14003.333333333332</v>
      </c>
      <c r="D1611" s="88">
        <f t="shared" si="51"/>
        <v>-5240</v>
      </c>
    </row>
    <row r="1612" spans="1:4" x14ac:dyDescent="0.25">
      <c r="A1612" s="32">
        <v>43305</v>
      </c>
      <c r="B1612" s="66">
        <f>_xlfn.IFNA(VLOOKUP(A1612,綜合_回測!$A$2:$I$1750,9,FALSE),0)</f>
        <v>-1473.3333333333333</v>
      </c>
      <c r="C1612" s="88">
        <f t="shared" si="50"/>
        <v>12815.833333333332</v>
      </c>
      <c r="D1612" s="88">
        <f t="shared" si="51"/>
        <v>-7900.833333333333</v>
      </c>
    </row>
    <row r="1613" spans="1:4" x14ac:dyDescent="0.25">
      <c r="A1613" s="32">
        <v>43304</v>
      </c>
      <c r="B1613" s="66">
        <f>_xlfn.IFNA(VLOOKUP(A1613,綜合_回測!$A$2:$I$1750,9,FALSE),0)</f>
        <v>560.83333333333337</v>
      </c>
      <c r="C1613" s="88">
        <f t="shared" si="50"/>
        <v>14289.166666666666</v>
      </c>
      <c r="D1613" s="88">
        <f t="shared" si="51"/>
        <v>-5866.666666666667</v>
      </c>
    </row>
    <row r="1614" spans="1:4" x14ac:dyDescent="0.25">
      <c r="A1614" s="32">
        <v>43301</v>
      </c>
      <c r="B1614" s="66">
        <f>_xlfn.IFNA(VLOOKUP(A1614,綜合_回測!$A$2:$I$1750,9,FALSE),0)</f>
        <v>218.33333333333334</v>
      </c>
      <c r="C1614" s="88">
        <f t="shared" si="50"/>
        <v>13728.333333333332</v>
      </c>
      <c r="D1614" s="88">
        <f t="shared" si="51"/>
        <v>-6209.166666666667</v>
      </c>
    </row>
    <row r="1615" spans="1:4" x14ac:dyDescent="0.25">
      <c r="A1615" s="32">
        <v>43300</v>
      </c>
      <c r="B1615" s="66">
        <f>_xlfn.IFNA(VLOOKUP(A1615,綜合_回測!$A$2:$I$1750,9,FALSE),0)</f>
        <v>-57.5</v>
      </c>
      <c r="C1615" s="88">
        <f t="shared" si="50"/>
        <v>13509.999999999998</v>
      </c>
      <c r="D1615" s="88">
        <f t="shared" si="51"/>
        <v>-6485</v>
      </c>
    </row>
    <row r="1616" spans="1:4" x14ac:dyDescent="0.25">
      <c r="A1616" s="32">
        <v>43299</v>
      </c>
      <c r="B1616" s="66">
        <f>_xlfn.IFNA(VLOOKUP(A1616,綜合_回測!$A$2:$I$1750,9,FALSE),0)</f>
        <v>-163.33333333333334</v>
      </c>
      <c r="C1616" s="88">
        <f t="shared" si="50"/>
        <v>13567.499999999998</v>
      </c>
      <c r="D1616" s="88">
        <f t="shared" si="51"/>
        <v>-6590.833333333333</v>
      </c>
    </row>
    <row r="1617" spans="1:4" x14ac:dyDescent="0.25">
      <c r="A1617" s="32">
        <v>43298</v>
      </c>
      <c r="B1617" s="66">
        <f>_xlfn.IFNA(VLOOKUP(A1617,綜合_回測!$A$2:$I$1750,9,FALSE),0)</f>
        <v>6427.5</v>
      </c>
      <c r="C1617" s="88">
        <f t="shared" si="50"/>
        <v>13730.833333333332</v>
      </c>
      <c r="D1617" s="88">
        <f t="shared" si="51"/>
        <v>0</v>
      </c>
    </row>
    <row r="1618" spans="1:4" x14ac:dyDescent="0.25">
      <c r="A1618" s="32">
        <v>43297</v>
      </c>
      <c r="B1618" s="66">
        <f>_xlfn.IFNA(VLOOKUP(A1618,綜合_回測!$A$2:$I$1750,9,FALSE),0)</f>
        <v>-800</v>
      </c>
      <c r="C1618" s="88">
        <f t="shared" si="50"/>
        <v>7303.3333333333312</v>
      </c>
      <c r="D1618" s="88">
        <f t="shared" si="51"/>
        <v>-6827.5</v>
      </c>
    </row>
    <row r="1619" spans="1:4" x14ac:dyDescent="0.25">
      <c r="A1619" s="32">
        <v>43294</v>
      </c>
      <c r="B1619" s="66">
        <f>_xlfn.IFNA(VLOOKUP(A1619,綜合_回測!$A$2:$I$1750,9,FALSE),0)</f>
        <v>-141.66666666666666</v>
      </c>
      <c r="C1619" s="88">
        <f t="shared" si="50"/>
        <v>8103.3333333333312</v>
      </c>
      <c r="D1619" s="88">
        <f t="shared" si="51"/>
        <v>-6169.166666666667</v>
      </c>
    </row>
    <row r="1620" spans="1:4" x14ac:dyDescent="0.25">
      <c r="A1620" s="32">
        <v>43293</v>
      </c>
      <c r="B1620" s="66">
        <f>_xlfn.IFNA(VLOOKUP(A1620,綜合_回測!$A$2:$I$1750,9,FALSE),0)</f>
        <v>2438.3333333333335</v>
      </c>
      <c r="C1620" s="88">
        <f t="shared" si="50"/>
        <v>8244.9999999999982</v>
      </c>
      <c r="D1620" s="88">
        <f t="shared" si="51"/>
        <v>-3589.1666666666665</v>
      </c>
    </row>
    <row r="1621" spans="1:4" x14ac:dyDescent="0.25">
      <c r="A1621" s="32">
        <v>43292</v>
      </c>
      <c r="B1621" s="66">
        <f>_xlfn.IFNA(VLOOKUP(A1621,綜合_回測!$A$2:$I$1750,9,FALSE),0)</f>
        <v>-13.333333333333334</v>
      </c>
      <c r="C1621" s="88">
        <f t="shared" si="50"/>
        <v>5806.6666666666652</v>
      </c>
      <c r="D1621" s="88">
        <f t="shared" si="51"/>
        <v>-6040.833333333333</v>
      </c>
    </row>
    <row r="1622" spans="1:4" x14ac:dyDescent="0.25">
      <c r="A1622" s="32">
        <v>43291</v>
      </c>
      <c r="B1622" s="66">
        <f>_xlfn.IFNA(VLOOKUP(A1622,綜合_回測!$A$2:$I$1750,9,FALSE),0)</f>
        <v>292.5</v>
      </c>
      <c r="C1622" s="88">
        <f t="shared" si="50"/>
        <v>5819.9999999999982</v>
      </c>
      <c r="D1622" s="88">
        <f t="shared" si="51"/>
        <v>-5735</v>
      </c>
    </row>
    <row r="1623" spans="1:4" x14ac:dyDescent="0.25">
      <c r="A1623" s="32">
        <v>43290</v>
      </c>
      <c r="B1623" s="66">
        <f>_xlfn.IFNA(VLOOKUP(A1623,綜合_回測!$A$2:$I$1750,9,FALSE),0)</f>
        <v>-462.5</v>
      </c>
      <c r="C1623" s="88">
        <f t="shared" si="50"/>
        <v>5527.4999999999982</v>
      </c>
      <c r="D1623" s="88">
        <f t="shared" si="51"/>
        <v>-6490</v>
      </c>
    </row>
    <row r="1624" spans="1:4" x14ac:dyDescent="0.25">
      <c r="A1624" s="32">
        <v>43287</v>
      </c>
      <c r="B1624" s="66">
        <f>_xlfn.IFNA(VLOOKUP(A1624,綜合_回測!$A$2:$I$1750,9,FALSE),0)</f>
        <v>3081.6666666666665</v>
      </c>
      <c r="C1624" s="88">
        <f t="shared" si="50"/>
        <v>5989.9999999999982</v>
      </c>
      <c r="D1624" s="88">
        <f t="shared" si="51"/>
        <v>-2945.8333333333335</v>
      </c>
    </row>
    <row r="1625" spans="1:4" x14ac:dyDescent="0.25">
      <c r="A1625" s="32">
        <v>43286</v>
      </c>
      <c r="B1625" s="66">
        <f>_xlfn.IFNA(VLOOKUP(A1625,綜合_回測!$A$2:$I$1750,9,FALSE),0)</f>
        <v>495.83333333333331</v>
      </c>
      <c r="C1625" s="88">
        <f t="shared" si="50"/>
        <v>2908.3333333333321</v>
      </c>
      <c r="D1625" s="88">
        <f t="shared" si="51"/>
        <v>-5531.666666666667</v>
      </c>
    </row>
    <row r="1626" spans="1:4" x14ac:dyDescent="0.25">
      <c r="A1626" s="32">
        <v>43283</v>
      </c>
      <c r="B1626" s="66">
        <f>_xlfn.IFNA(VLOOKUP(A1626,綜合_回測!$A$2:$I$1750,9,FALSE),0)</f>
        <v>1614.1666666666667</v>
      </c>
      <c r="C1626" s="88">
        <f t="shared" si="50"/>
        <v>2412.4999999999986</v>
      </c>
      <c r="D1626" s="88">
        <f t="shared" si="51"/>
        <v>-4413.333333333333</v>
      </c>
    </row>
    <row r="1627" spans="1:4" x14ac:dyDescent="0.25">
      <c r="A1627" s="32">
        <v>43280</v>
      </c>
      <c r="B1627" s="66">
        <f>_xlfn.IFNA(VLOOKUP(A1627,綜合_回測!$A$2:$I$1750,9,FALSE),0)</f>
        <v>993.33333333333337</v>
      </c>
      <c r="C1627" s="88">
        <f t="shared" si="50"/>
        <v>798.33333333333201</v>
      </c>
      <c r="D1627" s="88">
        <f t="shared" si="51"/>
        <v>-5034.166666666667</v>
      </c>
    </row>
    <row r="1628" spans="1:4" x14ac:dyDescent="0.25">
      <c r="A1628" s="32">
        <v>43279</v>
      </c>
      <c r="B1628" s="66">
        <f>_xlfn.IFNA(VLOOKUP(A1628,綜合_回測!$A$2:$I$1750,9,FALSE),0)</f>
        <v>2508.3333333333335</v>
      </c>
      <c r="C1628" s="88">
        <f t="shared" si="50"/>
        <v>-195.00000000000136</v>
      </c>
      <c r="D1628" s="88">
        <f t="shared" si="51"/>
        <v>-3519.1666666666665</v>
      </c>
    </row>
    <row r="1629" spans="1:4" x14ac:dyDescent="0.25">
      <c r="A1629" s="32">
        <v>43278</v>
      </c>
      <c r="B1629" s="66">
        <f>_xlfn.IFNA(VLOOKUP(A1629,綜合_回測!$A$2:$I$1750,9,FALSE),0)</f>
        <v>-1345.8333333333333</v>
      </c>
      <c r="C1629" s="88">
        <f t="shared" si="50"/>
        <v>-2703.3333333333348</v>
      </c>
      <c r="D1629" s="88">
        <f t="shared" si="51"/>
        <v>-7373.333333333333</v>
      </c>
    </row>
    <row r="1630" spans="1:4" x14ac:dyDescent="0.25">
      <c r="A1630" s="32">
        <v>43277</v>
      </c>
      <c r="B1630" s="66">
        <f>_xlfn.IFNA(VLOOKUP(A1630,綜合_回測!$A$2:$I$1750,9,FALSE),0)</f>
        <v>58.333333333333336</v>
      </c>
      <c r="C1630" s="88">
        <f t="shared" si="50"/>
        <v>-1357.5000000000018</v>
      </c>
      <c r="D1630" s="88">
        <f t="shared" si="51"/>
        <v>-5969.166666666667</v>
      </c>
    </row>
    <row r="1631" spans="1:4" x14ac:dyDescent="0.25">
      <c r="A1631" s="32">
        <v>43276</v>
      </c>
      <c r="B1631" s="66">
        <f>_xlfn.IFNA(VLOOKUP(A1631,綜合_回測!$A$2:$I$1750,9,FALSE),0)</f>
        <v>-1827.5</v>
      </c>
      <c r="C1631" s="88">
        <f t="shared" si="50"/>
        <v>-1415.8333333333351</v>
      </c>
      <c r="D1631" s="88">
        <f t="shared" si="51"/>
        <v>-7855</v>
      </c>
    </row>
    <row r="1632" spans="1:4" x14ac:dyDescent="0.25">
      <c r="A1632" s="32">
        <v>43273</v>
      </c>
      <c r="B1632" s="66">
        <f>_xlfn.IFNA(VLOOKUP(A1632,綜合_回測!$A$2:$I$1750,9,FALSE),0)</f>
        <v>-1680.8333333333333</v>
      </c>
      <c r="C1632" s="88">
        <f t="shared" si="50"/>
        <v>411.66666666666492</v>
      </c>
      <c r="D1632" s="88">
        <f t="shared" si="51"/>
        <v>-7708.333333333333</v>
      </c>
    </row>
    <row r="1633" spans="1:4" x14ac:dyDescent="0.25">
      <c r="A1633" s="32">
        <v>43272</v>
      </c>
      <c r="B1633" s="66">
        <f>_xlfn.IFNA(VLOOKUP(A1633,綜合_回測!$A$2:$I$1750,9,FALSE),0)</f>
        <v>-642.5</v>
      </c>
      <c r="C1633" s="88">
        <f t="shared" si="50"/>
        <v>2092.4999999999982</v>
      </c>
      <c r="D1633" s="88">
        <f t="shared" si="51"/>
        <v>-6670</v>
      </c>
    </row>
    <row r="1634" spans="1:4" x14ac:dyDescent="0.25">
      <c r="A1634" s="32">
        <v>43271</v>
      </c>
      <c r="B1634" s="66">
        <f>_xlfn.IFNA(VLOOKUP(A1634,綜合_回測!$A$2:$I$1750,9,FALSE),0)</f>
        <v>269.16666666666669</v>
      </c>
      <c r="C1634" s="88">
        <f t="shared" si="50"/>
        <v>2734.9999999999982</v>
      </c>
      <c r="D1634" s="88">
        <f t="shared" si="51"/>
        <v>-5758.333333333333</v>
      </c>
    </row>
    <row r="1635" spans="1:4" x14ac:dyDescent="0.25">
      <c r="A1635" s="32">
        <v>43270</v>
      </c>
      <c r="B1635" s="66">
        <f>_xlfn.IFNA(VLOOKUP(A1635,綜合_回測!$A$2:$I$1750,9,FALSE),0)</f>
        <v>444.16666666666669</v>
      </c>
      <c r="C1635" s="88">
        <f t="shared" si="50"/>
        <v>2465.8333333333317</v>
      </c>
      <c r="D1635" s="88">
        <f t="shared" si="51"/>
        <v>-5583.333333333333</v>
      </c>
    </row>
    <row r="1636" spans="1:4" x14ac:dyDescent="0.25">
      <c r="A1636" s="32">
        <v>43269</v>
      </c>
      <c r="B1636" s="66">
        <f>_xlfn.IFNA(VLOOKUP(A1636,綜合_回測!$A$2:$I$1750,9,FALSE),0)</f>
        <v>342.5</v>
      </c>
      <c r="C1636" s="88">
        <f t="shared" si="50"/>
        <v>2021.6666666666652</v>
      </c>
      <c r="D1636" s="88">
        <f t="shared" si="51"/>
        <v>-5685</v>
      </c>
    </row>
    <row r="1637" spans="1:4" x14ac:dyDescent="0.25">
      <c r="A1637" s="32">
        <v>43266</v>
      </c>
      <c r="B1637" s="66">
        <f>_xlfn.IFNA(VLOOKUP(A1637,綜合_回測!$A$2:$I$1750,9,FALSE),0)</f>
        <v>-204.16666666666666</v>
      </c>
      <c r="C1637" s="88">
        <f t="shared" si="50"/>
        <v>1679.1666666666652</v>
      </c>
      <c r="D1637" s="88">
        <f t="shared" si="51"/>
        <v>-6231.666666666667</v>
      </c>
    </row>
    <row r="1638" spans="1:4" x14ac:dyDescent="0.25">
      <c r="A1638" s="32">
        <v>43265</v>
      </c>
      <c r="B1638" s="66">
        <f>_xlfn.IFNA(VLOOKUP(A1638,綜合_回測!$A$2:$I$1750,9,FALSE),0)</f>
        <v>1608.3333333333333</v>
      </c>
      <c r="C1638" s="88">
        <f t="shared" si="50"/>
        <v>1883.3333333333319</v>
      </c>
      <c r="D1638" s="88">
        <f t="shared" si="51"/>
        <v>-4419.166666666667</v>
      </c>
    </row>
    <row r="1639" spans="1:4" x14ac:dyDescent="0.25">
      <c r="A1639" s="32">
        <v>43264</v>
      </c>
      <c r="B1639" s="66">
        <f>_xlfn.IFNA(VLOOKUP(A1639,綜合_回測!$A$2:$I$1750,9,FALSE),0)</f>
        <v>-1140.8333333333333</v>
      </c>
      <c r="C1639" s="88">
        <f t="shared" si="50"/>
        <v>274.99999999999864</v>
      </c>
      <c r="D1639" s="88">
        <f t="shared" si="51"/>
        <v>-7168.333333333333</v>
      </c>
    </row>
    <row r="1640" spans="1:4" x14ac:dyDescent="0.25">
      <c r="A1640" s="32">
        <v>43263</v>
      </c>
      <c r="B1640" s="66">
        <f>_xlfn.IFNA(VLOOKUP(A1640,綜合_回測!$A$2:$I$1750,9,FALSE),0)</f>
        <v>230.83333333333334</v>
      </c>
      <c r="C1640" s="88">
        <f t="shared" si="50"/>
        <v>1415.8333333333319</v>
      </c>
      <c r="D1640" s="88">
        <f t="shared" si="51"/>
        <v>-5796.666666666667</v>
      </c>
    </row>
    <row r="1641" spans="1:4" x14ac:dyDescent="0.25">
      <c r="A1641" s="32">
        <v>43262</v>
      </c>
      <c r="B1641" s="66">
        <f>_xlfn.IFNA(VLOOKUP(A1641,綜合_回測!$A$2:$I$1750,9,FALSE),0)</f>
        <v>337.5</v>
      </c>
      <c r="C1641" s="88">
        <f t="shared" si="50"/>
        <v>1184.9999999999986</v>
      </c>
      <c r="D1641" s="88">
        <f t="shared" si="51"/>
        <v>-5690</v>
      </c>
    </row>
    <row r="1642" spans="1:4" x14ac:dyDescent="0.25">
      <c r="A1642" s="32">
        <v>43259</v>
      </c>
      <c r="B1642" s="66">
        <f>_xlfn.IFNA(VLOOKUP(A1642,綜合_回測!$A$2:$I$1750,9,FALSE),0)</f>
        <v>840.83333333333337</v>
      </c>
      <c r="C1642" s="88">
        <f t="shared" si="50"/>
        <v>847.49999999999875</v>
      </c>
      <c r="D1642" s="88">
        <f t="shared" si="51"/>
        <v>-5186.666666666667</v>
      </c>
    </row>
    <row r="1643" spans="1:4" x14ac:dyDescent="0.25">
      <c r="A1643" s="32">
        <v>43258</v>
      </c>
      <c r="B1643" s="66">
        <f>_xlfn.IFNA(VLOOKUP(A1643,綜合_回測!$A$2:$I$1750,9,FALSE),0)</f>
        <v>-1846.6666666666667</v>
      </c>
      <c r="C1643" s="88">
        <f t="shared" si="50"/>
        <v>6.6666666666653782</v>
      </c>
      <c r="D1643" s="88">
        <f t="shared" si="51"/>
        <v>-7874.166666666667</v>
      </c>
    </row>
    <row r="1644" spans="1:4" x14ac:dyDescent="0.25">
      <c r="A1644" s="32">
        <v>43257</v>
      </c>
      <c r="B1644" s="66">
        <f>_xlfn.IFNA(VLOOKUP(A1644,綜合_回測!$A$2:$I$1750,9,FALSE),0)</f>
        <v>786.66666666666663</v>
      </c>
      <c r="C1644" s="88">
        <f t="shared" si="50"/>
        <v>1853.3333333333321</v>
      </c>
      <c r="D1644" s="88">
        <f t="shared" si="51"/>
        <v>-5240.833333333333</v>
      </c>
    </row>
    <row r="1645" spans="1:4" x14ac:dyDescent="0.25">
      <c r="A1645" s="32">
        <v>43256</v>
      </c>
      <c r="B1645" s="66">
        <f>_xlfn.IFNA(VLOOKUP(A1645,綜合_回測!$A$2:$I$1750,9,FALSE),0)</f>
        <v>-4.166666666666667</v>
      </c>
      <c r="C1645" s="88">
        <f t="shared" si="50"/>
        <v>1066.6666666666654</v>
      </c>
      <c r="D1645" s="88">
        <f t="shared" si="51"/>
        <v>-6031.666666666667</v>
      </c>
    </row>
    <row r="1646" spans="1:4" x14ac:dyDescent="0.25">
      <c r="A1646" s="32">
        <v>43255</v>
      </c>
      <c r="B1646" s="66">
        <f>_xlfn.IFNA(VLOOKUP(A1646,綜合_回測!$A$2:$I$1750,9,FALSE),0)</f>
        <v>637.5</v>
      </c>
      <c r="C1646" s="88">
        <f t="shared" si="50"/>
        <v>1070.8333333333321</v>
      </c>
      <c r="D1646" s="88">
        <f t="shared" si="51"/>
        <v>-5390</v>
      </c>
    </row>
    <row r="1647" spans="1:4" x14ac:dyDescent="0.25">
      <c r="A1647" s="32">
        <v>43252</v>
      </c>
      <c r="B1647" s="66">
        <f>_xlfn.IFNA(VLOOKUP(A1647,綜合_回測!$A$2:$I$1750,9,FALSE),0)</f>
        <v>-625.83333333333337</v>
      </c>
      <c r="C1647" s="88">
        <f t="shared" si="50"/>
        <v>433.33333333333201</v>
      </c>
      <c r="D1647" s="88">
        <f t="shared" si="51"/>
        <v>-6653.333333333333</v>
      </c>
    </row>
    <row r="1648" spans="1:4" x14ac:dyDescent="0.25">
      <c r="A1648" s="32">
        <v>43251</v>
      </c>
      <c r="B1648" s="66">
        <f>_xlfn.IFNA(VLOOKUP(A1648,綜合_回測!$A$2:$I$1750,9,FALSE),0)</f>
        <v>540</v>
      </c>
      <c r="C1648" s="88">
        <f t="shared" si="50"/>
        <v>1059.1666666666654</v>
      </c>
      <c r="D1648" s="88">
        <f t="shared" si="51"/>
        <v>-5487.5</v>
      </c>
    </row>
    <row r="1649" spans="1:4" x14ac:dyDescent="0.25">
      <c r="A1649" s="32">
        <v>43250</v>
      </c>
      <c r="B1649" s="66">
        <f>_xlfn.IFNA(VLOOKUP(A1649,綜合_回測!$A$2:$I$1750,9,FALSE),0)</f>
        <v>839.16666666666663</v>
      </c>
      <c r="C1649" s="88">
        <f t="shared" si="50"/>
        <v>519.16666666666538</v>
      </c>
      <c r="D1649" s="88">
        <f t="shared" si="51"/>
        <v>-5188.333333333333</v>
      </c>
    </row>
    <row r="1650" spans="1:4" x14ac:dyDescent="0.25">
      <c r="A1650" s="32">
        <v>43249</v>
      </c>
      <c r="B1650" s="66">
        <f>_xlfn.IFNA(VLOOKUP(A1650,綜合_回測!$A$2:$I$1750,9,FALSE),0)</f>
        <v>826.66666666666663</v>
      </c>
      <c r="C1650" s="88">
        <f t="shared" si="50"/>
        <v>-320.00000000000125</v>
      </c>
      <c r="D1650" s="88">
        <f t="shared" si="51"/>
        <v>-5200.833333333333</v>
      </c>
    </row>
    <row r="1651" spans="1:4" x14ac:dyDescent="0.25">
      <c r="A1651" s="32">
        <v>43245</v>
      </c>
      <c r="B1651" s="66">
        <f>_xlfn.IFNA(VLOOKUP(A1651,綜合_回測!$A$2:$I$1750,9,FALSE),0)</f>
        <v>-248.33333333333334</v>
      </c>
      <c r="C1651" s="88">
        <f t="shared" si="50"/>
        <v>-1146.6666666666679</v>
      </c>
      <c r="D1651" s="88">
        <f t="shared" si="51"/>
        <v>-6275.833333333333</v>
      </c>
    </row>
    <row r="1652" spans="1:4" x14ac:dyDescent="0.25">
      <c r="A1652" s="32">
        <v>43244</v>
      </c>
      <c r="B1652" s="66">
        <f>_xlfn.IFNA(VLOOKUP(A1652,綜合_回測!$A$2:$I$1750,9,FALSE),0)</f>
        <v>-600.83333333333337</v>
      </c>
      <c r="C1652" s="88">
        <f t="shared" si="50"/>
        <v>-898.33333333333451</v>
      </c>
      <c r="D1652" s="88">
        <f t="shared" si="51"/>
        <v>-6628.333333333333</v>
      </c>
    </row>
    <row r="1653" spans="1:4" x14ac:dyDescent="0.25">
      <c r="A1653" s="32">
        <v>43243</v>
      </c>
      <c r="B1653" s="66">
        <f>_xlfn.IFNA(VLOOKUP(A1653,綜合_回測!$A$2:$I$1750,9,FALSE),0)</f>
        <v>-1387.5</v>
      </c>
      <c r="C1653" s="88">
        <f t="shared" si="50"/>
        <v>-297.50000000000114</v>
      </c>
      <c r="D1653" s="88">
        <f t="shared" si="51"/>
        <v>-7415</v>
      </c>
    </row>
    <row r="1654" spans="1:4" x14ac:dyDescent="0.25">
      <c r="A1654" s="32">
        <v>43242</v>
      </c>
      <c r="B1654" s="66">
        <f>_xlfn.IFNA(VLOOKUP(A1654,綜合_回測!$A$2:$I$1750,9,FALSE),0)</f>
        <v>-615</v>
      </c>
      <c r="C1654" s="88">
        <f t="shared" si="50"/>
        <v>1089.9999999999989</v>
      </c>
      <c r="D1654" s="88">
        <f t="shared" si="51"/>
        <v>-6642.5</v>
      </c>
    </row>
    <row r="1655" spans="1:4" x14ac:dyDescent="0.25">
      <c r="A1655" s="32">
        <v>43241</v>
      </c>
      <c r="B1655" s="66">
        <f>_xlfn.IFNA(VLOOKUP(A1655,綜合_回測!$A$2:$I$1750,9,FALSE),0)</f>
        <v>-275.83333333333331</v>
      </c>
      <c r="C1655" s="88">
        <f t="shared" si="50"/>
        <v>1704.9999999999989</v>
      </c>
      <c r="D1655" s="88">
        <f t="shared" si="51"/>
        <v>-6303.333333333333</v>
      </c>
    </row>
    <row r="1656" spans="1:4" x14ac:dyDescent="0.25">
      <c r="A1656" s="32">
        <v>43238</v>
      </c>
      <c r="B1656" s="66">
        <f>_xlfn.IFNA(VLOOKUP(A1656,綜合_回測!$A$2:$I$1750,9,FALSE),0)</f>
        <v>-942.5</v>
      </c>
      <c r="C1656" s="88">
        <f t="shared" si="50"/>
        <v>1980.8333333333321</v>
      </c>
      <c r="D1656" s="88">
        <f t="shared" si="51"/>
        <v>-6970</v>
      </c>
    </row>
    <row r="1657" spans="1:4" x14ac:dyDescent="0.25">
      <c r="A1657" s="32">
        <v>43237</v>
      </c>
      <c r="B1657" s="66">
        <f>_xlfn.IFNA(VLOOKUP(A1657,綜合_回測!$A$2:$I$1750,9,FALSE),0)</f>
        <v>-1637.5</v>
      </c>
      <c r="C1657" s="88">
        <f t="shared" si="50"/>
        <v>2923.3333333333321</v>
      </c>
      <c r="D1657" s="88">
        <f t="shared" si="51"/>
        <v>-7665</v>
      </c>
    </row>
    <row r="1658" spans="1:4" x14ac:dyDescent="0.25">
      <c r="A1658" s="32">
        <v>43236</v>
      </c>
      <c r="B1658" s="66">
        <f>_xlfn.IFNA(VLOOKUP(A1658,綜合_回測!$A$2:$I$1750,9,FALSE),0)</f>
        <v>1318.3333333333333</v>
      </c>
      <c r="C1658" s="88">
        <f t="shared" si="50"/>
        <v>4560.8333333333321</v>
      </c>
      <c r="D1658" s="88">
        <f t="shared" si="51"/>
        <v>-4709.166666666667</v>
      </c>
    </row>
    <row r="1659" spans="1:4" x14ac:dyDescent="0.25">
      <c r="A1659" s="32">
        <v>43235</v>
      </c>
      <c r="B1659" s="66">
        <f>_xlfn.IFNA(VLOOKUP(A1659,綜合_回測!$A$2:$I$1750,9,FALSE),0)</f>
        <v>-2324.1666666666665</v>
      </c>
      <c r="C1659" s="88">
        <f t="shared" si="50"/>
        <v>3242.4999999999986</v>
      </c>
      <c r="D1659" s="88">
        <f t="shared" si="51"/>
        <v>-8351.6666666666661</v>
      </c>
    </row>
    <row r="1660" spans="1:4" x14ac:dyDescent="0.25">
      <c r="A1660" s="32">
        <v>43234</v>
      </c>
      <c r="B1660" s="66">
        <f>_xlfn.IFNA(VLOOKUP(A1660,綜合_回測!$A$2:$I$1750,9,FALSE),0)</f>
        <v>12.5</v>
      </c>
      <c r="C1660" s="88">
        <f t="shared" si="50"/>
        <v>5566.6666666666652</v>
      </c>
      <c r="D1660" s="88">
        <f t="shared" si="51"/>
        <v>-6015</v>
      </c>
    </row>
    <row r="1661" spans="1:4" x14ac:dyDescent="0.25">
      <c r="A1661" s="32">
        <v>43231</v>
      </c>
      <c r="B1661" s="66">
        <f>_xlfn.IFNA(VLOOKUP(A1661,綜合_回測!$A$2:$I$1750,9,FALSE),0)</f>
        <v>-121.66666666666667</v>
      </c>
      <c r="C1661" s="88">
        <f t="shared" si="50"/>
        <v>5554.1666666666652</v>
      </c>
      <c r="D1661" s="88">
        <f t="shared" si="51"/>
        <v>-6149.166666666667</v>
      </c>
    </row>
    <row r="1662" spans="1:4" x14ac:dyDescent="0.25">
      <c r="A1662" s="32">
        <v>43230</v>
      </c>
      <c r="B1662" s="66">
        <f>_xlfn.IFNA(VLOOKUP(A1662,綜合_回測!$A$2:$I$1750,9,FALSE),0)</f>
        <v>3380</v>
      </c>
      <c r="C1662" s="88">
        <f t="shared" si="50"/>
        <v>5675.8333333333321</v>
      </c>
      <c r="D1662" s="88">
        <f t="shared" si="51"/>
        <v>-2647.5</v>
      </c>
    </row>
    <row r="1663" spans="1:4" x14ac:dyDescent="0.25">
      <c r="A1663" s="32">
        <v>43229</v>
      </c>
      <c r="B1663" s="66">
        <f>_xlfn.IFNA(VLOOKUP(A1663,綜合_回測!$A$2:$I$1750,9,FALSE),0)</f>
        <v>161.66666666666666</v>
      </c>
      <c r="C1663" s="88">
        <f t="shared" si="50"/>
        <v>2295.8333333333321</v>
      </c>
      <c r="D1663" s="88">
        <f t="shared" si="51"/>
        <v>-5865.833333333333</v>
      </c>
    </row>
    <row r="1664" spans="1:4" x14ac:dyDescent="0.25">
      <c r="A1664" s="32">
        <v>43228</v>
      </c>
      <c r="B1664" s="66">
        <f>_xlfn.IFNA(VLOOKUP(A1664,綜合_回測!$A$2:$I$1750,9,FALSE),0)</f>
        <v>-168.33333333333334</v>
      </c>
      <c r="C1664" s="88">
        <f t="shared" si="50"/>
        <v>2134.1666666666656</v>
      </c>
      <c r="D1664" s="88">
        <f t="shared" si="51"/>
        <v>-6195.833333333333</v>
      </c>
    </row>
    <row r="1665" spans="1:4" x14ac:dyDescent="0.25">
      <c r="A1665" s="32">
        <v>43227</v>
      </c>
      <c r="B1665" s="66">
        <f>_xlfn.IFNA(VLOOKUP(A1665,綜合_回測!$A$2:$I$1750,9,FALSE),0)</f>
        <v>-228.33333333333334</v>
      </c>
      <c r="C1665" s="88">
        <f t="shared" si="50"/>
        <v>2302.4999999999991</v>
      </c>
      <c r="D1665" s="88">
        <f t="shared" si="51"/>
        <v>-6255.833333333333</v>
      </c>
    </row>
    <row r="1666" spans="1:4" x14ac:dyDescent="0.25">
      <c r="A1666" s="32">
        <v>43224</v>
      </c>
      <c r="B1666" s="66">
        <f>_xlfn.IFNA(VLOOKUP(A1666,綜合_回測!$A$2:$I$1750,9,FALSE),0)</f>
        <v>6027.5</v>
      </c>
      <c r="C1666" s="88">
        <f t="shared" ref="C1666:C1729" si="52">C1667+B1666</f>
        <v>2530.8333333333326</v>
      </c>
      <c r="D1666" s="88">
        <f t="shared" si="51"/>
        <v>0</v>
      </c>
    </row>
    <row r="1667" spans="1:4" x14ac:dyDescent="0.25">
      <c r="A1667" s="32">
        <v>43223</v>
      </c>
      <c r="B1667" s="66">
        <f>_xlfn.IFNA(VLOOKUP(A1667,綜合_回測!$A$2:$I$1750,9,FALSE),0)</f>
        <v>273.33333333333331</v>
      </c>
      <c r="C1667" s="88">
        <f t="shared" si="52"/>
        <v>-3496.6666666666674</v>
      </c>
      <c r="D1667" s="88">
        <f t="shared" ref="D1667:D1730" si="53">MIN((B1667-MAX(B1667:B1725)),0)</f>
        <v>-5625</v>
      </c>
    </row>
    <row r="1668" spans="1:4" x14ac:dyDescent="0.25">
      <c r="A1668" s="32">
        <v>43222</v>
      </c>
      <c r="B1668" s="66">
        <f>_xlfn.IFNA(VLOOKUP(A1668,綜合_回測!$A$2:$I$1750,9,FALSE),0)</f>
        <v>-199.16666666666666</v>
      </c>
      <c r="C1668" s="88">
        <f t="shared" si="52"/>
        <v>-3770.0000000000009</v>
      </c>
      <c r="D1668" s="88">
        <f t="shared" si="53"/>
        <v>-6097.5</v>
      </c>
    </row>
    <row r="1669" spans="1:4" x14ac:dyDescent="0.25">
      <c r="A1669" s="32">
        <v>43221</v>
      </c>
      <c r="B1669" s="66">
        <f>_xlfn.IFNA(VLOOKUP(A1669,綜合_回測!$A$2:$I$1750,9,FALSE),0)</f>
        <v>2100.8333333333335</v>
      </c>
      <c r="C1669" s="88">
        <f t="shared" si="52"/>
        <v>-3570.8333333333344</v>
      </c>
      <c r="D1669" s="88">
        <f t="shared" si="53"/>
        <v>-3797.4999999999995</v>
      </c>
    </row>
    <row r="1670" spans="1:4" x14ac:dyDescent="0.25">
      <c r="A1670" s="32">
        <v>43220</v>
      </c>
      <c r="B1670" s="66">
        <f>_xlfn.IFNA(VLOOKUP(A1670,綜合_回測!$A$2:$I$1750,9,FALSE),0)</f>
        <v>-3072.5</v>
      </c>
      <c r="C1670" s="88">
        <f t="shared" si="52"/>
        <v>-5671.6666666666679</v>
      </c>
      <c r="D1670" s="88">
        <f t="shared" si="53"/>
        <v>-8970.8333333333321</v>
      </c>
    </row>
    <row r="1671" spans="1:4" x14ac:dyDescent="0.25">
      <c r="A1671" s="32">
        <v>43217</v>
      </c>
      <c r="B1671" s="66">
        <f>_xlfn.IFNA(VLOOKUP(A1671,綜合_回測!$A$2:$I$1750,9,FALSE),0)</f>
        <v>904.16666666666663</v>
      </c>
      <c r="C1671" s="88">
        <f t="shared" si="52"/>
        <v>-2599.1666666666674</v>
      </c>
      <c r="D1671" s="88">
        <f t="shared" si="53"/>
        <v>-4994.1666666666661</v>
      </c>
    </row>
    <row r="1672" spans="1:4" x14ac:dyDescent="0.25">
      <c r="A1672" s="32">
        <v>43216</v>
      </c>
      <c r="B1672" s="66">
        <f>_xlfn.IFNA(VLOOKUP(A1672,綜合_回測!$A$2:$I$1750,9,FALSE),0)</f>
        <v>1115</v>
      </c>
      <c r="C1672" s="88">
        <f t="shared" si="52"/>
        <v>-3503.3333333333339</v>
      </c>
      <c r="D1672" s="88">
        <f t="shared" si="53"/>
        <v>-4783.333333333333</v>
      </c>
    </row>
    <row r="1673" spans="1:4" x14ac:dyDescent="0.25">
      <c r="A1673" s="32">
        <v>43215</v>
      </c>
      <c r="B1673" s="66">
        <f>_xlfn.IFNA(VLOOKUP(A1673,綜合_回測!$A$2:$I$1750,9,FALSE),0)</f>
        <v>1775</v>
      </c>
      <c r="C1673" s="88">
        <f t="shared" si="52"/>
        <v>-4618.3333333333339</v>
      </c>
      <c r="D1673" s="88">
        <f t="shared" si="53"/>
        <v>-4123.333333333333</v>
      </c>
    </row>
    <row r="1674" spans="1:4" x14ac:dyDescent="0.25">
      <c r="A1674" s="32">
        <v>43214</v>
      </c>
      <c r="B1674" s="66">
        <f>_xlfn.IFNA(VLOOKUP(A1674,綜合_回測!$A$2:$I$1750,9,FALSE),0)</f>
        <v>-2402.5</v>
      </c>
      <c r="C1674" s="88">
        <f t="shared" si="52"/>
        <v>-6393.3333333333339</v>
      </c>
      <c r="D1674" s="88">
        <f t="shared" si="53"/>
        <v>-8300.8333333333321</v>
      </c>
    </row>
    <row r="1675" spans="1:4" x14ac:dyDescent="0.25">
      <c r="A1675" s="32">
        <v>43213</v>
      </c>
      <c r="B1675" s="66">
        <f>_xlfn.IFNA(VLOOKUP(A1675,綜合_回測!$A$2:$I$1750,9,FALSE),0)</f>
        <v>-810.83333333333337</v>
      </c>
      <c r="C1675" s="88">
        <f t="shared" si="52"/>
        <v>-3990.8333333333335</v>
      </c>
      <c r="D1675" s="88">
        <f t="shared" si="53"/>
        <v>-6709.1666666666661</v>
      </c>
    </row>
    <row r="1676" spans="1:4" x14ac:dyDescent="0.25">
      <c r="A1676" s="32">
        <v>43210</v>
      </c>
      <c r="B1676" s="66">
        <f>_xlfn.IFNA(VLOOKUP(A1676,綜合_回測!$A$2:$I$1750,9,FALSE),0)</f>
        <v>-2619.1666666666665</v>
      </c>
      <c r="C1676" s="88">
        <f t="shared" si="52"/>
        <v>-3180</v>
      </c>
      <c r="D1676" s="88">
        <f t="shared" si="53"/>
        <v>-8517.5</v>
      </c>
    </row>
    <row r="1677" spans="1:4" x14ac:dyDescent="0.25">
      <c r="A1677" s="32">
        <v>43209</v>
      </c>
      <c r="B1677" s="66">
        <f>_xlfn.IFNA(VLOOKUP(A1677,綜合_回測!$A$2:$I$1750,9,FALSE),0)</f>
        <v>-794.16666666666663</v>
      </c>
      <c r="C1677" s="88">
        <f t="shared" si="52"/>
        <v>-560.83333333333371</v>
      </c>
      <c r="D1677" s="88">
        <f t="shared" si="53"/>
        <v>-6692.5</v>
      </c>
    </row>
    <row r="1678" spans="1:4" x14ac:dyDescent="0.25">
      <c r="A1678" s="32">
        <v>43208</v>
      </c>
      <c r="B1678" s="66">
        <f>_xlfn.IFNA(VLOOKUP(A1678,綜合_回測!$A$2:$I$1750,9,FALSE),0)</f>
        <v>448.33333333333331</v>
      </c>
      <c r="C1678" s="88">
        <f t="shared" si="52"/>
        <v>233.33333333333286</v>
      </c>
      <c r="D1678" s="88">
        <f t="shared" si="53"/>
        <v>-5450</v>
      </c>
    </row>
    <row r="1679" spans="1:4" x14ac:dyDescent="0.25">
      <c r="A1679" s="32">
        <v>43207</v>
      </c>
      <c r="B1679" s="66">
        <f>_xlfn.IFNA(VLOOKUP(A1679,綜合_回測!$A$2:$I$1750,9,FALSE),0)</f>
        <v>2820</v>
      </c>
      <c r="C1679" s="88">
        <f t="shared" si="52"/>
        <v>-215.00000000000045</v>
      </c>
      <c r="D1679" s="88">
        <f t="shared" si="53"/>
        <v>-3078.333333333333</v>
      </c>
    </row>
    <row r="1680" spans="1:4" x14ac:dyDescent="0.25">
      <c r="A1680" s="32">
        <v>43206</v>
      </c>
      <c r="B1680" s="66">
        <f>_xlfn.IFNA(VLOOKUP(A1680,綜合_回測!$A$2:$I$1750,9,FALSE),0)</f>
        <v>374.16666666666669</v>
      </c>
      <c r="C1680" s="88">
        <f t="shared" si="52"/>
        <v>-3035.0000000000005</v>
      </c>
      <c r="D1680" s="88">
        <f t="shared" si="53"/>
        <v>-5524.1666666666661</v>
      </c>
    </row>
    <row r="1681" spans="1:4" x14ac:dyDescent="0.25">
      <c r="A1681" s="32">
        <v>43203</v>
      </c>
      <c r="B1681" s="66">
        <f>_xlfn.IFNA(VLOOKUP(A1681,綜合_回測!$A$2:$I$1750,9,FALSE),0)</f>
        <v>-555</v>
      </c>
      <c r="C1681" s="88">
        <f t="shared" si="52"/>
        <v>-3409.166666666667</v>
      </c>
      <c r="D1681" s="88">
        <f t="shared" si="53"/>
        <v>-6453.333333333333</v>
      </c>
    </row>
    <row r="1682" spans="1:4" x14ac:dyDescent="0.25">
      <c r="A1682" s="32">
        <v>43202</v>
      </c>
      <c r="B1682" s="66">
        <f>_xlfn.IFNA(VLOOKUP(A1682,綜合_回測!$A$2:$I$1750,9,FALSE),0)</f>
        <v>-163.33333333333334</v>
      </c>
      <c r="C1682" s="88">
        <f t="shared" si="52"/>
        <v>-2854.166666666667</v>
      </c>
      <c r="D1682" s="88">
        <f t="shared" si="53"/>
        <v>-6061.6666666666661</v>
      </c>
    </row>
    <row r="1683" spans="1:4" x14ac:dyDescent="0.25">
      <c r="A1683" s="32">
        <v>43201</v>
      </c>
      <c r="B1683" s="66">
        <f>_xlfn.IFNA(VLOOKUP(A1683,綜合_回測!$A$2:$I$1750,9,FALSE),0)</f>
        <v>369.16666666666669</v>
      </c>
      <c r="C1683" s="88">
        <f t="shared" si="52"/>
        <v>-2690.8333333333335</v>
      </c>
      <c r="D1683" s="88">
        <f t="shared" si="53"/>
        <v>-5529.1666666666661</v>
      </c>
    </row>
    <row r="1684" spans="1:4" x14ac:dyDescent="0.25">
      <c r="A1684" s="32">
        <v>43200</v>
      </c>
      <c r="B1684" s="66">
        <f>_xlfn.IFNA(VLOOKUP(A1684,綜合_回測!$A$2:$I$1750,9,FALSE),0)</f>
        <v>1667.5</v>
      </c>
      <c r="C1684" s="88">
        <f t="shared" si="52"/>
        <v>-3060</v>
      </c>
      <c r="D1684" s="88">
        <f t="shared" si="53"/>
        <v>-4230.833333333333</v>
      </c>
    </row>
    <row r="1685" spans="1:4" x14ac:dyDescent="0.25">
      <c r="A1685" s="32">
        <v>43199</v>
      </c>
      <c r="B1685" s="66">
        <f>_xlfn.IFNA(VLOOKUP(A1685,綜合_回測!$A$2:$I$1750,9,FALSE),0)</f>
        <v>-2586.6666666666665</v>
      </c>
      <c r="C1685" s="88">
        <f t="shared" si="52"/>
        <v>-4727.5</v>
      </c>
      <c r="D1685" s="88">
        <f t="shared" si="53"/>
        <v>-8485</v>
      </c>
    </row>
    <row r="1686" spans="1:4" x14ac:dyDescent="0.25">
      <c r="A1686" s="32">
        <v>43196</v>
      </c>
      <c r="B1686" s="66">
        <f>_xlfn.IFNA(VLOOKUP(A1686,綜合_回測!$A$2:$I$1750,9,FALSE),0)</f>
        <v>1333.3333333333333</v>
      </c>
      <c r="C1686" s="88">
        <f t="shared" si="52"/>
        <v>-2140.8333333333339</v>
      </c>
      <c r="D1686" s="88">
        <f t="shared" si="53"/>
        <v>-4565</v>
      </c>
    </row>
    <row r="1687" spans="1:4" x14ac:dyDescent="0.25">
      <c r="A1687" s="32">
        <v>43195</v>
      </c>
      <c r="B1687" s="66">
        <f>_xlfn.IFNA(VLOOKUP(A1687,綜合_回測!$A$2:$I$1750,9,FALSE),0)</f>
        <v>585.83333333333337</v>
      </c>
      <c r="C1687" s="88">
        <f t="shared" si="52"/>
        <v>-3474.166666666667</v>
      </c>
      <c r="D1687" s="88">
        <f t="shared" si="53"/>
        <v>-5312.5</v>
      </c>
    </row>
    <row r="1688" spans="1:4" x14ac:dyDescent="0.25">
      <c r="A1688" s="32">
        <v>43194</v>
      </c>
      <c r="B1688" s="66">
        <f>_xlfn.IFNA(VLOOKUP(A1688,綜合_回測!$A$2:$I$1750,9,FALSE),0)</f>
        <v>679.16666666666663</v>
      </c>
      <c r="C1688" s="88">
        <f t="shared" si="52"/>
        <v>-4060.0000000000005</v>
      </c>
      <c r="D1688" s="88">
        <f t="shared" si="53"/>
        <v>-5219.1666666666661</v>
      </c>
    </row>
    <row r="1689" spans="1:4" x14ac:dyDescent="0.25">
      <c r="A1689" s="32">
        <v>43193</v>
      </c>
      <c r="B1689" s="66">
        <f>_xlfn.IFNA(VLOOKUP(A1689,綜合_回測!$A$2:$I$1750,9,FALSE),0)</f>
        <v>473.33333333333331</v>
      </c>
      <c r="C1689" s="88">
        <f t="shared" si="52"/>
        <v>-4739.166666666667</v>
      </c>
      <c r="D1689" s="88">
        <f t="shared" si="53"/>
        <v>-5425</v>
      </c>
    </row>
    <row r="1690" spans="1:4" x14ac:dyDescent="0.25">
      <c r="A1690" s="32">
        <v>43192</v>
      </c>
      <c r="B1690" s="66">
        <f>_xlfn.IFNA(VLOOKUP(A1690,綜合_回測!$A$2:$I$1750,9,FALSE),0)</f>
        <v>-1780</v>
      </c>
      <c r="C1690" s="88">
        <f t="shared" si="52"/>
        <v>-5212.5</v>
      </c>
      <c r="D1690" s="88">
        <f t="shared" si="53"/>
        <v>-7678.333333333333</v>
      </c>
    </row>
    <row r="1691" spans="1:4" x14ac:dyDescent="0.25">
      <c r="A1691" s="32">
        <v>43188</v>
      </c>
      <c r="B1691" s="66">
        <f>_xlfn.IFNA(VLOOKUP(A1691,綜合_回測!$A$2:$I$1750,9,FALSE),0)</f>
        <v>1935.8333333333333</v>
      </c>
      <c r="C1691" s="88">
        <f t="shared" si="52"/>
        <v>-3432.5</v>
      </c>
      <c r="D1691" s="88">
        <f t="shared" si="53"/>
        <v>-3962.5</v>
      </c>
    </row>
    <row r="1692" spans="1:4" x14ac:dyDescent="0.25">
      <c r="A1692" s="32">
        <v>43187</v>
      </c>
      <c r="B1692" s="66">
        <f>_xlfn.IFNA(VLOOKUP(A1692,綜合_回測!$A$2:$I$1750,9,FALSE),0)</f>
        <v>-1129.1666666666667</v>
      </c>
      <c r="C1692" s="88">
        <f t="shared" si="52"/>
        <v>-5368.333333333333</v>
      </c>
      <c r="D1692" s="88">
        <f t="shared" si="53"/>
        <v>-7027.5</v>
      </c>
    </row>
    <row r="1693" spans="1:4" x14ac:dyDescent="0.25">
      <c r="A1693" s="32">
        <v>43186</v>
      </c>
      <c r="B1693" s="66">
        <f>_xlfn.IFNA(VLOOKUP(A1693,綜合_回測!$A$2:$I$1750,9,FALSE),0)</f>
        <v>-3532.5</v>
      </c>
      <c r="C1693" s="88">
        <f t="shared" si="52"/>
        <v>-4239.1666666666661</v>
      </c>
      <c r="D1693" s="88">
        <f t="shared" si="53"/>
        <v>-9430.8333333333321</v>
      </c>
    </row>
    <row r="1694" spans="1:4" x14ac:dyDescent="0.25">
      <c r="A1694" s="32">
        <v>43185</v>
      </c>
      <c r="B1694" s="66">
        <f>_xlfn.IFNA(VLOOKUP(A1694,綜合_回測!$A$2:$I$1750,9,FALSE),0)</f>
        <v>3235.8333333333335</v>
      </c>
      <c r="C1694" s="88">
        <f t="shared" si="52"/>
        <v>-706.66666666666652</v>
      </c>
      <c r="D1694" s="88">
        <f t="shared" si="53"/>
        <v>-2662.4999999999995</v>
      </c>
    </row>
    <row r="1695" spans="1:4" x14ac:dyDescent="0.25">
      <c r="A1695" s="32">
        <v>43182</v>
      </c>
      <c r="B1695" s="66">
        <f>_xlfn.IFNA(VLOOKUP(A1695,綜合_回測!$A$2:$I$1750,9,FALSE),0)</f>
        <v>-3517.5</v>
      </c>
      <c r="C1695" s="88">
        <f t="shared" si="52"/>
        <v>-3942.5</v>
      </c>
      <c r="D1695" s="88">
        <f t="shared" si="53"/>
        <v>-9415.8333333333321</v>
      </c>
    </row>
    <row r="1696" spans="1:4" x14ac:dyDescent="0.25">
      <c r="A1696" s="32">
        <v>43181</v>
      </c>
      <c r="B1696" s="66">
        <f>_xlfn.IFNA(VLOOKUP(A1696,綜合_回測!$A$2:$I$1750,9,FALSE),0)</f>
        <v>-1089.1666666666667</v>
      </c>
      <c r="C1696" s="88">
        <f t="shared" si="52"/>
        <v>-425.00000000000023</v>
      </c>
      <c r="D1696" s="88">
        <f t="shared" si="53"/>
        <v>-6987.5</v>
      </c>
    </row>
    <row r="1697" spans="1:4" x14ac:dyDescent="0.25">
      <c r="A1697" s="32">
        <v>43180</v>
      </c>
      <c r="B1697" s="66">
        <f>_xlfn.IFNA(VLOOKUP(A1697,綜合_回測!$A$2:$I$1750,9,FALSE),0)</f>
        <v>57.5</v>
      </c>
      <c r="C1697" s="88">
        <f t="shared" si="52"/>
        <v>664.16666666666652</v>
      </c>
      <c r="D1697" s="88">
        <f t="shared" si="53"/>
        <v>-5840.833333333333</v>
      </c>
    </row>
    <row r="1698" spans="1:4" x14ac:dyDescent="0.25">
      <c r="A1698" s="32">
        <v>43179</v>
      </c>
      <c r="B1698" s="66">
        <f>_xlfn.IFNA(VLOOKUP(A1698,綜合_回測!$A$2:$I$1750,9,FALSE),0)</f>
        <v>-312.5</v>
      </c>
      <c r="C1698" s="88">
        <f t="shared" si="52"/>
        <v>606.66666666666652</v>
      </c>
      <c r="D1698" s="88">
        <f t="shared" si="53"/>
        <v>-6210.833333333333</v>
      </c>
    </row>
    <row r="1699" spans="1:4" x14ac:dyDescent="0.25">
      <c r="A1699" s="32">
        <v>43178</v>
      </c>
      <c r="B1699" s="66">
        <f>_xlfn.IFNA(VLOOKUP(A1699,綜合_回測!$A$2:$I$1750,9,FALSE),0)</f>
        <v>-508.33333333333331</v>
      </c>
      <c r="C1699" s="88">
        <f t="shared" si="52"/>
        <v>919.16666666666652</v>
      </c>
      <c r="D1699" s="88">
        <f t="shared" si="53"/>
        <v>-6406.6666666666661</v>
      </c>
    </row>
    <row r="1700" spans="1:4" x14ac:dyDescent="0.25">
      <c r="A1700" s="32">
        <v>43175</v>
      </c>
      <c r="B1700" s="66">
        <f>_xlfn.IFNA(VLOOKUP(A1700,綜合_回測!$A$2:$I$1750,9,FALSE),0)</f>
        <v>-450.83333333333331</v>
      </c>
      <c r="C1700" s="88">
        <f t="shared" si="52"/>
        <v>1427.4999999999998</v>
      </c>
      <c r="D1700" s="88">
        <f t="shared" si="53"/>
        <v>-6349.1666666666661</v>
      </c>
    </row>
    <row r="1701" spans="1:4" x14ac:dyDescent="0.25">
      <c r="A1701" s="32">
        <v>43174</v>
      </c>
      <c r="B1701" s="66">
        <f>_xlfn.IFNA(VLOOKUP(A1701,綜合_回測!$A$2:$I$1750,9,FALSE),0)</f>
        <v>-345</v>
      </c>
      <c r="C1701" s="88">
        <f t="shared" si="52"/>
        <v>1878.333333333333</v>
      </c>
      <c r="D1701" s="88">
        <f t="shared" si="53"/>
        <v>-6243.333333333333</v>
      </c>
    </row>
    <row r="1702" spans="1:4" x14ac:dyDescent="0.25">
      <c r="A1702" s="32">
        <v>43173</v>
      </c>
      <c r="B1702" s="66">
        <f>_xlfn.IFNA(VLOOKUP(A1702,綜合_回測!$A$2:$I$1750,9,FALSE),0)</f>
        <v>-1175</v>
      </c>
      <c r="C1702" s="88">
        <f t="shared" si="52"/>
        <v>2223.333333333333</v>
      </c>
      <c r="D1702" s="88">
        <f t="shared" si="53"/>
        <v>-7073.333333333333</v>
      </c>
    </row>
    <row r="1703" spans="1:4" x14ac:dyDescent="0.25">
      <c r="A1703" s="32">
        <v>43172</v>
      </c>
      <c r="B1703" s="66">
        <f>_xlfn.IFNA(VLOOKUP(A1703,綜合_回測!$A$2:$I$1750,9,FALSE),0)</f>
        <v>-4590</v>
      </c>
      <c r="C1703" s="88">
        <f t="shared" si="52"/>
        <v>3398.333333333333</v>
      </c>
      <c r="D1703" s="88">
        <f t="shared" si="53"/>
        <v>-10488.333333333332</v>
      </c>
    </row>
    <row r="1704" spans="1:4" x14ac:dyDescent="0.25">
      <c r="A1704" s="32">
        <v>43171</v>
      </c>
      <c r="B1704" s="66">
        <f>_xlfn.IFNA(VLOOKUP(A1704,綜合_回測!$A$2:$I$1750,9,FALSE),0)</f>
        <v>-304.16666666666669</v>
      </c>
      <c r="C1704" s="88">
        <f t="shared" si="52"/>
        <v>7988.333333333333</v>
      </c>
      <c r="D1704" s="88">
        <f t="shared" si="53"/>
        <v>-6202.5</v>
      </c>
    </row>
    <row r="1705" spans="1:4" x14ac:dyDescent="0.25">
      <c r="A1705" s="32">
        <v>43168</v>
      </c>
      <c r="B1705" s="66">
        <f>_xlfn.IFNA(VLOOKUP(A1705,綜合_回測!$A$2:$I$1750,9,FALSE),0)</f>
        <v>3642.5</v>
      </c>
      <c r="C1705" s="88">
        <f t="shared" si="52"/>
        <v>8292.5</v>
      </c>
      <c r="D1705" s="88">
        <f t="shared" si="53"/>
        <v>-2255.833333333333</v>
      </c>
    </row>
    <row r="1706" spans="1:4" x14ac:dyDescent="0.25">
      <c r="A1706" s="32">
        <v>43167</v>
      </c>
      <c r="B1706" s="66">
        <f>_xlfn.IFNA(VLOOKUP(A1706,綜合_回測!$A$2:$I$1750,9,FALSE),0)</f>
        <v>1258.3333333333333</v>
      </c>
      <c r="C1706" s="88">
        <f t="shared" si="52"/>
        <v>4649.9999999999991</v>
      </c>
      <c r="D1706" s="88">
        <f t="shared" si="53"/>
        <v>-4640</v>
      </c>
    </row>
    <row r="1707" spans="1:4" x14ac:dyDescent="0.25">
      <c r="A1707" s="32">
        <v>43166</v>
      </c>
      <c r="B1707" s="66">
        <f>_xlfn.IFNA(VLOOKUP(A1707,綜合_回測!$A$2:$I$1750,9,FALSE),0)</f>
        <v>873.33333333333337</v>
      </c>
      <c r="C1707" s="88">
        <f t="shared" si="52"/>
        <v>3391.6666666666656</v>
      </c>
      <c r="D1707" s="88">
        <f t="shared" si="53"/>
        <v>-5025</v>
      </c>
    </row>
    <row r="1708" spans="1:4" x14ac:dyDescent="0.25">
      <c r="A1708" s="32">
        <v>43165</v>
      </c>
      <c r="B1708" s="66">
        <f>_xlfn.IFNA(VLOOKUP(A1708,綜合_回測!$A$2:$I$1750,9,FALSE),0)</f>
        <v>-1365</v>
      </c>
      <c r="C1708" s="88">
        <f t="shared" si="52"/>
        <v>2518.3333333333321</v>
      </c>
      <c r="D1708" s="88">
        <f t="shared" si="53"/>
        <v>-7263.333333333333</v>
      </c>
    </row>
    <row r="1709" spans="1:4" x14ac:dyDescent="0.25">
      <c r="A1709" s="32">
        <v>43164</v>
      </c>
      <c r="B1709" s="66">
        <f>_xlfn.IFNA(VLOOKUP(A1709,綜合_回測!$A$2:$I$1750,9,FALSE),0)</f>
        <v>1323.3333333333333</v>
      </c>
      <c r="C1709" s="88">
        <f t="shared" si="52"/>
        <v>3883.3333333333321</v>
      </c>
      <c r="D1709" s="88">
        <f t="shared" si="53"/>
        <v>-4575</v>
      </c>
    </row>
    <row r="1710" spans="1:4" x14ac:dyDescent="0.25">
      <c r="A1710" s="32">
        <v>43161</v>
      </c>
      <c r="B1710" s="66">
        <f>_xlfn.IFNA(VLOOKUP(A1710,綜合_回測!$A$2:$I$1750,9,FALSE),0)</f>
        <v>1112.5</v>
      </c>
      <c r="C1710" s="88">
        <f t="shared" si="52"/>
        <v>2559.9999999999991</v>
      </c>
      <c r="D1710" s="88">
        <f t="shared" si="53"/>
        <v>-4785.833333333333</v>
      </c>
    </row>
    <row r="1711" spans="1:4" x14ac:dyDescent="0.25">
      <c r="A1711" s="32">
        <v>43160</v>
      </c>
      <c r="B1711" s="66">
        <f>_xlfn.IFNA(VLOOKUP(A1711,綜合_回測!$A$2:$I$1750,9,FALSE),0)</f>
        <v>-559.16666666666663</v>
      </c>
      <c r="C1711" s="88">
        <f t="shared" si="52"/>
        <v>1447.4999999999991</v>
      </c>
      <c r="D1711" s="88">
        <f t="shared" si="53"/>
        <v>-6457.5</v>
      </c>
    </row>
    <row r="1712" spans="1:4" x14ac:dyDescent="0.25">
      <c r="A1712" s="32">
        <v>43159</v>
      </c>
      <c r="B1712" s="66">
        <f>_xlfn.IFNA(VLOOKUP(A1712,綜合_回測!$A$2:$I$1750,9,FALSE),0)</f>
        <v>-155.83333333333334</v>
      </c>
      <c r="C1712" s="88">
        <f t="shared" si="52"/>
        <v>2006.6666666666658</v>
      </c>
      <c r="D1712" s="88">
        <f t="shared" si="53"/>
        <v>-6054.1666666666661</v>
      </c>
    </row>
    <row r="1713" spans="1:4" x14ac:dyDescent="0.25">
      <c r="A1713" s="32">
        <v>43158</v>
      </c>
      <c r="B1713" s="66">
        <f>_xlfn.IFNA(VLOOKUP(A1713,綜合_回測!$A$2:$I$1750,9,FALSE),0)</f>
        <v>-1498.3333333333333</v>
      </c>
      <c r="C1713" s="88">
        <f t="shared" si="52"/>
        <v>2162.4999999999991</v>
      </c>
      <c r="D1713" s="88">
        <f t="shared" si="53"/>
        <v>-7396.6666666666661</v>
      </c>
    </row>
    <row r="1714" spans="1:4" x14ac:dyDescent="0.25">
      <c r="A1714" s="32">
        <v>43157</v>
      </c>
      <c r="B1714" s="66">
        <f>_xlfn.IFNA(VLOOKUP(A1714,綜合_回測!$A$2:$I$1750,9,FALSE),0)</f>
        <v>1768.3333333333333</v>
      </c>
      <c r="C1714" s="88">
        <f t="shared" si="52"/>
        <v>3660.8333333333321</v>
      </c>
      <c r="D1714" s="88">
        <f t="shared" si="53"/>
        <v>-4130</v>
      </c>
    </row>
    <row r="1715" spans="1:4" x14ac:dyDescent="0.25">
      <c r="A1715" s="32">
        <v>43154</v>
      </c>
      <c r="B1715" s="66">
        <f>_xlfn.IFNA(VLOOKUP(A1715,綜合_回測!$A$2:$I$1750,9,FALSE),0)</f>
        <v>5898.333333333333</v>
      </c>
      <c r="C1715" s="88">
        <f t="shared" si="52"/>
        <v>1892.4999999999991</v>
      </c>
      <c r="D1715" s="88">
        <f t="shared" si="53"/>
        <v>0</v>
      </c>
    </row>
    <row r="1716" spans="1:4" x14ac:dyDescent="0.25">
      <c r="A1716" s="32">
        <v>43153</v>
      </c>
      <c r="B1716" s="66">
        <f>_xlfn.IFNA(VLOOKUP(A1716,綜合_回測!$A$2:$I$1750,9,FALSE),0)</f>
        <v>-675.83333333333337</v>
      </c>
      <c r="C1716" s="88">
        <f t="shared" si="52"/>
        <v>-4005.8333333333339</v>
      </c>
      <c r="D1716" s="88">
        <f t="shared" si="53"/>
        <v>-4575</v>
      </c>
    </row>
    <row r="1717" spans="1:4" x14ac:dyDescent="0.25">
      <c r="A1717" s="32">
        <v>43152</v>
      </c>
      <c r="B1717" s="66">
        <f>_xlfn.IFNA(VLOOKUP(A1717,綜合_回測!$A$2:$I$1750,9,FALSE),0)</f>
        <v>923.33333333333337</v>
      </c>
      <c r="C1717" s="88">
        <f t="shared" si="52"/>
        <v>-3330.0000000000005</v>
      </c>
      <c r="D1717" s="88">
        <f t="shared" si="53"/>
        <v>-2975.833333333333</v>
      </c>
    </row>
    <row r="1718" spans="1:4" x14ac:dyDescent="0.25">
      <c r="A1718" s="32">
        <v>43151</v>
      </c>
      <c r="B1718" s="66">
        <f>_xlfn.IFNA(VLOOKUP(A1718,綜合_回測!$A$2:$I$1750,9,FALSE),0)</f>
        <v>-2767.5</v>
      </c>
      <c r="C1718" s="88">
        <f t="shared" si="52"/>
        <v>-4253.3333333333339</v>
      </c>
      <c r="D1718" s="88">
        <f t="shared" si="53"/>
        <v>-6666.6666666666661</v>
      </c>
    </row>
    <row r="1719" spans="1:4" x14ac:dyDescent="0.25">
      <c r="A1719" s="32">
        <v>43147</v>
      </c>
      <c r="B1719" s="66">
        <f>_xlfn.IFNA(VLOOKUP(A1719,綜合_回測!$A$2:$I$1750,9,FALSE),0)</f>
        <v>-1115</v>
      </c>
      <c r="C1719" s="88">
        <f t="shared" si="52"/>
        <v>-1485.8333333333335</v>
      </c>
      <c r="D1719" s="88">
        <f t="shared" si="53"/>
        <v>-5014.1666666666661</v>
      </c>
    </row>
    <row r="1720" spans="1:4" x14ac:dyDescent="0.25">
      <c r="A1720" s="32">
        <v>43146</v>
      </c>
      <c r="B1720" s="66">
        <f>_xlfn.IFNA(VLOOKUP(A1720,綜合_回測!$A$2:$I$1750,9,FALSE),0)</f>
        <v>-135</v>
      </c>
      <c r="C1720" s="88">
        <f t="shared" si="52"/>
        <v>-370.83333333333348</v>
      </c>
      <c r="D1720" s="88">
        <f t="shared" si="53"/>
        <v>-4034.1666666666665</v>
      </c>
    </row>
    <row r="1721" spans="1:4" x14ac:dyDescent="0.25">
      <c r="A1721" s="32">
        <v>43145</v>
      </c>
      <c r="B1721" s="66">
        <f>_xlfn.IFNA(VLOOKUP(A1721,綜合_回測!$A$2:$I$1750,9,FALSE),0)</f>
        <v>3899.1666666666665</v>
      </c>
      <c r="C1721" s="88">
        <f t="shared" si="52"/>
        <v>-235.83333333333348</v>
      </c>
      <c r="D1721" s="88">
        <f t="shared" si="53"/>
        <v>0</v>
      </c>
    </row>
    <row r="1722" spans="1:4" x14ac:dyDescent="0.25">
      <c r="A1722" s="32">
        <v>43144</v>
      </c>
      <c r="B1722" s="66">
        <f>_xlfn.IFNA(VLOOKUP(A1722,綜合_回測!$A$2:$I$1750,9,FALSE),0)</f>
        <v>1470.8333333333333</v>
      </c>
      <c r="C1722" s="88">
        <f t="shared" si="52"/>
        <v>-4135</v>
      </c>
      <c r="D1722" s="88">
        <f t="shared" si="53"/>
        <v>-584.16666666666674</v>
      </c>
    </row>
    <row r="1723" spans="1:4" x14ac:dyDescent="0.25">
      <c r="A1723" s="32">
        <v>43143</v>
      </c>
      <c r="B1723" s="66">
        <f>_xlfn.IFNA(VLOOKUP(A1723,綜合_回測!$A$2:$I$1750,9,FALSE),0)</f>
        <v>1010</v>
      </c>
      <c r="C1723" s="88">
        <f t="shared" si="52"/>
        <v>-5605.833333333333</v>
      </c>
      <c r="D1723" s="88">
        <f t="shared" si="53"/>
        <v>-1045</v>
      </c>
    </row>
    <row r="1724" spans="1:4" x14ac:dyDescent="0.25">
      <c r="A1724" s="32">
        <v>43140</v>
      </c>
      <c r="B1724" s="66">
        <f>_xlfn.IFNA(VLOOKUP(A1724,綜合_回測!$A$2:$I$1750,9,FALSE),0)</f>
        <v>-454.16666666666669</v>
      </c>
      <c r="C1724" s="88">
        <f t="shared" si="52"/>
        <v>-6615.833333333333</v>
      </c>
      <c r="D1724" s="88">
        <f t="shared" si="53"/>
        <v>-2509.1666666666665</v>
      </c>
    </row>
    <row r="1725" spans="1:4" x14ac:dyDescent="0.25">
      <c r="A1725" s="32">
        <v>43139</v>
      </c>
      <c r="B1725" s="66">
        <f>_xlfn.IFNA(VLOOKUP(A1725,綜合_回測!$A$2:$I$1750,9,FALSE),0)</f>
        <v>2055</v>
      </c>
      <c r="C1725" s="88">
        <f t="shared" si="52"/>
        <v>-6161.6666666666661</v>
      </c>
      <c r="D1725" s="88">
        <f t="shared" si="53"/>
        <v>0</v>
      </c>
    </row>
    <row r="1726" spans="1:4" x14ac:dyDescent="0.25">
      <c r="A1726" s="32">
        <v>43138</v>
      </c>
      <c r="B1726" s="66">
        <f>_xlfn.IFNA(VLOOKUP(A1726,綜合_回測!$A$2:$I$1750,9,FALSE),0)</f>
        <v>-1511.6666666666667</v>
      </c>
      <c r="C1726" s="88">
        <f t="shared" si="52"/>
        <v>-8216.6666666666661</v>
      </c>
      <c r="D1726" s="88">
        <f t="shared" si="53"/>
        <v>-3408.3333333333335</v>
      </c>
    </row>
    <row r="1727" spans="1:4" x14ac:dyDescent="0.25">
      <c r="A1727" s="32">
        <v>43137</v>
      </c>
      <c r="B1727" s="66">
        <f>_xlfn.IFNA(VLOOKUP(A1727,綜合_回測!$A$2:$I$1750,9,FALSE),0)</f>
        <v>-5599.166666666667</v>
      </c>
      <c r="C1727" s="88">
        <f t="shared" si="52"/>
        <v>-6705</v>
      </c>
      <c r="D1727" s="88">
        <f t="shared" si="53"/>
        <v>-7495.8333333333339</v>
      </c>
    </row>
    <row r="1728" spans="1:4" x14ac:dyDescent="0.25">
      <c r="A1728" s="32">
        <v>43136</v>
      </c>
      <c r="B1728" s="66">
        <f>_xlfn.IFNA(VLOOKUP(A1728,綜合_回測!$A$2:$I$1750,9,FALSE),0)</f>
        <v>1067.5</v>
      </c>
      <c r="C1728" s="88">
        <f t="shared" si="52"/>
        <v>-1105.833333333333</v>
      </c>
      <c r="D1728" s="88">
        <f t="shared" si="53"/>
        <v>-829.16666666666674</v>
      </c>
    </row>
    <row r="1729" spans="1:4" x14ac:dyDescent="0.25">
      <c r="A1729" s="32">
        <v>43133</v>
      </c>
      <c r="B1729" s="66">
        <f>_xlfn.IFNA(VLOOKUP(A1729,綜合_回測!$A$2:$I$1750,9,FALSE),0)</f>
        <v>-2059.1666666666665</v>
      </c>
      <c r="C1729" s="88">
        <f t="shared" si="52"/>
        <v>-2173.333333333333</v>
      </c>
      <c r="D1729" s="88">
        <f t="shared" si="53"/>
        <v>-3955.833333333333</v>
      </c>
    </row>
    <row r="1730" spans="1:4" x14ac:dyDescent="0.25">
      <c r="A1730" s="32">
        <v>43132</v>
      </c>
      <c r="B1730" s="66">
        <f>_xlfn.IFNA(VLOOKUP(A1730,綜合_回測!$A$2:$I$1750,9,FALSE),0)</f>
        <v>-100.83333333333333</v>
      </c>
      <c r="C1730" s="88">
        <f t="shared" ref="C1730:C1748" si="54">C1731+B1730</f>
        <v>-114.16666666666656</v>
      </c>
      <c r="D1730" s="88">
        <f t="shared" si="53"/>
        <v>-1997.5</v>
      </c>
    </row>
    <row r="1731" spans="1:4" x14ac:dyDescent="0.25">
      <c r="A1731" s="32">
        <v>43131</v>
      </c>
      <c r="B1731" s="66">
        <f>_xlfn.IFNA(VLOOKUP(A1731,綜合_回測!$A$2:$I$1750,9,FALSE),0)</f>
        <v>168.33333333333334</v>
      </c>
      <c r="C1731" s="88">
        <f t="shared" si="54"/>
        <v>-13.333333333333229</v>
      </c>
      <c r="D1731" s="88">
        <f t="shared" ref="D1731:D1750" si="55">MIN((B1731-MAX(B1731:B1789)),0)</f>
        <v>-1728.3333333333335</v>
      </c>
    </row>
    <row r="1732" spans="1:4" x14ac:dyDescent="0.25">
      <c r="A1732" s="32">
        <v>43130</v>
      </c>
      <c r="B1732" s="66">
        <f>_xlfn.IFNA(VLOOKUP(A1732,綜合_回測!$A$2:$I$1750,9,FALSE),0)</f>
        <v>-88.333333333333329</v>
      </c>
      <c r="C1732" s="88">
        <f t="shared" si="54"/>
        <v>-181.66666666666657</v>
      </c>
      <c r="D1732" s="88">
        <f t="shared" si="55"/>
        <v>-1985</v>
      </c>
    </row>
    <row r="1733" spans="1:4" x14ac:dyDescent="0.25">
      <c r="A1733" s="32">
        <v>43129</v>
      </c>
      <c r="B1733" s="66">
        <f>_xlfn.IFNA(VLOOKUP(A1733,綜合_回測!$A$2:$I$1750,9,FALSE),0)</f>
        <v>107.5</v>
      </c>
      <c r="C1733" s="88">
        <f t="shared" si="54"/>
        <v>-93.333333333333258</v>
      </c>
      <c r="D1733" s="88">
        <f t="shared" si="55"/>
        <v>-1789.1666666666667</v>
      </c>
    </row>
    <row r="1734" spans="1:4" x14ac:dyDescent="0.25">
      <c r="A1734" s="32">
        <v>43126</v>
      </c>
      <c r="B1734" s="66">
        <f>_xlfn.IFNA(VLOOKUP(A1734,綜合_回測!$A$2:$I$1750,9,FALSE),0)</f>
        <v>1666.6666666666667</v>
      </c>
      <c r="C1734" s="88">
        <f t="shared" si="54"/>
        <v>-200.83333333333326</v>
      </c>
      <c r="D1734" s="88">
        <f t="shared" si="55"/>
        <v>-230</v>
      </c>
    </row>
    <row r="1735" spans="1:4" x14ac:dyDescent="0.25">
      <c r="A1735" s="32">
        <v>43125</v>
      </c>
      <c r="B1735" s="66">
        <f>_xlfn.IFNA(VLOOKUP(A1735,綜合_回測!$A$2:$I$1750,9,FALSE),0)</f>
        <v>-896.66666666666663</v>
      </c>
      <c r="C1735" s="88">
        <f t="shared" si="54"/>
        <v>-1867.5</v>
      </c>
      <c r="D1735" s="88">
        <f t="shared" si="55"/>
        <v>-2793.3333333333335</v>
      </c>
    </row>
    <row r="1736" spans="1:4" x14ac:dyDescent="0.25">
      <c r="A1736" s="32">
        <v>43124</v>
      </c>
      <c r="B1736" s="66">
        <f>_xlfn.IFNA(VLOOKUP(A1736,綜合_回測!$A$2:$I$1750,9,FALSE),0)</f>
        <v>-3413.3333333333335</v>
      </c>
      <c r="C1736" s="88">
        <f t="shared" si="54"/>
        <v>-970.83333333333348</v>
      </c>
      <c r="D1736" s="88">
        <f t="shared" si="55"/>
        <v>-5310</v>
      </c>
    </row>
    <row r="1737" spans="1:4" x14ac:dyDescent="0.25">
      <c r="A1737" s="32">
        <v>43123</v>
      </c>
      <c r="B1737" s="66">
        <f>_xlfn.IFNA(VLOOKUP(A1737,綜合_回測!$A$2:$I$1750,9,FALSE),0)</f>
        <v>-55.833333333333336</v>
      </c>
      <c r="C1737" s="88">
        <f t="shared" si="54"/>
        <v>2442.5</v>
      </c>
      <c r="D1737" s="88">
        <f t="shared" si="55"/>
        <v>-1952.5</v>
      </c>
    </row>
    <row r="1738" spans="1:4" x14ac:dyDescent="0.25">
      <c r="A1738" s="32">
        <v>43122</v>
      </c>
      <c r="B1738" s="66">
        <f>_xlfn.IFNA(VLOOKUP(A1738,綜合_回測!$A$2:$I$1750,9,FALSE),0)</f>
        <v>885.83333333333337</v>
      </c>
      <c r="C1738" s="88">
        <f t="shared" si="54"/>
        <v>2498.3333333333335</v>
      </c>
      <c r="D1738" s="88">
        <f t="shared" si="55"/>
        <v>-1010.8333333333334</v>
      </c>
    </row>
    <row r="1739" spans="1:4" x14ac:dyDescent="0.25">
      <c r="A1739" s="32">
        <v>43119</v>
      </c>
      <c r="B1739" s="66">
        <f>_xlfn.IFNA(VLOOKUP(A1739,綜合_回測!$A$2:$I$1750,9,FALSE),0)</f>
        <v>-160</v>
      </c>
      <c r="C1739" s="88">
        <f t="shared" si="54"/>
        <v>1612.5000000000002</v>
      </c>
      <c r="D1739" s="88">
        <f t="shared" si="55"/>
        <v>-2056.666666666667</v>
      </c>
    </row>
    <row r="1740" spans="1:4" x14ac:dyDescent="0.25">
      <c r="A1740" s="32">
        <v>43118</v>
      </c>
      <c r="B1740" s="66">
        <f>_xlfn.IFNA(VLOOKUP(A1740,綜合_回測!$A$2:$I$1750,9,FALSE),0)</f>
        <v>-328.33333333333331</v>
      </c>
      <c r="C1740" s="88">
        <f t="shared" si="54"/>
        <v>1772.5000000000002</v>
      </c>
      <c r="D1740" s="88">
        <f t="shared" si="55"/>
        <v>-2225</v>
      </c>
    </row>
    <row r="1741" spans="1:4" x14ac:dyDescent="0.25">
      <c r="A1741" s="32">
        <v>43117</v>
      </c>
      <c r="B1741" s="66">
        <f>_xlfn.IFNA(VLOOKUP(A1741,綜合_回測!$A$2:$I$1750,9,FALSE),0)</f>
        <v>488.33333333333331</v>
      </c>
      <c r="C1741" s="88">
        <f t="shared" si="54"/>
        <v>2100.8333333333335</v>
      </c>
      <c r="D1741" s="88">
        <f t="shared" si="55"/>
        <v>-1408.3333333333335</v>
      </c>
    </row>
    <row r="1742" spans="1:4" x14ac:dyDescent="0.25">
      <c r="A1742" s="32">
        <v>43116</v>
      </c>
      <c r="B1742" s="66">
        <f>_xlfn.IFNA(VLOOKUP(A1742,綜合_回測!$A$2:$I$1750,9,FALSE),0)</f>
        <v>-488.33333333333331</v>
      </c>
      <c r="C1742" s="88">
        <f t="shared" si="54"/>
        <v>1612.5000000000002</v>
      </c>
      <c r="D1742" s="88">
        <f t="shared" si="55"/>
        <v>-2385</v>
      </c>
    </row>
    <row r="1743" spans="1:4" x14ac:dyDescent="0.25">
      <c r="A1743" s="32">
        <v>43112</v>
      </c>
      <c r="B1743" s="66">
        <f>_xlfn.IFNA(VLOOKUP(A1743,綜合_回測!$A$2:$I$1750,9,FALSE),0)</f>
        <v>1896.6666666666667</v>
      </c>
      <c r="C1743" s="88">
        <f t="shared" si="54"/>
        <v>2100.8333333333335</v>
      </c>
      <c r="D1743" s="88">
        <f t="shared" si="55"/>
        <v>0</v>
      </c>
    </row>
    <row r="1744" spans="1:4" x14ac:dyDescent="0.25">
      <c r="A1744" s="32">
        <v>43111</v>
      </c>
      <c r="B1744" s="66">
        <f>_xlfn.IFNA(VLOOKUP(A1744,綜合_回測!$A$2:$I$1750,9,FALSE),0)</f>
        <v>135.83333333333334</v>
      </c>
      <c r="C1744" s="88">
        <f t="shared" si="54"/>
        <v>204.1666666666666</v>
      </c>
      <c r="D1744" s="88">
        <f t="shared" si="55"/>
        <v>-488.33333333333326</v>
      </c>
    </row>
    <row r="1745" spans="1:4" x14ac:dyDescent="0.25">
      <c r="A1745" s="32">
        <v>43110</v>
      </c>
      <c r="B1745" s="66">
        <f>_xlfn.IFNA(VLOOKUP(A1745,綜合_回測!$A$2:$I$1750,9,FALSE),0)</f>
        <v>-578.33333333333337</v>
      </c>
      <c r="C1745" s="88">
        <f t="shared" si="54"/>
        <v>68.333333333333258</v>
      </c>
      <c r="D1745" s="88">
        <f t="shared" si="55"/>
        <v>-1202.5</v>
      </c>
    </row>
    <row r="1746" spans="1:4" x14ac:dyDescent="0.25">
      <c r="A1746" s="32">
        <v>43109</v>
      </c>
      <c r="B1746" s="66">
        <f>_xlfn.IFNA(VLOOKUP(A1746,綜合_回測!$A$2:$I$1750,9,FALSE),0)</f>
        <v>113.33333333333333</v>
      </c>
      <c r="C1746" s="88">
        <f t="shared" si="54"/>
        <v>646.66666666666663</v>
      </c>
      <c r="D1746" s="88">
        <f t="shared" si="55"/>
        <v>-510.83333333333331</v>
      </c>
    </row>
    <row r="1747" spans="1:4" x14ac:dyDescent="0.25">
      <c r="A1747" s="32">
        <v>43108</v>
      </c>
      <c r="B1747" s="66">
        <f>_xlfn.IFNA(VLOOKUP(A1747,綜合_回測!$A$2:$I$1750,9,FALSE),0)</f>
        <v>-102.5</v>
      </c>
      <c r="C1747" s="88">
        <f t="shared" si="54"/>
        <v>533.33333333333326</v>
      </c>
      <c r="D1747" s="88">
        <f t="shared" si="55"/>
        <v>-726.66666666666663</v>
      </c>
    </row>
    <row r="1748" spans="1:4" x14ac:dyDescent="0.25">
      <c r="A1748" s="32">
        <v>43105</v>
      </c>
      <c r="B1748" s="66">
        <f>_xlfn.IFNA(VLOOKUP(A1748,綜合_回測!$A$2:$I$1750,9,FALSE),0)</f>
        <v>624.16666666666663</v>
      </c>
      <c r="C1748" s="88">
        <f t="shared" si="54"/>
        <v>635.83333333333326</v>
      </c>
      <c r="D1748" s="88">
        <f t="shared" si="55"/>
        <v>0</v>
      </c>
    </row>
    <row r="1749" spans="1:4" x14ac:dyDescent="0.25">
      <c r="A1749" s="32">
        <v>43104</v>
      </c>
      <c r="B1749" s="66">
        <f>_xlfn.IFNA(VLOOKUP(A1749,綜合_回測!$A$2:$I$1750,9,FALSE),0)</f>
        <v>11.666666666666666</v>
      </c>
      <c r="C1749" s="88">
        <f>C1750+B1749</f>
        <v>11.666666666666666</v>
      </c>
      <c r="D1749" s="88">
        <f t="shared" si="55"/>
        <v>0</v>
      </c>
    </row>
    <row r="1750" spans="1:4" x14ac:dyDescent="0.25">
      <c r="A1750" s="32">
        <v>43103</v>
      </c>
      <c r="B1750" s="66">
        <f>_xlfn.IFNA(VLOOKUP(A1750,綜合_回測!$A$2:$I$1750,9,FALSE),0)</f>
        <v>0</v>
      </c>
      <c r="C1750" s="88">
        <f>B1750</f>
        <v>0</v>
      </c>
      <c r="D1750" s="88">
        <f t="shared" si="55"/>
        <v>0</v>
      </c>
    </row>
  </sheetData>
  <phoneticPr fontId="2" type="noConversion"/>
  <conditionalFormatting sqref="B2:B1750">
    <cfRule type="top10" dxfId="37" priority="1" bottom="1" rank="1"/>
    <cfRule type="top10" dxfId="36" priority="2" rank="1"/>
    <cfRule type="cellIs" dxfId="35" priority="3" operator="lessThan">
      <formula>-120000</formula>
    </cfRule>
    <cfRule type="cellIs" dxfId="34" priority="4" operator="lessThan">
      <formula>0</formula>
    </cfRule>
  </conditionalFormatting>
  <conditionalFormatting sqref="B2:B1750">
    <cfRule type="top10" dxfId="33" priority="5" bottom="1" rank="1"/>
    <cfRule type="top10" dxfId="32" priority="6" rank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D56B-B4B0-4BFA-9688-91016CEBEE88}">
  <dimension ref="A1:O5053"/>
  <sheetViews>
    <sheetView zoomScaleNormal="100" workbookViewId="0">
      <selection activeCell="G2" sqref="G2:L13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" style="18" customWidth="1"/>
    <col min="8" max="8" width="13.125" style="79" customWidth="1"/>
    <col min="9" max="9" width="12.5" style="79" bestFit="1" customWidth="1"/>
    <col min="10" max="10" width="12" style="18" customWidth="1"/>
    <col min="11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71" t="s">
        <v>33</v>
      </c>
      <c r="B1" s="70" t="s">
        <v>34</v>
      </c>
      <c r="C1" s="50" t="s">
        <v>35</v>
      </c>
      <c r="D1" s="50" t="s">
        <v>36</v>
      </c>
      <c r="E1" s="50" t="s">
        <v>37</v>
      </c>
      <c r="F1" s="49"/>
      <c r="G1" s="49"/>
      <c r="H1" s="47"/>
      <c r="I1" s="47"/>
      <c r="J1" s="49"/>
      <c r="K1" s="49"/>
      <c r="L1" s="49"/>
      <c r="M1" s="49"/>
      <c r="N1" s="49"/>
      <c r="O1" s="49"/>
    </row>
    <row r="2" spans="1:15" x14ac:dyDescent="0.25">
      <c r="A2" s="73">
        <v>45660</v>
      </c>
      <c r="B2" s="66">
        <v>21080</v>
      </c>
      <c r="C2" s="50">
        <v>5</v>
      </c>
      <c r="D2" s="50">
        <v>8</v>
      </c>
      <c r="E2" s="50">
        <v>3</v>
      </c>
      <c r="F2" s="49">
        <v>1</v>
      </c>
      <c r="G2" s="53" t="s">
        <v>38</v>
      </c>
      <c r="H2" s="81">
        <v>44965</v>
      </c>
      <c r="I2" s="48">
        <v>2.2210422326500372</v>
      </c>
      <c r="J2" s="53"/>
      <c r="K2" s="53"/>
      <c r="L2" s="49"/>
      <c r="M2" s="49"/>
      <c r="N2" s="49"/>
      <c r="O2" s="61" t="s">
        <v>39</v>
      </c>
    </row>
    <row r="3" spans="1:15" x14ac:dyDescent="0.25">
      <c r="A3" s="73">
        <v>45659</v>
      </c>
      <c r="B3" s="66">
        <v>21835</v>
      </c>
      <c r="C3" s="50">
        <v>8</v>
      </c>
      <c r="D3" s="50">
        <v>6</v>
      </c>
      <c r="E3" s="50">
        <v>1</v>
      </c>
      <c r="F3" s="49">
        <v>1</v>
      </c>
      <c r="G3" s="53" t="s">
        <v>40</v>
      </c>
      <c r="H3" s="81">
        <v>-20245</v>
      </c>
      <c r="I3" s="48"/>
      <c r="J3" s="53"/>
      <c r="K3" s="53"/>
      <c r="L3" s="49"/>
      <c r="M3" s="49"/>
      <c r="N3" s="49"/>
      <c r="O3" s="49"/>
    </row>
    <row r="4" spans="1:15" x14ac:dyDescent="0.25">
      <c r="A4" s="73">
        <v>45657</v>
      </c>
      <c r="B4" s="66">
        <v>-14365</v>
      </c>
      <c r="C4" s="50">
        <v>5</v>
      </c>
      <c r="D4" s="50">
        <v>8</v>
      </c>
      <c r="E4" s="50">
        <v>3</v>
      </c>
      <c r="F4" s="50">
        <v>1</v>
      </c>
      <c r="G4" s="53" t="s">
        <v>37</v>
      </c>
      <c r="H4" s="83">
        <v>1</v>
      </c>
      <c r="I4" s="83">
        <v>2</v>
      </c>
      <c r="J4" s="53">
        <v>3</v>
      </c>
      <c r="K4" s="53">
        <v>4</v>
      </c>
      <c r="L4" s="52" t="s">
        <v>41</v>
      </c>
      <c r="M4" s="49"/>
      <c r="N4" s="49"/>
      <c r="O4" s="49"/>
    </row>
    <row r="5" spans="1:15" x14ac:dyDescent="0.25">
      <c r="A5" s="73">
        <v>45656</v>
      </c>
      <c r="B5" s="66">
        <v>-13590</v>
      </c>
      <c r="C5" s="50">
        <v>6</v>
      </c>
      <c r="D5" s="50">
        <v>7</v>
      </c>
      <c r="E5" s="50">
        <v>4</v>
      </c>
      <c r="F5" s="50">
        <v>1</v>
      </c>
      <c r="G5" s="53" t="s">
        <v>42</v>
      </c>
      <c r="H5" s="82">
        <v>0.20054384772263767</v>
      </c>
      <c r="I5" s="82">
        <v>0.42556084296397007</v>
      </c>
      <c r="J5" s="55">
        <v>0.17267165193745751</v>
      </c>
      <c r="K5" s="55">
        <v>0.20122365737593473</v>
      </c>
      <c r="L5" s="49"/>
      <c r="M5" s="49"/>
      <c r="N5" s="49"/>
      <c r="O5" s="49"/>
    </row>
    <row r="6" spans="1:15" x14ac:dyDescent="0.25">
      <c r="A6" s="73">
        <v>45653</v>
      </c>
      <c r="B6" s="66">
        <v>810</v>
      </c>
      <c r="C6" s="50">
        <v>7</v>
      </c>
      <c r="D6" s="50">
        <v>5</v>
      </c>
      <c r="E6" s="50">
        <v>1</v>
      </c>
      <c r="F6" s="50">
        <v>1</v>
      </c>
      <c r="G6" s="53" t="s">
        <v>43</v>
      </c>
      <c r="H6" s="48">
        <v>-432275</v>
      </c>
      <c r="I6" s="48">
        <v>-97465</v>
      </c>
      <c r="J6" s="54">
        <v>383675</v>
      </c>
      <c r="K6" s="54">
        <v>1294640</v>
      </c>
      <c r="L6" s="62">
        <v>1148575</v>
      </c>
      <c r="M6" s="49"/>
      <c r="N6" s="49"/>
      <c r="O6" s="49"/>
    </row>
    <row r="7" spans="1:15" x14ac:dyDescent="0.25">
      <c r="A7" s="73">
        <v>45649</v>
      </c>
      <c r="B7" s="66">
        <v>-2915</v>
      </c>
      <c r="C7" s="50">
        <v>4</v>
      </c>
      <c r="D7" s="50">
        <v>6</v>
      </c>
      <c r="E7" s="50">
        <v>2</v>
      </c>
      <c r="F7" s="50">
        <v>1</v>
      </c>
      <c r="G7" s="56" t="s">
        <v>44</v>
      </c>
      <c r="H7" s="82">
        <v>0.36610169491525424</v>
      </c>
      <c r="I7" s="82">
        <v>0.47124600638977637</v>
      </c>
      <c r="J7" s="57">
        <v>0.53937007874015752</v>
      </c>
      <c r="K7" s="57">
        <v>0.63513513513513509</v>
      </c>
      <c r="L7" s="63">
        <v>0.49525101763907736</v>
      </c>
      <c r="M7" s="49"/>
      <c r="N7" s="49"/>
      <c r="O7" s="49"/>
    </row>
    <row r="8" spans="1:15" x14ac:dyDescent="0.25">
      <c r="A8" s="73">
        <v>45646</v>
      </c>
      <c r="B8" s="66">
        <v>23770</v>
      </c>
      <c r="C8" s="50">
        <v>10</v>
      </c>
      <c r="D8" s="50">
        <v>6</v>
      </c>
      <c r="E8" s="50">
        <v>1</v>
      </c>
      <c r="F8" s="50">
        <v>1</v>
      </c>
      <c r="G8" s="56" t="s">
        <v>45</v>
      </c>
      <c r="H8" s="48">
        <v>1.1422693604018881</v>
      </c>
      <c r="I8" s="48">
        <v>1.0226825279433203</v>
      </c>
      <c r="J8" s="58">
        <v>1.5319869782109314</v>
      </c>
      <c r="K8" s="58">
        <v>1.6504342922504582</v>
      </c>
      <c r="L8" s="64">
        <v>1.3630283387761011</v>
      </c>
      <c r="M8" s="49"/>
      <c r="N8" s="49"/>
      <c r="O8" s="49"/>
    </row>
    <row r="9" spans="1:15" x14ac:dyDescent="0.25">
      <c r="A9" s="73">
        <v>45645</v>
      </c>
      <c r="B9" s="66">
        <v>-6795</v>
      </c>
      <c r="C9" s="50">
        <v>5</v>
      </c>
      <c r="D9" s="50">
        <v>6</v>
      </c>
      <c r="E9" s="50">
        <v>2</v>
      </c>
      <c r="F9" s="50">
        <v>1</v>
      </c>
      <c r="G9" s="56" t="s">
        <v>46</v>
      </c>
      <c r="H9" s="75">
        <v>-0.21571155619185112</v>
      </c>
      <c r="I9" s="75">
        <v>-4.6818936512333154E-2</v>
      </c>
      <c r="J9" s="59">
        <v>0.36567801580668358</v>
      </c>
      <c r="K9" s="59">
        <v>0.68338394237529099</v>
      </c>
      <c r="L9" s="65">
        <v>0.17029218948884262</v>
      </c>
      <c r="M9" s="49"/>
      <c r="N9" s="49"/>
      <c r="O9" s="49"/>
    </row>
    <row r="10" spans="1:15" x14ac:dyDescent="0.25">
      <c r="A10" s="73">
        <v>45644</v>
      </c>
      <c r="B10" s="66">
        <v>19785</v>
      </c>
      <c r="C10" s="50">
        <v>10</v>
      </c>
      <c r="D10" s="50">
        <v>10</v>
      </c>
      <c r="E10" s="50">
        <v>4</v>
      </c>
      <c r="F10" s="50">
        <v>1</v>
      </c>
      <c r="G10" s="60" t="s">
        <v>47</v>
      </c>
      <c r="H10" s="76">
        <v>0.59582401193139445</v>
      </c>
      <c r="I10" s="48"/>
      <c r="J10" s="53"/>
      <c r="K10" s="53"/>
      <c r="L10" s="49"/>
      <c r="M10" s="49"/>
      <c r="N10" s="49"/>
      <c r="O10" s="49"/>
    </row>
    <row r="11" spans="1:15" x14ac:dyDescent="0.25">
      <c r="A11" s="73">
        <v>45643</v>
      </c>
      <c r="B11" s="66">
        <v>3045</v>
      </c>
      <c r="C11" s="50">
        <v>1</v>
      </c>
      <c r="D11" s="50">
        <v>5</v>
      </c>
      <c r="E11" s="50">
        <v>2</v>
      </c>
      <c r="F11" s="50">
        <v>1</v>
      </c>
      <c r="G11" s="67" t="s">
        <v>48</v>
      </c>
      <c r="H11" s="65">
        <v>-4774.6572580645161</v>
      </c>
      <c r="I11" s="65"/>
      <c r="J11" s="52"/>
      <c r="K11" s="52"/>
      <c r="L11" s="49"/>
      <c r="M11" s="49"/>
      <c r="N11" s="49"/>
      <c r="O11" s="49"/>
    </row>
    <row r="12" spans="1:15" x14ac:dyDescent="0.25">
      <c r="A12" s="73">
        <v>45642</v>
      </c>
      <c r="B12" s="66">
        <v>-8760</v>
      </c>
      <c r="C12" s="50">
        <v>4</v>
      </c>
      <c r="D12" s="50">
        <v>9</v>
      </c>
      <c r="E12" s="50">
        <v>3</v>
      </c>
      <c r="F12" s="50">
        <v>1</v>
      </c>
      <c r="G12" s="67" t="s">
        <v>49</v>
      </c>
      <c r="H12" s="68">
        <v>6507.9931506849316</v>
      </c>
      <c r="I12" s="80">
        <v>1.3630283387761011</v>
      </c>
      <c r="J12" s="52"/>
      <c r="K12" s="52"/>
      <c r="L12" s="49"/>
      <c r="M12" s="49"/>
      <c r="N12" s="49"/>
      <c r="O12" s="49"/>
    </row>
    <row r="13" spans="1:15" x14ac:dyDescent="0.25">
      <c r="A13" s="73">
        <v>45639</v>
      </c>
      <c r="B13" s="66">
        <v>-6805</v>
      </c>
      <c r="C13" s="50">
        <v>3</v>
      </c>
      <c r="D13" s="50">
        <v>1</v>
      </c>
      <c r="E13" s="50">
        <v>2</v>
      </c>
      <c r="F13" s="50">
        <v>1</v>
      </c>
      <c r="G13" s="51" t="s">
        <v>50</v>
      </c>
      <c r="H13" s="68">
        <v>6.1058344640434192E-3</v>
      </c>
      <c r="I13" s="47"/>
      <c r="J13" s="49"/>
      <c r="K13" s="49"/>
      <c r="L13" s="49"/>
      <c r="M13" s="49"/>
      <c r="N13" s="49"/>
      <c r="O13" s="49"/>
    </row>
    <row r="14" spans="1:15" x14ac:dyDescent="0.25">
      <c r="A14" s="73">
        <v>45638</v>
      </c>
      <c r="B14" s="66">
        <v>-2355</v>
      </c>
      <c r="C14" s="50">
        <v>1</v>
      </c>
      <c r="D14" s="50">
        <v>8</v>
      </c>
      <c r="E14" s="50">
        <v>3</v>
      </c>
      <c r="F14" s="50">
        <v>1</v>
      </c>
      <c r="G14" s="49"/>
      <c r="H14" s="47"/>
      <c r="I14" s="47"/>
      <c r="J14" s="49"/>
      <c r="K14" s="49"/>
      <c r="L14" s="49"/>
      <c r="M14" s="49"/>
      <c r="N14" s="49"/>
      <c r="O14" s="49"/>
    </row>
    <row r="15" spans="1:15" x14ac:dyDescent="0.25">
      <c r="A15" s="73">
        <v>45637</v>
      </c>
      <c r="B15" s="66">
        <v>31540</v>
      </c>
      <c r="C15" s="50">
        <v>5</v>
      </c>
      <c r="D15" s="50">
        <v>9</v>
      </c>
      <c r="E15" s="50">
        <v>3</v>
      </c>
      <c r="F15" s="50">
        <v>1</v>
      </c>
      <c r="G15" s="49"/>
      <c r="H15" s="47"/>
      <c r="I15" s="47"/>
      <c r="J15" s="49"/>
      <c r="K15" s="49"/>
      <c r="L15" s="49"/>
      <c r="M15" s="49"/>
      <c r="N15" s="49"/>
      <c r="O15" s="49"/>
    </row>
    <row r="16" spans="1:15" x14ac:dyDescent="0.25">
      <c r="A16" s="73">
        <v>45636</v>
      </c>
      <c r="B16" s="66">
        <v>-4720</v>
      </c>
      <c r="C16" s="50">
        <v>3</v>
      </c>
      <c r="D16" s="50">
        <v>5</v>
      </c>
      <c r="E16" s="50">
        <v>2</v>
      </c>
      <c r="F16" s="50">
        <v>1</v>
      </c>
      <c r="G16" s="49"/>
      <c r="H16" s="47"/>
      <c r="I16" s="47"/>
      <c r="J16" s="49"/>
      <c r="K16" s="49"/>
      <c r="L16" s="49"/>
      <c r="M16" s="49"/>
      <c r="N16" s="49"/>
      <c r="O16" s="49"/>
    </row>
    <row r="17" spans="1:11" x14ac:dyDescent="0.25">
      <c r="A17" s="73">
        <v>45635</v>
      </c>
      <c r="B17" s="66">
        <v>1215</v>
      </c>
      <c r="C17" s="50">
        <v>2</v>
      </c>
      <c r="D17" s="50">
        <v>6</v>
      </c>
      <c r="E17" s="50">
        <v>2</v>
      </c>
      <c r="F17" s="50">
        <v>1</v>
      </c>
      <c r="G17" s="74"/>
      <c r="H17" s="77"/>
      <c r="I17" s="77"/>
      <c r="J17" s="74"/>
      <c r="K17" s="74"/>
    </row>
    <row r="18" spans="1:11" x14ac:dyDescent="0.25">
      <c r="A18" s="73">
        <v>45632</v>
      </c>
      <c r="B18" s="66">
        <v>1350</v>
      </c>
      <c r="C18" s="50">
        <v>2</v>
      </c>
      <c r="D18" s="50">
        <v>10</v>
      </c>
      <c r="E18" s="50">
        <v>3</v>
      </c>
      <c r="F18" s="50">
        <v>1</v>
      </c>
      <c r="G18" s="74"/>
      <c r="H18" s="78"/>
      <c r="I18" s="78"/>
      <c r="J18" s="69"/>
      <c r="K18" s="69"/>
    </row>
    <row r="19" spans="1:11" x14ac:dyDescent="0.25">
      <c r="A19" s="73">
        <v>45629</v>
      </c>
      <c r="B19" s="66">
        <v>5070</v>
      </c>
      <c r="C19" s="50">
        <v>1</v>
      </c>
      <c r="D19" s="50">
        <v>6</v>
      </c>
      <c r="E19" s="50">
        <v>2</v>
      </c>
      <c r="F19" s="50">
        <v>1</v>
      </c>
      <c r="G19" s="74"/>
      <c r="H19" s="78"/>
      <c r="I19" s="78"/>
      <c r="J19" s="69"/>
      <c r="K19" s="69"/>
    </row>
    <row r="20" spans="1:11" x14ac:dyDescent="0.25">
      <c r="A20" s="73">
        <v>45628</v>
      </c>
      <c r="B20" s="66">
        <v>11940</v>
      </c>
      <c r="C20" s="50">
        <v>5</v>
      </c>
      <c r="D20" s="50">
        <v>9</v>
      </c>
      <c r="E20" s="50">
        <v>3</v>
      </c>
      <c r="F20" s="50">
        <v>1</v>
      </c>
      <c r="G20" s="74"/>
      <c r="H20" s="78"/>
      <c r="I20" s="78"/>
      <c r="J20" s="69"/>
      <c r="K20" s="69"/>
    </row>
    <row r="21" spans="1:11" x14ac:dyDescent="0.25">
      <c r="A21" s="73">
        <v>45623</v>
      </c>
      <c r="B21" s="66">
        <v>465</v>
      </c>
      <c r="C21" s="50">
        <v>5</v>
      </c>
      <c r="D21" s="50">
        <v>4</v>
      </c>
      <c r="E21" s="50">
        <v>2</v>
      </c>
      <c r="F21" s="50">
        <v>1</v>
      </c>
      <c r="G21" s="74"/>
      <c r="H21" s="78"/>
      <c r="I21" s="78"/>
      <c r="J21" s="69"/>
      <c r="K21" s="69"/>
    </row>
    <row r="22" spans="1:11" x14ac:dyDescent="0.25">
      <c r="A22" s="73">
        <v>45622</v>
      </c>
      <c r="B22" s="66">
        <v>2520</v>
      </c>
      <c r="C22" s="50">
        <v>1</v>
      </c>
      <c r="D22" s="50">
        <v>7</v>
      </c>
      <c r="E22" s="50">
        <v>3</v>
      </c>
      <c r="F22" s="50">
        <v>1</v>
      </c>
      <c r="G22" s="74"/>
      <c r="H22" s="78"/>
      <c r="I22" s="78"/>
      <c r="J22" s="69"/>
      <c r="K22" s="69"/>
    </row>
    <row r="23" spans="1:11" x14ac:dyDescent="0.25">
      <c r="A23" s="73">
        <v>45621</v>
      </c>
      <c r="B23" s="66">
        <v>-7865</v>
      </c>
      <c r="C23" s="50">
        <v>5</v>
      </c>
      <c r="D23" s="50">
        <v>3</v>
      </c>
      <c r="E23" s="50">
        <v>2</v>
      </c>
      <c r="F23" s="50">
        <v>1</v>
      </c>
      <c r="G23" s="74"/>
      <c r="H23" s="78"/>
      <c r="I23" s="78"/>
      <c r="J23" s="69"/>
      <c r="K23" s="69"/>
    </row>
    <row r="24" spans="1:11" x14ac:dyDescent="0.25">
      <c r="A24" s="73">
        <v>45617</v>
      </c>
      <c r="B24" s="66">
        <v>-8565</v>
      </c>
      <c r="C24" s="50">
        <v>6</v>
      </c>
      <c r="D24" s="50">
        <v>3</v>
      </c>
      <c r="E24" s="50">
        <v>1</v>
      </c>
      <c r="F24" s="50">
        <v>1</v>
      </c>
      <c r="G24" s="49"/>
      <c r="H24" s="47"/>
      <c r="I24" s="47"/>
      <c r="J24" s="49"/>
      <c r="K24" s="49"/>
    </row>
    <row r="25" spans="1:11" x14ac:dyDescent="0.25">
      <c r="A25" s="73">
        <v>45615</v>
      </c>
      <c r="B25" s="66">
        <v>8355</v>
      </c>
      <c r="C25" s="50">
        <v>7</v>
      </c>
      <c r="D25" s="50">
        <v>5</v>
      </c>
      <c r="E25" s="50">
        <v>1</v>
      </c>
      <c r="F25" s="50">
        <v>1</v>
      </c>
      <c r="G25" s="49"/>
      <c r="H25" s="47"/>
      <c r="I25" s="47"/>
      <c r="J25" s="49"/>
      <c r="K25" s="49"/>
    </row>
    <row r="26" spans="1:11" x14ac:dyDescent="0.25">
      <c r="A26" s="73">
        <v>45614</v>
      </c>
      <c r="B26" s="66">
        <v>-2960</v>
      </c>
      <c r="C26" s="50">
        <v>3</v>
      </c>
      <c r="D26" s="50">
        <v>3</v>
      </c>
      <c r="E26" s="50">
        <v>2</v>
      </c>
      <c r="F26" s="50">
        <v>1</v>
      </c>
      <c r="G26" s="49"/>
      <c r="H26" s="47"/>
      <c r="I26" s="79" t="s">
        <v>51</v>
      </c>
      <c r="J26" s="49"/>
      <c r="K26" s="49"/>
    </row>
    <row r="27" spans="1:11" x14ac:dyDescent="0.25">
      <c r="A27" s="73">
        <v>45611</v>
      </c>
      <c r="B27" s="66">
        <v>9155</v>
      </c>
      <c r="C27" s="50">
        <v>7</v>
      </c>
      <c r="D27" s="50">
        <v>8</v>
      </c>
      <c r="E27" s="50">
        <v>4</v>
      </c>
      <c r="F27" s="50">
        <v>1</v>
      </c>
      <c r="G27" s="49"/>
      <c r="H27" s="47"/>
      <c r="I27" s="47"/>
      <c r="J27" s="49"/>
      <c r="K27" s="49"/>
    </row>
    <row r="28" spans="1:11" x14ac:dyDescent="0.25">
      <c r="A28" s="73">
        <v>45610</v>
      </c>
      <c r="B28" s="66">
        <v>-6795</v>
      </c>
      <c r="C28" s="50">
        <v>2</v>
      </c>
      <c r="D28" s="50">
        <v>8</v>
      </c>
      <c r="E28" s="50">
        <v>3</v>
      </c>
      <c r="F28" s="50">
        <v>1</v>
      </c>
      <c r="G28" s="49"/>
      <c r="H28" s="47"/>
      <c r="I28" s="47"/>
      <c r="J28" s="49"/>
      <c r="K28" s="49"/>
    </row>
    <row r="29" spans="1:11" x14ac:dyDescent="0.25">
      <c r="A29" s="73">
        <v>45609</v>
      </c>
      <c r="B29" s="66">
        <v>-4125</v>
      </c>
      <c r="C29" s="50">
        <v>2</v>
      </c>
      <c r="D29" s="50">
        <v>2</v>
      </c>
      <c r="E29" s="50">
        <v>2</v>
      </c>
      <c r="F29" s="50">
        <v>1</v>
      </c>
      <c r="G29" s="49"/>
      <c r="H29" s="47"/>
      <c r="I29" s="47"/>
      <c r="J29" s="49"/>
      <c r="K29" s="49"/>
    </row>
    <row r="30" spans="1:11" x14ac:dyDescent="0.25">
      <c r="A30" s="73">
        <v>45608</v>
      </c>
      <c r="B30" s="66">
        <v>6255</v>
      </c>
      <c r="C30" s="50">
        <v>2</v>
      </c>
      <c r="D30" s="50">
        <v>1</v>
      </c>
      <c r="E30" s="50">
        <v>2</v>
      </c>
      <c r="F30" s="50">
        <v>1</v>
      </c>
      <c r="G30" s="49"/>
      <c r="H30" s="47"/>
      <c r="I30" s="47"/>
      <c r="J30" s="49"/>
      <c r="K30" s="49"/>
    </row>
    <row r="31" spans="1:11" x14ac:dyDescent="0.25">
      <c r="A31" s="73">
        <v>45604</v>
      </c>
      <c r="B31" s="66">
        <v>-1940</v>
      </c>
      <c r="C31" s="50">
        <v>1</v>
      </c>
      <c r="D31" s="50">
        <v>7</v>
      </c>
      <c r="E31" s="50">
        <v>3</v>
      </c>
      <c r="F31" s="50">
        <v>1</v>
      </c>
      <c r="G31" s="49"/>
      <c r="H31" s="47"/>
      <c r="I31" s="47"/>
      <c r="J31" s="49"/>
      <c r="K31" s="49"/>
    </row>
    <row r="32" spans="1:11" x14ac:dyDescent="0.25">
      <c r="A32" s="73">
        <v>45603</v>
      </c>
      <c r="B32" s="66">
        <v>6570</v>
      </c>
      <c r="C32" s="50">
        <v>5</v>
      </c>
      <c r="D32" s="50">
        <v>9</v>
      </c>
      <c r="E32" s="50">
        <v>3</v>
      </c>
      <c r="F32" s="50">
        <v>1</v>
      </c>
      <c r="G32" s="49"/>
      <c r="H32" s="47"/>
      <c r="I32" s="47"/>
      <c r="J32" s="49"/>
      <c r="K32" s="49"/>
    </row>
    <row r="33" spans="1:6" x14ac:dyDescent="0.25">
      <c r="A33" s="73">
        <v>45602</v>
      </c>
      <c r="B33" s="66">
        <v>24490</v>
      </c>
      <c r="C33" s="50">
        <v>5</v>
      </c>
      <c r="D33" s="50">
        <v>7</v>
      </c>
      <c r="E33" s="50">
        <v>3</v>
      </c>
      <c r="F33" s="50">
        <v>1</v>
      </c>
    </row>
    <row r="34" spans="1:6" x14ac:dyDescent="0.25">
      <c r="A34" s="73">
        <v>45601</v>
      </c>
      <c r="B34" s="66">
        <v>11790</v>
      </c>
      <c r="C34" s="50">
        <v>4</v>
      </c>
      <c r="D34" s="50">
        <v>7</v>
      </c>
      <c r="E34" s="50">
        <v>3</v>
      </c>
      <c r="F34" s="50">
        <v>1</v>
      </c>
    </row>
    <row r="35" spans="1:6" x14ac:dyDescent="0.25">
      <c r="A35" s="73">
        <v>45600</v>
      </c>
      <c r="B35" s="66">
        <v>-620</v>
      </c>
      <c r="C35" s="50">
        <v>2</v>
      </c>
      <c r="D35" s="50">
        <v>5</v>
      </c>
      <c r="E35" s="50">
        <v>2</v>
      </c>
      <c r="F35" s="50">
        <v>1</v>
      </c>
    </row>
    <row r="36" spans="1:6" x14ac:dyDescent="0.25">
      <c r="A36" s="73">
        <v>45597</v>
      </c>
      <c r="B36" s="66">
        <v>2310</v>
      </c>
      <c r="C36" s="50">
        <v>3</v>
      </c>
      <c r="D36" s="50">
        <v>2</v>
      </c>
      <c r="E36" s="50">
        <v>2</v>
      </c>
      <c r="F36" s="50">
        <v>1</v>
      </c>
    </row>
    <row r="37" spans="1:6" x14ac:dyDescent="0.25">
      <c r="A37" s="73">
        <v>45596</v>
      </c>
      <c r="B37" s="66">
        <v>16130</v>
      </c>
      <c r="C37" s="50">
        <v>7</v>
      </c>
      <c r="D37" s="50">
        <v>8</v>
      </c>
      <c r="E37" s="50">
        <v>4</v>
      </c>
      <c r="F37" s="50">
        <v>1</v>
      </c>
    </row>
    <row r="38" spans="1:6" x14ac:dyDescent="0.25">
      <c r="A38" s="73">
        <v>45595</v>
      </c>
      <c r="B38" s="66">
        <v>-12075</v>
      </c>
      <c r="C38" s="50">
        <v>3</v>
      </c>
      <c r="D38" s="50">
        <v>9</v>
      </c>
      <c r="E38" s="50">
        <v>3</v>
      </c>
      <c r="F38" s="50">
        <v>1</v>
      </c>
    </row>
    <row r="39" spans="1:6" x14ac:dyDescent="0.25">
      <c r="A39" s="73">
        <v>45594</v>
      </c>
      <c r="B39" s="66">
        <v>17340</v>
      </c>
      <c r="C39" s="50">
        <v>5</v>
      </c>
      <c r="D39" s="50">
        <v>6</v>
      </c>
      <c r="E39" s="50">
        <v>2</v>
      </c>
      <c r="F39" s="50">
        <v>1</v>
      </c>
    </row>
    <row r="40" spans="1:6" x14ac:dyDescent="0.25">
      <c r="A40" s="73">
        <v>45593</v>
      </c>
      <c r="B40" s="66">
        <v>-6470</v>
      </c>
      <c r="C40" s="50">
        <v>2</v>
      </c>
      <c r="D40" s="50">
        <v>9</v>
      </c>
      <c r="E40" s="50">
        <v>3</v>
      </c>
      <c r="F40" s="50">
        <v>1</v>
      </c>
    </row>
    <row r="41" spans="1:6" x14ac:dyDescent="0.25">
      <c r="A41" s="73">
        <v>45590</v>
      </c>
      <c r="B41" s="66">
        <v>-505</v>
      </c>
      <c r="C41" s="50">
        <v>5</v>
      </c>
      <c r="D41" s="50">
        <v>2</v>
      </c>
      <c r="E41" s="50">
        <v>2</v>
      </c>
      <c r="F41" s="50">
        <v>1</v>
      </c>
    </row>
    <row r="42" spans="1:6" x14ac:dyDescent="0.25">
      <c r="A42" s="73">
        <v>45589</v>
      </c>
      <c r="B42" s="66">
        <v>3060</v>
      </c>
      <c r="C42" s="50">
        <v>1</v>
      </c>
      <c r="D42" s="50">
        <v>1</v>
      </c>
      <c r="E42" s="50">
        <v>2</v>
      </c>
      <c r="F42" s="50">
        <v>1</v>
      </c>
    </row>
    <row r="43" spans="1:6" x14ac:dyDescent="0.25">
      <c r="A43" s="73">
        <v>45588</v>
      </c>
      <c r="B43" s="66">
        <v>3700</v>
      </c>
      <c r="C43" s="50">
        <v>7</v>
      </c>
      <c r="D43" s="50">
        <v>6</v>
      </c>
      <c r="E43" s="50">
        <v>1</v>
      </c>
      <c r="F43" s="50">
        <v>1</v>
      </c>
    </row>
    <row r="44" spans="1:6" x14ac:dyDescent="0.25">
      <c r="A44" s="73">
        <v>45587</v>
      </c>
      <c r="B44" s="66">
        <v>-720</v>
      </c>
      <c r="C44" s="50">
        <v>3</v>
      </c>
      <c r="D44" s="50">
        <v>6</v>
      </c>
      <c r="E44" s="50">
        <v>2</v>
      </c>
      <c r="F44" s="50">
        <v>1</v>
      </c>
    </row>
    <row r="45" spans="1:6" x14ac:dyDescent="0.25">
      <c r="A45" s="73">
        <v>45586</v>
      </c>
      <c r="B45" s="66">
        <v>-5740</v>
      </c>
      <c r="C45" s="50">
        <v>2</v>
      </c>
      <c r="D45" s="50">
        <v>6</v>
      </c>
      <c r="E45" s="50">
        <v>2</v>
      </c>
      <c r="F45" s="50">
        <v>1</v>
      </c>
    </row>
    <row r="46" spans="1:6" x14ac:dyDescent="0.25">
      <c r="A46" s="73">
        <v>45582</v>
      </c>
      <c r="B46" s="66">
        <v>2335</v>
      </c>
      <c r="C46" s="50">
        <v>3</v>
      </c>
      <c r="D46" s="50">
        <v>7</v>
      </c>
      <c r="E46" s="50">
        <v>3</v>
      </c>
      <c r="F46" s="50">
        <v>1</v>
      </c>
    </row>
    <row r="47" spans="1:6" x14ac:dyDescent="0.25">
      <c r="A47" s="73">
        <v>45579</v>
      </c>
      <c r="B47" s="66">
        <v>-460</v>
      </c>
      <c r="C47" s="50">
        <v>2</v>
      </c>
      <c r="D47" s="50">
        <v>6</v>
      </c>
      <c r="E47" s="50">
        <v>2</v>
      </c>
      <c r="F47" s="50">
        <v>1</v>
      </c>
    </row>
    <row r="48" spans="1:6" x14ac:dyDescent="0.25">
      <c r="A48" s="73">
        <v>45576</v>
      </c>
      <c r="B48" s="66">
        <v>5460</v>
      </c>
      <c r="C48" s="50">
        <v>2</v>
      </c>
      <c r="D48" s="50">
        <v>4</v>
      </c>
      <c r="E48" s="50">
        <v>2</v>
      </c>
      <c r="F48" s="50">
        <v>1</v>
      </c>
    </row>
    <row r="49" spans="1:6" x14ac:dyDescent="0.25">
      <c r="A49" s="73">
        <v>45575</v>
      </c>
      <c r="B49" s="66">
        <v>2070</v>
      </c>
      <c r="C49" s="50">
        <v>2</v>
      </c>
      <c r="D49" s="50">
        <v>1</v>
      </c>
      <c r="E49" s="50">
        <v>2</v>
      </c>
      <c r="F49" s="50">
        <v>1</v>
      </c>
    </row>
    <row r="50" spans="1:6" x14ac:dyDescent="0.25">
      <c r="A50" s="73">
        <v>45574</v>
      </c>
      <c r="B50" s="66">
        <v>-1590</v>
      </c>
      <c r="C50" s="50">
        <v>3</v>
      </c>
      <c r="D50" s="50">
        <v>8</v>
      </c>
      <c r="E50" s="50">
        <v>3</v>
      </c>
      <c r="F50" s="50">
        <v>1</v>
      </c>
    </row>
    <row r="51" spans="1:6" x14ac:dyDescent="0.25">
      <c r="A51" s="73">
        <v>45573</v>
      </c>
      <c r="B51" s="66">
        <v>16940</v>
      </c>
      <c r="C51" s="50">
        <v>4</v>
      </c>
      <c r="D51" s="50">
        <v>9</v>
      </c>
      <c r="E51" s="50">
        <v>3</v>
      </c>
      <c r="F51" s="50">
        <v>1</v>
      </c>
    </row>
    <row r="52" spans="1:6" x14ac:dyDescent="0.25">
      <c r="A52" s="73">
        <v>45569</v>
      </c>
      <c r="B52" s="66">
        <v>-1740</v>
      </c>
      <c r="C52" s="50">
        <v>4</v>
      </c>
      <c r="D52" s="50">
        <v>7</v>
      </c>
      <c r="E52" s="50">
        <v>3</v>
      </c>
      <c r="F52" s="50">
        <v>1</v>
      </c>
    </row>
    <row r="53" spans="1:6" x14ac:dyDescent="0.25">
      <c r="A53" s="73">
        <v>45567</v>
      </c>
      <c r="B53" s="66">
        <v>3520</v>
      </c>
      <c r="C53" s="50">
        <v>4</v>
      </c>
      <c r="D53" s="50">
        <v>3</v>
      </c>
      <c r="E53" s="50">
        <v>2</v>
      </c>
      <c r="F53" s="50">
        <v>1</v>
      </c>
    </row>
    <row r="54" spans="1:6" x14ac:dyDescent="0.25">
      <c r="A54" s="73">
        <v>45566</v>
      </c>
      <c r="B54" s="66">
        <v>-4305</v>
      </c>
      <c r="C54" s="50">
        <v>8</v>
      </c>
      <c r="D54" s="50">
        <v>7</v>
      </c>
      <c r="E54" s="50">
        <v>4</v>
      </c>
      <c r="F54" s="50">
        <v>1</v>
      </c>
    </row>
    <row r="55" spans="1:6" x14ac:dyDescent="0.25">
      <c r="A55" s="73">
        <v>45565</v>
      </c>
      <c r="B55" s="66">
        <v>-2460</v>
      </c>
      <c r="C55" s="50">
        <v>3</v>
      </c>
      <c r="D55" s="50">
        <v>4</v>
      </c>
      <c r="E55" s="50">
        <v>2</v>
      </c>
      <c r="F55" s="50">
        <v>1</v>
      </c>
    </row>
    <row r="56" spans="1:6" x14ac:dyDescent="0.25">
      <c r="A56" s="73">
        <v>45562</v>
      </c>
      <c r="B56" s="66">
        <v>-7290</v>
      </c>
      <c r="C56" s="50">
        <v>3</v>
      </c>
      <c r="D56" s="50">
        <v>3</v>
      </c>
      <c r="E56" s="50">
        <v>2</v>
      </c>
      <c r="F56" s="50">
        <v>1</v>
      </c>
    </row>
    <row r="57" spans="1:6" x14ac:dyDescent="0.25">
      <c r="A57" s="73">
        <v>45561</v>
      </c>
      <c r="B57" s="66">
        <v>-1570</v>
      </c>
      <c r="C57" s="50">
        <v>5</v>
      </c>
      <c r="D57" s="50">
        <v>5</v>
      </c>
      <c r="E57" s="50">
        <v>2</v>
      </c>
      <c r="F57" s="50">
        <v>1</v>
      </c>
    </row>
    <row r="58" spans="1:6" x14ac:dyDescent="0.25">
      <c r="A58" s="73">
        <v>45560</v>
      </c>
      <c r="B58" s="66">
        <v>-1995</v>
      </c>
      <c r="C58" s="50">
        <v>1</v>
      </c>
      <c r="D58" s="50">
        <v>5</v>
      </c>
      <c r="E58" s="50">
        <v>2</v>
      </c>
      <c r="F58" s="50">
        <v>1</v>
      </c>
    </row>
    <row r="59" spans="1:6" x14ac:dyDescent="0.25">
      <c r="A59" s="73">
        <v>45559</v>
      </c>
      <c r="B59" s="66">
        <v>-4050</v>
      </c>
      <c r="C59" s="50">
        <v>4</v>
      </c>
      <c r="D59" s="50">
        <v>1</v>
      </c>
      <c r="E59" s="50">
        <v>2</v>
      </c>
      <c r="F59" s="50">
        <v>1</v>
      </c>
    </row>
    <row r="60" spans="1:6" x14ac:dyDescent="0.25">
      <c r="A60" s="73">
        <v>45558</v>
      </c>
      <c r="B60" s="66">
        <v>-1470</v>
      </c>
      <c r="C60" s="50">
        <v>1</v>
      </c>
      <c r="D60" s="50">
        <v>1</v>
      </c>
      <c r="E60" s="50">
        <v>2</v>
      </c>
      <c r="F60" s="50">
        <v>1</v>
      </c>
    </row>
    <row r="61" spans="1:6" x14ac:dyDescent="0.25">
      <c r="A61" s="73">
        <v>45555</v>
      </c>
      <c r="B61" s="66">
        <v>-1250</v>
      </c>
      <c r="C61" s="50">
        <v>3</v>
      </c>
      <c r="D61" s="50">
        <v>2</v>
      </c>
      <c r="E61" s="50">
        <v>2</v>
      </c>
      <c r="F61" s="50">
        <v>1</v>
      </c>
    </row>
    <row r="62" spans="1:6" x14ac:dyDescent="0.25">
      <c r="A62" s="73">
        <v>45554</v>
      </c>
      <c r="B62" s="66">
        <v>12160</v>
      </c>
      <c r="C62" s="50">
        <v>3</v>
      </c>
      <c r="D62" s="50">
        <v>4</v>
      </c>
      <c r="E62" s="50">
        <v>2</v>
      </c>
      <c r="F62" s="50">
        <v>1</v>
      </c>
    </row>
    <row r="63" spans="1:6" x14ac:dyDescent="0.25">
      <c r="A63" s="73">
        <v>45553</v>
      </c>
      <c r="B63" s="66">
        <v>-5170</v>
      </c>
      <c r="C63" s="50">
        <v>5</v>
      </c>
      <c r="D63" s="50">
        <v>4</v>
      </c>
      <c r="E63" s="50">
        <v>2</v>
      </c>
      <c r="F63" s="50">
        <v>1</v>
      </c>
    </row>
    <row r="64" spans="1:6" x14ac:dyDescent="0.25">
      <c r="A64" s="73">
        <v>45552</v>
      </c>
      <c r="B64" s="66">
        <v>-2730</v>
      </c>
      <c r="C64" s="50">
        <v>5</v>
      </c>
      <c r="D64" s="50">
        <v>4</v>
      </c>
      <c r="E64" s="50">
        <v>2</v>
      </c>
      <c r="F64" s="50">
        <v>1</v>
      </c>
    </row>
    <row r="65" spans="1:6" x14ac:dyDescent="0.25">
      <c r="A65" s="73">
        <v>45551</v>
      </c>
      <c r="B65" s="66">
        <v>220</v>
      </c>
      <c r="C65" s="50">
        <v>2</v>
      </c>
      <c r="D65" s="50">
        <v>3</v>
      </c>
      <c r="E65" s="50">
        <v>2</v>
      </c>
      <c r="F65" s="50">
        <v>1</v>
      </c>
    </row>
    <row r="66" spans="1:6" x14ac:dyDescent="0.25">
      <c r="A66" s="73">
        <v>45548</v>
      </c>
      <c r="B66" s="66">
        <v>4950</v>
      </c>
      <c r="C66" s="50">
        <v>2</v>
      </c>
      <c r="D66" s="50">
        <v>4</v>
      </c>
      <c r="E66" s="50">
        <v>2</v>
      </c>
      <c r="F66" s="50">
        <v>1</v>
      </c>
    </row>
    <row r="67" spans="1:6" x14ac:dyDescent="0.25">
      <c r="A67" s="73">
        <v>45547</v>
      </c>
      <c r="B67" s="66">
        <v>-210</v>
      </c>
      <c r="C67" s="50">
        <v>5</v>
      </c>
      <c r="D67" s="50">
        <v>5</v>
      </c>
      <c r="E67" s="50">
        <v>2</v>
      </c>
      <c r="F67" s="50">
        <v>1</v>
      </c>
    </row>
    <row r="68" spans="1:6" x14ac:dyDescent="0.25">
      <c r="A68" s="73">
        <v>45546</v>
      </c>
      <c r="B68" s="66">
        <v>27930</v>
      </c>
      <c r="C68" s="50">
        <v>10</v>
      </c>
      <c r="D68" s="50">
        <v>7</v>
      </c>
      <c r="E68" s="50">
        <v>4</v>
      </c>
      <c r="F68" s="50">
        <v>1</v>
      </c>
    </row>
    <row r="69" spans="1:6" x14ac:dyDescent="0.25">
      <c r="A69" s="73">
        <v>45545</v>
      </c>
      <c r="B69" s="66">
        <v>10015</v>
      </c>
      <c r="C69" s="50">
        <v>5</v>
      </c>
      <c r="D69" s="50">
        <v>7</v>
      </c>
      <c r="E69" s="50">
        <v>3</v>
      </c>
      <c r="F69" s="50">
        <v>1</v>
      </c>
    </row>
    <row r="70" spans="1:6" x14ac:dyDescent="0.25">
      <c r="A70" s="73">
        <v>45544</v>
      </c>
      <c r="B70" s="66">
        <v>675</v>
      </c>
      <c r="C70" s="50">
        <v>4</v>
      </c>
      <c r="D70" s="50">
        <v>4</v>
      </c>
      <c r="E70" s="50">
        <v>2</v>
      </c>
      <c r="F70" s="50">
        <v>1</v>
      </c>
    </row>
    <row r="71" spans="1:6" x14ac:dyDescent="0.25">
      <c r="A71" s="73">
        <v>45541</v>
      </c>
      <c r="B71" s="66">
        <v>-7050</v>
      </c>
      <c r="C71" s="50">
        <v>9</v>
      </c>
      <c r="D71" s="50">
        <v>6</v>
      </c>
      <c r="E71" s="50">
        <v>1</v>
      </c>
      <c r="F71" s="50">
        <v>1</v>
      </c>
    </row>
    <row r="72" spans="1:6" x14ac:dyDescent="0.25">
      <c r="A72" s="73">
        <v>45540</v>
      </c>
      <c r="B72" s="66">
        <v>-1805</v>
      </c>
      <c r="C72" s="50">
        <v>5</v>
      </c>
      <c r="D72" s="50">
        <v>1</v>
      </c>
      <c r="E72" s="50">
        <v>2</v>
      </c>
      <c r="F72" s="50">
        <v>1</v>
      </c>
    </row>
    <row r="73" spans="1:6" x14ac:dyDescent="0.25">
      <c r="A73" s="73">
        <v>45539</v>
      </c>
      <c r="B73" s="66">
        <v>-785</v>
      </c>
      <c r="C73" s="50">
        <v>5</v>
      </c>
      <c r="D73" s="50">
        <v>3</v>
      </c>
      <c r="E73" s="50">
        <v>2</v>
      </c>
      <c r="F73" s="50">
        <v>1</v>
      </c>
    </row>
    <row r="74" spans="1:6" x14ac:dyDescent="0.25">
      <c r="A74" s="73">
        <v>45538</v>
      </c>
      <c r="B74" s="66">
        <v>1700</v>
      </c>
      <c r="C74" s="50">
        <v>10</v>
      </c>
      <c r="D74" s="50">
        <v>8</v>
      </c>
      <c r="E74" s="50">
        <v>4</v>
      </c>
      <c r="F74" s="50">
        <v>1</v>
      </c>
    </row>
    <row r="75" spans="1:6" x14ac:dyDescent="0.25">
      <c r="A75" s="73">
        <v>45534</v>
      </c>
      <c r="B75" s="66">
        <v>11760</v>
      </c>
      <c r="C75" s="50">
        <v>4</v>
      </c>
      <c r="D75" s="50">
        <v>4</v>
      </c>
      <c r="E75" s="50">
        <v>2</v>
      </c>
      <c r="F75" s="50">
        <v>1</v>
      </c>
    </row>
    <row r="76" spans="1:6" x14ac:dyDescent="0.25">
      <c r="A76" s="73">
        <v>45533</v>
      </c>
      <c r="B76" s="66">
        <v>3145</v>
      </c>
      <c r="C76" s="50">
        <v>6</v>
      </c>
      <c r="D76" s="50">
        <v>2</v>
      </c>
      <c r="E76" s="50">
        <v>1</v>
      </c>
      <c r="F76" s="50">
        <v>1</v>
      </c>
    </row>
    <row r="77" spans="1:6" x14ac:dyDescent="0.25">
      <c r="A77" s="73">
        <v>45532</v>
      </c>
      <c r="B77" s="66">
        <v>6260</v>
      </c>
      <c r="C77" s="50">
        <v>7</v>
      </c>
      <c r="D77" s="50">
        <v>7</v>
      </c>
      <c r="E77" s="50">
        <v>4</v>
      </c>
      <c r="F77" s="50">
        <v>1</v>
      </c>
    </row>
    <row r="78" spans="1:6" x14ac:dyDescent="0.25">
      <c r="A78" s="73">
        <v>45531</v>
      </c>
      <c r="B78" s="66">
        <v>-5515</v>
      </c>
      <c r="C78" s="50">
        <v>4</v>
      </c>
      <c r="D78" s="50">
        <v>3</v>
      </c>
      <c r="E78" s="50">
        <v>2</v>
      </c>
      <c r="F78" s="50">
        <v>1</v>
      </c>
    </row>
    <row r="79" spans="1:6" x14ac:dyDescent="0.25">
      <c r="A79" s="73">
        <v>45530</v>
      </c>
      <c r="B79" s="66">
        <v>6685</v>
      </c>
      <c r="C79" s="50">
        <v>5</v>
      </c>
      <c r="D79" s="50">
        <v>7</v>
      </c>
      <c r="E79" s="50">
        <v>3</v>
      </c>
      <c r="F79" s="50">
        <v>1</v>
      </c>
    </row>
    <row r="80" spans="1:6" x14ac:dyDescent="0.25">
      <c r="A80" s="73">
        <v>45526</v>
      </c>
      <c r="B80" s="66">
        <v>20950</v>
      </c>
      <c r="C80" s="50">
        <v>8</v>
      </c>
      <c r="D80" s="50">
        <v>8</v>
      </c>
      <c r="E80" s="50">
        <v>4</v>
      </c>
      <c r="F80" s="50">
        <v>1</v>
      </c>
    </row>
    <row r="81" spans="1:6" x14ac:dyDescent="0.25">
      <c r="A81" s="73">
        <v>45524</v>
      </c>
      <c r="B81" s="66">
        <v>4220</v>
      </c>
      <c r="C81" s="50">
        <v>2</v>
      </c>
      <c r="D81" s="50">
        <v>5</v>
      </c>
      <c r="E81" s="50">
        <v>2</v>
      </c>
      <c r="F81" s="50">
        <v>1</v>
      </c>
    </row>
    <row r="82" spans="1:6" x14ac:dyDescent="0.25">
      <c r="A82" s="73">
        <v>45520</v>
      </c>
      <c r="B82" s="66">
        <v>-13450</v>
      </c>
      <c r="C82" s="50">
        <v>3</v>
      </c>
      <c r="D82" s="50">
        <v>1</v>
      </c>
      <c r="E82" s="50">
        <v>2</v>
      </c>
      <c r="F82" s="50">
        <v>1</v>
      </c>
    </row>
    <row r="83" spans="1:6" x14ac:dyDescent="0.25">
      <c r="A83" s="73">
        <v>45519</v>
      </c>
      <c r="B83" s="66">
        <v>15545</v>
      </c>
      <c r="C83" s="50">
        <v>8</v>
      </c>
      <c r="D83" s="50">
        <v>10</v>
      </c>
      <c r="E83" s="50">
        <v>4</v>
      </c>
      <c r="F83" s="50">
        <v>1</v>
      </c>
    </row>
    <row r="84" spans="1:6" x14ac:dyDescent="0.25">
      <c r="A84" s="73">
        <v>45518</v>
      </c>
      <c r="B84" s="66">
        <v>-8865</v>
      </c>
      <c r="C84" s="50">
        <v>5</v>
      </c>
      <c r="D84" s="50">
        <v>1</v>
      </c>
      <c r="E84" s="50">
        <v>2</v>
      </c>
      <c r="F84" s="50">
        <v>1</v>
      </c>
    </row>
    <row r="85" spans="1:6" x14ac:dyDescent="0.25">
      <c r="A85" s="73">
        <v>45517</v>
      </c>
      <c r="B85" s="66">
        <v>-17080</v>
      </c>
      <c r="C85" s="50">
        <v>8</v>
      </c>
      <c r="D85" s="50">
        <v>10</v>
      </c>
      <c r="E85" s="50">
        <v>4</v>
      </c>
      <c r="F85" s="50">
        <v>1</v>
      </c>
    </row>
    <row r="86" spans="1:6" x14ac:dyDescent="0.25">
      <c r="A86" s="73">
        <v>45516</v>
      </c>
      <c r="B86" s="66">
        <v>-6795</v>
      </c>
      <c r="C86" s="50">
        <v>4</v>
      </c>
      <c r="D86" s="50">
        <v>1</v>
      </c>
      <c r="E86" s="50">
        <v>2</v>
      </c>
      <c r="F86" s="50">
        <v>1</v>
      </c>
    </row>
    <row r="87" spans="1:6" x14ac:dyDescent="0.25">
      <c r="A87" s="73">
        <v>45513</v>
      </c>
      <c r="B87" s="66">
        <v>-6830</v>
      </c>
      <c r="C87" s="50">
        <v>5</v>
      </c>
      <c r="D87" s="50">
        <v>2</v>
      </c>
      <c r="E87" s="50">
        <v>2</v>
      </c>
      <c r="F87" s="50">
        <v>1</v>
      </c>
    </row>
    <row r="88" spans="1:6" x14ac:dyDescent="0.25">
      <c r="A88" s="73">
        <v>45512</v>
      </c>
      <c r="B88" s="66">
        <v>-13450</v>
      </c>
      <c r="C88" s="50">
        <v>10</v>
      </c>
      <c r="D88" s="50">
        <v>9</v>
      </c>
      <c r="E88" s="50">
        <v>4</v>
      </c>
      <c r="F88" s="50">
        <v>1</v>
      </c>
    </row>
    <row r="89" spans="1:6" x14ac:dyDescent="0.25">
      <c r="A89" s="73">
        <v>45511</v>
      </c>
      <c r="B89" s="66">
        <v>-14680</v>
      </c>
      <c r="C89" s="50">
        <v>10</v>
      </c>
      <c r="D89" s="50">
        <v>8</v>
      </c>
      <c r="E89" s="50">
        <v>4</v>
      </c>
      <c r="F89" s="50">
        <v>1</v>
      </c>
    </row>
    <row r="90" spans="1:6" x14ac:dyDescent="0.25">
      <c r="A90" s="73">
        <v>45510</v>
      </c>
      <c r="B90" s="66">
        <v>-6795</v>
      </c>
      <c r="C90" s="50">
        <v>9</v>
      </c>
      <c r="D90" s="50">
        <v>1</v>
      </c>
      <c r="E90" s="50">
        <v>1</v>
      </c>
      <c r="F90" s="50">
        <v>1</v>
      </c>
    </row>
    <row r="91" spans="1:6" x14ac:dyDescent="0.25">
      <c r="A91" s="73">
        <v>45509</v>
      </c>
      <c r="B91" s="66">
        <v>31225</v>
      </c>
      <c r="C91" s="50">
        <v>10</v>
      </c>
      <c r="D91" s="50">
        <v>4</v>
      </c>
      <c r="E91" s="50">
        <v>1</v>
      </c>
      <c r="F91" s="50">
        <v>1</v>
      </c>
    </row>
    <row r="92" spans="1:6" x14ac:dyDescent="0.25">
      <c r="A92" s="73">
        <v>45506</v>
      </c>
      <c r="B92" s="66">
        <v>-6795</v>
      </c>
      <c r="C92" s="50">
        <v>7</v>
      </c>
      <c r="D92" s="50">
        <v>5</v>
      </c>
      <c r="E92" s="50">
        <v>1</v>
      </c>
      <c r="F92" s="50">
        <v>1</v>
      </c>
    </row>
    <row r="93" spans="1:6" x14ac:dyDescent="0.25">
      <c r="A93" s="73">
        <v>45505</v>
      </c>
      <c r="B93" s="66">
        <v>-6795</v>
      </c>
      <c r="C93" s="50">
        <v>10</v>
      </c>
      <c r="D93" s="50">
        <v>7</v>
      </c>
      <c r="E93" s="50">
        <v>4</v>
      </c>
      <c r="F93" s="50">
        <v>1</v>
      </c>
    </row>
    <row r="94" spans="1:6" x14ac:dyDescent="0.25">
      <c r="A94" s="73">
        <v>45504</v>
      </c>
      <c r="B94" s="66">
        <v>-5500</v>
      </c>
      <c r="C94" s="50">
        <v>6</v>
      </c>
      <c r="D94" s="50">
        <v>8</v>
      </c>
      <c r="E94" s="50">
        <v>4</v>
      </c>
      <c r="F94" s="50">
        <v>1</v>
      </c>
    </row>
    <row r="95" spans="1:6" x14ac:dyDescent="0.25">
      <c r="A95" s="73">
        <v>45502</v>
      </c>
      <c r="B95" s="66">
        <v>-880</v>
      </c>
      <c r="C95" s="50">
        <v>4</v>
      </c>
      <c r="D95" s="50">
        <v>3</v>
      </c>
      <c r="E95" s="50">
        <v>2</v>
      </c>
      <c r="F95" s="50">
        <v>1</v>
      </c>
    </row>
    <row r="96" spans="1:6" x14ac:dyDescent="0.25">
      <c r="A96" s="73">
        <v>45499</v>
      </c>
      <c r="B96" s="66">
        <v>560</v>
      </c>
      <c r="C96" s="50">
        <v>4</v>
      </c>
      <c r="D96" s="50">
        <v>1</v>
      </c>
      <c r="E96" s="50">
        <v>2</v>
      </c>
      <c r="F96" s="50">
        <v>1</v>
      </c>
    </row>
    <row r="97" spans="1:6" x14ac:dyDescent="0.25">
      <c r="A97" s="73">
        <v>45498</v>
      </c>
      <c r="B97" s="66">
        <v>-2270</v>
      </c>
      <c r="C97" s="50">
        <v>8</v>
      </c>
      <c r="D97" s="50">
        <v>3</v>
      </c>
      <c r="E97" s="50">
        <v>1</v>
      </c>
      <c r="F97" s="50">
        <v>1</v>
      </c>
    </row>
    <row r="98" spans="1:6" x14ac:dyDescent="0.25">
      <c r="A98" s="73">
        <v>45497</v>
      </c>
      <c r="B98" s="66">
        <v>29075</v>
      </c>
      <c r="C98" s="50">
        <v>9</v>
      </c>
      <c r="D98" s="50">
        <v>10</v>
      </c>
      <c r="E98" s="50">
        <v>4</v>
      </c>
      <c r="F98" s="50">
        <v>1</v>
      </c>
    </row>
    <row r="99" spans="1:6" x14ac:dyDescent="0.25">
      <c r="A99" s="73">
        <v>45496</v>
      </c>
      <c r="B99" s="66">
        <v>-4430</v>
      </c>
      <c r="C99" s="50">
        <v>2</v>
      </c>
      <c r="D99" s="50">
        <v>3</v>
      </c>
      <c r="E99" s="50">
        <v>2</v>
      </c>
      <c r="F99" s="50">
        <v>1</v>
      </c>
    </row>
    <row r="100" spans="1:6" x14ac:dyDescent="0.25">
      <c r="A100" s="73">
        <v>45495</v>
      </c>
      <c r="B100" s="66">
        <v>-6195</v>
      </c>
      <c r="C100" s="50">
        <v>3</v>
      </c>
      <c r="D100" s="50">
        <v>5</v>
      </c>
      <c r="E100" s="50">
        <v>2</v>
      </c>
      <c r="F100" s="50">
        <v>1</v>
      </c>
    </row>
    <row r="101" spans="1:6" x14ac:dyDescent="0.25">
      <c r="A101" s="73">
        <v>45492</v>
      </c>
      <c r="B101" s="66">
        <v>-5100</v>
      </c>
      <c r="C101" s="50">
        <v>5</v>
      </c>
      <c r="D101" s="50">
        <v>6</v>
      </c>
      <c r="E101" s="50">
        <v>2</v>
      </c>
      <c r="F101" s="50">
        <v>1</v>
      </c>
    </row>
    <row r="102" spans="1:6" x14ac:dyDescent="0.25">
      <c r="A102" s="73">
        <v>45491</v>
      </c>
      <c r="B102" s="66">
        <v>11295</v>
      </c>
      <c r="C102" s="50">
        <v>7</v>
      </c>
      <c r="D102" s="50">
        <v>5</v>
      </c>
      <c r="E102" s="50">
        <v>1</v>
      </c>
      <c r="F102" s="50">
        <v>1</v>
      </c>
    </row>
    <row r="103" spans="1:6" x14ac:dyDescent="0.25">
      <c r="A103" s="73">
        <v>45490</v>
      </c>
      <c r="B103" s="66">
        <v>11065</v>
      </c>
      <c r="C103" s="50">
        <v>5</v>
      </c>
      <c r="D103" s="50">
        <v>10</v>
      </c>
      <c r="E103" s="50">
        <v>3</v>
      </c>
      <c r="F103" s="50">
        <v>1</v>
      </c>
    </row>
    <row r="104" spans="1:6" x14ac:dyDescent="0.25">
      <c r="A104" s="73">
        <v>45489</v>
      </c>
      <c r="B104" s="66">
        <v>-8040</v>
      </c>
      <c r="C104" s="50">
        <v>2</v>
      </c>
      <c r="D104" s="50">
        <v>2</v>
      </c>
      <c r="E104" s="50">
        <v>2</v>
      </c>
      <c r="F104" s="50">
        <v>1</v>
      </c>
    </row>
    <row r="105" spans="1:6" x14ac:dyDescent="0.25">
      <c r="A105" s="73">
        <v>45488</v>
      </c>
      <c r="B105" s="66">
        <v>-6235</v>
      </c>
      <c r="C105" s="50">
        <v>5</v>
      </c>
      <c r="D105" s="50">
        <v>2</v>
      </c>
      <c r="E105" s="50">
        <v>2</v>
      </c>
      <c r="F105" s="50">
        <v>1</v>
      </c>
    </row>
    <row r="106" spans="1:6" x14ac:dyDescent="0.25">
      <c r="A106" s="73">
        <v>45485</v>
      </c>
      <c r="B106" s="66">
        <v>-9385</v>
      </c>
      <c r="C106" s="50">
        <v>7</v>
      </c>
      <c r="D106" s="50">
        <v>3</v>
      </c>
      <c r="E106" s="50">
        <v>1</v>
      </c>
      <c r="F106" s="50">
        <v>1</v>
      </c>
    </row>
    <row r="107" spans="1:6" x14ac:dyDescent="0.25">
      <c r="A107" s="73">
        <v>45483</v>
      </c>
      <c r="B107" s="66">
        <v>2370</v>
      </c>
      <c r="C107" s="50">
        <v>2</v>
      </c>
      <c r="D107" s="50">
        <v>8</v>
      </c>
      <c r="E107" s="50">
        <v>3</v>
      </c>
      <c r="F107" s="50">
        <v>1</v>
      </c>
    </row>
    <row r="108" spans="1:6" x14ac:dyDescent="0.25">
      <c r="A108" s="73">
        <v>45482</v>
      </c>
      <c r="B108" s="66">
        <v>-2850</v>
      </c>
      <c r="C108" s="50">
        <v>1</v>
      </c>
      <c r="D108" s="50">
        <v>4</v>
      </c>
      <c r="E108" s="50">
        <v>2</v>
      </c>
      <c r="F108" s="50">
        <v>1</v>
      </c>
    </row>
    <row r="109" spans="1:6" x14ac:dyDescent="0.25">
      <c r="A109" s="73">
        <v>45478</v>
      </c>
      <c r="B109" s="66">
        <v>2925</v>
      </c>
      <c r="C109" s="50">
        <v>4</v>
      </c>
      <c r="D109" s="50">
        <v>7</v>
      </c>
      <c r="E109" s="50">
        <v>3</v>
      </c>
      <c r="F109" s="50">
        <v>1</v>
      </c>
    </row>
    <row r="110" spans="1:6" x14ac:dyDescent="0.25">
      <c r="A110" s="73">
        <v>45475</v>
      </c>
      <c r="B110" s="66">
        <v>31170</v>
      </c>
      <c r="C110" s="50">
        <v>5</v>
      </c>
      <c r="D110" s="50">
        <v>9</v>
      </c>
      <c r="E110" s="50">
        <v>3</v>
      </c>
      <c r="F110" s="50">
        <v>1</v>
      </c>
    </row>
    <row r="111" spans="1:6" x14ac:dyDescent="0.25">
      <c r="A111" s="73">
        <v>45474</v>
      </c>
      <c r="B111" s="66">
        <v>-7930</v>
      </c>
      <c r="C111" s="50">
        <v>4</v>
      </c>
      <c r="D111" s="50">
        <v>5</v>
      </c>
      <c r="E111" s="50">
        <v>2</v>
      </c>
      <c r="F111" s="50">
        <v>1</v>
      </c>
    </row>
    <row r="112" spans="1:6" x14ac:dyDescent="0.25">
      <c r="A112" s="73">
        <v>45471</v>
      </c>
      <c r="B112" s="66">
        <v>13150</v>
      </c>
      <c r="C112" s="50">
        <v>5</v>
      </c>
      <c r="D112" s="50">
        <v>6</v>
      </c>
      <c r="E112" s="50">
        <v>2</v>
      </c>
      <c r="F112" s="50">
        <v>1</v>
      </c>
    </row>
    <row r="113" spans="1:6" x14ac:dyDescent="0.25">
      <c r="A113" s="73">
        <v>45470</v>
      </c>
      <c r="B113" s="66">
        <v>-585</v>
      </c>
      <c r="C113" s="50">
        <v>1</v>
      </c>
      <c r="D113" s="50">
        <v>4</v>
      </c>
      <c r="E113" s="50">
        <v>2</v>
      </c>
      <c r="F113" s="50">
        <v>1</v>
      </c>
    </row>
    <row r="114" spans="1:6" x14ac:dyDescent="0.25">
      <c r="A114" s="73">
        <v>45469</v>
      </c>
      <c r="B114" s="66">
        <v>-1955</v>
      </c>
      <c r="C114" s="50">
        <v>1</v>
      </c>
      <c r="D114" s="50">
        <v>1</v>
      </c>
      <c r="E114" s="50">
        <v>2</v>
      </c>
      <c r="F114" s="50">
        <v>1</v>
      </c>
    </row>
    <row r="115" spans="1:6" x14ac:dyDescent="0.25">
      <c r="A115" s="73">
        <v>45468</v>
      </c>
      <c r="B115" s="66">
        <v>2705</v>
      </c>
      <c r="C115" s="50">
        <v>2</v>
      </c>
      <c r="D115" s="50">
        <v>8</v>
      </c>
      <c r="E115" s="50">
        <v>3</v>
      </c>
      <c r="F115" s="50">
        <v>1</v>
      </c>
    </row>
    <row r="116" spans="1:6" x14ac:dyDescent="0.25">
      <c r="A116" s="73">
        <v>45467</v>
      </c>
      <c r="B116" s="66">
        <v>-13590</v>
      </c>
      <c r="C116" s="50">
        <v>4</v>
      </c>
      <c r="D116" s="50">
        <v>9</v>
      </c>
      <c r="E116" s="50">
        <v>3</v>
      </c>
      <c r="F116" s="50">
        <v>1</v>
      </c>
    </row>
    <row r="117" spans="1:6" x14ac:dyDescent="0.25">
      <c r="A117" s="73">
        <v>45464</v>
      </c>
      <c r="B117" s="66">
        <v>970</v>
      </c>
      <c r="C117" s="50">
        <v>1</v>
      </c>
      <c r="D117" s="50">
        <v>3</v>
      </c>
      <c r="E117" s="50">
        <v>2</v>
      </c>
      <c r="F117" s="50">
        <v>1</v>
      </c>
    </row>
    <row r="118" spans="1:6" x14ac:dyDescent="0.25">
      <c r="A118" s="73">
        <v>45463</v>
      </c>
      <c r="B118" s="66">
        <v>-1065</v>
      </c>
      <c r="C118" s="50">
        <v>6</v>
      </c>
      <c r="D118" s="50">
        <v>8</v>
      </c>
      <c r="E118" s="50">
        <v>4</v>
      </c>
      <c r="F118" s="50">
        <v>1</v>
      </c>
    </row>
    <row r="119" spans="1:6" x14ac:dyDescent="0.25">
      <c r="A119" s="73">
        <v>45461</v>
      </c>
      <c r="B119" s="66">
        <v>-1735</v>
      </c>
      <c r="C119" s="50">
        <v>1</v>
      </c>
      <c r="D119" s="50">
        <v>3</v>
      </c>
      <c r="E119" s="50">
        <v>2</v>
      </c>
      <c r="F119" s="50">
        <v>1</v>
      </c>
    </row>
    <row r="120" spans="1:6" x14ac:dyDescent="0.25">
      <c r="A120" s="73">
        <v>45460</v>
      </c>
      <c r="B120" s="66">
        <v>33230</v>
      </c>
      <c r="C120" s="50">
        <v>6</v>
      </c>
      <c r="D120" s="50">
        <v>7</v>
      </c>
      <c r="E120" s="50">
        <v>4</v>
      </c>
      <c r="F120" s="50">
        <v>1</v>
      </c>
    </row>
    <row r="121" spans="1:6" x14ac:dyDescent="0.25">
      <c r="A121" s="73">
        <v>45457</v>
      </c>
      <c r="B121" s="66">
        <v>3735</v>
      </c>
      <c r="C121" s="50">
        <v>2</v>
      </c>
      <c r="D121" s="50">
        <v>8</v>
      </c>
      <c r="E121" s="50">
        <v>3</v>
      </c>
      <c r="F121" s="50">
        <v>1</v>
      </c>
    </row>
    <row r="122" spans="1:6" x14ac:dyDescent="0.25">
      <c r="A122" s="73">
        <v>45455</v>
      </c>
      <c r="B122" s="66">
        <v>4560</v>
      </c>
      <c r="C122" s="50">
        <v>5</v>
      </c>
      <c r="D122" s="50">
        <v>7</v>
      </c>
      <c r="E122" s="50">
        <v>3</v>
      </c>
      <c r="F122" s="50">
        <v>1</v>
      </c>
    </row>
    <row r="123" spans="1:6" x14ac:dyDescent="0.25">
      <c r="A123" s="73">
        <v>45454</v>
      </c>
      <c r="B123" s="66">
        <v>1875</v>
      </c>
      <c r="C123" s="50">
        <v>4</v>
      </c>
      <c r="D123" s="50">
        <v>8</v>
      </c>
      <c r="E123" s="50">
        <v>3</v>
      </c>
      <c r="F123" s="50">
        <v>1</v>
      </c>
    </row>
    <row r="124" spans="1:6" x14ac:dyDescent="0.25">
      <c r="A124" s="73">
        <v>45453</v>
      </c>
      <c r="B124" s="66">
        <v>1410</v>
      </c>
      <c r="C124" s="50">
        <v>1</v>
      </c>
      <c r="D124" s="50">
        <v>6</v>
      </c>
      <c r="E124" s="50">
        <v>2</v>
      </c>
      <c r="F124" s="50">
        <v>1</v>
      </c>
    </row>
    <row r="125" spans="1:6" x14ac:dyDescent="0.25">
      <c r="A125" s="73">
        <v>45450</v>
      </c>
      <c r="B125" s="66">
        <v>-7880</v>
      </c>
      <c r="C125" s="50">
        <v>3</v>
      </c>
      <c r="D125" s="50">
        <v>2</v>
      </c>
      <c r="E125" s="50">
        <v>2</v>
      </c>
      <c r="F125" s="50">
        <v>1</v>
      </c>
    </row>
    <row r="126" spans="1:6" x14ac:dyDescent="0.25">
      <c r="A126" s="73">
        <v>45448</v>
      </c>
      <c r="B126" s="66">
        <v>6210</v>
      </c>
      <c r="C126" s="50">
        <v>5</v>
      </c>
      <c r="D126" s="50">
        <v>10</v>
      </c>
      <c r="E126" s="50">
        <v>3</v>
      </c>
      <c r="F126" s="50">
        <v>1</v>
      </c>
    </row>
    <row r="127" spans="1:6" x14ac:dyDescent="0.25">
      <c r="A127" s="73">
        <v>45447</v>
      </c>
      <c r="B127" s="66">
        <v>-615</v>
      </c>
      <c r="C127" s="50">
        <v>3</v>
      </c>
      <c r="D127" s="50">
        <v>8</v>
      </c>
      <c r="E127" s="50">
        <v>3</v>
      </c>
      <c r="F127" s="50">
        <v>1</v>
      </c>
    </row>
    <row r="128" spans="1:6" x14ac:dyDescent="0.25">
      <c r="A128" s="73">
        <v>45446</v>
      </c>
      <c r="B128" s="66">
        <v>-5300</v>
      </c>
      <c r="C128" s="50">
        <v>5</v>
      </c>
      <c r="D128" s="50">
        <v>1</v>
      </c>
      <c r="E128" s="50">
        <v>2</v>
      </c>
      <c r="F128" s="50">
        <v>1</v>
      </c>
    </row>
    <row r="129" spans="1:6" x14ac:dyDescent="0.25">
      <c r="A129" s="73">
        <v>45443</v>
      </c>
      <c r="B129" s="66">
        <v>-6795</v>
      </c>
      <c r="C129" s="50">
        <v>8</v>
      </c>
      <c r="D129" s="50">
        <v>2</v>
      </c>
      <c r="E129" s="50">
        <v>1</v>
      </c>
      <c r="F129" s="50">
        <v>1</v>
      </c>
    </row>
    <row r="130" spans="1:6" x14ac:dyDescent="0.25">
      <c r="A130" s="73">
        <v>45442</v>
      </c>
      <c r="B130" s="66">
        <v>1620</v>
      </c>
      <c r="C130" s="50">
        <v>4</v>
      </c>
      <c r="D130" s="50">
        <v>7</v>
      </c>
      <c r="E130" s="50">
        <v>3</v>
      </c>
      <c r="F130" s="50">
        <v>1</v>
      </c>
    </row>
    <row r="131" spans="1:6" x14ac:dyDescent="0.25">
      <c r="A131" s="73">
        <v>45441</v>
      </c>
      <c r="B131" s="66">
        <v>-800</v>
      </c>
      <c r="C131" s="50">
        <v>1</v>
      </c>
      <c r="D131" s="50">
        <v>1</v>
      </c>
      <c r="E131" s="50">
        <v>2</v>
      </c>
      <c r="F131" s="50">
        <v>1</v>
      </c>
    </row>
    <row r="132" spans="1:6" x14ac:dyDescent="0.25">
      <c r="A132" s="73">
        <v>45440</v>
      </c>
      <c r="B132" s="66">
        <v>3495</v>
      </c>
      <c r="C132" s="50">
        <v>1</v>
      </c>
      <c r="D132" s="50">
        <v>2</v>
      </c>
      <c r="E132" s="50">
        <v>2</v>
      </c>
      <c r="F132" s="50">
        <v>1</v>
      </c>
    </row>
    <row r="133" spans="1:6" x14ac:dyDescent="0.25">
      <c r="A133" s="73">
        <v>45436</v>
      </c>
      <c r="B133" s="66">
        <v>-855</v>
      </c>
      <c r="C133" s="50">
        <v>3</v>
      </c>
      <c r="D133" s="50">
        <v>7</v>
      </c>
      <c r="E133" s="50">
        <v>3</v>
      </c>
      <c r="F133" s="50">
        <v>1</v>
      </c>
    </row>
    <row r="134" spans="1:6" x14ac:dyDescent="0.25">
      <c r="A134" s="73">
        <v>45435</v>
      </c>
      <c r="B134" s="66">
        <v>14440</v>
      </c>
      <c r="C134" s="50">
        <v>7</v>
      </c>
      <c r="D134" s="50">
        <v>7</v>
      </c>
      <c r="E134" s="50">
        <v>4</v>
      </c>
      <c r="F134" s="50">
        <v>1</v>
      </c>
    </row>
    <row r="135" spans="1:6" x14ac:dyDescent="0.25">
      <c r="A135" s="73">
        <v>45434</v>
      </c>
      <c r="B135" s="66">
        <v>-11760</v>
      </c>
      <c r="C135" s="50">
        <v>1</v>
      </c>
      <c r="D135" s="50">
        <v>2</v>
      </c>
      <c r="E135" s="50">
        <v>2</v>
      </c>
      <c r="F135" s="50">
        <v>1</v>
      </c>
    </row>
    <row r="136" spans="1:6" x14ac:dyDescent="0.25">
      <c r="A136" s="73">
        <v>45432</v>
      </c>
      <c r="B136" s="66">
        <v>1095</v>
      </c>
      <c r="C136" s="50">
        <v>2</v>
      </c>
      <c r="D136" s="50">
        <v>6</v>
      </c>
      <c r="E136" s="50">
        <v>2</v>
      </c>
      <c r="F136" s="50">
        <v>1</v>
      </c>
    </row>
    <row r="137" spans="1:6" x14ac:dyDescent="0.25">
      <c r="A137" s="73">
        <v>45428</v>
      </c>
      <c r="B137" s="66">
        <v>-3905</v>
      </c>
      <c r="C137" s="50">
        <v>1</v>
      </c>
      <c r="D137" s="50">
        <v>7</v>
      </c>
      <c r="E137" s="50">
        <v>3</v>
      </c>
      <c r="F137" s="50">
        <v>1</v>
      </c>
    </row>
    <row r="138" spans="1:6" x14ac:dyDescent="0.25">
      <c r="A138" s="73">
        <v>45427</v>
      </c>
      <c r="B138" s="66">
        <v>11490</v>
      </c>
      <c r="C138" s="50">
        <v>5</v>
      </c>
      <c r="D138" s="50">
        <v>10</v>
      </c>
      <c r="E138" s="50">
        <v>3</v>
      </c>
      <c r="F138" s="50">
        <v>1</v>
      </c>
    </row>
    <row r="139" spans="1:6" x14ac:dyDescent="0.25">
      <c r="A139" s="73">
        <v>45426</v>
      </c>
      <c r="B139" s="66">
        <v>3400</v>
      </c>
      <c r="C139" s="50">
        <v>5</v>
      </c>
      <c r="D139" s="50">
        <v>5</v>
      </c>
      <c r="E139" s="50">
        <v>2</v>
      </c>
      <c r="F139" s="50">
        <v>1</v>
      </c>
    </row>
    <row r="140" spans="1:6" x14ac:dyDescent="0.25">
      <c r="A140" s="73">
        <v>45425</v>
      </c>
      <c r="B140" s="66">
        <v>645</v>
      </c>
      <c r="C140" s="50">
        <v>1</v>
      </c>
      <c r="D140" s="50">
        <v>1</v>
      </c>
      <c r="E140" s="50">
        <v>2</v>
      </c>
      <c r="F140" s="50">
        <v>1</v>
      </c>
    </row>
    <row r="141" spans="1:6" x14ac:dyDescent="0.25">
      <c r="A141" s="73">
        <v>45422</v>
      </c>
      <c r="B141" s="66">
        <v>-2255</v>
      </c>
      <c r="C141" s="50">
        <v>2</v>
      </c>
      <c r="D141" s="50">
        <v>3</v>
      </c>
      <c r="E141" s="50">
        <v>2</v>
      </c>
      <c r="F141" s="50">
        <v>1</v>
      </c>
    </row>
    <row r="142" spans="1:6" x14ac:dyDescent="0.25">
      <c r="A142" s="73">
        <v>45420</v>
      </c>
      <c r="B142" s="66">
        <v>-3840</v>
      </c>
      <c r="C142" s="50">
        <v>2</v>
      </c>
      <c r="D142" s="50">
        <v>1</v>
      </c>
      <c r="E142" s="50">
        <v>2</v>
      </c>
      <c r="F142" s="50">
        <v>1</v>
      </c>
    </row>
    <row r="143" spans="1:6" x14ac:dyDescent="0.25">
      <c r="A143" s="73">
        <v>45419</v>
      </c>
      <c r="B143" s="66">
        <v>-310</v>
      </c>
      <c r="C143" s="50">
        <v>1</v>
      </c>
      <c r="D143" s="50">
        <v>3</v>
      </c>
      <c r="E143" s="50">
        <v>2</v>
      </c>
      <c r="F143" s="50">
        <v>1</v>
      </c>
    </row>
    <row r="144" spans="1:6" x14ac:dyDescent="0.25">
      <c r="A144" s="73">
        <v>45415</v>
      </c>
      <c r="B144" s="66">
        <v>3990</v>
      </c>
      <c r="C144" s="50">
        <v>5</v>
      </c>
      <c r="D144" s="50">
        <v>8</v>
      </c>
      <c r="E144" s="50">
        <v>3</v>
      </c>
      <c r="F144" s="50">
        <v>1</v>
      </c>
    </row>
    <row r="145" spans="1:6" x14ac:dyDescent="0.25">
      <c r="A145" s="73">
        <v>45414</v>
      </c>
      <c r="B145" s="66">
        <v>-9500</v>
      </c>
      <c r="C145" s="50">
        <v>5</v>
      </c>
      <c r="D145" s="50">
        <v>2</v>
      </c>
      <c r="E145" s="50">
        <v>2</v>
      </c>
      <c r="F145" s="50">
        <v>1</v>
      </c>
    </row>
    <row r="146" spans="1:6" x14ac:dyDescent="0.25">
      <c r="A146" s="73">
        <v>45413</v>
      </c>
      <c r="B146" s="66">
        <v>-18655</v>
      </c>
      <c r="C146" s="50">
        <v>7</v>
      </c>
      <c r="D146" s="50">
        <v>1</v>
      </c>
      <c r="E146" s="50">
        <v>1</v>
      </c>
      <c r="F146" s="50">
        <v>1</v>
      </c>
    </row>
    <row r="147" spans="1:6" x14ac:dyDescent="0.25">
      <c r="A147" s="73">
        <v>45412</v>
      </c>
      <c r="B147" s="66">
        <v>11785</v>
      </c>
      <c r="C147" s="50">
        <v>6</v>
      </c>
      <c r="D147" s="50">
        <v>10</v>
      </c>
      <c r="E147" s="50">
        <v>4</v>
      </c>
      <c r="F147" s="50">
        <v>1</v>
      </c>
    </row>
    <row r="148" spans="1:6" x14ac:dyDescent="0.25">
      <c r="A148" s="73">
        <v>45408</v>
      </c>
      <c r="B148" s="66">
        <v>-795</v>
      </c>
      <c r="C148" s="50">
        <v>4</v>
      </c>
      <c r="D148" s="50">
        <v>5</v>
      </c>
      <c r="E148" s="50">
        <v>2</v>
      </c>
      <c r="F148" s="50">
        <v>1</v>
      </c>
    </row>
    <row r="149" spans="1:6" x14ac:dyDescent="0.25">
      <c r="A149" s="73">
        <v>45407</v>
      </c>
      <c r="B149" s="66">
        <v>-510</v>
      </c>
      <c r="C149" s="50">
        <v>5</v>
      </c>
      <c r="D149" s="50">
        <v>3</v>
      </c>
      <c r="E149" s="50">
        <v>2</v>
      </c>
      <c r="F149" s="50">
        <v>1</v>
      </c>
    </row>
    <row r="150" spans="1:6" x14ac:dyDescent="0.25">
      <c r="A150" s="73">
        <v>45406</v>
      </c>
      <c r="B150" s="66">
        <v>1965</v>
      </c>
      <c r="C150" s="50">
        <v>4</v>
      </c>
      <c r="D150" s="50">
        <v>2</v>
      </c>
      <c r="E150" s="50">
        <v>2</v>
      </c>
      <c r="F150" s="50">
        <v>1</v>
      </c>
    </row>
    <row r="151" spans="1:6" x14ac:dyDescent="0.25">
      <c r="A151" s="73">
        <v>45405</v>
      </c>
      <c r="B151" s="66">
        <v>2475</v>
      </c>
      <c r="C151" s="50">
        <v>5</v>
      </c>
      <c r="D151" s="50">
        <v>7</v>
      </c>
      <c r="E151" s="50">
        <v>3</v>
      </c>
      <c r="F151" s="50">
        <v>1</v>
      </c>
    </row>
    <row r="152" spans="1:6" x14ac:dyDescent="0.25">
      <c r="A152" s="73">
        <v>45404</v>
      </c>
      <c r="B152" s="66">
        <v>-3995</v>
      </c>
      <c r="C152" s="50">
        <v>5</v>
      </c>
      <c r="D152" s="50">
        <v>3</v>
      </c>
      <c r="E152" s="50">
        <v>2</v>
      </c>
      <c r="F152" s="50">
        <v>1</v>
      </c>
    </row>
    <row r="153" spans="1:6" x14ac:dyDescent="0.25">
      <c r="A153" s="73">
        <v>45401</v>
      </c>
      <c r="B153" s="66">
        <v>4680</v>
      </c>
      <c r="C153" s="50">
        <v>8</v>
      </c>
      <c r="D153" s="50">
        <v>6</v>
      </c>
      <c r="E153" s="50">
        <v>1</v>
      </c>
      <c r="F153" s="50">
        <v>1</v>
      </c>
    </row>
    <row r="154" spans="1:6" x14ac:dyDescent="0.25">
      <c r="A154" s="73">
        <v>45400</v>
      </c>
      <c r="B154" s="66">
        <v>-5935</v>
      </c>
      <c r="C154" s="50">
        <v>4</v>
      </c>
      <c r="D154" s="50">
        <v>8</v>
      </c>
      <c r="E154" s="50">
        <v>3</v>
      </c>
      <c r="F154" s="50">
        <v>1</v>
      </c>
    </row>
    <row r="155" spans="1:6" x14ac:dyDescent="0.25">
      <c r="A155" s="73">
        <v>45399</v>
      </c>
      <c r="B155" s="66">
        <v>9095</v>
      </c>
      <c r="C155" s="50">
        <v>7</v>
      </c>
      <c r="D155" s="50">
        <v>9</v>
      </c>
      <c r="E155" s="50">
        <v>4</v>
      </c>
      <c r="F155" s="50">
        <v>1</v>
      </c>
    </row>
    <row r="156" spans="1:6" x14ac:dyDescent="0.25">
      <c r="A156" s="73">
        <v>45397</v>
      </c>
      <c r="B156" s="66">
        <v>16550</v>
      </c>
      <c r="C156" s="50">
        <v>9</v>
      </c>
      <c r="D156" s="50">
        <v>8</v>
      </c>
      <c r="E156" s="50">
        <v>4</v>
      </c>
      <c r="F156" s="50">
        <v>1</v>
      </c>
    </row>
    <row r="157" spans="1:6" x14ac:dyDescent="0.25">
      <c r="A157" s="73">
        <v>45394</v>
      </c>
      <c r="B157" s="66">
        <v>10120</v>
      </c>
      <c r="C157" s="50">
        <v>5</v>
      </c>
      <c r="D157" s="50">
        <v>8</v>
      </c>
      <c r="E157" s="50">
        <v>3</v>
      </c>
      <c r="F157" s="50">
        <v>1</v>
      </c>
    </row>
    <row r="158" spans="1:6" x14ac:dyDescent="0.25">
      <c r="A158" s="73">
        <v>45393</v>
      </c>
      <c r="B158" s="66">
        <v>26870</v>
      </c>
      <c r="C158" s="50">
        <v>8</v>
      </c>
      <c r="D158" s="50">
        <v>8</v>
      </c>
      <c r="E158" s="50">
        <v>4</v>
      </c>
      <c r="F158" s="50">
        <v>1</v>
      </c>
    </row>
    <row r="159" spans="1:6" x14ac:dyDescent="0.25">
      <c r="A159" s="73">
        <v>45392</v>
      </c>
      <c r="B159" s="66">
        <v>4595</v>
      </c>
      <c r="C159" s="50">
        <v>8</v>
      </c>
      <c r="D159" s="50">
        <v>4</v>
      </c>
      <c r="E159" s="50">
        <v>1</v>
      </c>
      <c r="F159" s="50">
        <v>1</v>
      </c>
    </row>
    <row r="160" spans="1:6" x14ac:dyDescent="0.25">
      <c r="A160" s="73">
        <v>45391</v>
      </c>
      <c r="B160" s="66">
        <v>-9930</v>
      </c>
      <c r="C160" s="50">
        <v>4</v>
      </c>
      <c r="D160" s="50">
        <v>5</v>
      </c>
      <c r="E160" s="50">
        <v>2</v>
      </c>
      <c r="F160" s="50">
        <v>1</v>
      </c>
    </row>
    <row r="161" spans="1:6" x14ac:dyDescent="0.25">
      <c r="A161" s="73">
        <v>45387</v>
      </c>
      <c r="B161" s="66">
        <v>-770</v>
      </c>
      <c r="C161" s="50">
        <v>7</v>
      </c>
      <c r="D161" s="50">
        <v>5</v>
      </c>
      <c r="E161" s="50">
        <v>1</v>
      </c>
      <c r="F161" s="50">
        <v>1</v>
      </c>
    </row>
    <row r="162" spans="1:6" x14ac:dyDescent="0.25">
      <c r="A162" s="73">
        <v>45386</v>
      </c>
      <c r="B162" s="66">
        <v>-7860</v>
      </c>
      <c r="C162" s="50">
        <v>8</v>
      </c>
      <c r="D162" s="50">
        <v>8</v>
      </c>
      <c r="E162" s="50">
        <v>4</v>
      </c>
      <c r="F162" s="50">
        <v>1</v>
      </c>
    </row>
    <row r="163" spans="1:6" x14ac:dyDescent="0.25">
      <c r="A163" s="73">
        <v>45385</v>
      </c>
      <c r="B163" s="66">
        <v>-2695</v>
      </c>
      <c r="C163" s="50">
        <v>3</v>
      </c>
      <c r="D163" s="50">
        <v>5</v>
      </c>
      <c r="E163" s="50">
        <v>2</v>
      </c>
      <c r="F163" s="50">
        <v>1</v>
      </c>
    </row>
    <row r="164" spans="1:6" x14ac:dyDescent="0.25">
      <c r="A164" s="73">
        <v>45383</v>
      </c>
      <c r="B164" s="66">
        <v>-560</v>
      </c>
      <c r="C164" s="50">
        <v>2</v>
      </c>
      <c r="D164" s="50">
        <v>5</v>
      </c>
      <c r="E164" s="50">
        <v>2</v>
      </c>
      <c r="F164" s="50">
        <v>1</v>
      </c>
    </row>
    <row r="165" spans="1:6" x14ac:dyDescent="0.25">
      <c r="A165" s="73">
        <v>45378</v>
      </c>
      <c r="B165" s="66">
        <v>-7200</v>
      </c>
      <c r="C165" s="50">
        <v>2</v>
      </c>
      <c r="D165" s="50">
        <v>2</v>
      </c>
      <c r="E165" s="50">
        <v>2</v>
      </c>
      <c r="F165" s="50">
        <v>1</v>
      </c>
    </row>
    <row r="166" spans="1:6" x14ac:dyDescent="0.25">
      <c r="A166" s="73">
        <v>45376</v>
      </c>
      <c r="B166" s="66">
        <v>2970</v>
      </c>
      <c r="C166" s="50">
        <v>2</v>
      </c>
      <c r="D166" s="50">
        <v>1</v>
      </c>
      <c r="E166" s="50">
        <v>2</v>
      </c>
      <c r="F166" s="50">
        <v>1</v>
      </c>
    </row>
    <row r="167" spans="1:6" x14ac:dyDescent="0.25">
      <c r="A167" s="73">
        <v>45373</v>
      </c>
      <c r="B167" s="66">
        <v>-1450</v>
      </c>
      <c r="C167" s="50">
        <v>1</v>
      </c>
      <c r="D167" s="50">
        <v>1</v>
      </c>
      <c r="E167" s="50">
        <v>2</v>
      </c>
      <c r="F167" s="50">
        <v>1</v>
      </c>
    </row>
    <row r="168" spans="1:6" x14ac:dyDescent="0.25">
      <c r="A168" s="73">
        <v>45372</v>
      </c>
      <c r="B168" s="66">
        <v>2570</v>
      </c>
      <c r="C168" s="50">
        <v>2</v>
      </c>
      <c r="D168" s="50">
        <v>3</v>
      </c>
      <c r="E168" s="50">
        <v>2</v>
      </c>
      <c r="F168" s="50">
        <v>1</v>
      </c>
    </row>
    <row r="169" spans="1:6" x14ac:dyDescent="0.25">
      <c r="A169" s="73">
        <v>45371</v>
      </c>
      <c r="B169" s="66">
        <v>-9165</v>
      </c>
      <c r="C169" s="50">
        <v>4</v>
      </c>
      <c r="D169" s="50">
        <v>8</v>
      </c>
      <c r="E169" s="50">
        <v>3</v>
      </c>
      <c r="F169" s="50">
        <v>1</v>
      </c>
    </row>
    <row r="170" spans="1:6" x14ac:dyDescent="0.25">
      <c r="A170" s="73">
        <v>45370</v>
      </c>
      <c r="B170" s="66">
        <v>-5685</v>
      </c>
      <c r="C170" s="50">
        <v>4</v>
      </c>
      <c r="D170" s="50">
        <v>4</v>
      </c>
      <c r="E170" s="50">
        <v>2</v>
      </c>
      <c r="F170" s="50">
        <v>1</v>
      </c>
    </row>
    <row r="171" spans="1:6" x14ac:dyDescent="0.25">
      <c r="A171" s="73">
        <v>45369</v>
      </c>
      <c r="B171" s="66">
        <v>-3415</v>
      </c>
      <c r="C171" s="50">
        <v>2</v>
      </c>
      <c r="D171" s="50">
        <v>2</v>
      </c>
      <c r="E171" s="50">
        <v>2</v>
      </c>
      <c r="F171" s="50">
        <v>1</v>
      </c>
    </row>
    <row r="172" spans="1:6" x14ac:dyDescent="0.25">
      <c r="A172" s="73">
        <v>45366</v>
      </c>
      <c r="B172" s="66">
        <v>-6350</v>
      </c>
      <c r="C172" s="50">
        <v>5</v>
      </c>
      <c r="D172" s="50">
        <v>9</v>
      </c>
      <c r="E172" s="50">
        <v>3</v>
      </c>
      <c r="F172" s="50">
        <v>1</v>
      </c>
    </row>
    <row r="173" spans="1:6" x14ac:dyDescent="0.25">
      <c r="A173" s="73">
        <v>45365</v>
      </c>
      <c r="B173" s="66">
        <v>3075</v>
      </c>
      <c r="C173" s="50">
        <v>5</v>
      </c>
      <c r="D173" s="50">
        <v>6</v>
      </c>
      <c r="E173" s="50">
        <v>2</v>
      </c>
      <c r="F173" s="50">
        <v>1</v>
      </c>
    </row>
    <row r="174" spans="1:6" x14ac:dyDescent="0.25">
      <c r="A174" s="73">
        <v>45364</v>
      </c>
      <c r="B174" s="66">
        <v>-4885</v>
      </c>
      <c r="C174" s="50">
        <v>3</v>
      </c>
      <c r="D174" s="50">
        <v>7</v>
      </c>
      <c r="E174" s="50">
        <v>3</v>
      </c>
      <c r="F174" s="50">
        <v>1</v>
      </c>
    </row>
    <row r="175" spans="1:6" x14ac:dyDescent="0.25">
      <c r="A175" s="73">
        <v>45363</v>
      </c>
      <c r="B175" s="66">
        <v>13805</v>
      </c>
      <c r="C175" s="50">
        <v>5</v>
      </c>
      <c r="D175" s="50">
        <v>6</v>
      </c>
      <c r="E175" s="50">
        <v>2</v>
      </c>
      <c r="F175" s="50">
        <v>1</v>
      </c>
    </row>
    <row r="176" spans="1:6" x14ac:dyDescent="0.25">
      <c r="A176" s="73">
        <v>45362</v>
      </c>
      <c r="B176" s="66">
        <v>-2305</v>
      </c>
      <c r="C176" s="50">
        <v>2</v>
      </c>
      <c r="D176" s="50">
        <v>5</v>
      </c>
      <c r="E176" s="50">
        <v>2</v>
      </c>
      <c r="F176" s="50">
        <v>1</v>
      </c>
    </row>
    <row r="177" spans="1:6" x14ac:dyDescent="0.25">
      <c r="A177" s="73">
        <v>45359</v>
      </c>
      <c r="B177" s="66">
        <v>-7880</v>
      </c>
      <c r="C177" s="50">
        <v>8</v>
      </c>
      <c r="D177" s="50">
        <v>6</v>
      </c>
      <c r="E177" s="50">
        <v>1</v>
      </c>
      <c r="F177" s="50">
        <v>1</v>
      </c>
    </row>
    <row r="178" spans="1:6" x14ac:dyDescent="0.25">
      <c r="A178" s="73">
        <v>45358</v>
      </c>
      <c r="B178" s="66">
        <v>3450</v>
      </c>
      <c r="C178" s="50">
        <v>5</v>
      </c>
      <c r="D178" s="50">
        <v>8</v>
      </c>
      <c r="E178" s="50">
        <v>3</v>
      </c>
      <c r="F178" s="50">
        <v>1</v>
      </c>
    </row>
    <row r="179" spans="1:6" x14ac:dyDescent="0.25">
      <c r="A179" s="73">
        <v>45357</v>
      </c>
      <c r="B179" s="66">
        <v>-6795</v>
      </c>
      <c r="C179" s="50">
        <v>3</v>
      </c>
      <c r="D179" s="50">
        <v>1</v>
      </c>
      <c r="E179" s="50">
        <v>2</v>
      </c>
      <c r="F179" s="50">
        <v>1</v>
      </c>
    </row>
    <row r="180" spans="1:6" x14ac:dyDescent="0.25">
      <c r="A180" s="73">
        <v>45356</v>
      </c>
      <c r="B180" s="66">
        <v>2100</v>
      </c>
      <c r="C180" s="50">
        <v>6</v>
      </c>
      <c r="D180" s="50">
        <v>7</v>
      </c>
      <c r="E180" s="50">
        <v>4</v>
      </c>
      <c r="F180" s="50">
        <v>1</v>
      </c>
    </row>
    <row r="181" spans="1:6" x14ac:dyDescent="0.25">
      <c r="A181" s="73">
        <v>45352</v>
      </c>
      <c r="B181" s="66">
        <v>6255</v>
      </c>
      <c r="C181" s="50">
        <v>5</v>
      </c>
      <c r="D181" s="50">
        <v>9</v>
      </c>
      <c r="E181" s="50">
        <v>3</v>
      </c>
      <c r="F181" s="50">
        <v>1</v>
      </c>
    </row>
    <row r="182" spans="1:6" x14ac:dyDescent="0.25">
      <c r="A182" s="73">
        <v>45351</v>
      </c>
      <c r="B182" s="66">
        <v>-6795</v>
      </c>
      <c r="C182" s="50">
        <v>5</v>
      </c>
      <c r="D182" s="50">
        <v>8</v>
      </c>
      <c r="E182" s="50">
        <v>3</v>
      </c>
      <c r="F182" s="50">
        <v>1</v>
      </c>
    </row>
    <row r="183" spans="1:6" x14ac:dyDescent="0.25">
      <c r="A183" s="73">
        <v>45350</v>
      </c>
      <c r="B183" s="66">
        <v>-2520</v>
      </c>
      <c r="C183" s="50">
        <v>1</v>
      </c>
      <c r="D183" s="50">
        <v>4</v>
      </c>
      <c r="E183" s="50">
        <v>2</v>
      </c>
      <c r="F183" s="50">
        <v>1</v>
      </c>
    </row>
    <row r="184" spans="1:6" x14ac:dyDescent="0.25">
      <c r="A184" s="73">
        <v>45349</v>
      </c>
      <c r="B184" s="66">
        <v>4555</v>
      </c>
      <c r="C184" s="50">
        <v>1</v>
      </c>
      <c r="D184" s="50">
        <v>1</v>
      </c>
      <c r="E184" s="50">
        <v>2</v>
      </c>
      <c r="F184" s="50">
        <v>1</v>
      </c>
    </row>
    <row r="185" spans="1:6" x14ac:dyDescent="0.25">
      <c r="A185" s="73">
        <v>45348</v>
      </c>
      <c r="B185" s="66">
        <v>-1335</v>
      </c>
      <c r="C185" s="50">
        <v>1</v>
      </c>
      <c r="D185" s="50">
        <v>3</v>
      </c>
      <c r="E185" s="50">
        <v>2</v>
      </c>
      <c r="F185" s="50">
        <v>1</v>
      </c>
    </row>
    <row r="186" spans="1:6" x14ac:dyDescent="0.25">
      <c r="A186" s="73">
        <v>45345</v>
      </c>
      <c r="B186" s="66">
        <v>6080</v>
      </c>
      <c r="C186" s="50">
        <v>3</v>
      </c>
      <c r="D186" s="50">
        <v>3</v>
      </c>
      <c r="E186" s="50">
        <v>2</v>
      </c>
      <c r="F186" s="50">
        <v>1</v>
      </c>
    </row>
    <row r="187" spans="1:6" x14ac:dyDescent="0.25">
      <c r="A187" s="73">
        <v>45344</v>
      </c>
      <c r="B187" s="66">
        <v>330</v>
      </c>
      <c r="C187" s="50">
        <v>4</v>
      </c>
      <c r="D187" s="50">
        <v>6</v>
      </c>
      <c r="E187" s="50">
        <v>2</v>
      </c>
      <c r="F187" s="50">
        <v>1</v>
      </c>
    </row>
    <row r="188" spans="1:6" x14ac:dyDescent="0.25">
      <c r="A188" s="73">
        <v>45343</v>
      </c>
      <c r="B188" s="66">
        <v>1020</v>
      </c>
      <c r="C188" s="50">
        <v>2</v>
      </c>
      <c r="D188" s="50">
        <v>2</v>
      </c>
      <c r="E188" s="50">
        <v>2</v>
      </c>
      <c r="F188" s="50">
        <v>1</v>
      </c>
    </row>
    <row r="189" spans="1:6" x14ac:dyDescent="0.25">
      <c r="A189" s="73">
        <v>45338</v>
      </c>
      <c r="B189" s="66">
        <v>-6795</v>
      </c>
      <c r="C189" s="50">
        <v>5</v>
      </c>
      <c r="D189" s="50">
        <v>9</v>
      </c>
      <c r="E189" s="50">
        <v>3</v>
      </c>
      <c r="F189" s="50">
        <v>1</v>
      </c>
    </row>
    <row r="190" spans="1:6" x14ac:dyDescent="0.25">
      <c r="A190" s="73">
        <v>45337</v>
      </c>
      <c r="B190" s="66">
        <v>555</v>
      </c>
      <c r="C190" s="50">
        <v>2</v>
      </c>
      <c r="D190" s="50">
        <v>1</v>
      </c>
      <c r="E190" s="50">
        <v>2</v>
      </c>
      <c r="F190" s="50">
        <v>1</v>
      </c>
    </row>
    <row r="191" spans="1:6" x14ac:dyDescent="0.25">
      <c r="A191" s="73">
        <v>45336</v>
      </c>
      <c r="B191" s="66">
        <v>10145</v>
      </c>
      <c r="C191" s="50">
        <v>3</v>
      </c>
      <c r="D191" s="50">
        <v>6</v>
      </c>
      <c r="E191" s="50">
        <v>2</v>
      </c>
      <c r="F191" s="50">
        <v>1</v>
      </c>
    </row>
    <row r="192" spans="1:6" x14ac:dyDescent="0.25">
      <c r="A192" s="73">
        <v>45335</v>
      </c>
      <c r="B192" s="66">
        <v>-5185</v>
      </c>
      <c r="C192" s="50">
        <v>6</v>
      </c>
      <c r="D192" s="50">
        <v>6</v>
      </c>
      <c r="E192" s="50">
        <v>1</v>
      </c>
      <c r="F192" s="50">
        <v>1</v>
      </c>
    </row>
    <row r="193" spans="1:6" x14ac:dyDescent="0.25">
      <c r="A193" s="73">
        <v>45334</v>
      </c>
      <c r="B193" s="66">
        <v>-7305</v>
      </c>
      <c r="C193" s="50">
        <v>2</v>
      </c>
      <c r="D193" s="50">
        <v>5</v>
      </c>
      <c r="E193" s="50">
        <v>2</v>
      </c>
      <c r="F193" s="50">
        <v>1</v>
      </c>
    </row>
    <row r="194" spans="1:6" x14ac:dyDescent="0.25">
      <c r="A194" s="73">
        <v>45331</v>
      </c>
      <c r="B194" s="66">
        <v>9770</v>
      </c>
      <c r="C194" s="50">
        <v>3</v>
      </c>
      <c r="D194" s="50">
        <v>7</v>
      </c>
      <c r="E194" s="50">
        <v>3</v>
      </c>
      <c r="F194" s="50">
        <v>1</v>
      </c>
    </row>
    <row r="195" spans="1:6" x14ac:dyDescent="0.25">
      <c r="A195" s="73">
        <v>45330</v>
      </c>
      <c r="B195" s="66">
        <v>1440</v>
      </c>
      <c r="C195" s="50">
        <v>1</v>
      </c>
      <c r="D195" s="50">
        <v>5</v>
      </c>
      <c r="E195" s="50">
        <v>2</v>
      </c>
      <c r="F195" s="50">
        <v>1</v>
      </c>
    </row>
    <row r="196" spans="1:6" x14ac:dyDescent="0.25">
      <c r="A196" s="73">
        <v>45329</v>
      </c>
      <c r="B196" s="66">
        <v>6285</v>
      </c>
      <c r="C196" s="50">
        <v>4</v>
      </c>
      <c r="D196" s="50">
        <v>8</v>
      </c>
      <c r="E196" s="50">
        <v>3</v>
      </c>
      <c r="F196" s="50">
        <v>1</v>
      </c>
    </row>
    <row r="197" spans="1:6" x14ac:dyDescent="0.25">
      <c r="A197" s="73">
        <v>45328</v>
      </c>
      <c r="B197" s="66">
        <v>-660</v>
      </c>
      <c r="C197" s="50">
        <v>3</v>
      </c>
      <c r="D197" s="50">
        <v>1</v>
      </c>
      <c r="E197" s="50">
        <v>2</v>
      </c>
      <c r="F197" s="50">
        <v>1</v>
      </c>
    </row>
    <row r="198" spans="1:6" x14ac:dyDescent="0.25">
      <c r="A198" s="73">
        <v>45327</v>
      </c>
      <c r="B198" s="66">
        <v>-11005</v>
      </c>
      <c r="C198" s="50">
        <v>3</v>
      </c>
      <c r="D198" s="50">
        <v>1</v>
      </c>
      <c r="E198" s="50">
        <v>2</v>
      </c>
      <c r="F198" s="50">
        <v>1</v>
      </c>
    </row>
    <row r="199" spans="1:6" x14ac:dyDescent="0.25">
      <c r="A199" s="73">
        <v>45324</v>
      </c>
      <c r="B199" s="66">
        <v>-8710</v>
      </c>
      <c r="C199" s="50">
        <v>5</v>
      </c>
      <c r="D199" s="50">
        <v>4</v>
      </c>
      <c r="E199" s="50">
        <v>2</v>
      </c>
      <c r="F199" s="50">
        <v>1</v>
      </c>
    </row>
    <row r="200" spans="1:6" x14ac:dyDescent="0.25">
      <c r="A200" s="73">
        <v>45323</v>
      </c>
      <c r="B200" s="66">
        <v>9325</v>
      </c>
      <c r="C200" s="50">
        <v>3</v>
      </c>
      <c r="D200" s="50">
        <v>6</v>
      </c>
      <c r="E200" s="50">
        <v>2</v>
      </c>
      <c r="F200" s="50">
        <v>1</v>
      </c>
    </row>
    <row r="201" spans="1:6" x14ac:dyDescent="0.25">
      <c r="A201" s="73">
        <v>45322</v>
      </c>
      <c r="B201" s="66">
        <v>8760</v>
      </c>
      <c r="C201" s="50">
        <v>5</v>
      </c>
      <c r="D201" s="50">
        <v>6</v>
      </c>
      <c r="E201" s="50">
        <v>2</v>
      </c>
      <c r="F201" s="50">
        <v>1</v>
      </c>
    </row>
    <row r="202" spans="1:6" x14ac:dyDescent="0.25">
      <c r="A202" s="73">
        <v>45321</v>
      </c>
      <c r="B202" s="66">
        <v>-3305</v>
      </c>
      <c r="C202" s="50">
        <v>2</v>
      </c>
      <c r="D202" s="50">
        <v>8</v>
      </c>
      <c r="E202" s="50">
        <v>3</v>
      </c>
      <c r="F202" s="50">
        <v>1</v>
      </c>
    </row>
    <row r="203" spans="1:6" x14ac:dyDescent="0.25">
      <c r="A203" s="73">
        <v>45317</v>
      </c>
      <c r="B203" s="66">
        <v>300</v>
      </c>
      <c r="C203" s="50">
        <v>1</v>
      </c>
      <c r="D203" s="50">
        <v>1</v>
      </c>
      <c r="E203" s="50">
        <v>2</v>
      </c>
      <c r="F203" s="50">
        <v>1</v>
      </c>
    </row>
    <row r="204" spans="1:6" x14ac:dyDescent="0.25">
      <c r="A204" s="73">
        <v>45316</v>
      </c>
      <c r="B204" s="66">
        <v>2555</v>
      </c>
      <c r="C204" s="50">
        <v>3</v>
      </c>
      <c r="D204" s="50">
        <v>1</v>
      </c>
      <c r="E204" s="50">
        <v>2</v>
      </c>
      <c r="F204" s="50">
        <v>1</v>
      </c>
    </row>
    <row r="205" spans="1:6" x14ac:dyDescent="0.25">
      <c r="A205" s="73">
        <v>45315</v>
      </c>
      <c r="B205" s="66">
        <v>1460</v>
      </c>
      <c r="C205" s="50">
        <v>3</v>
      </c>
      <c r="D205" s="50">
        <v>2</v>
      </c>
      <c r="E205" s="50">
        <v>2</v>
      </c>
      <c r="F205" s="50">
        <v>1</v>
      </c>
    </row>
    <row r="206" spans="1:6" x14ac:dyDescent="0.25">
      <c r="A206" s="73">
        <v>45313</v>
      </c>
      <c r="B206" s="66">
        <v>-1845</v>
      </c>
      <c r="C206" s="50">
        <v>2</v>
      </c>
      <c r="D206" s="50">
        <v>7</v>
      </c>
      <c r="E206" s="50">
        <v>3</v>
      </c>
      <c r="F206" s="50">
        <v>1</v>
      </c>
    </row>
    <row r="207" spans="1:6" x14ac:dyDescent="0.25">
      <c r="A207" s="73">
        <v>45310</v>
      </c>
      <c r="B207" s="66">
        <v>19380</v>
      </c>
      <c r="C207" s="50">
        <v>5</v>
      </c>
      <c r="D207" s="50">
        <v>7</v>
      </c>
      <c r="E207" s="50">
        <v>3</v>
      </c>
      <c r="F207" s="50">
        <v>1</v>
      </c>
    </row>
    <row r="208" spans="1:6" x14ac:dyDescent="0.25">
      <c r="A208" s="73">
        <v>45309</v>
      </c>
      <c r="B208" s="66">
        <v>-12250</v>
      </c>
      <c r="C208" s="50">
        <v>3</v>
      </c>
      <c r="D208" s="50">
        <v>7</v>
      </c>
      <c r="E208" s="50">
        <v>3</v>
      </c>
      <c r="F208" s="50">
        <v>1</v>
      </c>
    </row>
    <row r="209" spans="1:6" x14ac:dyDescent="0.25">
      <c r="A209" s="73">
        <v>45308</v>
      </c>
      <c r="B209" s="66">
        <v>-445</v>
      </c>
      <c r="C209" s="50">
        <v>4</v>
      </c>
      <c r="D209" s="50">
        <v>2</v>
      </c>
      <c r="E209" s="50">
        <v>2</v>
      </c>
      <c r="F209" s="50">
        <v>1</v>
      </c>
    </row>
    <row r="210" spans="1:6" x14ac:dyDescent="0.25">
      <c r="A210" s="73">
        <v>45307</v>
      </c>
      <c r="B210" s="66">
        <v>-2995</v>
      </c>
      <c r="C210" s="50">
        <v>2</v>
      </c>
      <c r="D210" s="50">
        <v>7</v>
      </c>
      <c r="E210" s="50">
        <v>3</v>
      </c>
      <c r="F210" s="50">
        <v>1</v>
      </c>
    </row>
    <row r="211" spans="1:6" x14ac:dyDescent="0.25">
      <c r="A211" s="73">
        <v>45303</v>
      </c>
      <c r="B211" s="66">
        <v>-180</v>
      </c>
      <c r="C211" s="50">
        <v>2</v>
      </c>
      <c r="D211" s="50">
        <v>5</v>
      </c>
      <c r="E211" s="50">
        <v>2</v>
      </c>
      <c r="F211" s="50">
        <v>1</v>
      </c>
    </row>
    <row r="212" spans="1:6" x14ac:dyDescent="0.25">
      <c r="A212" s="73">
        <v>45302</v>
      </c>
      <c r="B212" s="66">
        <v>345</v>
      </c>
      <c r="C212" s="50">
        <v>5</v>
      </c>
      <c r="D212" s="50">
        <v>2</v>
      </c>
      <c r="E212" s="50">
        <v>2</v>
      </c>
      <c r="F212" s="50">
        <v>1</v>
      </c>
    </row>
    <row r="213" spans="1:6" x14ac:dyDescent="0.25">
      <c r="A213" s="73">
        <v>45300</v>
      </c>
      <c r="B213" s="66">
        <v>-610</v>
      </c>
      <c r="C213" s="50">
        <v>4</v>
      </c>
      <c r="D213" s="50">
        <v>7</v>
      </c>
      <c r="E213" s="50">
        <v>3</v>
      </c>
      <c r="F213" s="50">
        <v>1</v>
      </c>
    </row>
    <row r="214" spans="1:6" x14ac:dyDescent="0.25">
      <c r="A214" s="73">
        <v>45299</v>
      </c>
      <c r="B214" s="66">
        <v>9240</v>
      </c>
      <c r="C214" s="50">
        <v>7</v>
      </c>
      <c r="D214" s="50">
        <v>10</v>
      </c>
      <c r="E214" s="50">
        <v>4</v>
      </c>
      <c r="F214" s="50">
        <v>1</v>
      </c>
    </row>
    <row r="215" spans="1:6" x14ac:dyDescent="0.25">
      <c r="A215" s="73">
        <v>45296</v>
      </c>
      <c r="B215" s="66">
        <v>-5330</v>
      </c>
      <c r="C215" s="50">
        <v>5</v>
      </c>
      <c r="D215" s="50">
        <v>4</v>
      </c>
      <c r="E215" s="50">
        <v>2</v>
      </c>
      <c r="F215" s="50">
        <v>1</v>
      </c>
    </row>
    <row r="216" spans="1:6" x14ac:dyDescent="0.25">
      <c r="A216" s="73">
        <v>45295</v>
      </c>
      <c r="B216" s="66">
        <v>-13345</v>
      </c>
      <c r="C216" s="50">
        <v>2</v>
      </c>
      <c r="D216" s="50">
        <v>7</v>
      </c>
      <c r="E216" s="50">
        <v>3</v>
      </c>
      <c r="F216" s="50">
        <v>1</v>
      </c>
    </row>
    <row r="217" spans="1:6" x14ac:dyDescent="0.25">
      <c r="A217" s="73">
        <v>45294</v>
      </c>
      <c r="B217" s="66">
        <v>5610</v>
      </c>
      <c r="C217" s="50">
        <v>1</v>
      </c>
      <c r="D217" s="50">
        <v>8</v>
      </c>
      <c r="E217" s="50">
        <v>3</v>
      </c>
      <c r="F217" s="50">
        <v>1</v>
      </c>
    </row>
    <row r="218" spans="1:6" x14ac:dyDescent="0.25">
      <c r="A218" s="73">
        <v>45293</v>
      </c>
      <c r="B218" s="66">
        <v>2340</v>
      </c>
      <c r="C218" s="50">
        <v>5</v>
      </c>
      <c r="D218" s="50">
        <v>6</v>
      </c>
      <c r="E218" s="50">
        <v>2</v>
      </c>
      <c r="F218" s="50">
        <v>1</v>
      </c>
    </row>
    <row r="219" spans="1:6" x14ac:dyDescent="0.25">
      <c r="A219" s="73">
        <v>45289</v>
      </c>
      <c r="B219" s="66">
        <v>-1995</v>
      </c>
      <c r="C219" s="50">
        <v>2</v>
      </c>
      <c r="D219" s="50">
        <v>6</v>
      </c>
      <c r="E219" s="50">
        <v>2</v>
      </c>
      <c r="F219" s="50">
        <v>1</v>
      </c>
    </row>
    <row r="220" spans="1:6" x14ac:dyDescent="0.25">
      <c r="A220" s="73">
        <v>45288</v>
      </c>
      <c r="B220" s="66">
        <v>-3090</v>
      </c>
      <c r="C220" s="50">
        <v>1</v>
      </c>
      <c r="D220" s="50">
        <v>7</v>
      </c>
      <c r="E220" s="50">
        <v>3</v>
      </c>
      <c r="F220" s="50">
        <v>1</v>
      </c>
    </row>
    <row r="221" spans="1:6" x14ac:dyDescent="0.25">
      <c r="A221" s="73">
        <v>45287</v>
      </c>
      <c r="B221" s="66">
        <v>2745</v>
      </c>
      <c r="C221" s="50">
        <v>1</v>
      </c>
      <c r="D221" s="50">
        <v>5</v>
      </c>
      <c r="E221" s="50">
        <v>2</v>
      </c>
      <c r="F221" s="50">
        <v>1</v>
      </c>
    </row>
    <row r="222" spans="1:6" x14ac:dyDescent="0.25">
      <c r="A222" s="73">
        <v>45286</v>
      </c>
      <c r="B222" s="66">
        <v>6660</v>
      </c>
      <c r="C222" s="50">
        <v>1</v>
      </c>
      <c r="D222" s="50">
        <v>6</v>
      </c>
      <c r="E222" s="50">
        <v>2</v>
      </c>
      <c r="F222" s="50">
        <v>1</v>
      </c>
    </row>
    <row r="223" spans="1:6" x14ac:dyDescent="0.25">
      <c r="A223" s="73">
        <v>45282</v>
      </c>
      <c r="B223" s="66">
        <v>1615</v>
      </c>
      <c r="C223" s="50">
        <v>2</v>
      </c>
      <c r="D223" s="50">
        <v>4</v>
      </c>
      <c r="E223" s="50">
        <v>2</v>
      </c>
      <c r="F223" s="50">
        <v>1</v>
      </c>
    </row>
    <row r="224" spans="1:6" x14ac:dyDescent="0.25">
      <c r="A224" s="73">
        <v>45281</v>
      </c>
      <c r="B224" s="66">
        <v>-570</v>
      </c>
      <c r="C224" s="50">
        <v>2</v>
      </c>
      <c r="D224" s="50">
        <v>6</v>
      </c>
      <c r="E224" s="50">
        <v>2</v>
      </c>
      <c r="F224" s="50">
        <v>1</v>
      </c>
    </row>
    <row r="225" spans="1:6" x14ac:dyDescent="0.25">
      <c r="A225" s="73">
        <v>45280</v>
      </c>
      <c r="B225" s="66">
        <v>4030</v>
      </c>
      <c r="C225" s="50">
        <v>6</v>
      </c>
      <c r="D225" s="50">
        <v>7</v>
      </c>
      <c r="E225" s="50">
        <v>4</v>
      </c>
      <c r="F225" s="50">
        <v>1</v>
      </c>
    </row>
    <row r="226" spans="1:6" x14ac:dyDescent="0.25">
      <c r="A226" s="73">
        <v>45278</v>
      </c>
      <c r="B226" s="66">
        <v>8495</v>
      </c>
      <c r="C226" s="50">
        <v>2</v>
      </c>
      <c r="D226" s="50">
        <v>8</v>
      </c>
      <c r="E226" s="50">
        <v>3</v>
      </c>
      <c r="F226" s="50">
        <v>1</v>
      </c>
    </row>
    <row r="227" spans="1:6" x14ac:dyDescent="0.25">
      <c r="A227" s="73">
        <v>45275</v>
      </c>
      <c r="B227" s="66">
        <v>-2155</v>
      </c>
      <c r="C227" s="50">
        <v>1</v>
      </c>
      <c r="D227" s="50">
        <v>2</v>
      </c>
      <c r="E227" s="50">
        <v>2</v>
      </c>
      <c r="F227" s="50">
        <v>1</v>
      </c>
    </row>
    <row r="228" spans="1:6" x14ac:dyDescent="0.25">
      <c r="A228" s="73">
        <v>45274</v>
      </c>
      <c r="B228" s="66">
        <v>-10895</v>
      </c>
      <c r="C228" s="50">
        <v>5</v>
      </c>
      <c r="D228" s="50">
        <v>4</v>
      </c>
      <c r="E228" s="50">
        <v>2</v>
      </c>
      <c r="F228" s="50">
        <v>1</v>
      </c>
    </row>
    <row r="229" spans="1:6" x14ac:dyDescent="0.25">
      <c r="A229" s="73">
        <v>45271</v>
      </c>
      <c r="B229" s="66">
        <v>5585</v>
      </c>
      <c r="C229" s="50">
        <v>3</v>
      </c>
      <c r="D229" s="50">
        <v>10</v>
      </c>
      <c r="E229" s="50">
        <v>3</v>
      </c>
      <c r="F229" s="50">
        <v>1</v>
      </c>
    </row>
    <row r="230" spans="1:6" x14ac:dyDescent="0.25">
      <c r="A230" s="73">
        <v>45268</v>
      </c>
      <c r="B230" s="66">
        <v>-10660</v>
      </c>
      <c r="C230" s="50">
        <v>5</v>
      </c>
      <c r="D230" s="50">
        <v>4</v>
      </c>
      <c r="E230" s="50">
        <v>2</v>
      </c>
      <c r="F230" s="50">
        <v>1</v>
      </c>
    </row>
    <row r="231" spans="1:6" x14ac:dyDescent="0.25">
      <c r="A231" s="73">
        <v>45267</v>
      </c>
      <c r="B231" s="66">
        <v>-5360</v>
      </c>
      <c r="C231" s="50">
        <v>5</v>
      </c>
      <c r="D231" s="50">
        <v>9</v>
      </c>
      <c r="E231" s="50">
        <v>3</v>
      </c>
      <c r="F231" s="50">
        <v>1</v>
      </c>
    </row>
    <row r="232" spans="1:6" x14ac:dyDescent="0.25">
      <c r="A232" s="73">
        <v>45266</v>
      </c>
      <c r="B232" s="66">
        <v>-6795</v>
      </c>
      <c r="C232" s="50">
        <v>5</v>
      </c>
      <c r="D232" s="50">
        <v>6</v>
      </c>
      <c r="E232" s="50">
        <v>2</v>
      </c>
      <c r="F232" s="50">
        <v>1</v>
      </c>
    </row>
    <row r="233" spans="1:6" x14ac:dyDescent="0.25">
      <c r="A233" s="73">
        <v>45265</v>
      </c>
      <c r="B233" s="66">
        <v>-6795</v>
      </c>
      <c r="C233" s="50">
        <v>4</v>
      </c>
      <c r="D233" s="50">
        <v>8</v>
      </c>
      <c r="E233" s="50">
        <v>3</v>
      </c>
      <c r="F233" s="50">
        <v>1</v>
      </c>
    </row>
    <row r="234" spans="1:6" x14ac:dyDescent="0.25">
      <c r="A234" s="73">
        <v>45264</v>
      </c>
      <c r="B234" s="66">
        <v>-9740</v>
      </c>
      <c r="C234" s="50">
        <v>5</v>
      </c>
      <c r="D234" s="50">
        <v>4</v>
      </c>
      <c r="E234" s="50">
        <v>2</v>
      </c>
      <c r="F234" s="50">
        <v>1</v>
      </c>
    </row>
    <row r="235" spans="1:6" x14ac:dyDescent="0.25">
      <c r="A235" s="73">
        <v>45261</v>
      </c>
      <c r="B235" s="66">
        <v>5935</v>
      </c>
      <c r="C235" s="50">
        <v>3</v>
      </c>
      <c r="D235" s="50">
        <v>4</v>
      </c>
      <c r="E235" s="50">
        <v>2</v>
      </c>
      <c r="F235" s="50">
        <v>1</v>
      </c>
    </row>
    <row r="236" spans="1:6" x14ac:dyDescent="0.25">
      <c r="A236" s="73">
        <v>45260</v>
      </c>
      <c r="B236" s="66">
        <v>-4215</v>
      </c>
      <c r="C236" s="50">
        <v>5</v>
      </c>
      <c r="D236" s="50">
        <v>4</v>
      </c>
      <c r="E236" s="50">
        <v>2</v>
      </c>
      <c r="F236" s="50">
        <v>1</v>
      </c>
    </row>
    <row r="237" spans="1:6" x14ac:dyDescent="0.25">
      <c r="A237" s="73">
        <v>45259</v>
      </c>
      <c r="B237" s="66">
        <v>3320</v>
      </c>
      <c r="C237" s="50">
        <v>3</v>
      </c>
      <c r="D237" s="50">
        <v>5</v>
      </c>
      <c r="E237" s="50">
        <v>2</v>
      </c>
      <c r="F237" s="50">
        <v>1</v>
      </c>
    </row>
    <row r="238" spans="1:6" x14ac:dyDescent="0.25">
      <c r="A238" s="73">
        <v>45257</v>
      </c>
      <c r="B238" s="66">
        <v>5605</v>
      </c>
      <c r="C238" s="50">
        <v>1</v>
      </c>
      <c r="D238" s="50">
        <v>1</v>
      </c>
      <c r="E238" s="50">
        <v>2</v>
      </c>
      <c r="F238" s="50">
        <v>1</v>
      </c>
    </row>
    <row r="239" spans="1:6" x14ac:dyDescent="0.25">
      <c r="A239" s="73">
        <v>45252</v>
      </c>
      <c r="B239" s="66">
        <v>1550</v>
      </c>
      <c r="C239" s="50">
        <v>2</v>
      </c>
      <c r="D239" s="50">
        <v>2</v>
      </c>
      <c r="E239" s="50">
        <v>2</v>
      </c>
      <c r="F239" s="50">
        <v>1</v>
      </c>
    </row>
    <row r="240" spans="1:6" x14ac:dyDescent="0.25">
      <c r="A240" s="73">
        <v>45251</v>
      </c>
      <c r="B240" s="66">
        <v>-6795</v>
      </c>
      <c r="C240" s="50">
        <v>2</v>
      </c>
      <c r="D240" s="50">
        <v>5</v>
      </c>
      <c r="E240" s="50">
        <v>2</v>
      </c>
      <c r="F240" s="50">
        <v>1</v>
      </c>
    </row>
    <row r="241" spans="1:6" x14ac:dyDescent="0.25">
      <c r="A241" s="73">
        <v>45250</v>
      </c>
      <c r="B241" s="66">
        <v>19020</v>
      </c>
      <c r="C241" s="50">
        <v>5</v>
      </c>
      <c r="D241" s="50">
        <v>8</v>
      </c>
      <c r="E241" s="50">
        <v>3</v>
      </c>
      <c r="F241" s="50">
        <v>1</v>
      </c>
    </row>
    <row r="242" spans="1:6" x14ac:dyDescent="0.25">
      <c r="A242" s="73">
        <v>45247</v>
      </c>
      <c r="B242" s="66">
        <v>-6430</v>
      </c>
      <c r="C242" s="50">
        <v>1</v>
      </c>
      <c r="D242" s="50">
        <v>2</v>
      </c>
      <c r="E242" s="50">
        <v>2</v>
      </c>
      <c r="F242" s="50">
        <v>1</v>
      </c>
    </row>
    <row r="243" spans="1:6" x14ac:dyDescent="0.25">
      <c r="A243" s="73">
        <v>45245</v>
      </c>
      <c r="B243" s="66">
        <v>-800</v>
      </c>
      <c r="C243" s="50">
        <v>4</v>
      </c>
      <c r="D243" s="50">
        <v>4</v>
      </c>
      <c r="E243" s="50">
        <v>2</v>
      </c>
      <c r="F243" s="50">
        <v>1</v>
      </c>
    </row>
    <row r="244" spans="1:6" x14ac:dyDescent="0.25">
      <c r="A244" s="73">
        <v>45244</v>
      </c>
      <c r="B244" s="66">
        <v>4050</v>
      </c>
      <c r="C244" s="50">
        <v>8</v>
      </c>
      <c r="D244" s="50">
        <v>9</v>
      </c>
      <c r="E244" s="50">
        <v>4</v>
      </c>
      <c r="F244" s="50">
        <v>1</v>
      </c>
    </row>
    <row r="245" spans="1:6" x14ac:dyDescent="0.25">
      <c r="A245" s="73">
        <v>45243</v>
      </c>
      <c r="B245" s="66">
        <v>-2120</v>
      </c>
      <c r="C245" s="50">
        <v>1</v>
      </c>
      <c r="D245" s="50">
        <v>1</v>
      </c>
      <c r="E245" s="50">
        <v>2</v>
      </c>
      <c r="F245" s="50">
        <v>1</v>
      </c>
    </row>
    <row r="246" spans="1:6" x14ac:dyDescent="0.25">
      <c r="A246" s="73">
        <v>45240</v>
      </c>
      <c r="B246" s="66">
        <v>16605</v>
      </c>
      <c r="C246" s="50">
        <v>8</v>
      </c>
      <c r="D246" s="50">
        <v>10</v>
      </c>
      <c r="E246" s="50">
        <v>4</v>
      </c>
      <c r="F246" s="50">
        <v>1</v>
      </c>
    </row>
    <row r="247" spans="1:6" x14ac:dyDescent="0.25">
      <c r="A247" s="73">
        <v>45239</v>
      </c>
      <c r="B247" s="66">
        <v>-7875</v>
      </c>
      <c r="C247" s="50">
        <v>5</v>
      </c>
      <c r="D247" s="50">
        <v>6</v>
      </c>
      <c r="E247" s="50">
        <v>2</v>
      </c>
      <c r="F247" s="50">
        <v>1</v>
      </c>
    </row>
    <row r="248" spans="1:6" x14ac:dyDescent="0.25">
      <c r="A248" s="73">
        <v>45238</v>
      </c>
      <c r="B248" s="66">
        <v>4215</v>
      </c>
      <c r="C248" s="50">
        <v>2</v>
      </c>
      <c r="D248" s="50">
        <v>2</v>
      </c>
      <c r="E248" s="50">
        <v>2</v>
      </c>
      <c r="F248" s="50">
        <v>1</v>
      </c>
    </row>
    <row r="249" spans="1:6" x14ac:dyDescent="0.25">
      <c r="A249" s="73">
        <v>45237</v>
      </c>
      <c r="B249" s="66">
        <v>-5600</v>
      </c>
      <c r="C249" s="50">
        <v>5</v>
      </c>
      <c r="D249" s="50">
        <v>9</v>
      </c>
      <c r="E249" s="50">
        <v>3</v>
      </c>
      <c r="F249" s="50">
        <v>1</v>
      </c>
    </row>
    <row r="250" spans="1:6" x14ac:dyDescent="0.25">
      <c r="A250" s="73">
        <v>45233</v>
      </c>
      <c r="B250" s="66">
        <v>9130</v>
      </c>
      <c r="C250" s="50">
        <v>7</v>
      </c>
      <c r="D250" s="50">
        <v>8</v>
      </c>
      <c r="E250" s="50">
        <v>4</v>
      </c>
      <c r="F250" s="50">
        <v>1</v>
      </c>
    </row>
    <row r="251" spans="1:6" x14ac:dyDescent="0.25">
      <c r="A251" s="73">
        <v>45232</v>
      </c>
      <c r="B251" s="66">
        <v>4395</v>
      </c>
      <c r="C251" s="50">
        <v>2</v>
      </c>
      <c r="D251" s="50">
        <v>9</v>
      </c>
      <c r="E251" s="50">
        <v>3</v>
      </c>
      <c r="F251" s="50">
        <v>1</v>
      </c>
    </row>
    <row r="252" spans="1:6" x14ac:dyDescent="0.25">
      <c r="A252" s="73">
        <v>45231</v>
      </c>
      <c r="B252" s="66">
        <v>19245</v>
      </c>
      <c r="C252" s="50">
        <v>8</v>
      </c>
      <c r="D252" s="50">
        <v>9</v>
      </c>
      <c r="E252" s="50">
        <v>4</v>
      </c>
      <c r="F252" s="50">
        <v>1</v>
      </c>
    </row>
    <row r="253" spans="1:6" x14ac:dyDescent="0.25">
      <c r="A253" s="73">
        <v>45229</v>
      </c>
      <c r="B253" s="66">
        <v>-7870</v>
      </c>
      <c r="C253" s="50">
        <v>3</v>
      </c>
      <c r="D253" s="50">
        <v>3</v>
      </c>
      <c r="E253" s="50">
        <v>2</v>
      </c>
      <c r="F253" s="50">
        <v>1</v>
      </c>
    </row>
    <row r="254" spans="1:6" x14ac:dyDescent="0.25">
      <c r="A254" s="73">
        <v>45226</v>
      </c>
      <c r="B254" s="66">
        <v>435</v>
      </c>
      <c r="C254" s="50">
        <v>4</v>
      </c>
      <c r="D254" s="50">
        <v>4</v>
      </c>
      <c r="E254" s="50">
        <v>2</v>
      </c>
      <c r="F254" s="50">
        <v>1</v>
      </c>
    </row>
    <row r="255" spans="1:6" x14ac:dyDescent="0.25">
      <c r="A255" s="73">
        <v>45225</v>
      </c>
      <c r="B255" s="66">
        <v>8585</v>
      </c>
      <c r="C255" s="50">
        <v>7</v>
      </c>
      <c r="D255" s="50">
        <v>5</v>
      </c>
      <c r="E255" s="50">
        <v>1</v>
      </c>
      <c r="F255" s="50">
        <v>1</v>
      </c>
    </row>
    <row r="256" spans="1:6" x14ac:dyDescent="0.25">
      <c r="A256" s="73">
        <v>45224</v>
      </c>
      <c r="B256" s="66">
        <v>10455</v>
      </c>
      <c r="C256" s="50">
        <v>8</v>
      </c>
      <c r="D256" s="50">
        <v>9</v>
      </c>
      <c r="E256" s="50">
        <v>4</v>
      </c>
      <c r="F256" s="50">
        <v>1</v>
      </c>
    </row>
    <row r="257" spans="1:6" x14ac:dyDescent="0.25">
      <c r="A257" s="73">
        <v>45223</v>
      </c>
      <c r="B257" s="66">
        <v>-4150</v>
      </c>
      <c r="C257" s="50">
        <v>3</v>
      </c>
      <c r="D257" s="50">
        <v>4</v>
      </c>
      <c r="E257" s="50">
        <v>2</v>
      </c>
      <c r="F257" s="50">
        <v>1</v>
      </c>
    </row>
    <row r="258" spans="1:6" x14ac:dyDescent="0.25">
      <c r="A258" s="73">
        <v>45222</v>
      </c>
      <c r="B258" s="66">
        <v>-2025</v>
      </c>
      <c r="C258" s="50">
        <v>8</v>
      </c>
      <c r="D258" s="50">
        <v>5</v>
      </c>
      <c r="E258" s="50">
        <v>1</v>
      </c>
      <c r="F258" s="50">
        <v>1</v>
      </c>
    </row>
    <row r="259" spans="1:6" x14ac:dyDescent="0.25">
      <c r="A259" s="73">
        <v>45219</v>
      </c>
      <c r="B259" s="66">
        <v>-5275</v>
      </c>
      <c r="C259" s="50">
        <v>5</v>
      </c>
      <c r="D259" s="50">
        <v>8</v>
      </c>
      <c r="E259" s="50">
        <v>3</v>
      </c>
      <c r="F259" s="50">
        <v>1</v>
      </c>
    </row>
    <row r="260" spans="1:6" x14ac:dyDescent="0.25">
      <c r="A260" s="73">
        <v>45218</v>
      </c>
      <c r="B260" s="66">
        <v>16325</v>
      </c>
      <c r="C260" s="50">
        <v>6</v>
      </c>
      <c r="D260" s="50">
        <v>7</v>
      </c>
      <c r="E260" s="50">
        <v>4</v>
      </c>
      <c r="F260" s="50">
        <v>1</v>
      </c>
    </row>
    <row r="261" spans="1:6" x14ac:dyDescent="0.25">
      <c r="A261" s="73">
        <v>45217</v>
      </c>
      <c r="B261" s="66">
        <v>8525</v>
      </c>
      <c r="C261" s="50">
        <v>5</v>
      </c>
      <c r="D261" s="50">
        <v>6</v>
      </c>
      <c r="E261" s="50">
        <v>2</v>
      </c>
      <c r="F261" s="50">
        <v>1</v>
      </c>
    </row>
    <row r="262" spans="1:6" x14ac:dyDescent="0.25">
      <c r="A262" s="73">
        <v>45216</v>
      </c>
      <c r="B262" s="66">
        <v>-7345</v>
      </c>
      <c r="C262" s="50">
        <v>5</v>
      </c>
      <c r="D262" s="50">
        <v>1</v>
      </c>
      <c r="E262" s="50">
        <v>2</v>
      </c>
      <c r="F262" s="50">
        <v>1</v>
      </c>
    </row>
    <row r="263" spans="1:6" x14ac:dyDescent="0.25">
      <c r="A263" s="73">
        <v>45215</v>
      </c>
      <c r="B263" s="66">
        <v>-930</v>
      </c>
      <c r="C263" s="50">
        <v>5</v>
      </c>
      <c r="D263" s="50">
        <v>8</v>
      </c>
      <c r="E263" s="50">
        <v>3</v>
      </c>
      <c r="F263" s="50">
        <v>1</v>
      </c>
    </row>
    <row r="264" spans="1:6" x14ac:dyDescent="0.25">
      <c r="A264" s="73">
        <v>45212</v>
      </c>
      <c r="B264" s="66">
        <v>9565</v>
      </c>
      <c r="C264" s="50">
        <v>7</v>
      </c>
      <c r="D264" s="50">
        <v>4</v>
      </c>
      <c r="E264" s="50">
        <v>1</v>
      </c>
      <c r="F264" s="50">
        <v>1</v>
      </c>
    </row>
    <row r="265" spans="1:6" x14ac:dyDescent="0.25">
      <c r="A265" s="73">
        <v>45210</v>
      </c>
      <c r="B265" s="66">
        <v>7155</v>
      </c>
      <c r="C265" s="50">
        <v>2</v>
      </c>
      <c r="D265" s="50">
        <v>5</v>
      </c>
      <c r="E265" s="50">
        <v>2</v>
      </c>
      <c r="F265" s="50">
        <v>1</v>
      </c>
    </row>
    <row r="266" spans="1:6" x14ac:dyDescent="0.25">
      <c r="A266" s="73">
        <v>45209</v>
      </c>
      <c r="B266" s="66">
        <v>7140</v>
      </c>
      <c r="C266" s="50">
        <v>4</v>
      </c>
      <c r="D266" s="50">
        <v>2</v>
      </c>
      <c r="E266" s="50">
        <v>2</v>
      </c>
      <c r="F266" s="50">
        <v>1</v>
      </c>
    </row>
    <row r="267" spans="1:6" x14ac:dyDescent="0.25">
      <c r="A267" s="73">
        <v>45208</v>
      </c>
      <c r="B267" s="66">
        <v>16250</v>
      </c>
      <c r="C267" s="50">
        <v>5</v>
      </c>
      <c r="D267" s="50">
        <v>8</v>
      </c>
      <c r="E267" s="50">
        <v>3</v>
      </c>
      <c r="F267" s="50">
        <v>1</v>
      </c>
    </row>
    <row r="268" spans="1:6" x14ac:dyDescent="0.25">
      <c r="A268" s="73">
        <v>45205</v>
      </c>
      <c r="B268" s="66">
        <v>11235</v>
      </c>
      <c r="C268" s="50">
        <v>10</v>
      </c>
      <c r="D268" s="50">
        <v>4</v>
      </c>
      <c r="E268" s="50">
        <v>1</v>
      </c>
      <c r="F268" s="50">
        <v>1</v>
      </c>
    </row>
    <row r="269" spans="1:6" x14ac:dyDescent="0.25">
      <c r="A269" s="73">
        <v>45204</v>
      </c>
      <c r="B269" s="66">
        <v>11955</v>
      </c>
      <c r="C269" s="50">
        <v>5</v>
      </c>
      <c r="D269" s="50">
        <v>2</v>
      </c>
      <c r="E269" s="50">
        <v>2</v>
      </c>
      <c r="F269" s="50">
        <v>1</v>
      </c>
    </row>
    <row r="270" spans="1:6" x14ac:dyDescent="0.25">
      <c r="A270" s="73">
        <v>45203</v>
      </c>
      <c r="B270" s="66">
        <v>13040</v>
      </c>
      <c r="C270" s="50">
        <v>6</v>
      </c>
      <c r="D270" s="50">
        <v>9</v>
      </c>
      <c r="E270" s="50">
        <v>4</v>
      </c>
      <c r="F270" s="50">
        <v>1</v>
      </c>
    </row>
    <row r="271" spans="1:6" x14ac:dyDescent="0.25">
      <c r="A271" s="73">
        <v>45202</v>
      </c>
      <c r="B271" s="66">
        <v>10280</v>
      </c>
      <c r="C271" s="50">
        <v>7</v>
      </c>
      <c r="D271" s="50">
        <v>8</v>
      </c>
      <c r="E271" s="50">
        <v>4</v>
      </c>
      <c r="F271" s="50">
        <v>1</v>
      </c>
    </row>
    <row r="272" spans="1:6" x14ac:dyDescent="0.25">
      <c r="A272" s="73">
        <v>45201</v>
      </c>
      <c r="B272" s="66">
        <v>-3410</v>
      </c>
      <c r="C272" s="50">
        <v>5</v>
      </c>
      <c r="D272" s="50">
        <v>5</v>
      </c>
      <c r="E272" s="50">
        <v>2</v>
      </c>
      <c r="F272" s="50">
        <v>1</v>
      </c>
    </row>
    <row r="273" spans="1:6" x14ac:dyDescent="0.25">
      <c r="A273" s="73">
        <v>45198</v>
      </c>
      <c r="B273" s="66">
        <v>-8695</v>
      </c>
      <c r="C273" s="50">
        <v>5</v>
      </c>
      <c r="D273" s="50">
        <v>4</v>
      </c>
      <c r="E273" s="50">
        <v>2</v>
      </c>
      <c r="F273" s="50">
        <v>1</v>
      </c>
    </row>
    <row r="274" spans="1:6" x14ac:dyDescent="0.25">
      <c r="A274" s="73">
        <v>45197</v>
      </c>
      <c r="B274" s="66">
        <v>-4370</v>
      </c>
      <c r="C274" s="50">
        <v>7</v>
      </c>
      <c r="D274" s="50">
        <v>5</v>
      </c>
      <c r="E274" s="50">
        <v>1</v>
      </c>
      <c r="F274" s="50">
        <v>1</v>
      </c>
    </row>
    <row r="275" spans="1:6" x14ac:dyDescent="0.25">
      <c r="A275" s="73">
        <v>45196</v>
      </c>
      <c r="B275" s="66">
        <v>-12075</v>
      </c>
      <c r="C275" s="50">
        <v>5</v>
      </c>
      <c r="D275" s="50">
        <v>1</v>
      </c>
      <c r="E275" s="50">
        <v>2</v>
      </c>
      <c r="F275" s="50">
        <v>1</v>
      </c>
    </row>
    <row r="276" spans="1:6" x14ac:dyDescent="0.25">
      <c r="A276" s="73">
        <v>45195</v>
      </c>
      <c r="B276" s="66">
        <v>2255</v>
      </c>
      <c r="C276" s="50">
        <v>5</v>
      </c>
      <c r="D276" s="50">
        <v>7</v>
      </c>
      <c r="E276" s="50">
        <v>3</v>
      </c>
      <c r="F276" s="50">
        <v>1</v>
      </c>
    </row>
    <row r="277" spans="1:6" x14ac:dyDescent="0.25">
      <c r="A277" s="73">
        <v>45191</v>
      </c>
      <c r="B277" s="66">
        <v>850</v>
      </c>
      <c r="C277" s="50">
        <v>3</v>
      </c>
      <c r="D277" s="50">
        <v>4</v>
      </c>
      <c r="E277" s="50">
        <v>2</v>
      </c>
      <c r="F277" s="50">
        <v>1</v>
      </c>
    </row>
    <row r="278" spans="1:6" x14ac:dyDescent="0.25">
      <c r="A278" s="73">
        <v>45190</v>
      </c>
      <c r="B278" s="66">
        <v>-210</v>
      </c>
      <c r="C278" s="50">
        <v>3</v>
      </c>
      <c r="D278" s="50">
        <v>10</v>
      </c>
      <c r="E278" s="50">
        <v>3</v>
      </c>
      <c r="F278" s="50">
        <v>1</v>
      </c>
    </row>
    <row r="279" spans="1:6" x14ac:dyDescent="0.25">
      <c r="A279" s="73">
        <v>45189</v>
      </c>
      <c r="B279" s="66">
        <v>-14665</v>
      </c>
      <c r="C279" s="50">
        <v>6</v>
      </c>
      <c r="D279" s="50">
        <v>9</v>
      </c>
      <c r="E279" s="50">
        <v>4</v>
      </c>
      <c r="F279" s="50">
        <v>1</v>
      </c>
    </row>
    <row r="280" spans="1:6" x14ac:dyDescent="0.25">
      <c r="A280" s="73">
        <v>45188</v>
      </c>
      <c r="B280" s="66">
        <v>-6000</v>
      </c>
      <c r="C280" s="50">
        <v>4</v>
      </c>
      <c r="D280" s="50">
        <v>4</v>
      </c>
      <c r="E280" s="50">
        <v>2</v>
      </c>
      <c r="F280" s="50">
        <v>1</v>
      </c>
    </row>
    <row r="281" spans="1:6" x14ac:dyDescent="0.25">
      <c r="A281" s="73">
        <v>45187</v>
      </c>
      <c r="B281" s="66">
        <v>-1080</v>
      </c>
      <c r="C281" s="50">
        <v>2</v>
      </c>
      <c r="D281" s="50">
        <v>1</v>
      </c>
      <c r="E281" s="50">
        <v>2</v>
      </c>
      <c r="F281" s="50">
        <v>1</v>
      </c>
    </row>
    <row r="282" spans="1:6" x14ac:dyDescent="0.25">
      <c r="A282" s="73">
        <v>45184</v>
      </c>
      <c r="B282" s="66">
        <v>-390</v>
      </c>
      <c r="C282" s="50">
        <v>7</v>
      </c>
      <c r="D282" s="50">
        <v>9</v>
      </c>
      <c r="E282" s="50">
        <v>4</v>
      </c>
      <c r="F282" s="50">
        <v>1</v>
      </c>
    </row>
    <row r="283" spans="1:6" x14ac:dyDescent="0.25">
      <c r="A283" s="73">
        <v>45183</v>
      </c>
      <c r="B283" s="66">
        <v>3765</v>
      </c>
      <c r="C283" s="50">
        <v>3</v>
      </c>
      <c r="D283" s="50">
        <v>3</v>
      </c>
      <c r="E283" s="50">
        <v>2</v>
      </c>
      <c r="F283" s="50">
        <v>1</v>
      </c>
    </row>
    <row r="284" spans="1:6" x14ac:dyDescent="0.25">
      <c r="A284" s="73">
        <v>45181</v>
      </c>
      <c r="B284" s="66">
        <v>1820</v>
      </c>
      <c r="C284" s="50">
        <v>3</v>
      </c>
      <c r="D284" s="50">
        <v>9</v>
      </c>
      <c r="E284" s="50">
        <v>3</v>
      </c>
      <c r="F284" s="50">
        <v>1</v>
      </c>
    </row>
    <row r="285" spans="1:6" x14ac:dyDescent="0.25">
      <c r="A285" s="73">
        <v>45180</v>
      </c>
      <c r="B285" s="66">
        <v>11755</v>
      </c>
      <c r="C285" s="50">
        <v>2</v>
      </c>
      <c r="D285" s="50">
        <v>6</v>
      </c>
      <c r="E285" s="50">
        <v>2</v>
      </c>
      <c r="F285" s="50">
        <v>1</v>
      </c>
    </row>
    <row r="286" spans="1:6" x14ac:dyDescent="0.25">
      <c r="A286" s="73">
        <v>45177</v>
      </c>
      <c r="B286" s="66">
        <v>3755</v>
      </c>
      <c r="C286" s="50">
        <v>3</v>
      </c>
      <c r="D286" s="50">
        <v>3</v>
      </c>
      <c r="E286" s="50">
        <v>2</v>
      </c>
      <c r="F286" s="50">
        <v>1</v>
      </c>
    </row>
    <row r="287" spans="1:6" x14ac:dyDescent="0.25">
      <c r="A287" s="73">
        <v>45176</v>
      </c>
      <c r="B287" s="66">
        <v>-4795</v>
      </c>
      <c r="C287" s="50">
        <v>2</v>
      </c>
      <c r="D287" s="50">
        <v>2</v>
      </c>
      <c r="E287" s="50">
        <v>2</v>
      </c>
      <c r="F287" s="50">
        <v>1</v>
      </c>
    </row>
    <row r="288" spans="1:6" x14ac:dyDescent="0.25">
      <c r="A288" s="73">
        <v>45175</v>
      </c>
      <c r="B288" s="66">
        <v>65</v>
      </c>
      <c r="C288" s="50">
        <v>4</v>
      </c>
      <c r="D288" s="50">
        <v>5</v>
      </c>
      <c r="E288" s="50">
        <v>2</v>
      </c>
      <c r="F288" s="50">
        <v>1</v>
      </c>
    </row>
    <row r="289" spans="1:6" x14ac:dyDescent="0.25">
      <c r="A289" s="73">
        <v>45174</v>
      </c>
      <c r="B289" s="66">
        <v>165</v>
      </c>
      <c r="C289" s="50">
        <v>2</v>
      </c>
      <c r="D289" s="50">
        <v>4</v>
      </c>
      <c r="E289" s="50">
        <v>2</v>
      </c>
      <c r="F289" s="50">
        <v>1</v>
      </c>
    </row>
    <row r="290" spans="1:6" x14ac:dyDescent="0.25">
      <c r="A290" s="73">
        <v>45170</v>
      </c>
      <c r="B290" s="66">
        <v>3630</v>
      </c>
      <c r="C290" s="50">
        <v>4</v>
      </c>
      <c r="D290" s="50">
        <v>3</v>
      </c>
      <c r="E290" s="50">
        <v>2</v>
      </c>
      <c r="F290" s="50">
        <v>1</v>
      </c>
    </row>
    <row r="291" spans="1:6" x14ac:dyDescent="0.25">
      <c r="A291" s="73">
        <v>45169</v>
      </c>
      <c r="B291" s="66">
        <v>3095</v>
      </c>
      <c r="C291" s="50">
        <v>2</v>
      </c>
      <c r="D291" s="50">
        <v>4</v>
      </c>
      <c r="E291" s="50">
        <v>2</v>
      </c>
      <c r="F291" s="50">
        <v>1</v>
      </c>
    </row>
    <row r="292" spans="1:6" x14ac:dyDescent="0.25">
      <c r="A292" s="73">
        <v>45168</v>
      </c>
      <c r="B292" s="66">
        <v>1020</v>
      </c>
      <c r="C292" s="50">
        <v>2</v>
      </c>
      <c r="D292" s="50">
        <v>8</v>
      </c>
      <c r="E292" s="50">
        <v>3</v>
      </c>
      <c r="F292" s="50">
        <v>1</v>
      </c>
    </row>
    <row r="293" spans="1:6" x14ac:dyDescent="0.25">
      <c r="A293" s="73">
        <v>45167</v>
      </c>
      <c r="B293" s="66">
        <v>6645</v>
      </c>
      <c r="C293" s="50">
        <v>8</v>
      </c>
      <c r="D293" s="50">
        <v>9</v>
      </c>
      <c r="E293" s="50">
        <v>4</v>
      </c>
      <c r="F293" s="50">
        <v>1</v>
      </c>
    </row>
    <row r="294" spans="1:6" x14ac:dyDescent="0.25">
      <c r="A294" s="73">
        <v>45166</v>
      </c>
      <c r="B294" s="66">
        <v>-950</v>
      </c>
      <c r="C294" s="50">
        <v>2</v>
      </c>
      <c r="D294" s="50">
        <v>6</v>
      </c>
      <c r="E294" s="50">
        <v>2</v>
      </c>
      <c r="F294" s="50">
        <v>1</v>
      </c>
    </row>
    <row r="295" spans="1:6" x14ac:dyDescent="0.25">
      <c r="A295" s="73">
        <v>45162</v>
      </c>
      <c r="B295" s="66">
        <v>-7880</v>
      </c>
      <c r="C295" s="50">
        <v>10</v>
      </c>
      <c r="D295" s="50">
        <v>10</v>
      </c>
      <c r="E295" s="50">
        <v>4</v>
      </c>
      <c r="F295" s="50">
        <v>1</v>
      </c>
    </row>
    <row r="296" spans="1:6" x14ac:dyDescent="0.25">
      <c r="A296" s="73">
        <v>45161</v>
      </c>
      <c r="B296" s="66">
        <v>-8860</v>
      </c>
      <c r="C296" s="50">
        <v>6</v>
      </c>
      <c r="D296" s="50">
        <v>7</v>
      </c>
      <c r="E296" s="50">
        <v>4</v>
      </c>
      <c r="F296" s="50">
        <v>1</v>
      </c>
    </row>
    <row r="297" spans="1:6" x14ac:dyDescent="0.25">
      <c r="A297" s="73">
        <v>45160</v>
      </c>
      <c r="B297" s="66">
        <v>-1060</v>
      </c>
      <c r="C297" s="50">
        <v>4</v>
      </c>
      <c r="D297" s="50">
        <v>7</v>
      </c>
      <c r="E297" s="50">
        <v>3</v>
      </c>
      <c r="F297" s="50">
        <v>1</v>
      </c>
    </row>
    <row r="298" spans="1:6" x14ac:dyDescent="0.25">
      <c r="A298" s="73">
        <v>45159</v>
      </c>
      <c r="B298" s="66">
        <v>1115</v>
      </c>
      <c r="C298" s="50">
        <v>5</v>
      </c>
      <c r="D298" s="50">
        <v>8</v>
      </c>
      <c r="E298" s="50">
        <v>3</v>
      </c>
      <c r="F298" s="50">
        <v>1</v>
      </c>
    </row>
    <row r="299" spans="1:6" x14ac:dyDescent="0.25">
      <c r="A299" s="73">
        <v>45156</v>
      </c>
      <c r="B299" s="66">
        <v>2220</v>
      </c>
      <c r="C299" s="50">
        <v>4</v>
      </c>
      <c r="D299" s="50">
        <v>3</v>
      </c>
      <c r="E299" s="50">
        <v>2</v>
      </c>
      <c r="F299" s="50">
        <v>1</v>
      </c>
    </row>
    <row r="300" spans="1:6" x14ac:dyDescent="0.25">
      <c r="A300" s="73">
        <v>45155</v>
      </c>
      <c r="B300" s="66">
        <v>6730</v>
      </c>
      <c r="C300" s="50">
        <v>5</v>
      </c>
      <c r="D300" s="50">
        <v>8</v>
      </c>
      <c r="E300" s="50">
        <v>3</v>
      </c>
      <c r="F300" s="50">
        <v>1</v>
      </c>
    </row>
    <row r="301" spans="1:6" x14ac:dyDescent="0.25">
      <c r="A301" s="73">
        <v>45154</v>
      </c>
      <c r="B301" s="66">
        <v>-4185</v>
      </c>
      <c r="C301" s="50">
        <v>4</v>
      </c>
      <c r="D301" s="50">
        <v>9</v>
      </c>
      <c r="E301" s="50">
        <v>3</v>
      </c>
      <c r="F301" s="50">
        <v>1</v>
      </c>
    </row>
    <row r="302" spans="1:6" x14ac:dyDescent="0.25">
      <c r="A302" s="73">
        <v>45152</v>
      </c>
      <c r="B302" s="66">
        <v>8475</v>
      </c>
      <c r="C302" s="50">
        <v>5</v>
      </c>
      <c r="D302" s="50">
        <v>5</v>
      </c>
      <c r="E302" s="50">
        <v>2</v>
      </c>
      <c r="F302" s="50">
        <v>1</v>
      </c>
    </row>
    <row r="303" spans="1:6" x14ac:dyDescent="0.25">
      <c r="A303" s="73">
        <v>45149</v>
      </c>
      <c r="B303" s="66">
        <v>4300</v>
      </c>
      <c r="C303" s="50">
        <v>2</v>
      </c>
      <c r="D303" s="50">
        <v>5</v>
      </c>
      <c r="E303" s="50">
        <v>2</v>
      </c>
      <c r="F303" s="50">
        <v>1</v>
      </c>
    </row>
    <row r="304" spans="1:6" x14ac:dyDescent="0.25">
      <c r="A304" s="73">
        <v>45148</v>
      </c>
      <c r="B304" s="66">
        <v>-5150</v>
      </c>
      <c r="C304" s="50">
        <v>7</v>
      </c>
      <c r="D304" s="50">
        <v>3</v>
      </c>
      <c r="E304" s="50">
        <v>1</v>
      </c>
      <c r="F304" s="50">
        <v>1</v>
      </c>
    </row>
    <row r="305" spans="1:6" x14ac:dyDescent="0.25">
      <c r="A305" s="73">
        <v>45147</v>
      </c>
      <c r="B305" s="66">
        <v>4440</v>
      </c>
      <c r="C305" s="50">
        <v>5</v>
      </c>
      <c r="D305" s="50">
        <v>8</v>
      </c>
      <c r="E305" s="50">
        <v>3</v>
      </c>
      <c r="F305" s="50">
        <v>1</v>
      </c>
    </row>
    <row r="306" spans="1:6" x14ac:dyDescent="0.25">
      <c r="A306" s="73">
        <v>45146</v>
      </c>
      <c r="B306" s="66">
        <v>-2305</v>
      </c>
      <c r="C306" s="50">
        <v>4</v>
      </c>
      <c r="D306" s="50">
        <v>3</v>
      </c>
      <c r="E306" s="50">
        <v>2</v>
      </c>
      <c r="F306" s="50">
        <v>1</v>
      </c>
    </row>
    <row r="307" spans="1:6" x14ac:dyDescent="0.25">
      <c r="A307" s="73">
        <v>45145</v>
      </c>
      <c r="B307" s="66">
        <v>9055</v>
      </c>
      <c r="C307" s="50">
        <v>2</v>
      </c>
      <c r="D307" s="50">
        <v>5</v>
      </c>
      <c r="E307" s="50">
        <v>2</v>
      </c>
      <c r="F307" s="50">
        <v>1</v>
      </c>
    </row>
    <row r="308" spans="1:6" x14ac:dyDescent="0.25">
      <c r="A308" s="73">
        <v>45142</v>
      </c>
      <c r="B308" s="66">
        <v>8240</v>
      </c>
      <c r="C308" s="50">
        <v>5</v>
      </c>
      <c r="D308" s="50">
        <v>6</v>
      </c>
      <c r="E308" s="50">
        <v>2</v>
      </c>
      <c r="F308" s="50">
        <v>1</v>
      </c>
    </row>
    <row r="309" spans="1:6" x14ac:dyDescent="0.25">
      <c r="A309" s="73">
        <v>45141</v>
      </c>
      <c r="B309" s="66">
        <v>2355</v>
      </c>
      <c r="C309" s="50">
        <v>3</v>
      </c>
      <c r="D309" s="50">
        <v>1</v>
      </c>
      <c r="E309" s="50">
        <v>2</v>
      </c>
      <c r="F309" s="50">
        <v>1</v>
      </c>
    </row>
    <row r="310" spans="1:6" x14ac:dyDescent="0.25">
      <c r="A310" s="73">
        <v>45140</v>
      </c>
      <c r="B310" s="66">
        <v>3660</v>
      </c>
      <c r="C310" s="50">
        <v>6</v>
      </c>
      <c r="D310" s="50">
        <v>7</v>
      </c>
      <c r="E310" s="50">
        <v>4</v>
      </c>
      <c r="F310" s="50">
        <v>1</v>
      </c>
    </row>
    <row r="311" spans="1:6" x14ac:dyDescent="0.25">
      <c r="A311" s="73">
        <v>45139</v>
      </c>
      <c r="B311" s="66">
        <v>-1790</v>
      </c>
      <c r="C311" s="50">
        <v>1</v>
      </c>
      <c r="D311" s="50">
        <v>1</v>
      </c>
      <c r="E311" s="50">
        <v>2</v>
      </c>
      <c r="F311" s="50">
        <v>1</v>
      </c>
    </row>
    <row r="312" spans="1:6" x14ac:dyDescent="0.25">
      <c r="A312" s="73">
        <v>45135</v>
      </c>
      <c r="B312" s="66">
        <v>-2130</v>
      </c>
      <c r="C312" s="50">
        <v>4</v>
      </c>
      <c r="D312" s="50">
        <v>8</v>
      </c>
      <c r="E312" s="50">
        <v>3</v>
      </c>
      <c r="F312" s="50">
        <v>1</v>
      </c>
    </row>
    <row r="313" spans="1:6" x14ac:dyDescent="0.25">
      <c r="A313" s="73">
        <v>45134</v>
      </c>
      <c r="B313" s="66">
        <v>-7875</v>
      </c>
      <c r="C313" s="50">
        <v>8</v>
      </c>
      <c r="D313" s="50">
        <v>7</v>
      </c>
      <c r="E313" s="50">
        <v>4</v>
      </c>
      <c r="F313" s="50">
        <v>1</v>
      </c>
    </row>
    <row r="314" spans="1:6" x14ac:dyDescent="0.25">
      <c r="A314" s="73">
        <v>45133</v>
      </c>
      <c r="B314" s="66">
        <v>4895</v>
      </c>
      <c r="C314" s="50">
        <v>3</v>
      </c>
      <c r="D314" s="50">
        <v>1</v>
      </c>
      <c r="E314" s="50">
        <v>2</v>
      </c>
      <c r="F314" s="50">
        <v>1</v>
      </c>
    </row>
    <row r="315" spans="1:6" x14ac:dyDescent="0.25">
      <c r="A315" s="73">
        <v>45132</v>
      </c>
      <c r="B315" s="66">
        <v>-295</v>
      </c>
      <c r="C315" s="50">
        <v>2</v>
      </c>
      <c r="D315" s="50">
        <v>5</v>
      </c>
      <c r="E315" s="50">
        <v>2</v>
      </c>
      <c r="F315" s="50">
        <v>1</v>
      </c>
    </row>
    <row r="316" spans="1:6" x14ac:dyDescent="0.25">
      <c r="A316" s="73">
        <v>45131</v>
      </c>
      <c r="B316" s="66">
        <v>-390</v>
      </c>
      <c r="C316" s="50">
        <v>2</v>
      </c>
      <c r="D316" s="50">
        <v>2</v>
      </c>
      <c r="E316" s="50">
        <v>2</v>
      </c>
      <c r="F316" s="50">
        <v>1</v>
      </c>
    </row>
    <row r="317" spans="1:6" x14ac:dyDescent="0.25">
      <c r="A317" s="73">
        <v>45128</v>
      </c>
      <c r="B317" s="66">
        <v>820</v>
      </c>
      <c r="C317" s="50">
        <v>4</v>
      </c>
      <c r="D317" s="50">
        <v>7</v>
      </c>
      <c r="E317" s="50">
        <v>3</v>
      </c>
      <c r="F317" s="50">
        <v>1</v>
      </c>
    </row>
    <row r="318" spans="1:6" x14ac:dyDescent="0.25">
      <c r="A318" s="73">
        <v>45127</v>
      </c>
      <c r="B318" s="66">
        <v>7625</v>
      </c>
      <c r="C318" s="50">
        <v>7</v>
      </c>
      <c r="D318" s="50">
        <v>8</v>
      </c>
      <c r="E318" s="50">
        <v>4</v>
      </c>
      <c r="F318" s="50">
        <v>1</v>
      </c>
    </row>
    <row r="319" spans="1:6" x14ac:dyDescent="0.25">
      <c r="A319" s="73">
        <v>45126</v>
      </c>
      <c r="B319" s="66">
        <v>600</v>
      </c>
      <c r="C319" s="50">
        <v>2</v>
      </c>
      <c r="D319" s="50">
        <v>3</v>
      </c>
      <c r="E319" s="50">
        <v>2</v>
      </c>
      <c r="F319" s="50">
        <v>1</v>
      </c>
    </row>
    <row r="320" spans="1:6" x14ac:dyDescent="0.25">
      <c r="A320" s="73">
        <v>45125</v>
      </c>
      <c r="B320" s="66">
        <v>3330</v>
      </c>
      <c r="C320" s="50">
        <v>6</v>
      </c>
      <c r="D320" s="50">
        <v>5</v>
      </c>
      <c r="E320" s="50">
        <v>1</v>
      </c>
      <c r="F320" s="50">
        <v>1</v>
      </c>
    </row>
    <row r="321" spans="1:6" x14ac:dyDescent="0.25">
      <c r="A321" s="73">
        <v>45121</v>
      </c>
      <c r="B321" s="66">
        <v>-7400</v>
      </c>
      <c r="C321" s="50">
        <v>4</v>
      </c>
      <c r="D321" s="50">
        <v>1</v>
      </c>
      <c r="E321" s="50">
        <v>2</v>
      </c>
      <c r="F321" s="50">
        <v>1</v>
      </c>
    </row>
    <row r="322" spans="1:6" x14ac:dyDescent="0.25">
      <c r="A322" s="73">
        <v>45119</v>
      </c>
      <c r="B322" s="66">
        <v>5405</v>
      </c>
      <c r="C322" s="50">
        <v>5</v>
      </c>
      <c r="D322" s="50">
        <v>7</v>
      </c>
      <c r="E322" s="50">
        <v>3</v>
      </c>
      <c r="F322" s="50">
        <v>1</v>
      </c>
    </row>
    <row r="323" spans="1:6" x14ac:dyDescent="0.25">
      <c r="A323" s="73">
        <v>45118</v>
      </c>
      <c r="B323" s="66">
        <v>-4370</v>
      </c>
      <c r="C323" s="50">
        <v>3</v>
      </c>
      <c r="D323" s="50">
        <v>3</v>
      </c>
      <c r="E323" s="50">
        <v>2</v>
      </c>
      <c r="F323" s="50">
        <v>1</v>
      </c>
    </row>
    <row r="324" spans="1:6" x14ac:dyDescent="0.25">
      <c r="A324" s="73">
        <v>45117</v>
      </c>
      <c r="B324" s="66">
        <v>1085</v>
      </c>
      <c r="C324" s="50">
        <v>2</v>
      </c>
      <c r="D324" s="50">
        <v>4</v>
      </c>
      <c r="E324" s="50">
        <v>2</v>
      </c>
      <c r="F324" s="50">
        <v>1</v>
      </c>
    </row>
    <row r="325" spans="1:6" x14ac:dyDescent="0.25">
      <c r="A325" s="73">
        <v>45114</v>
      </c>
      <c r="B325" s="66">
        <v>-6795</v>
      </c>
      <c r="C325" s="50">
        <v>4</v>
      </c>
      <c r="D325" s="50">
        <v>2</v>
      </c>
      <c r="E325" s="50">
        <v>2</v>
      </c>
      <c r="F325" s="50">
        <v>1</v>
      </c>
    </row>
    <row r="326" spans="1:6" x14ac:dyDescent="0.25">
      <c r="A326" s="73">
        <v>45113</v>
      </c>
      <c r="B326" s="66">
        <v>-5205</v>
      </c>
      <c r="C326" s="50">
        <v>4</v>
      </c>
      <c r="D326" s="50">
        <v>3</v>
      </c>
      <c r="E326" s="50">
        <v>2</v>
      </c>
      <c r="F326" s="50">
        <v>1</v>
      </c>
    </row>
    <row r="327" spans="1:6" x14ac:dyDescent="0.25">
      <c r="A327" s="73">
        <v>45112</v>
      </c>
      <c r="B327" s="66">
        <v>-2560</v>
      </c>
      <c r="C327" s="50">
        <v>3</v>
      </c>
      <c r="D327" s="50">
        <v>5</v>
      </c>
      <c r="E327" s="50">
        <v>2</v>
      </c>
      <c r="F327" s="50">
        <v>1</v>
      </c>
    </row>
    <row r="328" spans="1:6" x14ac:dyDescent="0.25">
      <c r="A328" s="73">
        <v>45107</v>
      </c>
      <c r="B328" s="66">
        <v>-2240</v>
      </c>
      <c r="C328" s="50">
        <v>4</v>
      </c>
      <c r="D328" s="50">
        <v>8</v>
      </c>
      <c r="E328" s="50">
        <v>3</v>
      </c>
      <c r="F328" s="50">
        <v>1</v>
      </c>
    </row>
    <row r="329" spans="1:6" x14ac:dyDescent="0.25">
      <c r="A329" s="73">
        <v>45106</v>
      </c>
      <c r="B329" s="66">
        <v>2275</v>
      </c>
      <c r="C329" s="50">
        <v>3</v>
      </c>
      <c r="D329" s="50">
        <v>6</v>
      </c>
      <c r="E329" s="50">
        <v>2</v>
      </c>
      <c r="F329" s="50">
        <v>1</v>
      </c>
    </row>
    <row r="330" spans="1:6" x14ac:dyDescent="0.25">
      <c r="A330" s="73">
        <v>45105</v>
      </c>
      <c r="B330" s="66">
        <v>-6795</v>
      </c>
      <c r="C330" s="50">
        <v>4</v>
      </c>
      <c r="D330" s="50">
        <v>5</v>
      </c>
      <c r="E330" s="50">
        <v>2</v>
      </c>
      <c r="F330" s="50">
        <v>1</v>
      </c>
    </row>
    <row r="331" spans="1:6" x14ac:dyDescent="0.25">
      <c r="A331" s="73">
        <v>45104</v>
      </c>
      <c r="B331" s="66">
        <v>3690</v>
      </c>
      <c r="C331" s="50">
        <v>5</v>
      </c>
      <c r="D331" s="50">
        <v>8</v>
      </c>
      <c r="E331" s="50">
        <v>3</v>
      </c>
      <c r="F331" s="50">
        <v>1</v>
      </c>
    </row>
    <row r="332" spans="1:6" x14ac:dyDescent="0.25">
      <c r="A332" s="73">
        <v>45103</v>
      </c>
      <c r="B332" s="66">
        <v>10145</v>
      </c>
      <c r="C332" s="50">
        <v>7</v>
      </c>
      <c r="D332" s="50">
        <v>6</v>
      </c>
      <c r="E332" s="50">
        <v>1</v>
      </c>
      <c r="F332" s="50">
        <v>1</v>
      </c>
    </row>
    <row r="333" spans="1:6" x14ac:dyDescent="0.25">
      <c r="A333" s="73">
        <v>45100</v>
      </c>
      <c r="B333" s="66">
        <v>-13710</v>
      </c>
      <c r="C333" s="50">
        <v>3</v>
      </c>
      <c r="D333" s="50">
        <v>3</v>
      </c>
      <c r="E333" s="50">
        <v>2</v>
      </c>
      <c r="F333" s="50">
        <v>1</v>
      </c>
    </row>
    <row r="334" spans="1:6" x14ac:dyDescent="0.25">
      <c r="A334" s="73">
        <v>45099</v>
      </c>
      <c r="B334" s="66">
        <v>18955</v>
      </c>
      <c r="C334" s="50">
        <v>5</v>
      </c>
      <c r="D334" s="50">
        <v>10</v>
      </c>
      <c r="E334" s="50">
        <v>3</v>
      </c>
      <c r="F334" s="50">
        <v>1</v>
      </c>
    </row>
    <row r="335" spans="1:6" x14ac:dyDescent="0.25">
      <c r="A335" s="73">
        <v>45098</v>
      </c>
      <c r="B335" s="66">
        <v>-4885</v>
      </c>
      <c r="C335" s="50">
        <v>5</v>
      </c>
      <c r="D335" s="50">
        <v>9</v>
      </c>
      <c r="E335" s="50">
        <v>3</v>
      </c>
      <c r="F335" s="50">
        <v>1</v>
      </c>
    </row>
    <row r="336" spans="1:6" x14ac:dyDescent="0.25">
      <c r="A336" s="73">
        <v>45097</v>
      </c>
      <c r="B336" s="66">
        <v>-3620</v>
      </c>
      <c r="C336" s="50">
        <v>3</v>
      </c>
      <c r="D336" s="50">
        <v>3</v>
      </c>
      <c r="E336" s="50">
        <v>2</v>
      </c>
      <c r="F336" s="50">
        <v>1</v>
      </c>
    </row>
    <row r="337" spans="1:6" x14ac:dyDescent="0.25">
      <c r="A337" s="73">
        <v>45092</v>
      </c>
      <c r="B337" s="66">
        <v>24205</v>
      </c>
      <c r="C337" s="50">
        <v>8</v>
      </c>
      <c r="D337" s="50">
        <v>8</v>
      </c>
      <c r="E337" s="50">
        <v>4</v>
      </c>
      <c r="F337" s="50">
        <v>1</v>
      </c>
    </row>
    <row r="338" spans="1:6" x14ac:dyDescent="0.25">
      <c r="A338" s="73">
        <v>45091</v>
      </c>
      <c r="B338" s="66">
        <v>-14435</v>
      </c>
      <c r="C338" s="50">
        <v>5</v>
      </c>
      <c r="D338" s="50">
        <v>3</v>
      </c>
      <c r="E338" s="50">
        <v>2</v>
      </c>
      <c r="F338" s="50">
        <v>1</v>
      </c>
    </row>
    <row r="339" spans="1:6" x14ac:dyDescent="0.25">
      <c r="A339" s="73">
        <v>45090</v>
      </c>
      <c r="B339" s="66">
        <v>-6275</v>
      </c>
      <c r="C339" s="50">
        <v>4</v>
      </c>
      <c r="D339" s="50">
        <v>4</v>
      </c>
      <c r="E339" s="50">
        <v>2</v>
      </c>
      <c r="F339" s="50">
        <v>1</v>
      </c>
    </row>
    <row r="340" spans="1:6" x14ac:dyDescent="0.25">
      <c r="A340" s="73">
        <v>45086</v>
      </c>
      <c r="B340" s="66">
        <v>3695</v>
      </c>
      <c r="C340" s="50">
        <v>5</v>
      </c>
      <c r="D340" s="50">
        <v>4</v>
      </c>
      <c r="E340" s="50">
        <v>2</v>
      </c>
      <c r="F340" s="50">
        <v>1</v>
      </c>
    </row>
    <row r="341" spans="1:6" x14ac:dyDescent="0.25">
      <c r="A341" s="73">
        <v>45085</v>
      </c>
      <c r="B341" s="66">
        <v>15445</v>
      </c>
      <c r="C341" s="50">
        <v>5</v>
      </c>
      <c r="D341" s="50">
        <v>7</v>
      </c>
      <c r="E341" s="50">
        <v>3</v>
      </c>
      <c r="F341" s="50">
        <v>1</v>
      </c>
    </row>
    <row r="342" spans="1:6" x14ac:dyDescent="0.25">
      <c r="A342" s="73">
        <v>45084</v>
      </c>
      <c r="B342" s="66">
        <v>14160</v>
      </c>
      <c r="C342" s="50">
        <v>8</v>
      </c>
      <c r="D342" s="50">
        <v>7</v>
      </c>
      <c r="E342" s="50">
        <v>4</v>
      </c>
      <c r="F342" s="50">
        <v>1</v>
      </c>
    </row>
    <row r="343" spans="1:6" x14ac:dyDescent="0.25">
      <c r="A343" s="73">
        <v>45083</v>
      </c>
      <c r="B343" s="66">
        <v>1485</v>
      </c>
      <c r="C343" s="50">
        <v>1</v>
      </c>
      <c r="D343" s="50">
        <v>1</v>
      </c>
      <c r="E343" s="50">
        <v>2</v>
      </c>
      <c r="F343" s="50">
        <v>1</v>
      </c>
    </row>
    <row r="344" spans="1:6" x14ac:dyDescent="0.25">
      <c r="A344" s="73">
        <v>45082</v>
      </c>
      <c r="B344" s="66">
        <v>-7865</v>
      </c>
      <c r="C344" s="50">
        <v>2</v>
      </c>
      <c r="D344" s="50">
        <v>3</v>
      </c>
      <c r="E344" s="50">
        <v>2</v>
      </c>
      <c r="F344" s="50">
        <v>1</v>
      </c>
    </row>
    <row r="345" spans="1:6" x14ac:dyDescent="0.25">
      <c r="A345" s="73">
        <v>45079</v>
      </c>
      <c r="B345" s="66">
        <v>2655</v>
      </c>
      <c r="C345" s="50">
        <v>3</v>
      </c>
      <c r="D345" s="50">
        <v>3</v>
      </c>
      <c r="E345" s="50">
        <v>2</v>
      </c>
      <c r="F345" s="50">
        <v>1</v>
      </c>
    </row>
    <row r="346" spans="1:6" x14ac:dyDescent="0.25">
      <c r="A346" s="73">
        <v>45078</v>
      </c>
      <c r="B346" s="66">
        <v>825</v>
      </c>
      <c r="C346" s="50">
        <v>6</v>
      </c>
      <c r="D346" s="50">
        <v>6</v>
      </c>
      <c r="E346" s="50">
        <v>1</v>
      </c>
      <c r="F346" s="50">
        <v>1</v>
      </c>
    </row>
    <row r="347" spans="1:6" x14ac:dyDescent="0.25">
      <c r="A347" s="73">
        <v>45077</v>
      </c>
      <c r="B347" s="66">
        <v>-3345</v>
      </c>
      <c r="C347" s="50">
        <v>3</v>
      </c>
      <c r="D347" s="50">
        <v>4</v>
      </c>
      <c r="E347" s="50">
        <v>2</v>
      </c>
      <c r="F347" s="50">
        <v>1</v>
      </c>
    </row>
    <row r="348" spans="1:6" x14ac:dyDescent="0.25">
      <c r="A348" s="73">
        <v>45076</v>
      </c>
      <c r="B348" s="66">
        <v>3310</v>
      </c>
      <c r="C348" s="50">
        <v>5</v>
      </c>
      <c r="D348" s="50">
        <v>5</v>
      </c>
      <c r="E348" s="50">
        <v>2</v>
      </c>
      <c r="F348" s="50">
        <v>1</v>
      </c>
    </row>
    <row r="349" spans="1:6" x14ac:dyDescent="0.25">
      <c r="A349" s="73">
        <v>45072</v>
      </c>
      <c r="B349" s="66">
        <v>27515</v>
      </c>
      <c r="C349" s="50">
        <v>9</v>
      </c>
      <c r="D349" s="50">
        <v>9</v>
      </c>
      <c r="E349" s="50">
        <v>4</v>
      </c>
      <c r="F349" s="50">
        <v>1</v>
      </c>
    </row>
    <row r="350" spans="1:6" x14ac:dyDescent="0.25">
      <c r="A350" s="73">
        <v>45071</v>
      </c>
      <c r="B350" s="66">
        <v>-970</v>
      </c>
      <c r="C350" s="50">
        <v>4</v>
      </c>
      <c r="D350" s="50">
        <v>5</v>
      </c>
      <c r="E350" s="50">
        <v>2</v>
      </c>
      <c r="F350" s="50">
        <v>1</v>
      </c>
    </row>
    <row r="351" spans="1:6" x14ac:dyDescent="0.25">
      <c r="A351" s="73">
        <v>45069</v>
      </c>
      <c r="B351" s="66">
        <v>5135</v>
      </c>
      <c r="C351" s="50">
        <v>4</v>
      </c>
      <c r="D351" s="50">
        <v>9</v>
      </c>
      <c r="E351" s="50">
        <v>3</v>
      </c>
      <c r="F351" s="50">
        <v>1</v>
      </c>
    </row>
    <row r="352" spans="1:6" x14ac:dyDescent="0.25">
      <c r="A352" s="73">
        <v>45068</v>
      </c>
      <c r="B352" s="66">
        <v>-1300</v>
      </c>
      <c r="C352" s="50">
        <v>2</v>
      </c>
      <c r="D352" s="50">
        <v>6</v>
      </c>
      <c r="E352" s="50">
        <v>2</v>
      </c>
      <c r="F352" s="50">
        <v>1</v>
      </c>
    </row>
    <row r="353" spans="1:6" x14ac:dyDescent="0.25">
      <c r="A353" s="73">
        <v>45065</v>
      </c>
      <c r="B353" s="66">
        <v>-2730</v>
      </c>
      <c r="C353" s="50">
        <v>1</v>
      </c>
      <c r="D353" s="50">
        <v>4</v>
      </c>
      <c r="E353" s="50">
        <v>2</v>
      </c>
      <c r="F353" s="50">
        <v>1</v>
      </c>
    </row>
    <row r="354" spans="1:6" x14ac:dyDescent="0.25">
      <c r="A354" s="73">
        <v>45064</v>
      </c>
      <c r="B354" s="66">
        <v>4590</v>
      </c>
      <c r="C354" s="50">
        <v>7</v>
      </c>
      <c r="D354" s="50">
        <v>8</v>
      </c>
      <c r="E354" s="50">
        <v>4</v>
      </c>
      <c r="F354" s="50">
        <v>1</v>
      </c>
    </row>
    <row r="355" spans="1:6" x14ac:dyDescent="0.25">
      <c r="A355" s="73">
        <v>45063</v>
      </c>
      <c r="B355" s="66">
        <v>-405</v>
      </c>
      <c r="C355" s="50">
        <v>5</v>
      </c>
      <c r="D355" s="50">
        <v>8</v>
      </c>
      <c r="E355" s="50">
        <v>3</v>
      </c>
      <c r="F355" s="50">
        <v>1</v>
      </c>
    </row>
    <row r="356" spans="1:6" x14ac:dyDescent="0.25">
      <c r="A356" s="73">
        <v>45062</v>
      </c>
      <c r="B356" s="66">
        <v>3015</v>
      </c>
      <c r="C356" s="50">
        <v>2</v>
      </c>
      <c r="D356" s="50">
        <v>2</v>
      </c>
      <c r="E356" s="50">
        <v>2</v>
      </c>
      <c r="F356" s="50">
        <v>1</v>
      </c>
    </row>
    <row r="357" spans="1:6" x14ac:dyDescent="0.25">
      <c r="A357" s="73">
        <v>45061</v>
      </c>
      <c r="B357" s="66">
        <v>-4300</v>
      </c>
      <c r="C357" s="50">
        <v>2</v>
      </c>
      <c r="D357" s="50">
        <v>3</v>
      </c>
      <c r="E357" s="50">
        <v>2</v>
      </c>
      <c r="F357" s="50">
        <v>1</v>
      </c>
    </row>
    <row r="358" spans="1:6" x14ac:dyDescent="0.25">
      <c r="A358" s="73">
        <v>45058</v>
      </c>
      <c r="B358" s="66">
        <v>-11075</v>
      </c>
      <c r="C358" s="50">
        <v>4</v>
      </c>
      <c r="D358" s="50">
        <v>5</v>
      </c>
      <c r="E358" s="50">
        <v>2</v>
      </c>
      <c r="F358" s="50">
        <v>1</v>
      </c>
    </row>
    <row r="359" spans="1:6" x14ac:dyDescent="0.25">
      <c r="A359" s="73">
        <v>45057</v>
      </c>
      <c r="B359" s="66">
        <v>3315</v>
      </c>
      <c r="C359" s="50">
        <v>1</v>
      </c>
      <c r="D359" s="50">
        <v>1</v>
      </c>
      <c r="E359" s="50">
        <v>2</v>
      </c>
      <c r="F359" s="50">
        <v>1</v>
      </c>
    </row>
    <row r="360" spans="1:6" x14ac:dyDescent="0.25">
      <c r="A360" s="73">
        <v>45056</v>
      </c>
      <c r="B360" s="66">
        <v>8350</v>
      </c>
      <c r="C360" s="50">
        <v>5</v>
      </c>
      <c r="D360" s="50">
        <v>9</v>
      </c>
      <c r="E360" s="50">
        <v>3</v>
      </c>
      <c r="F360" s="50">
        <v>1</v>
      </c>
    </row>
    <row r="361" spans="1:6" x14ac:dyDescent="0.25">
      <c r="A361" s="73">
        <v>45055</v>
      </c>
      <c r="B361" s="66">
        <v>-1305</v>
      </c>
      <c r="C361" s="50">
        <v>1</v>
      </c>
      <c r="D361" s="50">
        <v>5</v>
      </c>
      <c r="E361" s="50">
        <v>2</v>
      </c>
      <c r="F361" s="50">
        <v>1</v>
      </c>
    </row>
    <row r="362" spans="1:6" x14ac:dyDescent="0.25">
      <c r="A362" s="73">
        <v>45054</v>
      </c>
      <c r="B362" s="66">
        <v>5045</v>
      </c>
      <c r="C362" s="50">
        <v>2</v>
      </c>
      <c r="D362" s="50">
        <v>4</v>
      </c>
      <c r="E362" s="50">
        <v>2</v>
      </c>
      <c r="F362" s="50">
        <v>1</v>
      </c>
    </row>
    <row r="363" spans="1:6" x14ac:dyDescent="0.25">
      <c r="A363" s="73">
        <v>45051</v>
      </c>
      <c r="B363" s="66">
        <v>4565</v>
      </c>
      <c r="C363" s="50">
        <v>7</v>
      </c>
      <c r="D363" s="50">
        <v>8</v>
      </c>
      <c r="E363" s="50">
        <v>4</v>
      </c>
      <c r="F363" s="50">
        <v>1</v>
      </c>
    </row>
    <row r="364" spans="1:6" x14ac:dyDescent="0.25">
      <c r="A364" s="73">
        <v>45050</v>
      </c>
      <c r="B364" s="66">
        <v>-405</v>
      </c>
      <c r="C364" s="50">
        <v>2</v>
      </c>
      <c r="D364" s="50">
        <v>5</v>
      </c>
      <c r="E364" s="50">
        <v>2</v>
      </c>
      <c r="F364" s="50">
        <v>1</v>
      </c>
    </row>
    <row r="365" spans="1:6" x14ac:dyDescent="0.25">
      <c r="A365" s="73">
        <v>45048</v>
      </c>
      <c r="B365" s="66">
        <v>-7870</v>
      </c>
      <c r="C365" s="50">
        <v>5</v>
      </c>
      <c r="D365" s="50">
        <v>6</v>
      </c>
      <c r="E365" s="50">
        <v>2</v>
      </c>
      <c r="F365" s="50">
        <v>1</v>
      </c>
    </row>
    <row r="366" spans="1:6" x14ac:dyDescent="0.25">
      <c r="A366" s="73">
        <v>45047</v>
      </c>
      <c r="B366" s="66">
        <v>-1630</v>
      </c>
      <c r="C366" s="50">
        <v>1</v>
      </c>
      <c r="D366" s="50">
        <v>1</v>
      </c>
      <c r="E366" s="50">
        <v>2</v>
      </c>
      <c r="F366" s="50">
        <v>1</v>
      </c>
    </row>
    <row r="367" spans="1:6" x14ac:dyDescent="0.25">
      <c r="A367" s="73">
        <v>45044</v>
      </c>
      <c r="B367" s="66">
        <v>1685</v>
      </c>
      <c r="C367" s="50">
        <v>3</v>
      </c>
      <c r="D367" s="50">
        <v>9</v>
      </c>
      <c r="E367" s="50">
        <v>3</v>
      </c>
      <c r="F367" s="50">
        <v>1</v>
      </c>
    </row>
    <row r="368" spans="1:6" x14ac:dyDescent="0.25">
      <c r="A368" s="73">
        <v>45043</v>
      </c>
      <c r="B368" s="66">
        <v>5610</v>
      </c>
      <c r="C368" s="50">
        <v>7</v>
      </c>
      <c r="D368" s="50">
        <v>10</v>
      </c>
      <c r="E368" s="50">
        <v>4</v>
      </c>
      <c r="F368" s="50">
        <v>1</v>
      </c>
    </row>
    <row r="369" spans="1:6" x14ac:dyDescent="0.25">
      <c r="A369" s="73">
        <v>45042</v>
      </c>
      <c r="B369" s="66">
        <v>3720</v>
      </c>
      <c r="C369" s="50">
        <v>3</v>
      </c>
      <c r="D369" s="50">
        <v>5</v>
      </c>
      <c r="E369" s="50">
        <v>2</v>
      </c>
      <c r="F369" s="50">
        <v>1</v>
      </c>
    </row>
    <row r="370" spans="1:6" x14ac:dyDescent="0.25">
      <c r="A370" s="73">
        <v>45040</v>
      </c>
      <c r="B370" s="66">
        <v>-270</v>
      </c>
      <c r="C370" s="50">
        <v>4</v>
      </c>
      <c r="D370" s="50">
        <v>1</v>
      </c>
      <c r="E370" s="50">
        <v>2</v>
      </c>
      <c r="F370" s="50">
        <v>1</v>
      </c>
    </row>
    <row r="371" spans="1:6" x14ac:dyDescent="0.25">
      <c r="A371" s="73">
        <v>45037</v>
      </c>
      <c r="B371" s="66">
        <v>-2780</v>
      </c>
      <c r="C371" s="50">
        <v>3</v>
      </c>
      <c r="D371" s="50">
        <v>5</v>
      </c>
      <c r="E371" s="50">
        <v>2</v>
      </c>
      <c r="F371" s="50">
        <v>1</v>
      </c>
    </row>
    <row r="372" spans="1:6" x14ac:dyDescent="0.25">
      <c r="A372" s="73">
        <v>45036</v>
      </c>
      <c r="B372" s="66">
        <v>6270</v>
      </c>
      <c r="C372" s="50">
        <v>4</v>
      </c>
      <c r="D372" s="50">
        <v>2</v>
      </c>
      <c r="E372" s="50">
        <v>2</v>
      </c>
      <c r="F372" s="50">
        <v>1</v>
      </c>
    </row>
    <row r="373" spans="1:6" x14ac:dyDescent="0.25">
      <c r="A373" s="73">
        <v>45035</v>
      </c>
      <c r="B373" s="66">
        <v>530</v>
      </c>
      <c r="C373" s="50">
        <v>3</v>
      </c>
      <c r="D373" s="50">
        <v>6</v>
      </c>
      <c r="E373" s="50">
        <v>2</v>
      </c>
      <c r="F373" s="50">
        <v>1</v>
      </c>
    </row>
    <row r="374" spans="1:6" x14ac:dyDescent="0.25">
      <c r="A374" s="73">
        <v>45034</v>
      </c>
      <c r="B374" s="66">
        <v>245</v>
      </c>
      <c r="C374" s="50">
        <v>3</v>
      </c>
      <c r="D374" s="50">
        <v>6</v>
      </c>
      <c r="E374" s="50">
        <v>2</v>
      </c>
      <c r="F374" s="50">
        <v>1</v>
      </c>
    </row>
    <row r="375" spans="1:6" x14ac:dyDescent="0.25">
      <c r="A375" s="73">
        <v>45033</v>
      </c>
      <c r="B375" s="66">
        <v>5100</v>
      </c>
      <c r="C375" s="50">
        <v>2</v>
      </c>
      <c r="D375" s="50">
        <v>2</v>
      </c>
      <c r="E375" s="50">
        <v>2</v>
      </c>
      <c r="F375" s="50">
        <v>1</v>
      </c>
    </row>
    <row r="376" spans="1:6" x14ac:dyDescent="0.25">
      <c r="A376" s="73">
        <v>45029</v>
      </c>
      <c r="B376" s="66">
        <v>23125</v>
      </c>
      <c r="C376" s="50">
        <v>7</v>
      </c>
      <c r="D376" s="50">
        <v>9</v>
      </c>
      <c r="E376" s="50">
        <v>4</v>
      </c>
      <c r="F376" s="50">
        <v>1</v>
      </c>
    </row>
    <row r="377" spans="1:6" x14ac:dyDescent="0.25">
      <c r="A377" s="73">
        <v>45028</v>
      </c>
      <c r="B377" s="66">
        <v>-1185</v>
      </c>
      <c r="C377" s="50">
        <v>8</v>
      </c>
      <c r="D377" s="50">
        <v>4</v>
      </c>
      <c r="E377" s="50">
        <v>1</v>
      </c>
      <c r="F377" s="50">
        <v>1</v>
      </c>
    </row>
    <row r="378" spans="1:6" x14ac:dyDescent="0.25">
      <c r="A378" s="73">
        <v>45027</v>
      </c>
      <c r="B378" s="66">
        <v>-2140</v>
      </c>
      <c r="C378" s="50">
        <v>2</v>
      </c>
      <c r="D378" s="50">
        <v>9</v>
      </c>
      <c r="E378" s="50">
        <v>3</v>
      </c>
      <c r="F378" s="50">
        <v>1</v>
      </c>
    </row>
    <row r="379" spans="1:6" x14ac:dyDescent="0.25">
      <c r="A379" s="73">
        <v>45026</v>
      </c>
      <c r="B379" s="66">
        <v>-5060</v>
      </c>
      <c r="C379" s="50">
        <v>5</v>
      </c>
      <c r="D379" s="50">
        <v>1</v>
      </c>
      <c r="E379" s="50">
        <v>2</v>
      </c>
      <c r="F379" s="50">
        <v>1</v>
      </c>
    </row>
    <row r="380" spans="1:6" x14ac:dyDescent="0.25">
      <c r="A380" s="73">
        <v>45022</v>
      </c>
      <c r="B380" s="66">
        <v>-7490</v>
      </c>
      <c r="C380" s="50">
        <v>5</v>
      </c>
      <c r="D380" s="50">
        <v>6</v>
      </c>
      <c r="E380" s="50">
        <v>2</v>
      </c>
      <c r="F380" s="50">
        <v>1</v>
      </c>
    </row>
    <row r="381" spans="1:6" x14ac:dyDescent="0.25">
      <c r="A381" s="73">
        <v>45021</v>
      </c>
      <c r="B381" s="66">
        <v>400</v>
      </c>
      <c r="C381" s="50">
        <v>5</v>
      </c>
      <c r="D381" s="50">
        <v>6</v>
      </c>
      <c r="E381" s="50">
        <v>2</v>
      </c>
      <c r="F381" s="50">
        <v>1</v>
      </c>
    </row>
    <row r="382" spans="1:6" x14ac:dyDescent="0.25">
      <c r="A382" s="73">
        <v>45020</v>
      </c>
      <c r="B382" s="66">
        <v>-7875</v>
      </c>
      <c r="C382" s="50">
        <v>4</v>
      </c>
      <c r="D382" s="50">
        <v>7</v>
      </c>
      <c r="E382" s="50">
        <v>3</v>
      </c>
      <c r="F382" s="50">
        <v>1</v>
      </c>
    </row>
    <row r="383" spans="1:6" x14ac:dyDescent="0.25">
      <c r="A383" s="73">
        <v>45016</v>
      </c>
      <c r="B383" s="66">
        <v>7785</v>
      </c>
      <c r="C383" s="50">
        <v>6</v>
      </c>
      <c r="D383" s="50">
        <v>9</v>
      </c>
      <c r="E383" s="50">
        <v>4</v>
      </c>
      <c r="F383" s="50">
        <v>1</v>
      </c>
    </row>
    <row r="384" spans="1:6" x14ac:dyDescent="0.25">
      <c r="A384" s="73">
        <v>45015</v>
      </c>
      <c r="B384" s="66">
        <v>3150</v>
      </c>
      <c r="C384" s="50">
        <v>1</v>
      </c>
      <c r="D384" s="50">
        <v>6</v>
      </c>
      <c r="E384" s="50">
        <v>2</v>
      </c>
      <c r="F384" s="50">
        <v>1</v>
      </c>
    </row>
    <row r="385" spans="1:6" x14ac:dyDescent="0.25">
      <c r="A385" s="73">
        <v>45014</v>
      </c>
      <c r="B385" s="66">
        <v>-3130</v>
      </c>
      <c r="C385" s="50">
        <v>4</v>
      </c>
      <c r="D385" s="50">
        <v>8</v>
      </c>
      <c r="E385" s="50">
        <v>3</v>
      </c>
      <c r="F385" s="50">
        <v>1</v>
      </c>
    </row>
    <row r="386" spans="1:6" x14ac:dyDescent="0.25">
      <c r="A386" s="73">
        <v>45013</v>
      </c>
      <c r="B386" s="66">
        <v>2045</v>
      </c>
      <c r="C386" s="50">
        <v>4</v>
      </c>
      <c r="D386" s="50">
        <v>2</v>
      </c>
      <c r="E386" s="50">
        <v>2</v>
      </c>
      <c r="F386" s="50">
        <v>1</v>
      </c>
    </row>
    <row r="387" spans="1:6" x14ac:dyDescent="0.25">
      <c r="A387" s="73">
        <v>45012</v>
      </c>
      <c r="B387" s="66">
        <v>-6145</v>
      </c>
      <c r="C387" s="50">
        <v>5</v>
      </c>
      <c r="D387" s="50">
        <v>7</v>
      </c>
      <c r="E387" s="50">
        <v>3</v>
      </c>
      <c r="F387" s="50">
        <v>1</v>
      </c>
    </row>
    <row r="388" spans="1:6" x14ac:dyDescent="0.25">
      <c r="A388" s="73">
        <v>45009</v>
      </c>
      <c r="B388" s="66">
        <v>4275</v>
      </c>
      <c r="C388" s="50">
        <v>4</v>
      </c>
      <c r="D388" s="50">
        <v>6</v>
      </c>
      <c r="E388" s="50">
        <v>2</v>
      </c>
      <c r="F388" s="50">
        <v>1</v>
      </c>
    </row>
    <row r="389" spans="1:6" x14ac:dyDescent="0.25">
      <c r="A389" s="73">
        <v>45008</v>
      </c>
      <c r="B389" s="66">
        <v>-5405</v>
      </c>
      <c r="C389" s="50">
        <v>8</v>
      </c>
      <c r="D389" s="50">
        <v>2</v>
      </c>
      <c r="E389" s="50">
        <v>1</v>
      </c>
      <c r="F389" s="50">
        <v>1</v>
      </c>
    </row>
    <row r="390" spans="1:6" x14ac:dyDescent="0.25">
      <c r="A390" s="73">
        <v>45007</v>
      </c>
      <c r="B390" s="66">
        <v>-7865</v>
      </c>
      <c r="C390" s="50">
        <v>9</v>
      </c>
      <c r="D390" s="50">
        <v>4</v>
      </c>
      <c r="E390" s="50">
        <v>1</v>
      </c>
      <c r="F390" s="50">
        <v>1</v>
      </c>
    </row>
    <row r="391" spans="1:6" x14ac:dyDescent="0.25">
      <c r="A391" s="73">
        <v>45006</v>
      </c>
      <c r="B391" s="66">
        <v>-7340</v>
      </c>
      <c r="C391" s="50">
        <v>5</v>
      </c>
      <c r="D391" s="50">
        <v>8</v>
      </c>
      <c r="E391" s="50">
        <v>3</v>
      </c>
      <c r="F391" s="50">
        <v>1</v>
      </c>
    </row>
    <row r="392" spans="1:6" x14ac:dyDescent="0.25">
      <c r="A392" s="73">
        <v>45005</v>
      </c>
      <c r="B392" s="66">
        <v>-1290</v>
      </c>
      <c r="C392" s="50">
        <v>5</v>
      </c>
      <c r="D392" s="50">
        <v>2</v>
      </c>
      <c r="E392" s="50">
        <v>2</v>
      </c>
      <c r="F392" s="50">
        <v>1</v>
      </c>
    </row>
    <row r="393" spans="1:6" x14ac:dyDescent="0.25">
      <c r="A393" s="73">
        <v>45001</v>
      </c>
      <c r="B393" s="66">
        <v>28275</v>
      </c>
      <c r="C393" s="50">
        <v>10</v>
      </c>
      <c r="D393" s="50">
        <v>8</v>
      </c>
      <c r="E393" s="50">
        <v>4</v>
      </c>
      <c r="F393" s="50">
        <v>1</v>
      </c>
    </row>
    <row r="394" spans="1:6" x14ac:dyDescent="0.25">
      <c r="A394" s="73">
        <v>44999</v>
      </c>
      <c r="B394" s="66">
        <v>425</v>
      </c>
      <c r="C394" s="50">
        <v>8</v>
      </c>
      <c r="D394" s="50">
        <v>8</v>
      </c>
      <c r="E394" s="50">
        <v>4</v>
      </c>
      <c r="F394" s="50">
        <v>1</v>
      </c>
    </row>
    <row r="395" spans="1:6" x14ac:dyDescent="0.25">
      <c r="A395" s="73">
        <v>44998</v>
      </c>
      <c r="B395" s="66">
        <v>-1750</v>
      </c>
      <c r="C395" s="50">
        <v>10</v>
      </c>
      <c r="D395" s="50">
        <v>1</v>
      </c>
      <c r="E395" s="50">
        <v>1</v>
      </c>
      <c r="F395" s="50">
        <v>1</v>
      </c>
    </row>
    <row r="396" spans="1:6" x14ac:dyDescent="0.25">
      <c r="A396" s="73">
        <v>44995</v>
      </c>
      <c r="B396" s="66">
        <v>2210</v>
      </c>
      <c r="C396" s="50">
        <v>8</v>
      </c>
      <c r="D396" s="50">
        <v>7</v>
      </c>
      <c r="E396" s="50">
        <v>4</v>
      </c>
      <c r="F396" s="50">
        <v>1</v>
      </c>
    </row>
    <row r="397" spans="1:6" x14ac:dyDescent="0.25">
      <c r="A397" s="73">
        <v>44994</v>
      </c>
      <c r="B397" s="66">
        <v>-7875</v>
      </c>
      <c r="C397" s="50">
        <v>9</v>
      </c>
      <c r="D397" s="50">
        <v>5</v>
      </c>
      <c r="E397" s="50">
        <v>1</v>
      </c>
      <c r="F397" s="50">
        <v>1</v>
      </c>
    </row>
    <row r="398" spans="1:6" x14ac:dyDescent="0.25">
      <c r="A398" s="73">
        <v>44992</v>
      </c>
      <c r="B398" s="66">
        <v>-2995</v>
      </c>
      <c r="C398" s="50">
        <v>5</v>
      </c>
      <c r="D398" s="50">
        <v>9</v>
      </c>
      <c r="E398" s="50">
        <v>3</v>
      </c>
      <c r="F398" s="50">
        <v>1</v>
      </c>
    </row>
    <row r="399" spans="1:6" x14ac:dyDescent="0.25">
      <c r="A399" s="73">
        <v>44991</v>
      </c>
      <c r="B399" s="66">
        <v>-2190</v>
      </c>
      <c r="C399" s="50">
        <v>5</v>
      </c>
      <c r="D399" s="50">
        <v>1</v>
      </c>
      <c r="E399" s="50">
        <v>2</v>
      </c>
      <c r="F399" s="50">
        <v>1</v>
      </c>
    </row>
    <row r="400" spans="1:6" x14ac:dyDescent="0.25">
      <c r="A400" s="73">
        <v>44988</v>
      </c>
      <c r="B400" s="66">
        <v>8360</v>
      </c>
      <c r="C400" s="50">
        <v>7</v>
      </c>
      <c r="D400" s="50">
        <v>9</v>
      </c>
      <c r="E400" s="50">
        <v>4</v>
      </c>
      <c r="F400" s="50">
        <v>1</v>
      </c>
    </row>
    <row r="401" spans="1:6" x14ac:dyDescent="0.25">
      <c r="A401" s="73">
        <v>44987</v>
      </c>
      <c r="B401" s="66">
        <v>-10320</v>
      </c>
      <c r="C401" s="50">
        <v>7</v>
      </c>
      <c r="D401" s="50">
        <v>7</v>
      </c>
      <c r="E401" s="50">
        <v>4</v>
      </c>
      <c r="F401" s="50">
        <v>1</v>
      </c>
    </row>
    <row r="402" spans="1:6" x14ac:dyDescent="0.25">
      <c r="A402" s="73">
        <v>44986</v>
      </c>
      <c r="B402" s="66">
        <v>3120</v>
      </c>
      <c r="C402" s="50">
        <v>5</v>
      </c>
      <c r="D402" s="50">
        <v>8</v>
      </c>
      <c r="E402" s="50">
        <v>3</v>
      </c>
      <c r="F402" s="50">
        <v>1</v>
      </c>
    </row>
    <row r="403" spans="1:6" x14ac:dyDescent="0.25">
      <c r="A403" s="73">
        <v>44985</v>
      </c>
      <c r="B403" s="66">
        <v>-10875</v>
      </c>
      <c r="C403" s="50">
        <v>3</v>
      </c>
      <c r="D403" s="50">
        <v>5</v>
      </c>
      <c r="E403" s="50">
        <v>2</v>
      </c>
      <c r="F403" s="50">
        <v>1</v>
      </c>
    </row>
    <row r="404" spans="1:6" x14ac:dyDescent="0.25">
      <c r="A404" s="73">
        <v>44984</v>
      </c>
      <c r="B404" s="66">
        <v>-1425</v>
      </c>
      <c r="C404" s="50">
        <v>3</v>
      </c>
      <c r="D404" s="50">
        <v>2</v>
      </c>
      <c r="E404" s="50">
        <v>2</v>
      </c>
      <c r="F404" s="50">
        <v>1</v>
      </c>
    </row>
    <row r="405" spans="1:6" x14ac:dyDescent="0.25">
      <c r="A405" s="73">
        <v>44981</v>
      </c>
      <c r="B405" s="66">
        <v>-1610</v>
      </c>
      <c r="C405" s="50">
        <v>5</v>
      </c>
      <c r="D405" s="50">
        <v>6</v>
      </c>
      <c r="E405" s="50">
        <v>2</v>
      </c>
      <c r="F405" s="50">
        <v>1</v>
      </c>
    </row>
    <row r="406" spans="1:6" x14ac:dyDescent="0.25">
      <c r="A406" s="73">
        <v>44980</v>
      </c>
      <c r="B406" s="66">
        <v>810</v>
      </c>
      <c r="C406" s="50">
        <v>6</v>
      </c>
      <c r="D406" s="50">
        <v>1</v>
      </c>
      <c r="E406" s="50">
        <v>1</v>
      </c>
      <c r="F406" s="50">
        <v>1</v>
      </c>
    </row>
    <row r="407" spans="1:6" x14ac:dyDescent="0.25">
      <c r="A407" s="73">
        <v>44979</v>
      </c>
      <c r="B407" s="66">
        <v>-8135</v>
      </c>
      <c r="C407" s="50">
        <v>4</v>
      </c>
      <c r="D407" s="50">
        <v>2</v>
      </c>
      <c r="E407" s="50">
        <v>2</v>
      </c>
      <c r="F407" s="50">
        <v>1</v>
      </c>
    </row>
    <row r="408" spans="1:6" x14ac:dyDescent="0.25">
      <c r="A408" s="73">
        <v>44978</v>
      </c>
      <c r="B408" s="66">
        <v>-5170</v>
      </c>
      <c r="C408" s="50">
        <v>5</v>
      </c>
      <c r="D408" s="50">
        <v>10</v>
      </c>
      <c r="E408" s="50">
        <v>3</v>
      </c>
      <c r="F408" s="50">
        <v>1</v>
      </c>
    </row>
    <row r="409" spans="1:6" x14ac:dyDescent="0.25">
      <c r="A409" s="73">
        <v>44973</v>
      </c>
      <c r="B409" s="66">
        <v>9165</v>
      </c>
      <c r="C409" s="50">
        <v>7</v>
      </c>
      <c r="D409" s="50">
        <v>10</v>
      </c>
      <c r="E409" s="50">
        <v>4</v>
      </c>
      <c r="F409" s="50">
        <v>1</v>
      </c>
    </row>
    <row r="410" spans="1:6" x14ac:dyDescent="0.25">
      <c r="A410" s="73">
        <v>44972</v>
      </c>
      <c r="B410" s="66">
        <v>9985</v>
      </c>
      <c r="C410" s="50">
        <v>5</v>
      </c>
      <c r="D410" s="50">
        <v>8</v>
      </c>
      <c r="E410" s="50">
        <v>3</v>
      </c>
      <c r="F410" s="50">
        <v>1</v>
      </c>
    </row>
    <row r="411" spans="1:6" x14ac:dyDescent="0.25">
      <c r="A411" s="73">
        <v>44971</v>
      </c>
      <c r="B411" s="66">
        <v>2145</v>
      </c>
      <c r="C411" s="50">
        <v>8</v>
      </c>
      <c r="D411" s="50">
        <v>2</v>
      </c>
      <c r="E411" s="50">
        <v>1</v>
      </c>
      <c r="F411" s="50">
        <v>1</v>
      </c>
    </row>
    <row r="412" spans="1:6" x14ac:dyDescent="0.25">
      <c r="A412" s="73">
        <v>44970</v>
      </c>
      <c r="B412" s="66">
        <v>1905</v>
      </c>
      <c r="C412" s="50">
        <v>5</v>
      </c>
      <c r="D412" s="50">
        <v>7</v>
      </c>
      <c r="E412" s="50">
        <v>3</v>
      </c>
      <c r="F412" s="50">
        <v>1</v>
      </c>
    </row>
    <row r="413" spans="1:6" x14ac:dyDescent="0.25">
      <c r="A413" s="73">
        <v>44967</v>
      </c>
      <c r="B413" s="66">
        <v>6190</v>
      </c>
      <c r="C413" s="50">
        <v>5</v>
      </c>
      <c r="D413" s="50">
        <v>4</v>
      </c>
      <c r="E413" s="50">
        <v>2</v>
      </c>
      <c r="F413" s="50">
        <v>1</v>
      </c>
    </row>
    <row r="414" spans="1:6" x14ac:dyDescent="0.25">
      <c r="A414" s="73">
        <v>44966</v>
      </c>
      <c r="B414" s="66">
        <v>-960</v>
      </c>
      <c r="C414" s="50">
        <v>9</v>
      </c>
      <c r="D414" s="50">
        <v>8</v>
      </c>
      <c r="E414" s="50">
        <v>4</v>
      </c>
      <c r="F414" s="50">
        <v>1</v>
      </c>
    </row>
    <row r="415" spans="1:6" x14ac:dyDescent="0.25">
      <c r="A415" s="73">
        <v>44965</v>
      </c>
      <c r="B415" s="66">
        <v>-7385</v>
      </c>
      <c r="C415" s="50">
        <v>7</v>
      </c>
      <c r="D415" s="50">
        <v>8</v>
      </c>
      <c r="E415" s="50">
        <v>4</v>
      </c>
      <c r="F415" s="50">
        <v>1</v>
      </c>
    </row>
    <row r="416" spans="1:6" x14ac:dyDescent="0.25">
      <c r="A416" s="73">
        <v>44964</v>
      </c>
      <c r="B416" s="66">
        <v>-3530</v>
      </c>
      <c r="C416" s="50">
        <v>9</v>
      </c>
      <c r="D416" s="50">
        <v>7</v>
      </c>
      <c r="E416" s="50">
        <v>4</v>
      </c>
      <c r="F416" s="50">
        <v>1</v>
      </c>
    </row>
    <row r="417" spans="1:6" x14ac:dyDescent="0.25">
      <c r="A417" s="73">
        <v>44960</v>
      </c>
      <c r="B417" s="66">
        <v>-7660</v>
      </c>
      <c r="C417" s="50">
        <v>8</v>
      </c>
      <c r="D417" s="50">
        <v>2</v>
      </c>
      <c r="E417" s="50">
        <v>1</v>
      </c>
      <c r="F417" s="50">
        <v>1</v>
      </c>
    </row>
    <row r="418" spans="1:6" x14ac:dyDescent="0.25">
      <c r="A418" s="73">
        <v>44959</v>
      </c>
      <c r="B418" s="66">
        <v>-4480</v>
      </c>
      <c r="C418" s="50">
        <v>9</v>
      </c>
      <c r="D418" s="50">
        <v>8</v>
      </c>
      <c r="E418" s="50">
        <v>4</v>
      </c>
      <c r="F418" s="50">
        <v>1</v>
      </c>
    </row>
    <row r="419" spans="1:6" x14ac:dyDescent="0.25">
      <c r="A419" s="73">
        <v>44958</v>
      </c>
      <c r="B419" s="66">
        <v>19540</v>
      </c>
      <c r="C419" s="50">
        <v>10</v>
      </c>
      <c r="D419" s="50">
        <v>7</v>
      </c>
      <c r="E419" s="50">
        <v>4</v>
      </c>
      <c r="F419" s="50">
        <v>1</v>
      </c>
    </row>
    <row r="420" spans="1:6" x14ac:dyDescent="0.25">
      <c r="A420" s="73">
        <v>44957</v>
      </c>
      <c r="B420" s="66">
        <v>9990</v>
      </c>
      <c r="C420" s="50">
        <v>7</v>
      </c>
      <c r="D420" s="50">
        <v>10</v>
      </c>
      <c r="E420" s="50">
        <v>4</v>
      </c>
      <c r="F420" s="50">
        <v>1</v>
      </c>
    </row>
    <row r="421" spans="1:6" x14ac:dyDescent="0.25">
      <c r="A421" s="73">
        <v>44953</v>
      </c>
      <c r="B421" s="66">
        <v>3315</v>
      </c>
      <c r="C421" s="50">
        <v>8</v>
      </c>
      <c r="D421" s="50">
        <v>6</v>
      </c>
      <c r="E421" s="50">
        <v>1</v>
      </c>
      <c r="F421" s="50">
        <v>1</v>
      </c>
    </row>
    <row r="422" spans="1:6" x14ac:dyDescent="0.25">
      <c r="A422" s="73">
        <v>44951</v>
      </c>
      <c r="B422" s="66">
        <v>-8160</v>
      </c>
      <c r="C422" s="50">
        <v>8</v>
      </c>
      <c r="D422" s="50">
        <v>4</v>
      </c>
      <c r="E422" s="50">
        <v>1</v>
      </c>
      <c r="F422" s="50">
        <v>1</v>
      </c>
    </row>
    <row r="423" spans="1:6" x14ac:dyDescent="0.25">
      <c r="A423" s="73">
        <v>44949</v>
      </c>
      <c r="B423" s="66">
        <v>5875</v>
      </c>
      <c r="C423" s="50">
        <v>9</v>
      </c>
      <c r="D423" s="50">
        <v>9</v>
      </c>
      <c r="E423" s="50">
        <v>4</v>
      </c>
      <c r="F423" s="50">
        <v>1</v>
      </c>
    </row>
    <row r="424" spans="1:6" x14ac:dyDescent="0.25">
      <c r="A424" s="73">
        <v>44946</v>
      </c>
      <c r="B424" s="66">
        <v>9015</v>
      </c>
      <c r="C424" s="50">
        <v>8</v>
      </c>
      <c r="D424" s="50">
        <v>9</v>
      </c>
      <c r="E424" s="50">
        <v>4</v>
      </c>
      <c r="F424" s="50">
        <v>1</v>
      </c>
    </row>
    <row r="425" spans="1:6" x14ac:dyDescent="0.25">
      <c r="A425" s="73">
        <v>44945</v>
      </c>
      <c r="B425" s="66">
        <v>-9845</v>
      </c>
      <c r="C425" s="50">
        <v>4</v>
      </c>
      <c r="D425" s="50">
        <v>2</v>
      </c>
      <c r="E425" s="50">
        <v>2</v>
      </c>
      <c r="F425" s="50">
        <v>1</v>
      </c>
    </row>
    <row r="426" spans="1:6" x14ac:dyDescent="0.25">
      <c r="A426" s="73">
        <v>44944</v>
      </c>
      <c r="B426" s="66">
        <v>4135</v>
      </c>
      <c r="C426" s="50">
        <v>8</v>
      </c>
      <c r="D426" s="50">
        <v>6</v>
      </c>
      <c r="E426" s="50">
        <v>1</v>
      </c>
      <c r="F426" s="50">
        <v>1</v>
      </c>
    </row>
    <row r="427" spans="1:6" x14ac:dyDescent="0.25">
      <c r="A427" s="73">
        <v>44943</v>
      </c>
      <c r="B427" s="66">
        <v>-20</v>
      </c>
      <c r="C427" s="50">
        <v>4</v>
      </c>
      <c r="D427" s="50">
        <v>5</v>
      </c>
      <c r="E427" s="50">
        <v>2</v>
      </c>
      <c r="F427" s="50">
        <v>1</v>
      </c>
    </row>
    <row r="428" spans="1:6" x14ac:dyDescent="0.25">
      <c r="A428" s="73">
        <v>44939</v>
      </c>
      <c r="B428" s="66">
        <v>-4645</v>
      </c>
      <c r="C428" s="50">
        <v>7</v>
      </c>
      <c r="D428" s="50">
        <v>6</v>
      </c>
      <c r="E428" s="50">
        <v>1</v>
      </c>
      <c r="F428" s="50">
        <v>1</v>
      </c>
    </row>
    <row r="429" spans="1:6" x14ac:dyDescent="0.25">
      <c r="A429" s="73">
        <v>44938</v>
      </c>
      <c r="B429" s="66">
        <v>9795</v>
      </c>
      <c r="C429" s="50">
        <v>8</v>
      </c>
      <c r="D429" s="50">
        <v>3</v>
      </c>
      <c r="E429" s="50">
        <v>1</v>
      </c>
      <c r="F429" s="50">
        <v>1</v>
      </c>
    </row>
    <row r="430" spans="1:6" x14ac:dyDescent="0.25">
      <c r="A430" s="73">
        <v>44937</v>
      </c>
      <c r="B430" s="66">
        <v>4785</v>
      </c>
      <c r="C430" s="50">
        <v>5</v>
      </c>
      <c r="D430" s="50">
        <v>8</v>
      </c>
      <c r="E430" s="50">
        <v>3</v>
      </c>
      <c r="F430" s="50">
        <v>1</v>
      </c>
    </row>
    <row r="431" spans="1:6" x14ac:dyDescent="0.25">
      <c r="A431" s="73">
        <v>44936</v>
      </c>
      <c r="B431" s="66">
        <v>-9860</v>
      </c>
      <c r="C431" s="50">
        <v>5</v>
      </c>
      <c r="D431" s="50">
        <v>8</v>
      </c>
      <c r="E431" s="50">
        <v>3</v>
      </c>
      <c r="F431" s="50">
        <v>1</v>
      </c>
    </row>
    <row r="432" spans="1:6" x14ac:dyDescent="0.25">
      <c r="A432" s="73">
        <v>44935</v>
      </c>
      <c r="B432" s="66">
        <v>-7870</v>
      </c>
      <c r="C432" s="50">
        <v>7</v>
      </c>
      <c r="D432" s="50">
        <v>2</v>
      </c>
      <c r="E432" s="50">
        <v>1</v>
      </c>
      <c r="F432" s="50">
        <v>1</v>
      </c>
    </row>
    <row r="433" spans="1:6" x14ac:dyDescent="0.25">
      <c r="A433" s="73">
        <v>44932</v>
      </c>
      <c r="B433" s="66">
        <v>22145</v>
      </c>
      <c r="C433" s="50">
        <v>10</v>
      </c>
      <c r="D433" s="50">
        <v>8</v>
      </c>
      <c r="E433" s="50">
        <v>4</v>
      </c>
      <c r="F433" s="50">
        <v>1</v>
      </c>
    </row>
    <row r="434" spans="1:6" x14ac:dyDescent="0.25">
      <c r="A434" s="73">
        <v>44931</v>
      </c>
      <c r="B434" s="66">
        <v>2660</v>
      </c>
      <c r="C434" s="50">
        <v>7</v>
      </c>
      <c r="D434" s="50">
        <v>9</v>
      </c>
      <c r="E434" s="50">
        <v>4</v>
      </c>
      <c r="F434" s="50">
        <v>1</v>
      </c>
    </row>
    <row r="435" spans="1:6" x14ac:dyDescent="0.25">
      <c r="A435" s="73">
        <v>44930</v>
      </c>
      <c r="B435" s="66">
        <v>-13590</v>
      </c>
      <c r="C435" s="50">
        <v>6</v>
      </c>
      <c r="D435" s="50">
        <v>2</v>
      </c>
      <c r="E435" s="50">
        <v>1</v>
      </c>
      <c r="F435" s="50">
        <v>1</v>
      </c>
    </row>
    <row r="436" spans="1:6" x14ac:dyDescent="0.25">
      <c r="A436" s="73">
        <v>44929</v>
      </c>
      <c r="B436" s="66">
        <v>11365</v>
      </c>
      <c r="C436" s="50">
        <v>9</v>
      </c>
      <c r="D436" s="50">
        <v>4</v>
      </c>
      <c r="E436" s="50">
        <v>1</v>
      </c>
      <c r="F436" s="50">
        <v>1</v>
      </c>
    </row>
    <row r="437" spans="1:6" x14ac:dyDescent="0.25">
      <c r="A437" s="73">
        <v>44925</v>
      </c>
      <c r="B437" s="66">
        <v>6845</v>
      </c>
      <c r="C437" s="50">
        <v>5</v>
      </c>
      <c r="D437" s="50">
        <v>2</v>
      </c>
      <c r="E437" s="50">
        <v>2</v>
      </c>
      <c r="F437" s="50">
        <v>1</v>
      </c>
    </row>
    <row r="438" spans="1:6" x14ac:dyDescent="0.25">
      <c r="A438" s="73">
        <v>44924</v>
      </c>
      <c r="B438" s="66">
        <v>840</v>
      </c>
      <c r="C438" s="50">
        <v>7</v>
      </c>
      <c r="D438" s="50">
        <v>8</v>
      </c>
      <c r="E438" s="50">
        <v>4</v>
      </c>
      <c r="F438" s="50">
        <v>1</v>
      </c>
    </row>
    <row r="439" spans="1:6" x14ac:dyDescent="0.25">
      <c r="A439" s="73">
        <v>44923</v>
      </c>
      <c r="B439" s="66">
        <v>-4605</v>
      </c>
      <c r="C439" s="50">
        <v>7</v>
      </c>
      <c r="D439" s="50">
        <v>7</v>
      </c>
      <c r="E439" s="50">
        <v>4</v>
      </c>
      <c r="F439" s="50">
        <v>1</v>
      </c>
    </row>
    <row r="440" spans="1:6" x14ac:dyDescent="0.25">
      <c r="A440" s="73">
        <v>44922</v>
      </c>
      <c r="B440" s="66">
        <v>8745</v>
      </c>
      <c r="C440" s="50">
        <v>7</v>
      </c>
      <c r="D440" s="50">
        <v>9</v>
      </c>
      <c r="E440" s="50">
        <v>4</v>
      </c>
      <c r="F440" s="50">
        <v>1</v>
      </c>
    </row>
    <row r="441" spans="1:6" x14ac:dyDescent="0.25">
      <c r="A441" s="73">
        <v>44918</v>
      </c>
      <c r="B441" s="66">
        <v>-5190</v>
      </c>
      <c r="C441" s="50">
        <v>7</v>
      </c>
      <c r="D441" s="50">
        <v>1</v>
      </c>
      <c r="E441" s="50">
        <v>1</v>
      </c>
      <c r="F441" s="50">
        <v>1</v>
      </c>
    </row>
    <row r="442" spans="1:6" x14ac:dyDescent="0.25">
      <c r="A442" s="73">
        <v>44917</v>
      </c>
      <c r="B442" s="66">
        <v>4440</v>
      </c>
      <c r="C442" s="50">
        <v>10</v>
      </c>
      <c r="D442" s="50">
        <v>6</v>
      </c>
      <c r="E442" s="50">
        <v>1</v>
      </c>
      <c r="F442" s="50">
        <v>1</v>
      </c>
    </row>
    <row r="443" spans="1:6" x14ac:dyDescent="0.25">
      <c r="A443" s="73">
        <v>44916</v>
      </c>
      <c r="B443" s="66">
        <v>-7290</v>
      </c>
      <c r="C443" s="50">
        <v>6</v>
      </c>
      <c r="D443" s="50">
        <v>7</v>
      </c>
      <c r="E443" s="50">
        <v>4</v>
      </c>
      <c r="F443" s="50">
        <v>1</v>
      </c>
    </row>
    <row r="444" spans="1:6" x14ac:dyDescent="0.25">
      <c r="A444" s="73">
        <v>44915</v>
      </c>
      <c r="B444" s="66">
        <v>-4800</v>
      </c>
      <c r="C444" s="50">
        <v>5</v>
      </c>
      <c r="D444" s="50">
        <v>1</v>
      </c>
      <c r="E444" s="50">
        <v>2</v>
      </c>
      <c r="F444" s="50">
        <v>1</v>
      </c>
    </row>
    <row r="445" spans="1:6" x14ac:dyDescent="0.25">
      <c r="A445" s="73">
        <v>44914</v>
      </c>
      <c r="B445" s="66">
        <v>4230</v>
      </c>
      <c r="C445" s="50">
        <v>8</v>
      </c>
      <c r="D445" s="50">
        <v>8</v>
      </c>
      <c r="E445" s="50">
        <v>4</v>
      </c>
      <c r="F445" s="50">
        <v>1</v>
      </c>
    </row>
    <row r="446" spans="1:6" x14ac:dyDescent="0.25">
      <c r="A446" s="73">
        <v>44910</v>
      </c>
      <c r="B446" s="66">
        <v>-6440</v>
      </c>
      <c r="C446" s="50">
        <v>9</v>
      </c>
      <c r="D446" s="50">
        <v>8</v>
      </c>
      <c r="E446" s="50">
        <v>4</v>
      </c>
      <c r="F446" s="50">
        <v>1</v>
      </c>
    </row>
    <row r="447" spans="1:6" x14ac:dyDescent="0.25">
      <c r="A447" s="73">
        <v>44909</v>
      </c>
      <c r="B447" s="66">
        <v>-6795</v>
      </c>
      <c r="C447" s="50">
        <v>9</v>
      </c>
      <c r="D447" s="50">
        <v>3</v>
      </c>
      <c r="E447" s="50">
        <v>1</v>
      </c>
      <c r="F447" s="50">
        <v>1</v>
      </c>
    </row>
    <row r="448" spans="1:6" x14ac:dyDescent="0.25">
      <c r="A448" s="73">
        <v>44908</v>
      </c>
      <c r="B448" s="66">
        <v>12150</v>
      </c>
      <c r="C448" s="50">
        <v>10</v>
      </c>
      <c r="D448" s="50">
        <v>2</v>
      </c>
      <c r="E448" s="50">
        <v>1</v>
      </c>
      <c r="F448" s="50">
        <v>1</v>
      </c>
    </row>
    <row r="449" spans="1:6" x14ac:dyDescent="0.25">
      <c r="A449" s="73">
        <v>44907</v>
      </c>
      <c r="B449" s="66">
        <v>7275</v>
      </c>
      <c r="C449" s="50">
        <v>5</v>
      </c>
      <c r="D449" s="50">
        <v>6</v>
      </c>
      <c r="E449" s="50">
        <v>2</v>
      </c>
      <c r="F449" s="50">
        <v>1</v>
      </c>
    </row>
    <row r="450" spans="1:6" x14ac:dyDescent="0.25">
      <c r="A450" s="73">
        <v>44904</v>
      </c>
      <c r="B450" s="66">
        <v>920</v>
      </c>
      <c r="C450" s="50">
        <v>7</v>
      </c>
      <c r="D450" s="50">
        <v>6</v>
      </c>
      <c r="E450" s="50">
        <v>1</v>
      </c>
      <c r="F450" s="50">
        <v>1</v>
      </c>
    </row>
    <row r="451" spans="1:6" x14ac:dyDescent="0.25">
      <c r="A451" s="73">
        <v>44903</v>
      </c>
      <c r="B451" s="66">
        <v>7350</v>
      </c>
      <c r="C451" s="50">
        <v>5</v>
      </c>
      <c r="D451" s="50">
        <v>6</v>
      </c>
      <c r="E451" s="50">
        <v>2</v>
      </c>
      <c r="F451" s="50">
        <v>1</v>
      </c>
    </row>
    <row r="452" spans="1:6" x14ac:dyDescent="0.25">
      <c r="A452" s="73">
        <v>44902</v>
      </c>
      <c r="B452" s="66">
        <v>-2530</v>
      </c>
      <c r="C452" s="50">
        <v>5</v>
      </c>
      <c r="D452" s="50">
        <v>1</v>
      </c>
      <c r="E452" s="50">
        <v>2</v>
      </c>
      <c r="F452" s="50">
        <v>1</v>
      </c>
    </row>
    <row r="453" spans="1:6" x14ac:dyDescent="0.25">
      <c r="A453" s="73">
        <v>44901</v>
      </c>
      <c r="B453" s="66">
        <v>-145</v>
      </c>
      <c r="C453" s="50">
        <v>9</v>
      </c>
      <c r="D453" s="50">
        <v>8</v>
      </c>
      <c r="E453" s="50">
        <v>4</v>
      </c>
      <c r="F453" s="50">
        <v>1</v>
      </c>
    </row>
    <row r="454" spans="1:6" x14ac:dyDescent="0.25">
      <c r="A454" s="73">
        <v>44900</v>
      </c>
      <c r="B454" s="66">
        <v>-5600</v>
      </c>
      <c r="C454" s="50">
        <v>7</v>
      </c>
      <c r="D454" s="50">
        <v>8</v>
      </c>
      <c r="E454" s="50">
        <v>4</v>
      </c>
      <c r="F454" s="50">
        <v>1</v>
      </c>
    </row>
    <row r="455" spans="1:6" x14ac:dyDescent="0.25">
      <c r="A455" s="73">
        <v>44897</v>
      </c>
      <c r="B455" s="66">
        <v>10860</v>
      </c>
      <c r="C455" s="50">
        <v>8</v>
      </c>
      <c r="D455" s="50">
        <v>1</v>
      </c>
      <c r="E455" s="50">
        <v>1</v>
      </c>
      <c r="F455" s="50">
        <v>1</v>
      </c>
    </row>
    <row r="456" spans="1:6" x14ac:dyDescent="0.25">
      <c r="A456" s="73">
        <v>44896</v>
      </c>
      <c r="B456" s="66">
        <v>-490</v>
      </c>
      <c r="C456" s="50">
        <v>5</v>
      </c>
      <c r="D456" s="50">
        <v>3</v>
      </c>
      <c r="E456" s="50">
        <v>2</v>
      </c>
      <c r="F456" s="50">
        <v>1</v>
      </c>
    </row>
    <row r="457" spans="1:6" x14ac:dyDescent="0.25">
      <c r="A457" s="73">
        <v>44895</v>
      </c>
      <c r="B457" s="66">
        <v>44965</v>
      </c>
      <c r="C457" s="50">
        <v>10</v>
      </c>
      <c r="D457" s="50">
        <v>9</v>
      </c>
      <c r="E457" s="50">
        <v>4</v>
      </c>
      <c r="F457" s="50">
        <v>1</v>
      </c>
    </row>
    <row r="458" spans="1:6" x14ac:dyDescent="0.25">
      <c r="A458" s="73">
        <v>44894</v>
      </c>
      <c r="B458" s="66">
        <v>-1390</v>
      </c>
      <c r="C458" s="50">
        <v>6</v>
      </c>
      <c r="D458" s="50">
        <v>7</v>
      </c>
      <c r="E458" s="50">
        <v>4</v>
      </c>
      <c r="F458" s="50">
        <v>1</v>
      </c>
    </row>
    <row r="459" spans="1:6" x14ac:dyDescent="0.25">
      <c r="A459" s="73">
        <v>44893</v>
      </c>
      <c r="B459" s="66">
        <v>60</v>
      </c>
      <c r="C459" s="50">
        <v>6</v>
      </c>
      <c r="D459" s="50">
        <v>3</v>
      </c>
      <c r="E459" s="50">
        <v>1</v>
      </c>
      <c r="F459" s="50">
        <v>1</v>
      </c>
    </row>
    <row r="460" spans="1:6" x14ac:dyDescent="0.25">
      <c r="A460" s="73">
        <v>44888</v>
      </c>
      <c r="B460" s="66">
        <v>-10335</v>
      </c>
      <c r="C460" s="50">
        <v>4</v>
      </c>
      <c r="D460" s="50">
        <v>7</v>
      </c>
      <c r="E460" s="50">
        <v>3</v>
      </c>
      <c r="F460" s="50">
        <v>1</v>
      </c>
    </row>
    <row r="461" spans="1:6" x14ac:dyDescent="0.25">
      <c r="A461" s="73">
        <v>44887</v>
      </c>
      <c r="B461" s="66">
        <v>-10720</v>
      </c>
      <c r="C461" s="50">
        <v>7</v>
      </c>
      <c r="D461" s="50">
        <v>8</v>
      </c>
      <c r="E461" s="50">
        <v>4</v>
      </c>
      <c r="F461" s="50">
        <v>1</v>
      </c>
    </row>
    <row r="462" spans="1:6" x14ac:dyDescent="0.25">
      <c r="A462" s="73">
        <v>44886</v>
      </c>
      <c r="B462" s="66">
        <v>-4200</v>
      </c>
      <c r="C462" s="50">
        <v>4</v>
      </c>
      <c r="D462" s="50">
        <v>3</v>
      </c>
      <c r="E462" s="50">
        <v>2</v>
      </c>
      <c r="F462" s="50">
        <v>1</v>
      </c>
    </row>
    <row r="463" spans="1:6" x14ac:dyDescent="0.25">
      <c r="A463" s="73">
        <v>44883</v>
      </c>
      <c r="B463" s="66">
        <v>-2370</v>
      </c>
      <c r="C463" s="50">
        <v>7</v>
      </c>
      <c r="D463" s="50">
        <v>4</v>
      </c>
      <c r="E463" s="50">
        <v>1</v>
      </c>
      <c r="F463" s="50">
        <v>1</v>
      </c>
    </row>
    <row r="464" spans="1:6" x14ac:dyDescent="0.25">
      <c r="A464" s="73">
        <v>44882</v>
      </c>
      <c r="B464" s="66">
        <v>-7930</v>
      </c>
      <c r="C464" s="50">
        <v>7</v>
      </c>
      <c r="D464" s="50">
        <v>3</v>
      </c>
      <c r="E464" s="50">
        <v>1</v>
      </c>
      <c r="F464" s="50">
        <v>1</v>
      </c>
    </row>
    <row r="465" spans="1:6" x14ac:dyDescent="0.25">
      <c r="A465" s="73">
        <v>44881</v>
      </c>
      <c r="B465" s="66">
        <v>-5725</v>
      </c>
      <c r="C465" s="50">
        <v>5</v>
      </c>
      <c r="D465" s="50">
        <v>8</v>
      </c>
      <c r="E465" s="50">
        <v>3</v>
      </c>
      <c r="F465" s="50">
        <v>1</v>
      </c>
    </row>
    <row r="466" spans="1:6" x14ac:dyDescent="0.25">
      <c r="A466" s="73">
        <v>44880</v>
      </c>
      <c r="B466" s="66">
        <v>-10915</v>
      </c>
      <c r="C466" s="50">
        <v>9</v>
      </c>
      <c r="D466" s="50">
        <v>2</v>
      </c>
      <c r="E466" s="50">
        <v>1</v>
      </c>
      <c r="F466" s="50">
        <v>1</v>
      </c>
    </row>
    <row r="467" spans="1:6" x14ac:dyDescent="0.25">
      <c r="A467" s="73">
        <v>44879</v>
      </c>
      <c r="B467" s="66">
        <v>-6025</v>
      </c>
      <c r="C467" s="50">
        <v>5</v>
      </c>
      <c r="D467" s="50">
        <v>2</v>
      </c>
      <c r="E467" s="50">
        <v>2</v>
      </c>
      <c r="F467" s="50">
        <v>1</v>
      </c>
    </row>
    <row r="468" spans="1:6" x14ac:dyDescent="0.25">
      <c r="A468" s="73">
        <v>44876</v>
      </c>
      <c r="B468" s="66">
        <v>1290</v>
      </c>
      <c r="C468" s="50">
        <v>8</v>
      </c>
      <c r="D468" s="50">
        <v>5</v>
      </c>
      <c r="E468" s="50">
        <v>1</v>
      </c>
      <c r="F468" s="50">
        <v>1</v>
      </c>
    </row>
    <row r="469" spans="1:6" x14ac:dyDescent="0.25">
      <c r="A469" s="73">
        <v>44875</v>
      </c>
      <c r="B469" s="66">
        <v>21615</v>
      </c>
      <c r="C469" s="50">
        <v>10</v>
      </c>
      <c r="D469" s="50">
        <v>9</v>
      </c>
      <c r="E469" s="50">
        <v>4</v>
      </c>
      <c r="F469" s="50">
        <v>1</v>
      </c>
    </row>
    <row r="470" spans="1:6" x14ac:dyDescent="0.25">
      <c r="A470" s="73">
        <v>44874</v>
      </c>
      <c r="B470" s="66">
        <v>-4185</v>
      </c>
      <c r="C470" s="50">
        <v>8</v>
      </c>
      <c r="D470" s="50">
        <v>10</v>
      </c>
      <c r="E470" s="50">
        <v>4</v>
      </c>
      <c r="F470" s="50">
        <v>1</v>
      </c>
    </row>
    <row r="471" spans="1:6" x14ac:dyDescent="0.25">
      <c r="A471" s="73">
        <v>44873</v>
      </c>
      <c r="B471" s="66">
        <v>-6795</v>
      </c>
      <c r="C471" s="50">
        <v>8</v>
      </c>
      <c r="D471" s="50">
        <v>1</v>
      </c>
      <c r="E471" s="50">
        <v>1</v>
      </c>
      <c r="F471" s="50">
        <v>1</v>
      </c>
    </row>
    <row r="472" spans="1:6" x14ac:dyDescent="0.25">
      <c r="A472" s="73">
        <v>44872</v>
      </c>
      <c r="B472" s="66">
        <v>8255</v>
      </c>
      <c r="C472" s="50">
        <v>5</v>
      </c>
      <c r="D472" s="50">
        <v>3</v>
      </c>
      <c r="E472" s="50">
        <v>2</v>
      </c>
      <c r="F472" s="50">
        <v>1</v>
      </c>
    </row>
    <row r="473" spans="1:6" x14ac:dyDescent="0.25">
      <c r="A473" s="73">
        <v>44869</v>
      </c>
      <c r="B473" s="66">
        <v>-8215</v>
      </c>
      <c r="C473" s="50">
        <v>10</v>
      </c>
      <c r="D473" s="50">
        <v>3</v>
      </c>
      <c r="E473" s="50">
        <v>1</v>
      </c>
      <c r="F473" s="50">
        <v>1</v>
      </c>
    </row>
    <row r="474" spans="1:6" x14ac:dyDescent="0.25">
      <c r="A474" s="73">
        <v>44868</v>
      </c>
      <c r="B474" s="66">
        <v>8230</v>
      </c>
      <c r="C474" s="50">
        <v>5</v>
      </c>
      <c r="D474" s="50">
        <v>8</v>
      </c>
      <c r="E474" s="50">
        <v>3</v>
      </c>
      <c r="F474" s="50">
        <v>1</v>
      </c>
    </row>
    <row r="475" spans="1:6" x14ac:dyDescent="0.25">
      <c r="A475" s="73">
        <v>44867</v>
      </c>
      <c r="B475" s="66">
        <v>-20130</v>
      </c>
      <c r="C475" s="50">
        <v>10</v>
      </c>
      <c r="D475" s="50">
        <v>8</v>
      </c>
      <c r="E475" s="50">
        <v>4</v>
      </c>
      <c r="F475" s="50">
        <v>1</v>
      </c>
    </row>
    <row r="476" spans="1:6" x14ac:dyDescent="0.25">
      <c r="A476" s="73">
        <v>44865</v>
      </c>
      <c r="B476" s="66">
        <v>-800</v>
      </c>
      <c r="C476" s="50">
        <v>5</v>
      </c>
      <c r="D476" s="50">
        <v>3</v>
      </c>
      <c r="E476" s="50">
        <v>2</v>
      </c>
      <c r="F476" s="50">
        <v>1</v>
      </c>
    </row>
    <row r="477" spans="1:6" x14ac:dyDescent="0.25">
      <c r="A477" s="73">
        <v>44862</v>
      </c>
      <c r="B477" s="66">
        <v>16305</v>
      </c>
      <c r="C477" s="50">
        <v>10</v>
      </c>
      <c r="D477" s="50">
        <v>9</v>
      </c>
      <c r="E477" s="50">
        <v>4</v>
      </c>
      <c r="F477" s="50">
        <v>1</v>
      </c>
    </row>
    <row r="478" spans="1:6" x14ac:dyDescent="0.25">
      <c r="A478" s="73">
        <v>44861</v>
      </c>
      <c r="B478" s="66">
        <v>-6795</v>
      </c>
      <c r="C478" s="50">
        <v>7</v>
      </c>
      <c r="D478" s="50">
        <v>6</v>
      </c>
      <c r="E478" s="50">
        <v>1</v>
      </c>
      <c r="F478" s="50">
        <v>1</v>
      </c>
    </row>
    <row r="479" spans="1:6" x14ac:dyDescent="0.25">
      <c r="A479" s="73">
        <v>44860</v>
      </c>
      <c r="B479" s="66">
        <v>-7875</v>
      </c>
      <c r="C479" s="50">
        <v>8</v>
      </c>
      <c r="D479" s="50">
        <v>3</v>
      </c>
      <c r="E479" s="50">
        <v>1</v>
      </c>
      <c r="F479" s="50">
        <v>1</v>
      </c>
    </row>
    <row r="480" spans="1:6" x14ac:dyDescent="0.25">
      <c r="A480" s="73">
        <v>44859</v>
      </c>
      <c r="B480" s="66">
        <v>3720</v>
      </c>
      <c r="C480" s="50">
        <v>8</v>
      </c>
      <c r="D480" s="50">
        <v>9</v>
      </c>
      <c r="E480" s="50">
        <v>4</v>
      </c>
      <c r="F480" s="50">
        <v>1</v>
      </c>
    </row>
    <row r="481" spans="1:6" x14ac:dyDescent="0.25">
      <c r="A481" s="73">
        <v>44858</v>
      </c>
      <c r="B481" s="66">
        <v>-3885</v>
      </c>
      <c r="C481" s="50">
        <v>8</v>
      </c>
      <c r="D481" s="50">
        <v>5</v>
      </c>
      <c r="E481" s="50">
        <v>1</v>
      </c>
      <c r="F481" s="50">
        <v>1</v>
      </c>
    </row>
    <row r="482" spans="1:6" x14ac:dyDescent="0.25">
      <c r="A482" s="73">
        <v>44855</v>
      </c>
      <c r="B482" s="66">
        <v>-8855</v>
      </c>
      <c r="C482" s="50">
        <v>10</v>
      </c>
      <c r="D482" s="50">
        <v>9</v>
      </c>
      <c r="E482" s="50">
        <v>4</v>
      </c>
      <c r="F482" s="50">
        <v>1</v>
      </c>
    </row>
    <row r="483" spans="1:6" x14ac:dyDescent="0.25">
      <c r="A483" s="73">
        <v>44854</v>
      </c>
      <c r="B483" s="66">
        <v>-6105</v>
      </c>
      <c r="C483" s="50">
        <v>8</v>
      </c>
      <c r="D483" s="50">
        <v>2</v>
      </c>
      <c r="E483" s="50">
        <v>1</v>
      </c>
      <c r="F483" s="50">
        <v>1</v>
      </c>
    </row>
    <row r="484" spans="1:6" x14ac:dyDescent="0.25">
      <c r="A484" s="73">
        <v>44853</v>
      </c>
      <c r="B484" s="66">
        <v>7635</v>
      </c>
      <c r="C484" s="50">
        <v>7</v>
      </c>
      <c r="D484" s="50">
        <v>2</v>
      </c>
      <c r="E484" s="50">
        <v>1</v>
      </c>
      <c r="F484" s="50">
        <v>1</v>
      </c>
    </row>
    <row r="485" spans="1:6" x14ac:dyDescent="0.25">
      <c r="A485" s="73">
        <v>44852</v>
      </c>
      <c r="B485" s="66">
        <v>10215</v>
      </c>
      <c r="C485" s="50">
        <v>9</v>
      </c>
      <c r="D485" s="50">
        <v>3</v>
      </c>
      <c r="E485" s="50">
        <v>1</v>
      </c>
      <c r="F485" s="50">
        <v>1</v>
      </c>
    </row>
    <row r="486" spans="1:6" x14ac:dyDescent="0.25">
      <c r="A486" s="73">
        <v>44851</v>
      </c>
      <c r="B486" s="66">
        <v>485</v>
      </c>
      <c r="C486" s="50">
        <v>8</v>
      </c>
      <c r="D486" s="50">
        <v>9</v>
      </c>
      <c r="E486" s="50">
        <v>4</v>
      </c>
      <c r="F486" s="50">
        <v>1</v>
      </c>
    </row>
    <row r="487" spans="1:6" x14ac:dyDescent="0.25">
      <c r="A487" s="73">
        <v>44848</v>
      </c>
      <c r="B487" s="66">
        <v>-7880</v>
      </c>
      <c r="C487" s="50">
        <v>10</v>
      </c>
      <c r="D487" s="50">
        <v>7</v>
      </c>
      <c r="E487" s="50">
        <v>4</v>
      </c>
      <c r="F487" s="50">
        <v>1</v>
      </c>
    </row>
    <row r="488" spans="1:6" x14ac:dyDescent="0.25">
      <c r="A488" s="73">
        <v>44847</v>
      </c>
      <c r="B488" s="66">
        <v>31305</v>
      </c>
      <c r="C488" s="50">
        <v>10</v>
      </c>
      <c r="D488" s="50">
        <v>4</v>
      </c>
      <c r="E488" s="50">
        <v>1</v>
      </c>
      <c r="F488" s="50">
        <v>1</v>
      </c>
    </row>
    <row r="489" spans="1:6" x14ac:dyDescent="0.25">
      <c r="A489" s="73">
        <v>44846</v>
      </c>
      <c r="B489" s="66">
        <v>-3090</v>
      </c>
      <c r="C489" s="50">
        <v>5</v>
      </c>
      <c r="D489" s="50">
        <v>6</v>
      </c>
      <c r="E489" s="50">
        <v>2</v>
      </c>
      <c r="F489" s="50">
        <v>1</v>
      </c>
    </row>
    <row r="490" spans="1:6" x14ac:dyDescent="0.25">
      <c r="A490" s="73">
        <v>44845</v>
      </c>
      <c r="B490" s="66">
        <v>-8050</v>
      </c>
      <c r="C490" s="50">
        <v>8</v>
      </c>
      <c r="D490" s="50">
        <v>2</v>
      </c>
      <c r="E490" s="50">
        <v>1</v>
      </c>
      <c r="F490" s="50">
        <v>1</v>
      </c>
    </row>
    <row r="491" spans="1:6" x14ac:dyDescent="0.25">
      <c r="A491" s="73">
        <v>44844</v>
      </c>
      <c r="B491" s="66">
        <v>-3820</v>
      </c>
      <c r="C491" s="50">
        <v>8</v>
      </c>
      <c r="D491" s="50">
        <v>3</v>
      </c>
      <c r="E491" s="50">
        <v>1</v>
      </c>
      <c r="F491" s="50">
        <v>1</v>
      </c>
    </row>
    <row r="492" spans="1:6" x14ac:dyDescent="0.25">
      <c r="A492" s="73">
        <v>44841</v>
      </c>
      <c r="B492" s="66">
        <v>10740</v>
      </c>
      <c r="C492" s="50">
        <v>10</v>
      </c>
      <c r="D492" s="50">
        <v>8</v>
      </c>
      <c r="E492" s="50">
        <v>4</v>
      </c>
      <c r="F492" s="50">
        <v>1</v>
      </c>
    </row>
    <row r="493" spans="1:6" x14ac:dyDescent="0.25">
      <c r="A493" s="73">
        <v>44840</v>
      </c>
      <c r="B493" s="66">
        <v>-870</v>
      </c>
      <c r="C493" s="50">
        <v>5</v>
      </c>
      <c r="D493" s="50">
        <v>1</v>
      </c>
      <c r="E493" s="50">
        <v>2</v>
      </c>
      <c r="F493" s="50">
        <v>1</v>
      </c>
    </row>
    <row r="494" spans="1:6" x14ac:dyDescent="0.25">
      <c r="A494" s="73">
        <v>44839</v>
      </c>
      <c r="B494" s="66">
        <v>-9640</v>
      </c>
      <c r="C494" s="50">
        <v>9</v>
      </c>
      <c r="D494" s="50">
        <v>3</v>
      </c>
      <c r="E494" s="50">
        <v>1</v>
      </c>
      <c r="F494" s="50">
        <v>1</v>
      </c>
    </row>
    <row r="495" spans="1:6" x14ac:dyDescent="0.25">
      <c r="A495" s="73">
        <v>44838</v>
      </c>
      <c r="B495" s="66">
        <v>5660</v>
      </c>
      <c r="C495" s="50">
        <v>5</v>
      </c>
      <c r="D495" s="50">
        <v>6</v>
      </c>
      <c r="E495" s="50">
        <v>2</v>
      </c>
      <c r="F495" s="50">
        <v>1</v>
      </c>
    </row>
    <row r="496" spans="1:6" x14ac:dyDescent="0.25">
      <c r="A496" s="73">
        <v>44837</v>
      </c>
      <c r="B496" s="66">
        <v>-16330</v>
      </c>
      <c r="C496" s="50">
        <v>10</v>
      </c>
      <c r="D496" s="50">
        <v>9</v>
      </c>
      <c r="E496" s="50">
        <v>4</v>
      </c>
      <c r="F496" s="50">
        <v>1</v>
      </c>
    </row>
    <row r="497" spans="1:6" x14ac:dyDescent="0.25">
      <c r="A497" s="73">
        <v>44834</v>
      </c>
      <c r="B497" s="66">
        <v>-6445</v>
      </c>
      <c r="C497" s="50">
        <v>9</v>
      </c>
      <c r="D497" s="50">
        <v>8</v>
      </c>
      <c r="E497" s="50">
        <v>4</v>
      </c>
      <c r="F497" s="50">
        <v>1</v>
      </c>
    </row>
    <row r="498" spans="1:6" x14ac:dyDescent="0.25">
      <c r="A498" s="73">
        <v>44833</v>
      </c>
      <c r="B498" s="66">
        <v>-1145</v>
      </c>
      <c r="C498" s="50">
        <v>10</v>
      </c>
      <c r="D498" s="50">
        <v>5</v>
      </c>
      <c r="E498" s="50">
        <v>1</v>
      </c>
      <c r="F498" s="50">
        <v>1</v>
      </c>
    </row>
    <row r="499" spans="1:6" x14ac:dyDescent="0.25">
      <c r="A499" s="73">
        <v>44832</v>
      </c>
      <c r="B499" s="66">
        <v>-6310</v>
      </c>
      <c r="C499" s="50">
        <v>10</v>
      </c>
      <c r="D499" s="50">
        <v>7</v>
      </c>
      <c r="E499" s="50">
        <v>4</v>
      </c>
      <c r="F499" s="50">
        <v>1</v>
      </c>
    </row>
    <row r="500" spans="1:6" x14ac:dyDescent="0.25">
      <c r="A500" s="73">
        <v>44831</v>
      </c>
      <c r="B500" s="66">
        <v>-12445</v>
      </c>
      <c r="C500" s="50">
        <v>9</v>
      </c>
      <c r="D500" s="50">
        <v>5</v>
      </c>
      <c r="E500" s="50">
        <v>1</v>
      </c>
      <c r="F500" s="50">
        <v>1</v>
      </c>
    </row>
    <row r="501" spans="1:6" x14ac:dyDescent="0.25">
      <c r="A501" s="73">
        <v>44830</v>
      </c>
      <c r="B501" s="66">
        <v>-1620</v>
      </c>
      <c r="C501" s="50">
        <v>7</v>
      </c>
      <c r="D501" s="50">
        <v>1</v>
      </c>
      <c r="E501" s="50">
        <v>1</v>
      </c>
      <c r="F501" s="50">
        <v>1</v>
      </c>
    </row>
    <row r="502" spans="1:6" x14ac:dyDescent="0.25">
      <c r="A502" s="73">
        <v>44827</v>
      </c>
      <c r="B502" s="66">
        <v>5370</v>
      </c>
      <c r="C502" s="50">
        <v>7</v>
      </c>
      <c r="D502" s="50">
        <v>2</v>
      </c>
      <c r="E502" s="50">
        <v>1</v>
      </c>
      <c r="F502" s="50">
        <v>1</v>
      </c>
    </row>
    <row r="503" spans="1:6" x14ac:dyDescent="0.25">
      <c r="A503" s="73">
        <v>44826</v>
      </c>
      <c r="B503" s="66">
        <v>-720</v>
      </c>
      <c r="C503" s="50">
        <v>7</v>
      </c>
      <c r="D503" s="50">
        <v>7</v>
      </c>
      <c r="E503" s="50">
        <v>4</v>
      </c>
      <c r="F503" s="50">
        <v>1</v>
      </c>
    </row>
    <row r="504" spans="1:6" x14ac:dyDescent="0.25">
      <c r="A504" s="73">
        <v>44825</v>
      </c>
      <c r="B504" s="66">
        <v>-6795</v>
      </c>
      <c r="C504" s="50">
        <v>10</v>
      </c>
      <c r="D504" s="50">
        <v>6</v>
      </c>
      <c r="E504" s="50">
        <v>1</v>
      </c>
      <c r="F504" s="50">
        <v>1</v>
      </c>
    </row>
    <row r="505" spans="1:6" x14ac:dyDescent="0.25">
      <c r="A505" s="73">
        <v>44824</v>
      </c>
      <c r="B505" s="66">
        <v>-10305</v>
      </c>
      <c r="C505" s="50">
        <v>5</v>
      </c>
      <c r="D505" s="50">
        <v>2</v>
      </c>
      <c r="E505" s="50">
        <v>2</v>
      </c>
      <c r="F505" s="50">
        <v>1</v>
      </c>
    </row>
    <row r="506" spans="1:6" x14ac:dyDescent="0.25">
      <c r="A506" s="73">
        <v>44823</v>
      </c>
      <c r="B506" s="66">
        <v>4755</v>
      </c>
      <c r="C506" s="50">
        <v>6</v>
      </c>
      <c r="D506" s="50">
        <v>10</v>
      </c>
      <c r="E506" s="50">
        <v>4</v>
      </c>
      <c r="F506" s="50">
        <v>1</v>
      </c>
    </row>
    <row r="507" spans="1:6" x14ac:dyDescent="0.25">
      <c r="A507" s="73">
        <v>44819</v>
      </c>
      <c r="B507" s="66">
        <v>7785</v>
      </c>
      <c r="C507" s="50">
        <v>8</v>
      </c>
      <c r="D507" s="50">
        <v>6</v>
      </c>
      <c r="E507" s="50">
        <v>1</v>
      </c>
      <c r="F507" s="50">
        <v>1</v>
      </c>
    </row>
    <row r="508" spans="1:6" x14ac:dyDescent="0.25">
      <c r="A508" s="73">
        <v>44818</v>
      </c>
      <c r="B508" s="66">
        <v>-5495</v>
      </c>
      <c r="C508" s="50">
        <v>5</v>
      </c>
      <c r="D508" s="50">
        <v>4</v>
      </c>
      <c r="E508" s="50">
        <v>2</v>
      </c>
      <c r="F508" s="50">
        <v>1</v>
      </c>
    </row>
    <row r="509" spans="1:6" x14ac:dyDescent="0.25">
      <c r="A509" s="73">
        <v>44817</v>
      </c>
      <c r="B509" s="66">
        <v>-13590</v>
      </c>
      <c r="C509" s="50">
        <v>10</v>
      </c>
      <c r="D509" s="50">
        <v>9</v>
      </c>
      <c r="E509" s="50">
        <v>4</v>
      </c>
      <c r="F509" s="50">
        <v>1</v>
      </c>
    </row>
    <row r="510" spans="1:6" x14ac:dyDescent="0.25">
      <c r="A510" s="73">
        <v>44816</v>
      </c>
      <c r="B510" s="66">
        <v>480</v>
      </c>
      <c r="C510" s="50">
        <v>3</v>
      </c>
      <c r="D510" s="50">
        <v>6</v>
      </c>
      <c r="E510" s="50">
        <v>2</v>
      </c>
      <c r="F510" s="50">
        <v>1</v>
      </c>
    </row>
    <row r="511" spans="1:6" x14ac:dyDescent="0.25">
      <c r="A511" s="73">
        <v>44813</v>
      </c>
      <c r="B511" s="66">
        <v>10915</v>
      </c>
      <c r="C511" s="50">
        <v>5</v>
      </c>
      <c r="D511" s="50">
        <v>6</v>
      </c>
      <c r="E511" s="50">
        <v>2</v>
      </c>
      <c r="F511" s="50">
        <v>1</v>
      </c>
    </row>
    <row r="512" spans="1:6" x14ac:dyDescent="0.25">
      <c r="A512" s="73">
        <v>44812</v>
      </c>
      <c r="B512" s="66">
        <v>-11575</v>
      </c>
      <c r="C512" s="50">
        <v>7</v>
      </c>
      <c r="D512" s="50">
        <v>3</v>
      </c>
      <c r="E512" s="50">
        <v>1</v>
      </c>
      <c r="F512" s="50">
        <v>1</v>
      </c>
    </row>
    <row r="513" spans="1:6" x14ac:dyDescent="0.25">
      <c r="A513" s="73">
        <v>44811</v>
      </c>
      <c r="B513" s="66">
        <v>34380</v>
      </c>
      <c r="C513" s="50">
        <v>8</v>
      </c>
      <c r="D513" s="50">
        <v>7</v>
      </c>
      <c r="E513" s="50">
        <v>4</v>
      </c>
      <c r="F513" s="50">
        <v>1</v>
      </c>
    </row>
    <row r="514" spans="1:6" x14ac:dyDescent="0.25">
      <c r="A514" s="73">
        <v>44810</v>
      </c>
      <c r="B514" s="66">
        <v>-7875</v>
      </c>
      <c r="C514" s="50">
        <v>7</v>
      </c>
      <c r="D514" s="50">
        <v>7</v>
      </c>
      <c r="E514" s="50">
        <v>4</v>
      </c>
      <c r="F514" s="50">
        <v>1</v>
      </c>
    </row>
    <row r="515" spans="1:6" x14ac:dyDescent="0.25">
      <c r="A515" s="73">
        <v>44806</v>
      </c>
      <c r="B515" s="66">
        <v>3835</v>
      </c>
      <c r="C515" s="50">
        <v>10</v>
      </c>
      <c r="D515" s="50">
        <v>4</v>
      </c>
      <c r="E515" s="50">
        <v>1</v>
      </c>
      <c r="F515" s="50">
        <v>1</v>
      </c>
    </row>
    <row r="516" spans="1:6" x14ac:dyDescent="0.25">
      <c r="A516" s="73">
        <v>44805</v>
      </c>
      <c r="B516" s="66">
        <v>-10015</v>
      </c>
      <c r="C516" s="50">
        <v>8</v>
      </c>
      <c r="D516" s="50">
        <v>5</v>
      </c>
      <c r="E516" s="50">
        <v>1</v>
      </c>
      <c r="F516" s="50">
        <v>1</v>
      </c>
    </row>
    <row r="517" spans="1:6" x14ac:dyDescent="0.25">
      <c r="A517" s="73">
        <v>44804</v>
      </c>
      <c r="B517" s="66">
        <v>3660</v>
      </c>
      <c r="C517" s="50">
        <v>6</v>
      </c>
      <c r="D517" s="50">
        <v>7</v>
      </c>
      <c r="E517" s="50">
        <v>4</v>
      </c>
      <c r="F517" s="50">
        <v>1</v>
      </c>
    </row>
    <row r="518" spans="1:6" x14ac:dyDescent="0.25">
      <c r="A518" s="73">
        <v>44803</v>
      </c>
      <c r="B518" s="66">
        <v>-6795</v>
      </c>
      <c r="C518" s="50">
        <v>9</v>
      </c>
      <c r="D518" s="50">
        <v>8</v>
      </c>
      <c r="E518" s="50">
        <v>4</v>
      </c>
      <c r="F518" s="50">
        <v>1</v>
      </c>
    </row>
    <row r="519" spans="1:6" x14ac:dyDescent="0.25">
      <c r="A519" s="73">
        <v>44799</v>
      </c>
      <c r="B519" s="66">
        <v>21045</v>
      </c>
      <c r="C519" s="50">
        <v>10</v>
      </c>
      <c r="D519" s="50">
        <v>8</v>
      </c>
      <c r="E519" s="50">
        <v>4</v>
      </c>
      <c r="F519" s="50">
        <v>1</v>
      </c>
    </row>
    <row r="520" spans="1:6" x14ac:dyDescent="0.25">
      <c r="A520" s="73">
        <v>44798</v>
      </c>
      <c r="B520" s="66">
        <v>-1010</v>
      </c>
      <c r="C520" s="50">
        <v>5</v>
      </c>
      <c r="D520" s="50">
        <v>7</v>
      </c>
      <c r="E520" s="50">
        <v>3</v>
      </c>
      <c r="F520" s="50">
        <v>1</v>
      </c>
    </row>
    <row r="521" spans="1:6" x14ac:dyDescent="0.25">
      <c r="A521" s="73">
        <v>44797</v>
      </c>
      <c r="B521" s="66">
        <v>-3735</v>
      </c>
      <c r="C521" s="50">
        <v>4</v>
      </c>
      <c r="D521" s="50">
        <v>3</v>
      </c>
      <c r="E521" s="50">
        <v>2</v>
      </c>
      <c r="F521" s="50">
        <v>1</v>
      </c>
    </row>
    <row r="522" spans="1:6" x14ac:dyDescent="0.25">
      <c r="A522" s="73">
        <v>44796</v>
      </c>
      <c r="B522" s="66">
        <v>-4250</v>
      </c>
      <c r="C522" s="50">
        <v>3</v>
      </c>
      <c r="D522" s="50">
        <v>3</v>
      </c>
      <c r="E522" s="50">
        <v>2</v>
      </c>
      <c r="F522" s="50">
        <v>1</v>
      </c>
    </row>
    <row r="523" spans="1:6" x14ac:dyDescent="0.25">
      <c r="A523" s="73">
        <v>44795</v>
      </c>
      <c r="B523" s="66">
        <v>3080</v>
      </c>
      <c r="C523" s="50">
        <v>5</v>
      </c>
      <c r="D523" s="50">
        <v>8</v>
      </c>
      <c r="E523" s="50">
        <v>3</v>
      </c>
      <c r="F523" s="50">
        <v>1</v>
      </c>
    </row>
    <row r="524" spans="1:6" x14ac:dyDescent="0.25">
      <c r="A524" s="73">
        <v>44792</v>
      </c>
      <c r="B524" s="66">
        <v>3385</v>
      </c>
      <c r="C524" s="50">
        <v>5</v>
      </c>
      <c r="D524" s="50">
        <v>6</v>
      </c>
      <c r="E524" s="50">
        <v>2</v>
      </c>
      <c r="F524" s="50">
        <v>1</v>
      </c>
    </row>
    <row r="525" spans="1:6" x14ac:dyDescent="0.25">
      <c r="A525" s="73">
        <v>44790</v>
      </c>
      <c r="B525" s="66">
        <v>-710</v>
      </c>
      <c r="C525" s="50">
        <v>5</v>
      </c>
      <c r="D525" s="50">
        <v>3</v>
      </c>
      <c r="E525" s="50">
        <v>2</v>
      </c>
      <c r="F525" s="50">
        <v>1</v>
      </c>
    </row>
    <row r="526" spans="1:6" x14ac:dyDescent="0.25">
      <c r="A526" s="73">
        <v>44789</v>
      </c>
      <c r="B526" s="66">
        <v>-1665</v>
      </c>
      <c r="C526" s="50">
        <v>5</v>
      </c>
      <c r="D526" s="50">
        <v>1</v>
      </c>
      <c r="E526" s="50">
        <v>2</v>
      </c>
      <c r="F526" s="50">
        <v>1</v>
      </c>
    </row>
    <row r="527" spans="1:6" x14ac:dyDescent="0.25">
      <c r="A527" s="73">
        <v>44788</v>
      </c>
      <c r="B527" s="66">
        <v>2580</v>
      </c>
      <c r="C527" s="50">
        <v>5</v>
      </c>
      <c r="D527" s="50">
        <v>8</v>
      </c>
      <c r="E527" s="50">
        <v>3</v>
      </c>
      <c r="F527" s="50">
        <v>1</v>
      </c>
    </row>
    <row r="528" spans="1:6" x14ac:dyDescent="0.25">
      <c r="A528" s="73">
        <v>44785</v>
      </c>
      <c r="B528" s="66">
        <v>6590</v>
      </c>
      <c r="C528" s="50">
        <v>5</v>
      </c>
      <c r="D528" s="50">
        <v>9</v>
      </c>
      <c r="E528" s="50">
        <v>3</v>
      </c>
      <c r="F528" s="50">
        <v>1</v>
      </c>
    </row>
    <row r="529" spans="1:6" x14ac:dyDescent="0.25">
      <c r="A529" s="73">
        <v>44784</v>
      </c>
      <c r="B529" s="66">
        <v>-5880</v>
      </c>
      <c r="C529" s="50">
        <v>7</v>
      </c>
      <c r="D529" s="50">
        <v>4</v>
      </c>
      <c r="E529" s="50">
        <v>1</v>
      </c>
      <c r="F529" s="50">
        <v>1</v>
      </c>
    </row>
    <row r="530" spans="1:6" x14ac:dyDescent="0.25">
      <c r="A530" s="73">
        <v>44783</v>
      </c>
      <c r="B530" s="66">
        <v>2615</v>
      </c>
      <c r="C530" s="50">
        <v>9</v>
      </c>
      <c r="D530" s="50">
        <v>10</v>
      </c>
      <c r="E530" s="50">
        <v>4</v>
      </c>
      <c r="F530" s="50">
        <v>1</v>
      </c>
    </row>
    <row r="531" spans="1:6" x14ac:dyDescent="0.25">
      <c r="A531" s="73">
        <v>44782</v>
      </c>
      <c r="B531" s="66">
        <v>2985</v>
      </c>
      <c r="C531" s="50">
        <v>4</v>
      </c>
      <c r="D531" s="50">
        <v>5</v>
      </c>
      <c r="E531" s="50">
        <v>2</v>
      </c>
      <c r="F531" s="50">
        <v>1</v>
      </c>
    </row>
    <row r="532" spans="1:6" x14ac:dyDescent="0.25">
      <c r="A532" s="73">
        <v>44781</v>
      </c>
      <c r="B532" s="66">
        <v>-235</v>
      </c>
      <c r="C532" s="50">
        <v>7</v>
      </c>
      <c r="D532" s="50">
        <v>5</v>
      </c>
      <c r="E532" s="50">
        <v>1</v>
      </c>
      <c r="F532" s="50">
        <v>1</v>
      </c>
    </row>
    <row r="533" spans="1:6" x14ac:dyDescent="0.25">
      <c r="A533" s="73">
        <v>44778</v>
      </c>
      <c r="B533" s="66">
        <v>-4110</v>
      </c>
      <c r="C533" s="50">
        <v>7</v>
      </c>
      <c r="D533" s="50">
        <v>4</v>
      </c>
      <c r="E533" s="50">
        <v>1</v>
      </c>
      <c r="F533" s="50">
        <v>1</v>
      </c>
    </row>
    <row r="534" spans="1:6" x14ac:dyDescent="0.25">
      <c r="A534" s="73">
        <v>44777</v>
      </c>
      <c r="B534" s="66">
        <v>-2130</v>
      </c>
      <c r="C534" s="50">
        <v>3</v>
      </c>
      <c r="D534" s="50">
        <v>1</v>
      </c>
      <c r="E534" s="50">
        <v>2</v>
      </c>
      <c r="F534" s="50">
        <v>1</v>
      </c>
    </row>
    <row r="535" spans="1:6" x14ac:dyDescent="0.25">
      <c r="A535" s="73">
        <v>44776</v>
      </c>
      <c r="B535" s="66">
        <v>-6960</v>
      </c>
      <c r="C535" s="50">
        <v>9</v>
      </c>
      <c r="D535" s="50">
        <v>9</v>
      </c>
      <c r="E535" s="50">
        <v>4</v>
      </c>
      <c r="F535" s="50">
        <v>1</v>
      </c>
    </row>
    <row r="536" spans="1:6" x14ac:dyDescent="0.25">
      <c r="A536" s="73">
        <v>44775</v>
      </c>
      <c r="B536" s="66">
        <v>-10710</v>
      </c>
      <c r="C536" s="50">
        <v>7</v>
      </c>
      <c r="D536" s="50">
        <v>4</v>
      </c>
      <c r="E536" s="50">
        <v>1</v>
      </c>
      <c r="F536" s="50">
        <v>1</v>
      </c>
    </row>
    <row r="537" spans="1:6" x14ac:dyDescent="0.25">
      <c r="A537" s="73">
        <v>44774</v>
      </c>
      <c r="B537" s="66">
        <v>-3740</v>
      </c>
      <c r="C537" s="50">
        <v>7</v>
      </c>
      <c r="D537" s="50">
        <v>1</v>
      </c>
      <c r="E537" s="50">
        <v>1</v>
      </c>
      <c r="F537" s="50">
        <v>1</v>
      </c>
    </row>
    <row r="538" spans="1:6" x14ac:dyDescent="0.25">
      <c r="A538" s="73">
        <v>44771</v>
      </c>
      <c r="B538" s="66">
        <v>-4965</v>
      </c>
      <c r="C538" s="50">
        <v>7</v>
      </c>
      <c r="D538" s="50">
        <v>4</v>
      </c>
      <c r="E538" s="50">
        <v>1</v>
      </c>
      <c r="F538" s="50">
        <v>1</v>
      </c>
    </row>
    <row r="539" spans="1:6" x14ac:dyDescent="0.25">
      <c r="A539" s="73">
        <v>44770</v>
      </c>
      <c r="B539" s="66">
        <v>2900</v>
      </c>
      <c r="C539" s="50">
        <v>8</v>
      </c>
      <c r="D539" s="50">
        <v>7</v>
      </c>
      <c r="E539" s="50">
        <v>4</v>
      </c>
      <c r="F539" s="50">
        <v>1</v>
      </c>
    </row>
    <row r="540" spans="1:6" x14ac:dyDescent="0.25">
      <c r="A540" s="73">
        <v>44769</v>
      </c>
      <c r="B540" s="66">
        <v>13650</v>
      </c>
      <c r="C540" s="50">
        <v>10</v>
      </c>
      <c r="D540" s="50">
        <v>8</v>
      </c>
      <c r="E540" s="50">
        <v>4</v>
      </c>
      <c r="F540" s="50">
        <v>1</v>
      </c>
    </row>
    <row r="541" spans="1:6" x14ac:dyDescent="0.25">
      <c r="A541" s="73">
        <v>44768</v>
      </c>
      <c r="B541" s="66">
        <v>-3835</v>
      </c>
      <c r="C541" s="50">
        <v>7</v>
      </c>
      <c r="D541" s="50">
        <v>8</v>
      </c>
      <c r="E541" s="50">
        <v>4</v>
      </c>
      <c r="F541" s="50">
        <v>1</v>
      </c>
    </row>
    <row r="542" spans="1:6" x14ac:dyDescent="0.25">
      <c r="A542" s="73">
        <v>44767</v>
      </c>
      <c r="B542" s="66">
        <v>-9980</v>
      </c>
      <c r="C542" s="50">
        <v>6</v>
      </c>
      <c r="D542" s="50">
        <v>6</v>
      </c>
      <c r="E542" s="50">
        <v>1</v>
      </c>
      <c r="F542" s="50">
        <v>1</v>
      </c>
    </row>
    <row r="543" spans="1:6" x14ac:dyDescent="0.25">
      <c r="A543" s="73">
        <v>44764</v>
      </c>
      <c r="B543" s="66">
        <v>-5580</v>
      </c>
      <c r="C543" s="50">
        <v>9</v>
      </c>
      <c r="D543" s="50">
        <v>5</v>
      </c>
      <c r="E543" s="50">
        <v>1</v>
      </c>
      <c r="F543" s="50">
        <v>1</v>
      </c>
    </row>
    <row r="544" spans="1:6" x14ac:dyDescent="0.25">
      <c r="A544" s="73">
        <v>44763</v>
      </c>
      <c r="B544" s="66">
        <v>11700</v>
      </c>
      <c r="C544" s="50">
        <v>7</v>
      </c>
      <c r="D544" s="50">
        <v>7</v>
      </c>
      <c r="E544" s="50">
        <v>4</v>
      </c>
      <c r="F544" s="50">
        <v>1</v>
      </c>
    </row>
    <row r="545" spans="1:6" x14ac:dyDescent="0.25">
      <c r="A545" s="73">
        <v>44762</v>
      </c>
      <c r="B545" s="66">
        <v>2450</v>
      </c>
      <c r="C545" s="50">
        <v>8</v>
      </c>
      <c r="D545" s="50">
        <v>8</v>
      </c>
      <c r="E545" s="50">
        <v>4</v>
      </c>
      <c r="F545" s="50">
        <v>1</v>
      </c>
    </row>
    <row r="546" spans="1:6" x14ac:dyDescent="0.25">
      <c r="A546" s="73">
        <v>44761</v>
      </c>
      <c r="B546" s="66">
        <v>21020</v>
      </c>
      <c r="C546" s="50">
        <v>8</v>
      </c>
      <c r="D546" s="50">
        <v>9</v>
      </c>
      <c r="E546" s="50">
        <v>4</v>
      </c>
      <c r="F546" s="50">
        <v>1</v>
      </c>
    </row>
    <row r="547" spans="1:6" x14ac:dyDescent="0.25">
      <c r="A547" s="73">
        <v>44757</v>
      </c>
      <c r="B547" s="66">
        <v>15175</v>
      </c>
      <c r="C547" s="50">
        <v>8</v>
      </c>
      <c r="D547" s="50">
        <v>7</v>
      </c>
      <c r="E547" s="50">
        <v>4</v>
      </c>
      <c r="F547" s="50">
        <v>1</v>
      </c>
    </row>
    <row r="548" spans="1:6" x14ac:dyDescent="0.25">
      <c r="A548" s="73">
        <v>44756</v>
      </c>
      <c r="B548" s="66">
        <v>-5890</v>
      </c>
      <c r="C548" s="50">
        <v>9</v>
      </c>
      <c r="D548" s="50">
        <v>5</v>
      </c>
      <c r="E548" s="50">
        <v>1</v>
      </c>
      <c r="F548" s="50">
        <v>1</v>
      </c>
    </row>
    <row r="549" spans="1:6" x14ac:dyDescent="0.25">
      <c r="A549" s="73">
        <v>44755</v>
      </c>
      <c r="B549" s="66">
        <v>12180</v>
      </c>
      <c r="C549" s="50">
        <v>10</v>
      </c>
      <c r="D549" s="50">
        <v>2</v>
      </c>
      <c r="E549" s="50">
        <v>1</v>
      </c>
      <c r="F549" s="50">
        <v>1</v>
      </c>
    </row>
    <row r="550" spans="1:6" x14ac:dyDescent="0.25">
      <c r="A550" s="73">
        <v>44754</v>
      </c>
      <c r="B550" s="66">
        <v>2600</v>
      </c>
      <c r="C550" s="50">
        <v>8</v>
      </c>
      <c r="D550" s="50">
        <v>2</v>
      </c>
      <c r="E550" s="50">
        <v>1</v>
      </c>
      <c r="F550" s="50">
        <v>1</v>
      </c>
    </row>
    <row r="551" spans="1:6" x14ac:dyDescent="0.25">
      <c r="A551" s="73">
        <v>44753</v>
      </c>
      <c r="B551" s="66">
        <v>-6795</v>
      </c>
      <c r="C551" s="50">
        <v>6</v>
      </c>
      <c r="D551" s="50">
        <v>8</v>
      </c>
      <c r="E551" s="50">
        <v>4</v>
      </c>
      <c r="F551" s="50">
        <v>1</v>
      </c>
    </row>
    <row r="552" spans="1:6" x14ac:dyDescent="0.25">
      <c r="A552" s="73">
        <v>44750</v>
      </c>
      <c r="B552" s="66">
        <v>-18870</v>
      </c>
      <c r="C552" s="50">
        <v>7</v>
      </c>
      <c r="D552" s="50">
        <v>2</v>
      </c>
      <c r="E552" s="50">
        <v>1</v>
      </c>
      <c r="F552" s="50">
        <v>1</v>
      </c>
    </row>
    <row r="553" spans="1:6" x14ac:dyDescent="0.25">
      <c r="A553" s="73">
        <v>44749</v>
      </c>
      <c r="B553" s="66">
        <v>8090</v>
      </c>
      <c r="C553" s="50">
        <v>7</v>
      </c>
      <c r="D553" s="50">
        <v>9</v>
      </c>
      <c r="E553" s="50">
        <v>4</v>
      </c>
      <c r="F553" s="50">
        <v>1</v>
      </c>
    </row>
    <row r="554" spans="1:6" x14ac:dyDescent="0.25">
      <c r="A554" s="73">
        <v>44748</v>
      </c>
      <c r="B554" s="66">
        <v>7575</v>
      </c>
      <c r="C554" s="50">
        <v>7</v>
      </c>
      <c r="D554" s="50">
        <v>4</v>
      </c>
      <c r="E554" s="50">
        <v>1</v>
      </c>
      <c r="F554" s="50">
        <v>1</v>
      </c>
    </row>
    <row r="555" spans="1:6" x14ac:dyDescent="0.25">
      <c r="A555" s="73">
        <v>44747</v>
      </c>
      <c r="B555" s="66">
        <v>-7600</v>
      </c>
      <c r="C555" s="50">
        <v>10</v>
      </c>
      <c r="D555" s="50">
        <v>7</v>
      </c>
      <c r="E555" s="50">
        <v>4</v>
      </c>
      <c r="F555" s="50">
        <v>1</v>
      </c>
    </row>
    <row r="556" spans="1:6" x14ac:dyDescent="0.25">
      <c r="A556" s="73">
        <v>44743</v>
      </c>
      <c r="B556" s="66">
        <v>10025</v>
      </c>
      <c r="C556" s="50">
        <v>7</v>
      </c>
      <c r="D556" s="50">
        <v>7</v>
      </c>
      <c r="E556" s="50">
        <v>4</v>
      </c>
      <c r="F556" s="50">
        <v>1</v>
      </c>
    </row>
    <row r="557" spans="1:6" x14ac:dyDescent="0.25">
      <c r="A557" s="73">
        <v>44742</v>
      </c>
      <c r="B557" s="66">
        <v>-5065</v>
      </c>
      <c r="C557" s="50">
        <v>9</v>
      </c>
      <c r="D557" s="50">
        <v>2</v>
      </c>
      <c r="E557" s="50">
        <v>1</v>
      </c>
      <c r="F557" s="50">
        <v>1</v>
      </c>
    </row>
    <row r="558" spans="1:6" x14ac:dyDescent="0.25">
      <c r="A558" s="73">
        <v>44741</v>
      </c>
      <c r="B558" s="66">
        <v>4230</v>
      </c>
      <c r="C558" s="50">
        <v>5</v>
      </c>
      <c r="D558" s="50">
        <v>4</v>
      </c>
      <c r="E558" s="50">
        <v>2</v>
      </c>
      <c r="F558" s="50">
        <v>1</v>
      </c>
    </row>
    <row r="559" spans="1:6" x14ac:dyDescent="0.25">
      <c r="A559" s="73">
        <v>44740</v>
      </c>
      <c r="B559" s="66">
        <v>13490</v>
      </c>
      <c r="C559" s="50">
        <v>10</v>
      </c>
      <c r="D559" s="50">
        <v>9</v>
      </c>
      <c r="E559" s="50">
        <v>4</v>
      </c>
      <c r="F559" s="50">
        <v>1</v>
      </c>
    </row>
    <row r="560" spans="1:6" x14ac:dyDescent="0.25">
      <c r="A560" s="73">
        <v>44739</v>
      </c>
      <c r="B560" s="66">
        <v>-4965</v>
      </c>
      <c r="C560" s="50">
        <v>6</v>
      </c>
      <c r="D560" s="50">
        <v>7</v>
      </c>
      <c r="E560" s="50">
        <v>4</v>
      </c>
      <c r="F560" s="50">
        <v>1</v>
      </c>
    </row>
    <row r="561" spans="1:6" x14ac:dyDescent="0.25">
      <c r="A561" s="73">
        <v>44736</v>
      </c>
      <c r="B561" s="66">
        <v>21485</v>
      </c>
      <c r="C561" s="50">
        <v>9</v>
      </c>
      <c r="D561" s="50">
        <v>9</v>
      </c>
      <c r="E561" s="50">
        <v>4</v>
      </c>
      <c r="F561" s="50">
        <v>1</v>
      </c>
    </row>
    <row r="562" spans="1:6" x14ac:dyDescent="0.25">
      <c r="A562" s="73">
        <v>44735</v>
      </c>
      <c r="B562" s="66">
        <v>12745</v>
      </c>
      <c r="C562" s="50">
        <v>6</v>
      </c>
      <c r="D562" s="50">
        <v>3</v>
      </c>
      <c r="E562" s="50">
        <v>1</v>
      </c>
      <c r="F562" s="50">
        <v>1</v>
      </c>
    </row>
    <row r="563" spans="1:6" x14ac:dyDescent="0.25">
      <c r="A563" s="73">
        <v>44734</v>
      </c>
      <c r="B563" s="66">
        <v>-7160</v>
      </c>
      <c r="C563" s="50">
        <v>10</v>
      </c>
      <c r="D563" s="50">
        <v>5</v>
      </c>
      <c r="E563" s="50">
        <v>1</v>
      </c>
      <c r="F563" s="50">
        <v>1</v>
      </c>
    </row>
    <row r="564" spans="1:6" x14ac:dyDescent="0.25">
      <c r="A564" s="73">
        <v>44733</v>
      </c>
      <c r="B564" s="66">
        <v>-2910</v>
      </c>
      <c r="C564" s="50">
        <v>7</v>
      </c>
      <c r="D564" s="50">
        <v>3</v>
      </c>
      <c r="E564" s="50">
        <v>1</v>
      </c>
      <c r="F564" s="50">
        <v>1</v>
      </c>
    </row>
    <row r="565" spans="1:6" x14ac:dyDescent="0.25">
      <c r="A565" s="73">
        <v>44729</v>
      </c>
      <c r="B565" s="66">
        <v>-10785</v>
      </c>
      <c r="C565" s="50">
        <v>8</v>
      </c>
      <c r="D565" s="50">
        <v>1</v>
      </c>
      <c r="E565" s="50">
        <v>1</v>
      </c>
      <c r="F565" s="50">
        <v>1</v>
      </c>
    </row>
    <row r="566" spans="1:6" x14ac:dyDescent="0.25">
      <c r="A566" s="73">
        <v>44728</v>
      </c>
      <c r="B566" s="66">
        <v>10045</v>
      </c>
      <c r="C566" s="50">
        <v>10</v>
      </c>
      <c r="D566" s="50">
        <v>4</v>
      </c>
      <c r="E566" s="50">
        <v>1</v>
      </c>
      <c r="F566" s="50">
        <v>1</v>
      </c>
    </row>
    <row r="567" spans="1:6" x14ac:dyDescent="0.25">
      <c r="A567" s="73">
        <v>44726</v>
      </c>
      <c r="B567" s="66">
        <v>-6795</v>
      </c>
      <c r="C567" s="50">
        <v>7</v>
      </c>
      <c r="D567" s="50">
        <v>3</v>
      </c>
      <c r="E567" s="50">
        <v>1</v>
      </c>
      <c r="F567" s="50">
        <v>1</v>
      </c>
    </row>
    <row r="568" spans="1:6" x14ac:dyDescent="0.25">
      <c r="A568" s="73">
        <v>44725</v>
      </c>
      <c r="B568" s="66">
        <v>2255</v>
      </c>
      <c r="C568" s="50">
        <v>9</v>
      </c>
      <c r="D568" s="50">
        <v>8</v>
      </c>
      <c r="E568" s="50">
        <v>4</v>
      </c>
      <c r="F568" s="50">
        <v>1</v>
      </c>
    </row>
    <row r="569" spans="1:6" x14ac:dyDescent="0.25">
      <c r="A569" s="73">
        <v>44721</v>
      </c>
      <c r="B569" s="66">
        <v>-1950</v>
      </c>
      <c r="C569" s="50">
        <v>10</v>
      </c>
      <c r="D569" s="50">
        <v>10</v>
      </c>
      <c r="E569" s="50">
        <v>4</v>
      </c>
      <c r="F569" s="50">
        <v>1</v>
      </c>
    </row>
    <row r="570" spans="1:6" x14ac:dyDescent="0.25">
      <c r="A570" s="73">
        <v>44720</v>
      </c>
      <c r="B570" s="66">
        <v>-1680</v>
      </c>
      <c r="C570" s="50">
        <v>5</v>
      </c>
      <c r="D570" s="50">
        <v>3</v>
      </c>
      <c r="E570" s="50">
        <v>2</v>
      </c>
      <c r="F570" s="50">
        <v>1</v>
      </c>
    </row>
    <row r="571" spans="1:6" x14ac:dyDescent="0.25">
      <c r="A571" s="73">
        <v>44719</v>
      </c>
      <c r="B571" s="66">
        <v>-13020</v>
      </c>
      <c r="C571" s="50">
        <v>8</v>
      </c>
      <c r="D571" s="50">
        <v>7</v>
      </c>
      <c r="E571" s="50">
        <v>4</v>
      </c>
      <c r="F571" s="50">
        <v>1</v>
      </c>
    </row>
    <row r="572" spans="1:6" x14ac:dyDescent="0.25">
      <c r="A572" s="73">
        <v>44715</v>
      </c>
      <c r="B572" s="66">
        <v>8850</v>
      </c>
      <c r="C572" s="50">
        <v>8</v>
      </c>
      <c r="D572" s="50">
        <v>8</v>
      </c>
      <c r="E572" s="50">
        <v>4</v>
      </c>
      <c r="F572" s="50">
        <v>1</v>
      </c>
    </row>
    <row r="573" spans="1:6" x14ac:dyDescent="0.25">
      <c r="A573" s="73">
        <v>44714</v>
      </c>
      <c r="B573" s="66">
        <v>-5770</v>
      </c>
      <c r="C573" s="50">
        <v>10</v>
      </c>
      <c r="D573" s="50">
        <v>6</v>
      </c>
      <c r="E573" s="50">
        <v>1</v>
      </c>
      <c r="F573" s="50">
        <v>1</v>
      </c>
    </row>
    <row r="574" spans="1:6" x14ac:dyDescent="0.25">
      <c r="A574" s="73">
        <v>44713</v>
      </c>
      <c r="B574" s="66">
        <v>-6795</v>
      </c>
      <c r="C574" s="50">
        <v>9</v>
      </c>
      <c r="D574" s="50">
        <v>3</v>
      </c>
      <c r="E574" s="50">
        <v>1</v>
      </c>
      <c r="F574" s="50">
        <v>1</v>
      </c>
    </row>
    <row r="575" spans="1:6" x14ac:dyDescent="0.25">
      <c r="A575" s="73">
        <v>44712</v>
      </c>
      <c r="B575" s="66">
        <v>-220</v>
      </c>
      <c r="C575" s="50">
        <v>7</v>
      </c>
      <c r="D575" s="50">
        <v>2</v>
      </c>
      <c r="E575" s="50">
        <v>1</v>
      </c>
      <c r="F575" s="50">
        <v>1</v>
      </c>
    </row>
    <row r="576" spans="1:6" x14ac:dyDescent="0.25">
      <c r="A576" s="73">
        <v>44708</v>
      </c>
      <c r="B576" s="66">
        <v>31055</v>
      </c>
      <c r="C576" s="50">
        <v>10</v>
      </c>
      <c r="D576" s="50">
        <v>9</v>
      </c>
      <c r="E576" s="50">
        <v>4</v>
      </c>
      <c r="F576" s="50">
        <v>1</v>
      </c>
    </row>
    <row r="577" spans="1:6" x14ac:dyDescent="0.25">
      <c r="A577" s="73">
        <v>44707</v>
      </c>
      <c r="B577" s="66">
        <v>31260</v>
      </c>
      <c r="C577" s="50">
        <v>10</v>
      </c>
      <c r="D577" s="50">
        <v>8</v>
      </c>
      <c r="E577" s="50">
        <v>4</v>
      </c>
      <c r="F577" s="50">
        <v>1</v>
      </c>
    </row>
    <row r="578" spans="1:6" x14ac:dyDescent="0.25">
      <c r="A578" s="73">
        <v>44706</v>
      </c>
      <c r="B578" s="66">
        <v>-12330</v>
      </c>
      <c r="C578" s="50">
        <v>9</v>
      </c>
      <c r="D578" s="50">
        <v>5</v>
      </c>
      <c r="E578" s="50">
        <v>1</v>
      </c>
      <c r="F578" s="50">
        <v>1</v>
      </c>
    </row>
    <row r="579" spans="1:6" x14ac:dyDescent="0.25">
      <c r="A579" s="73">
        <v>44704</v>
      </c>
      <c r="B579" s="66">
        <v>5545</v>
      </c>
      <c r="C579" s="50">
        <v>7</v>
      </c>
      <c r="D579" s="50">
        <v>4</v>
      </c>
      <c r="E579" s="50">
        <v>1</v>
      </c>
      <c r="F579" s="50">
        <v>1</v>
      </c>
    </row>
    <row r="580" spans="1:6" x14ac:dyDescent="0.25">
      <c r="A580" s="73">
        <v>44701</v>
      </c>
      <c r="B580" s="66">
        <v>-14675</v>
      </c>
      <c r="C580" s="50">
        <v>10</v>
      </c>
      <c r="D580" s="50">
        <v>4</v>
      </c>
      <c r="E580" s="50">
        <v>1</v>
      </c>
      <c r="F580" s="50">
        <v>1</v>
      </c>
    </row>
    <row r="581" spans="1:6" x14ac:dyDescent="0.25">
      <c r="A581" s="73">
        <v>44700</v>
      </c>
      <c r="B581" s="66">
        <v>710</v>
      </c>
      <c r="C581" s="50">
        <v>8</v>
      </c>
      <c r="D581" s="50">
        <v>4</v>
      </c>
      <c r="E581" s="50">
        <v>1</v>
      </c>
      <c r="F581" s="50">
        <v>1</v>
      </c>
    </row>
    <row r="582" spans="1:6" x14ac:dyDescent="0.25">
      <c r="A582" s="73">
        <v>44699</v>
      </c>
      <c r="B582" s="66">
        <v>29310</v>
      </c>
      <c r="C582" s="50">
        <v>10</v>
      </c>
      <c r="D582" s="50">
        <v>9</v>
      </c>
      <c r="E582" s="50">
        <v>4</v>
      </c>
      <c r="F582" s="50">
        <v>1</v>
      </c>
    </row>
    <row r="583" spans="1:6" x14ac:dyDescent="0.25">
      <c r="A583" s="73">
        <v>44698</v>
      </c>
      <c r="B583" s="66">
        <v>-13590</v>
      </c>
      <c r="C583" s="50">
        <v>7</v>
      </c>
      <c r="D583" s="50">
        <v>3</v>
      </c>
      <c r="E583" s="50">
        <v>1</v>
      </c>
      <c r="F583" s="50">
        <v>1</v>
      </c>
    </row>
    <row r="584" spans="1:6" x14ac:dyDescent="0.25">
      <c r="A584" s="73">
        <v>44697</v>
      </c>
      <c r="B584" s="66">
        <v>-6075</v>
      </c>
      <c r="C584" s="50">
        <v>5</v>
      </c>
      <c r="D584" s="50">
        <v>4</v>
      </c>
      <c r="E584" s="50">
        <v>2</v>
      </c>
      <c r="F584" s="50">
        <v>1</v>
      </c>
    </row>
    <row r="585" spans="1:6" x14ac:dyDescent="0.25">
      <c r="A585" s="73">
        <v>44694</v>
      </c>
      <c r="B585" s="66">
        <v>-950</v>
      </c>
      <c r="C585" s="50">
        <v>9</v>
      </c>
      <c r="D585" s="50">
        <v>7</v>
      </c>
      <c r="E585" s="50">
        <v>4</v>
      </c>
      <c r="F585" s="50">
        <v>1</v>
      </c>
    </row>
    <row r="586" spans="1:6" x14ac:dyDescent="0.25">
      <c r="A586" s="73">
        <v>44693</v>
      </c>
      <c r="B586" s="66">
        <v>-7870</v>
      </c>
      <c r="C586" s="50">
        <v>10</v>
      </c>
      <c r="D586" s="50">
        <v>3</v>
      </c>
      <c r="E586" s="50">
        <v>1</v>
      </c>
      <c r="F586" s="50">
        <v>1</v>
      </c>
    </row>
    <row r="587" spans="1:6" x14ac:dyDescent="0.25">
      <c r="A587" s="73">
        <v>44692</v>
      </c>
      <c r="B587" s="66">
        <v>8090</v>
      </c>
      <c r="C587" s="50">
        <v>10</v>
      </c>
      <c r="D587" s="50">
        <v>10</v>
      </c>
      <c r="E587" s="50">
        <v>4</v>
      </c>
      <c r="F587" s="50">
        <v>1</v>
      </c>
    </row>
    <row r="588" spans="1:6" x14ac:dyDescent="0.25">
      <c r="A588" s="73">
        <v>44691</v>
      </c>
      <c r="B588" s="66">
        <v>-14730</v>
      </c>
      <c r="C588" s="50">
        <v>9</v>
      </c>
      <c r="D588" s="50">
        <v>1</v>
      </c>
      <c r="E588" s="50">
        <v>1</v>
      </c>
      <c r="F588" s="50">
        <v>1</v>
      </c>
    </row>
    <row r="589" spans="1:6" x14ac:dyDescent="0.25">
      <c r="A589" s="73">
        <v>44690</v>
      </c>
      <c r="B589" s="66">
        <v>-6795</v>
      </c>
      <c r="C589" s="50">
        <v>10</v>
      </c>
      <c r="D589" s="50">
        <v>5</v>
      </c>
      <c r="E589" s="50">
        <v>1</v>
      </c>
      <c r="F589" s="50">
        <v>1</v>
      </c>
    </row>
    <row r="590" spans="1:6" x14ac:dyDescent="0.25">
      <c r="A590" s="73">
        <v>44687</v>
      </c>
      <c r="B590" s="66">
        <v>-4905</v>
      </c>
      <c r="C590" s="50">
        <v>10</v>
      </c>
      <c r="D590" s="50">
        <v>3</v>
      </c>
      <c r="E590" s="50">
        <v>1</v>
      </c>
      <c r="F590" s="50">
        <v>1</v>
      </c>
    </row>
    <row r="591" spans="1:6" x14ac:dyDescent="0.25">
      <c r="A591" s="73">
        <v>44686</v>
      </c>
      <c r="B591" s="66">
        <v>3060</v>
      </c>
      <c r="C591" s="50">
        <v>10</v>
      </c>
      <c r="D591" s="50">
        <v>8</v>
      </c>
      <c r="E591" s="50">
        <v>4</v>
      </c>
      <c r="F591" s="50">
        <v>1</v>
      </c>
    </row>
    <row r="592" spans="1:6" x14ac:dyDescent="0.25">
      <c r="A592" s="73">
        <v>44685</v>
      </c>
      <c r="B592" s="66">
        <v>-14665</v>
      </c>
      <c r="C592" s="50">
        <v>10</v>
      </c>
      <c r="D592" s="50">
        <v>7</v>
      </c>
      <c r="E592" s="50">
        <v>4</v>
      </c>
      <c r="F592" s="50">
        <v>1</v>
      </c>
    </row>
    <row r="593" spans="1:6" x14ac:dyDescent="0.25">
      <c r="A593" s="73">
        <v>44684</v>
      </c>
      <c r="B593" s="66">
        <v>-5025</v>
      </c>
      <c r="C593" s="50">
        <v>5</v>
      </c>
      <c r="D593" s="50">
        <v>4</v>
      </c>
      <c r="E593" s="50">
        <v>2</v>
      </c>
      <c r="F593" s="50">
        <v>1</v>
      </c>
    </row>
    <row r="594" spans="1:6" x14ac:dyDescent="0.25">
      <c r="A594" s="73">
        <v>44683</v>
      </c>
      <c r="B594" s="66">
        <v>-2585</v>
      </c>
      <c r="C594" s="50">
        <v>9</v>
      </c>
      <c r="D594" s="50">
        <v>5</v>
      </c>
      <c r="E594" s="50">
        <v>1</v>
      </c>
      <c r="F594" s="50">
        <v>1</v>
      </c>
    </row>
    <row r="595" spans="1:6" x14ac:dyDescent="0.25">
      <c r="A595" s="73">
        <v>44680</v>
      </c>
      <c r="B595" s="66">
        <v>12525</v>
      </c>
      <c r="C595" s="50">
        <v>10</v>
      </c>
      <c r="D595" s="50">
        <v>8</v>
      </c>
      <c r="E595" s="50">
        <v>4</v>
      </c>
      <c r="F595" s="50">
        <v>1</v>
      </c>
    </row>
    <row r="596" spans="1:6" x14ac:dyDescent="0.25">
      <c r="A596" s="73">
        <v>44679</v>
      </c>
      <c r="B596" s="66">
        <v>-20170</v>
      </c>
      <c r="C596" s="50">
        <v>10</v>
      </c>
      <c r="D596" s="50">
        <v>4</v>
      </c>
      <c r="E596" s="50">
        <v>1</v>
      </c>
      <c r="F596" s="50">
        <v>1</v>
      </c>
    </row>
    <row r="597" spans="1:6" x14ac:dyDescent="0.25">
      <c r="A597" s="73">
        <v>44678</v>
      </c>
      <c r="B597" s="66">
        <v>-10</v>
      </c>
      <c r="C597" s="50">
        <v>8</v>
      </c>
      <c r="D597" s="50">
        <v>4</v>
      </c>
      <c r="E597" s="50">
        <v>1</v>
      </c>
      <c r="F597" s="50">
        <v>1</v>
      </c>
    </row>
    <row r="598" spans="1:6" x14ac:dyDescent="0.25">
      <c r="A598" s="73">
        <v>44677</v>
      </c>
      <c r="B598" s="66">
        <v>-6795</v>
      </c>
      <c r="C598" s="50">
        <v>10</v>
      </c>
      <c r="D598" s="50">
        <v>10</v>
      </c>
      <c r="E598" s="50">
        <v>4</v>
      </c>
      <c r="F598" s="50">
        <v>1</v>
      </c>
    </row>
    <row r="599" spans="1:6" x14ac:dyDescent="0.25">
      <c r="A599" s="73">
        <v>44676</v>
      </c>
      <c r="B599" s="66">
        <v>19680</v>
      </c>
      <c r="C599" s="50">
        <v>8</v>
      </c>
      <c r="D599" s="50">
        <v>9</v>
      </c>
      <c r="E599" s="50">
        <v>4</v>
      </c>
      <c r="F599" s="50">
        <v>1</v>
      </c>
    </row>
    <row r="600" spans="1:6" x14ac:dyDescent="0.25">
      <c r="A600" s="73">
        <v>44673</v>
      </c>
      <c r="B600" s="66">
        <v>16840</v>
      </c>
      <c r="C600" s="50">
        <v>10</v>
      </c>
      <c r="D600" s="50">
        <v>8</v>
      </c>
      <c r="E600" s="50">
        <v>4</v>
      </c>
      <c r="F600" s="50">
        <v>1</v>
      </c>
    </row>
    <row r="601" spans="1:6" x14ac:dyDescent="0.25">
      <c r="A601" s="73">
        <v>44672</v>
      </c>
      <c r="B601" s="66">
        <v>18675</v>
      </c>
      <c r="C601" s="50">
        <v>10</v>
      </c>
      <c r="D601" s="50">
        <v>8</v>
      </c>
      <c r="E601" s="50">
        <v>4</v>
      </c>
      <c r="F601" s="50">
        <v>1</v>
      </c>
    </row>
    <row r="602" spans="1:6" x14ac:dyDescent="0.25">
      <c r="A602" s="73">
        <v>44671</v>
      </c>
      <c r="B602" s="66">
        <v>-6795</v>
      </c>
      <c r="C602" s="50">
        <v>8</v>
      </c>
      <c r="D602" s="50">
        <v>6</v>
      </c>
      <c r="E602" s="50">
        <v>1</v>
      </c>
      <c r="F602" s="50">
        <v>1</v>
      </c>
    </row>
    <row r="603" spans="1:6" x14ac:dyDescent="0.25">
      <c r="A603" s="73">
        <v>44670</v>
      </c>
      <c r="B603" s="66">
        <v>7800</v>
      </c>
      <c r="C603" s="50">
        <v>9</v>
      </c>
      <c r="D603" s="50">
        <v>8</v>
      </c>
      <c r="E603" s="50">
        <v>4</v>
      </c>
      <c r="F603" s="50">
        <v>1</v>
      </c>
    </row>
    <row r="604" spans="1:6" x14ac:dyDescent="0.25">
      <c r="A604" s="73">
        <v>44669</v>
      </c>
      <c r="B604" s="66">
        <v>-775</v>
      </c>
      <c r="C604" s="50">
        <v>5</v>
      </c>
      <c r="D604" s="50">
        <v>5</v>
      </c>
      <c r="E604" s="50">
        <v>2</v>
      </c>
      <c r="F604" s="50">
        <v>1</v>
      </c>
    </row>
    <row r="605" spans="1:6" x14ac:dyDescent="0.25">
      <c r="A605" s="73">
        <v>44665</v>
      </c>
      <c r="B605" s="66">
        <v>845</v>
      </c>
      <c r="C605" s="50">
        <v>8</v>
      </c>
      <c r="D605" s="50">
        <v>9</v>
      </c>
      <c r="E605" s="50">
        <v>4</v>
      </c>
      <c r="F605" s="50">
        <v>1</v>
      </c>
    </row>
    <row r="606" spans="1:6" x14ac:dyDescent="0.25">
      <c r="A606" s="73">
        <v>44664</v>
      </c>
      <c r="B606" s="66">
        <v>-14090</v>
      </c>
      <c r="C606" s="50">
        <v>8</v>
      </c>
      <c r="D606" s="50">
        <v>6</v>
      </c>
      <c r="E606" s="50">
        <v>1</v>
      </c>
      <c r="F606" s="50">
        <v>1</v>
      </c>
    </row>
    <row r="607" spans="1:6" x14ac:dyDescent="0.25">
      <c r="A607" s="73">
        <v>44663</v>
      </c>
      <c r="B607" s="66">
        <v>-6795</v>
      </c>
      <c r="C607" s="50">
        <v>9</v>
      </c>
      <c r="D607" s="50">
        <v>3</v>
      </c>
      <c r="E607" s="50">
        <v>1</v>
      </c>
      <c r="F607" s="50">
        <v>1</v>
      </c>
    </row>
    <row r="608" spans="1:6" x14ac:dyDescent="0.25">
      <c r="A608" s="73">
        <v>44662</v>
      </c>
      <c r="B608" s="66">
        <v>5070</v>
      </c>
      <c r="C608" s="50">
        <v>5</v>
      </c>
      <c r="D608" s="50">
        <v>8</v>
      </c>
      <c r="E608" s="50">
        <v>3</v>
      </c>
      <c r="F608" s="50">
        <v>1</v>
      </c>
    </row>
    <row r="609" spans="1:6" x14ac:dyDescent="0.25">
      <c r="A609" s="73">
        <v>44658</v>
      </c>
      <c r="B609" s="66">
        <v>-4100</v>
      </c>
      <c r="C609" s="50">
        <v>7</v>
      </c>
      <c r="D609" s="50">
        <v>1</v>
      </c>
      <c r="E609" s="50">
        <v>1</v>
      </c>
      <c r="F609" s="50">
        <v>1</v>
      </c>
    </row>
    <row r="610" spans="1:6" x14ac:dyDescent="0.25">
      <c r="A610" s="73">
        <v>44657</v>
      </c>
      <c r="B610" s="66">
        <v>2550</v>
      </c>
      <c r="C610" s="50">
        <v>6</v>
      </c>
      <c r="D610" s="50">
        <v>6</v>
      </c>
      <c r="E610" s="50">
        <v>1</v>
      </c>
      <c r="F610" s="50">
        <v>1</v>
      </c>
    </row>
    <row r="611" spans="1:6" x14ac:dyDescent="0.25">
      <c r="A611" s="73">
        <v>44656</v>
      </c>
      <c r="B611" s="66">
        <v>-6795</v>
      </c>
      <c r="C611" s="50">
        <v>8</v>
      </c>
      <c r="D611" s="50">
        <v>8</v>
      </c>
      <c r="E611" s="50">
        <v>4</v>
      </c>
      <c r="F611" s="50">
        <v>1</v>
      </c>
    </row>
    <row r="612" spans="1:6" x14ac:dyDescent="0.25">
      <c r="A612" s="73">
        <v>44655</v>
      </c>
      <c r="B612" s="66">
        <v>16305</v>
      </c>
      <c r="C612" s="50">
        <v>6</v>
      </c>
      <c r="D612" s="50">
        <v>9</v>
      </c>
      <c r="E612" s="50">
        <v>4</v>
      </c>
      <c r="F612" s="50">
        <v>1</v>
      </c>
    </row>
    <row r="613" spans="1:6" x14ac:dyDescent="0.25">
      <c r="A613" s="73">
        <v>44652</v>
      </c>
      <c r="B613" s="66">
        <v>-1555</v>
      </c>
      <c r="C613" s="50">
        <v>5</v>
      </c>
      <c r="D613" s="50">
        <v>4</v>
      </c>
      <c r="E613" s="50">
        <v>2</v>
      </c>
      <c r="F613" s="50">
        <v>1</v>
      </c>
    </row>
    <row r="614" spans="1:6" x14ac:dyDescent="0.25">
      <c r="A614" s="73">
        <v>44651</v>
      </c>
      <c r="B614" s="66">
        <v>-640</v>
      </c>
      <c r="C614" s="50">
        <v>6</v>
      </c>
      <c r="D614" s="50">
        <v>10</v>
      </c>
      <c r="E614" s="50">
        <v>4</v>
      </c>
      <c r="F614" s="50">
        <v>1</v>
      </c>
    </row>
    <row r="615" spans="1:6" x14ac:dyDescent="0.25">
      <c r="A615" s="73">
        <v>44650</v>
      </c>
      <c r="B615" s="66">
        <v>-6795</v>
      </c>
      <c r="C615" s="50">
        <v>5</v>
      </c>
      <c r="D615" s="50">
        <v>4</v>
      </c>
      <c r="E615" s="50">
        <v>2</v>
      </c>
      <c r="F615" s="50">
        <v>1</v>
      </c>
    </row>
    <row r="616" spans="1:6" x14ac:dyDescent="0.25">
      <c r="A616" s="73">
        <v>44649</v>
      </c>
      <c r="B616" s="66">
        <v>-6795</v>
      </c>
      <c r="C616" s="50">
        <v>5</v>
      </c>
      <c r="D616" s="50">
        <v>8</v>
      </c>
      <c r="E616" s="50">
        <v>3</v>
      </c>
      <c r="F616" s="50">
        <v>1</v>
      </c>
    </row>
    <row r="617" spans="1:6" x14ac:dyDescent="0.25">
      <c r="A617" s="73">
        <v>44648</v>
      </c>
      <c r="B617" s="66">
        <v>29670</v>
      </c>
      <c r="C617" s="50">
        <v>6</v>
      </c>
      <c r="D617" s="50">
        <v>9</v>
      </c>
      <c r="E617" s="50">
        <v>4</v>
      </c>
      <c r="F617" s="50">
        <v>1</v>
      </c>
    </row>
    <row r="618" spans="1:6" x14ac:dyDescent="0.25">
      <c r="A618" s="73">
        <v>44645</v>
      </c>
      <c r="B618" s="66">
        <v>-10735</v>
      </c>
      <c r="C618" s="50">
        <v>5</v>
      </c>
      <c r="D618" s="50">
        <v>1</v>
      </c>
      <c r="E618" s="50">
        <v>2</v>
      </c>
      <c r="F618" s="50">
        <v>1</v>
      </c>
    </row>
    <row r="619" spans="1:6" x14ac:dyDescent="0.25">
      <c r="A619" s="73">
        <v>44644</v>
      </c>
      <c r="B619" s="66">
        <v>19390</v>
      </c>
      <c r="C619" s="50">
        <v>8</v>
      </c>
      <c r="D619" s="50">
        <v>8</v>
      </c>
      <c r="E619" s="50">
        <v>4</v>
      </c>
      <c r="F619" s="50">
        <v>1</v>
      </c>
    </row>
    <row r="620" spans="1:6" x14ac:dyDescent="0.25">
      <c r="A620" s="73">
        <v>44643</v>
      </c>
      <c r="B620" s="66">
        <v>12055</v>
      </c>
      <c r="C620" s="50">
        <v>5</v>
      </c>
      <c r="D620" s="50">
        <v>6</v>
      </c>
      <c r="E620" s="50">
        <v>2</v>
      </c>
      <c r="F620" s="50">
        <v>1</v>
      </c>
    </row>
    <row r="621" spans="1:6" x14ac:dyDescent="0.25">
      <c r="A621" s="73">
        <v>44642</v>
      </c>
      <c r="B621" s="66">
        <v>1050</v>
      </c>
      <c r="C621" s="50">
        <v>7</v>
      </c>
      <c r="D621" s="50">
        <v>8</v>
      </c>
      <c r="E621" s="50">
        <v>4</v>
      </c>
      <c r="F621" s="50">
        <v>1</v>
      </c>
    </row>
    <row r="622" spans="1:6" x14ac:dyDescent="0.25">
      <c r="A622" s="73">
        <v>44641</v>
      </c>
      <c r="B622" s="66">
        <v>-5665</v>
      </c>
      <c r="C622" s="50">
        <v>7</v>
      </c>
      <c r="D622" s="50">
        <v>1</v>
      </c>
      <c r="E622" s="50">
        <v>1</v>
      </c>
      <c r="F622" s="50">
        <v>1</v>
      </c>
    </row>
    <row r="623" spans="1:6" x14ac:dyDescent="0.25">
      <c r="A623" s="73">
        <v>44638</v>
      </c>
      <c r="B623" s="66">
        <v>17645</v>
      </c>
      <c r="C623" s="50">
        <v>10</v>
      </c>
      <c r="D623" s="50">
        <v>9</v>
      </c>
      <c r="E623" s="50">
        <v>4</v>
      </c>
      <c r="F623" s="50">
        <v>1</v>
      </c>
    </row>
    <row r="624" spans="1:6" x14ac:dyDescent="0.25">
      <c r="A624" s="73">
        <v>44637</v>
      </c>
      <c r="B624" s="66">
        <v>2670</v>
      </c>
      <c r="C624" s="50">
        <v>7</v>
      </c>
      <c r="D624" s="50">
        <v>8</v>
      </c>
      <c r="E624" s="50">
        <v>4</v>
      </c>
      <c r="F624" s="50">
        <v>1</v>
      </c>
    </row>
    <row r="625" spans="1:6" x14ac:dyDescent="0.25">
      <c r="A625" s="73">
        <v>44636</v>
      </c>
      <c r="B625" s="66">
        <v>-20125</v>
      </c>
      <c r="C625" s="50">
        <v>10</v>
      </c>
      <c r="D625" s="50">
        <v>6</v>
      </c>
      <c r="E625" s="50">
        <v>1</v>
      </c>
      <c r="F625" s="50">
        <v>1</v>
      </c>
    </row>
    <row r="626" spans="1:6" x14ac:dyDescent="0.25">
      <c r="A626" s="73">
        <v>44635</v>
      </c>
      <c r="B626" s="66">
        <v>29775</v>
      </c>
      <c r="C626" s="50">
        <v>10</v>
      </c>
      <c r="D626" s="50">
        <v>10</v>
      </c>
      <c r="E626" s="50">
        <v>4</v>
      </c>
      <c r="F626" s="50">
        <v>1</v>
      </c>
    </row>
    <row r="627" spans="1:6" x14ac:dyDescent="0.25">
      <c r="A627" s="73">
        <v>44634</v>
      </c>
      <c r="B627" s="66">
        <v>-1525</v>
      </c>
      <c r="C627" s="50">
        <v>9</v>
      </c>
      <c r="D627" s="50">
        <v>9</v>
      </c>
      <c r="E627" s="50">
        <v>4</v>
      </c>
      <c r="F627" s="50">
        <v>1</v>
      </c>
    </row>
    <row r="628" spans="1:6" x14ac:dyDescent="0.25">
      <c r="A628" s="73">
        <v>44631</v>
      </c>
      <c r="B628" s="66">
        <v>-7340</v>
      </c>
      <c r="C628" s="50">
        <v>10</v>
      </c>
      <c r="D628" s="50">
        <v>10</v>
      </c>
      <c r="E628" s="50">
        <v>4</v>
      </c>
      <c r="F628" s="50">
        <v>1</v>
      </c>
    </row>
    <row r="629" spans="1:6" x14ac:dyDescent="0.25">
      <c r="A629" s="73">
        <v>44630</v>
      </c>
      <c r="B629" s="66">
        <v>2550</v>
      </c>
      <c r="C629" s="50">
        <v>5</v>
      </c>
      <c r="D629" s="50">
        <v>1</v>
      </c>
      <c r="E629" s="50">
        <v>2</v>
      </c>
      <c r="F629" s="50">
        <v>1</v>
      </c>
    </row>
    <row r="630" spans="1:6" x14ac:dyDescent="0.25">
      <c r="A630" s="73">
        <v>44628</v>
      </c>
      <c r="B630" s="66">
        <v>-20210</v>
      </c>
      <c r="C630" s="50">
        <v>10</v>
      </c>
      <c r="D630" s="50">
        <v>2</v>
      </c>
      <c r="E630" s="50">
        <v>1</v>
      </c>
      <c r="F630" s="50">
        <v>1</v>
      </c>
    </row>
    <row r="631" spans="1:6" x14ac:dyDescent="0.25">
      <c r="A631" s="73">
        <v>44627</v>
      </c>
      <c r="B631" s="66">
        <v>10640</v>
      </c>
      <c r="C631" s="50">
        <v>10</v>
      </c>
      <c r="D631" s="50">
        <v>6</v>
      </c>
      <c r="E631" s="50">
        <v>1</v>
      </c>
      <c r="F631" s="50">
        <v>1</v>
      </c>
    </row>
    <row r="632" spans="1:6" x14ac:dyDescent="0.25">
      <c r="A632" s="73">
        <v>44624</v>
      </c>
      <c r="B632" s="66">
        <v>-6795</v>
      </c>
      <c r="C632" s="50">
        <v>7</v>
      </c>
      <c r="D632" s="50">
        <v>4</v>
      </c>
      <c r="E632" s="50">
        <v>1</v>
      </c>
      <c r="F632" s="50">
        <v>1</v>
      </c>
    </row>
    <row r="633" spans="1:6" x14ac:dyDescent="0.25">
      <c r="A633" s="73">
        <v>44623</v>
      </c>
      <c r="B633" s="66">
        <v>10930</v>
      </c>
      <c r="C633" s="50">
        <v>9</v>
      </c>
      <c r="D633" s="50">
        <v>4</v>
      </c>
      <c r="E633" s="50">
        <v>1</v>
      </c>
      <c r="F633" s="50">
        <v>1</v>
      </c>
    </row>
    <row r="634" spans="1:6" x14ac:dyDescent="0.25">
      <c r="A634" s="73">
        <v>44622</v>
      </c>
      <c r="B634" s="66">
        <v>10515</v>
      </c>
      <c r="C634" s="50">
        <v>8</v>
      </c>
      <c r="D634" s="50">
        <v>4</v>
      </c>
      <c r="E634" s="50">
        <v>1</v>
      </c>
      <c r="F634" s="50">
        <v>1</v>
      </c>
    </row>
    <row r="635" spans="1:6" x14ac:dyDescent="0.25">
      <c r="A635" s="73">
        <v>44621</v>
      </c>
      <c r="B635" s="66">
        <v>8390</v>
      </c>
      <c r="C635" s="50">
        <v>8</v>
      </c>
      <c r="D635" s="50">
        <v>4</v>
      </c>
      <c r="E635" s="50">
        <v>1</v>
      </c>
      <c r="F635" s="50">
        <v>1</v>
      </c>
    </row>
    <row r="636" spans="1:6" x14ac:dyDescent="0.25">
      <c r="A636" s="73">
        <v>44620</v>
      </c>
      <c r="B636" s="66">
        <v>-14155</v>
      </c>
      <c r="C636" s="50">
        <v>8</v>
      </c>
      <c r="D636" s="50">
        <v>8</v>
      </c>
      <c r="E636" s="50">
        <v>4</v>
      </c>
      <c r="F636" s="50">
        <v>1</v>
      </c>
    </row>
    <row r="637" spans="1:6" x14ac:dyDescent="0.25">
      <c r="A637" s="73">
        <v>44617</v>
      </c>
      <c r="B637" s="66">
        <v>-4125</v>
      </c>
      <c r="C637" s="50">
        <v>8</v>
      </c>
      <c r="D637" s="50">
        <v>9</v>
      </c>
      <c r="E637" s="50">
        <v>4</v>
      </c>
      <c r="F637" s="50">
        <v>1</v>
      </c>
    </row>
    <row r="638" spans="1:6" x14ac:dyDescent="0.25">
      <c r="A638" s="73">
        <v>44616</v>
      </c>
      <c r="B638" s="66">
        <v>42490</v>
      </c>
      <c r="C638" s="50">
        <v>10</v>
      </c>
      <c r="D638" s="50">
        <v>9</v>
      </c>
      <c r="E638" s="50">
        <v>4</v>
      </c>
      <c r="F638" s="50">
        <v>1</v>
      </c>
    </row>
    <row r="639" spans="1:6" x14ac:dyDescent="0.25">
      <c r="A639" s="73">
        <v>44615</v>
      </c>
      <c r="B639" s="66">
        <v>12685</v>
      </c>
      <c r="C639" s="50">
        <v>10</v>
      </c>
      <c r="D639" s="50">
        <v>9</v>
      </c>
      <c r="E639" s="50">
        <v>4</v>
      </c>
      <c r="F639" s="50">
        <v>1</v>
      </c>
    </row>
    <row r="640" spans="1:6" x14ac:dyDescent="0.25">
      <c r="A640" s="73">
        <v>44614</v>
      </c>
      <c r="B640" s="66">
        <v>-6795</v>
      </c>
      <c r="C640" s="50">
        <v>9</v>
      </c>
      <c r="D640" s="50">
        <v>1</v>
      </c>
      <c r="E640" s="50">
        <v>1</v>
      </c>
      <c r="F640" s="50">
        <v>1</v>
      </c>
    </row>
    <row r="641" spans="1:6" x14ac:dyDescent="0.25">
      <c r="A641" s="73">
        <v>44610</v>
      </c>
      <c r="B641" s="66">
        <v>-2510</v>
      </c>
      <c r="C641" s="50">
        <v>8</v>
      </c>
      <c r="D641" s="50">
        <v>7</v>
      </c>
      <c r="E641" s="50">
        <v>4</v>
      </c>
      <c r="F641" s="50">
        <v>1</v>
      </c>
    </row>
    <row r="642" spans="1:6" x14ac:dyDescent="0.25">
      <c r="A642" s="73">
        <v>44609</v>
      </c>
      <c r="B642" s="66">
        <v>14365</v>
      </c>
      <c r="C642" s="50">
        <v>9</v>
      </c>
      <c r="D642" s="50">
        <v>9</v>
      </c>
      <c r="E642" s="50">
        <v>4</v>
      </c>
      <c r="F642" s="50">
        <v>1</v>
      </c>
    </row>
    <row r="643" spans="1:6" x14ac:dyDescent="0.25">
      <c r="A643" s="73">
        <v>44608</v>
      </c>
      <c r="B643" s="66">
        <v>-7880</v>
      </c>
      <c r="C643" s="50">
        <v>5</v>
      </c>
      <c r="D643" s="50">
        <v>1</v>
      </c>
      <c r="E643" s="50">
        <v>2</v>
      </c>
      <c r="F643" s="50">
        <v>1</v>
      </c>
    </row>
    <row r="644" spans="1:6" x14ac:dyDescent="0.25">
      <c r="A644" s="73">
        <v>44607</v>
      </c>
      <c r="B644" s="66">
        <v>10060</v>
      </c>
      <c r="C644" s="50">
        <v>4</v>
      </c>
      <c r="D644" s="50">
        <v>4</v>
      </c>
      <c r="E644" s="50">
        <v>2</v>
      </c>
      <c r="F644" s="50">
        <v>1</v>
      </c>
    </row>
    <row r="645" spans="1:6" x14ac:dyDescent="0.25">
      <c r="A645" s="73">
        <v>44606</v>
      </c>
      <c r="B645" s="66">
        <v>-7875</v>
      </c>
      <c r="C645" s="50">
        <v>8</v>
      </c>
      <c r="D645" s="50">
        <v>5</v>
      </c>
      <c r="E645" s="50">
        <v>1</v>
      </c>
      <c r="F645" s="50">
        <v>1</v>
      </c>
    </row>
    <row r="646" spans="1:6" x14ac:dyDescent="0.25">
      <c r="A646" s="73">
        <v>44603</v>
      </c>
      <c r="B646" s="66">
        <v>-6795</v>
      </c>
      <c r="C646" s="50">
        <v>10</v>
      </c>
      <c r="D646" s="50">
        <v>7</v>
      </c>
      <c r="E646" s="50">
        <v>4</v>
      </c>
      <c r="F646" s="50">
        <v>1</v>
      </c>
    </row>
    <row r="647" spans="1:6" x14ac:dyDescent="0.25">
      <c r="A647" s="73">
        <v>44602</v>
      </c>
      <c r="B647" s="66">
        <v>-6630</v>
      </c>
      <c r="C647" s="50">
        <v>9</v>
      </c>
      <c r="D647" s="50">
        <v>7</v>
      </c>
      <c r="E647" s="50">
        <v>4</v>
      </c>
      <c r="F647" s="50">
        <v>1</v>
      </c>
    </row>
    <row r="648" spans="1:6" x14ac:dyDescent="0.25">
      <c r="A648" s="73">
        <v>44601</v>
      </c>
      <c r="B648" s="66">
        <v>9415</v>
      </c>
      <c r="C648" s="50">
        <v>4</v>
      </c>
      <c r="D648" s="50">
        <v>9</v>
      </c>
      <c r="E648" s="50">
        <v>3</v>
      </c>
      <c r="F648" s="50">
        <v>1</v>
      </c>
    </row>
    <row r="649" spans="1:6" x14ac:dyDescent="0.25">
      <c r="A649" s="73">
        <v>44600</v>
      </c>
      <c r="B649" s="66">
        <v>14400</v>
      </c>
      <c r="C649" s="50">
        <v>7</v>
      </c>
      <c r="D649" s="50">
        <v>7</v>
      </c>
      <c r="E649" s="50">
        <v>4</v>
      </c>
      <c r="F649" s="50">
        <v>1</v>
      </c>
    </row>
    <row r="650" spans="1:6" x14ac:dyDescent="0.25">
      <c r="A650" s="73">
        <v>44599</v>
      </c>
      <c r="B650" s="66">
        <v>-9495</v>
      </c>
      <c r="C650" s="50">
        <v>7</v>
      </c>
      <c r="D650" s="50">
        <v>4</v>
      </c>
      <c r="E650" s="50">
        <v>1</v>
      </c>
      <c r="F650" s="50">
        <v>1</v>
      </c>
    </row>
    <row r="651" spans="1:6" x14ac:dyDescent="0.25">
      <c r="A651" s="73">
        <v>44596</v>
      </c>
      <c r="B651" s="66">
        <v>-1425</v>
      </c>
      <c r="C651" s="50">
        <v>10</v>
      </c>
      <c r="D651" s="50">
        <v>3</v>
      </c>
      <c r="E651" s="50">
        <v>1</v>
      </c>
      <c r="F651" s="50">
        <v>1</v>
      </c>
    </row>
    <row r="652" spans="1:6" x14ac:dyDescent="0.25">
      <c r="A652" s="73">
        <v>44595</v>
      </c>
      <c r="B652" s="66">
        <v>170</v>
      </c>
      <c r="C652" s="50">
        <v>8</v>
      </c>
      <c r="D652" s="50">
        <v>8</v>
      </c>
      <c r="E652" s="50">
        <v>4</v>
      </c>
      <c r="F652" s="50">
        <v>1</v>
      </c>
    </row>
    <row r="653" spans="1:6" x14ac:dyDescent="0.25">
      <c r="A653" s="73">
        <v>44594</v>
      </c>
      <c r="B653" s="66">
        <v>-350</v>
      </c>
      <c r="C653" s="50">
        <v>7</v>
      </c>
      <c r="D653" s="50">
        <v>4</v>
      </c>
      <c r="E653" s="50">
        <v>1</v>
      </c>
      <c r="F653" s="50">
        <v>1</v>
      </c>
    </row>
    <row r="654" spans="1:6" x14ac:dyDescent="0.25">
      <c r="A654" s="73">
        <v>44593</v>
      </c>
      <c r="B654" s="66">
        <v>-12755</v>
      </c>
      <c r="C654" s="50">
        <v>7</v>
      </c>
      <c r="D654" s="50">
        <v>5</v>
      </c>
      <c r="E654" s="50">
        <v>1</v>
      </c>
      <c r="F654" s="50">
        <v>1</v>
      </c>
    </row>
    <row r="655" spans="1:6" x14ac:dyDescent="0.25">
      <c r="A655" s="73">
        <v>44592</v>
      </c>
      <c r="B655" s="66">
        <v>13995</v>
      </c>
      <c r="C655" s="50">
        <v>10</v>
      </c>
      <c r="D655" s="50">
        <v>9</v>
      </c>
      <c r="E655" s="50">
        <v>4</v>
      </c>
      <c r="F655" s="50">
        <v>1</v>
      </c>
    </row>
    <row r="656" spans="1:6" x14ac:dyDescent="0.25">
      <c r="A656" s="73">
        <v>44589</v>
      </c>
      <c r="B656" s="66">
        <v>-20170</v>
      </c>
      <c r="C656" s="50">
        <v>10</v>
      </c>
      <c r="D656" s="50">
        <v>8</v>
      </c>
      <c r="E656" s="50">
        <v>4</v>
      </c>
      <c r="F656" s="50">
        <v>1</v>
      </c>
    </row>
    <row r="657" spans="1:6" x14ac:dyDescent="0.25">
      <c r="A657" s="73">
        <v>44588</v>
      </c>
      <c r="B657" s="66">
        <v>-7385</v>
      </c>
      <c r="C657" s="50">
        <v>10</v>
      </c>
      <c r="D657" s="50">
        <v>4</v>
      </c>
      <c r="E657" s="50">
        <v>1</v>
      </c>
      <c r="F657" s="50">
        <v>1</v>
      </c>
    </row>
    <row r="658" spans="1:6" x14ac:dyDescent="0.25">
      <c r="A658" s="73">
        <v>44586</v>
      </c>
      <c r="B658" s="66">
        <v>-1880</v>
      </c>
      <c r="C658" s="50">
        <v>8</v>
      </c>
      <c r="D658" s="50">
        <v>2</v>
      </c>
      <c r="E658" s="50">
        <v>1</v>
      </c>
      <c r="F658" s="50">
        <v>1</v>
      </c>
    </row>
    <row r="659" spans="1:6" x14ac:dyDescent="0.25">
      <c r="A659" s="73">
        <v>44585</v>
      </c>
      <c r="B659" s="66">
        <v>-1960</v>
      </c>
      <c r="C659" s="50">
        <v>10</v>
      </c>
      <c r="D659" s="50">
        <v>2</v>
      </c>
      <c r="E659" s="50">
        <v>1</v>
      </c>
      <c r="F659" s="50">
        <v>1</v>
      </c>
    </row>
    <row r="660" spans="1:6" x14ac:dyDescent="0.25">
      <c r="A660" s="73">
        <v>44582</v>
      </c>
      <c r="B660" s="66">
        <v>-6795</v>
      </c>
      <c r="C660" s="50">
        <v>9</v>
      </c>
      <c r="D660" s="50">
        <v>8</v>
      </c>
      <c r="E660" s="50">
        <v>4</v>
      </c>
      <c r="F660" s="50">
        <v>1</v>
      </c>
    </row>
    <row r="661" spans="1:6" x14ac:dyDescent="0.25">
      <c r="A661" s="73">
        <v>44581</v>
      </c>
      <c r="B661" s="66">
        <v>2125</v>
      </c>
      <c r="C661" s="50">
        <v>10</v>
      </c>
      <c r="D661" s="50">
        <v>7</v>
      </c>
      <c r="E661" s="50">
        <v>4</v>
      </c>
      <c r="F661" s="50">
        <v>1</v>
      </c>
    </row>
    <row r="662" spans="1:6" x14ac:dyDescent="0.25">
      <c r="A662" s="73">
        <v>44580</v>
      </c>
      <c r="B662" s="66">
        <v>4430</v>
      </c>
      <c r="C662" s="50">
        <v>7</v>
      </c>
      <c r="D662" s="50">
        <v>7</v>
      </c>
      <c r="E662" s="50">
        <v>4</v>
      </c>
      <c r="F662" s="50">
        <v>1</v>
      </c>
    </row>
    <row r="663" spans="1:6" x14ac:dyDescent="0.25">
      <c r="A663" s="73">
        <v>44575</v>
      </c>
      <c r="B663" s="66">
        <v>-16415</v>
      </c>
      <c r="C663" s="50">
        <v>6</v>
      </c>
      <c r="D663" s="50">
        <v>5</v>
      </c>
      <c r="E663" s="50">
        <v>1</v>
      </c>
      <c r="F663" s="50">
        <v>1</v>
      </c>
    </row>
    <row r="664" spans="1:6" x14ac:dyDescent="0.25">
      <c r="A664" s="73">
        <v>44574</v>
      </c>
      <c r="B664" s="66">
        <v>17095</v>
      </c>
      <c r="C664" s="50">
        <v>10</v>
      </c>
      <c r="D664" s="50">
        <v>8</v>
      </c>
      <c r="E664" s="50">
        <v>4</v>
      </c>
      <c r="F664" s="50">
        <v>1</v>
      </c>
    </row>
    <row r="665" spans="1:6" x14ac:dyDescent="0.25">
      <c r="A665" s="73">
        <v>44573</v>
      </c>
      <c r="B665" s="66">
        <v>-450</v>
      </c>
      <c r="C665" s="50">
        <v>4</v>
      </c>
      <c r="D665" s="50">
        <v>2</v>
      </c>
      <c r="E665" s="50">
        <v>2</v>
      </c>
      <c r="F665" s="50">
        <v>1</v>
      </c>
    </row>
    <row r="666" spans="1:6" x14ac:dyDescent="0.25">
      <c r="A666" s="73">
        <v>44572</v>
      </c>
      <c r="B666" s="66">
        <v>-20205</v>
      </c>
      <c r="C666" s="50">
        <v>8</v>
      </c>
      <c r="D666" s="50">
        <v>4</v>
      </c>
      <c r="E666" s="50">
        <v>1</v>
      </c>
      <c r="F666" s="50">
        <v>1</v>
      </c>
    </row>
    <row r="667" spans="1:6" x14ac:dyDescent="0.25">
      <c r="A667" s="73">
        <v>44571</v>
      </c>
      <c r="B667" s="66">
        <v>37365</v>
      </c>
      <c r="C667" s="50">
        <v>9</v>
      </c>
      <c r="D667" s="50">
        <v>2</v>
      </c>
      <c r="E667" s="50">
        <v>1</v>
      </c>
      <c r="F667" s="50">
        <v>1</v>
      </c>
    </row>
    <row r="668" spans="1:6" x14ac:dyDescent="0.25">
      <c r="A668" s="73">
        <v>44568</v>
      </c>
      <c r="B668" s="66">
        <v>1535</v>
      </c>
      <c r="C668" s="50">
        <v>7</v>
      </c>
      <c r="D668" s="50">
        <v>8</v>
      </c>
      <c r="E668" s="50">
        <v>4</v>
      </c>
      <c r="F668" s="50">
        <v>1</v>
      </c>
    </row>
    <row r="669" spans="1:6" x14ac:dyDescent="0.25">
      <c r="A669" s="73">
        <v>44567</v>
      </c>
      <c r="B669" s="66">
        <v>-3555</v>
      </c>
      <c r="C669" s="50">
        <v>6</v>
      </c>
      <c r="D669" s="50">
        <v>2</v>
      </c>
      <c r="E669" s="50">
        <v>1</v>
      </c>
      <c r="F669" s="50">
        <v>1</v>
      </c>
    </row>
    <row r="670" spans="1:6" x14ac:dyDescent="0.25">
      <c r="A670" s="73">
        <v>44566</v>
      </c>
      <c r="B670" s="66">
        <v>16835</v>
      </c>
      <c r="C670" s="50">
        <v>9</v>
      </c>
      <c r="D670" s="50">
        <v>10</v>
      </c>
      <c r="E670" s="50">
        <v>4</v>
      </c>
      <c r="F670" s="50">
        <v>1</v>
      </c>
    </row>
    <row r="671" spans="1:6" x14ac:dyDescent="0.25">
      <c r="A671" s="73">
        <v>44565</v>
      </c>
      <c r="B671" s="66">
        <v>13170</v>
      </c>
      <c r="C671" s="50">
        <v>8</v>
      </c>
      <c r="D671" s="50">
        <v>7</v>
      </c>
      <c r="E671" s="50">
        <v>4</v>
      </c>
      <c r="F671" s="50">
        <v>1</v>
      </c>
    </row>
    <row r="672" spans="1:6" x14ac:dyDescent="0.25">
      <c r="A672" s="73">
        <v>44564</v>
      </c>
      <c r="B672" s="66">
        <v>-4155</v>
      </c>
      <c r="C672" s="50">
        <v>4</v>
      </c>
      <c r="D672" s="50">
        <v>3</v>
      </c>
      <c r="E672" s="50">
        <v>2</v>
      </c>
      <c r="F672" s="50">
        <v>1</v>
      </c>
    </row>
    <row r="673" spans="1:6" x14ac:dyDescent="0.25">
      <c r="A673" s="73">
        <v>44560</v>
      </c>
      <c r="B673" s="66">
        <v>-2080</v>
      </c>
      <c r="C673" s="50">
        <v>2</v>
      </c>
      <c r="D673" s="50">
        <v>7</v>
      </c>
      <c r="E673" s="50">
        <v>3</v>
      </c>
      <c r="F673" s="50">
        <v>1</v>
      </c>
    </row>
    <row r="674" spans="1:6" x14ac:dyDescent="0.25">
      <c r="A674" s="73">
        <v>44559</v>
      </c>
      <c r="B674" s="66">
        <v>-2390</v>
      </c>
      <c r="C674" s="50">
        <v>2</v>
      </c>
      <c r="D674" s="50">
        <v>2</v>
      </c>
      <c r="E674" s="50">
        <v>2</v>
      </c>
      <c r="F674" s="50">
        <v>1</v>
      </c>
    </row>
    <row r="675" spans="1:6" x14ac:dyDescent="0.25">
      <c r="A675" s="73">
        <v>44558</v>
      </c>
      <c r="B675" s="66">
        <v>7295</v>
      </c>
      <c r="C675" s="50">
        <v>4</v>
      </c>
      <c r="D675" s="50">
        <v>7</v>
      </c>
      <c r="E675" s="50">
        <v>3</v>
      </c>
      <c r="F675" s="50">
        <v>1</v>
      </c>
    </row>
    <row r="676" spans="1:6" x14ac:dyDescent="0.25">
      <c r="A676" s="73">
        <v>44557</v>
      </c>
      <c r="B676" s="66">
        <v>11160</v>
      </c>
      <c r="C676" s="50">
        <v>5</v>
      </c>
      <c r="D676" s="50">
        <v>10</v>
      </c>
      <c r="E676" s="50">
        <v>3</v>
      </c>
      <c r="F676" s="50">
        <v>1</v>
      </c>
    </row>
    <row r="677" spans="1:6" x14ac:dyDescent="0.25">
      <c r="A677" s="73">
        <v>44553</v>
      </c>
      <c r="B677" s="66">
        <v>-150</v>
      </c>
      <c r="C677" s="50">
        <v>3</v>
      </c>
      <c r="D677" s="50">
        <v>6</v>
      </c>
      <c r="E677" s="50">
        <v>2</v>
      </c>
      <c r="F677" s="50">
        <v>1</v>
      </c>
    </row>
    <row r="678" spans="1:6" x14ac:dyDescent="0.25">
      <c r="A678" s="73">
        <v>44552</v>
      </c>
      <c r="B678" s="66">
        <v>15500</v>
      </c>
      <c r="C678" s="50">
        <v>5</v>
      </c>
      <c r="D678" s="50">
        <v>8</v>
      </c>
      <c r="E678" s="50">
        <v>3</v>
      </c>
      <c r="F678" s="50">
        <v>1</v>
      </c>
    </row>
    <row r="679" spans="1:6" x14ac:dyDescent="0.25">
      <c r="A679" s="73">
        <v>44551</v>
      </c>
      <c r="B679" s="66">
        <v>2580</v>
      </c>
      <c r="C679" s="50">
        <v>8</v>
      </c>
      <c r="D679" s="50">
        <v>5</v>
      </c>
      <c r="E679" s="50">
        <v>1</v>
      </c>
      <c r="F679" s="50">
        <v>1</v>
      </c>
    </row>
    <row r="680" spans="1:6" x14ac:dyDescent="0.25">
      <c r="A680" s="73">
        <v>44547</v>
      </c>
      <c r="B680" s="66">
        <v>345</v>
      </c>
      <c r="C680" s="50">
        <v>6</v>
      </c>
      <c r="D680" s="50">
        <v>1</v>
      </c>
      <c r="E680" s="50">
        <v>1</v>
      </c>
      <c r="F680" s="50">
        <v>1</v>
      </c>
    </row>
    <row r="681" spans="1:6" x14ac:dyDescent="0.25">
      <c r="A681" s="73">
        <v>44546</v>
      </c>
      <c r="B681" s="66">
        <v>9665</v>
      </c>
      <c r="C681" s="50">
        <v>10</v>
      </c>
      <c r="D681" s="50">
        <v>9</v>
      </c>
      <c r="E681" s="50">
        <v>4</v>
      </c>
      <c r="F681" s="50">
        <v>1</v>
      </c>
    </row>
    <row r="682" spans="1:6" x14ac:dyDescent="0.25">
      <c r="A682" s="73">
        <v>44545</v>
      </c>
      <c r="B682" s="66">
        <v>-20080</v>
      </c>
      <c r="C682" s="50">
        <v>10</v>
      </c>
      <c r="D682" s="50">
        <v>8</v>
      </c>
      <c r="E682" s="50">
        <v>4</v>
      </c>
      <c r="F682" s="50">
        <v>1</v>
      </c>
    </row>
    <row r="683" spans="1:6" x14ac:dyDescent="0.25">
      <c r="A683" s="73">
        <v>44544</v>
      </c>
      <c r="B683" s="66">
        <v>6905</v>
      </c>
      <c r="C683" s="50">
        <v>5</v>
      </c>
      <c r="D683" s="50">
        <v>2</v>
      </c>
      <c r="E683" s="50">
        <v>2</v>
      </c>
      <c r="F683" s="50">
        <v>1</v>
      </c>
    </row>
    <row r="684" spans="1:6" x14ac:dyDescent="0.25">
      <c r="A684" s="73">
        <v>44543</v>
      </c>
      <c r="B684" s="66">
        <v>9910</v>
      </c>
      <c r="C684" s="50">
        <v>7</v>
      </c>
      <c r="D684" s="50">
        <v>10</v>
      </c>
      <c r="E684" s="50">
        <v>4</v>
      </c>
      <c r="F684" s="50">
        <v>1</v>
      </c>
    </row>
    <row r="685" spans="1:6" x14ac:dyDescent="0.25">
      <c r="A685" s="73">
        <v>44540</v>
      </c>
      <c r="B685" s="66">
        <v>8385</v>
      </c>
      <c r="C685" s="50">
        <v>4</v>
      </c>
      <c r="D685" s="50">
        <v>6</v>
      </c>
      <c r="E685" s="50">
        <v>2</v>
      </c>
      <c r="F685" s="50">
        <v>1</v>
      </c>
    </row>
    <row r="686" spans="1:6" x14ac:dyDescent="0.25">
      <c r="A686" s="73">
        <v>44539</v>
      </c>
      <c r="B686" s="66">
        <v>-5790</v>
      </c>
      <c r="C686" s="50">
        <v>5</v>
      </c>
      <c r="D686" s="50">
        <v>7</v>
      </c>
      <c r="E686" s="50">
        <v>3</v>
      </c>
      <c r="F686" s="50">
        <v>1</v>
      </c>
    </row>
    <row r="687" spans="1:6" x14ac:dyDescent="0.25">
      <c r="A687" s="73">
        <v>44538</v>
      </c>
      <c r="B687" s="66">
        <v>13500</v>
      </c>
      <c r="C687" s="50">
        <v>3</v>
      </c>
      <c r="D687" s="50">
        <v>1</v>
      </c>
      <c r="E687" s="50">
        <v>2</v>
      </c>
      <c r="F687" s="50">
        <v>1</v>
      </c>
    </row>
    <row r="688" spans="1:6" x14ac:dyDescent="0.25">
      <c r="A688" s="73">
        <v>44537</v>
      </c>
      <c r="B688" s="66">
        <v>2895</v>
      </c>
      <c r="C688" s="50">
        <v>5</v>
      </c>
      <c r="D688" s="50">
        <v>8</v>
      </c>
      <c r="E688" s="50">
        <v>3</v>
      </c>
      <c r="F688" s="50">
        <v>1</v>
      </c>
    </row>
    <row r="689" spans="1:6" x14ac:dyDescent="0.25">
      <c r="A689" s="73">
        <v>44536</v>
      </c>
      <c r="B689" s="66">
        <v>-1515</v>
      </c>
      <c r="C689" s="50">
        <v>7</v>
      </c>
      <c r="D689" s="50">
        <v>6</v>
      </c>
      <c r="E689" s="50">
        <v>1</v>
      </c>
      <c r="F689" s="50">
        <v>1</v>
      </c>
    </row>
    <row r="690" spans="1:6" x14ac:dyDescent="0.25">
      <c r="A690" s="73">
        <v>44533</v>
      </c>
      <c r="B690" s="66">
        <v>-6795</v>
      </c>
      <c r="C690" s="50">
        <v>10</v>
      </c>
      <c r="D690" s="50">
        <v>5</v>
      </c>
      <c r="E690" s="50">
        <v>1</v>
      </c>
      <c r="F690" s="50">
        <v>1</v>
      </c>
    </row>
    <row r="691" spans="1:6" x14ac:dyDescent="0.25">
      <c r="A691" s="73">
        <v>44531</v>
      </c>
      <c r="B691" s="66">
        <v>14160</v>
      </c>
      <c r="C691" s="50">
        <v>10</v>
      </c>
      <c r="D691" s="50">
        <v>9</v>
      </c>
      <c r="E691" s="50">
        <v>4</v>
      </c>
      <c r="F691" s="50">
        <v>1</v>
      </c>
    </row>
    <row r="692" spans="1:6" x14ac:dyDescent="0.25">
      <c r="A692" s="73">
        <v>44530</v>
      </c>
      <c r="B692" s="66">
        <v>-6365</v>
      </c>
      <c r="C692" s="50">
        <v>8</v>
      </c>
      <c r="D692" s="50">
        <v>5</v>
      </c>
      <c r="E692" s="50">
        <v>1</v>
      </c>
      <c r="F692" s="50">
        <v>1</v>
      </c>
    </row>
    <row r="693" spans="1:6" x14ac:dyDescent="0.25">
      <c r="A693" s="73">
        <v>44529</v>
      </c>
      <c r="B693" s="66">
        <v>-6060</v>
      </c>
      <c r="C693" s="50">
        <v>5</v>
      </c>
      <c r="D693" s="50">
        <v>7</v>
      </c>
      <c r="E693" s="50">
        <v>3</v>
      </c>
      <c r="F693" s="50">
        <v>1</v>
      </c>
    </row>
    <row r="694" spans="1:6" x14ac:dyDescent="0.25">
      <c r="A694" s="73">
        <v>44524</v>
      </c>
      <c r="B694" s="66">
        <v>-5305</v>
      </c>
      <c r="C694" s="50">
        <v>5</v>
      </c>
      <c r="D694" s="50">
        <v>3</v>
      </c>
      <c r="E694" s="50">
        <v>2</v>
      </c>
      <c r="F694" s="50">
        <v>1</v>
      </c>
    </row>
    <row r="695" spans="1:6" x14ac:dyDescent="0.25">
      <c r="A695" s="73">
        <v>44523</v>
      </c>
      <c r="B695" s="66">
        <v>-1355</v>
      </c>
      <c r="C695" s="50">
        <v>6</v>
      </c>
      <c r="D695" s="50">
        <v>1</v>
      </c>
      <c r="E695" s="50">
        <v>1</v>
      </c>
      <c r="F695" s="50">
        <v>1</v>
      </c>
    </row>
    <row r="696" spans="1:6" x14ac:dyDescent="0.25">
      <c r="A696" s="73">
        <v>44522</v>
      </c>
      <c r="B696" s="66">
        <v>-545</v>
      </c>
      <c r="C696" s="50">
        <v>8</v>
      </c>
      <c r="D696" s="50">
        <v>7</v>
      </c>
      <c r="E696" s="50">
        <v>4</v>
      </c>
      <c r="F696" s="50">
        <v>1</v>
      </c>
    </row>
    <row r="697" spans="1:6" x14ac:dyDescent="0.25">
      <c r="A697" s="73">
        <v>44518</v>
      </c>
      <c r="B697" s="66">
        <v>480</v>
      </c>
      <c r="C697" s="50">
        <v>3</v>
      </c>
      <c r="D697" s="50">
        <v>5</v>
      </c>
      <c r="E697" s="50">
        <v>2</v>
      </c>
      <c r="F697" s="50">
        <v>1</v>
      </c>
    </row>
    <row r="698" spans="1:6" x14ac:dyDescent="0.25">
      <c r="A698" s="73">
        <v>44517</v>
      </c>
      <c r="B698" s="66">
        <v>1515</v>
      </c>
      <c r="C698" s="50">
        <v>1</v>
      </c>
      <c r="D698" s="50">
        <v>1</v>
      </c>
      <c r="E698" s="50">
        <v>2</v>
      </c>
      <c r="F698" s="50">
        <v>1</v>
      </c>
    </row>
    <row r="699" spans="1:6" x14ac:dyDescent="0.25">
      <c r="A699" s="73">
        <v>44516</v>
      </c>
      <c r="B699" s="66">
        <v>7125</v>
      </c>
      <c r="C699" s="50">
        <v>3</v>
      </c>
      <c r="D699" s="50">
        <v>7</v>
      </c>
      <c r="E699" s="50">
        <v>3</v>
      </c>
      <c r="F699" s="50">
        <v>1</v>
      </c>
    </row>
    <row r="700" spans="1:6" x14ac:dyDescent="0.25">
      <c r="A700" s="73">
        <v>44515</v>
      </c>
      <c r="B700" s="66">
        <v>-2720</v>
      </c>
      <c r="C700" s="50">
        <v>3</v>
      </c>
      <c r="D700" s="50">
        <v>3</v>
      </c>
      <c r="E700" s="50">
        <v>2</v>
      </c>
      <c r="F700" s="50">
        <v>1</v>
      </c>
    </row>
    <row r="701" spans="1:6" x14ac:dyDescent="0.25">
      <c r="A701" s="73">
        <v>44512</v>
      </c>
      <c r="B701" s="66">
        <v>-6820</v>
      </c>
      <c r="C701" s="50">
        <v>4</v>
      </c>
      <c r="D701" s="50">
        <v>7</v>
      </c>
      <c r="E701" s="50">
        <v>3</v>
      </c>
      <c r="F701" s="50">
        <v>1</v>
      </c>
    </row>
    <row r="702" spans="1:6" x14ac:dyDescent="0.25">
      <c r="A702" s="73">
        <v>44511</v>
      </c>
      <c r="B702" s="66">
        <v>-1095</v>
      </c>
      <c r="C702" s="50">
        <v>1</v>
      </c>
      <c r="D702" s="50">
        <v>6</v>
      </c>
      <c r="E702" s="50">
        <v>2</v>
      </c>
      <c r="F702" s="50">
        <v>1</v>
      </c>
    </row>
    <row r="703" spans="1:6" x14ac:dyDescent="0.25">
      <c r="A703" s="73">
        <v>44510</v>
      </c>
      <c r="B703" s="66">
        <v>-4925</v>
      </c>
      <c r="C703" s="50">
        <v>7</v>
      </c>
      <c r="D703" s="50">
        <v>5</v>
      </c>
      <c r="E703" s="50">
        <v>1</v>
      </c>
      <c r="F703" s="50">
        <v>1</v>
      </c>
    </row>
    <row r="704" spans="1:6" x14ac:dyDescent="0.25">
      <c r="A704" s="73">
        <v>44509</v>
      </c>
      <c r="B704" s="66">
        <v>-1440</v>
      </c>
      <c r="C704" s="50">
        <v>5</v>
      </c>
      <c r="D704" s="50">
        <v>7</v>
      </c>
      <c r="E704" s="50">
        <v>3</v>
      </c>
      <c r="F704" s="50">
        <v>1</v>
      </c>
    </row>
    <row r="705" spans="1:6" x14ac:dyDescent="0.25">
      <c r="A705" s="73">
        <v>44505</v>
      </c>
      <c r="B705" s="66">
        <v>3395</v>
      </c>
      <c r="C705" s="50">
        <v>2</v>
      </c>
      <c r="D705" s="50">
        <v>4</v>
      </c>
      <c r="E705" s="50">
        <v>2</v>
      </c>
      <c r="F705" s="50">
        <v>1</v>
      </c>
    </row>
    <row r="706" spans="1:6" x14ac:dyDescent="0.25">
      <c r="A706" s="73">
        <v>44504</v>
      </c>
      <c r="B706" s="66">
        <v>11845</v>
      </c>
      <c r="C706" s="50">
        <v>4</v>
      </c>
      <c r="D706" s="50">
        <v>7</v>
      </c>
      <c r="E706" s="50">
        <v>3</v>
      </c>
      <c r="F706" s="50">
        <v>1</v>
      </c>
    </row>
    <row r="707" spans="1:6" x14ac:dyDescent="0.25">
      <c r="A707" s="73">
        <v>44502</v>
      </c>
      <c r="B707" s="66">
        <v>-1670</v>
      </c>
      <c r="C707" s="50">
        <v>1</v>
      </c>
      <c r="D707" s="50">
        <v>8</v>
      </c>
      <c r="E707" s="50">
        <v>3</v>
      </c>
      <c r="F707" s="50">
        <v>1</v>
      </c>
    </row>
    <row r="708" spans="1:6" x14ac:dyDescent="0.25">
      <c r="A708" s="73">
        <v>44501</v>
      </c>
      <c r="B708" s="66">
        <v>-1060</v>
      </c>
      <c r="C708" s="50">
        <v>2</v>
      </c>
      <c r="D708" s="50">
        <v>1</v>
      </c>
      <c r="E708" s="50">
        <v>2</v>
      </c>
      <c r="F708" s="50">
        <v>1</v>
      </c>
    </row>
    <row r="709" spans="1:6" x14ac:dyDescent="0.25">
      <c r="A709" s="73">
        <v>44498</v>
      </c>
      <c r="B709" s="66">
        <v>6555</v>
      </c>
      <c r="C709" s="50">
        <v>5</v>
      </c>
      <c r="D709" s="50">
        <v>10</v>
      </c>
      <c r="E709" s="50">
        <v>3</v>
      </c>
      <c r="F709" s="50">
        <v>1</v>
      </c>
    </row>
    <row r="710" spans="1:6" x14ac:dyDescent="0.25">
      <c r="A710" s="73">
        <v>44496</v>
      </c>
      <c r="B710" s="66">
        <v>4270</v>
      </c>
      <c r="C710" s="50">
        <v>4</v>
      </c>
      <c r="D710" s="50">
        <v>3</v>
      </c>
      <c r="E710" s="50">
        <v>2</v>
      </c>
      <c r="F710" s="50">
        <v>1</v>
      </c>
    </row>
    <row r="711" spans="1:6" x14ac:dyDescent="0.25">
      <c r="A711" s="73">
        <v>44495</v>
      </c>
      <c r="B711" s="66">
        <v>5205</v>
      </c>
      <c r="C711" s="50">
        <v>4</v>
      </c>
      <c r="D711" s="50">
        <v>2</v>
      </c>
      <c r="E711" s="50">
        <v>2</v>
      </c>
      <c r="F711" s="50">
        <v>1</v>
      </c>
    </row>
    <row r="712" spans="1:6" x14ac:dyDescent="0.25">
      <c r="A712" s="73">
        <v>44494</v>
      </c>
      <c r="B712" s="66">
        <v>210</v>
      </c>
      <c r="C712" s="50">
        <v>5</v>
      </c>
      <c r="D712" s="50">
        <v>6</v>
      </c>
      <c r="E712" s="50">
        <v>2</v>
      </c>
      <c r="F712" s="50">
        <v>1</v>
      </c>
    </row>
    <row r="713" spans="1:6" x14ac:dyDescent="0.25">
      <c r="A713" s="73">
        <v>44491</v>
      </c>
      <c r="B713" s="66">
        <v>-8990</v>
      </c>
      <c r="C713" s="50">
        <v>4</v>
      </c>
      <c r="D713" s="50">
        <v>6</v>
      </c>
      <c r="E713" s="50">
        <v>2</v>
      </c>
      <c r="F713" s="50">
        <v>1</v>
      </c>
    </row>
    <row r="714" spans="1:6" x14ac:dyDescent="0.25">
      <c r="A714" s="73">
        <v>44490</v>
      </c>
      <c r="B714" s="66">
        <v>2775</v>
      </c>
      <c r="C714" s="50">
        <v>3</v>
      </c>
      <c r="D714" s="50">
        <v>8</v>
      </c>
      <c r="E714" s="50">
        <v>3</v>
      </c>
      <c r="F714" s="50">
        <v>1</v>
      </c>
    </row>
    <row r="715" spans="1:6" x14ac:dyDescent="0.25">
      <c r="A715" s="73">
        <v>44489</v>
      </c>
      <c r="B715" s="66">
        <v>-1290</v>
      </c>
      <c r="C715" s="50">
        <v>2</v>
      </c>
      <c r="D715" s="50">
        <v>2</v>
      </c>
      <c r="E715" s="50">
        <v>2</v>
      </c>
      <c r="F715" s="50">
        <v>1</v>
      </c>
    </row>
    <row r="716" spans="1:6" x14ac:dyDescent="0.25">
      <c r="A716" s="73">
        <v>44487</v>
      </c>
      <c r="B716" s="66">
        <v>5550</v>
      </c>
      <c r="C716" s="50">
        <v>5</v>
      </c>
      <c r="D716" s="50">
        <v>9</v>
      </c>
      <c r="E716" s="50">
        <v>3</v>
      </c>
      <c r="F716" s="50">
        <v>1</v>
      </c>
    </row>
    <row r="717" spans="1:6" x14ac:dyDescent="0.25">
      <c r="A717" s="73">
        <v>44483</v>
      </c>
      <c r="B717" s="66">
        <v>6930</v>
      </c>
      <c r="C717" s="50">
        <v>3</v>
      </c>
      <c r="D717" s="50">
        <v>9</v>
      </c>
      <c r="E717" s="50">
        <v>3</v>
      </c>
      <c r="F717" s="50">
        <v>1</v>
      </c>
    </row>
    <row r="718" spans="1:6" x14ac:dyDescent="0.25">
      <c r="A718" s="73">
        <v>44480</v>
      </c>
      <c r="B718" s="66">
        <v>4140</v>
      </c>
      <c r="C718" s="50">
        <v>5</v>
      </c>
      <c r="D718" s="50">
        <v>1</v>
      </c>
      <c r="E718" s="50">
        <v>2</v>
      </c>
      <c r="F718" s="50">
        <v>1</v>
      </c>
    </row>
    <row r="719" spans="1:6" x14ac:dyDescent="0.25">
      <c r="A719" s="73">
        <v>44477</v>
      </c>
      <c r="B719" s="66">
        <v>645</v>
      </c>
      <c r="C719" s="50">
        <v>4</v>
      </c>
      <c r="D719" s="50">
        <v>4</v>
      </c>
      <c r="E719" s="50">
        <v>2</v>
      </c>
      <c r="F719" s="50">
        <v>1</v>
      </c>
    </row>
    <row r="720" spans="1:6" x14ac:dyDescent="0.25">
      <c r="A720" s="73">
        <v>44476</v>
      </c>
      <c r="B720" s="66">
        <v>-2890</v>
      </c>
      <c r="C720" s="50">
        <v>2</v>
      </c>
      <c r="D720" s="50">
        <v>1</v>
      </c>
      <c r="E720" s="50">
        <v>2</v>
      </c>
      <c r="F720" s="50">
        <v>1</v>
      </c>
    </row>
    <row r="721" spans="1:6" x14ac:dyDescent="0.25">
      <c r="A721" s="73">
        <v>44475</v>
      </c>
      <c r="B721" s="66">
        <v>-9370</v>
      </c>
      <c r="C721" s="50">
        <v>8</v>
      </c>
      <c r="D721" s="50">
        <v>10</v>
      </c>
      <c r="E721" s="50">
        <v>4</v>
      </c>
      <c r="F721" s="50">
        <v>1</v>
      </c>
    </row>
    <row r="722" spans="1:6" x14ac:dyDescent="0.25">
      <c r="A722" s="73">
        <v>44474</v>
      </c>
      <c r="B722" s="66">
        <v>10475</v>
      </c>
      <c r="C722" s="50">
        <v>5</v>
      </c>
      <c r="D722" s="50">
        <v>6</v>
      </c>
      <c r="E722" s="50">
        <v>2</v>
      </c>
      <c r="F722" s="50">
        <v>1</v>
      </c>
    </row>
    <row r="723" spans="1:6" x14ac:dyDescent="0.25">
      <c r="A723" s="73">
        <v>44473</v>
      </c>
      <c r="B723" s="66">
        <v>3295</v>
      </c>
      <c r="C723" s="50">
        <v>8</v>
      </c>
      <c r="D723" s="50">
        <v>7</v>
      </c>
      <c r="E723" s="50">
        <v>4</v>
      </c>
      <c r="F723" s="50">
        <v>1</v>
      </c>
    </row>
    <row r="724" spans="1:6" x14ac:dyDescent="0.25">
      <c r="A724" s="73">
        <v>44470</v>
      </c>
      <c r="B724" s="66">
        <v>-1975</v>
      </c>
      <c r="C724" s="50">
        <v>6</v>
      </c>
      <c r="D724" s="50">
        <v>6</v>
      </c>
      <c r="E724" s="50">
        <v>1</v>
      </c>
      <c r="F724" s="50">
        <v>1</v>
      </c>
    </row>
    <row r="725" spans="1:6" x14ac:dyDescent="0.25">
      <c r="A725" s="73">
        <v>44469</v>
      </c>
      <c r="B725" s="66">
        <v>-7875</v>
      </c>
      <c r="C725" s="50">
        <v>5</v>
      </c>
      <c r="D725" s="50">
        <v>7</v>
      </c>
      <c r="E725" s="50">
        <v>3</v>
      </c>
      <c r="F725" s="50">
        <v>1</v>
      </c>
    </row>
    <row r="726" spans="1:6" x14ac:dyDescent="0.25">
      <c r="A726" s="73">
        <v>44468</v>
      </c>
      <c r="B726" s="66">
        <v>-6870</v>
      </c>
      <c r="C726" s="50">
        <v>4</v>
      </c>
      <c r="D726" s="50">
        <v>9</v>
      </c>
      <c r="E726" s="50">
        <v>3</v>
      </c>
      <c r="F726" s="50">
        <v>1</v>
      </c>
    </row>
    <row r="727" spans="1:6" x14ac:dyDescent="0.25">
      <c r="A727" s="73">
        <v>44467</v>
      </c>
      <c r="B727" s="66">
        <v>5220</v>
      </c>
      <c r="C727" s="50">
        <v>6</v>
      </c>
      <c r="D727" s="50">
        <v>7</v>
      </c>
      <c r="E727" s="50">
        <v>4</v>
      </c>
      <c r="F727" s="50">
        <v>1</v>
      </c>
    </row>
    <row r="728" spans="1:6" x14ac:dyDescent="0.25">
      <c r="A728" s="73">
        <v>44466</v>
      </c>
      <c r="B728" s="66">
        <v>-1830</v>
      </c>
      <c r="C728" s="50">
        <v>3</v>
      </c>
      <c r="D728" s="50">
        <v>4</v>
      </c>
      <c r="E728" s="50">
        <v>2</v>
      </c>
      <c r="F728" s="50">
        <v>1</v>
      </c>
    </row>
    <row r="729" spans="1:6" x14ac:dyDescent="0.25">
      <c r="A729" s="73">
        <v>44463</v>
      </c>
      <c r="B729" s="66">
        <v>11800</v>
      </c>
      <c r="C729" s="50">
        <v>2</v>
      </c>
      <c r="D729" s="50">
        <v>6</v>
      </c>
      <c r="E729" s="50">
        <v>2</v>
      </c>
      <c r="F729" s="50">
        <v>1</v>
      </c>
    </row>
    <row r="730" spans="1:6" x14ac:dyDescent="0.25">
      <c r="A730" s="73">
        <v>44462</v>
      </c>
      <c r="B730" s="66">
        <v>4590</v>
      </c>
      <c r="C730" s="50">
        <v>3</v>
      </c>
      <c r="D730" s="50">
        <v>3</v>
      </c>
      <c r="E730" s="50">
        <v>2</v>
      </c>
      <c r="F730" s="50">
        <v>1</v>
      </c>
    </row>
    <row r="731" spans="1:6" x14ac:dyDescent="0.25">
      <c r="A731" s="73">
        <v>44461</v>
      </c>
      <c r="B731" s="66">
        <v>5055</v>
      </c>
      <c r="C731" s="50">
        <v>5</v>
      </c>
      <c r="D731" s="50">
        <v>5</v>
      </c>
      <c r="E731" s="50">
        <v>2</v>
      </c>
      <c r="F731" s="50">
        <v>1</v>
      </c>
    </row>
    <row r="732" spans="1:6" x14ac:dyDescent="0.25">
      <c r="A732" s="73">
        <v>44460</v>
      </c>
      <c r="B732" s="66">
        <v>-11550</v>
      </c>
      <c r="C732" s="50">
        <v>2</v>
      </c>
      <c r="D732" s="50">
        <v>7</v>
      </c>
      <c r="E732" s="50">
        <v>3</v>
      </c>
      <c r="F732" s="50">
        <v>1</v>
      </c>
    </row>
    <row r="733" spans="1:6" x14ac:dyDescent="0.25">
      <c r="A733" s="73">
        <v>44459</v>
      </c>
      <c r="B733" s="66">
        <v>-1215</v>
      </c>
      <c r="C733" s="50">
        <v>8</v>
      </c>
      <c r="D733" s="50">
        <v>5</v>
      </c>
      <c r="E733" s="50">
        <v>1</v>
      </c>
      <c r="F733" s="50">
        <v>1</v>
      </c>
    </row>
    <row r="734" spans="1:6" x14ac:dyDescent="0.25">
      <c r="A734" s="73">
        <v>44456</v>
      </c>
      <c r="B734" s="66">
        <v>3215</v>
      </c>
      <c r="C734" s="50">
        <v>5</v>
      </c>
      <c r="D734" s="50">
        <v>6</v>
      </c>
      <c r="E734" s="50">
        <v>2</v>
      </c>
      <c r="F734" s="50">
        <v>1</v>
      </c>
    </row>
    <row r="735" spans="1:6" x14ac:dyDescent="0.25">
      <c r="A735" s="73">
        <v>44455</v>
      </c>
      <c r="B735" s="66">
        <v>10275</v>
      </c>
      <c r="C735" s="50">
        <v>3</v>
      </c>
      <c r="D735" s="50">
        <v>3</v>
      </c>
      <c r="E735" s="50">
        <v>2</v>
      </c>
      <c r="F735" s="50">
        <v>1</v>
      </c>
    </row>
    <row r="736" spans="1:6" x14ac:dyDescent="0.25">
      <c r="A736" s="73">
        <v>44454</v>
      </c>
      <c r="B736" s="66">
        <v>9580</v>
      </c>
      <c r="C736" s="50">
        <v>4</v>
      </c>
      <c r="D736" s="50">
        <v>4</v>
      </c>
      <c r="E736" s="50">
        <v>2</v>
      </c>
      <c r="F736" s="50">
        <v>1</v>
      </c>
    </row>
    <row r="737" spans="1:6" x14ac:dyDescent="0.25">
      <c r="A737" s="73">
        <v>44453</v>
      </c>
      <c r="B737" s="66">
        <v>5370</v>
      </c>
      <c r="C737" s="50">
        <v>3</v>
      </c>
      <c r="D737" s="50">
        <v>3</v>
      </c>
      <c r="E737" s="50">
        <v>2</v>
      </c>
      <c r="F737" s="50">
        <v>1</v>
      </c>
    </row>
    <row r="738" spans="1:6" x14ac:dyDescent="0.25">
      <c r="A738" s="73">
        <v>44449</v>
      </c>
      <c r="B738" s="66">
        <v>4320</v>
      </c>
      <c r="C738" s="50">
        <v>5</v>
      </c>
      <c r="D738" s="50">
        <v>8</v>
      </c>
      <c r="E738" s="50">
        <v>3</v>
      </c>
      <c r="F738" s="50">
        <v>1</v>
      </c>
    </row>
    <row r="739" spans="1:6" x14ac:dyDescent="0.25">
      <c r="A739" s="73">
        <v>44448</v>
      </c>
      <c r="B739" s="66">
        <v>4650</v>
      </c>
      <c r="C739" s="50">
        <v>1</v>
      </c>
      <c r="D739" s="50">
        <v>3</v>
      </c>
      <c r="E739" s="50">
        <v>2</v>
      </c>
      <c r="F739" s="50">
        <v>1</v>
      </c>
    </row>
    <row r="740" spans="1:6" x14ac:dyDescent="0.25">
      <c r="A740" s="73">
        <v>44447</v>
      </c>
      <c r="B740" s="66">
        <v>-1990</v>
      </c>
      <c r="C740" s="50">
        <v>2</v>
      </c>
      <c r="D740" s="50">
        <v>3</v>
      </c>
      <c r="E740" s="50">
        <v>2</v>
      </c>
      <c r="F740" s="50">
        <v>1</v>
      </c>
    </row>
    <row r="741" spans="1:6" x14ac:dyDescent="0.25">
      <c r="A741" s="73">
        <v>44446</v>
      </c>
      <c r="B741" s="66">
        <v>1660</v>
      </c>
      <c r="C741" s="50">
        <v>1</v>
      </c>
      <c r="D741" s="50">
        <v>5</v>
      </c>
      <c r="E741" s="50">
        <v>2</v>
      </c>
      <c r="F741" s="50">
        <v>1</v>
      </c>
    </row>
    <row r="742" spans="1:6" x14ac:dyDescent="0.25">
      <c r="A742" s="73">
        <v>44442</v>
      </c>
      <c r="B742" s="66">
        <v>4070</v>
      </c>
      <c r="C742" s="50">
        <v>1</v>
      </c>
      <c r="D742" s="50">
        <v>3</v>
      </c>
      <c r="E742" s="50">
        <v>2</v>
      </c>
      <c r="F742" s="50">
        <v>1</v>
      </c>
    </row>
    <row r="743" spans="1:6" x14ac:dyDescent="0.25">
      <c r="A743" s="73">
        <v>44441</v>
      </c>
      <c r="B743" s="66">
        <v>-1300</v>
      </c>
      <c r="C743" s="50">
        <v>2</v>
      </c>
      <c r="D743" s="50">
        <v>3</v>
      </c>
      <c r="E743" s="50">
        <v>2</v>
      </c>
      <c r="F743" s="50">
        <v>1</v>
      </c>
    </row>
    <row r="744" spans="1:6" x14ac:dyDescent="0.25">
      <c r="A744" s="73">
        <v>44439</v>
      </c>
      <c r="B744" s="66">
        <v>1170</v>
      </c>
      <c r="C744" s="50">
        <v>1</v>
      </c>
      <c r="D744" s="50">
        <v>4</v>
      </c>
      <c r="E744" s="50">
        <v>2</v>
      </c>
      <c r="F744" s="50">
        <v>1</v>
      </c>
    </row>
    <row r="745" spans="1:6" x14ac:dyDescent="0.25">
      <c r="A745" s="73">
        <v>44438</v>
      </c>
      <c r="B745" s="66">
        <v>12520</v>
      </c>
      <c r="C745" s="50">
        <v>3</v>
      </c>
      <c r="D745" s="50">
        <v>8</v>
      </c>
      <c r="E745" s="50">
        <v>3</v>
      </c>
      <c r="F745" s="50">
        <v>1</v>
      </c>
    </row>
    <row r="746" spans="1:6" x14ac:dyDescent="0.25">
      <c r="A746" s="73">
        <v>44435</v>
      </c>
      <c r="B746" s="66">
        <v>5815</v>
      </c>
      <c r="C746" s="50">
        <v>2</v>
      </c>
      <c r="D746" s="50">
        <v>6</v>
      </c>
      <c r="E746" s="50">
        <v>2</v>
      </c>
      <c r="F746" s="50">
        <v>1</v>
      </c>
    </row>
    <row r="747" spans="1:6" x14ac:dyDescent="0.25">
      <c r="A747" s="73">
        <v>44434</v>
      </c>
      <c r="B747" s="66">
        <v>-1410</v>
      </c>
      <c r="C747" s="50">
        <v>1</v>
      </c>
      <c r="D747" s="50">
        <v>6</v>
      </c>
      <c r="E747" s="50">
        <v>2</v>
      </c>
      <c r="F747" s="50">
        <v>1</v>
      </c>
    </row>
    <row r="748" spans="1:6" x14ac:dyDescent="0.25">
      <c r="A748" s="73">
        <v>44433</v>
      </c>
      <c r="B748" s="66">
        <v>135</v>
      </c>
      <c r="C748" s="50">
        <v>1</v>
      </c>
      <c r="D748" s="50">
        <v>1</v>
      </c>
      <c r="E748" s="50">
        <v>2</v>
      </c>
      <c r="F748" s="50">
        <v>1</v>
      </c>
    </row>
    <row r="749" spans="1:6" x14ac:dyDescent="0.25">
      <c r="A749" s="73">
        <v>44431</v>
      </c>
      <c r="B749" s="66">
        <v>10920</v>
      </c>
      <c r="C749" s="50">
        <v>5</v>
      </c>
      <c r="D749" s="50">
        <v>9</v>
      </c>
      <c r="E749" s="50">
        <v>3</v>
      </c>
      <c r="F749" s="50">
        <v>1</v>
      </c>
    </row>
    <row r="750" spans="1:6" x14ac:dyDescent="0.25">
      <c r="A750" s="73">
        <v>44428</v>
      </c>
      <c r="B750" s="66">
        <v>-700</v>
      </c>
      <c r="C750" s="50">
        <v>5</v>
      </c>
      <c r="D750" s="50">
        <v>9</v>
      </c>
      <c r="E750" s="50">
        <v>3</v>
      </c>
      <c r="F750" s="50">
        <v>1</v>
      </c>
    </row>
    <row r="751" spans="1:6" x14ac:dyDescent="0.25">
      <c r="A751" s="73">
        <v>44427</v>
      </c>
      <c r="B751" s="66">
        <v>-4275</v>
      </c>
      <c r="C751" s="50">
        <v>5</v>
      </c>
      <c r="D751" s="50">
        <v>7</v>
      </c>
      <c r="E751" s="50">
        <v>3</v>
      </c>
      <c r="F751" s="50">
        <v>1</v>
      </c>
    </row>
    <row r="752" spans="1:6" x14ac:dyDescent="0.25">
      <c r="A752" s="73">
        <v>44426</v>
      </c>
      <c r="B752" s="66">
        <v>-6795</v>
      </c>
      <c r="C752" s="50">
        <v>4</v>
      </c>
      <c r="D752" s="50">
        <v>9</v>
      </c>
      <c r="E752" s="50">
        <v>3</v>
      </c>
      <c r="F752" s="50">
        <v>1</v>
      </c>
    </row>
    <row r="753" spans="1:6" x14ac:dyDescent="0.25">
      <c r="A753" s="73">
        <v>44425</v>
      </c>
      <c r="B753" s="66">
        <v>7090</v>
      </c>
      <c r="C753" s="50">
        <v>4</v>
      </c>
      <c r="D753" s="50">
        <v>4</v>
      </c>
      <c r="E753" s="50">
        <v>2</v>
      </c>
      <c r="F753" s="50">
        <v>1</v>
      </c>
    </row>
    <row r="754" spans="1:6" x14ac:dyDescent="0.25">
      <c r="A754" s="73">
        <v>44424</v>
      </c>
      <c r="B754" s="66">
        <v>-2320</v>
      </c>
      <c r="C754" s="50">
        <v>5</v>
      </c>
      <c r="D754" s="50">
        <v>3</v>
      </c>
      <c r="E754" s="50">
        <v>2</v>
      </c>
      <c r="F754" s="50">
        <v>1</v>
      </c>
    </row>
    <row r="755" spans="1:6" x14ac:dyDescent="0.25">
      <c r="A755" s="73">
        <v>44421</v>
      </c>
      <c r="B755" s="66">
        <v>3995</v>
      </c>
      <c r="C755" s="50">
        <v>1</v>
      </c>
      <c r="D755" s="50">
        <v>6</v>
      </c>
      <c r="E755" s="50">
        <v>2</v>
      </c>
      <c r="F755" s="50">
        <v>1</v>
      </c>
    </row>
    <row r="756" spans="1:6" x14ac:dyDescent="0.25">
      <c r="A756" s="73">
        <v>44420</v>
      </c>
      <c r="B756" s="66">
        <v>1005</v>
      </c>
      <c r="C756" s="50">
        <v>2</v>
      </c>
      <c r="D756" s="50">
        <v>4</v>
      </c>
      <c r="E756" s="50">
        <v>2</v>
      </c>
      <c r="F756" s="50">
        <v>1</v>
      </c>
    </row>
    <row r="757" spans="1:6" x14ac:dyDescent="0.25">
      <c r="A757" s="73">
        <v>44419</v>
      </c>
      <c r="B757" s="66">
        <v>1760</v>
      </c>
      <c r="C757" s="50">
        <v>2</v>
      </c>
      <c r="D757" s="50">
        <v>1</v>
      </c>
      <c r="E757" s="50">
        <v>2</v>
      </c>
      <c r="F757" s="50">
        <v>1</v>
      </c>
    </row>
    <row r="758" spans="1:6" x14ac:dyDescent="0.25">
      <c r="A758" s="73">
        <v>44417</v>
      </c>
      <c r="B758" s="66">
        <v>690</v>
      </c>
      <c r="C758" s="50">
        <v>1</v>
      </c>
      <c r="D758" s="50">
        <v>3</v>
      </c>
      <c r="E758" s="50">
        <v>2</v>
      </c>
      <c r="F758" s="50">
        <v>1</v>
      </c>
    </row>
    <row r="759" spans="1:6" x14ac:dyDescent="0.25">
      <c r="A759" s="73">
        <v>44414</v>
      </c>
      <c r="B759" s="66">
        <v>1180</v>
      </c>
      <c r="C759" s="50">
        <v>1</v>
      </c>
      <c r="D759" s="50">
        <v>5</v>
      </c>
      <c r="E759" s="50">
        <v>2</v>
      </c>
      <c r="F759" s="50">
        <v>1</v>
      </c>
    </row>
    <row r="760" spans="1:6" x14ac:dyDescent="0.25">
      <c r="A760" s="73">
        <v>44413</v>
      </c>
      <c r="B760" s="66">
        <v>4175</v>
      </c>
      <c r="C760" s="50">
        <v>1</v>
      </c>
      <c r="D760" s="50">
        <v>7</v>
      </c>
      <c r="E760" s="50">
        <v>3</v>
      </c>
      <c r="F760" s="50">
        <v>1</v>
      </c>
    </row>
    <row r="761" spans="1:6" x14ac:dyDescent="0.25">
      <c r="A761" s="73">
        <v>44412</v>
      </c>
      <c r="B761" s="66">
        <v>2180</v>
      </c>
      <c r="C761" s="50">
        <v>1</v>
      </c>
      <c r="D761" s="50">
        <v>1</v>
      </c>
      <c r="E761" s="50">
        <v>2</v>
      </c>
      <c r="F761" s="50">
        <v>1</v>
      </c>
    </row>
    <row r="762" spans="1:6" x14ac:dyDescent="0.25">
      <c r="A762" s="73">
        <v>44411</v>
      </c>
      <c r="B762" s="66">
        <v>-8815</v>
      </c>
      <c r="C762" s="50">
        <v>4</v>
      </c>
      <c r="D762" s="50">
        <v>4</v>
      </c>
      <c r="E762" s="50">
        <v>2</v>
      </c>
      <c r="F762" s="50">
        <v>1</v>
      </c>
    </row>
    <row r="763" spans="1:6" x14ac:dyDescent="0.25">
      <c r="A763" s="73">
        <v>44407</v>
      </c>
      <c r="B763" s="66">
        <v>675</v>
      </c>
      <c r="C763" s="50">
        <v>2</v>
      </c>
      <c r="D763" s="50">
        <v>6</v>
      </c>
      <c r="E763" s="50">
        <v>2</v>
      </c>
      <c r="F763" s="50">
        <v>1</v>
      </c>
    </row>
    <row r="764" spans="1:6" x14ac:dyDescent="0.25">
      <c r="A764" s="73">
        <v>44406</v>
      </c>
      <c r="B764" s="66">
        <v>-420</v>
      </c>
      <c r="C764" s="50">
        <v>1</v>
      </c>
      <c r="D764" s="50">
        <v>5</v>
      </c>
      <c r="E764" s="50">
        <v>2</v>
      </c>
      <c r="F764" s="50">
        <v>1</v>
      </c>
    </row>
    <row r="765" spans="1:6" x14ac:dyDescent="0.25">
      <c r="A765" s="73">
        <v>44405</v>
      </c>
      <c r="B765" s="66">
        <v>-7865</v>
      </c>
      <c r="C765" s="50">
        <v>3</v>
      </c>
      <c r="D765" s="50">
        <v>3</v>
      </c>
      <c r="E765" s="50">
        <v>2</v>
      </c>
      <c r="F765" s="50">
        <v>1</v>
      </c>
    </row>
    <row r="766" spans="1:6" x14ac:dyDescent="0.25">
      <c r="A766" s="73">
        <v>44403</v>
      </c>
      <c r="B766" s="66">
        <v>3060</v>
      </c>
      <c r="C766" s="50">
        <v>1</v>
      </c>
      <c r="D766" s="50">
        <v>5</v>
      </c>
      <c r="E766" s="50">
        <v>2</v>
      </c>
      <c r="F766" s="50">
        <v>1</v>
      </c>
    </row>
    <row r="767" spans="1:6" x14ac:dyDescent="0.25">
      <c r="A767" s="73">
        <v>44400</v>
      </c>
      <c r="B767" s="66">
        <v>8800</v>
      </c>
      <c r="C767" s="50">
        <v>3</v>
      </c>
      <c r="D767" s="50">
        <v>6</v>
      </c>
      <c r="E767" s="50">
        <v>2</v>
      </c>
      <c r="F767" s="50">
        <v>1</v>
      </c>
    </row>
    <row r="768" spans="1:6" x14ac:dyDescent="0.25">
      <c r="A768" s="73">
        <v>44399</v>
      </c>
      <c r="B768" s="66">
        <v>-2655</v>
      </c>
      <c r="C768" s="50">
        <v>1</v>
      </c>
      <c r="D768" s="50">
        <v>8</v>
      </c>
      <c r="E768" s="50">
        <v>3</v>
      </c>
      <c r="F768" s="50">
        <v>1</v>
      </c>
    </row>
    <row r="769" spans="1:6" x14ac:dyDescent="0.25">
      <c r="A769" s="73">
        <v>44398</v>
      </c>
      <c r="B769" s="66">
        <v>9760</v>
      </c>
      <c r="C769" s="50">
        <v>3</v>
      </c>
      <c r="D769" s="50">
        <v>7</v>
      </c>
      <c r="E769" s="50">
        <v>3</v>
      </c>
      <c r="F769" s="50">
        <v>1</v>
      </c>
    </row>
    <row r="770" spans="1:6" x14ac:dyDescent="0.25">
      <c r="A770" s="73">
        <v>44397</v>
      </c>
      <c r="B770" s="66">
        <v>9360</v>
      </c>
      <c r="C770" s="50">
        <v>5</v>
      </c>
      <c r="D770" s="50">
        <v>4</v>
      </c>
      <c r="E770" s="50">
        <v>2</v>
      </c>
      <c r="F770" s="50">
        <v>1</v>
      </c>
    </row>
    <row r="771" spans="1:6" x14ac:dyDescent="0.25">
      <c r="A771" s="73">
        <v>44396</v>
      </c>
      <c r="B771" s="66">
        <v>2050</v>
      </c>
      <c r="C771" s="50">
        <v>3</v>
      </c>
      <c r="D771" s="50">
        <v>4</v>
      </c>
      <c r="E771" s="50">
        <v>2</v>
      </c>
      <c r="F771" s="50">
        <v>1</v>
      </c>
    </row>
    <row r="772" spans="1:6" x14ac:dyDescent="0.25">
      <c r="A772" s="73">
        <v>44393</v>
      </c>
      <c r="B772" s="66">
        <v>2240</v>
      </c>
      <c r="C772" s="50">
        <v>5</v>
      </c>
      <c r="D772" s="50">
        <v>7</v>
      </c>
      <c r="E772" s="50">
        <v>3</v>
      </c>
      <c r="F772" s="50">
        <v>1</v>
      </c>
    </row>
    <row r="773" spans="1:6" x14ac:dyDescent="0.25">
      <c r="A773" s="73">
        <v>44392</v>
      </c>
      <c r="B773" s="66">
        <v>11785</v>
      </c>
      <c r="C773" s="50">
        <v>5</v>
      </c>
      <c r="D773" s="50">
        <v>6</v>
      </c>
      <c r="E773" s="50">
        <v>2</v>
      </c>
      <c r="F773" s="50">
        <v>1</v>
      </c>
    </row>
    <row r="774" spans="1:6" x14ac:dyDescent="0.25">
      <c r="A774" s="73">
        <v>44390</v>
      </c>
      <c r="B774" s="66">
        <v>-1500</v>
      </c>
      <c r="C774" s="50">
        <v>4</v>
      </c>
      <c r="D774" s="50">
        <v>3</v>
      </c>
      <c r="E774" s="50">
        <v>2</v>
      </c>
      <c r="F774" s="50">
        <v>1</v>
      </c>
    </row>
    <row r="775" spans="1:6" x14ac:dyDescent="0.25">
      <c r="A775" s="73">
        <v>44386</v>
      </c>
      <c r="B775" s="66">
        <v>675</v>
      </c>
      <c r="C775" s="50">
        <v>3</v>
      </c>
      <c r="D775" s="50">
        <v>8</v>
      </c>
      <c r="E775" s="50">
        <v>3</v>
      </c>
      <c r="F775" s="50">
        <v>1</v>
      </c>
    </row>
    <row r="776" spans="1:6" x14ac:dyDescent="0.25">
      <c r="A776" s="73">
        <v>44385</v>
      </c>
      <c r="B776" s="66">
        <v>9125</v>
      </c>
      <c r="C776" s="50">
        <v>5</v>
      </c>
      <c r="D776" s="50">
        <v>7</v>
      </c>
      <c r="E776" s="50">
        <v>3</v>
      </c>
      <c r="F776" s="50">
        <v>1</v>
      </c>
    </row>
    <row r="777" spans="1:6" x14ac:dyDescent="0.25">
      <c r="A777" s="73">
        <v>44384</v>
      </c>
      <c r="B777" s="66">
        <v>-1100</v>
      </c>
      <c r="C777" s="50">
        <v>2</v>
      </c>
      <c r="D777" s="50">
        <v>3</v>
      </c>
      <c r="E777" s="50">
        <v>2</v>
      </c>
      <c r="F777" s="50">
        <v>1</v>
      </c>
    </row>
    <row r="778" spans="1:6" x14ac:dyDescent="0.25">
      <c r="A778" s="73">
        <v>44383</v>
      </c>
      <c r="B778" s="66">
        <v>-4590</v>
      </c>
      <c r="C778" s="50">
        <v>3</v>
      </c>
      <c r="D778" s="50">
        <v>4</v>
      </c>
      <c r="E778" s="50">
        <v>2</v>
      </c>
      <c r="F778" s="50">
        <v>1</v>
      </c>
    </row>
    <row r="779" spans="1:6" x14ac:dyDescent="0.25">
      <c r="A779" s="73">
        <v>44379</v>
      </c>
      <c r="B779" s="66">
        <v>6070</v>
      </c>
      <c r="C779" s="50">
        <v>3</v>
      </c>
      <c r="D779" s="50">
        <v>9</v>
      </c>
      <c r="E779" s="50">
        <v>3</v>
      </c>
      <c r="F779" s="50">
        <v>1</v>
      </c>
    </row>
    <row r="780" spans="1:6" x14ac:dyDescent="0.25">
      <c r="A780" s="73">
        <v>44378</v>
      </c>
      <c r="B780" s="66">
        <v>3300</v>
      </c>
      <c r="C780" s="50">
        <v>1</v>
      </c>
      <c r="D780" s="50">
        <v>4</v>
      </c>
      <c r="E780" s="50">
        <v>2</v>
      </c>
      <c r="F780" s="50">
        <v>1</v>
      </c>
    </row>
    <row r="781" spans="1:6" x14ac:dyDescent="0.25">
      <c r="A781" s="73">
        <v>44377</v>
      </c>
      <c r="B781" s="66">
        <v>390</v>
      </c>
      <c r="C781" s="50">
        <v>1</v>
      </c>
      <c r="D781" s="50">
        <v>2</v>
      </c>
      <c r="E781" s="50">
        <v>2</v>
      </c>
      <c r="F781" s="50">
        <v>1</v>
      </c>
    </row>
    <row r="782" spans="1:6" x14ac:dyDescent="0.25">
      <c r="A782" s="73">
        <v>44375</v>
      </c>
      <c r="B782" s="66">
        <v>2355</v>
      </c>
      <c r="C782" s="50">
        <v>3</v>
      </c>
      <c r="D782" s="50">
        <v>10</v>
      </c>
      <c r="E782" s="50">
        <v>3</v>
      </c>
      <c r="F782" s="50">
        <v>1</v>
      </c>
    </row>
    <row r="783" spans="1:6" x14ac:dyDescent="0.25">
      <c r="A783" s="73">
        <v>44372</v>
      </c>
      <c r="B783" s="66">
        <v>-2595</v>
      </c>
      <c r="C783" s="50">
        <v>1</v>
      </c>
      <c r="D783" s="50">
        <v>6</v>
      </c>
      <c r="E783" s="50">
        <v>2</v>
      </c>
      <c r="F783" s="50">
        <v>1</v>
      </c>
    </row>
    <row r="784" spans="1:6" x14ac:dyDescent="0.25">
      <c r="A784" s="73">
        <v>44371</v>
      </c>
      <c r="B784" s="66">
        <v>1740</v>
      </c>
      <c r="C784" s="50">
        <v>1</v>
      </c>
      <c r="D784" s="50">
        <v>2</v>
      </c>
      <c r="E784" s="50">
        <v>2</v>
      </c>
      <c r="F784" s="50">
        <v>1</v>
      </c>
    </row>
    <row r="785" spans="1:6" x14ac:dyDescent="0.25">
      <c r="A785" s="73">
        <v>44370</v>
      </c>
      <c r="B785" s="66">
        <v>-1470</v>
      </c>
      <c r="C785" s="50">
        <v>1</v>
      </c>
      <c r="D785" s="50">
        <v>2</v>
      </c>
      <c r="E785" s="50">
        <v>2</v>
      </c>
      <c r="F785" s="50">
        <v>1</v>
      </c>
    </row>
    <row r="786" spans="1:6" x14ac:dyDescent="0.25">
      <c r="A786" s="73">
        <v>44369</v>
      </c>
      <c r="B786" s="66">
        <v>-1280</v>
      </c>
      <c r="C786" s="50">
        <v>3</v>
      </c>
      <c r="D786" s="50">
        <v>8</v>
      </c>
      <c r="E786" s="50">
        <v>3</v>
      </c>
      <c r="F786" s="50">
        <v>1</v>
      </c>
    </row>
    <row r="787" spans="1:6" x14ac:dyDescent="0.25">
      <c r="A787" s="73">
        <v>44368</v>
      </c>
      <c r="B787" s="66">
        <v>-5960</v>
      </c>
      <c r="C787" s="50">
        <v>4</v>
      </c>
      <c r="D787" s="50">
        <v>2</v>
      </c>
      <c r="E787" s="50">
        <v>2</v>
      </c>
      <c r="F787" s="50">
        <v>1</v>
      </c>
    </row>
    <row r="788" spans="1:6" x14ac:dyDescent="0.25">
      <c r="A788" s="73">
        <v>44365</v>
      </c>
      <c r="B788" s="66">
        <v>2420</v>
      </c>
      <c r="C788" s="50">
        <v>3</v>
      </c>
      <c r="D788" s="50">
        <v>9</v>
      </c>
      <c r="E788" s="50">
        <v>3</v>
      </c>
      <c r="F788" s="50">
        <v>1</v>
      </c>
    </row>
    <row r="789" spans="1:6" x14ac:dyDescent="0.25">
      <c r="A789" s="73">
        <v>44364</v>
      </c>
      <c r="B789" s="66">
        <v>1935</v>
      </c>
      <c r="C789" s="50">
        <v>7</v>
      </c>
      <c r="D789" s="50">
        <v>9</v>
      </c>
      <c r="E789" s="50">
        <v>4</v>
      </c>
      <c r="F789" s="50">
        <v>1</v>
      </c>
    </row>
    <row r="790" spans="1:6" x14ac:dyDescent="0.25">
      <c r="A790" s="73">
        <v>44363</v>
      </c>
      <c r="B790" s="66">
        <v>970</v>
      </c>
      <c r="C790" s="50">
        <v>6</v>
      </c>
      <c r="D790" s="50">
        <v>3</v>
      </c>
      <c r="E790" s="50">
        <v>1</v>
      </c>
      <c r="F790" s="50">
        <v>1</v>
      </c>
    </row>
    <row r="791" spans="1:6" x14ac:dyDescent="0.25">
      <c r="A791" s="73">
        <v>44362</v>
      </c>
      <c r="B791" s="66">
        <v>3640</v>
      </c>
      <c r="C791" s="50">
        <v>2</v>
      </c>
      <c r="D791" s="50">
        <v>8</v>
      </c>
      <c r="E791" s="50">
        <v>3</v>
      </c>
      <c r="F791" s="50">
        <v>1</v>
      </c>
    </row>
    <row r="792" spans="1:6" x14ac:dyDescent="0.25">
      <c r="A792" s="73">
        <v>44361</v>
      </c>
      <c r="B792" s="66">
        <v>9730</v>
      </c>
      <c r="C792" s="50">
        <v>3</v>
      </c>
      <c r="D792" s="50">
        <v>6</v>
      </c>
      <c r="E792" s="50">
        <v>2</v>
      </c>
      <c r="F792" s="50">
        <v>1</v>
      </c>
    </row>
    <row r="793" spans="1:6" x14ac:dyDescent="0.25">
      <c r="A793" s="73">
        <v>44358</v>
      </c>
      <c r="B793" s="66">
        <v>1245</v>
      </c>
      <c r="C793" s="50">
        <v>1</v>
      </c>
      <c r="D793" s="50">
        <v>2</v>
      </c>
      <c r="E793" s="50">
        <v>2</v>
      </c>
      <c r="F793" s="50">
        <v>1</v>
      </c>
    </row>
    <row r="794" spans="1:6" x14ac:dyDescent="0.25">
      <c r="A794" s="73">
        <v>44357</v>
      </c>
      <c r="B794" s="66">
        <v>13210</v>
      </c>
      <c r="C794" s="50">
        <v>5</v>
      </c>
      <c r="D794" s="50">
        <v>8</v>
      </c>
      <c r="E794" s="50">
        <v>3</v>
      </c>
      <c r="F794" s="50">
        <v>1</v>
      </c>
    </row>
    <row r="795" spans="1:6" x14ac:dyDescent="0.25">
      <c r="A795" s="73">
        <v>44356</v>
      </c>
      <c r="B795" s="66">
        <v>-1545</v>
      </c>
      <c r="C795" s="50">
        <v>1</v>
      </c>
      <c r="D795" s="50">
        <v>4</v>
      </c>
      <c r="E795" s="50">
        <v>2</v>
      </c>
      <c r="F795" s="50">
        <v>1</v>
      </c>
    </row>
    <row r="796" spans="1:6" x14ac:dyDescent="0.25">
      <c r="A796" s="73">
        <v>44355</v>
      </c>
      <c r="B796" s="66">
        <v>-7870</v>
      </c>
      <c r="C796" s="50">
        <v>4</v>
      </c>
      <c r="D796" s="50">
        <v>2</v>
      </c>
      <c r="E796" s="50">
        <v>2</v>
      </c>
      <c r="F796" s="50">
        <v>1</v>
      </c>
    </row>
    <row r="797" spans="1:6" x14ac:dyDescent="0.25">
      <c r="A797" s="73">
        <v>44354</v>
      </c>
      <c r="B797" s="66">
        <v>2550</v>
      </c>
      <c r="C797" s="50">
        <v>1</v>
      </c>
      <c r="D797" s="50">
        <v>9</v>
      </c>
      <c r="E797" s="50">
        <v>3</v>
      </c>
      <c r="F797" s="50">
        <v>1</v>
      </c>
    </row>
    <row r="798" spans="1:6" x14ac:dyDescent="0.25">
      <c r="A798" s="73">
        <v>44351</v>
      </c>
      <c r="B798" s="66">
        <v>2430</v>
      </c>
      <c r="C798" s="50">
        <v>6</v>
      </c>
      <c r="D798" s="50">
        <v>10</v>
      </c>
      <c r="E798" s="50">
        <v>4</v>
      </c>
      <c r="F798" s="50">
        <v>1</v>
      </c>
    </row>
    <row r="799" spans="1:6" x14ac:dyDescent="0.25">
      <c r="A799" s="73">
        <v>44350</v>
      </c>
      <c r="B799" s="66">
        <v>995</v>
      </c>
      <c r="C799" s="50">
        <v>3</v>
      </c>
      <c r="D799" s="50">
        <v>6</v>
      </c>
      <c r="E799" s="50">
        <v>2</v>
      </c>
      <c r="F799" s="50">
        <v>1</v>
      </c>
    </row>
    <row r="800" spans="1:6" x14ac:dyDescent="0.25">
      <c r="A800" s="73">
        <v>44349</v>
      </c>
      <c r="B800" s="66">
        <v>-1930</v>
      </c>
      <c r="C800" s="50">
        <v>1</v>
      </c>
      <c r="D800" s="50">
        <v>4</v>
      </c>
      <c r="E800" s="50">
        <v>2</v>
      </c>
      <c r="F800" s="50">
        <v>1</v>
      </c>
    </row>
    <row r="801" spans="1:6" x14ac:dyDescent="0.25">
      <c r="A801" s="73">
        <v>44348</v>
      </c>
      <c r="B801" s="66">
        <v>735</v>
      </c>
      <c r="C801" s="50">
        <v>4</v>
      </c>
      <c r="D801" s="50">
        <v>5</v>
      </c>
      <c r="E801" s="50">
        <v>2</v>
      </c>
      <c r="F801" s="50">
        <v>1</v>
      </c>
    </row>
    <row r="802" spans="1:6" x14ac:dyDescent="0.25">
      <c r="A802" s="73">
        <v>44344</v>
      </c>
      <c r="B802" s="66">
        <v>1715</v>
      </c>
      <c r="C802" s="50">
        <v>1</v>
      </c>
      <c r="D802" s="50">
        <v>3</v>
      </c>
      <c r="E802" s="50">
        <v>2</v>
      </c>
      <c r="F802" s="50">
        <v>1</v>
      </c>
    </row>
    <row r="803" spans="1:6" x14ac:dyDescent="0.25">
      <c r="A803" s="73">
        <v>44341</v>
      </c>
      <c r="B803" s="66">
        <v>-2255</v>
      </c>
      <c r="C803" s="50">
        <v>2</v>
      </c>
      <c r="D803" s="50">
        <v>3</v>
      </c>
      <c r="E803" s="50">
        <v>2</v>
      </c>
      <c r="F803" s="50">
        <v>1</v>
      </c>
    </row>
    <row r="804" spans="1:6" x14ac:dyDescent="0.25">
      <c r="A804" s="73">
        <v>44340</v>
      </c>
      <c r="B804" s="66">
        <v>-1585</v>
      </c>
      <c r="C804" s="50">
        <v>5</v>
      </c>
      <c r="D804" s="50">
        <v>8</v>
      </c>
      <c r="E804" s="50">
        <v>3</v>
      </c>
      <c r="F804" s="50">
        <v>1</v>
      </c>
    </row>
    <row r="805" spans="1:6" x14ac:dyDescent="0.25">
      <c r="A805" s="73">
        <v>44337</v>
      </c>
      <c r="B805" s="66">
        <v>-7690</v>
      </c>
      <c r="C805" s="50">
        <v>4</v>
      </c>
      <c r="D805" s="50">
        <v>7</v>
      </c>
      <c r="E805" s="50">
        <v>3</v>
      </c>
      <c r="F805" s="50">
        <v>1</v>
      </c>
    </row>
    <row r="806" spans="1:6" x14ac:dyDescent="0.25">
      <c r="A806" s="73">
        <v>44336</v>
      </c>
      <c r="B806" s="66">
        <v>-11700</v>
      </c>
      <c r="C806" s="50">
        <v>8</v>
      </c>
      <c r="D806" s="50">
        <v>9</v>
      </c>
      <c r="E806" s="50">
        <v>4</v>
      </c>
      <c r="F806" s="50">
        <v>1</v>
      </c>
    </row>
    <row r="807" spans="1:6" x14ac:dyDescent="0.25">
      <c r="A807" s="73">
        <v>44335</v>
      </c>
      <c r="B807" s="66">
        <v>5240</v>
      </c>
      <c r="C807" s="50">
        <v>7</v>
      </c>
      <c r="D807" s="50">
        <v>6</v>
      </c>
      <c r="E807" s="50">
        <v>1</v>
      </c>
      <c r="F807" s="50">
        <v>1</v>
      </c>
    </row>
    <row r="808" spans="1:6" x14ac:dyDescent="0.25">
      <c r="A808" s="73">
        <v>44334</v>
      </c>
      <c r="B808" s="66">
        <v>-4565</v>
      </c>
      <c r="C808" s="50">
        <v>5</v>
      </c>
      <c r="D808" s="50">
        <v>10</v>
      </c>
      <c r="E808" s="50">
        <v>3</v>
      </c>
      <c r="F808" s="50">
        <v>1</v>
      </c>
    </row>
    <row r="809" spans="1:6" x14ac:dyDescent="0.25">
      <c r="A809" s="73">
        <v>44333</v>
      </c>
      <c r="B809" s="66">
        <v>795</v>
      </c>
      <c r="C809" s="50">
        <v>4</v>
      </c>
      <c r="D809" s="50">
        <v>2</v>
      </c>
      <c r="E809" s="50">
        <v>2</v>
      </c>
      <c r="F809" s="50">
        <v>1</v>
      </c>
    </row>
    <row r="810" spans="1:6" x14ac:dyDescent="0.25">
      <c r="A810" s="73">
        <v>44330</v>
      </c>
      <c r="B810" s="66">
        <v>10855</v>
      </c>
      <c r="C810" s="50">
        <v>5</v>
      </c>
      <c r="D810" s="50">
        <v>7</v>
      </c>
      <c r="E810" s="50">
        <v>3</v>
      </c>
      <c r="F810" s="50">
        <v>1</v>
      </c>
    </row>
    <row r="811" spans="1:6" x14ac:dyDescent="0.25">
      <c r="A811" s="73">
        <v>44329</v>
      </c>
      <c r="B811" s="66">
        <v>3585</v>
      </c>
      <c r="C811" s="50">
        <v>7</v>
      </c>
      <c r="D811" s="50">
        <v>5</v>
      </c>
      <c r="E811" s="50">
        <v>1</v>
      </c>
      <c r="F811" s="50">
        <v>1</v>
      </c>
    </row>
    <row r="812" spans="1:6" x14ac:dyDescent="0.25">
      <c r="A812" s="73">
        <v>44328</v>
      </c>
      <c r="B812" s="66">
        <v>1110</v>
      </c>
      <c r="C812" s="50">
        <v>8</v>
      </c>
      <c r="D812" s="50">
        <v>9</v>
      </c>
      <c r="E812" s="50">
        <v>4</v>
      </c>
      <c r="F812" s="50">
        <v>1</v>
      </c>
    </row>
    <row r="813" spans="1:6" x14ac:dyDescent="0.25">
      <c r="A813" s="73">
        <v>44327</v>
      </c>
      <c r="B813" s="66">
        <v>10965</v>
      </c>
      <c r="C813" s="50">
        <v>8</v>
      </c>
      <c r="D813" s="50">
        <v>6</v>
      </c>
      <c r="E813" s="50">
        <v>1</v>
      </c>
      <c r="F813" s="50">
        <v>1</v>
      </c>
    </row>
    <row r="814" spans="1:6" x14ac:dyDescent="0.25">
      <c r="A814" s="73">
        <v>44326</v>
      </c>
      <c r="B814" s="66">
        <v>670</v>
      </c>
      <c r="C814" s="50">
        <v>8</v>
      </c>
      <c r="D814" s="50">
        <v>10</v>
      </c>
      <c r="E814" s="50">
        <v>4</v>
      </c>
      <c r="F814" s="50">
        <v>1</v>
      </c>
    </row>
    <row r="815" spans="1:6" x14ac:dyDescent="0.25">
      <c r="A815" s="73">
        <v>44323</v>
      </c>
      <c r="B815" s="66">
        <v>930</v>
      </c>
      <c r="C815" s="50">
        <v>5</v>
      </c>
      <c r="D815" s="50">
        <v>3</v>
      </c>
      <c r="E815" s="50">
        <v>2</v>
      </c>
      <c r="F815" s="50">
        <v>1</v>
      </c>
    </row>
    <row r="816" spans="1:6" x14ac:dyDescent="0.25">
      <c r="A816" s="73">
        <v>44322</v>
      </c>
      <c r="B816" s="66">
        <v>-1900</v>
      </c>
      <c r="C816" s="50">
        <v>5</v>
      </c>
      <c r="D816" s="50">
        <v>3</v>
      </c>
      <c r="E816" s="50">
        <v>2</v>
      </c>
      <c r="F816" s="50">
        <v>1</v>
      </c>
    </row>
    <row r="817" spans="1:6" x14ac:dyDescent="0.25">
      <c r="A817" s="73">
        <v>44321</v>
      </c>
      <c r="B817" s="66">
        <v>-3930</v>
      </c>
      <c r="C817" s="50">
        <v>5</v>
      </c>
      <c r="D817" s="50">
        <v>6</v>
      </c>
      <c r="E817" s="50">
        <v>2</v>
      </c>
      <c r="F817" s="50">
        <v>1</v>
      </c>
    </row>
    <row r="818" spans="1:6" x14ac:dyDescent="0.25">
      <c r="A818" s="73">
        <v>44320</v>
      </c>
      <c r="B818" s="66">
        <v>27460</v>
      </c>
      <c r="C818" s="50">
        <v>8</v>
      </c>
      <c r="D818" s="50">
        <v>6</v>
      </c>
      <c r="E818" s="50">
        <v>1</v>
      </c>
      <c r="F818" s="50">
        <v>1</v>
      </c>
    </row>
    <row r="819" spans="1:6" x14ac:dyDescent="0.25">
      <c r="A819" s="73">
        <v>44319</v>
      </c>
      <c r="B819" s="66">
        <v>625</v>
      </c>
      <c r="C819" s="50">
        <v>4</v>
      </c>
      <c r="D819" s="50">
        <v>6</v>
      </c>
      <c r="E819" s="50">
        <v>2</v>
      </c>
      <c r="F819" s="50">
        <v>1</v>
      </c>
    </row>
    <row r="820" spans="1:6" x14ac:dyDescent="0.25">
      <c r="A820" s="73">
        <v>44316</v>
      </c>
      <c r="B820" s="66">
        <v>440</v>
      </c>
      <c r="C820" s="50">
        <v>2</v>
      </c>
      <c r="D820" s="50">
        <v>1</v>
      </c>
      <c r="E820" s="50">
        <v>2</v>
      </c>
      <c r="F820" s="50">
        <v>1</v>
      </c>
    </row>
    <row r="821" spans="1:6" x14ac:dyDescent="0.25">
      <c r="A821" s="73">
        <v>44315</v>
      </c>
      <c r="B821" s="66">
        <v>-605</v>
      </c>
      <c r="C821" s="50">
        <v>5</v>
      </c>
      <c r="D821" s="50">
        <v>4</v>
      </c>
      <c r="E821" s="50">
        <v>2</v>
      </c>
      <c r="F821" s="50">
        <v>1</v>
      </c>
    </row>
    <row r="822" spans="1:6" x14ac:dyDescent="0.25">
      <c r="A822" s="73">
        <v>44313</v>
      </c>
      <c r="B822" s="66">
        <v>60</v>
      </c>
      <c r="C822" s="50">
        <v>2</v>
      </c>
      <c r="D822" s="50">
        <v>6</v>
      </c>
      <c r="E822" s="50">
        <v>2</v>
      </c>
      <c r="F822" s="50">
        <v>1</v>
      </c>
    </row>
    <row r="823" spans="1:6" x14ac:dyDescent="0.25">
      <c r="A823" s="73">
        <v>44312</v>
      </c>
      <c r="B823" s="66">
        <v>-2300</v>
      </c>
      <c r="C823" s="50">
        <v>3</v>
      </c>
      <c r="D823" s="50">
        <v>9</v>
      </c>
      <c r="E823" s="50">
        <v>3</v>
      </c>
      <c r="F823" s="50">
        <v>1</v>
      </c>
    </row>
    <row r="824" spans="1:6" x14ac:dyDescent="0.25">
      <c r="A824" s="73">
        <v>44309</v>
      </c>
      <c r="B824" s="66">
        <v>-75</v>
      </c>
      <c r="C824" s="50">
        <v>5</v>
      </c>
      <c r="D824" s="50">
        <v>7</v>
      </c>
      <c r="E824" s="50">
        <v>3</v>
      </c>
      <c r="F824" s="50">
        <v>1</v>
      </c>
    </row>
    <row r="825" spans="1:6" x14ac:dyDescent="0.25">
      <c r="A825" s="73">
        <v>44308</v>
      </c>
      <c r="B825" s="66">
        <v>-8610</v>
      </c>
      <c r="C825" s="50">
        <v>5</v>
      </c>
      <c r="D825" s="50">
        <v>7</v>
      </c>
      <c r="E825" s="50">
        <v>3</v>
      </c>
      <c r="F825" s="50">
        <v>1</v>
      </c>
    </row>
    <row r="826" spans="1:6" x14ac:dyDescent="0.25">
      <c r="A826" s="73">
        <v>44307</v>
      </c>
      <c r="B826" s="66">
        <v>13510</v>
      </c>
      <c r="C826" s="50">
        <v>5</v>
      </c>
      <c r="D826" s="50">
        <v>7</v>
      </c>
      <c r="E826" s="50">
        <v>3</v>
      </c>
      <c r="F826" s="50">
        <v>1</v>
      </c>
    </row>
    <row r="827" spans="1:6" x14ac:dyDescent="0.25">
      <c r="A827" s="73">
        <v>44306</v>
      </c>
      <c r="B827" s="66">
        <v>-1290</v>
      </c>
      <c r="C827" s="50">
        <v>5</v>
      </c>
      <c r="D827" s="50">
        <v>2</v>
      </c>
      <c r="E827" s="50">
        <v>2</v>
      </c>
      <c r="F827" s="50">
        <v>1</v>
      </c>
    </row>
    <row r="828" spans="1:6" x14ac:dyDescent="0.25">
      <c r="A828" s="73">
        <v>44305</v>
      </c>
      <c r="B828" s="66">
        <v>3795</v>
      </c>
      <c r="C828" s="50">
        <v>4</v>
      </c>
      <c r="D828" s="50">
        <v>5</v>
      </c>
      <c r="E828" s="50">
        <v>2</v>
      </c>
      <c r="F828" s="50">
        <v>1</v>
      </c>
    </row>
    <row r="829" spans="1:6" x14ac:dyDescent="0.25">
      <c r="A829" s="73">
        <v>44302</v>
      </c>
      <c r="B829" s="66">
        <v>-895</v>
      </c>
      <c r="C829" s="50">
        <v>1</v>
      </c>
      <c r="D829" s="50">
        <v>3</v>
      </c>
      <c r="E829" s="50">
        <v>2</v>
      </c>
      <c r="F829" s="50">
        <v>1</v>
      </c>
    </row>
    <row r="830" spans="1:6" x14ac:dyDescent="0.25">
      <c r="A830" s="73">
        <v>44301</v>
      </c>
      <c r="B830" s="66">
        <v>-3800</v>
      </c>
      <c r="C830" s="50">
        <v>3</v>
      </c>
      <c r="D830" s="50">
        <v>9</v>
      </c>
      <c r="E830" s="50">
        <v>3</v>
      </c>
      <c r="F830" s="50">
        <v>1</v>
      </c>
    </row>
    <row r="831" spans="1:6" x14ac:dyDescent="0.25">
      <c r="A831" s="73">
        <v>44300</v>
      </c>
      <c r="B831" s="66">
        <v>11445</v>
      </c>
      <c r="C831" s="50">
        <v>6</v>
      </c>
      <c r="D831" s="50">
        <v>8</v>
      </c>
      <c r="E831" s="50">
        <v>4</v>
      </c>
      <c r="F831" s="50">
        <v>1</v>
      </c>
    </row>
    <row r="832" spans="1:6" x14ac:dyDescent="0.25">
      <c r="A832" s="73">
        <v>44299</v>
      </c>
      <c r="B832" s="66">
        <v>15795</v>
      </c>
      <c r="C832" s="50">
        <v>5</v>
      </c>
      <c r="D832" s="50">
        <v>9</v>
      </c>
      <c r="E832" s="50">
        <v>3</v>
      </c>
      <c r="F832" s="50">
        <v>1</v>
      </c>
    </row>
    <row r="833" spans="1:6" x14ac:dyDescent="0.25">
      <c r="A833" s="73">
        <v>44295</v>
      </c>
      <c r="B833" s="66">
        <v>12285</v>
      </c>
      <c r="C833" s="50">
        <v>5</v>
      </c>
      <c r="D833" s="50">
        <v>5</v>
      </c>
      <c r="E833" s="50">
        <v>2</v>
      </c>
      <c r="F833" s="50">
        <v>1</v>
      </c>
    </row>
    <row r="834" spans="1:6" x14ac:dyDescent="0.25">
      <c r="A834" s="73">
        <v>44293</v>
      </c>
      <c r="B834" s="66">
        <v>-165</v>
      </c>
      <c r="C834" s="50">
        <v>2</v>
      </c>
      <c r="D834" s="50">
        <v>3</v>
      </c>
      <c r="E834" s="50">
        <v>2</v>
      </c>
      <c r="F834" s="50">
        <v>1</v>
      </c>
    </row>
    <row r="835" spans="1:6" x14ac:dyDescent="0.25">
      <c r="A835" s="73">
        <v>44291</v>
      </c>
      <c r="B835" s="66">
        <v>3930</v>
      </c>
      <c r="C835" s="50">
        <v>6</v>
      </c>
      <c r="D835" s="50">
        <v>9</v>
      </c>
      <c r="E835" s="50">
        <v>4</v>
      </c>
      <c r="F835" s="50">
        <v>1</v>
      </c>
    </row>
    <row r="836" spans="1:6" x14ac:dyDescent="0.25">
      <c r="A836" s="73">
        <v>44287</v>
      </c>
      <c r="B836" s="66">
        <v>1005</v>
      </c>
      <c r="C836" s="50">
        <v>2</v>
      </c>
      <c r="D836" s="50">
        <v>9</v>
      </c>
      <c r="E836" s="50">
        <v>3</v>
      </c>
      <c r="F836" s="50">
        <v>1</v>
      </c>
    </row>
    <row r="837" spans="1:6" x14ac:dyDescent="0.25">
      <c r="A837" s="73">
        <v>44286</v>
      </c>
      <c r="B837" s="66">
        <v>10670</v>
      </c>
      <c r="C837" s="50">
        <v>5</v>
      </c>
      <c r="D837" s="50">
        <v>6</v>
      </c>
      <c r="E837" s="50">
        <v>2</v>
      </c>
      <c r="F837" s="50">
        <v>1</v>
      </c>
    </row>
    <row r="838" spans="1:6" x14ac:dyDescent="0.25">
      <c r="A838" s="73">
        <v>44284</v>
      </c>
      <c r="B838" s="66">
        <v>-11130</v>
      </c>
      <c r="C838" s="50">
        <v>5</v>
      </c>
      <c r="D838" s="50">
        <v>1</v>
      </c>
      <c r="E838" s="50">
        <v>2</v>
      </c>
      <c r="F838" s="50">
        <v>1</v>
      </c>
    </row>
    <row r="839" spans="1:6" x14ac:dyDescent="0.25">
      <c r="A839" s="73">
        <v>44281</v>
      </c>
      <c r="B839" s="66">
        <v>-13585</v>
      </c>
      <c r="C839" s="50">
        <v>8</v>
      </c>
      <c r="D839" s="50">
        <v>6</v>
      </c>
      <c r="E839" s="50">
        <v>1</v>
      </c>
      <c r="F839" s="50">
        <v>1</v>
      </c>
    </row>
    <row r="840" spans="1:6" x14ac:dyDescent="0.25">
      <c r="A840" s="73">
        <v>44280</v>
      </c>
      <c r="B840" s="66">
        <v>1330</v>
      </c>
      <c r="C840" s="50">
        <v>6</v>
      </c>
      <c r="D840" s="50">
        <v>4</v>
      </c>
      <c r="E840" s="50">
        <v>1</v>
      </c>
      <c r="F840" s="50">
        <v>1</v>
      </c>
    </row>
    <row r="841" spans="1:6" x14ac:dyDescent="0.25">
      <c r="A841" s="73">
        <v>44279</v>
      </c>
      <c r="B841" s="66">
        <v>-925</v>
      </c>
      <c r="C841" s="50">
        <v>8</v>
      </c>
      <c r="D841" s="50">
        <v>10</v>
      </c>
      <c r="E841" s="50">
        <v>4</v>
      </c>
      <c r="F841" s="50">
        <v>1</v>
      </c>
    </row>
    <row r="842" spans="1:6" x14ac:dyDescent="0.25">
      <c r="A842" s="73">
        <v>44277</v>
      </c>
      <c r="B842" s="66">
        <v>180</v>
      </c>
      <c r="C842" s="50">
        <v>5</v>
      </c>
      <c r="D842" s="50">
        <v>6</v>
      </c>
      <c r="E842" s="50">
        <v>2</v>
      </c>
      <c r="F842" s="50">
        <v>1</v>
      </c>
    </row>
    <row r="843" spans="1:6" x14ac:dyDescent="0.25">
      <c r="A843" s="73">
        <v>44274</v>
      </c>
      <c r="B843" s="66">
        <v>7695</v>
      </c>
      <c r="C843" s="50">
        <v>5</v>
      </c>
      <c r="D843" s="50">
        <v>1</v>
      </c>
      <c r="E843" s="50">
        <v>2</v>
      </c>
      <c r="F843" s="50">
        <v>1</v>
      </c>
    </row>
    <row r="844" spans="1:6" x14ac:dyDescent="0.25">
      <c r="A844" s="73">
        <v>44273</v>
      </c>
      <c r="B844" s="66">
        <v>5100</v>
      </c>
      <c r="C844" s="50">
        <v>7</v>
      </c>
      <c r="D844" s="50">
        <v>10</v>
      </c>
      <c r="E844" s="50">
        <v>4</v>
      </c>
      <c r="F844" s="50">
        <v>1</v>
      </c>
    </row>
    <row r="845" spans="1:6" x14ac:dyDescent="0.25">
      <c r="A845" s="73">
        <v>44272</v>
      </c>
      <c r="B845" s="66">
        <v>-20245</v>
      </c>
      <c r="C845" s="50">
        <v>8</v>
      </c>
      <c r="D845" s="50">
        <v>3</v>
      </c>
      <c r="E845" s="50">
        <v>1</v>
      </c>
      <c r="F845" s="50">
        <v>1</v>
      </c>
    </row>
    <row r="846" spans="1:6" x14ac:dyDescent="0.25">
      <c r="A846" s="73">
        <v>44271</v>
      </c>
      <c r="B846" s="66">
        <v>-6890</v>
      </c>
      <c r="C846" s="50">
        <v>5</v>
      </c>
      <c r="D846" s="50">
        <v>1</v>
      </c>
      <c r="E846" s="50">
        <v>2</v>
      </c>
      <c r="F846" s="50">
        <v>1</v>
      </c>
    </row>
    <row r="847" spans="1:6" x14ac:dyDescent="0.25">
      <c r="A847" s="73">
        <v>44270</v>
      </c>
      <c r="B847" s="66">
        <v>-9270</v>
      </c>
      <c r="C847" s="50">
        <v>5</v>
      </c>
      <c r="D847" s="50">
        <v>6</v>
      </c>
      <c r="E847" s="50">
        <v>2</v>
      </c>
      <c r="F847" s="50">
        <v>1</v>
      </c>
    </row>
    <row r="848" spans="1:6" x14ac:dyDescent="0.25">
      <c r="A848" s="73">
        <v>44267</v>
      </c>
      <c r="B848" s="66">
        <v>5965</v>
      </c>
      <c r="C848" s="50">
        <v>4</v>
      </c>
      <c r="D848" s="50">
        <v>6</v>
      </c>
      <c r="E848" s="50">
        <v>2</v>
      </c>
      <c r="F848" s="50">
        <v>1</v>
      </c>
    </row>
    <row r="849" spans="1:6" x14ac:dyDescent="0.25">
      <c r="A849" s="73">
        <v>44266</v>
      </c>
      <c r="B849" s="66">
        <v>4330</v>
      </c>
      <c r="C849" s="50">
        <v>5</v>
      </c>
      <c r="D849" s="50">
        <v>4</v>
      </c>
      <c r="E849" s="50">
        <v>2</v>
      </c>
      <c r="F849" s="50">
        <v>1</v>
      </c>
    </row>
    <row r="850" spans="1:6" x14ac:dyDescent="0.25">
      <c r="A850" s="73">
        <v>44265</v>
      </c>
      <c r="B850" s="66">
        <v>7200</v>
      </c>
      <c r="C850" s="50">
        <v>7</v>
      </c>
      <c r="D850" s="50">
        <v>1</v>
      </c>
      <c r="E850" s="50">
        <v>1</v>
      </c>
      <c r="F850" s="50">
        <v>1</v>
      </c>
    </row>
    <row r="851" spans="1:6" x14ac:dyDescent="0.25">
      <c r="A851" s="73">
        <v>44264</v>
      </c>
      <c r="B851" s="66">
        <v>1005</v>
      </c>
      <c r="C851" s="50">
        <v>8</v>
      </c>
      <c r="D851" s="50">
        <v>7</v>
      </c>
      <c r="E851" s="50">
        <v>4</v>
      </c>
      <c r="F851" s="50">
        <v>1</v>
      </c>
    </row>
    <row r="852" spans="1:6" x14ac:dyDescent="0.25">
      <c r="A852" s="73">
        <v>44263</v>
      </c>
      <c r="B852" s="66">
        <v>19770</v>
      </c>
      <c r="C852" s="50">
        <v>10</v>
      </c>
      <c r="D852" s="50">
        <v>4</v>
      </c>
      <c r="E852" s="50">
        <v>1</v>
      </c>
      <c r="F852" s="50">
        <v>1</v>
      </c>
    </row>
    <row r="853" spans="1:6" x14ac:dyDescent="0.25">
      <c r="A853" s="73">
        <v>44260</v>
      </c>
      <c r="B853" s="66">
        <v>-3225</v>
      </c>
      <c r="C853" s="50">
        <v>10</v>
      </c>
      <c r="D853" s="50">
        <v>5</v>
      </c>
      <c r="E853" s="50">
        <v>1</v>
      </c>
      <c r="F853" s="50">
        <v>1</v>
      </c>
    </row>
    <row r="854" spans="1:6" x14ac:dyDescent="0.25">
      <c r="A854" s="73">
        <v>44259</v>
      </c>
      <c r="B854" s="66">
        <v>-4845</v>
      </c>
      <c r="C854" s="50">
        <v>10</v>
      </c>
      <c r="D854" s="50">
        <v>3</v>
      </c>
      <c r="E854" s="50">
        <v>1</v>
      </c>
      <c r="F854" s="50">
        <v>1</v>
      </c>
    </row>
    <row r="855" spans="1:6" x14ac:dyDescent="0.25">
      <c r="A855" s="73">
        <v>44258</v>
      </c>
      <c r="B855" s="66">
        <v>21395</v>
      </c>
      <c r="C855" s="50">
        <v>10</v>
      </c>
      <c r="D855" s="50">
        <v>10</v>
      </c>
      <c r="E855" s="50">
        <v>4</v>
      </c>
      <c r="F855" s="50">
        <v>1</v>
      </c>
    </row>
    <row r="856" spans="1:6" x14ac:dyDescent="0.25">
      <c r="A856" s="73">
        <v>44257</v>
      </c>
      <c r="B856" s="66">
        <v>4135</v>
      </c>
      <c r="C856" s="50">
        <v>6</v>
      </c>
      <c r="D856" s="50">
        <v>7</v>
      </c>
      <c r="E856" s="50">
        <v>4</v>
      </c>
      <c r="F856" s="50">
        <v>1</v>
      </c>
    </row>
    <row r="857" spans="1:6" x14ac:dyDescent="0.25">
      <c r="A857" s="73">
        <v>44256</v>
      </c>
      <c r="B857" s="66">
        <v>5660</v>
      </c>
      <c r="C857" s="50">
        <v>6</v>
      </c>
      <c r="D857" s="50">
        <v>8</v>
      </c>
      <c r="E857" s="50">
        <v>4</v>
      </c>
      <c r="F857" s="50">
        <v>1</v>
      </c>
    </row>
    <row r="858" spans="1:6" x14ac:dyDescent="0.25">
      <c r="A858" s="73">
        <v>44253</v>
      </c>
      <c r="B858" s="66">
        <v>9240</v>
      </c>
      <c r="C858" s="50">
        <v>9</v>
      </c>
      <c r="D858" s="50">
        <v>5</v>
      </c>
      <c r="E858" s="50">
        <v>1</v>
      </c>
      <c r="F858" s="50">
        <v>1</v>
      </c>
    </row>
    <row r="859" spans="1:6" x14ac:dyDescent="0.25">
      <c r="A859" s="73">
        <v>44252</v>
      </c>
      <c r="B859" s="66">
        <v>19900</v>
      </c>
      <c r="C859" s="50">
        <v>10</v>
      </c>
      <c r="D859" s="50">
        <v>7</v>
      </c>
      <c r="E859" s="50">
        <v>4</v>
      </c>
      <c r="F859" s="50">
        <v>1</v>
      </c>
    </row>
    <row r="860" spans="1:6" x14ac:dyDescent="0.25">
      <c r="A860" s="73">
        <v>44251</v>
      </c>
      <c r="B860" s="66">
        <v>-3395</v>
      </c>
      <c r="C860" s="50">
        <v>8</v>
      </c>
      <c r="D860" s="50">
        <v>4</v>
      </c>
      <c r="E860" s="50">
        <v>1</v>
      </c>
      <c r="F860" s="50">
        <v>1</v>
      </c>
    </row>
    <row r="861" spans="1:6" x14ac:dyDescent="0.25">
      <c r="A861" s="73">
        <v>44250</v>
      </c>
      <c r="B861" s="66">
        <v>-6795</v>
      </c>
      <c r="C861" s="50">
        <v>10</v>
      </c>
      <c r="D861" s="50">
        <v>4</v>
      </c>
      <c r="E861" s="50">
        <v>1</v>
      </c>
      <c r="F861" s="50">
        <v>1</v>
      </c>
    </row>
    <row r="862" spans="1:6" x14ac:dyDescent="0.25">
      <c r="A862" s="73">
        <v>44246</v>
      </c>
      <c r="B862" s="66">
        <v>820</v>
      </c>
      <c r="C862" s="50">
        <v>5</v>
      </c>
      <c r="D862" s="50">
        <v>6</v>
      </c>
      <c r="E862" s="50">
        <v>2</v>
      </c>
      <c r="F862" s="50">
        <v>1</v>
      </c>
    </row>
    <row r="863" spans="1:6" x14ac:dyDescent="0.25">
      <c r="A863" s="73">
        <v>44245</v>
      </c>
      <c r="B863" s="66">
        <v>-3645</v>
      </c>
      <c r="C863" s="50">
        <v>5</v>
      </c>
      <c r="D863" s="50">
        <v>3</v>
      </c>
      <c r="E863" s="50">
        <v>2</v>
      </c>
      <c r="F863" s="50">
        <v>1</v>
      </c>
    </row>
    <row r="864" spans="1:6" x14ac:dyDescent="0.25">
      <c r="A864" s="73">
        <v>44244</v>
      </c>
      <c r="B864" s="66">
        <v>1510</v>
      </c>
      <c r="C864" s="50">
        <v>5</v>
      </c>
      <c r="D864" s="50">
        <v>2</v>
      </c>
      <c r="E864" s="50">
        <v>2</v>
      </c>
      <c r="F864" s="50">
        <v>1</v>
      </c>
    </row>
    <row r="865" spans="1:6" x14ac:dyDescent="0.25">
      <c r="A865" s="73">
        <v>44243</v>
      </c>
      <c r="B865" s="66">
        <v>-8480</v>
      </c>
      <c r="C865" s="50">
        <v>3</v>
      </c>
      <c r="D865" s="50">
        <v>7</v>
      </c>
      <c r="E865" s="50">
        <v>3</v>
      </c>
      <c r="F865" s="50">
        <v>1</v>
      </c>
    </row>
    <row r="866" spans="1:6" x14ac:dyDescent="0.25">
      <c r="A866" s="73">
        <v>44239</v>
      </c>
      <c r="B866" s="66">
        <v>9200</v>
      </c>
      <c r="C866" s="50">
        <v>3</v>
      </c>
      <c r="D866" s="50">
        <v>6</v>
      </c>
      <c r="E866" s="50">
        <v>2</v>
      </c>
      <c r="F866" s="50">
        <v>1</v>
      </c>
    </row>
    <row r="867" spans="1:6" x14ac:dyDescent="0.25">
      <c r="A867" s="73">
        <v>44238</v>
      </c>
      <c r="B867" s="66">
        <v>2940</v>
      </c>
      <c r="C867" s="50">
        <v>2</v>
      </c>
      <c r="D867" s="50">
        <v>2</v>
      </c>
      <c r="E867" s="50">
        <v>2</v>
      </c>
      <c r="F867" s="50">
        <v>1</v>
      </c>
    </row>
    <row r="868" spans="1:6" x14ac:dyDescent="0.25">
      <c r="A868" s="73">
        <v>44237</v>
      </c>
      <c r="B868" s="66">
        <v>-7880</v>
      </c>
      <c r="C868" s="50">
        <v>5</v>
      </c>
      <c r="D868" s="50">
        <v>4</v>
      </c>
      <c r="E868" s="50">
        <v>2</v>
      </c>
      <c r="F868" s="50">
        <v>1</v>
      </c>
    </row>
    <row r="869" spans="1:6" x14ac:dyDescent="0.25">
      <c r="A869" s="73">
        <v>44236</v>
      </c>
      <c r="B869" s="66">
        <v>-2010</v>
      </c>
      <c r="C869" s="50">
        <v>1</v>
      </c>
      <c r="D869" s="50">
        <v>2</v>
      </c>
      <c r="E869" s="50">
        <v>2</v>
      </c>
      <c r="F869" s="50">
        <v>1</v>
      </c>
    </row>
    <row r="870" spans="1:6" x14ac:dyDescent="0.25">
      <c r="A870" s="73">
        <v>44235</v>
      </c>
      <c r="B870" s="66">
        <v>3465</v>
      </c>
      <c r="C870" s="50">
        <v>1</v>
      </c>
      <c r="D870" s="50">
        <v>4</v>
      </c>
      <c r="E870" s="50">
        <v>2</v>
      </c>
      <c r="F870" s="50">
        <v>1</v>
      </c>
    </row>
    <row r="871" spans="1:6" x14ac:dyDescent="0.25">
      <c r="A871" s="73">
        <v>44232</v>
      </c>
      <c r="B871" s="66">
        <v>-1580</v>
      </c>
      <c r="C871" s="50">
        <v>2</v>
      </c>
      <c r="D871" s="50">
        <v>1</v>
      </c>
      <c r="E871" s="50">
        <v>2</v>
      </c>
      <c r="F871" s="50">
        <v>1</v>
      </c>
    </row>
    <row r="872" spans="1:6" x14ac:dyDescent="0.25">
      <c r="A872" s="73">
        <v>44231</v>
      </c>
      <c r="B872" s="66">
        <v>8490</v>
      </c>
      <c r="C872" s="50">
        <v>3</v>
      </c>
      <c r="D872" s="50">
        <v>8</v>
      </c>
      <c r="E872" s="50">
        <v>3</v>
      </c>
      <c r="F872" s="50">
        <v>1</v>
      </c>
    </row>
    <row r="873" spans="1:6" x14ac:dyDescent="0.25">
      <c r="A873" s="73">
        <v>44230</v>
      </c>
      <c r="B873" s="66">
        <v>-7870</v>
      </c>
      <c r="C873" s="50">
        <v>4</v>
      </c>
      <c r="D873" s="50">
        <v>9</v>
      </c>
      <c r="E873" s="50">
        <v>3</v>
      </c>
      <c r="F873" s="50">
        <v>1</v>
      </c>
    </row>
    <row r="874" spans="1:6" x14ac:dyDescent="0.25">
      <c r="A874" s="73">
        <v>44228</v>
      </c>
      <c r="B874" s="66">
        <v>3285</v>
      </c>
      <c r="C874" s="50">
        <v>8</v>
      </c>
      <c r="D874" s="50">
        <v>7</v>
      </c>
      <c r="E874" s="50">
        <v>4</v>
      </c>
      <c r="F874" s="50">
        <v>1</v>
      </c>
    </row>
    <row r="875" spans="1:6" x14ac:dyDescent="0.25">
      <c r="A875" s="73">
        <v>44225</v>
      </c>
      <c r="B875" s="66">
        <v>-8795</v>
      </c>
      <c r="C875" s="50">
        <v>8</v>
      </c>
      <c r="D875" s="50">
        <v>6</v>
      </c>
      <c r="E875" s="50">
        <v>1</v>
      </c>
      <c r="F875" s="50">
        <v>1</v>
      </c>
    </row>
    <row r="876" spans="1:6" x14ac:dyDescent="0.25">
      <c r="A876" s="73">
        <v>44224</v>
      </c>
      <c r="B876" s="66">
        <v>10020</v>
      </c>
      <c r="C876" s="50">
        <v>10</v>
      </c>
      <c r="D876" s="50">
        <v>5</v>
      </c>
      <c r="E876" s="50">
        <v>1</v>
      </c>
      <c r="F876" s="50">
        <v>1</v>
      </c>
    </row>
    <row r="877" spans="1:6" x14ac:dyDescent="0.25">
      <c r="A877" s="73">
        <v>44223</v>
      </c>
      <c r="B877" s="66">
        <v>16310</v>
      </c>
      <c r="C877" s="50">
        <v>10</v>
      </c>
      <c r="D877" s="50">
        <v>8</v>
      </c>
      <c r="E877" s="50">
        <v>4</v>
      </c>
      <c r="F877" s="50">
        <v>1</v>
      </c>
    </row>
    <row r="878" spans="1:6" x14ac:dyDescent="0.25">
      <c r="A878" s="73">
        <v>44218</v>
      </c>
      <c r="B878" s="66">
        <v>1235</v>
      </c>
      <c r="C878" s="50">
        <v>1</v>
      </c>
      <c r="D878" s="50">
        <v>5</v>
      </c>
      <c r="E878" s="50">
        <v>2</v>
      </c>
      <c r="F878" s="50">
        <v>1</v>
      </c>
    </row>
    <row r="879" spans="1:6" x14ac:dyDescent="0.25">
      <c r="A879" s="73">
        <v>44216</v>
      </c>
      <c r="B879" s="66">
        <v>3075</v>
      </c>
      <c r="C879" s="50">
        <v>6</v>
      </c>
      <c r="D879" s="50">
        <v>9</v>
      </c>
      <c r="E879" s="50">
        <v>4</v>
      </c>
      <c r="F879" s="50">
        <v>1</v>
      </c>
    </row>
    <row r="880" spans="1:6" x14ac:dyDescent="0.25">
      <c r="A880" s="73">
        <v>44215</v>
      </c>
      <c r="B880" s="66">
        <v>6600</v>
      </c>
      <c r="C880" s="50">
        <v>3</v>
      </c>
      <c r="D880" s="50">
        <v>4</v>
      </c>
      <c r="E880" s="50">
        <v>2</v>
      </c>
      <c r="F880" s="50">
        <v>1</v>
      </c>
    </row>
    <row r="881" spans="1:6" x14ac:dyDescent="0.25">
      <c r="A881" s="73">
        <v>44211</v>
      </c>
      <c r="B881" s="66">
        <v>1350</v>
      </c>
      <c r="C881" s="50">
        <v>5</v>
      </c>
      <c r="D881" s="50">
        <v>4</v>
      </c>
      <c r="E881" s="50">
        <v>2</v>
      </c>
      <c r="F881" s="50">
        <v>1</v>
      </c>
    </row>
    <row r="882" spans="1:6" x14ac:dyDescent="0.25">
      <c r="A882" s="73">
        <v>44210</v>
      </c>
      <c r="B882" s="66">
        <v>-7860</v>
      </c>
      <c r="C882" s="50">
        <v>3</v>
      </c>
      <c r="D882" s="50">
        <v>4</v>
      </c>
      <c r="E882" s="50">
        <v>2</v>
      </c>
      <c r="F882" s="50">
        <v>1</v>
      </c>
    </row>
    <row r="883" spans="1:6" x14ac:dyDescent="0.25">
      <c r="A883" s="73">
        <v>44209</v>
      </c>
      <c r="B883" s="66">
        <v>-6930</v>
      </c>
      <c r="C883" s="50">
        <v>5</v>
      </c>
      <c r="D883" s="50">
        <v>5</v>
      </c>
      <c r="E883" s="50">
        <v>2</v>
      </c>
      <c r="F883" s="50">
        <v>1</v>
      </c>
    </row>
    <row r="884" spans="1:6" x14ac:dyDescent="0.25">
      <c r="A884" s="73">
        <v>44208</v>
      </c>
      <c r="B884" s="66">
        <v>6130</v>
      </c>
      <c r="C884" s="50">
        <v>5</v>
      </c>
      <c r="D884" s="50">
        <v>4</v>
      </c>
      <c r="E884" s="50">
        <v>2</v>
      </c>
      <c r="F884" s="50">
        <v>1</v>
      </c>
    </row>
    <row r="885" spans="1:6" x14ac:dyDescent="0.25">
      <c r="A885" s="73">
        <v>44207</v>
      </c>
      <c r="B885" s="66">
        <v>-11750</v>
      </c>
      <c r="C885" s="50">
        <v>5</v>
      </c>
      <c r="D885" s="50">
        <v>9</v>
      </c>
      <c r="E885" s="50">
        <v>3</v>
      </c>
      <c r="F885" s="50">
        <v>1</v>
      </c>
    </row>
    <row r="886" spans="1:6" x14ac:dyDescent="0.25">
      <c r="A886" s="73">
        <v>44204</v>
      </c>
      <c r="B886" s="66">
        <v>7020</v>
      </c>
      <c r="C886" s="50">
        <v>4</v>
      </c>
      <c r="D886" s="50">
        <v>6</v>
      </c>
      <c r="E886" s="50">
        <v>2</v>
      </c>
      <c r="F886" s="50">
        <v>1</v>
      </c>
    </row>
    <row r="887" spans="1:6" x14ac:dyDescent="0.25">
      <c r="A887" s="73">
        <v>44203</v>
      </c>
      <c r="B887" s="66">
        <v>460</v>
      </c>
      <c r="C887" s="50">
        <v>7</v>
      </c>
      <c r="D887" s="50">
        <v>9</v>
      </c>
      <c r="E887" s="50">
        <v>4</v>
      </c>
      <c r="F887" s="50">
        <v>1</v>
      </c>
    </row>
    <row r="888" spans="1:6" x14ac:dyDescent="0.25">
      <c r="A888" s="73">
        <v>44202</v>
      </c>
      <c r="B888" s="66">
        <v>8640</v>
      </c>
      <c r="C888" s="50">
        <v>7</v>
      </c>
      <c r="D888" s="50">
        <v>3</v>
      </c>
      <c r="E888" s="50">
        <v>1</v>
      </c>
      <c r="F888" s="50">
        <v>1</v>
      </c>
    </row>
    <row r="889" spans="1:6" x14ac:dyDescent="0.25">
      <c r="A889" s="73">
        <v>44201</v>
      </c>
      <c r="B889" s="66">
        <v>-6350</v>
      </c>
      <c r="C889" s="50">
        <v>5</v>
      </c>
      <c r="D889" s="50">
        <v>5</v>
      </c>
      <c r="E889" s="50">
        <v>2</v>
      </c>
      <c r="F889" s="50">
        <v>1</v>
      </c>
    </row>
    <row r="890" spans="1:6" x14ac:dyDescent="0.25">
      <c r="A890" s="73">
        <v>44200</v>
      </c>
      <c r="B890" s="66">
        <v>8520</v>
      </c>
      <c r="C890" s="50">
        <v>10</v>
      </c>
      <c r="D890" s="50">
        <v>6</v>
      </c>
      <c r="E890" s="50">
        <v>1</v>
      </c>
      <c r="F890" s="50">
        <v>1</v>
      </c>
    </row>
    <row r="891" spans="1:6" x14ac:dyDescent="0.25">
      <c r="A891" s="73">
        <v>44196</v>
      </c>
      <c r="B891" s="66">
        <v>1125</v>
      </c>
      <c r="C891" s="50">
        <v>1</v>
      </c>
      <c r="D891" s="50">
        <v>2</v>
      </c>
      <c r="E891" s="50">
        <v>2</v>
      </c>
      <c r="F891" s="50">
        <v>1</v>
      </c>
    </row>
    <row r="892" spans="1:6" x14ac:dyDescent="0.25">
      <c r="A892" s="73">
        <v>44195</v>
      </c>
      <c r="B892" s="66">
        <v>420</v>
      </c>
      <c r="C892" s="50">
        <v>1</v>
      </c>
      <c r="D892" s="50">
        <v>5</v>
      </c>
      <c r="E892" s="50">
        <v>2</v>
      </c>
      <c r="F892" s="50">
        <v>1</v>
      </c>
    </row>
    <row r="893" spans="1:6" x14ac:dyDescent="0.25">
      <c r="A893" s="73">
        <v>44193</v>
      </c>
      <c r="B893" s="66">
        <v>-765</v>
      </c>
      <c r="C893" s="50">
        <v>2</v>
      </c>
      <c r="D893" s="50">
        <v>4</v>
      </c>
      <c r="E893" s="50">
        <v>2</v>
      </c>
      <c r="F893" s="50">
        <v>1</v>
      </c>
    </row>
    <row r="894" spans="1:6" x14ac:dyDescent="0.25">
      <c r="A894" s="73">
        <v>44188</v>
      </c>
      <c r="B894" s="66">
        <v>-5515</v>
      </c>
      <c r="C894" s="50">
        <v>1</v>
      </c>
      <c r="D894" s="50">
        <v>9</v>
      </c>
      <c r="E894" s="50">
        <v>3</v>
      </c>
      <c r="F894" s="50">
        <v>1</v>
      </c>
    </row>
    <row r="895" spans="1:6" x14ac:dyDescent="0.25">
      <c r="A895" s="73">
        <v>44187</v>
      </c>
      <c r="B895" s="66">
        <v>-7875</v>
      </c>
      <c r="C895" s="50">
        <v>4</v>
      </c>
      <c r="D895" s="50">
        <v>2</v>
      </c>
      <c r="E895" s="50">
        <v>2</v>
      </c>
      <c r="F895" s="50">
        <v>1</v>
      </c>
    </row>
    <row r="896" spans="1:6" x14ac:dyDescent="0.25">
      <c r="A896" s="73">
        <v>44186</v>
      </c>
      <c r="B896" s="66">
        <v>10665</v>
      </c>
      <c r="C896" s="50">
        <v>6</v>
      </c>
      <c r="D896" s="50">
        <v>5</v>
      </c>
      <c r="E896" s="50">
        <v>1</v>
      </c>
      <c r="F896" s="50">
        <v>1</v>
      </c>
    </row>
    <row r="897" spans="1:6" x14ac:dyDescent="0.25">
      <c r="A897" s="73">
        <v>44183</v>
      </c>
      <c r="B897" s="66">
        <v>460</v>
      </c>
      <c r="C897" s="50">
        <v>5</v>
      </c>
      <c r="D897" s="50">
        <v>3</v>
      </c>
      <c r="E897" s="50">
        <v>2</v>
      </c>
      <c r="F897" s="50">
        <v>1</v>
      </c>
    </row>
    <row r="898" spans="1:6" x14ac:dyDescent="0.25">
      <c r="A898" s="73">
        <v>44182</v>
      </c>
      <c r="B898" s="66">
        <v>975</v>
      </c>
      <c r="C898" s="50">
        <v>1</v>
      </c>
      <c r="D898" s="50">
        <v>3</v>
      </c>
      <c r="E898" s="50">
        <v>2</v>
      </c>
      <c r="F898" s="50">
        <v>1</v>
      </c>
    </row>
    <row r="899" spans="1:6" x14ac:dyDescent="0.25">
      <c r="A899" s="73">
        <v>44181</v>
      </c>
      <c r="B899" s="66">
        <v>3315</v>
      </c>
      <c r="C899" s="50">
        <v>2</v>
      </c>
      <c r="D899" s="50">
        <v>4</v>
      </c>
      <c r="E899" s="50">
        <v>2</v>
      </c>
      <c r="F899" s="50">
        <v>1</v>
      </c>
    </row>
    <row r="900" spans="1:6" x14ac:dyDescent="0.25">
      <c r="A900" s="73">
        <v>44180</v>
      </c>
      <c r="B900" s="66">
        <v>-1475</v>
      </c>
      <c r="C900" s="50">
        <v>2</v>
      </c>
      <c r="D900" s="50">
        <v>7</v>
      </c>
      <c r="E900" s="50">
        <v>3</v>
      </c>
      <c r="F900" s="50">
        <v>1</v>
      </c>
    </row>
    <row r="901" spans="1:6" x14ac:dyDescent="0.25">
      <c r="A901" s="73">
        <v>44179</v>
      </c>
      <c r="B901" s="66">
        <v>-3720</v>
      </c>
      <c r="C901" s="50">
        <v>3</v>
      </c>
      <c r="D901" s="50">
        <v>1</v>
      </c>
      <c r="E901" s="50">
        <v>2</v>
      </c>
      <c r="F901" s="50">
        <v>1</v>
      </c>
    </row>
    <row r="902" spans="1:6" x14ac:dyDescent="0.25">
      <c r="A902" s="73">
        <v>44176</v>
      </c>
      <c r="B902" s="66">
        <v>5775</v>
      </c>
      <c r="C902" s="50">
        <v>3</v>
      </c>
      <c r="D902" s="50">
        <v>6</v>
      </c>
      <c r="E902" s="50">
        <v>2</v>
      </c>
      <c r="F902" s="50">
        <v>1</v>
      </c>
    </row>
    <row r="903" spans="1:6" x14ac:dyDescent="0.25">
      <c r="A903" s="73">
        <v>44175</v>
      </c>
      <c r="B903" s="66">
        <v>-8775</v>
      </c>
      <c r="C903" s="50">
        <v>6</v>
      </c>
      <c r="D903" s="50">
        <v>2</v>
      </c>
      <c r="E903" s="50">
        <v>1</v>
      </c>
      <c r="F903" s="50">
        <v>1</v>
      </c>
    </row>
    <row r="904" spans="1:6" x14ac:dyDescent="0.25">
      <c r="A904" s="73">
        <v>44174</v>
      </c>
      <c r="B904" s="66">
        <v>-1265</v>
      </c>
      <c r="C904" s="50">
        <v>8</v>
      </c>
      <c r="D904" s="50">
        <v>9</v>
      </c>
      <c r="E904" s="50">
        <v>4</v>
      </c>
      <c r="F904" s="50">
        <v>1</v>
      </c>
    </row>
    <row r="905" spans="1:6" x14ac:dyDescent="0.25">
      <c r="A905" s="73">
        <v>44173</v>
      </c>
      <c r="B905" s="66">
        <v>-4160</v>
      </c>
      <c r="C905" s="50">
        <v>3</v>
      </c>
      <c r="D905" s="50">
        <v>6</v>
      </c>
      <c r="E905" s="50">
        <v>2</v>
      </c>
      <c r="F905" s="50">
        <v>1</v>
      </c>
    </row>
    <row r="906" spans="1:6" x14ac:dyDescent="0.25">
      <c r="A906" s="73">
        <v>44172</v>
      </c>
      <c r="B906" s="66">
        <v>645</v>
      </c>
      <c r="C906" s="50">
        <v>1</v>
      </c>
      <c r="D906" s="50">
        <v>8</v>
      </c>
      <c r="E906" s="50">
        <v>3</v>
      </c>
      <c r="F906" s="50">
        <v>1</v>
      </c>
    </row>
    <row r="907" spans="1:6" x14ac:dyDescent="0.25">
      <c r="A907" s="73">
        <v>44169</v>
      </c>
      <c r="B907" s="66">
        <v>2085</v>
      </c>
      <c r="C907" s="50">
        <v>1</v>
      </c>
      <c r="D907" s="50">
        <v>3</v>
      </c>
      <c r="E907" s="50">
        <v>2</v>
      </c>
      <c r="F907" s="50">
        <v>1</v>
      </c>
    </row>
    <row r="908" spans="1:6" x14ac:dyDescent="0.25">
      <c r="A908" s="73">
        <v>44167</v>
      </c>
      <c r="B908" s="66">
        <v>135</v>
      </c>
      <c r="C908" s="50">
        <v>4</v>
      </c>
      <c r="D908" s="50">
        <v>3</v>
      </c>
      <c r="E908" s="50">
        <v>2</v>
      </c>
      <c r="F908" s="50">
        <v>1</v>
      </c>
    </row>
    <row r="909" spans="1:6" x14ac:dyDescent="0.25">
      <c r="A909" s="73">
        <v>44166</v>
      </c>
      <c r="B909" s="66">
        <v>-1380</v>
      </c>
      <c r="C909" s="50">
        <v>5</v>
      </c>
      <c r="D909" s="50">
        <v>4</v>
      </c>
      <c r="E909" s="50">
        <v>2</v>
      </c>
      <c r="F909" s="50">
        <v>1</v>
      </c>
    </row>
    <row r="910" spans="1:6" x14ac:dyDescent="0.25">
      <c r="A910" s="73">
        <v>44165</v>
      </c>
      <c r="B910" s="66">
        <v>-12465</v>
      </c>
      <c r="C910" s="50">
        <v>5</v>
      </c>
      <c r="D910" s="50">
        <v>2</v>
      </c>
      <c r="E910" s="50">
        <v>2</v>
      </c>
      <c r="F910" s="50">
        <v>1</v>
      </c>
    </row>
    <row r="911" spans="1:6" x14ac:dyDescent="0.25">
      <c r="A911" s="73">
        <v>44160</v>
      </c>
      <c r="B911" s="66">
        <v>3855</v>
      </c>
      <c r="C911" s="50">
        <v>1</v>
      </c>
      <c r="D911" s="50">
        <v>5</v>
      </c>
      <c r="E911" s="50">
        <v>2</v>
      </c>
      <c r="F911" s="50">
        <v>1</v>
      </c>
    </row>
    <row r="912" spans="1:6" x14ac:dyDescent="0.25">
      <c r="A912" s="73">
        <v>44159</v>
      </c>
      <c r="B912" s="66">
        <v>19410</v>
      </c>
      <c r="C912" s="50">
        <v>6</v>
      </c>
      <c r="D912" s="50">
        <v>6</v>
      </c>
      <c r="E912" s="50">
        <v>1</v>
      </c>
      <c r="F912" s="50">
        <v>1</v>
      </c>
    </row>
    <row r="913" spans="1:6" x14ac:dyDescent="0.25">
      <c r="A913" s="73">
        <v>44158</v>
      </c>
      <c r="B913" s="66">
        <v>-10790</v>
      </c>
      <c r="C913" s="50">
        <v>5</v>
      </c>
      <c r="D913" s="50">
        <v>3</v>
      </c>
      <c r="E913" s="50">
        <v>2</v>
      </c>
      <c r="F913" s="50">
        <v>1</v>
      </c>
    </row>
    <row r="914" spans="1:6" x14ac:dyDescent="0.25">
      <c r="A914" s="73">
        <v>44155</v>
      </c>
      <c r="B914" s="66">
        <v>-5055</v>
      </c>
      <c r="C914" s="50">
        <v>2</v>
      </c>
      <c r="D914" s="50">
        <v>9</v>
      </c>
      <c r="E914" s="50">
        <v>3</v>
      </c>
      <c r="F914" s="50">
        <v>1</v>
      </c>
    </row>
    <row r="915" spans="1:6" x14ac:dyDescent="0.25">
      <c r="A915" s="73">
        <v>44153</v>
      </c>
      <c r="B915" s="66">
        <v>440</v>
      </c>
      <c r="C915" s="50">
        <v>3</v>
      </c>
      <c r="D915" s="50">
        <v>9</v>
      </c>
      <c r="E915" s="50">
        <v>3</v>
      </c>
      <c r="F915" s="50">
        <v>1</v>
      </c>
    </row>
    <row r="916" spans="1:6" x14ac:dyDescent="0.25">
      <c r="A916" s="73">
        <v>44151</v>
      </c>
      <c r="B916" s="66">
        <v>480</v>
      </c>
      <c r="C916" s="50">
        <v>5</v>
      </c>
      <c r="D916" s="50">
        <v>2</v>
      </c>
      <c r="E916" s="50">
        <v>2</v>
      </c>
      <c r="F916" s="50">
        <v>1</v>
      </c>
    </row>
    <row r="917" spans="1:6" x14ac:dyDescent="0.25">
      <c r="A917" s="73">
        <v>44148</v>
      </c>
      <c r="B917" s="66">
        <v>8245</v>
      </c>
      <c r="C917" s="50">
        <v>4</v>
      </c>
      <c r="D917" s="50">
        <v>3</v>
      </c>
      <c r="E917" s="50">
        <v>2</v>
      </c>
      <c r="F917" s="50">
        <v>1</v>
      </c>
    </row>
    <row r="918" spans="1:6" x14ac:dyDescent="0.25">
      <c r="A918" s="73">
        <v>44147</v>
      </c>
      <c r="B918" s="66">
        <v>-7860</v>
      </c>
      <c r="C918" s="50">
        <v>5</v>
      </c>
      <c r="D918" s="50">
        <v>6</v>
      </c>
      <c r="E918" s="50">
        <v>2</v>
      </c>
      <c r="F918" s="50">
        <v>1</v>
      </c>
    </row>
    <row r="919" spans="1:6" x14ac:dyDescent="0.25">
      <c r="A919" s="73">
        <v>44146</v>
      </c>
      <c r="B919" s="66">
        <v>-1800</v>
      </c>
      <c r="C919" s="50">
        <v>5</v>
      </c>
      <c r="D919" s="50">
        <v>8</v>
      </c>
      <c r="E919" s="50">
        <v>3</v>
      </c>
      <c r="F919" s="50">
        <v>1</v>
      </c>
    </row>
    <row r="920" spans="1:6" x14ac:dyDescent="0.25">
      <c r="A920" s="73">
        <v>44145</v>
      </c>
      <c r="B920" s="66">
        <v>1090</v>
      </c>
      <c r="C920" s="50">
        <v>7</v>
      </c>
      <c r="D920" s="50">
        <v>1</v>
      </c>
      <c r="E920" s="50">
        <v>1</v>
      </c>
      <c r="F920" s="50">
        <v>1</v>
      </c>
    </row>
    <row r="921" spans="1:6" x14ac:dyDescent="0.25">
      <c r="A921" s="73">
        <v>44140</v>
      </c>
      <c r="B921" s="66">
        <v>2085</v>
      </c>
      <c r="C921" s="50">
        <v>3</v>
      </c>
      <c r="D921" s="50">
        <v>2</v>
      </c>
      <c r="E921" s="50">
        <v>2</v>
      </c>
      <c r="F921" s="50">
        <v>1</v>
      </c>
    </row>
    <row r="922" spans="1:6" x14ac:dyDescent="0.25">
      <c r="A922" s="73">
        <v>44139</v>
      </c>
      <c r="B922" s="66">
        <v>6125</v>
      </c>
      <c r="C922" s="50">
        <v>9</v>
      </c>
      <c r="D922" s="50">
        <v>7</v>
      </c>
      <c r="E922" s="50">
        <v>4</v>
      </c>
      <c r="F922" s="50">
        <v>1</v>
      </c>
    </row>
    <row r="923" spans="1:6" x14ac:dyDescent="0.25">
      <c r="A923" s="73">
        <v>44138</v>
      </c>
      <c r="B923" s="66">
        <v>-2925</v>
      </c>
      <c r="C923" s="50">
        <v>7</v>
      </c>
      <c r="D923" s="50">
        <v>7</v>
      </c>
      <c r="E923" s="50">
        <v>4</v>
      </c>
      <c r="F923" s="50">
        <v>1</v>
      </c>
    </row>
    <row r="924" spans="1:6" x14ac:dyDescent="0.25">
      <c r="A924" s="73">
        <v>44137</v>
      </c>
      <c r="B924" s="66">
        <v>-11070</v>
      </c>
      <c r="C924" s="50">
        <v>8</v>
      </c>
      <c r="D924" s="50">
        <v>5</v>
      </c>
      <c r="E924" s="50">
        <v>1</v>
      </c>
      <c r="F924" s="50">
        <v>1</v>
      </c>
    </row>
    <row r="925" spans="1:6" x14ac:dyDescent="0.25">
      <c r="A925" s="73">
        <v>44134</v>
      </c>
      <c r="B925" s="66">
        <v>6675</v>
      </c>
      <c r="C925" s="50">
        <v>9</v>
      </c>
      <c r="D925" s="50">
        <v>5</v>
      </c>
      <c r="E925" s="50">
        <v>1</v>
      </c>
      <c r="F925" s="50">
        <v>1</v>
      </c>
    </row>
    <row r="926" spans="1:6" x14ac:dyDescent="0.25">
      <c r="A926" s="73">
        <v>44133</v>
      </c>
      <c r="B926" s="66">
        <v>-17750</v>
      </c>
      <c r="C926" s="50">
        <v>9</v>
      </c>
      <c r="D926" s="50">
        <v>3</v>
      </c>
      <c r="E926" s="50">
        <v>1</v>
      </c>
      <c r="F926" s="50">
        <v>1</v>
      </c>
    </row>
    <row r="927" spans="1:6" x14ac:dyDescent="0.25">
      <c r="A927" s="73">
        <v>44132</v>
      </c>
      <c r="B927" s="66">
        <v>-10470</v>
      </c>
      <c r="C927" s="50">
        <v>9</v>
      </c>
      <c r="D927" s="50">
        <v>10</v>
      </c>
      <c r="E927" s="50">
        <v>4</v>
      </c>
      <c r="F927" s="50">
        <v>1</v>
      </c>
    </row>
    <row r="928" spans="1:6" x14ac:dyDescent="0.25">
      <c r="A928" s="73">
        <v>44130</v>
      </c>
      <c r="B928" s="49">
        <v>3460</v>
      </c>
      <c r="C928" s="49">
        <v>9</v>
      </c>
      <c r="D928" s="49">
        <v>3</v>
      </c>
      <c r="E928" s="49">
        <v>1</v>
      </c>
      <c r="F928" s="49">
        <v>1</v>
      </c>
    </row>
    <row r="929" spans="1:6" x14ac:dyDescent="0.25">
      <c r="A929" s="73">
        <v>44127</v>
      </c>
      <c r="B929" s="31">
        <v>-6315</v>
      </c>
      <c r="C929" s="17">
        <v>3</v>
      </c>
      <c r="D929" s="17">
        <v>2</v>
      </c>
      <c r="E929" s="17">
        <v>2</v>
      </c>
      <c r="F929" s="17">
        <v>1</v>
      </c>
    </row>
    <row r="930" spans="1:6" x14ac:dyDescent="0.25">
      <c r="A930" s="73">
        <v>44126</v>
      </c>
      <c r="B930" s="31">
        <v>-6180</v>
      </c>
      <c r="C930" s="17">
        <v>6</v>
      </c>
      <c r="D930" s="17">
        <v>1</v>
      </c>
      <c r="E930" s="17">
        <v>1</v>
      </c>
      <c r="F930" s="17">
        <v>1</v>
      </c>
    </row>
    <row r="931" spans="1:6" x14ac:dyDescent="0.25">
      <c r="A931" s="73">
        <v>44125</v>
      </c>
      <c r="B931" s="31">
        <v>-6795</v>
      </c>
      <c r="C931" s="17">
        <v>4</v>
      </c>
      <c r="D931" s="17">
        <v>2</v>
      </c>
      <c r="E931" s="17">
        <v>2</v>
      </c>
      <c r="F931" s="17">
        <v>1</v>
      </c>
    </row>
    <row r="932" spans="1:6" x14ac:dyDescent="0.25">
      <c r="A932" s="73">
        <v>44124</v>
      </c>
      <c r="B932" s="31">
        <v>5485</v>
      </c>
      <c r="C932" s="17">
        <v>5</v>
      </c>
      <c r="D932" s="17">
        <v>5</v>
      </c>
      <c r="E932" s="17">
        <v>2</v>
      </c>
      <c r="F932" s="17">
        <v>1</v>
      </c>
    </row>
    <row r="933" spans="1:6" x14ac:dyDescent="0.25">
      <c r="A933" s="73">
        <v>44123</v>
      </c>
      <c r="B933" s="31">
        <v>-2340</v>
      </c>
      <c r="C933" s="17">
        <v>9</v>
      </c>
      <c r="D933" s="17">
        <v>9</v>
      </c>
      <c r="E933" s="17">
        <v>4</v>
      </c>
      <c r="F933" s="17">
        <v>1</v>
      </c>
    </row>
    <row r="934" spans="1:6" x14ac:dyDescent="0.25">
      <c r="A934" s="73">
        <v>44120</v>
      </c>
      <c r="B934" s="31">
        <v>3380</v>
      </c>
      <c r="C934" s="17">
        <v>5</v>
      </c>
      <c r="D934" s="17">
        <v>5</v>
      </c>
      <c r="E934" s="17">
        <v>2</v>
      </c>
      <c r="F934" s="17">
        <v>1</v>
      </c>
    </row>
    <row r="935" spans="1:6" x14ac:dyDescent="0.25">
      <c r="A935" s="73">
        <v>44118</v>
      </c>
      <c r="B935" s="31">
        <v>-8595</v>
      </c>
      <c r="C935" s="17">
        <v>7</v>
      </c>
      <c r="D935" s="17">
        <v>5</v>
      </c>
      <c r="E935" s="17">
        <v>1</v>
      </c>
      <c r="F935" s="17">
        <v>1</v>
      </c>
    </row>
    <row r="936" spans="1:6" x14ac:dyDescent="0.25">
      <c r="A936" s="73">
        <v>44117</v>
      </c>
      <c r="B936" s="31">
        <v>-6060</v>
      </c>
      <c r="C936" s="17">
        <v>5</v>
      </c>
      <c r="D936" s="17">
        <v>7</v>
      </c>
      <c r="E936" s="17">
        <v>3</v>
      </c>
      <c r="F936" s="17">
        <v>1</v>
      </c>
    </row>
    <row r="937" spans="1:6" x14ac:dyDescent="0.25">
      <c r="A937" s="73">
        <v>44116</v>
      </c>
      <c r="B937" s="31">
        <v>-8870</v>
      </c>
      <c r="C937" s="17">
        <v>9</v>
      </c>
      <c r="D937" s="17">
        <v>7</v>
      </c>
      <c r="E937" s="17">
        <v>4</v>
      </c>
      <c r="F937" s="17">
        <v>1</v>
      </c>
    </row>
    <row r="938" spans="1:6" x14ac:dyDescent="0.25">
      <c r="A938" s="73">
        <v>44113</v>
      </c>
      <c r="B938" s="31">
        <v>12380</v>
      </c>
      <c r="C938" s="17">
        <v>4</v>
      </c>
      <c r="D938" s="17">
        <v>9</v>
      </c>
      <c r="E938" s="17">
        <v>3</v>
      </c>
      <c r="F938" s="17">
        <v>1</v>
      </c>
    </row>
    <row r="939" spans="1:6" x14ac:dyDescent="0.25">
      <c r="A939" s="73">
        <v>44111</v>
      </c>
      <c r="B939" s="31">
        <v>-3260</v>
      </c>
      <c r="C939" s="17">
        <v>5</v>
      </c>
      <c r="D939" s="17">
        <v>9</v>
      </c>
      <c r="E939" s="17">
        <v>3</v>
      </c>
      <c r="F939" s="17">
        <v>1</v>
      </c>
    </row>
    <row r="940" spans="1:6" x14ac:dyDescent="0.25">
      <c r="A940" s="73">
        <v>44110</v>
      </c>
      <c r="B940" s="31">
        <v>-7865</v>
      </c>
      <c r="C940" s="17">
        <v>8</v>
      </c>
      <c r="D940" s="17">
        <v>6</v>
      </c>
      <c r="E940" s="17">
        <v>1</v>
      </c>
      <c r="F940" s="17">
        <v>1</v>
      </c>
    </row>
    <row r="941" spans="1:6" x14ac:dyDescent="0.25">
      <c r="A941" s="73">
        <v>44109</v>
      </c>
      <c r="B941" s="31">
        <v>14395</v>
      </c>
      <c r="C941" s="17">
        <v>5</v>
      </c>
      <c r="D941" s="17">
        <v>8</v>
      </c>
      <c r="E941" s="17">
        <v>3</v>
      </c>
      <c r="F941" s="17">
        <v>1</v>
      </c>
    </row>
    <row r="942" spans="1:6" x14ac:dyDescent="0.25">
      <c r="A942" s="73">
        <v>44106</v>
      </c>
      <c r="B942" s="31">
        <v>-1575</v>
      </c>
      <c r="C942" s="17">
        <v>8</v>
      </c>
      <c r="D942" s="17">
        <v>5</v>
      </c>
      <c r="E942" s="17">
        <v>1</v>
      </c>
      <c r="F942" s="17">
        <v>1</v>
      </c>
    </row>
    <row r="943" spans="1:6" x14ac:dyDescent="0.25">
      <c r="A943" s="73">
        <v>44105</v>
      </c>
      <c r="B943" s="31">
        <v>915</v>
      </c>
      <c r="C943" s="17">
        <v>3</v>
      </c>
      <c r="D943" s="17">
        <v>2</v>
      </c>
      <c r="E943" s="17">
        <v>2</v>
      </c>
      <c r="F943" s="17">
        <v>1</v>
      </c>
    </row>
    <row r="944" spans="1:6" x14ac:dyDescent="0.25">
      <c r="A944" s="73">
        <v>44104</v>
      </c>
      <c r="B944" s="31">
        <v>-7870</v>
      </c>
      <c r="C944" s="17">
        <v>8</v>
      </c>
      <c r="D944" s="17">
        <v>5</v>
      </c>
      <c r="E944" s="17">
        <v>1</v>
      </c>
      <c r="F944" s="17">
        <v>1</v>
      </c>
    </row>
    <row r="945" spans="1:6" x14ac:dyDescent="0.25">
      <c r="A945" s="73">
        <v>44103</v>
      </c>
      <c r="B945" s="31">
        <v>-600</v>
      </c>
      <c r="C945" s="17">
        <v>2</v>
      </c>
      <c r="D945" s="17">
        <v>6</v>
      </c>
      <c r="E945" s="17">
        <v>2</v>
      </c>
      <c r="F945" s="17">
        <v>1</v>
      </c>
    </row>
    <row r="946" spans="1:6" x14ac:dyDescent="0.25">
      <c r="A946" s="73">
        <v>44102</v>
      </c>
      <c r="B946" s="31">
        <v>1260</v>
      </c>
      <c r="C946" s="17">
        <v>4</v>
      </c>
      <c r="D946" s="17">
        <v>3</v>
      </c>
      <c r="E946" s="17">
        <v>2</v>
      </c>
      <c r="F946" s="17">
        <v>1</v>
      </c>
    </row>
    <row r="947" spans="1:6" x14ac:dyDescent="0.25">
      <c r="A947" s="73">
        <v>44099</v>
      </c>
      <c r="B947" s="31">
        <v>34085</v>
      </c>
      <c r="C947" s="17">
        <v>10</v>
      </c>
      <c r="D947" s="17">
        <v>9</v>
      </c>
      <c r="E947" s="17">
        <v>4</v>
      </c>
      <c r="F947" s="17">
        <v>1</v>
      </c>
    </row>
    <row r="948" spans="1:6" x14ac:dyDescent="0.25">
      <c r="A948" s="73">
        <v>44098</v>
      </c>
      <c r="B948" s="31">
        <v>-2700</v>
      </c>
      <c r="C948" s="17">
        <v>10</v>
      </c>
      <c r="D948" s="17">
        <v>2</v>
      </c>
      <c r="E948" s="17">
        <v>1</v>
      </c>
      <c r="F948" s="17">
        <v>1</v>
      </c>
    </row>
    <row r="949" spans="1:6" x14ac:dyDescent="0.25">
      <c r="A949" s="73">
        <v>44097</v>
      </c>
      <c r="B949" s="31">
        <v>19060</v>
      </c>
      <c r="C949" s="17">
        <v>10</v>
      </c>
      <c r="D949" s="17">
        <v>9</v>
      </c>
      <c r="E949" s="17">
        <v>4</v>
      </c>
      <c r="F949" s="17">
        <v>1</v>
      </c>
    </row>
    <row r="950" spans="1:6" x14ac:dyDescent="0.25">
      <c r="A950" s="73">
        <v>44096</v>
      </c>
      <c r="B950" s="31">
        <v>13270</v>
      </c>
      <c r="C950" s="17">
        <v>8</v>
      </c>
      <c r="D950" s="17">
        <v>4</v>
      </c>
      <c r="E950" s="17">
        <v>1</v>
      </c>
      <c r="F950" s="17">
        <v>1</v>
      </c>
    </row>
    <row r="951" spans="1:6" x14ac:dyDescent="0.25">
      <c r="A951" s="73">
        <v>44095</v>
      </c>
      <c r="B951" s="31">
        <v>20485</v>
      </c>
      <c r="C951" s="17">
        <v>9</v>
      </c>
      <c r="D951" s="17">
        <v>6</v>
      </c>
      <c r="E951" s="17">
        <v>1</v>
      </c>
      <c r="F951" s="17">
        <v>1</v>
      </c>
    </row>
    <row r="952" spans="1:6" x14ac:dyDescent="0.25">
      <c r="A952" s="73">
        <v>44092</v>
      </c>
      <c r="B952" s="31">
        <v>1905</v>
      </c>
      <c r="C952" s="17">
        <v>10</v>
      </c>
      <c r="D952" s="17">
        <v>5</v>
      </c>
      <c r="E952" s="17">
        <v>1</v>
      </c>
      <c r="F952" s="17">
        <v>1</v>
      </c>
    </row>
    <row r="953" spans="1:6" x14ac:dyDescent="0.25">
      <c r="A953" s="73">
        <v>44091</v>
      </c>
      <c r="B953" s="31">
        <v>2780</v>
      </c>
      <c r="C953" s="17">
        <v>7</v>
      </c>
      <c r="D953" s="17">
        <v>4</v>
      </c>
      <c r="E953" s="17">
        <v>1</v>
      </c>
      <c r="F953" s="17">
        <v>1</v>
      </c>
    </row>
    <row r="954" spans="1:6" x14ac:dyDescent="0.25">
      <c r="A954" s="73">
        <v>44090</v>
      </c>
      <c r="B954" s="31">
        <v>-7865</v>
      </c>
      <c r="C954" s="17">
        <v>8</v>
      </c>
      <c r="D954" s="17">
        <v>9</v>
      </c>
      <c r="E954" s="17">
        <v>4</v>
      </c>
      <c r="F954" s="17">
        <v>1</v>
      </c>
    </row>
    <row r="955" spans="1:6" x14ac:dyDescent="0.25">
      <c r="A955" s="73">
        <v>44089</v>
      </c>
      <c r="B955" s="31">
        <v>-15</v>
      </c>
      <c r="C955" s="17">
        <v>3</v>
      </c>
      <c r="D955" s="17">
        <v>5</v>
      </c>
      <c r="E955" s="17">
        <v>2</v>
      </c>
      <c r="F955" s="17">
        <v>1</v>
      </c>
    </row>
    <row r="956" spans="1:6" x14ac:dyDescent="0.25">
      <c r="A956" s="73">
        <v>44088</v>
      </c>
      <c r="B956" s="31">
        <v>-8335</v>
      </c>
      <c r="C956" s="17">
        <v>5</v>
      </c>
      <c r="D956" s="17">
        <v>3</v>
      </c>
      <c r="E956" s="17">
        <v>2</v>
      </c>
      <c r="F956" s="17">
        <v>1</v>
      </c>
    </row>
    <row r="957" spans="1:6" x14ac:dyDescent="0.25">
      <c r="A957" s="73">
        <v>44085</v>
      </c>
      <c r="B957" s="31">
        <v>-8785</v>
      </c>
      <c r="C957" s="17">
        <v>10</v>
      </c>
      <c r="D957" s="17">
        <v>6</v>
      </c>
      <c r="E957" s="17">
        <v>1</v>
      </c>
      <c r="F957" s="17">
        <v>1</v>
      </c>
    </row>
    <row r="958" spans="1:6" x14ac:dyDescent="0.25">
      <c r="A958" s="73">
        <v>44084</v>
      </c>
      <c r="B958" s="31">
        <v>-6795</v>
      </c>
      <c r="C958" s="17">
        <v>10</v>
      </c>
      <c r="D958" s="17">
        <v>4</v>
      </c>
      <c r="E958" s="17">
        <v>1</v>
      </c>
      <c r="F958" s="17">
        <v>1</v>
      </c>
    </row>
    <row r="959" spans="1:6" x14ac:dyDescent="0.25">
      <c r="A959" s="73">
        <v>44083</v>
      </c>
      <c r="B959" s="31">
        <v>9605</v>
      </c>
      <c r="C959" s="17">
        <v>8</v>
      </c>
      <c r="D959" s="17">
        <v>4</v>
      </c>
      <c r="E959" s="17">
        <v>1</v>
      </c>
      <c r="F959" s="17">
        <v>1</v>
      </c>
    </row>
    <row r="960" spans="1:6" x14ac:dyDescent="0.25">
      <c r="A960" s="73">
        <v>44082</v>
      </c>
      <c r="B960" s="31">
        <v>695</v>
      </c>
      <c r="C960" s="17">
        <v>10</v>
      </c>
      <c r="D960" s="17">
        <v>7</v>
      </c>
      <c r="E960" s="17">
        <v>4</v>
      </c>
      <c r="F960" s="17">
        <v>1</v>
      </c>
    </row>
    <row r="961" spans="1:6" x14ac:dyDescent="0.25">
      <c r="A961" s="73">
        <v>44078</v>
      </c>
      <c r="B961" s="31">
        <v>11290</v>
      </c>
      <c r="C961" s="17">
        <v>10</v>
      </c>
      <c r="D961" s="17">
        <v>3</v>
      </c>
      <c r="E961" s="17">
        <v>1</v>
      </c>
      <c r="F961" s="17">
        <v>1</v>
      </c>
    </row>
    <row r="962" spans="1:6" x14ac:dyDescent="0.25">
      <c r="A962" s="73">
        <v>44076</v>
      </c>
      <c r="B962" s="31">
        <v>1155</v>
      </c>
      <c r="C962" s="17">
        <v>7</v>
      </c>
      <c r="D962" s="17">
        <v>2</v>
      </c>
      <c r="E962" s="17">
        <v>1</v>
      </c>
      <c r="F962" s="17">
        <v>1</v>
      </c>
    </row>
    <row r="963" spans="1:6" x14ac:dyDescent="0.25">
      <c r="A963" s="73">
        <v>44074</v>
      </c>
      <c r="B963" s="31">
        <v>6985</v>
      </c>
      <c r="C963" s="17">
        <v>5</v>
      </c>
      <c r="D963" s="17">
        <v>4</v>
      </c>
      <c r="E963" s="17">
        <v>2</v>
      </c>
      <c r="F963" s="17">
        <v>1</v>
      </c>
    </row>
    <row r="964" spans="1:6" x14ac:dyDescent="0.25">
      <c r="A964" s="73">
        <v>44071</v>
      </c>
      <c r="B964" s="31">
        <v>2565</v>
      </c>
      <c r="C964" s="17">
        <v>1</v>
      </c>
      <c r="D964" s="17">
        <v>6</v>
      </c>
      <c r="E964" s="17">
        <v>2</v>
      </c>
      <c r="F964" s="17">
        <v>1</v>
      </c>
    </row>
    <row r="965" spans="1:6" x14ac:dyDescent="0.25">
      <c r="A965" s="73">
        <v>44070</v>
      </c>
      <c r="B965" s="31">
        <v>-250</v>
      </c>
      <c r="C965" s="17">
        <v>5</v>
      </c>
      <c r="D965" s="17">
        <v>2</v>
      </c>
      <c r="E965" s="17">
        <v>2</v>
      </c>
      <c r="F965" s="17">
        <v>1</v>
      </c>
    </row>
    <row r="966" spans="1:6" x14ac:dyDescent="0.25">
      <c r="A966" s="73">
        <v>44069</v>
      </c>
      <c r="B966" s="31">
        <v>19150</v>
      </c>
      <c r="C966" s="17">
        <v>7</v>
      </c>
      <c r="D966" s="17">
        <v>9</v>
      </c>
      <c r="E966" s="17">
        <v>4</v>
      </c>
      <c r="F966" s="17">
        <v>1</v>
      </c>
    </row>
    <row r="967" spans="1:6" x14ac:dyDescent="0.25">
      <c r="A967" s="73">
        <v>44064</v>
      </c>
      <c r="B967" s="31">
        <v>6595</v>
      </c>
      <c r="C967" s="17">
        <v>5</v>
      </c>
      <c r="D967" s="17">
        <v>6</v>
      </c>
      <c r="E967" s="17">
        <v>2</v>
      </c>
      <c r="F967" s="17">
        <v>1</v>
      </c>
    </row>
    <row r="968" spans="1:6" x14ac:dyDescent="0.25">
      <c r="A968" s="73">
        <v>44063</v>
      </c>
      <c r="B968" s="31">
        <v>21355</v>
      </c>
      <c r="C968" s="17">
        <v>7</v>
      </c>
      <c r="D968" s="17">
        <v>7</v>
      </c>
      <c r="E968" s="17">
        <v>4</v>
      </c>
      <c r="F968" s="17">
        <v>1</v>
      </c>
    </row>
    <row r="969" spans="1:6" x14ac:dyDescent="0.25">
      <c r="A969" s="73">
        <v>44062</v>
      </c>
      <c r="B969" s="31">
        <v>-2650</v>
      </c>
      <c r="C969" s="17">
        <v>3</v>
      </c>
      <c r="D969" s="17">
        <v>8</v>
      </c>
      <c r="E969" s="17">
        <v>3</v>
      </c>
      <c r="F969" s="17">
        <v>1</v>
      </c>
    </row>
    <row r="970" spans="1:6" x14ac:dyDescent="0.25">
      <c r="A970" s="73">
        <v>44061</v>
      </c>
      <c r="B970" s="31">
        <v>-3420</v>
      </c>
      <c r="C970" s="17">
        <v>4</v>
      </c>
      <c r="D970" s="17">
        <v>5</v>
      </c>
      <c r="E970" s="17">
        <v>2</v>
      </c>
      <c r="F970" s="17">
        <v>1</v>
      </c>
    </row>
    <row r="971" spans="1:6" x14ac:dyDescent="0.25">
      <c r="A971" s="73">
        <v>44057</v>
      </c>
      <c r="B971" s="31">
        <v>-130</v>
      </c>
      <c r="C971" s="17">
        <v>3</v>
      </c>
      <c r="D971" s="17">
        <v>1</v>
      </c>
      <c r="E971" s="17">
        <v>2</v>
      </c>
      <c r="F971" s="17">
        <v>1</v>
      </c>
    </row>
    <row r="972" spans="1:6" x14ac:dyDescent="0.25">
      <c r="A972" s="73">
        <v>44056</v>
      </c>
      <c r="B972" s="31">
        <v>-650</v>
      </c>
      <c r="C972" s="17">
        <v>4</v>
      </c>
      <c r="D972" s="17">
        <v>4</v>
      </c>
      <c r="E972" s="17">
        <v>2</v>
      </c>
      <c r="F972" s="17">
        <v>1</v>
      </c>
    </row>
    <row r="973" spans="1:6" x14ac:dyDescent="0.25">
      <c r="A973" s="73">
        <v>44055</v>
      </c>
      <c r="B973" s="31">
        <v>3540</v>
      </c>
      <c r="C973" s="17">
        <v>8</v>
      </c>
      <c r="D973" s="17">
        <v>7</v>
      </c>
      <c r="E973" s="17">
        <v>4</v>
      </c>
      <c r="F973" s="17">
        <v>1</v>
      </c>
    </row>
    <row r="974" spans="1:6" x14ac:dyDescent="0.25">
      <c r="A974" s="73">
        <v>44054</v>
      </c>
      <c r="B974" s="31">
        <v>-920</v>
      </c>
      <c r="C974" s="17">
        <v>8</v>
      </c>
      <c r="D974" s="17">
        <v>9</v>
      </c>
      <c r="E974" s="17">
        <v>4</v>
      </c>
      <c r="F974" s="17">
        <v>1</v>
      </c>
    </row>
    <row r="975" spans="1:6" x14ac:dyDescent="0.25">
      <c r="A975" s="73">
        <v>44053</v>
      </c>
      <c r="B975" s="31">
        <v>-1670</v>
      </c>
      <c r="C975" s="17">
        <v>7</v>
      </c>
      <c r="D975" s="17">
        <v>2</v>
      </c>
      <c r="E975" s="17">
        <v>1</v>
      </c>
      <c r="F975" s="17">
        <v>1</v>
      </c>
    </row>
    <row r="976" spans="1:6" x14ac:dyDescent="0.25">
      <c r="A976" s="73">
        <v>44050</v>
      </c>
      <c r="B976" s="31">
        <v>-7765</v>
      </c>
      <c r="C976" s="17">
        <v>7</v>
      </c>
      <c r="D976" s="17">
        <v>4</v>
      </c>
      <c r="E976" s="17">
        <v>1</v>
      </c>
      <c r="F976" s="17">
        <v>1</v>
      </c>
    </row>
    <row r="977" spans="1:6" x14ac:dyDescent="0.25">
      <c r="A977" s="73">
        <v>44049</v>
      </c>
      <c r="B977" s="31">
        <v>-6405</v>
      </c>
      <c r="C977" s="17">
        <v>7</v>
      </c>
      <c r="D977" s="17">
        <v>9</v>
      </c>
      <c r="E977" s="17">
        <v>4</v>
      </c>
      <c r="F977" s="17">
        <v>1</v>
      </c>
    </row>
    <row r="978" spans="1:6" x14ac:dyDescent="0.25">
      <c r="A978" s="73">
        <v>44047</v>
      </c>
      <c r="B978" s="31">
        <v>5905</v>
      </c>
      <c r="C978" s="17">
        <v>2</v>
      </c>
      <c r="D978" s="17">
        <v>8</v>
      </c>
      <c r="E978" s="17">
        <v>3</v>
      </c>
      <c r="F978" s="17">
        <v>1</v>
      </c>
    </row>
    <row r="979" spans="1:6" x14ac:dyDescent="0.25">
      <c r="A979" s="73">
        <v>44046</v>
      </c>
      <c r="B979" s="31">
        <v>2420</v>
      </c>
      <c r="C979" s="17">
        <v>2</v>
      </c>
      <c r="D979" s="17">
        <v>6</v>
      </c>
      <c r="E979" s="17">
        <v>2</v>
      </c>
      <c r="F979" s="17">
        <v>1</v>
      </c>
    </row>
    <row r="980" spans="1:6" x14ac:dyDescent="0.25">
      <c r="A980" s="73">
        <v>44043</v>
      </c>
      <c r="B980" s="31">
        <v>17970</v>
      </c>
      <c r="C980" s="17">
        <v>7</v>
      </c>
      <c r="D980" s="17">
        <v>1</v>
      </c>
      <c r="E980" s="17">
        <v>1</v>
      </c>
      <c r="F980" s="17">
        <v>1</v>
      </c>
    </row>
    <row r="981" spans="1:6" x14ac:dyDescent="0.25">
      <c r="A981" s="73">
        <v>44042</v>
      </c>
      <c r="B981" s="31">
        <v>10840</v>
      </c>
      <c r="C981" s="17">
        <v>7</v>
      </c>
      <c r="D981" s="17">
        <v>7</v>
      </c>
      <c r="E981" s="17">
        <v>4</v>
      </c>
      <c r="F981" s="17">
        <v>1</v>
      </c>
    </row>
    <row r="982" spans="1:6" x14ac:dyDescent="0.25">
      <c r="A982" s="73">
        <v>44039</v>
      </c>
      <c r="B982" s="31">
        <v>420</v>
      </c>
      <c r="C982" s="17">
        <v>5</v>
      </c>
      <c r="D982" s="17">
        <v>6</v>
      </c>
      <c r="E982" s="17">
        <v>2</v>
      </c>
      <c r="F982" s="17">
        <v>1</v>
      </c>
    </row>
    <row r="983" spans="1:6" x14ac:dyDescent="0.25">
      <c r="A983" s="73">
        <v>44036</v>
      </c>
      <c r="B983" s="31">
        <v>-3080</v>
      </c>
      <c r="C983" s="17">
        <v>7</v>
      </c>
      <c r="D983" s="17">
        <v>1</v>
      </c>
      <c r="E983" s="17">
        <v>1</v>
      </c>
      <c r="F983" s="17">
        <v>1</v>
      </c>
    </row>
    <row r="984" spans="1:6" x14ac:dyDescent="0.25">
      <c r="A984" s="73">
        <v>44035</v>
      </c>
      <c r="B984" s="31">
        <v>-3300</v>
      </c>
      <c r="C984" s="17">
        <v>10</v>
      </c>
      <c r="D984" s="17">
        <v>9</v>
      </c>
      <c r="E984" s="17">
        <v>4</v>
      </c>
      <c r="F984" s="17">
        <v>1</v>
      </c>
    </row>
    <row r="985" spans="1:6" x14ac:dyDescent="0.25">
      <c r="A985" s="73">
        <v>44034</v>
      </c>
      <c r="B985" s="31">
        <v>-6795</v>
      </c>
      <c r="C985" s="17">
        <v>4</v>
      </c>
      <c r="D985" s="17">
        <v>1</v>
      </c>
      <c r="E985" s="17">
        <v>2</v>
      </c>
      <c r="F985" s="17">
        <v>1</v>
      </c>
    </row>
    <row r="986" spans="1:6" x14ac:dyDescent="0.25">
      <c r="A986" s="73">
        <v>44033</v>
      </c>
      <c r="B986" s="31">
        <v>-145</v>
      </c>
      <c r="C986" s="17">
        <v>8</v>
      </c>
      <c r="D986" s="17">
        <v>9</v>
      </c>
      <c r="E986" s="17">
        <v>4</v>
      </c>
      <c r="F986" s="17">
        <v>1</v>
      </c>
    </row>
    <row r="987" spans="1:6" x14ac:dyDescent="0.25">
      <c r="A987" s="73">
        <v>44032</v>
      </c>
      <c r="B987" s="31">
        <v>10830</v>
      </c>
      <c r="C987" s="17">
        <v>10</v>
      </c>
      <c r="D987" s="17">
        <v>9</v>
      </c>
      <c r="E987" s="17">
        <v>4</v>
      </c>
      <c r="F987" s="17">
        <v>1</v>
      </c>
    </row>
    <row r="988" spans="1:6" x14ac:dyDescent="0.25">
      <c r="A988" s="73">
        <v>44029</v>
      </c>
      <c r="B988" s="31">
        <v>4555</v>
      </c>
      <c r="C988" s="17">
        <v>4</v>
      </c>
      <c r="D988" s="17">
        <v>1</v>
      </c>
      <c r="E988" s="17">
        <v>2</v>
      </c>
      <c r="F988" s="17">
        <v>1</v>
      </c>
    </row>
    <row r="989" spans="1:6" x14ac:dyDescent="0.25">
      <c r="A989" s="73">
        <v>44028</v>
      </c>
      <c r="B989" s="31">
        <v>6215</v>
      </c>
      <c r="C989" s="17">
        <v>5</v>
      </c>
      <c r="D989" s="17">
        <v>6</v>
      </c>
      <c r="E989" s="17">
        <v>2</v>
      </c>
      <c r="F989" s="17">
        <v>1</v>
      </c>
    </row>
    <row r="990" spans="1:6" x14ac:dyDescent="0.25">
      <c r="A990" s="73">
        <v>44027</v>
      </c>
      <c r="B990" s="31">
        <v>-20080</v>
      </c>
      <c r="C990" s="17">
        <v>7</v>
      </c>
      <c r="D990" s="17">
        <v>2</v>
      </c>
      <c r="E990" s="17">
        <v>1</v>
      </c>
      <c r="F990" s="17">
        <v>1</v>
      </c>
    </row>
    <row r="991" spans="1:6" x14ac:dyDescent="0.25">
      <c r="A991" s="73">
        <v>44026</v>
      </c>
      <c r="B991" s="31">
        <v>-7875</v>
      </c>
      <c r="C991" s="17">
        <v>9</v>
      </c>
      <c r="D991" s="17">
        <v>2</v>
      </c>
      <c r="E991" s="17">
        <v>1</v>
      </c>
      <c r="F991" s="17">
        <v>1</v>
      </c>
    </row>
    <row r="992" spans="1:6" x14ac:dyDescent="0.25">
      <c r="A992" s="73">
        <v>44025</v>
      </c>
      <c r="B992" s="31">
        <v>21510</v>
      </c>
      <c r="C992" s="17">
        <v>10</v>
      </c>
      <c r="D992" s="17">
        <v>6</v>
      </c>
      <c r="E992" s="17">
        <v>1</v>
      </c>
      <c r="F992" s="17">
        <v>1</v>
      </c>
    </row>
    <row r="993" spans="1:6" x14ac:dyDescent="0.25">
      <c r="A993" s="73">
        <v>44021</v>
      </c>
      <c r="B993" s="31">
        <v>-5230</v>
      </c>
      <c r="C993" s="17">
        <v>7</v>
      </c>
      <c r="D993" s="17">
        <v>3</v>
      </c>
      <c r="E993" s="17">
        <v>1</v>
      </c>
      <c r="F993" s="17">
        <v>1</v>
      </c>
    </row>
    <row r="994" spans="1:6" x14ac:dyDescent="0.25">
      <c r="A994" s="73">
        <v>44020</v>
      </c>
      <c r="B994" s="31">
        <v>-2070</v>
      </c>
      <c r="C994" s="17">
        <v>4</v>
      </c>
      <c r="D994" s="17">
        <v>7</v>
      </c>
      <c r="E994" s="17">
        <v>3</v>
      </c>
      <c r="F994" s="17">
        <v>1</v>
      </c>
    </row>
    <row r="995" spans="1:6" x14ac:dyDescent="0.25">
      <c r="A995" s="73">
        <v>44019</v>
      </c>
      <c r="B995" s="31">
        <v>-7875</v>
      </c>
      <c r="C995" s="17">
        <v>5</v>
      </c>
      <c r="D995" s="17">
        <v>2</v>
      </c>
      <c r="E995" s="17">
        <v>2</v>
      </c>
      <c r="F995" s="17">
        <v>1</v>
      </c>
    </row>
    <row r="996" spans="1:6" x14ac:dyDescent="0.25">
      <c r="A996" s="73">
        <v>44018</v>
      </c>
      <c r="B996" s="31">
        <v>1480</v>
      </c>
      <c r="C996" s="17">
        <v>5</v>
      </c>
      <c r="D996" s="17">
        <v>8</v>
      </c>
      <c r="E996" s="17">
        <v>3</v>
      </c>
      <c r="F996" s="17">
        <v>1</v>
      </c>
    </row>
    <row r="997" spans="1:6" x14ac:dyDescent="0.25">
      <c r="A997" s="73">
        <v>44014</v>
      </c>
      <c r="B997" s="31">
        <v>-2010</v>
      </c>
      <c r="C997" s="17">
        <v>3</v>
      </c>
      <c r="D997" s="17">
        <v>3</v>
      </c>
      <c r="E997" s="17">
        <v>2</v>
      </c>
      <c r="F997" s="17">
        <v>1</v>
      </c>
    </row>
    <row r="998" spans="1:6" x14ac:dyDescent="0.25">
      <c r="A998" s="73">
        <v>44013</v>
      </c>
      <c r="B998" s="31">
        <v>-7130</v>
      </c>
      <c r="C998" s="17">
        <v>8</v>
      </c>
      <c r="D998" s="17">
        <v>7</v>
      </c>
      <c r="E998" s="17">
        <v>4</v>
      </c>
      <c r="F998" s="17">
        <v>1</v>
      </c>
    </row>
    <row r="999" spans="1:6" x14ac:dyDescent="0.25">
      <c r="A999" s="73">
        <v>44012</v>
      </c>
      <c r="B999" s="31">
        <v>16115</v>
      </c>
      <c r="C999" s="17">
        <v>8</v>
      </c>
      <c r="D999" s="17">
        <v>8</v>
      </c>
      <c r="E999" s="17">
        <v>4</v>
      </c>
      <c r="F999" s="17">
        <v>1</v>
      </c>
    </row>
    <row r="1000" spans="1:6" x14ac:dyDescent="0.25">
      <c r="A1000" s="73">
        <v>44011</v>
      </c>
      <c r="B1000" s="31">
        <v>1830</v>
      </c>
      <c r="C1000" s="17">
        <v>7</v>
      </c>
      <c r="D1000" s="17">
        <v>6</v>
      </c>
      <c r="E1000" s="17">
        <v>1</v>
      </c>
      <c r="F1000" s="17">
        <v>1</v>
      </c>
    </row>
    <row r="1001" spans="1:6" x14ac:dyDescent="0.25">
      <c r="A1001" s="73">
        <v>44008</v>
      </c>
      <c r="B1001" s="31">
        <v>-95</v>
      </c>
      <c r="C1001" s="17">
        <v>9</v>
      </c>
      <c r="D1001" s="17">
        <v>9</v>
      </c>
      <c r="E1001" s="17">
        <v>4</v>
      </c>
      <c r="F1001" s="17">
        <v>1</v>
      </c>
    </row>
    <row r="1002" spans="1:6" x14ac:dyDescent="0.25">
      <c r="A1002" s="73">
        <v>44007</v>
      </c>
      <c r="B1002" s="31">
        <v>14090</v>
      </c>
      <c r="C1002" s="17">
        <v>7</v>
      </c>
      <c r="D1002" s="17">
        <v>4</v>
      </c>
      <c r="E1002" s="17">
        <v>1</v>
      </c>
      <c r="F1002" s="17">
        <v>1</v>
      </c>
    </row>
    <row r="1003" spans="1:6" x14ac:dyDescent="0.25">
      <c r="A1003" s="73">
        <v>44006</v>
      </c>
      <c r="B1003" s="31">
        <v>-9075</v>
      </c>
      <c r="C1003" s="17">
        <v>9</v>
      </c>
      <c r="D1003" s="17">
        <v>6</v>
      </c>
      <c r="E1003" s="17">
        <v>1</v>
      </c>
      <c r="F1003" s="17">
        <v>1</v>
      </c>
    </row>
    <row r="1004" spans="1:6" x14ac:dyDescent="0.25">
      <c r="A1004" s="73">
        <v>44005</v>
      </c>
      <c r="B1004" s="31">
        <v>-1750</v>
      </c>
      <c r="C1004" s="17">
        <v>4</v>
      </c>
      <c r="D1004" s="17">
        <v>1</v>
      </c>
      <c r="E1004" s="17">
        <v>2</v>
      </c>
      <c r="F1004" s="17">
        <v>1</v>
      </c>
    </row>
    <row r="1005" spans="1:6" x14ac:dyDescent="0.25">
      <c r="A1005" s="73">
        <v>44004</v>
      </c>
      <c r="B1005" s="31">
        <v>7245</v>
      </c>
      <c r="C1005" s="17">
        <v>5</v>
      </c>
      <c r="D1005" s="17">
        <v>8</v>
      </c>
      <c r="E1005" s="17">
        <v>3</v>
      </c>
      <c r="F1005" s="17">
        <v>1</v>
      </c>
    </row>
    <row r="1006" spans="1:6" x14ac:dyDescent="0.25">
      <c r="A1006" s="73">
        <v>44001</v>
      </c>
      <c r="B1006" s="31">
        <v>-1425</v>
      </c>
      <c r="C1006" s="17">
        <v>6</v>
      </c>
      <c r="D1006" s="17">
        <v>4</v>
      </c>
      <c r="E1006" s="17">
        <v>1</v>
      </c>
      <c r="F1006" s="17">
        <v>1</v>
      </c>
    </row>
    <row r="1007" spans="1:6" x14ac:dyDescent="0.25">
      <c r="A1007" s="73">
        <v>43998</v>
      </c>
      <c r="B1007" s="31">
        <v>-3855</v>
      </c>
      <c r="C1007" s="17">
        <v>7</v>
      </c>
      <c r="D1007" s="17">
        <v>2</v>
      </c>
      <c r="E1007" s="17">
        <v>1</v>
      </c>
      <c r="F1007" s="17">
        <v>1</v>
      </c>
    </row>
    <row r="1008" spans="1:6" x14ac:dyDescent="0.25">
      <c r="A1008" s="73">
        <v>43997</v>
      </c>
      <c r="B1008" s="31">
        <v>4350</v>
      </c>
      <c r="C1008" s="17">
        <v>10</v>
      </c>
      <c r="D1008" s="17">
        <v>8</v>
      </c>
      <c r="E1008" s="17">
        <v>4</v>
      </c>
      <c r="F1008" s="17">
        <v>1</v>
      </c>
    </row>
    <row r="1009" spans="1:6" x14ac:dyDescent="0.25">
      <c r="A1009" s="73">
        <v>43994</v>
      </c>
      <c r="B1009" s="31">
        <v>-6635</v>
      </c>
      <c r="C1009" s="17">
        <v>10</v>
      </c>
      <c r="D1009" s="17">
        <v>3</v>
      </c>
      <c r="E1009" s="17">
        <v>1</v>
      </c>
      <c r="F1009" s="17">
        <v>1</v>
      </c>
    </row>
    <row r="1010" spans="1:6" x14ac:dyDescent="0.25">
      <c r="A1010" s="73">
        <v>43993</v>
      </c>
      <c r="B1010" s="31">
        <v>-3860</v>
      </c>
      <c r="C1010" s="17">
        <v>10</v>
      </c>
      <c r="D1010" s="17">
        <v>10</v>
      </c>
      <c r="E1010" s="17">
        <v>4</v>
      </c>
      <c r="F1010" s="17">
        <v>1</v>
      </c>
    </row>
    <row r="1011" spans="1:6" x14ac:dyDescent="0.25">
      <c r="A1011" s="73">
        <v>43992</v>
      </c>
      <c r="B1011" s="31">
        <v>700</v>
      </c>
      <c r="C1011" s="17">
        <v>6</v>
      </c>
      <c r="D1011" s="17">
        <v>7</v>
      </c>
      <c r="E1011" s="17">
        <v>4</v>
      </c>
      <c r="F1011" s="17">
        <v>1</v>
      </c>
    </row>
    <row r="1012" spans="1:6" x14ac:dyDescent="0.25">
      <c r="A1012" s="73">
        <v>43991</v>
      </c>
      <c r="B1012" s="31">
        <v>-15</v>
      </c>
      <c r="C1012" s="17">
        <v>6</v>
      </c>
      <c r="D1012" s="17">
        <v>8</v>
      </c>
      <c r="E1012" s="17">
        <v>4</v>
      </c>
      <c r="F1012" s="17">
        <v>1</v>
      </c>
    </row>
    <row r="1013" spans="1:6" x14ac:dyDescent="0.25">
      <c r="A1013" s="73">
        <v>43990</v>
      </c>
      <c r="B1013" s="31">
        <v>15870</v>
      </c>
      <c r="C1013" s="17">
        <v>5</v>
      </c>
      <c r="D1013" s="17">
        <v>5</v>
      </c>
      <c r="E1013" s="17">
        <v>2</v>
      </c>
      <c r="F1013" s="17">
        <v>1</v>
      </c>
    </row>
    <row r="1014" spans="1:6" x14ac:dyDescent="0.25">
      <c r="A1014" s="73">
        <v>43987</v>
      </c>
      <c r="B1014" s="31">
        <v>10185</v>
      </c>
      <c r="C1014" s="17">
        <v>8</v>
      </c>
      <c r="D1014" s="17">
        <v>7</v>
      </c>
      <c r="E1014" s="17">
        <v>4</v>
      </c>
      <c r="F1014" s="17">
        <v>1</v>
      </c>
    </row>
    <row r="1015" spans="1:6" x14ac:dyDescent="0.25">
      <c r="A1015" s="73">
        <v>43986</v>
      </c>
      <c r="B1015" s="31">
        <v>1110</v>
      </c>
      <c r="C1015" s="17">
        <v>5</v>
      </c>
      <c r="D1015" s="17">
        <v>2</v>
      </c>
      <c r="E1015" s="17">
        <v>2</v>
      </c>
      <c r="F1015" s="17">
        <v>1</v>
      </c>
    </row>
    <row r="1016" spans="1:6" x14ac:dyDescent="0.25">
      <c r="A1016" s="73">
        <v>43985</v>
      </c>
      <c r="B1016" s="31">
        <v>1980</v>
      </c>
      <c r="C1016" s="17">
        <v>2</v>
      </c>
      <c r="D1016" s="17">
        <v>2</v>
      </c>
      <c r="E1016" s="17">
        <v>2</v>
      </c>
      <c r="F1016" s="17">
        <v>1</v>
      </c>
    </row>
    <row r="1017" spans="1:6" x14ac:dyDescent="0.25">
      <c r="A1017" s="73">
        <v>43984</v>
      </c>
      <c r="B1017" s="31">
        <v>14510</v>
      </c>
      <c r="C1017" s="17">
        <v>5</v>
      </c>
      <c r="D1017" s="17">
        <v>1</v>
      </c>
      <c r="E1017" s="17">
        <v>2</v>
      </c>
      <c r="F1017" s="17">
        <v>1</v>
      </c>
    </row>
    <row r="1018" spans="1:6" x14ac:dyDescent="0.25">
      <c r="A1018" s="73">
        <v>43980</v>
      </c>
      <c r="B1018" s="31">
        <v>13015</v>
      </c>
      <c r="C1018" s="17">
        <v>7</v>
      </c>
      <c r="D1018" s="17">
        <v>6</v>
      </c>
      <c r="E1018" s="17">
        <v>1</v>
      </c>
      <c r="F1018" s="17">
        <v>1</v>
      </c>
    </row>
    <row r="1019" spans="1:6" x14ac:dyDescent="0.25">
      <c r="A1019" s="73">
        <v>43979</v>
      </c>
      <c r="B1019" s="31">
        <v>2260</v>
      </c>
      <c r="C1019" s="17">
        <v>8</v>
      </c>
      <c r="D1019" s="17">
        <v>1</v>
      </c>
      <c r="E1019" s="17">
        <v>1</v>
      </c>
      <c r="F1019" s="17">
        <v>1</v>
      </c>
    </row>
    <row r="1020" spans="1:6" x14ac:dyDescent="0.25">
      <c r="A1020" s="73">
        <v>43978</v>
      </c>
      <c r="B1020" s="31">
        <v>-2150</v>
      </c>
      <c r="C1020" s="17">
        <v>10</v>
      </c>
      <c r="D1020" s="17">
        <v>2</v>
      </c>
      <c r="E1020" s="17">
        <v>1</v>
      </c>
      <c r="F1020" s="17">
        <v>1</v>
      </c>
    </row>
    <row r="1021" spans="1:6" x14ac:dyDescent="0.25">
      <c r="A1021" s="73">
        <v>43977</v>
      </c>
      <c r="B1021" s="31">
        <v>1480</v>
      </c>
      <c r="C1021" s="17">
        <v>7</v>
      </c>
      <c r="D1021" s="17">
        <v>10</v>
      </c>
      <c r="E1021" s="17">
        <v>4</v>
      </c>
      <c r="F1021" s="17">
        <v>1</v>
      </c>
    </row>
    <row r="1022" spans="1:6" x14ac:dyDescent="0.25">
      <c r="A1022" s="73">
        <v>43973</v>
      </c>
      <c r="B1022" s="31">
        <v>4190</v>
      </c>
      <c r="C1022" s="17">
        <v>4</v>
      </c>
      <c r="D1022" s="17">
        <v>9</v>
      </c>
      <c r="E1022" s="17">
        <v>3</v>
      </c>
      <c r="F1022" s="17">
        <v>1</v>
      </c>
    </row>
    <row r="1023" spans="1:6" x14ac:dyDescent="0.25">
      <c r="A1023" s="73">
        <v>43972</v>
      </c>
      <c r="B1023" s="31">
        <v>180</v>
      </c>
      <c r="C1023" s="17">
        <v>5</v>
      </c>
      <c r="D1023" s="17">
        <v>4</v>
      </c>
      <c r="E1023" s="17">
        <v>2</v>
      </c>
      <c r="F1023" s="17">
        <v>1</v>
      </c>
    </row>
    <row r="1024" spans="1:6" x14ac:dyDescent="0.25">
      <c r="A1024" s="73">
        <v>43971</v>
      </c>
      <c r="B1024" s="31">
        <v>-1825</v>
      </c>
      <c r="C1024" s="17">
        <v>3</v>
      </c>
      <c r="D1024" s="17">
        <v>8</v>
      </c>
      <c r="E1024" s="17">
        <v>3</v>
      </c>
      <c r="F1024" s="17">
        <v>1</v>
      </c>
    </row>
    <row r="1025" spans="1:6" x14ac:dyDescent="0.25">
      <c r="A1025" s="73">
        <v>43970</v>
      </c>
      <c r="B1025" s="31">
        <v>6235</v>
      </c>
      <c r="C1025" s="17">
        <v>4</v>
      </c>
      <c r="D1025" s="17">
        <v>3</v>
      </c>
      <c r="E1025" s="17">
        <v>2</v>
      </c>
      <c r="F1025" s="17">
        <v>1</v>
      </c>
    </row>
    <row r="1026" spans="1:6" x14ac:dyDescent="0.25">
      <c r="A1026" s="73">
        <v>43969</v>
      </c>
      <c r="B1026" s="31">
        <v>1935</v>
      </c>
      <c r="C1026" s="17">
        <v>5</v>
      </c>
      <c r="D1026" s="17">
        <v>7</v>
      </c>
      <c r="E1026" s="17">
        <v>3</v>
      </c>
      <c r="F1026" s="17">
        <v>1</v>
      </c>
    </row>
    <row r="1027" spans="1:6" x14ac:dyDescent="0.25">
      <c r="A1027" s="73">
        <v>43966</v>
      </c>
      <c r="B1027" s="31">
        <v>95</v>
      </c>
      <c r="C1027" s="17">
        <v>8</v>
      </c>
      <c r="D1027" s="17">
        <v>4</v>
      </c>
      <c r="E1027" s="17">
        <v>1</v>
      </c>
      <c r="F1027" s="17">
        <v>1</v>
      </c>
    </row>
    <row r="1028" spans="1:6" x14ac:dyDescent="0.25">
      <c r="A1028" s="73">
        <v>43965</v>
      </c>
      <c r="B1028" s="31">
        <v>-7780</v>
      </c>
      <c r="C1028" s="17">
        <v>8</v>
      </c>
      <c r="D1028" s="17">
        <v>4</v>
      </c>
      <c r="E1028" s="17">
        <v>1</v>
      </c>
      <c r="F1028" s="17">
        <v>1</v>
      </c>
    </row>
    <row r="1029" spans="1:6" x14ac:dyDescent="0.25">
      <c r="A1029" s="73">
        <v>43964</v>
      </c>
      <c r="B1029" s="31">
        <v>-6795</v>
      </c>
      <c r="C1029" s="17">
        <v>10</v>
      </c>
      <c r="D1029" s="17">
        <v>5</v>
      </c>
      <c r="E1029" s="17">
        <v>1</v>
      </c>
      <c r="F1029" s="17">
        <v>1</v>
      </c>
    </row>
    <row r="1030" spans="1:6" x14ac:dyDescent="0.25">
      <c r="A1030" s="73">
        <v>43963</v>
      </c>
      <c r="B1030" s="31">
        <v>-7870</v>
      </c>
      <c r="C1030" s="17">
        <v>8</v>
      </c>
      <c r="D1030" s="17">
        <v>8</v>
      </c>
      <c r="E1030" s="17">
        <v>4</v>
      </c>
      <c r="F1030" s="17">
        <v>1</v>
      </c>
    </row>
    <row r="1031" spans="1:6" x14ac:dyDescent="0.25">
      <c r="A1031" s="73">
        <v>43962</v>
      </c>
      <c r="B1031" s="31">
        <v>-5510</v>
      </c>
      <c r="C1031" s="17">
        <v>8</v>
      </c>
      <c r="D1031" s="17">
        <v>5</v>
      </c>
      <c r="E1031" s="17">
        <v>1</v>
      </c>
      <c r="F1031" s="17">
        <v>1</v>
      </c>
    </row>
    <row r="1032" spans="1:6" x14ac:dyDescent="0.25">
      <c r="A1032" s="73">
        <v>43959</v>
      </c>
      <c r="B1032" s="31">
        <v>-3880</v>
      </c>
      <c r="C1032" s="17">
        <v>3</v>
      </c>
      <c r="D1032" s="17">
        <v>1</v>
      </c>
      <c r="E1032" s="17">
        <v>2</v>
      </c>
      <c r="F1032" s="17">
        <v>1</v>
      </c>
    </row>
    <row r="1033" spans="1:6" x14ac:dyDescent="0.25">
      <c r="A1033" s="73">
        <v>43958</v>
      </c>
      <c r="B1033" s="31">
        <v>330</v>
      </c>
      <c r="C1033" s="17">
        <v>2</v>
      </c>
      <c r="D1033" s="17">
        <v>1</v>
      </c>
      <c r="E1033" s="17">
        <v>2</v>
      </c>
      <c r="F1033" s="17">
        <v>1</v>
      </c>
    </row>
    <row r="1034" spans="1:6" x14ac:dyDescent="0.25">
      <c r="A1034" s="73">
        <v>43957</v>
      </c>
      <c r="B1034" s="31">
        <v>-135</v>
      </c>
      <c r="C1034" s="17">
        <v>4</v>
      </c>
      <c r="D1034" s="17">
        <v>2</v>
      </c>
      <c r="E1034" s="17">
        <v>2</v>
      </c>
      <c r="F1034" s="17">
        <v>1</v>
      </c>
    </row>
    <row r="1035" spans="1:6" x14ac:dyDescent="0.25">
      <c r="A1035" s="73">
        <v>43955</v>
      </c>
      <c r="B1035" s="31">
        <v>5115</v>
      </c>
      <c r="C1035" s="17">
        <v>7</v>
      </c>
      <c r="D1035" s="17">
        <v>9</v>
      </c>
      <c r="E1035" s="17">
        <v>4</v>
      </c>
      <c r="F1035" s="17">
        <v>1</v>
      </c>
    </row>
    <row r="1036" spans="1:6" x14ac:dyDescent="0.25">
      <c r="A1036" s="73">
        <v>43952</v>
      </c>
      <c r="B1036" s="31">
        <v>35</v>
      </c>
      <c r="C1036" s="17">
        <v>8</v>
      </c>
      <c r="D1036" s="17">
        <v>4</v>
      </c>
      <c r="E1036" s="17">
        <v>1</v>
      </c>
      <c r="F1036" s="17">
        <v>1</v>
      </c>
    </row>
    <row r="1037" spans="1:6" x14ac:dyDescent="0.25">
      <c r="A1037" s="73">
        <v>43951</v>
      </c>
      <c r="B1037" s="31">
        <v>-3160</v>
      </c>
      <c r="C1037" s="17">
        <v>6</v>
      </c>
      <c r="D1037" s="17">
        <v>5</v>
      </c>
      <c r="E1037" s="17">
        <v>1</v>
      </c>
      <c r="F1037" s="17">
        <v>1</v>
      </c>
    </row>
    <row r="1038" spans="1:6" x14ac:dyDescent="0.25">
      <c r="A1038" s="73">
        <v>43950</v>
      </c>
      <c r="B1038" s="31">
        <v>14805</v>
      </c>
      <c r="C1038" s="17">
        <v>9</v>
      </c>
      <c r="D1038" s="17">
        <v>7</v>
      </c>
      <c r="E1038" s="17">
        <v>4</v>
      </c>
      <c r="F1038" s="17">
        <v>1</v>
      </c>
    </row>
    <row r="1039" spans="1:6" x14ac:dyDescent="0.25">
      <c r="A1039" s="73">
        <v>43949</v>
      </c>
      <c r="B1039" s="31">
        <v>2495</v>
      </c>
      <c r="C1039" s="17">
        <v>10</v>
      </c>
      <c r="D1039" s="17">
        <v>10</v>
      </c>
      <c r="E1039" s="17">
        <v>4</v>
      </c>
      <c r="F1039" s="17">
        <v>1</v>
      </c>
    </row>
    <row r="1040" spans="1:6" x14ac:dyDescent="0.25">
      <c r="A1040" s="73">
        <v>43948</v>
      </c>
      <c r="B1040" s="31">
        <v>-830</v>
      </c>
      <c r="C1040" s="17">
        <v>3</v>
      </c>
      <c r="D1040" s="17">
        <v>5</v>
      </c>
      <c r="E1040" s="17">
        <v>2</v>
      </c>
      <c r="F1040" s="17">
        <v>1</v>
      </c>
    </row>
    <row r="1041" spans="1:6" x14ac:dyDescent="0.25">
      <c r="A1041" s="73">
        <v>43945</v>
      </c>
      <c r="B1041" s="31">
        <v>19540</v>
      </c>
      <c r="C1041" s="17">
        <v>7</v>
      </c>
      <c r="D1041" s="17">
        <v>8</v>
      </c>
      <c r="E1041" s="17">
        <v>4</v>
      </c>
      <c r="F1041" s="17">
        <v>1</v>
      </c>
    </row>
    <row r="1042" spans="1:6" x14ac:dyDescent="0.25">
      <c r="A1042" s="73">
        <v>43944</v>
      </c>
      <c r="B1042" s="31">
        <v>-11370</v>
      </c>
      <c r="C1042" s="17">
        <v>7</v>
      </c>
      <c r="D1042" s="17">
        <v>1</v>
      </c>
      <c r="E1042" s="17">
        <v>1</v>
      </c>
      <c r="F1042" s="17">
        <v>1</v>
      </c>
    </row>
    <row r="1043" spans="1:6" x14ac:dyDescent="0.25">
      <c r="A1043" s="73">
        <v>43942</v>
      </c>
      <c r="B1043" s="31">
        <v>-10995</v>
      </c>
      <c r="C1043" s="17">
        <v>10</v>
      </c>
      <c r="D1043" s="17">
        <v>8</v>
      </c>
      <c r="E1043" s="17">
        <v>4</v>
      </c>
      <c r="F1043" s="17">
        <v>1</v>
      </c>
    </row>
    <row r="1044" spans="1:6" x14ac:dyDescent="0.25">
      <c r="A1044" s="73">
        <v>43941</v>
      </c>
      <c r="B1044" s="31">
        <v>-5880</v>
      </c>
      <c r="C1044" s="17">
        <v>5</v>
      </c>
      <c r="D1044" s="17">
        <v>1</v>
      </c>
      <c r="E1044" s="17">
        <v>2</v>
      </c>
      <c r="F1044" s="17">
        <v>1</v>
      </c>
    </row>
    <row r="1045" spans="1:6" x14ac:dyDescent="0.25">
      <c r="A1045" s="73">
        <v>43938</v>
      </c>
      <c r="B1045" s="31">
        <v>2980</v>
      </c>
      <c r="C1045" s="17">
        <v>9</v>
      </c>
      <c r="D1045" s="17">
        <v>5</v>
      </c>
      <c r="E1045" s="17">
        <v>1</v>
      </c>
      <c r="F1045" s="17">
        <v>1</v>
      </c>
    </row>
    <row r="1046" spans="1:6" x14ac:dyDescent="0.25">
      <c r="A1046" s="73">
        <v>43937</v>
      </c>
      <c r="B1046" s="31">
        <v>-7880</v>
      </c>
      <c r="C1046" s="17">
        <v>7</v>
      </c>
      <c r="D1046" s="17">
        <v>4</v>
      </c>
      <c r="E1046" s="17">
        <v>1</v>
      </c>
      <c r="F1046" s="17">
        <v>1</v>
      </c>
    </row>
    <row r="1047" spans="1:6" x14ac:dyDescent="0.25">
      <c r="A1047" s="73">
        <v>43936</v>
      </c>
      <c r="B1047" s="31">
        <v>-6840</v>
      </c>
      <c r="C1047" s="17">
        <v>7</v>
      </c>
      <c r="D1047" s="17">
        <v>1</v>
      </c>
      <c r="E1047" s="17">
        <v>1</v>
      </c>
      <c r="F1047" s="17">
        <v>1</v>
      </c>
    </row>
    <row r="1048" spans="1:6" x14ac:dyDescent="0.25">
      <c r="A1048" s="73">
        <v>43935</v>
      </c>
      <c r="B1048" s="31">
        <v>-3790</v>
      </c>
      <c r="C1048" s="17">
        <v>10</v>
      </c>
      <c r="D1048" s="17">
        <v>9</v>
      </c>
      <c r="E1048" s="17">
        <v>4</v>
      </c>
      <c r="F1048" s="17">
        <v>1</v>
      </c>
    </row>
    <row r="1049" spans="1:6" x14ac:dyDescent="0.25">
      <c r="A1049" s="73">
        <v>43934</v>
      </c>
      <c r="B1049" s="31">
        <v>7200</v>
      </c>
      <c r="C1049" s="17">
        <v>8</v>
      </c>
      <c r="D1049" s="17">
        <v>9</v>
      </c>
      <c r="E1049" s="17">
        <v>4</v>
      </c>
      <c r="F1049" s="17">
        <v>1</v>
      </c>
    </row>
    <row r="1050" spans="1:6" x14ac:dyDescent="0.25">
      <c r="A1050" s="73">
        <v>43930</v>
      </c>
      <c r="B1050" s="31">
        <v>-6795</v>
      </c>
      <c r="C1050" s="17">
        <v>9</v>
      </c>
      <c r="D1050" s="17">
        <v>4</v>
      </c>
      <c r="E1050" s="17">
        <v>1</v>
      </c>
      <c r="F1050" s="17">
        <v>1</v>
      </c>
    </row>
    <row r="1051" spans="1:6" x14ac:dyDescent="0.25">
      <c r="A1051" s="73">
        <v>43929</v>
      </c>
      <c r="B1051" s="31">
        <v>8180</v>
      </c>
      <c r="C1051" s="17">
        <v>8</v>
      </c>
      <c r="D1051" s="17">
        <v>9</v>
      </c>
      <c r="E1051" s="17">
        <v>4</v>
      </c>
      <c r="F1051" s="17">
        <v>1</v>
      </c>
    </row>
    <row r="1052" spans="1:6" x14ac:dyDescent="0.25">
      <c r="A1052" s="73">
        <v>43928</v>
      </c>
      <c r="B1052" s="31">
        <v>4260</v>
      </c>
      <c r="C1052" s="17">
        <v>10</v>
      </c>
      <c r="D1052" s="17">
        <v>9</v>
      </c>
      <c r="E1052" s="17">
        <v>4</v>
      </c>
      <c r="F1052" s="17">
        <v>1</v>
      </c>
    </row>
    <row r="1053" spans="1:6" x14ac:dyDescent="0.25">
      <c r="A1053" s="73">
        <v>43927</v>
      </c>
      <c r="B1053" s="31">
        <v>21860</v>
      </c>
      <c r="C1053" s="17">
        <v>10</v>
      </c>
      <c r="D1053" s="17">
        <v>7</v>
      </c>
      <c r="E1053" s="17">
        <v>4</v>
      </c>
      <c r="F1053" s="17">
        <v>1</v>
      </c>
    </row>
    <row r="1054" spans="1:6" x14ac:dyDescent="0.25">
      <c r="A1054" s="73">
        <v>43924</v>
      </c>
      <c r="B1054" s="31">
        <v>-3260</v>
      </c>
      <c r="C1054" s="17">
        <v>10</v>
      </c>
      <c r="D1054" s="17">
        <v>2</v>
      </c>
      <c r="E1054" s="17">
        <v>1</v>
      </c>
      <c r="F1054" s="17">
        <v>1</v>
      </c>
    </row>
    <row r="1055" spans="1:6" x14ac:dyDescent="0.25">
      <c r="A1055" s="73">
        <v>43923</v>
      </c>
      <c r="B1055" s="31">
        <v>-11435</v>
      </c>
      <c r="C1055" s="17">
        <v>10</v>
      </c>
      <c r="D1055" s="17">
        <v>4</v>
      </c>
      <c r="E1055" s="17">
        <v>1</v>
      </c>
      <c r="F1055" s="17">
        <v>1</v>
      </c>
    </row>
    <row r="1056" spans="1:6" x14ac:dyDescent="0.25">
      <c r="A1056" s="73">
        <v>43922</v>
      </c>
      <c r="B1056" s="31">
        <v>-4920</v>
      </c>
      <c r="C1056" s="17">
        <v>10</v>
      </c>
      <c r="D1056" s="17">
        <v>4</v>
      </c>
      <c r="E1056" s="17">
        <v>1</v>
      </c>
      <c r="F1056" s="17">
        <v>1</v>
      </c>
    </row>
    <row r="1057" spans="1:6" x14ac:dyDescent="0.25">
      <c r="A1057" s="73">
        <v>43921</v>
      </c>
      <c r="B1057" s="31">
        <v>13330</v>
      </c>
      <c r="C1057" s="17">
        <v>10</v>
      </c>
      <c r="D1057" s="17">
        <v>5</v>
      </c>
      <c r="E1057" s="17">
        <v>1</v>
      </c>
      <c r="F1057" s="17">
        <v>1</v>
      </c>
    </row>
    <row r="1058" spans="1:6" x14ac:dyDescent="0.25">
      <c r="A1058" s="73">
        <v>43920</v>
      </c>
      <c r="B1058" s="31">
        <v>-4220</v>
      </c>
      <c r="C1058" s="17">
        <v>10</v>
      </c>
      <c r="D1058" s="17">
        <v>9</v>
      </c>
      <c r="E1058" s="17">
        <v>4</v>
      </c>
      <c r="F1058" s="17">
        <v>1</v>
      </c>
    </row>
    <row r="1059" spans="1:6" x14ac:dyDescent="0.25">
      <c r="A1059" s="73">
        <v>43917</v>
      </c>
      <c r="B1059" s="31">
        <v>-7860</v>
      </c>
      <c r="C1059" s="17">
        <v>9</v>
      </c>
      <c r="D1059" s="17">
        <v>6</v>
      </c>
      <c r="E1059" s="17">
        <v>1</v>
      </c>
      <c r="F1059" s="17">
        <v>1</v>
      </c>
    </row>
    <row r="1060" spans="1:6" x14ac:dyDescent="0.25">
      <c r="A1060" s="73">
        <v>43916</v>
      </c>
      <c r="B1060" s="31">
        <v>12750</v>
      </c>
      <c r="C1060" s="17">
        <v>10</v>
      </c>
      <c r="D1060" s="17">
        <v>8</v>
      </c>
      <c r="E1060" s="17">
        <v>4</v>
      </c>
      <c r="F1060" s="17">
        <v>1</v>
      </c>
    </row>
    <row r="1061" spans="1:6" x14ac:dyDescent="0.25">
      <c r="A1061" s="73">
        <v>43915</v>
      </c>
      <c r="B1061" s="31">
        <v>-6795</v>
      </c>
      <c r="C1061" s="17">
        <v>10</v>
      </c>
      <c r="D1061" s="17">
        <v>3</v>
      </c>
      <c r="E1061" s="17">
        <v>1</v>
      </c>
      <c r="F1061" s="17">
        <v>1</v>
      </c>
    </row>
    <row r="1062" spans="1:6" x14ac:dyDescent="0.25">
      <c r="A1062" s="73">
        <v>43914</v>
      </c>
      <c r="B1062" s="31">
        <v>-18210</v>
      </c>
      <c r="C1062" s="17">
        <v>10</v>
      </c>
      <c r="D1062" s="17">
        <v>6</v>
      </c>
      <c r="E1062" s="17">
        <v>1</v>
      </c>
      <c r="F1062" s="17">
        <v>1</v>
      </c>
    </row>
    <row r="1063" spans="1:6" x14ac:dyDescent="0.25">
      <c r="A1063" s="73">
        <v>43913</v>
      </c>
      <c r="B1063" s="31">
        <v>-8955</v>
      </c>
      <c r="C1063" s="17">
        <v>10</v>
      </c>
      <c r="D1063" s="17">
        <v>4</v>
      </c>
      <c r="E1063" s="17">
        <v>1</v>
      </c>
      <c r="F1063" s="17">
        <v>1</v>
      </c>
    </row>
    <row r="1064" spans="1:6" x14ac:dyDescent="0.25">
      <c r="A1064" s="73">
        <v>43910</v>
      </c>
      <c r="B1064" s="31">
        <v>35690</v>
      </c>
      <c r="C1064" s="17" t="e">
        <v>#N/A</v>
      </c>
      <c r="D1064" s="17">
        <v>10</v>
      </c>
      <c r="E1064" s="17" t="e">
        <v>#N/A</v>
      </c>
      <c r="F1064" s="17">
        <v>1</v>
      </c>
    </row>
    <row r="1065" spans="1:6" x14ac:dyDescent="0.25">
      <c r="A1065" s="73">
        <v>43909</v>
      </c>
      <c r="B1065" s="31">
        <v>-370</v>
      </c>
      <c r="C1065" s="17">
        <v>10</v>
      </c>
      <c r="D1065" s="17">
        <v>2</v>
      </c>
      <c r="E1065" s="17">
        <v>1</v>
      </c>
      <c r="F1065" s="17">
        <v>1</v>
      </c>
    </row>
    <row r="1066" spans="1:6" x14ac:dyDescent="0.25">
      <c r="A1066" s="73">
        <v>43908</v>
      </c>
      <c r="B1066" s="31">
        <v>15295</v>
      </c>
      <c r="C1066" s="17">
        <v>10</v>
      </c>
      <c r="D1066" s="17">
        <v>3</v>
      </c>
      <c r="E1066" s="17">
        <v>1</v>
      </c>
      <c r="F1066" s="17">
        <v>1</v>
      </c>
    </row>
    <row r="1067" spans="1:6" x14ac:dyDescent="0.25">
      <c r="A1067" s="73">
        <v>43907</v>
      </c>
      <c r="B1067" s="31">
        <v>21020</v>
      </c>
      <c r="C1067" s="17" t="e">
        <v>#N/A</v>
      </c>
      <c r="D1067" s="17">
        <v>6</v>
      </c>
      <c r="E1067" s="17" t="e">
        <v>#N/A</v>
      </c>
      <c r="F1067" s="17">
        <v>1</v>
      </c>
    </row>
    <row r="1068" spans="1:6" x14ac:dyDescent="0.25">
      <c r="A1068" s="73">
        <v>43903</v>
      </c>
      <c r="B1068" s="31">
        <v>-6795</v>
      </c>
      <c r="C1068" s="17" t="e">
        <v>#N/A</v>
      </c>
      <c r="D1068" s="17">
        <v>6</v>
      </c>
      <c r="E1068" s="17" t="e">
        <v>#N/A</v>
      </c>
      <c r="F1068" s="17">
        <v>1</v>
      </c>
    </row>
    <row r="1069" spans="1:6" x14ac:dyDescent="0.25">
      <c r="A1069" s="73">
        <v>43901</v>
      </c>
      <c r="B1069" s="31">
        <v>-6945</v>
      </c>
      <c r="C1069" s="17">
        <v>10</v>
      </c>
      <c r="D1069" s="17">
        <v>6</v>
      </c>
      <c r="E1069" s="17">
        <v>1</v>
      </c>
      <c r="F1069" s="17">
        <v>1</v>
      </c>
    </row>
    <row r="1070" spans="1:6" x14ac:dyDescent="0.25">
      <c r="A1070" s="73">
        <v>43900</v>
      </c>
      <c r="B1070" s="31">
        <v>865</v>
      </c>
      <c r="C1070" s="17">
        <v>10</v>
      </c>
      <c r="D1070" s="17">
        <v>2</v>
      </c>
      <c r="E1070" s="17">
        <v>1</v>
      </c>
      <c r="F1070" s="17">
        <v>1</v>
      </c>
    </row>
    <row r="1071" spans="1:6" x14ac:dyDescent="0.25">
      <c r="A1071" s="73">
        <v>43899</v>
      </c>
      <c r="B1071" s="31">
        <v>-6795</v>
      </c>
      <c r="C1071" s="17">
        <v>10</v>
      </c>
      <c r="D1071" s="17">
        <v>4</v>
      </c>
      <c r="E1071" s="17">
        <v>1</v>
      </c>
      <c r="F1071" s="17">
        <v>1</v>
      </c>
    </row>
    <row r="1072" spans="1:6" x14ac:dyDescent="0.25">
      <c r="A1072" s="73">
        <v>43896</v>
      </c>
      <c r="B1072" s="31">
        <v>7440</v>
      </c>
      <c r="C1072" s="17">
        <v>9</v>
      </c>
      <c r="D1072" s="17">
        <v>5</v>
      </c>
      <c r="E1072" s="17">
        <v>1</v>
      </c>
      <c r="F1072" s="17">
        <v>1</v>
      </c>
    </row>
    <row r="1073" spans="1:6" x14ac:dyDescent="0.25">
      <c r="A1073" s="73">
        <v>43895</v>
      </c>
      <c r="B1073" s="31">
        <v>-3895</v>
      </c>
      <c r="C1073" s="17">
        <v>9</v>
      </c>
      <c r="D1073" s="17">
        <v>3</v>
      </c>
      <c r="E1073" s="17">
        <v>1</v>
      </c>
      <c r="F1073" s="17">
        <v>1</v>
      </c>
    </row>
    <row r="1074" spans="1:6" x14ac:dyDescent="0.25">
      <c r="A1074" s="73">
        <v>43894</v>
      </c>
      <c r="B1074" s="31">
        <v>6480</v>
      </c>
      <c r="C1074" s="17">
        <v>10</v>
      </c>
      <c r="D1074" s="17">
        <v>7</v>
      </c>
      <c r="E1074" s="17">
        <v>4</v>
      </c>
      <c r="F1074" s="17">
        <v>1</v>
      </c>
    </row>
    <row r="1075" spans="1:6" x14ac:dyDescent="0.25">
      <c r="A1075" s="73">
        <v>43893</v>
      </c>
      <c r="B1075" s="31">
        <v>-13590</v>
      </c>
      <c r="C1075" s="17">
        <v>10</v>
      </c>
      <c r="D1075" s="17">
        <v>6</v>
      </c>
      <c r="E1075" s="17">
        <v>1</v>
      </c>
      <c r="F1075" s="17">
        <v>1</v>
      </c>
    </row>
    <row r="1076" spans="1:6" x14ac:dyDescent="0.25">
      <c r="A1076" s="73">
        <v>43892</v>
      </c>
      <c r="B1076" s="31">
        <v>8430</v>
      </c>
      <c r="C1076" s="17">
        <v>10</v>
      </c>
      <c r="D1076" s="17">
        <v>9</v>
      </c>
      <c r="E1076" s="17">
        <v>4</v>
      </c>
      <c r="F1076" s="17">
        <v>1</v>
      </c>
    </row>
    <row r="1077" spans="1:6" x14ac:dyDescent="0.25">
      <c r="A1077" s="73">
        <v>43889</v>
      </c>
      <c r="B1077" s="31">
        <v>-14570</v>
      </c>
      <c r="C1077" s="17">
        <v>10</v>
      </c>
      <c r="D1077" s="17">
        <v>5</v>
      </c>
      <c r="E1077" s="17">
        <v>1</v>
      </c>
      <c r="F1077" s="17">
        <v>1</v>
      </c>
    </row>
    <row r="1078" spans="1:6" x14ac:dyDescent="0.25">
      <c r="A1078" s="73">
        <v>43888</v>
      </c>
      <c r="B1078" s="31">
        <v>24495</v>
      </c>
      <c r="C1078" s="17">
        <v>10</v>
      </c>
      <c r="D1078" s="17">
        <v>10</v>
      </c>
      <c r="E1078" s="17">
        <v>4</v>
      </c>
      <c r="F1078" s="17">
        <v>1</v>
      </c>
    </row>
    <row r="1079" spans="1:6" x14ac:dyDescent="0.25">
      <c r="A1079" s="73">
        <v>43887</v>
      </c>
      <c r="B1079" s="31">
        <v>5870</v>
      </c>
      <c r="C1079" s="17">
        <v>8</v>
      </c>
      <c r="D1079" s="17">
        <v>1</v>
      </c>
      <c r="E1079" s="17">
        <v>1</v>
      </c>
      <c r="F1079" s="17">
        <v>1</v>
      </c>
    </row>
    <row r="1080" spans="1:6" x14ac:dyDescent="0.25">
      <c r="A1080" s="73">
        <v>43886</v>
      </c>
      <c r="B1080" s="31">
        <v>1690</v>
      </c>
      <c r="C1080" s="17">
        <v>10</v>
      </c>
      <c r="D1080" s="17">
        <v>8</v>
      </c>
      <c r="E1080" s="17">
        <v>4</v>
      </c>
      <c r="F1080" s="17">
        <v>1</v>
      </c>
    </row>
    <row r="1081" spans="1:6" x14ac:dyDescent="0.25">
      <c r="A1081" s="73">
        <v>43885</v>
      </c>
      <c r="B1081" s="31">
        <v>-7875</v>
      </c>
      <c r="C1081" s="17">
        <v>7</v>
      </c>
      <c r="D1081" s="17">
        <v>6</v>
      </c>
      <c r="E1081" s="17">
        <v>1</v>
      </c>
      <c r="F1081" s="17">
        <v>1</v>
      </c>
    </row>
    <row r="1082" spans="1:6" x14ac:dyDescent="0.25">
      <c r="A1082" s="73">
        <v>43882</v>
      </c>
      <c r="B1082" s="31">
        <v>2120</v>
      </c>
      <c r="C1082" s="17">
        <v>7</v>
      </c>
      <c r="D1082" s="17">
        <v>7</v>
      </c>
      <c r="E1082" s="17">
        <v>4</v>
      </c>
      <c r="F1082" s="17">
        <v>1</v>
      </c>
    </row>
    <row r="1083" spans="1:6" x14ac:dyDescent="0.25">
      <c r="A1083" s="73">
        <v>43881</v>
      </c>
      <c r="B1083" s="31">
        <v>-6795</v>
      </c>
      <c r="C1083" s="17">
        <v>7</v>
      </c>
      <c r="D1083" s="17">
        <v>4</v>
      </c>
      <c r="E1083" s="17">
        <v>1</v>
      </c>
      <c r="F1083" s="17">
        <v>1</v>
      </c>
    </row>
    <row r="1084" spans="1:6" x14ac:dyDescent="0.25">
      <c r="A1084" s="73">
        <v>43880</v>
      </c>
      <c r="B1084" s="31">
        <v>300</v>
      </c>
      <c r="C1084" s="17">
        <v>2</v>
      </c>
      <c r="D1084" s="17">
        <v>8</v>
      </c>
      <c r="E1084" s="17">
        <v>3</v>
      </c>
      <c r="F1084" s="17">
        <v>1</v>
      </c>
    </row>
    <row r="1085" spans="1:6" x14ac:dyDescent="0.25">
      <c r="A1085" s="73">
        <v>43874</v>
      </c>
      <c r="B1085" s="31">
        <v>-690</v>
      </c>
      <c r="C1085" s="17">
        <v>4</v>
      </c>
      <c r="D1085" s="17">
        <v>6</v>
      </c>
      <c r="E1085" s="17">
        <v>2</v>
      </c>
      <c r="F1085" s="17">
        <v>1</v>
      </c>
    </row>
    <row r="1086" spans="1:6" x14ac:dyDescent="0.25">
      <c r="A1086" s="73">
        <v>43873</v>
      </c>
      <c r="B1086" s="31">
        <v>3050</v>
      </c>
      <c r="C1086" s="17">
        <v>1</v>
      </c>
      <c r="D1086" s="17">
        <v>7</v>
      </c>
      <c r="E1086" s="17">
        <v>3</v>
      </c>
      <c r="F1086" s="17">
        <v>1</v>
      </c>
    </row>
    <row r="1087" spans="1:6" x14ac:dyDescent="0.25">
      <c r="A1087" s="73">
        <v>43871</v>
      </c>
      <c r="B1087" s="31">
        <v>3945</v>
      </c>
      <c r="C1087" s="17">
        <v>5</v>
      </c>
      <c r="D1087" s="17">
        <v>7</v>
      </c>
      <c r="E1087" s="17">
        <v>3</v>
      </c>
      <c r="F1087" s="17">
        <v>1</v>
      </c>
    </row>
    <row r="1088" spans="1:6" x14ac:dyDescent="0.25">
      <c r="A1088" s="73">
        <v>43868</v>
      </c>
      <c r="B1088" s="31">
        <v>-510</v>
      </c>
      <c r="C1088" s="17">
        <v>2</v>
      </c>
      <c r="D1088" s="17">
        <v>1</v>
      </c>
      <c r="E1088" s="17">
        <v>2</v>
      </c>
      <c r="F1088" s="17">
        <v>1</v>
      </c>
    </row>
    <row r="1089" spans="1:6" x14ac:dyDescent="0.25">
      <c r="A1089" s="73">
        <v>43866</v>
      </c>
      <c r="B1089" s="31">
        <v>-1640</v>
      </c>
      <c r="C1089" s="17">
        <v>5</v>
      </c>
      <c r="D1089" s="17">
        <v>5</v>
      </c>
      <c r="E1089" s="17">
        <v>2</v>
      </c>
      <c r="F1089" s="17">
        <v>1</v>
      </c>
    </row>
    <row r="1090" spans="1:6" x14ac:dyDescent="0.25">
      <c r="A1090" s="73">
        <v>43865</v>
      </c>
      <c r="B1090" s="31">
        <v>975</v>
      </c>
      <c r="C1090" s="17">
        <v>5</v>
      </c>
      <c r="D1090" s="17">
        <v>9</v>
      </c>
      <c r="E1090" s="17">
        <v>3</v>
      </c>
      <c r="F1090" s="17">
        <v>1</v>
      </c>
    </row>
    <row r="1091" spans="1:6" x14ac:dyDescent="0.25">
      <c r="A1091" s="73">
        <v>43864</v>
      </c>
      <c r="B1091" s="31">
        <v>60</v>
      </c>
      <c r="C1091" s="17">
        <v>4</v>
      </c>
      <c r="D1091" s="17">
        <v>7</v>
      </c>
      <c r="E1091" s="17">
        <v>3</v>
      </c>
      <c r="F1091" s="17">
        <v>1</v>
      </c>
    </row>
    <row r="1092" spans="1:6" x14ac:dyDescent="0.25">
      <c r="A1092" s="73">
        <v>43861</v>
      </c>
      <c r="B1092" s="31">
        <v>145</v>
      </c>
      <c r="C1092" s="17">
        <v>8</v>
      </c>
      <c r="D1092" s="17">
        <v>8</v>
      </c>
      <c r="E1092" s="17">
        <v>4</v>
      </c>
      <c r="F1092" s="17">
        <v>1</v>
      </c>
    </row>
    <row r="1093" spans="1:6" x14ac:dyDescent="0.25">
      <c r="A1093" s="73">
        <v>43859</v>
      </c>
      <c r="B1093" s="31">
        <v>-1120</v>
      </c>
      <c r="C1093" s="17">
        <v>2</v>
      </c>
      <c r="D1093" s="17">
        <v>5</v>
      </c>
      <c r="E1093" s="17">
        <v>2</v>
      </c>
      <c r="F1093" s="17">
        <v>1</v>
      </c>
    </row>
    <row r="1094" spans="1:6" x14ac:dyDescent="0.25">
      <c r="A1094" s="73">
        <v>43858</v>
      </c>
      <c r="B1094" s="31">
        <v>165</v>
      </c>
      <c r="C1094" s="17">
        <v>4</v>
      </c>
      <c r="D1094" s="17">
        <v>9</v>
      </c>
      <c r="E1094" s="17">
        <v>3</v>
      </c>
      <c r="F1094" s="17">
        <v>1</v>
      </c>
    </row>
    <row r="1095" spans="1:6" x14ac:dyDescent="0.25">
      <c r="A1095" s="73">
        <v>43857</v>
      </c>
      <c r="B1095" s="31">
        <v>-2165</v>
      </c>
      <c r="C1095" s="17">
        <v>2</v>
      </c>
      <c r="D1095" s="17">
        <v>2</v>
      </c>
      <c r="E1095" s="17">
        <v>2</v>
      </c>
      <c r="F1095" s="17">
        <v>1</v>
      </c>
    </row>
    <row r="1096" spans="1:6" x14ac:dyDescent="0.25">
      <c r="A1096" s="73">
        <v>43854</v>
      </c>
      <c r="B1096" s="31">
        <v>1310</v>
      </c>
      <c r="C1096" s="17">
        <v>6</v>
      </c>
      <c r="D1096" s="17">
        <v>8</v>
      </c>
      <c r="E1096" s="17">
        <v>4</v>
      </c>
      <c r="F1096" s="17">
        <v>1</v>
      </c>
    </row>
    <row r="1097" spans="1:6" x14ac:dyDescent="0.25">
      <c r="A1097" s="73">
        <v>43853</v>
      </c>
      <c r="B1097" s="31">
        <v>2520</v>
      </c>
      <c r="C1097" s="17">
        <v>2</v>
      </c>
      <c r="D1097" s="17">
        <v>4</v>
      </c>
      <c r="E1097" s="17">
        <v>2</v>
      </c>
      <c r="F1097" s="17">
        <v>1</v>
      </c>
    </row>
    <row r="1098" spans="1:6" x14ac:dyDescent="0.25">
      <c r="A1098" s="73">
        <v>43846</v>
      </c>
      <c r="B1098" s="31">
        <v>4000</v>
      </c>
      <c r="C1098" s="17">
        <v>1</v>
      </c>
      <c r="D1098" s="17">
        <v>7</v>
      </c>
      <c r="E1098" s="17">
        <v>3</v>
      </c>
      <c r="F1098" s="17">
        <v>1</v>
      </c>
    </row>
    <row r="1099" spans="1:6" x14ac:dyDescent="0.25">
      <c r="A1099" s="73">
        <v>43845</v>
      </c>
      <c r="B1099" s="31">
        <v>-900</v>
      </c>
      <c r="C1099" s="17">
        <v>1</v>
      </c>
      <c r="D1099" s="17">
        <v>1</v>
      </c>
      <c r="E1099" s="17">
        <v>2</v>
      </c>
      <c r="F1099" s="17">
        <v>1</v>
      </c>
    </row>
    <row r="1100" spans="1:6" x14ac:dyDescent="0.25">
      <c r="A1100" s="73">
        <v>43844</v>
      </c>
      <c r="B1100" s="31">
        <v>-2480</v>
      </c>
      <c r="C1100" s="17">
        <v>1</v>
      </c>
      <c r="D1100" s="17">
        <v>4</v>
      </c>
      <c r="E1100" s="17">
        <v>2</v>
      </c>
      <c r="F1100" s="17">
        <v>1</v>
      </c>
    </row>
    <row r="1101" spans="1:6" x14ac:dyDescent="0.25">
      <c r="A1101" s="73">
        <v>43843</v>
      </c>
      <c r="B1101" s="31">
        <v>5355</v>
      </c>
      <c r="C1101" s="17">
        <v>2</v>
      </c>
      <c r="D1101" s="17">
        <v>9</v>
      </c>
      <c r="E1101" s="17">
        <v>3</v>
      </c>
      <c r="F1101" s="17">
        <v>1</v>
      </c>
    </row>
    <row r="1102" spans="1:6" x14ac:dyDescent="0.25">
      <c r="A1102" s="73">
        <v>43840</v>
      </c>
      <c r="B1102" s="31">
        <v>-2720</v>
      </c>
      <c r="C1102" s="17">
        <v>2</v>
      </c>
      <c r="D1102" s="17">
        <v>8</v>
      </c>
      <c r="E1102" s="17">
        <v>3</v>
      </c>
      <c r="F1102" s="17">
        <v>1</v>
      </c>
    </row>
    <row r="1103" spans="1:6" x14ac:dyDescent="0.25">
      <c r="A1103" s="73">
        <v>43838</v>
      </c>
      <c r="B1103" s="31">
        <v>-180</v>
      </c>
      <c r="C1103" s="17">
        <v>5</v>
      </c>
      <c r="D1103" s="17">
        <v>5</v>
      </c>
      <c r="E1103" s="17">
        <v>2</v>
      </c>
      <c r="F1103" s="17">
        <v>1</v>
      </c>
    </row>
    <row r="1104" spans="1:6" x14ac:dyDescent="0.25">
      <c r="A1104" s="73">
        <v>43837</v>
      </c>
      <c r="B1104" s="31">
        <v>-315</v>
      </c>
      <c r="C1104" s="17">
        <v>1</v>
      </c>
      <c r="D1104" s="17">
        <v>2</v>
      </c>
      <c r="E1104" s="17">
        <v>2</v>
      </c>
      <c r="F1104" s="17">
        <v>1</v>
      </c>
    </row>
    <row r="1105" spans="1:6" x14ac:dyDescent="0.25">
      <c r="A1105" s="73">
        <v>43836</v>
      </c>
      <c r="B1105" s="31">
        <v>3120</v>
      </c>
      <c r="C1105" s="17">
        <v>5</v>
      </c>
      <c r="D1105" s="17">
        <v>9</v>
      </c>
      <c r="E1105" s="17">
        <v>3</v>
      </c>
      <c r="F1105" s="17">
        <v>1</v>
      </c>
    </row>
    <row r="1106" spans="1:6" x14ac:dyDescent="0.25">
      <c r="A1106" s="73">
        <v>43826</v>
      </c>
      <c r="B1106" s="31">
        <v>-2540</v>
      </c>
      <c r="C1106" s="17">
        <v>2</v>
      </c>
      <c r="D1106" s="17">
        <v>7</v>
      </c>
      <c r="E1106" s="17">
        <v>3</v>
      </c>
      <c r="F1106" s="17">
        <v>1</v>
      </c>
    </row>
    <row r="1107" spans="1:6" x14ac:dyDescent="0.25">
      <c r="A1107" s="73">
        <v>43818</v>
      </c>
      <c r="B1107" s="31">
        <v>4825</v>
      </c>
      <c r="C1107" s="17">
        <v>1</v>
      </c>
      <c r="D1107" s="17">
        <v>9</v>
      </c>
      <c r="E1107" s="17">
        <v>3</v>
      </c>
      <c r="F1107" s="17">
        <v>1</v>
      </c>
    </row>
    <row r="1108" spans="1:6" x14ac:dyDescent="0.25">
      <c r="A1108" s="73">
        <v>43817</v>
      </c>
      <c r="B1108" s="31">
        <v>-840</v>
      </c>
      <c r="C1108" s="17">
        <v>1</v>
      </c>
      <c r="D1108" s="17">
        <v>2</v>
      </c>
      <c r="E1108" s="17">
        <v>2</v>
      </c>
      <c r="F1108" s="17">
        <v>1</v>
      </c>
    </row>
    <row r="1109" spans="1:6" x14ac:dyDescent="0.25">
      <c r="A1109" s="73">
        <v>43815</v>
      </c>
      <c r="B1109" s="31">
        <v>430</v>
      </c>
      <c r="C1109" s="17">
        <v>1</v>
      </c>
      <c r="D1109" s="17">
        <v>8</v>
      </c>
      <c r="E1109" s="17">
        <v>3</v>
      </c>
      <c r="F1109" s="17">
        <v>1</v>
      </c>
    </row>
    <row r="1110" spans="1:6" x14ac:dyDescent="0.25">
      <c r="A1110" s="73">
        <v>43811</v>
      </c>
      <c r="B1110" s="31">
        <v>-1065</v>
      </c>
      <c r="C1110" s="17">
        <v>4</v>
      </c>
      <c r="D1110" s="17">
        <v>5</v>
      </c>
      <c r="E1110" s="17">
        <v>2</v>
      </c>
      <c r="F1110" s="17">
        <v>1</v>
      </c>
    </row>
    <row r="1111" spans="1:6" x14ac:dyDescent="0.25">
      <c r="A1111" s="73">
        <v>43809</v>
      </c>
      <c r="B1111" s="31">
        <v>-645</v>
      </c>
      <c r="C1111" s="17">
        <v>2</v>
      </c>
      <c r="D1111" s="17">
        <v>5</v>
      </c>
      <c r="E1111" s="17">
        <v>2</v>
      </c>
      <c r="F1111" s="17">
        <v>1</v>
      </c>
    </row>
    <row r="1112" spans="1:6" x14ac:dyDescent="0.25">
      <c r="A1112" s="73">
        <v>43808</v>
      </c>
      <c r="B1112" s="31">
        <v>-1425</v>
      </c>
      <c r="C1112" s="17">
        <v>1</v>
      </c>
      <c r="D1112" s="17">
        <v>5</v>
      </c>
      <c r="E1112" s="17">
        <v>2</v>
      </c>
      <c r="F1112" s="17">
        <v>1</v>
      </c>
    </row>
    <row r="1113" spans="1:6" x14ac:dyDescent="0.25">
      <c r="A1113" s="73">
        <v>43805</v>
      </c>
      <c r="B1113" s="31">
        <v>5720</v>
      </c>
      <c r="C1113" s="17">
        <v>2</v>
      </c>
      <c r="D1113" s="17">
        <v>7</v>
      </c>
      <c r="E1113" s="17">
        <v>3</v>
      </c>
      <c r="F1113" s="17">
        <v>1</v>
      </c>
    </row>
    <row r="1114" spans="1:6" x14ac:dyDescent="0.25">
      <c r="A1114" s="73">
        <v>43804</v>
      </c>
      <c r="B1114" s="31">
        <v>-1430</v>
      </c>
      <c r="C1114" s="17">
        <v>1</v>
      </c>
      <c r="D1114" s="17">
        <v>4</v>
      </c>
      <c r="E1114" s="17">
        <v>2</v>
      </c>
      <c r="F1114" s="17">
        <v>1</v>
      </c>
    </row>
    <row r="1115" spans="1:6" x14ac:dyDescent="0.25">
      <c r="A1115" s="73">
        <v>43803</v>
      </c>
      <c r="B1115" s="31">
        <v>255</v>
      </c>
      <c r="C1115" s="17">
        <v>1</v>
      </c>
      <c r="D1115" s="17">
        <v>2</v>
      </c>
      <c r="E1115" s="17">
        <v>2</v>
      </c>
      <c r="F1115" s="17">
        <v>1</v>
      </c>
    </row>
    <row r="1116" spans="1:6" x14ac:dyDescent="0.25">
      <c r="A1116" s="73">
        <v>43802</v>
      </c>
      <c r="B1116" s="31">
        <v>-2080</v>
      </c>
      <c r="C1116" s="17">
        <v>5</v>
      </c>
      <c r="D1116" s="17">
        <v>3</v>
      </c>
      <c r="E1116" s="17">
        <v>2</v>
      </c>
      <c r="F1116" s="17">
        <v>1</v>
      </c>
    </row>
    <row r="1117" spans="1:6" x14ac:dyDescent="0.25">
      <c r="A1117" s="73">
        <v>43796</v>
      </c>
      <c r="B1117" s="31">
        <v>2710</v>
      </c>
      <c r="C1117" s="17">
        <v>1</v>
      </c>
      <c r="D1117" s="17">
        <v>7</v>
      </c>
      <c r="E1117" s="17">
        <v>3</v>
      </c>
      <c r="F1117" s="17">
        <v>1</v>
      </c>
    </row>
    <row r="1118" spans="1:6" x14ac:dyDescent="0.25">
      <c r="A1118" s="73">
        <v>43794</v>
      </c>
      <c r="B1118" s="31">
        <v>5615</v>
      </c>
      <c r="C1118" s="17">
        <v>2</v>
      </c>
      <c r="D1118" s="17">
        <v>10</v>
      </c>
      <c r="E1118" s="17">
        <v>3</v>
      </c>
      <c r="F1118" s="17">
        <v>1</v>
      </c>
    </row>
    <row r="1119" spans="1:6" x14ac:dyDescent="0.25">
      <c r="A1119" s="73">
        <v>43791</v>
      </c>
      <c r="B1119" s="31">
        <v>-235</v>
      </c>
      <c r="C1119" s="17">
        <v>2</v>
      </c>
      <c r="D1119" s="17">
        <v>3</v>
      </c>
      <c r="E1119" s="17">
        <v>2</v>
      </c>
      <c r="F1119" s="17">
        <v>1</v>
      </c>
    </row>
    <row r="1120" spans="1:6" x14ac:dyDescent="0.25">
      <c r="A1120" s="73">
        <v>43790</v>
      </c>
      <c r="B1120" s="31">
        <v>-565</v>
      </c>
      <c r="C1120" s="17">
        <v>1</v>
      </c>
      <c r="D1120" s="17">
        <v>3</v>
      </c>
      <c r="E1120" s="17">
        <v>2</v>
      </c>
      <c r="F1120" s="17">
        <v>1</v>
      </c>
    </row>
    <row r="1121" spans="1:6" x14ac:dyDescent="0.25">
      <c r="A1121" s="73">
        <v>43789</v>
      </c>
      <c r="B1121" s="31">
        <v>-1890</v>
      </c>
      <c r="C1121" s="17">
        <v>5</v>
      </c>
      <c r="D1121" s="17">
        <v>1</v>
      </c>
      <c r="E1121" s="17">
        <v>2</v>
      </c>
      <c r="F1121" s="17">
        <v>1</v>
      </c>
    </row>
    <row r="1122" spans="1:6" x14ac:dyDescent="0.25">
      <c r="A1122" s="73">
        <v>43788</v>
      </c>
      <c r="B1122" s="31">
        <v>-1705</v>
      </c>
      <c r="C1122" s="17">
        <v>1</v>
      </c>
      <c r="D1122" s="17">
        <v>5</v>
      </c>
      <c r="E1122" s="17">
        <v>2</v>
      </c>
      <c r="F1122" s="17">
        <v>1</v>
      </c>
    </row>
    <row r="1123" spans="1:6" x14ac:dyDescent="0.25">
      <c r="A1123" s="73">
        <v>43787</v>
      </c>
      <c r="B1123" s="31">
        <v>-2120</v>
      </c>
      <c r="C1123" s="17">
        <v>1</v>
      </c>
      <c r="D1123" s="17">
        <v>2</v>
      </c>
      <c r="E1123" s="17">
        <v>2</v>
      </c>
      <c r="F1123" s="17">
        <v>1</v>
      </c>
    </row>
    <row r="1124" spans="1:6" x14ac:dyDescent="0.25">
      <c r="A1124" s="73">
        <v>43783</v>
      </c>
      <c r="B1124" s="31">
        <v>2275</v>
      </c>
      <c r="C1124" s="17">
        <v>1</v>
      </c>
      <c r="D1124" s="17">
        <v>3</v>
      </c>
      <c r="E1124" s="17">
        <v>2</v>
      </c>
      <c r="F1124" s="17">
        <v>1</v>
      </c>
    </row>
    <row r="1125" spans="1:6" x14ac:dyDescent="0.25">
      <c r="A1125" s="73">
        <v>43781</v>
      </c>
      <c r="B1125" s="31">
        <v>845</v>
      </c>
      <c r="C1125" s="17">
        <v>1</v>
      </c>
      <c r="D1125" s="17">
        <v>3</v>
      </c>
      <c r="E1125" s="17">
        <v>2</v>
      </c>
      <c r="F1125" s="17">
        <v>1</v>
      </c>
    </row>
    <row r="1126" spans="1:6" x14ac:dyDescent="0.25">
      <c r="A1126" s="73">
        <v>43780</v>
      </c>
      <c r="B1126" s="31">
        <v>1200</v>
      </c>
      <c r="C1126" s="17">
        <v>1</v>
      </c>
      <c r="D1126" s="17">
        <v>6</v>
      </c>
      <c r="E1126" s="17">
        <v>2</v>
      </c>
      <c r="F1126" s="17">
        <v>1</v>
      </c>
    </row>
    <row r="1127" spans="1:6" x14ac:dyDescent="0.25">
      <c r="A1127" s="73">
        <v>43776</v>
      </c>
      <c r="B1127" s="31">
        <v>-1930</v>
      </c>
      <c r="C1127" s="17">
        <v>2</v>
      </c>
      <c r="D1127" s="17">
        <v>3</v>
      </c>
      <c r="E1127" s="17">
        <v>2</v>
      </c>
      <c r="F1127" s="17">
        <v>1</v>
      </c>
    </row>
    <row r="1128" spans="1:6" x14ac:dyDescent="0.25">
      <c r="A1128" s="73">
        <v>43775</v>
      </c>
      <c r="B1128" s="31">
        <v>-1235</v>
      </c>
      <c r="C1128" s="17">
        <v>1</v>
      </c>
      <c r="D1128" s="17">
        <v>2</v>
      </c>
      <c r="E1128" s="17">
        <v>2</v>
      </c>
      <c r="F1128" s="17">
        <v>1</v>
      </c>
    </row>
    <row r="1129" spans="1:6" x14ac:dyDescent="0.25">
      <c r="A1129" s="73">
        <v>43770</v>
      </c>
      <c r="B1129" s="31">
        <v>-3310</v>
      </c>
      <c r="C1129" s="17">
        <v>2</v>
      </c>
      <c r="D1129" s="17">
        <v>8</v>
      </c>
      <c r="E1129" s="17">
        <v>3</v>
      </c>
      <c r="F1129" s="17">
        <v>1</v>
      </c>
    </row>
    <row r="1130" spans="1:6" x14ac:dyDescent="0.25">
      <c r="A1130" s="73">
        <v>43768</v>
      </c>
      <c r="B1130" s="31">
        <v>2490</v>
      </c>
      <c r="C1130" s="17">
        <v>2</v>
      </c>
      <c r="D1130" s="17">
        <v>4</v>
      </c>
      <c r="E1130" s="17">
        <v>2</v>
      </c>
      <c r="F1130" s="17">
        <v>1</v>
      </c>
    </row>
    <row r="1131" spans="1:6" x14ac:dyDescent="0.25">
      <c r="A1131" s="73">
        <v>43767</v>
      </c>
      <c r="B1131" s="31">
        <v>-2845</v>
      </c>
      <c r="C1131" s="17">
        <v>1</v>
      </c>
      <c r="D1131" s="17">
        <v>8</v>
      </c>
      <c r="E1131" s="17">
        <v>3</v>
      </c>
      <c r="F1131" s="17">
        <v>1</v>
      </c>
    </row>
    <row r="1132" spans="1:6" x14ac:dyDescent="0.25">
      <c r="A1132" s="73">
        <v>43763</v>
      </c>
      <c r="B1132" s="31">
        <v>6015</v>
      </c>
      <c r="C1132" s="17">
        <v>5</v>
      </c>
      <c r="D1132" s="17">
        <v>8</v>
      </c>
      <c r="E1132" s="17">
        <v>3</v>
      </c>
      <c r="F1132" s="17">
        <v>1</v>
      </c>
    </row>
    <row r="1133" spans="1:6" x14ac:dyDescent="0.25">
      <c r="A1133" s="73">
        <v>43761</v>
      </c>
      <c r="B1133" s="31">
        <v>1260</v>
      </c>
      <c r="C1133" s="17">
        <v>1</v>
      </c>
      <c r="D1133" s="17">
        <v>7</v>
      </c>
      <c r="E1133" s="17">
        <v>3</v>
      </c>
      <c r="F1133" s="17">
        <v>1</v>
      </c>
    </row>
    <row r="1134" spans="1:6" x14ac:dyDescent="0.25">
      <c r="A1134" s="73">
        <v>43756</v>
      </c>
      <c r="B1134" s="31">
        <v>1700</v>
      </c>
      <c r="C1134" s="17">
        <v>5</v>
      </c>
      <c r="D1134" s="17">
        <v>6</v>
      </c>
      <c r="E1134" s="17">
        <v>2</v>
      </c>
      <c r="F1134" s="17">
        <v>1</v>
      </c>
    </row>
    <row r="1135" spans="1:6" x14ac:dyDescent="0.25">
      <c r="A1135" s="73">
        <v>43755</v>
      </c>
      <c r="B1135" s="31">
        <v>-1725</v>
      </c>
      <c r="C1135" s="17">
        <v>2</v>
      </c>
      <c r="D1135" s="17">
        <v>5</v>
      </c>
      <c r="E1135" s="17">
        <v>2</v>
      </c>
      <c r="F1135" s="17">
        <v>1</v>
      </c>
    </row>
    <row r="1136" spans="1:6" x14ac:dyDescent="0.25">
      <c r="A1136" s="73">
        <v>43754</v>
      </c>
      <c r="B1136" s="31">
        <v>60</v>
      </c>
      <c r="C1136" s="17">
        <v>1</v>
      </c>
      <c r="D1136" s="17">
        <v>1</v>
      </c>
      <c r="E1136" s="17">
        <v>2</v>
      </c>
      <c r="F1136" s="17">
        <v>1</v>
      </c>
    </row>
    <row r="1137" spans="1:6" x14ac:dyDescent="0.25">
      <c r="A1137" s="73">
        <v>43753</v>
      </c>
      <c r="B1137" s="31">
        <v>75</v>
      </c>
      <c r="C1137" s="17">
        <v>4</v>
      </c>
      <c r="D1137" s="17">
        <v>7</v>
      </c>
      <c r="E1137" s="17">
        <v>3</v>
      </c>
      <c r="F1137" s="17">
        <v>1</v>
      </c>
    </row>
    <row r="1138" spans="1:6" x14ac:dyDescent="0.25">
      <c r="A1138" s="73">
        <v>43749</v>
      </c>
      <c r="B1138" s="31">
        <v>-190</v>
      </c>
      <c r="C1138" s="17">
        <v>3</v>
      </c>
      <c r="D1138" s="17">
        <v>1</v>
      </c>
      <c r="E1138" s="17">
        <v>2</v>
      </c>
      <c r="F1138" s="17">
        <v>1</v>
      </c>
    </row>
    <row r="1139" spans="1:6" x14ac:dyDescent="0.25">
      <c r="A1139" s="73">
        <v>43748</v>
      </c>
      <c r="B1139" s="31">
        <v>3900</v>
      </c>
      <c r="C1139" s="17">
        <v>5</v>
      </c>
      <c r="D1139" s="17">
        <v>5</v>
      </c>
      <c r="E1139" s="17">
        <v>2</v>
      </c>
      <c r="F1139" s="17">
        <v>1</v>
      </c>
    </row>
    <row r="1140" spans="1:6" x14ac:dyDescent="0.25">
      <c r="A1140" s="73">
        <v>43745</v>
      </c>
      <c r="B1140" s="31">
        <v>-1850</v>
      </c>
      <c r="C1140" s="17">
        <v>2</v>
      </c>
      <c r="D1140" s="17">
        <v>2</v>
      </c>
      <c r="E1140" s="17">
        <v>2</v>
      </c>
      <c r="F1140" s="17">
        <v>1</v>
      </c>
    </row>
    <row r="1141" spans="1:6" x14ac:dyDescent="0.25">
      <c r="A1141" s="73">
        <v>43742</v>
      </c>
      <c r="B1141" s="31">
        <v>4155</v>
      </c>
      <c r="C1141" s="17">
        <v>7</v>
      </c>
      <c r="D1141" s="17">
        <v>10</v>
      </c>
      <c r="E1141" s="17">
        <v>4</v>
      </c>
      <c r="F1141" s="17">
        <v>1</v>
      </c>
    </row>
    <row r="1142" spans="1:6" x14ac:dyDescent="0.25">
      <c r="A1142" s="73">
        <v>43741</v>
      </c>
      <c r="B1142" s="31">
        <v>1140</v>
      </c>
      <c r="C1142" s="17">
        <v>8</v>
      </c>
      <c r="D1142" s="17">
        <v>5</v>
      </c>
      <c r="E1142" s="17">
        <v>1</v>
      </c>
      <c r="F1142" s="17">
        <v>1</v>
      </c>
    </row>
    <row r="1143" spans="1:6" x14ac:dyDescent="0.25">
      <c r="A1143" s="73">
        <v>43740</v>
      </c>
      <c r="B1143" s="31">
        <v>1105</v>
      </c>
      <c r="C1143" s="17">
        <v>5</v>
      </c>
      <c r="D1143" s="17">
        <v>6</v>
      </c>
      <c r="E1143" s="17">
        <v>2</v>
      </c>
      <c r="F1143" s="17">
        <v>1</v>
      </c>
    </row>
    <row r="1144" spans="1:6" x14ac:dyDescent="0.25">
      <c r="A1144" s="73">
        <v>43739</v>
      </c>
      <c r="B1144" s="31">
        <v>-100</v>
      </c>
      <c r="C1144" s="17">
        <v>6</v>
      </c>
      <c r="D1144" s="17">
        <v>7</v>
      </c>
      <c r="E1144" s="17">
        <v>4</v>
      </c>
      <c r="F1144" s="17">
        <v>1</v>
      </c>
    </row>
    <row r="1145" spans="1:6" x14ac:dyDescent="0.25">
      <c r="A1145" s="73">
        <v>43738</v>
      </c>
      <c r="B1145" s="31">
        <v>4580</v>
      </c>
      <c r="C1145" s="17">
        <v>2</v>
      </c>
      <c r="D1145" s="17">
        <v>5</v>
      </c>
      <c r="E1145" s="17">
        <v>2</v>
      </c>
      <c r="F1145" s="17">
        <v>1</v>
      </c>
    </row>
    <row r="1146" spans="1:6" x14ac:dyDescent="0.25">
      <c r="A1146" s="73">
        <v>43735</v>
      </c>
      <c r="B1146" s="31">
        <v>2240</v>
      </c>
      <c r="C1146" s="17">
        <v>7</v>
      </c>
      <c r="D1146" s="17">
        <v>7</v>
      </c>
      <c r="E1146" s="17">
        <v>4</v>
      </c>
      <c r="F1146" s="17">
        <v>1</v>
      </c>
    </row>
    <row r="1147" spans="1:6" x14ac:dyDescent="0.25">
      <c r="A1147" s="73">
        <v>43734</v>
      </c>
      <c r="B1147" s="31">
        <v>-1365</v>
      </c>
      <c r="C1147" s="17">
        <v>4</v>
      </c>
      <c r="D1147" s="17">
        <v>4</v>
      </c>
      <c r="E1147" s="17">
        <v>2</v>
      </c>
      <c r="F1147" s="17">
        <v>1</v>
      </c>
    </row>
    <row r="1148" spans="1:6" x14ac:dyDescent="0.25">
      <c r="A1148" s="73">
        <v>43732</v>
      </c>
      <c r="B1148" s="31">
        <v>3675</v>
      </c>
      <c r="C1148" s="17">
        <v>8</v>
      </c>
      <c r="D1148" s="17">
        <v>8</v>
      </c>
      <c r="E1148" s="17">
        <v>4</v>
      </c>
      <c r="F1148" s="17">
        <v>1</v>
      </c>
    </row>
    <row r="1149" spans="1:6" x14ac:dyDescent="0.25">
      <c r="A1149" s="73">
        <v>43731</v>
      </c>
      <c r="B1149" s="31">
        <v>-170</v>
      </c>
      <c r="C1149" s="17">
        <v>1</v>
      </c>
      <c r="D1149" s="17">
        <v>1</v>
      </c>
      <c r="E1149" s="17">
        <v>2</v>
      </c>
      <c r="F1149" s="17">
        <v>1</v>
      </c>
    </row>
    <row r="1150" spans="1:6" x14ac:dyDescent="0.25">
      <c r="A1150" s="73">
        <v>43728</v>
      </c>
      <c r="B1150" s="31">
        <v>-7655</v>
      </c>
      <c r="C1150" s="17">
        <v>5</v>
      </c>
      <c r="D1150" s="17">
        <v>8</v>
      </c>
      <c r="E1150" s="17">
        <v>3</v>
      </c>
      <c r="F1150" s="17">
        <v>1</v>
      </c>
    </row>
    <row r="1151" spans="1:6" x14ac:dyDescent="0.25">
      <c r="A1151" s="73">
        <v>43727</v>
      </c>
      <c r="B1151" s="31">
        <v>2495</v>
      </c>
      <c r="C1151" s="17">
        <v>3</v>
      </c>
      <c r="D1151" s="17">
        <v>5</v>
      </c>
      <c r="E1151" s="17">
        <v>2</v>
      </c>
      <c r="F1151" s="17">
        <v>1</v>
      </c>
    </row>
    <row r="1152" spans="1:6" x14ac:dyDescent="0.25">
      <c r="A1152" s="73">
        <v>43726</v>
      </c>
      <c r="B1152" s="31">
        <v>2540</v>
      </c>
      <c r="C1152" s="17">
        <v>4</v>
      </c>
      <c r="D1152" s="17">
        <v>1</v>
      </c>
      <c r="E1152" s="17">
        <v>2</v>
      </c>
      <c r="F1152" s="17">
        <v>1</v>
      </c>
    </row>
    <row r="1153" spans="1:6" x14ac:dyDescent="0.25">
      <c r="A1153" s="73">
        <v>43725</v>
      </c>
      <c r="B1153" s="31">
        <v>4560</v>
      </c>
      <c r="C1153" s="17">
        <v>1</v>
      </c>
      <c r="D1153" s="17">
        <v>9</v>
      </c>
      <c r="E1153" s="17">
        <v>3</v>
      </c>
      <c r="F1153" s="17">
        <v>1</v>
      </c>
    </row>
    <row r="1154" spans="1:6" x14ac:dyDescent="0.25">
      <c r="A1154" s="73">
        <v>43721</v>
      </c>
      <c r="B1154" s="31">
        <v>415</v>
      </c>
      <c r="C1154" s="17">
        <v>2</v>
      </c>
      <c r="D1154" s="17">
        <v>7</v>
      </c>
      <c r="E1154" s="17">
        <v>3</v>
      </c>
      <c r="F1154" s="17">
        <v>1</v>
      </c>
    </row>
    <row r="1155" spans="1:6" x14ac:dyDescent="0.25">
      <c r="A1155" s="73">
        <v>43718</v>
      </c>
      <c r="B1155" s="31">
        <v>-3220</v>
      </c>
      <c r="C1155" s="17">
        <v>3</v>
      </c>
      <c r="D1155" s="17">
        <v>2</v>
      </c>
      <c r="E1155" s="17">
        <v>2</v>
      </c>
      <c r="F1155" s="17">
        <v>1</v>
      </c>
    </row>
    <row r="1156" spans="1:6" x14ac:dyDescent="0.25">
      <c r="A1156" s="73">
        <v>43717</v>
      </c>
      <c r="B1156" s="31">
        <v>-675</v>
      </c>
      <c r="C1156" s="17">
        <v>3</v>
      </c>
      <c r="D1156" s="17">
        <v>5</v>
      </c>
      <c r="E1156" s="17">
        <v>2</v>
      </c>
      <c r="F1156" s="17">
        <v>1</v>
      </c>
    </row>
    <row r="1157" spans="1:6" x14ac:dyDescent="0.25">
      <c r="A1157" s="73">
        <v>43714</v>
      </c>
      <c r="B1157" s="31">
        <v>-720</v>
      </c>
      <c r="C1157" s="17">
        <v>1</v>
      </c>
      <c r="D1157" s="17">
        <v>3</v>
      </c>
      <c r="E1157" s="17">
        <v>2</v>
      </c>
      <c r="F1157" s="17">
        <v>1</v>
      </c>
    </row>
    <row r="1158" spans="1:6" x14ac:dyDescent="0.25">
      <c r="A1158" s="73">
        <v>43713</v>
      </c>
      <c r="B1158" s="31">
        <v>330</v>
      </c>
      <c r="C1158" s="17">
        <v>3</v>
      </c>
      <c r="D1158" s="17">
        <v>6</v>
      </c>
      <c r="E1158" s="17">
        <v>2</v>
      </c>
      <c r="F1158" s="17">
        <v>1</v>
      </c>
    </row>
    <row r="1159" spans="1:6" x14ac:dyDescent="0.25">
      <c r="A1159" s="73">
        <v>43712</v>
      </c>
      <c r="B1159" s="31">
        <v>-765</v>
      </c>
      <c r="C1159" s="17">
        <v>2</v>
      </c>
      <c r="D1159" s="17">
        <v>6</v>
      </c>
      <c r="E1159" s="17">
        <v>2</v>
      </c>
      <c r="F1159" s="17">
        <v>1</v>
      </c>
    </row>
    <row r="1160" spans="1:6" x14ac:dyDescent="0.25">
      <c r="A1160" s="73">
        <v>43707</v>
      </c>
      <c r="B1160" s="31">
        <v>1935</v>
      </c>
      <c r="C1160" s="17">
        <v>5</v>
      </c>
      <c r="D1160" s="17">
        <v>6</v>
      </c>
      <c r="E1160" s="17">
        <v>2</v>
      </c>
      <c r="F1160" s="17">
        <v>1</v>
      </c>
    </row>
    <row r="1161" spans="1:6" x14ac:dyDescent="0.25">
      <c r="A1161" s="73">
        <v>43705</v>
      </c>
      <c r="B1161" s="31">
        <v>5500</v>
      </c>
      <c r="C1161" s="17">
        <v>4</v>
      </c>
      <c r="D1161" s="17">
        <v>3</v>
      </c>
      <c r="E1161" s="17">
        <v>2</v>
      </c>
      <c r="F1161" s="17">
        <v>1</v>
      </c>
    </row>
    <row r="1162" spans="1:6" x14ac:dyDescent="0.25">
      <c r="A1162" s="73">
        <v>43704</v>
      </c>
      <c r="B1162" s="31">
        <v>30</v>
      </c>
      <c r="C1162" s="17">
        <v>5</v>
      </c>
      <c r="D1162" s="17">
        <v>3</v>
      </c>
      <c r="E1162" s="17">
        <v>2</v>
      </c>
      <c r="F1162" s="17">
        <v>1</v>
      </c>
    </row>
    <row r="1163" spans="1:6" x14ac:dyDescent="0.25">
      <c r="A1163" s="73">
        <v>43703</v>
      </c>
      <c r="B1163" s="31">
        <v>2085</v>
      </c>
      <c r="C1163" s="17">
        <v>2</v>
      </c>
      <c r="D1163" s="17">
        <v>1</v>
      </c>
      <c r="E1163" s="17">
        <v>2</v>
      </c>
      <c r="F1163" s="17">
        <v>1</v>
      </c>
    </row>
    <row r="1164" spans="1:6" x14ac:dyDescent="0.25">
      <c r="A1164" s="73">
        <v>43700</v>
      </c>
      <c r="B1164" s="31">
        <v>-11970</v>
      </c>
      <c r="C1164" s="17">
        <v>10</v>
      </c>
      <c r="D1164" s="17">
        <v>9</v>
      </c>
      <c r="E1164" s="17">
        <v>4</v>
      </c>
      <c r="F1164" s="17">
        <v>1</v>
      </c>
    </row>
    <row r="1165" spans="1:6" x14ac:dyDescent="0.25">
      <c r="A1165" s="73">
        <v>43699</v>
      </c>
      <c r="B1165" s="31">
        <v>-9290</v>
      </c>
      <c r="C1165" s="17">
        <v>5</v>
      </c>
      <c r="D1165" s="17">
        <v>1</v>
      </c>
      <c r="E1165" s="17">
        <v>2</v>
      </c>
      <c r="F1165" s="17">
        <v>1</v>
      </c>
    </row>
    <row r="1166" spans="1:6" x14ac:dyDescent="0.25">
      <c r="A1166" s="73">
        <v>43698</v>
      </c>
      <c r="B1166" s="31">
        <v>160</v>
      </c>
      <c r="C1166" s="17">
        <v>1</v>
      </c>
      <c r="D1166" s="17">
        <v>1</v>
      </c>
      <c r="E1166" s="17">
        <v>2</v>
      </c>
      <c r="F1166" s="17">
        <v>1</v>
      </c>
    </row>
    <row r="1167" spans="1:6" x14ac:dyDescent="0.25">
      <c r="A1167" s="73">
        <v>43697</v>
      </c>
      <c r="B1167" s="31">
        <v>-3025</v>
      </c>
      <c r="C1167" s="17">
        <v>2</v>
      </c>
      <c r="D1167" s="17">
        <v>8</v>
      </c>
      <c r="E1167" s="17">
        <v>3</v>
      </c>
      <c r="F1167" s="17">
        <v>1</v>
      </c>
    </row>
    <row r="1168" spans="1:6" x14ac:dyDescent="0.25">
      <c r="A1168" s="73">
        <v>43693</v>
      </c>
      <c r="B1168" s="31">
        <v>3750</v>
      </c>
      <c r="C1168" s="17">
        <v>3</v>
      </c>
      <c r="D1168" s="17">
        <v>3</v>
      </c>
      <c r="E1168" s="17">
        <v>2</v>
      </c>
      <c r="F1168" s="17">
        <v>1</v>
      </c>
    </row>
    <row r="1169" spans="1:6" x14ac:dyDescent="0.25">
      <c r="A1169" s="73">
        <v>43692</v>
      </c>
      <c r="B1169" s="31">
        <v>-870</v>
      </c>
      <c r="C1169" s="17">
        <v>8</v>
      </c>
      <c r="D1169" s="17">
        <v>6</v>
      </c>
      <c r="E1169" s="17">
        <v>1</v>
      </c>
      <c r="F1169" s="17">
        <v>1</v>
      </c>
    </row>
    <row r="1170" spans="1:6" x14ac:dyDescent="0.25">
      <c r="A1170" s="73">
        <v>43691</v>
      </c>
      <c r="B1170" s="31">
        <v>5060</v>
      </c>
      <c r="C1170" s="17">
        <v>8</v>
      </c>
      <c r="D1170" s="17">
        <v>10</v>
      </c>
      <c r="E1170" s="17">
        <v>4</v>
      </c>
      <c r="F1170" s="17">
        <v>1</v>
      </c>
    </row>
    <row r="1171" spans="1:6" x14ac:dyDescent="0.25">
      <c r="A1171" s="73">
        <v>43690</v>
      </c>
      <c r="B1171" s="31">
        <v>-1660</v>
      </c>
      <c r="C1171" s="17">
        <v>10</v>
      </c>
      <c r="D1171" s="17">
        <v>8</v>
      </c>
      <c r="E1171" s="17">
        <v>4</v>
      </c>
      <c r="F1171" s="17">
        <v>1</v>
      </c>
    </row>
    <row r="1172" spans="1:6" x14ac:dyDescent="0.25">
      <c r="A1172" s="73">
        <v>43686</v>
      </c>
      <c r="B1172" s="31">
        <v>-1360</v>
      </c>
      <c r="C1172" s="17">
        <v>5</v>
      </c>
      <c r="D1172" s="17">
        <v>2</v>
      </c>
      <c r="E1172" s="17">
        <v>2</v>
      </c>
      <c r="F1172" s="17">
        <v>1</v>
      </c>
    </row>
    <row r="1173" spans="1:6" x14ac:dyDescent="0.25">
      <c r="A1173" s="73">
        <v>43685</v>
      </c>
      <c r="B1173" s="31">
        <v>-1700</v>
      </c>
      <c r="C1173" s="17">
        <v>7</v>
      </c>
      <c r="D1173" s="17">
        <v>9</v>
      </c>
      <c r="E1173" s="17">
        <v>4</v>
      </c>
      <c r="F1173" s="17">
        <v>1</v>
      </c>
    </row>
    <row r="1174" spans="1:6" x14ac:dyDescent="0.25">
      <c r="A1174" s="73">
        <v>43684</v>
      </c>
      <c r="B1174" s="31">
        <v>-5205</v>
      </c>
      <c r="C1174" s="17">
        <v>8</v>
      </c>
      <c r="D1174" s="17">
        <v>1</v>
      </c>
      <c r="E1174" s="17">
        <v>1</v>
      </c>
      <c r="F1174" s="17">
        <v>1</v>
      </c>
    </row>
    <row r="1175" spans="1:6" x14ac:dyDescent="0.25">
      <c r="A1175" s="73">
        <v>43683</v>
      </c>
      <c r="B1175" s="31">
        <v>-230</v>
      </c>
      <c r="C1175" s="17">
        <v>5</v>
      </c>
      <c r="D1175" s="17">
        <v>6</v>
      </c>
      <c r="E1175" s="17">
        <v>2</v>
      </c>
      <c r="F1175" s="17">
        <v>1</v>
      </c>
    </row>
    <row r="1176" spans="1:6" x14ac:dyDescent="0.25">
      <c r="A1176" s="73">
        <v>43682</v>
      </c>
      <c r="B1176" s="31">
        <v>3225</v>
      </c>
      <c r="C1176" s="17">
        <v>9</v>
      </c>
      <c r="D1176" s="17">
        <v>8</v>
      </c>
      <c r="E1176" s="17">
        <v>4</v>
      </c>
      <c r="F1176" s="17">
        <v>1</v>
      </c>
    </row>
    <row r="1177" spans="1:6" x14ac:dyDescent="0.25">
      <c r="A1177" s="73">
        <v>43679</v>
      </c>
      <c r="B1177" s="31">
        <v>-1230</v>
      </c>
      <c r="C1177" s="17">
        <v>7</v>
      </c>
      <c r="D1177" s="17">
        <v>4</v>
      </c>
      <c r="E1177" s="17">
        <v>1</v>
      </c>
      <c r="F1177" s="17">
        <v>1</v>
      </c>
    </row>
    <row r="1178" spans="1:6" x14ac:dyDescent="0.25">
      <c r="A1178" s="73">
        <v>43678</v>
      </c>
      <c r="B1178" s="31">
        <v>-3230</v>
      </c>
      <c r="C1178" s="17">
        <v>9</v>
      </c>
      <c r="D1178" s="17">
        <v>4</v>
      </c>
      <c r="E1178" s="17">
        <v>1</v>
      </c>
      <c r="F1178" s="17">
        <v>1</v>
      </c>
    </row>
    <row r="1179" spans="1:6" x14ac:dyDescent="0.25">
      <c r="A1179" s="73">
        <v>43677</v>
      </c>
      <c r="B1179" s="31">
        <v>260</v>
      </c>
      <c r="C1179" s="17">
        <v>8</v>
      </c>
      <c r="D1179" s="17">
        <v>6</v>
      </c>
      <c r="E1179" s="17">
        <v>1</v>
      </c>
      <c r="F1179" s="17">
        <v>1</v>
      </c>
    </row>
    <row r="1180" spans="1:6" x14ac:dyDescent="0.25">
      <c r="A1180" s="73">
        <v>43676</v>
      </c>
      <c r="B1180" s="31">
        <v>-320</v>
      </c>
      <c r="C1180" s="17">
        <v>2</v>
      </c>
      <c r="D1180" s="17">
        <v>1</v>
      </c>
      <c r="E1180" s="17">
        <v>2</v>
      </c>
      <c r="F1180" s="17">
        <v>1</v>
      </c>
    </row>
    <row r="1181" spans="1:6" x14ac:dyDescent="0.25">
      <c r="A1181" s="73">
        <v>43675</v>
      </c>
      <c r="B1181" s="31">
        <v>-1920</v>
      </c>
      <c r="C1181" s="17">
        <v>2</v>
      </c>
      <c r="D1181" s="17">
        <v>2</v>
      </c>
      <c r="E1181" s="17">
        <v>2</v>
      </c>
      <c r="F1181" s="17">
        <v>1</v>
      </c>
    </row>
    <row r="1182" spans="1:6" x14ac:dyDescent="0.25">
      <c r="A1182" s="73">
        <v>43671</v>
      </c>
      <c r="B1182" s="31">
        <v>-255</v>
      </c>
      <c r="C1182" s="17">
        <v>4</v>
      </c>
      <c r="D1182" s="17">
        <v>7</v>
      </c>
      <c r="E1182" s="17">
        <v>3</v>
      </c>
      <c r="F1182" s="17">
        <v>1</v>
      </c>
    </row>
    <row r="1183" spans="1:6" x14ac:dyDescent="0.25">
      <c r="A1183" s="73">
        <v>43669</v>
      </c>
      <c r="B1183" s="31">
        <v>-2595</v>
      </c>
      <c r="C1183" s="17">
        <v>1</v>
      </c>
      <c r="D1183" s="17">
        <v>3</v>
      </c>
      <c r="E1183" s="17">
        <v>2</v>
      </c>
      <c r="F1183" s="17">
        <v>1</v>
      </c>
    </row>
    <row r="1184" spans="1:6" x14ac:dyDescent="0.25">
      <c r="A1184" s="73">
        <v>43663</v>
      </c>
      <c r="B1184" s="31">
        <v>-1980</v>
      </c>
      <c r="C1184" s="17">
        <v>1</v>
      </c>
      <c r="D1184" s="17">
        <v>9</v>
      </c>
      <c r="E1184" s="17">
        <v>3</v>
      </c>
      <c r="F1184" s="17">
        <v>1</v>
      </c>
    </row>
    <row r="1185" spans="1:6" x14ac:dyDescent="0.25">
      <c r="A1185" s="73">
        <v>43662</v>
      </c>
      <c r="B1185" s="31">
        <v>-2390</v>
      </c>
      <c r="C1185" s="17">
        <v>2</v>
      </c>
      <c r="D1185" s="17">
        <v>6</v>
      </c>
      <c r="E1185" s="17">
        <v>2</v>
      </c>
      <c r="F1185" s="17">
        <v>1</v>
      </c>
    </row>
    <row r="1186" spans="1:6" x14ac:dyDescent="0.25">
      <c r="A1186" s="73">
        <v>43661</v>
      </c>
      <c r="B1186" s="31">
        <v>1600</v>
      </c>
      <c r="C1186" s="17">
        <v>1</v>
      </c>
      <c r="D1186" s="17">
        <v>7</v>
      </c>
      <c r="E1186" s="17">
        <v>3</v>
      </c>
      <c r="F1186" s="17">
        <v>1</v>
      </c>
    </row>
    <row r="1187" spans="1:6" x14ac:dyDescent="0.25">
      <c r="A1187" s="73">
        <v>43658</v>
      </c>
      <c r="B1187" s="31">
        <v>2015</v>
      </c>
      <c r="C1187" s="17">
        <v>1</v>
      </c>
      <c r="D1187" s="17">
        <v>5</v>
      </c>
      <c r="E1187" s="17">
        <v>2</v>
      </c>
      <c r="F1187" s="17">
        <v>1</v>
      </c>
    </row>
    <row r="1188" spans="1:6" x14ac:dyDescent="0.25">
      <c r="A1188" s="73">
        <v>43657</v>
      </c>
      <c r="B1188" s="31">
        <v>-1535</v>
      </c>
      <c r="C1188" s="17">
        <v>1</v>
      </c>
      <c r="D1188" s="17">
        <v>5</v>
      </c>
      <c r="E1188" s="17">
        <v>2</v>
      </c>
      <c r="F1188" s="17">
        <v>1</v>
      </c>
    </row>
    <row r="1189" spans="1:6" x14ac:dyDescent="0.25">
      <c r="A1189" s="73">
        <v>43656</v>
      </c>
      <c r="B1189" s="31">
        <v>535</v>
      </c>
      <c r="C1189" s="17">
        <v>5</v>
      </c>
      <c r="D1189" s="17">
        <v>9</v>
      </c>
      <c r="E1189" s="17">
        <v>3</v>
      </c>
      <c r="F1189" s="17">
        <v>1</v>
      </c>
    </row>
    <row r="1190" spans="1:6" x14ac:dyDescent="0.25">
      <c r="A1190" s="73">
        <v>43655</v>
      </c>
      <c r="B1190" s="31">
        <v>-1400</v>
      </c>
      <c r="C1190" s="17">
        <v>4</v>
      </c>
      <c r="D1190" s="17">
        <v>9</v>
      </c>
      <c r="E1190" s="17">
        <v>3</v>
      </c>
      <c r="F1190" s="17">
        <v>1</v>
      </c>
    </row>
    <row r="1191" spans="1:6" x14ac:dyDescent="0.25">
      <c r="A1191" s="73">
        <v>43654</v>
      </c>
      <c r="B1191" s="31">
        <v>-740</v>
      </c>
      <c r="C1191" s="17">
        <v>1</v>
      </c>
      <c r="D1191" s="17">
        <v>1</v>
      </c>
      <c r="E1191" s="17">
        <v>2</v>
      </c>
      <c r="F1191" s="17">
        <v>1</v>
      </c>
    </row>
    <row r="1192" spans="1:6" x14ac:dyDescent="0.25">
      <c r="A1192" s="73">
        <v>43651</v>
      </c>
      <c r="B1192" s="31">
        <v>670</v>
      </c>
      <c r="C1192" s="17">
        <v>2</v>
      </c>
      <c r="D1192" s="17">
        <v>1</v>
      </c>
      <c r="E1192" s="17">
        <v>2</v>
      </c>
      <c r="F1192" s="17">
        <v>1</v>
      </c>
    </row>
    <row r="1193" spans="1:6" x14ac:dyDescent="0.25">
      <c r="A1193" s="73">
        <v>43644</v>
      </c>
      <c r="B1193" s="31">
        <v>645</v>
      </c>
      <c r="C1193" s="17">
        <v>1</v>
      </c>
      <c r="D1193" s="17">
        <v>1</v>
      </c>
      <c r="E1193" s="17">
        <v>2</v>
      </c>
      <c r="F1193" s="17">
        <v>1</v>
      </c>
    </row>
    <row r="1194" spans="1:6" x14ac:dyDescent="0.25">
      <c r="A1194" s="73">
        <v>43642</v>
      </c>
      <c r="B1194" s="31">
        <v>-180</v>
      </c>
      <c r="C1194" s="17">
        <v>2</v>
      </c>
      <c r="D1194" s="17">
        <v>4</v>
      </c>
      <c r="E1194" s="17">
        <v>2</v>
      </c>
      <c r="F1194" s="17">
        <v>1</v>
      </c>
    </row>
    <row r="1195" spans="1:6" x14ac:dyDescent="0.25">
      <c r="A1195" s="73">
        <v>43641</v>
      </c>
      <c r="B1195" s="31">
        <v>4175</v>
      </c>
      <c r="C1195" s="17">
        <v>6</v>
      </c>
      <c r="D1195" s="17">
        <v>8</v>
      </c>
      <c r="E1195" s="17">
        <v>4</v>
      </c>
      <c r="F1195" s="17">
        <v>1</v>
      </c>
    </row>
    <row r="1196" spans="1:6" x14ac:dyDescent="0.25">
      <c r="A1196" s="73">
        <v>43640</v>
      </c>
      <c r="B1196" s="31">
        <v>-975</v>
      </c>
      <c r="C1196" s="17">
        <v>1</v>
      </c>
      <c r="D1196" s="17">
        <v>9</v>
      </c>
      <c r="E1196" s="17">
        <v>3</v>
      </c>
      <c r="F1196" s="17">
        <v>1</v>
      </c>
    </row>
    <row r="1197" spans="1:6" x14ac:dyDescent="0.25">
      <c r="A1197" s="73">
        <v>43636</v>
      </c>
      <c r="B1197" s="31">
        <v>-330</v>
      </c>
      <c r="C1197" s="17">
        <v>5</v>
      </c>
      <c r="D1197" s="17">
        <v>3</v>
      </c>
      <c r="E1197" s="17">
        <v>2</v>
      </c>
      <c r="F1197" s="17">
        <v>1</v>
      </c>
    </row>
    <row r="1198" spans="1:6" x14ac:dyDescent="0.25">
      <c r="A1198" s="73">
        <v>43635</v>
      </c>
      <c r="B1198" s="31">
        <v>-880</v>
      </c>
      <c r="C1198" s="17">
        <v>3</v>
      </c>
      <c r="D1198" s="17">
        <v>3</v>
      </c>
      <c r="E1198" s="17">
        <v>2</v>
      </c>
      <c r="F1198" s="17">
        <v>1</v>
      </c>
    </row>
    <row r="1199" spans="1:6" x14ac:dyDescent="0.25">
      <c r="A1199" s="73">
        <v>43634</v>
      </c>
      <c r="B1199" s="31">
        <v>-1160</v>
      </c>
      <c r="C1199" s="17">
        <v>4</v>
      </c>
      <c r="D1199" s="17">
        <v>5</v>
      </c>
      <c r="E1199" s="17">
        <v>2</v>
      </c>
      <c r="F1199" s="17">
        <v>1</v>
      </c>
    </row>
    <row r="1200" spans="1:6" x14ac:dyDescent="0.25">
      <c r="A1200" s="73">
        <v>43633</v>
      </c>
      <c r="B1200" s="31">
        <v>3100</v>
      </c>
      <c r="C1200" s="17">
        <v>2</v>
      </c>
      <c r="D1200" s="17">
        <v>6</v>
      </c>
      <c r="E1200" s="17">
        <v>2</v>
      </c>
      <c r="F1200" s="17">
        <v>1</v>
      </c>
    </row>
    <row r="1201" spans="1:6" x14ac:dyDescent="0.25">
      <c r="A1201" s="73">
        <v>43629</v>
      </c>
      <c r="B1201" s="31">
        <v>1080</v>
      </c>
      <c r="C1201" s="17">
        <v>1</v>
      </c>
      <c r="D1201" s="17">
        <v>3</v>
      </c>
      <c r="E1201" s="17">
        <v>2</v>
      </c>
      <c r="F1201" s="17">
        <v>1</v>
      </c>
    </row>
    <row r="1202" spans="1:6" x14ac:dyDescent="0.25">
      <c r="A1202" s="73">
        <v>43627</v>
      </c>
      <c r="B1202" s="31">
        <v>-140</v>
      </c>
      <c r="C1202" s="17">
        <v>5</v>
      </c>
      <c r="D1202" s="17">
        <v>5</v>
      </c>
      <c r="E1202" s="17">
        <v>2</v>
      </c>
      <c r="F1202" s="17">
        <v>1</v>
      </c>
    </row>
    <row r="1203" spans="1:6" x14ac:dyDescent="0.25">
      <c r="A1203" s="73">
        <v>43626</v>
      </c>
      <c r="B1203" s="31">
        <v>-3340</v>
      </c>
      <c r="C1203" s="17">
        <v>6</v>
      </c>
      <c r="D1203" s="17">
        <v>4</v>
      </c>
      <c r="E1203" s="17">
        <v>1</v>
      </c>
      <c r="F1203" s="17">
        <v>1</v>
      </c>
    </row>
    <row r="1204" spans="1:6" x14ac:dyDescent="0.25">
      <c r="A1204" s="73">
        <v>43623</v>
      </c>
      <c r="B1204" s="31">
        <v>-465</v>
      </c>
      <c r="C1204" s="17">
        <v>7</v>
      </c>
      <c r="D1204" s="17">
        <v>7</v>
      </c>
      <c r="E1204" s="17">
        <v>4</v>
      </c>
      <c r="F1204" s="17">
        <v>1</v>
      </c>
    </row>
    <row r="1205" spans="1:6" x14ac:dyDescent="0.25">
      <c r="A1205" s="73">
        <v>43621</v>
      </c>
      <c r="B1205" s="31">
        <v>-3000</v>
      </c>
      <c r="C1205" s="17">
        <v>4</v>
      </c>
      <c r="D1205" s="17">
        <v>2</v>
      </c>
      <c r="E1205" s="17">
        <v>2</v>
      </c>
      <c r="F1205" s="17">
        <v>1</v>
      </c>
    </row>
    <row r="1206" spans="1:6" x14ac:dyDescent="0.25">
      <c r="A1206" s="73">
        <v>43620</v>
      </c>
      <c r="B1206" s="31">
        <v>2235</v>
      </c>
      <c r="C1206" s="17">
        <v>7</v>
      </c>
      <c r="D1206" s="17">
        <v>10</v>
      </c>
      <c r="E1206" s="17">
        <v>4</v>
      </c>
      <c r="F1206" s="17">
        <v>1</v>
      </c>
    </row>
    <row r="1207" spans="1:6" x14ac:dyDescent="0.25">
      <c r="A1207" s="73">
        <v>43619</v>
      </c>
      <c r="B1207" s="31">
        <v>2005</v>
      </c>
      <c r="C1207" s="17">
        <v>8</v>
      </c>
      <c r="D1207" s="17">
        <v>6</v>
      </c>
      <c r="E1207" s="17">
        <v>1</v>
      </c>
      <c r="F1207" s="17">
        <v>1</v>
      </c>
    </row>
    <row r="1208" spans="1:6" x14ac:dyDescent="0.25">
      <c r="A1208" s="73">
        <v>43616</v>
      </c>
      <c r="B1208" s="31">
        <v>-1290</v>
      </c>
      <c r="C1208" s="17">
        <v>1</v>
      </c>
      <c r="D1208" s="17">
        <v>3</v>
      </c>
      <c r="E1208" s="17">
        <v>2</v>
      </c>
      <c r="F1208" s="17">
        <v>1</v>
      </c>
    </row>
    <row r="1209" spans="1:6" x14ac:dyDescent="0.25">
      <c r="A1209" s="73">
        <v>43615</v>
      </c>
      <c r="B1209" s="31">
        <v>1065</v>
      </c>
      <c r="C1209" s="17">
        <v>2</v>
      </c>
      <c r="D1209" s="17">
        <v>2</v>
      </c>
      <c r="E1209" s="17">
        <v>2</v>
      </c>
      <c r="F1209" s="17">
        <v>1</v>
      </c>
    </row>
    <row r="1210" spans="1:6" x14ac:dyDescent="0.25">
      <c r="A1210" s="73">
        <v>43614</v>
      </c>
      <c r="B1210" s="31">
        <v>1975</v>
      </c>
      <c r="C1210" s="17">
        <v>3</v>
      </c>
      <c r="D1210" s="17">
        <v>2</v>
      </c>
      <c r="E1210" s="17">
        <v>2</v>
      </c>
      <c r="F1210" s="17">
        <v>1</v>
      </c>
    </row>
    <row r="1211" spans="1:6" x14ac:dyDescent="0.25">
      <c r="A1211" s="73">
        <v>43613</v>
      </c>
      <c r="B1211" s="31">
        <v>-2595</v>
      </c>
      <c r="C1211" s="17">
        <v>4</v>
      </c>
      <c r="D1211" s="17">
        <v>3</v>
      </c>
      <c r="E1211" s="17">
        <v>2</v>
      </c>
      <c r="F1211" s="17">
        <v>1</v>
      </c>
    </row>
    <row r="1212" spans="1:6" x14ac:dyDescent="0.25">
      <c r="A1212" s="73">
        <v>43608</v>
      </c>
      <c r="B1212" s="31">
        <v>3255</v>
      </c>
      <c r="C1212" s="17">
        <v>3</v>
      </c>
      <c r="D1212" s="17">
        <v>3</v>
      </c>
      <c r="E1212" s="17">
        <v>2</v>
      </c>
      <c r="F1212" s="17">
        <v>1</v>
      </c>
    </row>
    <row r="1213" spans="1:6" x14ac:dyDescent="0.25">
      <c r="A1213" s="73">
        <v>43607</v>
      </c>
      <c r="B1213" s="31">
        <v>-825</v>
      </c>
      <c r="C1213" s="17">
        <v>3</v>
      </c>
      <c r="D1213" s="17">
        <v>3</v>
      </c>
      <c r="E1213" s="17">
        <v>2</v>
      </c>
      <c r="F1213" s="17">
        <v>1</v>
      </c>
    </row>
    <row r="1214" spans="1:6" x14ac:dyDescent="0.25">
      <c r="A1214" s="73">
        <v>43605</v>
      </c>
      <c r="B1214" s="31">
        <v>-135</v>
      </c>
      <c r="C1214" s="17">
        <v>2</v>
      </c>
      <c r="D1214" s="17">
        <v>6</v>
      </c>
      <c r="E1214" s="17">
        <v>2</v>
      </c>
      <c r="F1214" s="17">
        <v>1</v>
      </c>
    </row>
    <row r="1215" spans="1:6" x14ac:dyDescent="0.25">
      <c r="A1215" s="73">
        <v>43602</v>
      </c>
      <c r="B1215" s="31">
        <v>-11230</v>
      </c>
      <c r="C1215" s="17">
        <v>5</v>
      </c>
      <c r="D1215" s="17">
        <v>4</v>
      </c>
      <c r="E1215" s="17">
        <v>2</v>
      </c>
      <c r="F1215" s="17">
        <v>1</v>
      </c>
    </row>
    <row r="1216" spans="1:6" x14ac:dyDescent="0.25">
      <c r="A1216" s="73">
        <v>43601</v>
      </c>
      <c r="B1216" s="31">
        <v>-705</v>
      </c>
      <c r="C1216" s="17">
        <v>5</v>
      </c>
      <c r="D1216" s="17">
        <v>4</v>
      </c>
      <c r="E1216" s="17">
        <v>2</v>
      </c>
      <c r="F1216" s="17">
        <v>1</v>
      </c>
    </row>
    <row r="1217" spans="1:6" x14ac:dyDescent="0.25">
      <c r="A1217" s="73">
        <v>43600</v>
      </c>
      <c r="B1217" s="31">
        <v>-5520</v>
      </c>
      <c r="C1217" s="17">
        <v>8</v>
      </c>
      <c r="D1217" s="17">
        <v>7</v>
      </c>
      <c r="E1217" s="17">
        <v>4</v>
      </c>
      <c r="F1217" s="17">
        <v>1</v>
      </c>
    </row>
    <row r="1218" spans="1:6" x14ac:dyDescent="0.25">
      <c r="A1218" s="73">
        <v>43599</v>
      </c>
      <c r="B1218" s="31">
        <v>400</v>
      </c>
      <c r="C1218" s="17">
        <v>5</v>
      </c>
      <c r="D1218" s="17">
        <v>2</v>
      </c>
      <c r="E1218" s="17">
        <v>2</v>
      </c>
      <c r="F1218" s="17">
        <v>1</v>
      </c>
    </row>
    <row r="1219" spans="1:6" x14ac:dyDescent="0.25">
      <c r="A1219" s="73">
        <v>43598</v>
      </c>
      <c r="B1219" s="31">
        <v>2740</v>
      </c>
      <c r="C1219" s="17">
        <v>8</v>
      </c>
      <c r="D1219" s="17">
        <v>8</v>
      </c>
      <c r="E1219" s="17">
        <v>4</v>
      </c>
      <c r="F1219" s="17">
        <v>1</v>
      </c>
    </row>
    <row r="1220" spans="1:6" x14ac:dyDescent="0.25">
      <c r="A1220" s="73">
        <v>43595</v>
      </c>
      <c r="B1220" s="31">
        <v>-15840</v>
      </c>
      <c r="C1220" s="17">
        <v>8</v>
      </c>
      <c r="D1220" s="17">
        <v>1</v>
      </c>
      <c r="E1220" s="17">
        <v>1</v>
      </c>
      <c r="F1220" s="17">
        <v>1</v>
      </c>
    </row>
    <row r="1221" spans="1:6" x14ac:dyDescent="0.25">
      <c r="A1221" s="73">
        <v>43594</v>
      </c>
      <c r="B1221" s="31">
        <v>-2080</v>
      </c>
      <c r="C1221" s="17">
        <v>5</v>
      </c>
      <c r="D1221" s="17">
        <v>1</v>
      </c>
      <c r="E1221" s="17">
        <v>2</v>
      </c>
      <c r="F1221" s="17">
        <v>1</v>
      </c>
    </row>
    <row r="1222" spans="1:6" x14ac:dyDescent="0.25">
      <c r="A1222" s="73">
        <v>43592</v>
      </c>
      <c r="B1222" s="31">
        <v>1425</v>
      </c>
      <c r="C1222" s="17">
        <v>8</v>
      </c>
      <c r="D1222" s="17">
        <v>6</v>
      </c>
      <c r="E1222" s="17">
        <v>1</v>
      </c>
      <c r="F1222" s="17">
        <v>1</v>
      </c>
    </row>
    <row r="1223" spans="1:6" x14ac:dyDescent="0.25">
      <c r="A1223" s="73">
        <v>43591</v>
      </c>
      <c r="B1223" s="31">
        <v>2435</v>
      </c>
      <c r="C1223" s="17">
        <v>6</v>
      </c>
      <c r="D1223" s="17">
        <v>9</v>
      </c>
      <c r="E1223" s="17">
        <v>4</v>
      </c>
      <c r="F1223" s="17">
        <v>1</v>
      </c>
    </row>
    <row r="1224" spans="1:6" x14ac:dyDescent="0.25">
      <c r="A1224" s="73">
        <v>43587</v>
      </c>
      <c r="B1224" s="31">
        <v>-2040</v>
      </c>
      <c r="C1224" s="17">
        <v>5</v>
      </c>
      <c r="D1224" s="17">
        <v>4</v>
      </c>
      <c r="E1224" s="17">
        <v>2</v>
      </c>
      <c r="F1224" s="17">
        <v>1</v>
      </c>
    </row>
    <row r="1225" spans="1:6" x14ac:dyDescent="0.25">
      <c r="A1225" s="73">
        <v>43586</v>
      </c>
      <c r="B1225" s="31">
        <v>-4360</v>
      </c>
      <c r="C1225" s="17">
        <v>4</v>
      </c>
      <c r="D1225" s="17">
        <v>9</v>
      </c>
      <c r="E1225" s="17">
        <v>3</v>
      </c>
      <c r="F1225" s="17">
        <v>1</v>
      </c>
    </row>
    <row r="1226" spans="1:6" x14ac:dyDescent="0.25">
      <c r="A1226" s="73">
        <v>43585</v>
      </c>
      <c r="B1226" s="31">
        <v>945</v>
      </c>
      <c r="C1226" s="17">
        <v>2</v>
      </c>
      <c r="D1226" s="17">
        <v>2</v>
      </c>
      <c r="E1226" s="17">
        <v>2</v>
      </c>
      <c r="F1226" s="17">
        <v>1</v>
      </c>
    </row>
    <row r="1227" spans="1:6" x14ac:dyDescent="0.25">
      <c r="A1227" s="73">
        <v>43581</v>
      </c>
      <c r="B1227" s="31">
        <v>-3240</v>
      </c>
      <c r="C1227" s="17">
        <v>3</v>
      </c>
      <c r="D1227" s="17">
        <v>4</v>
      </c>
      <c r="E1227" s="17">
        <v>2</v>
      </c>
      <c r="F1227" s="17">
        <v>1</v>
      </c>
    </row>
    <row r="1228" spans="1:6" x14ac:dyDescent="0.25">
      <c r="A1228" s="73">
        <v>43580</v>
      </c>
      <c r="B1228" s="31">
        <v>-690</v>
      </c>
      <c r="C1228" s="17">
        <v>3</v>
      </c>
      <c r="D1228" s="17">
        <v>4</v>
      </c>
      <c r="E1228" s="17">
        <v>2</v>
      </c>
      <c r="F1228" s="17">
        <v>1</v>
      </c>
    </row>
    <row r="1229" spans="1:6" x14ac:dyDescent="0.25">
      <c r="A1229" s="73">
        <v>43579</v>
      </c>
      <c r="B1229" s="31">
        <v>-1805</v>
      </c>
      <c r="C1229" s="17">
        <v>1</v>
      </c>
      <c r="D1229" s="17">
        <v>8</v>
      </c>
      <c r="E1229" s="17">
        <v>3</v>
      </c>
      <c r="F1229" s="17">
        <v>1</v>
      </c>
    </row>
    <row r="1230" spans="1:6" x14ac:dyDescent="0.25">
      <c r="A1230" s="73">
        <v>43578</v>
      </c>
      <c r="B1230" s="31">
        <v>-1910</v>
      </c>
      <c r="C1230" s="17">
        <v>5</v>
      </c>
      <c r="D1230" s="17">
        <v>9</v>
      </c>
      <c r="E1230" s="17">
        <v>3</v>
      </c>
      <c r="F1230" s="17">
        <v>1</v>
      </c>
    </row>
    <row r="1231" spans="1:6" x14ac:dyDescent="0.25">
      <c r="A1231" s="73">
        <v>43577</v>
      </c>
      <c r="B1231" s="31">
        <v>-670</v>
      </c>
      <c r="C1231" s="17">
        <v>2</v>
      </c>
      <c r="D1231" s="17">
        <v>7</v>
      </c>
      <c r="E1231" s="17">
        <v>3</v>
      </c>
      <c r="F1231" s="17">
        <v>1</v>
      </c>
    </row>
    <row r="1232" spans="1:6" x14ac:dyDescent="0.25">
      <c r="A1232" s="73">
        <v>43572</v>
      </c>
      <c r="B1232" s="31">
        <v>795</v>
      </c>
      <c r="C1232" s="17">
        <v>1</v>
      </c>
      <c r="D1232" s="17">
        <v>1</v>
      </c>
      <c r="E1232" s="17">
        <v>2</v>
      </c>
      <c r="F1232" s="17">
        <v>1</v>
      </c>
    </row>
    <row r="1233" spans="1:6" x14ac:dyDescent="0.25">
      <c r="A1233" s="73">
        <v>43571</v>
      </c>
      <c r="B1233" s="31">
        <v>15</v>
      </c>
      <c r="C1233" s="17">
        <v>1</v>
      </c>
      <c r="D1233" s="17">
        <v>1</v>
      </c>
      <c r="E1233" s="17">
        <v>2</v>
      </c>
      <c r="F1233" s="17">
        <v>1</v>
      </c>
    </row>
    <row r="1234" spans="1:6" x14ac:dyDescent="0.25">
      <c r="A1234" s="73">
        <v>43570</v>
      </c>
      <c r="B1234" s="31">
        <v>-2410</v>
      </c>
      <c r="C1234" s="17">
        <v>1</v>
      </c>
      <c r="D1234" s="17">
        <v>1</v>
      </c>
      <c r="E1234" s="17">
        <v>2</v>
      </c>
      <c r="F1234" s="17">
        <v>1</v>
      </c>
    </row>
    <row r="1235" spans="1:6" x14ac:dyDescent="0.25">
      <c r="A1235" s="73">
        <v>43567</v>
      </c>
      <c r="B1235" s="31">
        <v>1205</v>
      </c>
      <c r="C1235" s="17">
        <v>1</v>
      </c>
      <c r="D1235" s="17">
        <v>1</v>
      </c>
      <c r="E1235" s="17">
        <v>2</v>
      </c>
      <c r="F1235" s="17">
        <v>1</v>
      </c>
    </row>
    <row r="1236" spans="1:6" x14ac:dyDescent="0.25">
      <c r="A1236" s="73">
        <v>43565</v>
      </c>
      <c r="B1236" s="31">
        <v>2550</v>
      </c>
      <c r="C1236" s="17">
        <v>1</v>
      </c>
      <c r="D1236" s="17">
        <v>7</v>
      </c>
      <c r="E1236" s="17">
        <v>3</v>
      </c>
      <c r="F1236" s="17">
        <v>1</v>
      </c>
    </row>
    <row r="1237" spans="1:6" x14ac:dyDescent="0.25">
      <c r="A1237" s="73">
        <v>43564</v>
      </c>
      <c r="B1237" s="31">
        <v>-150</v>
      </c>
      <c r="C1237" s="17">
        <v>1</v>
      </c>
      <c r="D1237" s="17">
        <v>5</v>
      </c>
      <c r="E1237" s="17">
        <v>2</v>
      </c>
      <c r="F1237" s="17">
        <v>1</v>
      </c>
    </row>
    <row r="1238" spans="1:6" x14ac:dyDescent="0.25">
      <c r="A1238" s="73">
        <v>43563</v>
      </c>
      <c r="B1238" s="31">
        <v>2250</v>
      </c>
      <c r="C1238" s="17">
        <v>2</v>
      </c>
      <c r="D1238" s="17">
        <v>5</v>
      </c>
      <c r="E1238" s="17">
        <v>2</v>
      </c>
      <c r="F1238" s="17">
        <v>1</v>
      </c>
    </row>
    <row r="1239" spans="1:6" x14ac:dyDescent="0.25">
      <c r="A1239" s="73">
        <v>43560</v>
      </c>
      <c r="B1239" s="31">
        <v>1875</v>
      </c>
      <c r="C1239" s="17">
        <v>1</v>
      </c>
      <c r="D1239" s="17">
        <v>7</v>
      </c>
      <c r="E1239" s="17">
        <v>3</v>
      </c>
      <c r="F1239" s="17">
        <v>1</v>
      </c>
    </row>
    <row r="1240" spans="1:6" x14ac:dyDescent="0.25">
      <c r="A1240" s="73">
        <v>43558</v>
      </c>
      <c r="B1240" s="31">
        <v>1460</v>
      </c>
      <c r="C1240" s="17">
        <v>2</v>
      </c>
      <c r="D1240" s="17">
        <v>2</v>
      </c>
      <c r="E1240" s="17">
        <v>2</v>
      </c>
      <c r="F1240" s="17">
        <v>1</v>
      </c>
    </row>
    <row r="1241" spans="1:6" x14ac:dyDescent="0.25">
      <c r="A1241" s="73">
        <v>43556</v>
      </c>
      <c r="B1241" s="31">
        <v>2880</v>
      </c>
      <c r="C1241" s="17">
        <v>1</v>
      </c>
      <c r="D1241" s="17">
        <v>6</v>
      </c>
      <c r="E1241" s="17">
        <v>2</v>
      </c>
      <c r="F1241" s="17">
        <v>1</v>
      </c>
    </row>
    <row r="1242" spans="1:6" x14ac:dyDescent="0.25">
      <c r="A1242" s="73">
        <v>43552</v>
      </c>
      <c r="B1242" s="31">
        <v>2600</v>
      </c>
      <c r="C1242" s="17">
        <v>2</v>
      </c>
      <c r="D1242" s="17">
        <v>2</v>
      </c>
      <c r="E1242" s="17">
        <v>2</v>
      </c>
      <c r="F1242" s="17">
        <v>1</v>
      </c>
    </row>
    <row r="1243" spans="1:6" x14ac:dyDescent="0.25">
      <c r="A1243" s="73">
        <v>43551</v>
      </c>
      <c r="B1243" s="31">
        <v>-1920</v>
      </c>
      <c r="C1243" s="17">
        <v>5</v>
      </c>
      <c r="D1243" s="17">
        <v>3</v>
      </c>
      <c r="E1243" s="17">
        <v>2</v>
      </c>
      <c r="F1243" s="17">
        <v>1</v>
      </c>
    </row>
    <row r="1244" spans="1:6" x14ac:dyDescent="0.25">
      <c r="A1244" s="73">
        <v>43550</v>
      </c>
      <c r="B1244" s="31">
        <v>-795</v>
      </c>
      <c r="C1244" s="17">
        <v>5</v>
      </c>
      <c r="D1244" s="17">
        <v>1</v>
      </c>
      <c r="E1244" s="17">
        <v>2</v>
      </c>
      <c r="F1244" s="17">
        <v>1</v>
      </c>
    </row>
    <row r="1245" spans="1:6" x14ac:dyDescent="0.25">
      <c r="A1245" s="73">
        <v>43546</v>
      </c>
      <c r="B1245" s="31">
        <v>-5255</v>
      </c>
      <c r="C1245" s="17">
        <v>7</v>
      </c>
      <c r="D1245" s="17">
        <v>10</v>
      </c>
      <c r="E1245" s="17">
        <v>4</v>
      </c>
      <c r="F1245" s="17">
        <v>1</v>
      </c>
    </row>
    <row r="1246" spans="1:6" x14ac:dyDescent="0.25">
      <c r="A1246" s="73">
        <v>43545</v>
      </c>
      <c r="B1246" s="31">
        <v>-6790</v>
      </c>
      <c r="C1246" s="17">
        <v>7</v>
      </c>
      <c r="D1246" s="17">
        <v>7</v>
      </c>
      <c r="E1246" s="17">
        <v>4</v>
      </c>
      <c r="F1246" s="17">
        <v>1</v>
      </c>
    </row>
    <row r="1247" spans="1:6" x14ac:dyDescent="0.25">
      <c r="A1247" s="73">
        <v>43544</v>
      </c>
      <c r="B1247" s="31">
        <v>2235</v>
      </c>
      <c r="C1247" s="17">
        <v>5</v>
      </c>
      <c r="D1247" s="17">
        <v>4</v>
      </c>
      <c r="E1247" s="17">
        <v>2</v>
      </c>
      <c r="F1247" s="17">
        <v>1</v>
      </c>
    </row>
    <row r="1248" spans="1:6" x14ac:dyDescent="0.25">
      <c r="A1248" s="73">
        <v>43542</v>
      </c>
      <c r="B1248" s="31">
        <v>-990</v>
      </c>
      <c r="C1248" s="17">
        <v>1</v>
      </c>
      <c r="D1248" s="17">
        <v>2</v>
      </c>
      <c r="E1248" s="17">
        <v>2</v>
      </c>
      <c r="F1248" s="17">
        <v>1</v>
      </c>
    </row>
    <row r="1249" spans="1:6" x14ac:dyDescent="0.25">
      <c r="A1249" s="73">
        <v>43539</v>
      </c>
      <c r="B1249" s="31">
        <v>2070</v>
      </c>
      <c r="C1249" s="17">
        <v>2</v>
      </c>
      <c r="D1249" s="17">
        <v>4</v>
      </c>
      <c r="E1249" s="17">
        <v>2</v>
      </c>
      <c r="F1249" s="17">
        <v>1</v>
      </c>
    </row>
    <row r="1250" spans="1:6" x14ac:dyDescent="0.25">
      <c r="A1250" s="73">
        <v>43538</v>
      </c>
      <c r="B1250" s="31">
        <v>-735</v>
      </c>
      <c r="C1250" s="17">
        <v>1</v>
      </c>
      <c r="D1250" s="17">
        <v>6</v>
      </c>
      <c r="E1250" s="17">
        <v>2</v>
      </c>
      <c r="F1250" s="17">
        <v>1</v>
      </c>
    </row>
    <row r="1251" spans="1:6" x14ac:dyDescent="0.25">
      <c r="A1251" s="73">
        <v>43537</v>
      </c>
      <c r="B1251" s="31">
        <v>730</v>
      </c>
      <c r="C1251" s="17">
        <v>3</v>
      </c>
      <c r="D1251" s="17">
        <v>6</v>
      </c>
      <c r="E1251" s="17">
        <v>2</v>
      </c>
      <c r="F1251" s="17">
        <v>1</v>
      </c>
    </row>
    <row r="1252" spans="1:6" x14ac:dyDescent="0.25">
      <c r="A1252" s="73">
        <v>43535</v>
      </c>
      <c r="B1252" s="31">
        <v>1935</v>
      </c>
      <c r="C1252" s="17">
        <v>6</v>
      </c>
      <c r="D1252" s="17">
        <v>10</v>
      </c>
      <c r="E1252" s="17">
        <v>4</v>
      </c>
      <c r="F1252" s="17">
        <v>1</v>
      </c>
    </row>
    <row r="1253" spans="1:6" x14ac:dyDescent="0.25">
      <c r="A1253" s="73">
        <v>43532</v>
      </c>
      <c r="B1253" s="31">
        <v>-2970</v>
      </c>
      <c r="C1253" s="17">
        <v>3</v>
      </c>
      <c r="D1253" s="17">
        <v>4</v>
      </c>
      <c r="E1253" s="17">
        <v>2</v>
      </c>
      <c r="F1253" s="17">
        <v>1</v>
      </c>
    </row>
    <row r="1254" spans="1:6" x14ac:dyDescent="0.25">
      <c r="A1254" s="73">
        <v>43531</v>
      </c>
      <c r="B1254" s="31">
        <v>690</v>
      </c>
      <c r="C1254" s="17">
        <v>5</v>
      </c>
      <c r="D1254" s="17">
        <v>6</v>
      </c>
      <c r="E1254" s="17">
        <v>2</v>
      </c>
      <c r="F1254" s="17">
        <v>1</v>
      </c>
    </row>
    <row r="1255" spans="1:6" x14ac:dyDescent="0.25">
      <c r="A1255" s="73">
        <v>43530</v>
      </c>
      <c r="B1255" s="31">
        <v>-3575</v>
      </c>
      <c r="C1255" s="17">
        <v>2</v>
      </c>
      <c r="D1255" s="17">
        <v>7</v>
      </c>
      <c r="E1255" s="17">
        <v>3</v>
      </c>
      <c r="F1255" s="17">
        <v>1</v>
      </c>
    </row>
    <row r="1256" spans="1:6" x14ac:dyDescent="0.25">
      <c r="A1256" s="73">
        <v>43528</v>
      </c>
      <c r="B1256" s="31">
        <v>-3215</v>
      </c>
      <c r="C1256" s="17">
        <v>6</v>
      </c>
      <c r="D1256" s="17">
        <v>3</v>
      </c>
      <c r="E1256" s="17">
        <v>1</v>
      </c>
      <c r="F1256" s="17">
        <v>1</v>
      </c>
    </row>
    <row r="1257" spans="1:6" x14ac:dyDescent="0.25">
      <c r="A1257" s="73">
        <v>43525</v>
      </c>
      <c r="B1257" s="31">
        <v>2105</v>
      </c>
      <c r="C1257" s="17">
        <v>2</v>
      </c>
      <c r="D1257" s="17">
        <v>1</v>
      </c>
      <c r="E1257" s="17">
        <v>2</v>
      </c>
      <c r="F1257" s="17">
        <v>1</v>
      </c>
    </row>
    <row r="1258" spans="1:6" x14ac:dyDescent="0.25">
      <c r="A1258" s="73">
        <v>43522</v>
      </c>
      <c r="B1258" s="31">
        <v>1770</v>
      </c>
      <c r="C1258" s="17">
        <v>2</v>
      </c>
      <c r="D1258" s="17">
        <v>5</v>
      </c>
      <c r="E1258" s="17">
        <v>2</v>
      </c>
      <c r="F1258" s="17">
        <v>1</v>
      </c>
    </row>
    <row r="1259" spans="1:6" x14ac:dyDescent="0.25">
      <c r="A1259" s="73">
        <v>43521</v>
      </c>
      <c r="B1259" s="31">
        <v>-840</v>
      </c>
      <c r="C1259" s="17">
        <v>1</v>
      </c>
      <c r="D1259" s="17">
        <v>3</v>
      </c>
      <c r="E1259" s="17">
        <v>2</v>
      </c>
      <c r="F1259" s="17">
        <v>1</v>
      </c>
    </row>
    <row r="1260" spans="1:6" x14ac:dyDescent="0.25">
      <c r="A1260" s="73">
        <v>43517</v>
      </c>
      <c r="B1260" s="31">
        <v>405</v>
      </c>
      <c r="C1260" s="17">
        <v>3</v>
      </c>
      <c r="D1260" s="17">
        <v>6</v>
      </c>
      <c r="E1260" s="17">
        <v>2</v>
      </c>
      <c r="F1260" s="17">
        <v>1</v>
      </c>
    </row>
    <row r="1261" spans="1:6" x14ac:dyDescent="0.25">
      <c r="A1261" s="73">
        <v>43516</v>
      </c>
      <c r="B1261" s="31">
        <v>-620</v>
      </c>
      <c r="C1261" s="17">
        <v>2</v>
      </c>
      <c r="D1261" s="17">
        <v>2</v>
      </c>
      <c r="E1261" s="17">
        <v>2</v>
      </c>
      <c r="F1261" s="17">
        <v>1</v>
      </c>
    </row>
    <row r="1262" spans="1:6" x14ac:dyDescent="0.25">
      <c r="A1262" s="73">
        <v>43515</v>
      </c>
      <c r="B1262" s="31">
        <v>530</v>
      </c>
      <c r="C1262" s="17">
        <v>2</v>
      </c>
      <c r="D1262" s="17">
        <v>5</v>
      </c>
      <c r="E1262" s="17">
        <v>2</v>
      </c>
      <c r="F1262" s="17">
        <v>1</v>
      </c>
    </row>
    <row r="1263" spans="1:6" x14ac:dyDescent="0.25">
      <c r="A1263" s="73">
        <v>43510</v>
      </c>
      <c r="B1263" s="31">
        <v>-740</v>
      </c>
      <c r="C1263" s="17">
        <v>3</v>
      </c>
      <c r="D1263" s="17">
        <v>3</v>
      </c>
      <c r="E1263" s="17">
        <v>2</v>
      </c>
      <c r="F1263" s="17">
        <v>1</v>
      </c>
    </row>
    <row r="1264" spans="1:6" x14ac:dyDescent="0.25">
      <c r="A1264" s="73">
        <v>43509</v>
      </c>
      <c r="B1264" s="31">
        <v>-1575</v>
      </c>
      <c r="C1264" s="17">
        <v>1</v>
      </c>
      <c r="D1264" s="17">
        <v>5</v>
      </c>
      <c r="E1264" s="17">
        <v>2</v>
      </c>
      <c r="F1264" s="17">
        <v>1</v>
      </c>
    </row>
    <row r="1265" spans="1:6" x14ac:dyDescent="0.25">
      <c r="A1265" s="73">
        <v>43507</v>
      </c>
      <c r="B1265" s="31">
        <v>-1365</v>
      </c>
      <c r="C1265" s="17">
        <v>2</v>
      </c>
      <c r="D1265" s="17">
        <v>4</v>
      </c>
      <c r="E1265" s="17">
        <v>2</v>
      </c>
      <c r="F1265" s="17">
        <v>1</v>
      </c>
    </row>
    <row r="1266" spans="1:6" x14ac:dyDescent="0.25">
      <c r="A1266" s="73">
        <v>43503</v>
      </c>
      <c r="B1266" s="31">
        <v>-2355</v>
      </c>
      <c r="C1266" s="17">
        <v>5</v>
      </c>
      <c r="D1266" s="17">
        <v>5</v>
      </c>
      <c r="E1266" s="17">
        <v>2</v>
      </c>
      <c r="F1266" s="17">
        <v>1</v>
      </c>
    </row>
    <row r="1267" spans="1:6" x14ac:dyDescent="0.25">
      <c r="A1267" s="73">
        <v>43502</v>
      </c>
      <c r="B1267" s="31">
        <v>510</v>
      </c>
      <c r="C1267" s="17">
        <v>2</v>
      </c>
      <c r="D1267" s="17">
        <v>1</v>
      </c>
      <c r="E1267" s="17">
        <v>2</v>
      </c>
      <c r="F1267" s="17">
        <v>1</v>
      </c>
    </row>
    <row r="1268" spans="1:6" x14ac:dyDescent="0.25">
      <c r="A1268" s="73">
        <v>43501</v>
      </c>
      <c r="B1268" s="31">
        <v>-60</v>
      </c>
      <c r="C1268" s="17">
        <v>3</v>
      </c>
      <c r="D1268" s="17">
        <v>9</v>
      </c>
      <c r="E1268" s="17">
        <v>3</v>
      </c>
      <c r="F1268" s="17">
        <v>1</v>
      </c>
    </row>
    <row r="1269" spans="1:6" x14ac:dyDescent="0.25">
      <c r="A1269" s="73">
        <v>43500</v>
      </c>
      <c r="B1269" s="31">
        <v>7510</v>
      </c>
      <c r="C1269" s="17">
        <v>4</v>
      </c>
      <c r="D1269" s="17">
        <v>9</v>
      </c>
      <c r="E1269" s="17">
        <v>3</v>
      </c>
      <c r="F1269" s="17">
        <v>1</v>
      </c>
    </row>
    <row r="1270" spans="1:6" x14ac:dyDescent="0.25">
      <c r="A1270" s="73">
        <v>43496</v>
      </c>
      <c r="B1270" s="31">
        <v>3725</v>
      </c>
      <c r="C1270" s="17">
        <v>5</v>
      </c>
      <c r="D1270" s="17">
        <v>5</v>
      </c>
      <c r="E1270" s="17">
        <v>2</v>
      </c>
      <c r="F1270" s="17">
        <v>1</v>
      </c>
    </row>
    <row r="1271" spans="1:6" x14ac:dyDescent="0.25">
      <c r="A1271" s="73">
        <v>43494</v>
      </c>
      <c r="B1271" s="31">
        <v>-75</v>
      </c>
      <c r="C1271" s="17">
        <v>5</v>
      </c>
      <c r="D1271" s="17">
        <v>5</v>
      </c>
      <c r="E1271" s="17">
        <v>2</v>
      </c>
      <c r="F1271" s="17">
        <v>1</v>
      </c>
    </row>
    <row r="1272" spans="1:6" x14ac:dyDescent="0.25">
      <c r="A1272" s="73">
        <v>43493</v>
      </c>
      <c r="B1272" s="31">
        <v>-2640</v>
      </c>
      <c r="C1272" s="17">
        <v>5</v>
      </c>
      <c r="D1272" s="17">
        <v>5</v>
      </c>
      <c r="E1272" s="17">
        <v>2</v>
      </c>
      <c r="F1272" s="17">
        <v>1</v>
      </c>
    </row>
    <row r="1273" spans="1:6" x14ac:dyDescent="0.25">
      <c r="A1273" s="73">
        <v>43489</v>
      </c>
      <c r="B1273" s="31">
        <v>1710</v>
      </c>
      <c r="C1273" s="17">
        <v>2</v>
      </c>
      <c r="D1273" s="17">
        <v>3</v>
      </c>
      <c r="E1273" s="17">
        <v>2</v>
      </c>
      <c r="F1273" s="17">
        <v>1</v>
      </c>
    </row>
    <row r="1274" spans="1:6" x14ac:dyDescent="0.25">
      <c r="A1274" s="73">
        <v>43488</v>
      </c>
      <c r="B1274" s="31">
        <v>-2240</v>
      </c>
      <c r="C1274" s="17">
        <v>7</v>
      </c>
      <c r="D1274" s="17">
        <v>1</v>
      </c>
      <c r="E1274" s="17">
        <v>1</v>
      </c>
      <c r="F1274" s="17">
        <v>1</v>
      </c>
    </row>
    <row r="1275" spans="1:6" x14ac:dyDescent="0.25">
      <c r="A1275" s="73">
        <v>43487</v>
      </c>
      <c r="B1275" s="31">
        <v>-930</v>
      </c>
      <c r="C1275" s="17">
        <v>7</v>
      </c>
      <c r="D1275" s="17">
        <v>5</v>
      </c>
      <c r="E1275" s="17">
        <v>1</v>
      </c>
      <c r="F1275" s="17">
        <v>1</v>
      </c>
    </row>
    <row r="1276" spans="1:6" x14ac:dyDescent="0.25">
      <c r="A1276" s="73">
        <v>43483</v>
      </c>
      <c r="B1276" s="31">
        <v>-640</v>
      </c>
      <c r="C1276" s="17">
        <v>4</v>
      </c>
      <c r="D1276" s="17">
        <v>6</v>
      </c>
      <c r="E1276" s="17">
        <v>2</v>
      </c>
      <c r="F1276" s="17">
        <v>1</v>
      </c>
    </row>
    <row r="1277" spans="1:6" x14ac:dyDescent="0.25">
      <c r="A1277" s="73">
        <v>43480</v>
      </c>
      <c r="B1277" s="31">
        <v>2355</v>
      </c>
      <c r="C1277" s="17">
        <v>6</v>
      </c>
      <c r="D1277" s="17">
        <v>8</v>
      </c>
      <c r="E1277" s="17">
        <v>4</v>
      </c>
      <c r="F1277" s="17">
        <v>1</v>
      </c>
    </row>
    <row r="1278" spans="1:6" x14ac:dyDescent="0.25">
      <c r="A1278" s="73">
        <v>43476</v>
      </c>
      <c r="B1278" s="31">
        <v>1410</v>
      </c>
      <c r="C1278" s="17">
        <v>1</v>
      </c>
      <c r="D1278" s="17">
        <v>1</v>
      </c>
      <c r="E1278" s="17">
        <v>2</v>
      </c>
      <c r="F1278" s="17">
        <v>1</v>
      </c>
    </row>
    <row r="1279" spans="1:6" x14ac:dyDescent="0.25">
      <c r="A1279" s="73">
        <v>43475</v>
      </c>
      <c r="B1279" s="31">
        <v>6240</v>
      </c>
      <c r="C1279" s="17">
        <v>5</v>
      </c>
      <c r="D1279" s="17">
        <v>7</v>
      </c>
      <c r="E1279" s="17">
        <v>3</v>
      </c>
      <c r="F1279" s="17">
        <v>1</v>
      </c>
    </row>
    <row r="1280" spans="1:6" x14ac:dyDescent="0.25">
      <c r="A1280" s="73">
        <v>43473</v>
      </c>
      <c r="B1280" s="31">
        <v>-2260</v>
      </c>
      <c r="C1280" s="17">
        <v>5</v>
      </c>
      <c r="D1280" s="17">
        <v>2</v>
      </c>
      <c r="E1280" s="17">
        <v>2</v>
      </c>
      <c r="F1280" s="17">
        <v>1</v>
      </c>
    </row>
    <row r="1281" spans="1:6" x14ac:dyDescent="0.25">
      <c r="A1281" s="73">
        <v>43472</v>
      </c>
      <c r="B1281" s="31">
        <v>-1380</v>
      </c>
      <c r="C1281" s="17">
        <v>7</v>
      </c>
      <c r="D1281" s="17">
        <v>8</v>
      </c>
      <c r="E1281" s="17">
        <v>4</v>
      </c>
      <c r="F1281" s="17">
        <v>1</v>
      </c>
    </row>
    <row r="1282" spans="1:6" x14ac:dyDescent="0.25">
      <c r="A1282" s="73">
        <v>43469</v>
      </c>
      <c r="B1282" s="31">
        <v>15940</v>
      </c>
      <c r="C1282" s="17">
        <v>10</v>
      </c>
      <c r="D1282" s="17">
        <v>7</v>
      </c>
      <c r="E1282" s="17">
        <v>4</v>
      </c>
      <c r="F1282" s="17">
        <v>1</v>
      </c>
    </row>
    <row r="1283" spans="1:6" x14ac:dyDescent="0.25">
      <c r="A1283" s="73">
        <v>43468</v>
      </c>
      <c r="B1283" s="31">
        <v>-7880</v>
      </c>
      <c r="C1283" s="17">
        <v>8</v>
      </c>
      <c r="D1283" s="17">
        <v>3</v>
      </c>
      <c r="E1283" s="17">
        <v>1</v>
      </c>
      <c r="F1283" s="17">
        <v>1</v>
      </c>
    </row>
    <row r="1284" spans="1:6" x14ac:dyDescent="0.25">
      <c r="A1284" s="73">
        <v>43467</v>
      </c>
      <c r="B1284" s="31">
        <v>1560</v>
      </c>
      <c r="C1284" s="17">
        <v>10</v>
      </c>
      <c r="D1284" s="17">
        <v>9</v>
      </c>
      <c r="E1284" s="17">
        <v>4</v>
      </c>
      <c r="F1284" s="17">
        <v>1</v>
      </c>
    </row>
    <row r="1285" spans="1:6" x14ac:dyDescent="0.25">
      <c r="A1285" s="73">
        <v>43465</v>
      </c>
      <c r="B1285" s="31">
        <v>675</v>
      </c>
      <c r="C1285" s="17">
        <v>5</v>
      </c>
      <c r="D1285" s="17">
        <v>1</v>
      </c>
      <c r="E1285" s="17">
        <v>2</v>
      </c>
      <c r="F1285" s="17">
        <v>1</v>
      </c>
    </row>
    <row r="1286" spans="1:6" x14ac:dyDescent="0.25">
      <c r="A1286" s="73">
        <v>43462</v>
      </c>
      <c r="B1286" s="31">
        <v>-1815</v>
      </c>
      <c r="C1286" s="17">
        <v>8</v>
      </c>
      <c r="D1286" s="17">
        <v>5</v>
      </c>
      <c r="E1286" s="17">
        <v>1</v>
      </c>
      <c r="F1286" s="17">
        <v>1</v>
      </c>
    </row>
    <row r="1287" spans="1:6" x14ac:dyDescent="0.25">
      <c r="A1287" s="73">
        <v>43460</v>
      </c>
      <c r="B1287" s="31">
        <v>-19870</v>
      </c>
      <c r="C1287" s="17">
        <v>10</v>
      </c>
      <c r="D1287" s="17">
        <v>10</v>
      </c>
      <c r="E1287" s="17">
        <v>4</v>
      </c>
      <c r="F1287" s="17">
        <v>1</v>
      </c>
    </row>
    <row r="1288" spans="1:6" x14ac:dyDescent="0.25">
      <c r="A1288" s="73">
        <v>43455</v>
      </c>
      <c r="B1288" s="31">
        <v>-1055</v>
      </c>
      <c r="C1288" s="17">
        <v>10</v>
      </c>
      <c r="D1288" s="17">
        <v>8</v>
      </c>
      <c r="E1288" s="17">
        <v>4</v>
      </c>
      <c r="F1288" s="17">
        <v>1</v>
      </c>
    </row>
    <row r="1289" spans="1:6" x14ac:dyDescent="0.25">
      <c r="A1289" s="73">
        <v>43454</v>
      </c>
      <c r="B1289" s="31">
        <v>3690</v>
      </c>
      <c r="C1289" s="17">
        <v>10</v>
      </c>
      <c r="D1289" s="17">
        <v>6</v>
      </c>
      <c r="E1289" s="17">
        <v>1</v>
      </c>
      <c r="F1289" s="17">
        <v>1</v>
      </c>
    </row>
    <row r="1290" spans="1:6" x14ac:dyDescent="0.25">
      <c r="A1290" s="73">
        <v>43453</v>
      </c>
      <c r="B1290" s="31">
        <v>-6795</v>
      </c>
      <c r="C1290" s="17">
        <v>10</v>
      </c>
      <c r="D1290" s="17">
        <v>6</v>
      </c>
      <c r="E1290" s="17">
        <v>1</v>
      </c>
      <c r="F1290" s="17">
        <v>1</v>
      </c>
    </row>
    <row r="1291" spans="1:6" x14ac:dyDescent="0.25">
      <c r="A1291" s="73">
        <v>43452</v>
      </c>
      <c r="B1291" s="31">
        <v>-1605</v>
      </c>
      <c r="C1291" s="17">
        <v>6</v>
      </c>
      <c r="D1291" s="17">
        <v>2</v>
      </c>
      <c r="E1291" s="17">
        <v>1</v>
      </c>
      <c r="F1291" s="17">
        <v>1</v>
      </c>
    </row>
    <row r="1292" spans="1:6" x14ac:dyDescent="0.25">
      <c r="A1292" s="73">
        <v>43451</v>
      </c>
      <c r="B1292" s="31">
        <v>8420</v>
      </c>
      <c r="C1292" s="17">
        <v>10</v>
      </c>
      <c r="D1292" s="17">
        <v>6</v>
      </c>
      <c r="E1292" s="17">
        <v>1</v>
      </c>
      <c r="F1292" s="17">
        <v>1</v>
      </c>
    </row>
    <row r="1293" spans="1:6" x14ac:dyDescent="0.25">
      <c r="A1293" s="73">
        <v>43448</v>
      </c>
      <c r="B1293" s="31">
        <v>-3250</v>
      </c>
      <c r="C1293" s="17">
        <v>6</v>
      </c>
      <c r="D1293" s="17">
        <v>7</v>
      </c>
      <c r="E1293" s="17">
        <v>4</v>
      </c>
      <c r="F1293" s="17">
        <v>1</v>
      </c>
    </row>
    <row r="1294" spans="1:6" x14ac:dyDescent="0.25">
      <c r="A1294" s="73">
        <v>43447</v>
      </c>
      <c r="B1294" s="31">
        <v>-2690</v>
      </c>
      <c r="C1294" s="17">
        <v>5</v>
      </c>
      <c r="D1294" s="17">
        <v>2</v>
      </c>
      <c r="E1294" s="17">
        <v>2</v>
      </c>
      <c r="F1294" s="17">
        <v>1</v>
      </c>
    </row>
    <row r="1295" spans="1:6" x14ac:dyDescent="0.25">
      <c r="A1295" s="73">
        <v>43446</v>
      </c>
      <c r="B1295" s="31">
        <v>1460</v>
      </c>
      <c r="C1295" s="17">
        <v>5</v>
      </c>
      <c r="D1295" s="17">
        <v>2</v>
      </c>
      <c r="E1295" s="17">
        <v>2</v>
      </c>
      <c r="F1295" s="17">
        <v>1</v>
      </c>
    </row>
    <row r="1296" spans="1:6" x14ac:dyDescent="0.25">
      <c r="A1296" s="73">
        <v>43445</v>
      </c>
      <c r="B1296" s="31">
        <v>-8025</v>
      </c>
      <c r="C1296" s="17">
        <v>8</v>
      </c>
      <c r="D1296" s="17">
        <v>4</v>
      </c>
      <c r="E1296" s="17">
        <v>1</v>
      </c>
      <c r="F1296" s="17">
        <v>1</v>
      </c>
    </row>
    <row r="1297" spans="1:6" x14ac:dyDescent="0.25">
      <c r="A1297" s="73">
        <v>43444</v>
      </c>
      <c r="B1297" s="31">
        <v>8170</v>
      </c>
      <c r="C1297" s="17">
        <v>8</v>
      </c>
      <c r="D1297" s="17">
        <v>5</v>
      </c>
      <c r="E1297" s="17">
        <v>1</v>
      </c>
      <c r="F1297" s="17">
        <v>1</v>
      </c>
    </row>
    <row r="1298" spans="1:6" x14ac:dyDescent="0.25">
      <c r="A1298" s="73">
        <v>43441</v>
      </c>
      <c r="B1298" s="31">
        <v>-2525</v>
      </c>
      <c r="C1298" s="17">
        <v>10</v>
      </c>
      <c r="D1298" s="17">
        <v>7</v>
      </c>
      <c r="E1298" s="17">
        <v>4</v>
      </c>
      <c r="F1298" s="17">
        <v>1</v>
      </c>
    </row>
    <row r="1299" spans="1:6" x14ac:dyDescent="0.25">
      <c r="A1299" s="73">
        <v>43440</v>
      </c>
      <c r="B1299" s="31">
        <v>12425</v>
      </c>
      <c r="C1299" s="17">
        <v>10</v>
      </c>
      <c r="D1299" s="17">
        <v>10</v>
      </c>
      <c r="E1299" s="17">
        <v>4</v>
      </c>
      <c r="F1299" s="17">
        <v>1</v>
      </c>
    </row>
    <row r="1300" spans="1:6" x14ac:dyDescent="0.25">
      <c r="A1300" s="73">
        <v>43438</v>
      </c>
      <c r="B1300" s="31">
        <v>5205</v>
      </c>
      <c r="C1300" s="17">
        <v>10</v>
      </c>
      <c r="D1300" s="17">
        <v>9</v>
      </c>
      <c r="E1300" s="17">
        <v>4</v>
      </c>
      <c r="F1300" s="17">
        <v>1</v>
      </c>
    </row>
    <row r="1301" spans="1:6" x14ac:dyDescent="0.25">
      <c r="A1301" s="73">
        <v>43437</v>
      </c>
      <c r="B1301" s="31">
        <v>1785</v>
      </c>
      <c r="C1301" s="17">
        <v>4</v>
      </c>
      <c r="D1301" s="17">
        <v>5</v>
      </c>
      <c r="E1301" s="17">
        <v>2</v>
      </c>
      <c r="F1301" s="17">
        <v>1</v>
      </c>
    </row>
    <row r="1302" spans="1:6" x14ac:dyDescent="0.25">
      <c r="A1302" s="73">
        <v>43433</v>
      </c>
      <c r="B1302" s="31">
        <v>1425</v>
      </c>
      <c r="C1302" s="17">
        <v>5</v>
      </c>
      <c r="D1302" s="17">
        <v>3</v>
      </c>
      <c r="E1302" s="17">
        <v>2</v>
      </c>
      <c r="F1302" s="17">
        <v>1</v>
      </c>
    </row>
    <row r="1303" spans="1:6" x14ac:dyDescent="0.25">
      <c r="A1303" s="73">
        <v>43432</v>
      </c>
      <c r="B1303" s="31">
        <v>5010</v>
      </c>
      <c r="C1303" s="17">
        <v>9</v>
      </c>
      <c r="D1303" s="17">
        <v>9</v>
      </c>
      <c r="E1303" s="17">
        <v>4</v>
      </c>
      <c r="F1303" s="17">
        <v>1</v>
      </c>
    </row>
    <row r="1304" spans="1:6" x14ac:dyDescent="0.25">
      <c r="A1304" s="73">
        <v>43431</v>
      </c>
      <c r="B1304" s="31">
        <v>-45</v>
      </c>
      <c r="C1304" s="17">
        <v>5</v>
      </c>
      <c r="D1304" s="17">
        <v>7</v>
      </c>
      <c r="E1304" s="17">
        <v>3</v>
      </c>
      <c r="F1304" s="17">
        <v>1</v>
      </c>
    </row>
    <row r="1305" spans="1:6" x14ac:dyDescent="0.25">
      <c r="A1305" s="73">
        <v>43430</v>
      </c>
      <c r="B1305" s="31">
        <v>4335</v>
      </c>
      <c r="C1305" s="17">
        <v>4</v>
      </c>
      <c r="D1305" s="17">
        <v>5</v>
      </c>
      <c r="E1305" s="17">
        <v>2</v>
      </c>
      <c r="F1305" s="17">
        <v>1</v>
      </c>
    </row>
    <row r="1306" spans="1:6" x14ac:dyDescent="0.25">
      <c r="A1306" s="73">
        <v>43424</v>
      </c>
      <c r="B1306" s="31">
        <v>-240</v>
      </c>
      <c r="C1306" s="17">
        <v>8</v>
      </c>
      <c r="D1306" s="17">
        <v>5</v>
      </c>
      <c r="E1306" s="17">
        <v>1</v>
      </c>
      <c r="F1306" s="17">
        <v>1</v>
      </c>
    </row>
    <row r="1307" spans="1:6" x14ac:dyDescent="0.25">
      <c r="A1307" s="32">
        <v>43423</v>
      </c>
      <c r="B1307" s="31">
        <v>15585</v>
      </c>
      <c r="C1307" s="17">
        <v>10</v>
      </c>
      <c r="D1307" s="17">
        <v>9</v>
      </c>
      <c r="E1307" s="17">
        <v>4</v>
      </c>
      <c r="F1307" s="17">
        <v>1</v>
      </c>
    </row>
    <row r="1308" spans="1:6" x14ac:dyDescent="0.25">
      <c r="A1308" s="73">
        <v>43420</v>
      </c>
      <c r="B1308" s="31">
        <v>2010</v>
      </c>
      <c r="C1308" s="17">
        <v>5</v>
      </c>
      <c r="D1308" s="17">
        <v>5</v>
      </c>
      <c r="E1308" s="17">
        <v>2</v>
      </c>
      <c r="F1308" s="17">
        <v>1</v>
      </c>
    </row>
    <row r="1309" spans="1:6" x14ac:dyDescent="0.25">
      <c r="A1309" s="73">
        <v>43419</v>
      </c>
      <c r="B1309" s="31">
        <v>11745</v>
      </c>
      <c r="C1309" s="17">
        <v>9</v>
      </c>
      <c r="D1309" s="17">
        <v>5</v>
      </c>
      <c r="E1309" s="17">
        <v>1</v>
      </c>
      <c r="F1309" s="17">
        <v>1</v>
      </c>
    </row>
    <row r="1310" spans="1:6" x14ac:dyDescent="0.25">
      <c r="A1310" s="73">
        <v>43418</v>
      </c>
      <c r="B1310" s="31">
        <v>1925</v>
      </c>
      <c r="C1310" s="17">
        <v>8</v>
      </c>
      <c r="D1310" s="17">
        <v>3</v>
      </c>
      <c r="E1310" s="17">
        <v>1</v>
      </c>
      <c r="F1310" s="17">
        <v>1</v>
      </c>
    </row>
    <row r="1311" spans="1:6" x14ac:dyDescent="0.25">
      <c r="A1311" s="73">
        <v>43417</v>
      </c>
      <c r="B1311" s="31">
        <v>-4255</v>
      </c>
      <c r="C1311" s="17">
        <v>7</v>
      </c>
      <c r="D1311" s="17">
        <v>4</v>
      </c>
      <c r="E1311" s="17">
        <v>1</v>
      </c>
      <c r="F1311" s="17">
        <v>1</v>
      </c>
    </row>
    <row r="1312" spans="1:6" x14ac:dyDescent="0.25">
      <c r="A1312" s="73">
        <v>43416</v>
      </c>
      <c r="B1312" s="31">
        <v>7945</v>
      </c>
      <c r="C1312" s="17">
        <v>10</v>
      </c>
      <c r="D1312" s="17">
        <v>9</v>
      </c>
      <c r="E1312" s="17">
        <v>4</v>
      </c>
      <c r="F1312" s="17">
        <v>1</v>
      </c>
    </row>
    <row r="1313" spans="1:6" x14ac:dyDescent="0.25">
      <c r="A1313" s="73">
        <v>43413</v>
      </c>
      <c r="B1313" s="31">
        <v>-835</v>
      </c>
      <c r="C1313" s="17">
        <v>6</v>
      </c>
      <c r="D1313" s="17">
        <v>4</v>
      </c>
      <c r="E1313" s="17">
        <v>1</v>
      </c>
      <c r="F1313" s="17">
        <v>1</v>
      </c>
    </row>
    <row r="1314" spans="1:6" x14ac:dyDescent="0.25">
      <c r="A1314" s="73">
        <v>43412</v>
      </c>
      <c r="B1314" s="31">
        <v>690</v>
      </c>
      <c r="C1314" s="17">
        <v>2</v>
      </c>
      <c r="D1314" s="17">
        <v>1</v>
      </c>
      <c r="E1314" s="17">
        <v>2</v>
      </c>
      <c r="F1314" s="17">
        <v>1</v>
      </c>
    </row>
    <row r="1315" spans="1:6" x14ac:dyDescent="0.25">
      <c r="A1315" s="73">
        <v>43411</v>
      </c>
      <c r="B1315" s="31">
        <v>3840</v>
      </c>
      <c r="C1315" s="17">
        <v>7</v>
      </c>
      <c r="D1315" s="17">
        <v>8</v>
      </c>
      <c r="E1315" s="17">
        <v>4</v>
      </c>
      <c r="F1315" s="17">
        <v>1</v>
      </c>
    </row>
    <row r="1316" spans="1:6" x14ac:dyDescent="0.25">
      <c r="A1316" s="73">
        <v>43410</v>
      </c>
      <c r="B1316" s="31">
        <v>1285</v>
      </c>
      <c r="C1316" s="17">
        <v>5</v>
      </c>
      <c r="D1316" s="17">
        <v>6</v>
      </c>
      <c r="E1316" s="17">
        <v>2</v>
      </c>
      <c r="F1316" s="17">
        <v>1</v>
      </c>
    </row>
    <row r="1317" spans="1:6" x14ac:dyDescent="0.25">
      <c r="A1317" s="73">
        <v>43409</v>
      </c>
      <c r="B1317" s="31">
        <v>-2840</v>
      </c>
      <c r="C1317" s="17">
        <v>6</v>
      </c>
      <c r="D1317" s="17">
        <v>4</v>
      </c>
      <c r="E1317" s="17">
        <v>1</v>
      </c>
      <c r="F1317" s="17">
        <v>1</v>
      </c>
    </row>
    <row r="1318" spans="1:6" x14ac:dyDescent="0.25">
      <c r="A1318" s="73">
        <v>43406</v>
      </c>
      <c r="B1318" s="31">
        <v>-7875</v>
      </c>
      <c r="C1318" s="17">
        <v>9</v>
      </c>
      <c r="D1318" s="17">
        <v>7</v>
      </c>
      <c r="E1318" s="17">
        <v>4</v>
      </c>
      <c r="F1318" s="17">
        <v>1</v>
      </c>
    </row>
    <row r="1319" spans="1:6" x14ac:dyDescent="0.25">
      <c r="A1319" s="73">
        <v>43405</v>
      </c>
      <c r="B1319" s="31">
        <v>8265</v>
      </c>
      <c r="C1319" s="17">
        <v>7</v>
      </c>
      <c r="D1319" s="17">
        <v>5</v>
      </c>
      <c r="E1319" s="17">
        <v>1</v>
      </c>
      <c r="F1319" s="17">
        <v>1</v>
      </c>
    </row>
    <row r="1320" spans="1:6" x14ac:dyDescent="0.25">
      <c r="A1320" s="73">
        <v>43404</v>
      </c>
      <c r="B1320" s="31">
        <v>2550</v>
      </c>
      <c r="C1320" s="17">
        <v>8</v>
      </c>
      <c r="D1320" s="17">
        <v>6</v>
      </c>
      <c r="E1320" s="17">
        <v>1</v>
      </c>
      <c r="F1320" s="17">
        <v>1</v>
      </c>
    </row>
    <row r="1321" spans="1:6" x14ac:dyDescent="0.25">
      <c r="A1321" s="73">
        <v>43403</v>
      </c>
      <c r="B1321" s="31">
        <v>-4970</v>
      </c>
      <c r="C1321" s="17">
        <v>8</v>
      </c>
      <c r="D1321" s="17">
        <v>5</v>
      </c>
      <c r="E1321" s="17">
        <v>1</v>
      </c>
      <c r="F1321" s="17">
        <v>1</v>
      </c>
    </row>
    <row r="1322" spans="1:6" x14ac:dyDescent="0.25">
      <c r="A1322" s="73">
        <v>43402</v>
      </c>
      <c r="B1322" s="31">
        <v>-2830</v>
      </c>
      <c r="C1322" s="17">
        <v>10</v>
      </c>
      <c r="D1322" s="17">
        <v>6</v>
      </c>
      <c r="E1322" s="17">
        <v>1</v>
      </c>
      <c r="F1322" s="17">
        <v>1</v>
      </c>
    </row>
    <row r="1323" spans="1:6" x14ac:dyDescent="0.25">
      <c r="A1323" s="73">
        <v>43399</v>
      </c>
      <c r="B1323" s="31">
        <v>-2420</v>
      </c>
      <c r="C1323" s="17">
        <v>10</v>
      </c>
      <c r="D1323" s="17">
        <v>5</v>
      </c>
      <c r="E1323" s="17">
        <v>1</v>
      </c>
      <c r="F1323" s="17">
        <v>1</v>
      </c>
    </row>
    <row r="1324" spans="1:6" x14ac:dyDescent="0.25">
      <c r="A1324" s="73">
        <v>43398</v>
      </c>
      <c r="B1324" s="31">
        <v>1100</v>
      </c>
      <c r="C1324" s="17">
        <v>9</v>
      </c>
      <c r="D1324" s="17">
        <v>5</v>
      </c>
      <c r="E1324" s="17">
        <v>1</v>
      </c>
      <c r="F1324" s="17">
        <v>1</v>
      </c>
    </row>
    <row r="1325" spans="1:6" x14ac:dyDescent="0.25">
      <c r="A1325" s="73">
        <v>43397</v>
      </c>
      <c r="B1325" s="31">
        <v>7915</v>
      </c>
      <c r="C1325" s="17">
        <v>10</v>
      </c>
      <c r="D1325" s="17">
        <v>8</v>
      </c>
      <c r="E1325" s="17">
        <v>4</v>
      </c>
      <c r="F1325" s="17">
        <v>1</v>
      </c>
    </row>
    <row r="1326" spans="1:6" x14ac:dyDescent="0.25">
      <c r="A1326" s="73">
        <v>43396</v>
      </c>
      <c r="B1326" s="31">
        <v>8395</v>
      </c>
      <c r="C1326" s="17">
        <v>10</v>
      </c>
      <c r="D1326" s="17">
        <v>4</v>
      </c>
      <c r="E1326" s="17">
        <v>1</v>
      </c>
      <c r="F1326" s="17">
        <v>1</v>
      </c>
    </row>
    <row r="1327" spans="1:6" x14ac:dyDescent="0.25">
      <c r="A1327" s="73">
        <v>43392</v>
      </c>
      <c r="B1327" s="31">
        <v>180</v>
      </c>
      <c r="C1327" s="17">
        <v>7</v>
      </c>
      <c r="D1327" s="17">
        <v>4</v>
      </c>
      <c r="E1327" s="17">
        <v>1</v>
      </c>
      <c r="F1327" s="17">
        <v>1</v>
      </c>
    </row>
    <row r="1328" spans="1:6" x14ac:dyDescent="0.25">
      <c r="A1328" s="73">
        <v>43391</v>
      </c>
      <c r="B1328" s="31">
        <v>-7165</v>
      </c>
      <c r="C1328" s="17">
        <v>8</v>
      </c>
      <c r="D1328" s="17">
        <v>8</v>
      </c>
      <c r="E1328" s="17">
        <v>4</v>
      </c>
      <c r="F1328" s="17">
        <v>1</v>
      </c>
    </row>
    <row r="1329" spans="1:6" x14ac:dyDescent="0.25">
      <c r="A1329" s="73">
        <v>43390</v>
      </c>
      <c r="B1329" s="31">
        <v>70</v>
      </c>
      <c r="C1329" s="17">
        <v>5</v>
      </c>
      <c r="D1329" s="17">
        <v>3</v>
      </c>
      <c r="E1329" s="17">
        <v>2</v>
      </c>
      <c r="F1329" s="17">
        <v>1</v>
      </c>
    </row>
    <row r="1330" spans="1:6" x14ac:dyDescent="0.25">
      <c r="A1330" s="73">
        <v>43389</v>
      </c>
      <c r="B1330" s="31">
        <v>-2740</v>
      </c>
      <c r="C1330" s="17">
        <v>9</v>
      </c>
      <c r="D1330" s="17">
        <v>9</v>
      </c>
      <c r="E1330" s="17">
        <v>4</v>
      </c>
      <c r="F1330" s="17">
        <v>1</v>
      </c>
    </row>
    <row r="1331" spans="1:6" x14ac:dyDescent="0.25">
      <c r="A1331" s="73">
        <v>43388</v>
      </c>
      <c r="B1331" s="31">
        <v>4515</v>
      </c>
      <c r="C1331" s="17">
        <v>5</v>
      </c>
      <c r="D1331" s="17">
        <v>3</v>
      </c>
      <c r="E1331" s="17">
        <v>2</v>
      </c>
      <c r="F1331" s="17">
        <v>1</v>
      </c>
    </row>
    <row r="1332" spans="1:6" x14ac:dyDescent="0.25">
      <c r="A1332" s="73">
        <v>43385</v>
      </c>
      <c r="B1332" s="31">
        <v>8865</v>
      </c>
      <c r="C1332" s="17">
        <v>7</v>
      </c>
      <c r="D1332" s="17">
        <v>3</v>
      </c>
      <c r="E1332" s="17">
        <v>1</v>
      </c>
      <c r="F1332" s="17">
        <v>1</v>
      </c>
    </row>
    <row r="1333" spans="1:6" x14ac:dyDescent="0.25">
      <c r="A1333" s="73">
        <v>43384</v>
      </c>
      <c r="B1333" s="31">
        <v>3025</v>
      </c>
      <c r="C1333" s="17">
        <v>10</v>
      </c>
      <c r="D1333" s="17">
        <v>1</v>
      </c>
      <c r="E1333" s="17">
        <v>1</v>
      </c>
      <c r="F1333" s="17">
        <v>1</v>
      </c>
    </row>
    <row r="1334" spans="1:6" x14ac:dyDescent="0.25">
      <c r="A1334" s="73">
        <v>43383</v>
      </c>
      <c r="B1334" s="31">
        <v>7600</v>
      </c>
      <c r="C1334" s="17">
        <v>10</v>
      </c>
      <c r="D1334" s="17">
        <v>10</v>
      </c>
      <c r="E1334" s="17">
        <v>4</v>
      </c>
      <c r="F1334" s="17">
        <v>1</v>
      </c>
    </row>
    <row r="1335" spans="1:6" x14ac:dyDescent="0.25">
      <c r="A1335" s="73">
        <v>43382</v>
      </c>
      <c r="B1335" s="31">
        <v>1510</v>
      </c>
      <c r="C1335" s="17">
        <v>5</v>
      </c>
      <c r="D1335" s="17">
        <v>3</v>
      </c>
      <c r="E1335" s="17">
        <v>2</v>
      </c>
      <c r="F1335" s="17">
        <v>1</v>
      </c>
    </row>
    <row r="1336" spans="1:6" x14ac:dyDescent="0.25">
      <c r="A1336" s="73">
        <v>43381</v>
      </c>
      <c r="B1336" s="31">
        <v>-2785</v>
      </c>
      <c r="C1336" s="17">
        <v>7</v>
      </c>
      <c r="D1336" s="17">
        <v>2</v>
      </c>
      <c r="E1336" s="17">
        <v>1</v>
      </c>
      <c r="F1336" s="17">
        <v>1</v>
      </c>
    </row>
    <row r="1337" spans="1:6" x14ac:dyDescent="0.25">
      <c r="A1337" s="73">
        <v>43378</v>
      </c>
      <c r="B1337" s="31">
        <v>-9125</v>
      </c>
      <c r="C1337" s="17">
        <v>8</v>
      </c>
      <c r="D1337" s="17">
        <v>5</v>
      </c>
      <c r="E1337" s="17">
        <v>1</v>
      </c>
      <c r="F1337" s="17">
        <v>1</v>
      </c>
    </row>
    <row r="1338" spans="1:6" x14ac:dyDescent="0.25">
      <c r="A1338" s="73">
        <v>43377</v>
      </c>
      <c r="B1338" s="31">
        <v>1765</v>
      </c>
      <c r="C1338" s="17">
        <v>8</v>
      </c>
      <c r="D1338" s="17">
        <v>7</v>
      </c>
      <c r="E1338" s="17">
        <v>4</v>
      </c>
      <c r="F1338" s="17">
        <v>1</v>
      </c>
    </row>
    <row r="1339" spans="1:6" x14ac:dyDescent="0.25">
      <c r="A1339" s="73">
        <v>43376</v>
      </c>
      <c r="B1339" s="31">
        <v>-1050</v>
      </c>
      <c r="C1339" s="17">
        <v>1</v>
      </c>
      <c r="D1339" s="17">
        <v>2</v>
      </c>
      <c r="E1339" s="17">
        <v>2</v>
      </c>
      <c r="F1339" s="17">
        <v>1</v>
      </c>
    </row>
    <row r="1340" spans="1:6" x14ac:dyDescent="0.25">
      <c r="A1340" s="73">
        <v>43374</v>
      </c>
      <c r="B1340" s="31">
        <v>-3085</v>
      </c>
      <c r="C1340" s="17">
        <v>2</v>
      </c>
      <c r="D1340" s="17">
        <v>6</v>
      </c>
      <c r="E1340" s="17">
        <v>2</v>
      </c>
      <c r="F1340" s="17">
        <v>1</v>
      </c>
    </row>
    <row r="1341" spans="1:6" x14ac:dyDescent="0.25">
      <c r="A1341" s="73">
        <v>43370</v>
      </c>
      <c r="B1341" s="31">
        <v>395</v>
      </c>
      <c r="C1341" s="17">
        <v>2</v>
      </c>
      <c r="D1341" s="17">
        <v>6</v>
      </c>
      <c r="E1341" s="17">
        <v>2</v>
      </c>
      <c r="F1341" s="17">
        <v>1</v>
      </c>
    </row>
    <row r="1342" spans="1:6" x14ac:dyDescent="0.25">
      <c r="A1342" s="73">
        <v>43369</v>
      </c>
      <c r="B1342" s="31">
        <v>5640</v>
      </c>
      <c r="C1342" s="17">
        <v>3</v>
      </c>
      <c r="D1342" s="17">
        <v>4</v>
      </c>
      <c r="E1342" s="17">
        <v>2</v>
      </c>
      <c r="F1342" s="17">
        <v>1</v>
      </c>
    </row>
    <row r="1343" spans="1:6" x14ac:dyDescent="0.25">
      <c r="A1343" s="73">
        <v>43367</v>
      </c>
      <c r="B1343" s="31">
        <v>-1470</v>
      </c>
      <c r="C1343" s="17">
        <v>5</v>
      </c>
      <c r="D1343" s="17">
        <v>6</v>
      </c>
      <c r="E1343" s="17">
        <v>2</v>
      </c>
      <c r="F1343" s="17">
        <v>1</v>
      </c>
    </row>
    <row r="1344" spans="1:6" x14ac:dyDescent="0.25">
      <c r="A1344" s="73">
        <v>43363</v>
      </c>
      <c r="B1344" s="31">
        <v>-1360</v>
      </c>
      <c r="C1344" s="17">
        <v>2</v>
      </c>
      <c r="D1344" s="17">
        <v>9</v>
      </c>
      <c r="E1344" s="17">
        <v>3</v>
      </c>
      <c r="F1344" s="17">
        <v>1</v>
      </c>
    </row>
    <row r="1345" spans="1:6" x14ac:dyDescent="0.25">
      <c r="A1345" s="73">
        <v>43361</v>
      </c>
      <c r="B1345" s="31">
        <v>-1065</v>
      </c>
      <c r="C1345" s="17">
        <v>4</v>
      </c>
      <c r="D1345" s="17">
        <v>5</v>
      </c>
      <c r="E1345" s="17">
        <v>2</v>
      </c>
      <c r="F1345" s="17">
        <v>1</v>
      </c>
    </row>
    <row r="1346" spans="1:6" x14ac:dyDescent="0.25">
      <c r="A1346" s="73">
        <v>43360</v>
      </c>
      <c r="B1346" s="31">
        <v>-7860</v>
      </c>
      <c r="C1346" s="17">
        <v>5</v>
      </c>
      <c r="D1346" s="17">
        <v>9</v>
      </c>
      <c r="E1346" s="17">
        <v>3</v>
      </c>
      <c r="F1346" s="17">
        <v>1</v>
      </c>
    </row>
    <row r="1347" spans="1:6" x14ac:dyDescent="0.25">
      <c r="A1347" s="73">
        <v>43357</v>
      </c>
      <c r="B1347" s="31">
        <v>-120</v>
      </c>
      <c r="C1347" s="17">
        <v>2</v>
      </c>
      <c r="D1347" s="17">
        <v>6</v>
      </c>
      <c r="E1347" s="17">
        <v>2</v>
      </c>
      <c r="F1347" s="17">
        <v>1</v>
      </c>
    </row>
    <row r="1348" spans="1:6" x14ac:dyDescent="0.25">
      <c r="A1348" s="73">
        <v>43356</v>
      </c>
      <c r="B1348" s="31">
        <v>-545</v>
      </c>
      <c r="C1348" s="17">
        <v>2</v>
      </c>
      <c r="D1348" s="17">
        <v>8</v>
      </c>
      <c r="E1348" s="17">
        <v>3</v>
      </c>
      <c r="F1348" s="17">
        <v>1</v>
      </c>
    </row>
    <row r="1349" spans="1:6" x14ac:dyDescent="0.25">
      <c r="A1349" s="73">
        <v>43355</v>
      </c>
      <c r="B1349" s="31">
        <v>-2410</v>
      </c>
      <c r="C1349" s="17">
        <v>5</v>
      </c>
      <c r="D1349" s="17">
        <v>4</v>
      </c>
      <c r="E1349" s="17">
        <v>2</v>
      </c>
      <c r="F1349" s="17">
        <v>1</v>
      </c>
    </row>
    <row r="1350" spans="1:6" x14ac:dyDescent="0.25">
      <c r="A1350" s="73">
        <v>43354</v>
      </c>
      <c r="B1350" s="31">
        <v>6170</v>
      </c>
      <c r="C1350" s="17">
        <v>5</v>
      </c>
      <c r="D1350" s="17">
        <v>6</v>
      </c>
      <c r="E1350" s="17">
        <v>2</v>
      </c>
      <c r="F1350" s="17">
        <v>1</v>
      </c>
    </row>
    <row r="1351" spans="1:6" x14ac:dyDescent="0.25">
      <c r="A1351" s="73">
        <v>43350</v>
      </c>
      <c r="B1351" s="31">
        <v>-1070</v>
      </c>
      <c r="C1351" s="17">
        <v>4</v>
      </c>
      <c r="D1351" s="17">
        <v>1</v>
      </c>
      <c r="E1351" s="17">
        <v>2</v>
      </c>
      <c r="F1351" s="17">
        <v>1</v>
      </c>
    </row>
    <row r="1352" spans="1:6" x14ac:dyDescent="0.25">
      <c r="A1352" s="73">
        <v>43349</v>
      </c>
      <c r="B1352" s="31">
        <v>-6795</v>
      </c>
      <c r="C1352" s="17">
        <v>5</v>
      </c>
      <c r="D1352" s="17">
        <v>6</v>
      </c>
      <c r="E1352" s="17">
        <v>2</v>
      </c>
      <c r="F1352" s="17">
        <v>1</v>
      </c>
    </row>
    <row r="1353" spans="1:6" x14ac:dyDescent="0.25">
      <c r="A1353" s="73">
        <v>43348</v>
      </c>
      <c r="B1353" s="31">
        <v>1580</v>
      </c>
      <c r="C1353" s="17">
        <v>5</v>
      </c>
      <c r="D1353" s="17">
        <v>8</v>
      </c>
      <c r="E1353" s="17">
        <v>3</v>
      </c>
      <c r="F1353" s="17">
        <v>1</v>
      </c>
    </row>
    <row r="1354" spans="1:6" x14ac:dyDescent="0.25">
      <c r="A1354" s="73">
        <v>43347</v>
      </c>
      <c r="B1354" s="31">
        <v>1285</v>
      </c>
      <c r="C1354" s="17">
        <v>2</v>
      </c>
      <c r="D1354" s="17">
        <v>5</v>
      </c>
      <c r="E1354" s="17">
        <v>2</v>
      </c>
      <c r="F1354" s="17">
        <v>1</v>
      </c>
    </row>
    <row r="1355" spans="1:6" x14ac:dyDescent="0.25">
      <c r="A1355" s="73">
        <v>43343</v>
      </c>
      <c r="B1355" s="31">
        <v>1065</v>
      </c>
      <c r="C1355" s="17">
        <v>1</v>
      </c>
      <c r="D1355" s="17">
        <v>4</v>
      </c>
      <c r="E1355" s="17">
        <v>2</v>
      </c>
      <c r="F1355" s="17">
        <v>1</v>
      </c>
    </row>
    <row r="1356" spans="1:6" x14ac:dyDescent="0.25">
      <c r="A1356" s="73">
        <v>43342</v>
      </c>
      <c r="B1356" s="31">
        <v>-860</v>
      </c>
      <c r="C1356" s="17">
        <v>2</v>
      </c>
      <c r="D1356" s="17">
        <v>2</v>
      </c>
      <c r="E1356" s="17">
        <v>2</v>
      </c>
      <c r="F1356" s="17">
        <v>1</v>
      </c>
    </row>
    <row r="1357" spans="1:6" x14ac:dyDescent="0.25">
      <c r="A1357" s="73">
        <v>43341</v>
      </c>
      <c r="B1357" s="31">
        <v>7520</v>
      </c>
      <c r="C1357" s="17">
        <v>3</v>
      </c>
      <c r="D1357" s="17">
        <v>9</v>
      </c>
      <c r="E1357" s="17">
        <v>3</v>
      </c>
      <c r="F1357" s="17">
        <v>1</v>
      </c>
    </row>
    <row r="1358" spans="1:6" x14ac:dyDescent="0.25">
      <c r="A1358" s="73">
        <v>43336</v>
      </c>
      <c r="B1358" s="31">
        <v>-125</v>
      </c>
      <c r="C1358" s="17">
        <v>1</v>
      </c>
      <c r="D1358" s="17">
        <v>8</v>
      </c>
      <c r="E1358" s="17">
        <v>3</v>
      </c>
      <c r="F1358" s="17">
        <v>1</v>
      </c>
    </row>
    <row r="1359" spans="1:6" x14ac:dyDescent="0.25">
      <c r="A1359" s="73">
        <v>43335</v>
      </c>
      <c r="B1359" s="31">
        <v>-1755</v>
      </c>
      <c r="C1359" s="17">
        <v>2</v>
      </c>
      <c r="D1359" s="17">
        <v>1</v>
      </c>
      <c r="E1359" s="17">
        <v>2</v>
      </c>
      <c r="F1359" s="17">
        <v>1</v>
      </c>
    </row>
    <row r="1360" spans="1:6" x14ac:dyDescent="0.25">
      <c r="A1360" s="73">
        <v>43334</v>
      </c>
      <c r="B1360" s="31">
        <v>-305</v>
      </c>
      <c r="C1360" s="17">
        <v>2</v>
      </c>
      <c r="D1360" s="17">
        <v>6</v>
      </c>
      <c r="E1360" s="17">
        <v>2</v>
      </c>
      <c r="F1360" s="17">
        <v>1</v>
      </c>
    </row>
    <row r="1361" spans="1:6" x14ac:dyDescent="0.25">
      <c r="A1361" s="73">
        <v>43333</v>
      </c>
      <c r="B1361" s="31">
        <v>-455</v>
      </c>
      <c r="C1361" s="17">
        <v>1</v>
      </c>
      <c r="D1361" s="17">
        <v>1</v>
      </c>
      <c r="E1361" s="17">
        <v>2</v>
      </c>
      <c r="F1361" s="17">
        <v>1</v>
      </c>
    </row>
    <row r="1362" spans="1:6" x14ac:dyDescent="0.25">
      <c r="A1362" s="73">
        <v>43332</v>
      </c>
      <c r="B1362" s="31">
        <v>-1580</v>
      </c>
      <c r="C1362" s="17">
        <v>2</v>
      </c>
      <c r="D1362" s="17">
        <v>5</v>
      </c>
      <c r="E1362" s="17">
        <v>2</v>
      </c>
      <c r="F1362" s="17">
        <v>1</v>
      </c>
    </row>
    <row r="1363" spans="1:6" x14ac:dyDescent="0.25">
      <c r="A1363" s="73">
        <v>43329</v>
      </c>
      <c r="B1363" s="31">
        <v>3510</v>
      </c>
      <c r="C1363" s="17">
        <v>3</v>
      </c>
      <c r="D1363" s="17">
        <v>2</v>
      </c>
      <c r="E1363" s="17">
        <v>2</v>
      </c>
      <c r="F1363" s="17">
        <v>1</v>
      </c>
    </row>
    <row r="1364" spans="1:6" x14ac:dyDescent="0.25">
      <c r="A1364" s="32">
        <v>43328</v>
      </c>
      <c r="B1364" s="31">
        <v>-1975</v>
      </c>
      <c r="C1364" s="17">
        <v>2</v>
      </c>
      <c r="D1364" s="17">
        <v>7</v>
      </c>
      <c r="E1364" s="17">
        <v>3</v>
      </c>
      <c r="F1364" s="17">
        <v>1</v>
      </c>
    </row>
    <row r="1365" spans="1:6" x14ac:dyDescent="0.25">
      <c r="A1365" s="32">
        <v>43327</v>
      </c>
      <c r="B1365" s="31">
        <v>975</v>
      </c>
      <c r="C1365" s="17">
        <v>4</v>
      </c>
      <c r="D1365" s="17">
        <v>5</v>
      </c>
      <c r="E1365" s="17">
        <v>2</v>
      </c>
      <c r="F1365" s="17">
        <v>1</v>
      </c>
    </row>
    <row r="1366" spans="1:6" x14ac:dyDescent="0.25">
      <c r="A1366" s="32">
        <v>43326</v>
      </c>
      <c r="B1366" s="31">
        <v>1365</v>
      </c>
      <c r="C1366" s="17">
        <v>2</v>
      </c>
      <c r="D1366" s="17">
        <v>1</v>
      </c>
      <c r="E1366" s="17">
        <v>2</v>
      </c>
      <c r="F1366" s="17">
        <v>1</v>
      </c>
    </row>
    <row r="1367" spans="1:6" x14ac:dyDescent="0.25">
      <c r="A1367" s="32">
        <v>43325</v>
      </c>
      <c r="B1367" s="31">
        <v>2785</v>
      </c>
      <c r="C1367" s="17">
        <v>2</v>
      </c>
      <c r="D1367" s="17">
        <v>1</v>
      </c>
      <c r="E1367" s="17">
        <v>2</v>
      </c>
      <c r="F1367" s="17">
        <v>1</v>
      </c>
    </row>
    <row r="1368" spans="1:6" x14ac:dyDescent="0.25">
      <c r="A1368" s="32">
        <v>43322</v>
      </c>
      <c r="B1368" s="31">
        <v>-680</v>
      </c>
      <c r="C1368" s="17">
        <v>1</v>
      </c>
      <c r="D1368" s="17">
        <v>4</v>
      </c>
      <c r="E1368" s="17">
        <v>2</v>
      </c>
      <c r="F1368" s="17">
        <v>1</v>
      </c>
    </row>
    <row r="1369" spans="1:6" x14ac:dyDescent="0.25">
      <c r="A1369" s="32">
        <v>43319</v>
      </c>
      <c r="B1369" s="31">
        <v>-400</v>
      </c>
      <c r="C1369" s="17">
        <v>1</v>
      </c>
      <c r="D1369" s="17">
        <v>3</v>
      </c>
      <c r="E1369" s="17">
        <v>2</v>
      </c>
      <c r="F1369" s="17">
        <v>1</v>
      </c>
    </row>
    <row r="1370" spans="1:6" x14ac:dyDescent="0.25">
      <c r="A1370" s="32">
        <v>43315</v>
      </c>
      <c r="B1370" s="31">
        <v>1530</v>
      </c>
      <c r="C1370" s="17">
        <v>1</v>
      </c>
      <c r="D1370" s="17">
        <v>3</v>
      </c>
      <c r="E1370" s="17">
        <v>2</v>
      </c>
      <c r="F1370" s="17">
        <v>1</v>
      </c>
    </row>
    <row r="1371" spans="1:6" x14ac:dyDescent="0.25">
      <c r="A1371" s="32">
        <v>43314</v>
      </c>
      <c r="B1371" s="31">
        <v>5235</v>
      </c>
      <c r="C1371" s="17">
        <v>8</v>
      </c>
      <c r="D1371" s="17">
        <v>10</v>
      </c>
      <c r="E1371" s="17">
        <v>4</v>
      </c>
      <c r="F1371" s="17">
        <v>1</v>
      </c>
    </row>
    <row r="1372" spans="1:6" x14ac:dyDescent="0.25">
      <c r="A1372" s="32">
        <v>43313</v>
      </c>
      <c r="B1372" s="31">
        <v>900</v>
      </c>
      <c r="C1372" s="17">
        <v>2</v>
      </c>
      <c r="D1372" s="17">
        <v>4</v>
      </c>
      <c r="E1372" s="17">
        <v>2</v>
      </c>
      <c r="F1372" s="17">
        <v>1</v>
      </c>
    </row>
    <row r="1373" spans="1:6" x14ac:dyDescent="0.25">
      <c r="A1373" s="17">
        <v>43312</v>
      </c>
      <c r="B1373" s="31">
        <v>-1230</v>
      </c>
      <c r="C1373" s="17">
        <v>4</v>
      </c>
      <c r="D1373" s="17">
        <v>4</v>
      </c>
      <c r="E1373" s="17">
        <v>2</v>
      </c>
      <c r="F1373" s="17">
        <v>1</v>
      </c>
    </row>
    <row r="1374" spans="1:6" x14ac:dyDescent="0.25">
      <c r="A1374" s="17">
        <v>43311</v>
      </c>
      <c r="B1374" s="31">
        <v>-3845</v>
      </c>
      <c r="C1374" s="17">
        <v>7</v>
      </c>
      <c r="D1374" s="17">
        <v>6</v>
      </c>
      <c r="E1374" s="17">
        <v>1</v>
      </c>
      <c r="F1374" s="17">
        <v>1</v>
      </c>
    </row>
    <row r="1375" spans="1:6" x14ac:dyDescent="0.25">
      <c r="A1375" s="17">
        <v>43308</v>
      </c>
      <c r="B1375" s="31">
        <v>3940</v>
      </c>
      <c r="C1375" s="17">
        <v>8</v>
      </c>
      <c r="D1375" s="17">
        <v>8</v>
      </c>
      <c r="E1375" s="17">
        <v>4</v>
      </c>
      <c r="F1375" s="17">
        <v>1</v>
      </c>
    </row>
    <row r="1376" spans="1:6" x14ac:dyDescent="0.25">
      <c r="A1376" s="17">
        <v>43305</v>
      </c>
      <c r="B1376" s="31">
        <v>135</v>
      </c>
      <c r="C1376" s="17">
        <v>4</v>
      </c>
      <c r="D1376" s="17">
        <v>3</v>
      </c>
      <c r="E1376" s="17">
        <v>2</v>
      </c>
      <c r="F1376" s="17">
        <v>1</v>
      </c>
    </row>
    <row r="1377" spans="1:6" x14ac:dyDescent="0.25">
      <c r="A1377" s="17">
        <v>43304</v>
      </c>
      <c r="B1377" s="31">
        <v>5735</v>
      </c>
      <c r="C1377" s="17">
        <v>3</v>
      </c>
      <c r="D1377" s="17">
        <v>8</v>
      </c>
      <c r="E1377" s="17">
        <v>3</v>
      </c>
      <c r="F1377" s="17">
        <v>1</v>
      </c>
    </row>
    <row r="1378" spans="1:6" x14ac:dyDescent="0.25">
      <c r="A1378" s="17">
        <v>43299</v>
      </c>
      <c r="B1378" s="31">
        <v>-730</v>
      </c>
      <c r="C1378" s="17">
        <v>1</v>
      </c>
      <c r="D1378" s="17">
        <v>3</v>
      </c>
      <c r="E1378" s="17">
        <v>2</v>
      </c>
      <c r="F1378" s="17">
        <v>1</v>
      </c>
    </row>
    <row r="1379" spans="1:6" x14ac:dyDescent="0.25">
      <c r="A1379" s="17">
        <v>43298</v>
      </c>
      <c r="B1379" s="31">
        <v>2580</v>
      </c>
      <c r="C1379" s="17">
        <v>7</v>
      </c>
      <c r="D1379" s="17">
        <v>8</v>
      </c>
      <c r="E1379" s="17">
        <v>4</v>
      </c>
      <c r="F1379" s="17">
        <v>1</v>
      </c>
    </row>
    <row r="1380" spans="1:6" x14ac:dyDescent="0.25">
      <c r="A1380" s="17">
        <v>43297</v>
      </c>
      <c r="B1380" s="31">
        <v>-600</v>
      </c>
      <c r="C1380" s="17">
        <v>1</v>
      </c>
      <c r="D1380" s="17">
        <v>6</v>
      </c>
      <c r="E1380" s="17">
        <v>2</v>
      </c>
      <c r="F1380" s="17">
        <v>1</v>
      </c>
    </row>
    <row r="1381" spans="1:6" x14ac:dyDescent="0.25">
      <c r="A1381" s="17">
        <v>43294</v>
      </c>
      <c r="B1381" s="31">
        <v>290</v>
      </c>
      <c r="C1381" s="17">
        <v>1</v>
      </c>
      <c r="D1381" s="17">
        <v>2</v>
      </c>
      <c r="E1381" s="17">
        <v>2</v>
      </c>
      <c r="F1381" s="17">
        <v>1</v>
      </c>
    </row>
    <row r="1382" spans="1:6" x14ac:dyDescent="0.25">
      <c r="A1382" s="17">
        <v>43293</v>
      </c>
      <c r="B1382" s="31">
        <v>-1590</v>
      </c>
      <c r="C1382" s="17">
        <v>4</v>
      </c>
      <c r="D1382" s="17">
        <v>10</v>
      </c>
      <c r="E1382" s="17">
        <v>3</v>
      </c>
      <c r="F1382" s="17">
        <v>1</v>
      </c>
    </row>
    <row r="1383" spans="1:6" x14ac:dyDescent="0.25">
      <c r="A1383" s="17">
        <v>43287</v>
      </c>
      <c r="B1383" s="31">
        <v>-2750</v>
      </c>
      <c r="C1383" s="17">
        <v>6</v>
      </c>
      <c r="D1383" s="17">
        <v>9</v>
      </c>
      <c r="E1383" s="17">
        <v>4</v>
      </c>
      <c r="F1383" s="17">
        <v>1</v>
      </c>
    </row>
    <row r="1384" spans="1:6" x14ac:dyDescent="0.25">
      <c r="A1384" s="17">
        <v>43286</v>
      </c>
      <c r="B1384" s="31">
        <v>3760</v>
      </c>
      <c r="C1384" s="17">
        <v>3</v>
      </c>
      <c r="D1384" s="17">
        <v>7</v>
      </c>
      <c r="E1384" s="17">
        <v>3</v>
      </c>
      <c r="F1384" s="17">
        <v>1</v>
      </c>
    </row>
    <row r="1385" spans="1:6" x14ac:dyDescent="0.25">
      <c r="A1385" s="17">
        <v>43283</v>
      </c>
      <c r="B1385" s="31">
        <v>2250</v>
      </c>
      <c r="C1385" s="17">
        <v>6</v>
      </c>
      <c r="D1385" s="17">
        <v>8</v>
      </c>
      <c r="E1385" s="17">
        <v>4</v>
      </c>
      <c r="F1385" s="17">
        <v>1</v>
      </c>
    </row>
    <row r="1386" spans="1:6" x14ac:dyDescent="0.25">
      <c r="A1386" s="17">
        <v>43279</v>
      </c>
      <c r="B1386" s="31">
        <v>2505</v>
      </c>
      <c r="C1386" s="17">
        <v>5</v>
      </c>
      <c r="D1386" s="17">
        <v>3</v>
      </c>
      <c r="E1386" s="17">
        <v>2</v>
      </c>
      <c r="F1386" s="17">
        <v>1</v>
      </c>
    </row>
    <row r="1387" spans="1:6" x14ac:dyDescent="0.25">
      <c r="A1387" s="17">
        <v>43278</v>
      </c>
      <c r="B1387" s="31">
        <v>-7865</v>
      </c>
      <c r="C1387" s="17">
        <v>8</v>
      </c>
      <c r="D1387" s="17">
        <v>4</v>
      </c>
      <c r="E1387" s="17">
        <v>1</v>
      </c>
      <c r="F1387" s="17">
        <v>1</v>
      </c>
    </row>
    <row r="1388" spans="1:6" x14ac:dyDescent="0.25">
      <c r="A1388" s="17">
        <v>43276</v>
      </c>
      <c r="B1388" s="31">
        <v>885</v>
      </c>
      <c r="C1388" s="17">
        <v>8</v>
      </c>
      <c r="D1388" s="17">
        <v>5</v>
      </c>
      <c r="E1388" s="17">
        <v>1</v>
      </c>
      <c r="F1388" s="17">
        <v>1</v>
      </c>
    </row>
    <row r="1389" spans="1:6" x14ac:dyDescent="0.25">
      <c r="A1389" s="17">
        <v>43273</v>
      </c>
      <c r="B1389" s="31">
        <v>-1735</v>
      </c>
      <c r="C1389" s="17">
        <v>2</v>
      </c>
      <c r="D1389" s="17">
        <v>7</v>
      </c>
      <c r="E1389" s="17">
        <v>3</v>
      </c>
      <c r="F1389" s="17">
        <v>1</v>
      </c>
    </row>
    <row r="1390" spans="1:6" x14ac:dyDescent="0.25">
      <c r="A1390" s="17">
        <v>43272</v>
      </c>
      <c r="B1390" s="31">
        <v>1065</v>
      </c>
      <c r="C1390" s="17">
        <v>5</v>
      </c>
      <c r="D1390" s="17">
        <v>6</v>
      </c>
      <c r="E1390" s="17">
        <v>2</v>
      </c>
      <c r="F1390" s="17">
        <v>1</v>
      </c>
    </row>
    <row r="1391" spans="1:6" x14ac:dyDescent="0.25">
      <c r="A1391" s="17">
        <v>43269</v>
      </c>
      <c r="B1391" s="31">
        <v>-320</v>
      </c>
      <c r="C1391" s="17">
        <v>2</v>
      </c>
      <c r="D1391" s="17">
        <v>7</v>
      </c>
      <c r="E1391" s="17">
        <v>3</v>
      </c>
      <c r="F1391" s="17">
        <v>1</v>
      </c>
    </row>
    <row r="1392" spans="1:6" x14ac:dyDescent="0.25">
      <c r="A1392" s="17">
        <v>43266</v>
      </c>
      <c r="B1392" s="31">
        <v>350</v>
      </c>
      <c r="C1392" s="17">
        <v>2</v>
      </c>
      <c r="D1392" s="17">
        <v>2</v>
      </c>
      <c r="E1392" s="17">
        <v>2</v>
      </c>
      <c r="F1392" s="17">
        <v>1</v>
      </c>
    </row>
    <row r="1393" spans="1:6" x14ac:dyDescent="0.25">
      <c r="A1393" s="17">
        <v>43265</v>
      </c>
      <c r="B1393" s="31">
        <v>-780</v>
      </c>
      <c r="C1393" s="17">
        <v>4</v>
      </c>
      <c r="D1393" s="17">
        <v>9</v>
      </c>
      <c r="E1393" s="17">
        <v>3</v>
      </c>
      <c r="F1393" s="17">
        <v>1</v>
      </c>
    </row>
    <row r="1394" spans="1:6" x14ac:dyDescent="0.25">
      <c r="A1394" s="17">
        <v>43264</v>
      </c>
      <c r="B1394" s="31">
        <v>2705</v>
      </c>
      <c r="C1394" s="17">
        <v>2</v>
      </c>
      <c r="D1394" s="17">
        <v>2</v>
      </c>
      <c r="E1394" s="17">
        <v>2</v>
      </c>
      <c r="F1394" s="17">
        <v>1</v>
      </c>
    </row>
    <row r="1395" spans="1:6" x14ac:dyDescent="0.25">
      <c r="A1395" s="17">
        <v>43258</v>
      </c>
      <c r="B1395" s="31">
        <v>-2335</v>
      </c>
      <c r="C1395" s="17">
        <v>5</v>
      </c>
      <c r="D1395" s="17">
        <v>6</v>
      </c>
      <c r="E1395" s="17">
        <v>2</v>
      </c>
      <c r="F1395" s="17">
        <v>1</v>
      </c>
    </row>
    <row r="1396" spans="1:6" x14ac:dyDescent="0.25">
      <c r="A1396" s="17">
        <v>43252</v>
      </c>
      <c r="B1396" s="31">
        <v>-350</v>
      </c>
      <c r="C1396" s="17">
        <v>4</v>
      </c>
      <c r="D1396" s="17">
        <v>9</v>
      </c>
      <c r="E1396" s="17">
        <v>3</v>
      </c>
      <c r="F1396" s="17">
        <v>1</v>
      </c>
    </row>
    <row r="1397" spans="1:6" x14ac:dyDescent="0.25">
      <c r="A1397" s="17">
        <v>43251</v>
      </c>
      <c r="B1397" s="31">
        <v>-1255</v>
      </c>
      <c r="C1397" s="17">
        <v>2</v>
      </c>
      <c r="D1397" s="17">
        <v>3</v>
      </c>
      <c r="E1397" s="17">
        <v>2</v>
      </c>
      <c r="F1397" s="17">
        <v>1</v>
      </c>
    </row>
    <row r="1398" spans="1:6" x14ac:dyDescent="0.25">
      <c r="A1398" s="17">
        <v>43250</v>
      </c>
      <c r="B1398" s="31">
        <v>1090</v>
      </c>
      <c r="C1398" s="17">
        <v>1</v>
      </c>
      <c r="D1398" s="17">
        <v>3</v>
      </c>
      <c r="E1398" s="17">
        <v>2</v>
      </c>
      <c r="F1398" s="17">
        <v>1</v>
      </c>
    </row>
    <row r="1399" spans="1:6" x14ac:dyDescent="0.25">
      <c r="A1399" s="17">
        <v>43249</v>
      </c>
      <c r="B1399" s="31">
        <v>1050</v>
      </c>
      <c r="C1399" s="17">
        <v>3</v>
      </c>
      <c r="D1399" s="17">
        <v>1</v>
      </c>
      <c r="E1399" s="17">
        <v>2</v>
      </c>
      <c r="F1399" s="17">
        <v>1</v>
      </c>
    </row>
    <row r="1400" spans="1:6" x14ac:dyDescent="0.25">
      <c r="A1400" s="17">
        <v>43245</v>
      </c>
      <c r="B1400" s="31">
        <v>340</v>
      </c>
      <c r="C1400" s="17">
        <v>1</v>
      </c>
      <c r="D1400" s="17">
        <v>5</v>
      </c>
      <c r="E1400" s="17">
        <v>2</v>
      </c>
      <c r="F1400" s="17">
        <v>1</v>
      </c>
    </row>
    <row r="1401" spans="1:6" x14ac:dyDescent="0.25">
      <c r="A1401" s="17">
        <v>43244</v>
      </c>
      <c r="B1401" s="31">
        <v>-530</v>
      </c>
      <c r="C1401" s="17">
        <v>3</v>
      </c>
      <c r="D1401" s="17">
        <v>1</v>
      </c>
      <c r="E1401" s="17">
        <v>2</v>
      </c>
      <c r="F1401" s="17">
        <v>1</v>
      </c>
    </row>
    <row r="1402" spans="1:6" x14ac:dyDescent="0.25">
      <c r="A1402" s="17">
        <v>43243</v>
      </c>
      <c r="B1402" s="31">
        <v>-4890</v>
      </c>
      <c r="C1402" s="17">
        <v>6</v>
      </c>
      <c r="D1402" s="17">
        <v>10</v>
      </c>
      <c r="E1402" s="17">
        <v>4</v>
      </c>
      <c r="F1402" s="17">
        <v>1</v>
      </c>
    </row>
    <row r="1403" spans="1:6" x14ac:dyDescent="0.25">
      <c r="A1403" s="17">
        <v>43241</v>
      </c>
      <c r="B1403" s="31">
        <v>-3535</v>
      </c>
      <c r="C1403" s="17">
        <v>3</v>
      </c>
      <c r="D1403" s="17">
        <v>2</v>
      </c>
      <c r="E1403" s="17">
        <v>2</v>
      </c>
      <c r="F1403" s="17">
        <v>1</v>
      </c>
    </row>
    <row r="1404" spans="1:6" x14ac:dyDescent="0.25">
      <c r="A1404" s="17">
        <v>43238</v>
      </c>
      <c r="B1404" s="31">
        <v>100</v>
      </c>
      <c r="C1404" s="17">
        <v>2</v>
      </c>
      <c r="D1404" s="17">
        <v>8</v>
      </c>
      <c r="E1404" s="17">
        <v>3</v>
      </c>
      <c r="F1404" s="17">
        <v>1</v>
      </c>
    </row>
    <row r="1405" spans="1:6" x14ac:dyDescent="0.25">
      <c r="A1405" s="17">
        <v>43237</v>
      </c>
      <c r="B1405" s="31">
        <v>-875</v>
      </c>
      <c r="C1405" s="17">
        <v>4</v>
      </c>
      <c r="D1405" s="17">
        <v>1</v>
      </c>
      <c r="E1405" s="17">
        <v>2</v>
      </c>
      <c r="F1405" s="17">
        <v>1</v>
      </c>
    </row>
    <row r="1406" spans="1:6" x14ac:dyDescent="0.25">
      <c r="A1406" s="17">
        <v>43235</v>
      </c>
      <c r="B1406" s="31">
        <v>2910</v>
      </c>
      <c r="C1406" s="17">
        <v>5</v>
      </c>
      <c r="D1406" s="17">
        <v>7</v>
      </c>
      <c r="E1406" s="17">
        <v>3</v>
      </c>
      <c r="F1406" s="17">
        <v>1</v>
      </c>
    </row>
    <row r="1407" spans="1:6" x14ac:dyDescent="0.25">
      <c r="A1407" s="17">
        <v>43231</v>
      </c>
      <c r="B1407" s="31">
        <v>1405</v>
      </c>
      <c r="C1407" s="17">
        <v>1</v>
      </c>
      <c r="D1407" s="17">
        <v>3</v>
      </c>
      <c r="E1407" s="17">
        <v>2</v>
      </c>
      <c r="F1407" s="17">
        <v>1</v>
      </c>
    </row>
    <row r="1408" spans="1:6" x14ac:dyDescent="0.25">
      <c r="A1408" s="17">
        <v>43230</v>
      </c>
      <c r="B1408" s="31">
        <v>5815</v>
      </c>
      <c r="C1408" s="17">
        <v>2</v>
      </c>
      <c r="D1408" s="17">
        <v>9</v>
      </c>
      <c r="E1408" s="17">
        <v>3</v>
      </c>
      <c r="F1408" s="17">
        <v>1</v>
      </c>
    </row>
    <row r="1409" spans="1:6" x14ac:dyDescent="0.25">
      <c r="A1409" s="17">
        <v>43229</v>
      </c>
      <c r="B1409" s="31">
        <v>4370</v>
      </c>
      <c r="C1409" s="17">
        <v>4</v>
      </c>
      <c r="D1409" s="17">
        <v>7</v>
      </c>
      <c r="E1409" s="17">
        <v>3</v>
      </c>
      <c r="F1409" s="17">
        <v>1</v>
      </c>
    </row>
    <row r="1410" spans="1:6" x14ac:dyDescent="0.25">
      <c r="A1410" s="17">
        <v>43228</v>
      </c>
      <c r="B1410" s="31">
        <v>1170</v>
      </c>
      <c r="C1410" s="17">
        <v>2</v>
      </c>
      <c r="D1410" s="17">
        <v>3</v>
      </c>
      <c r="E1410" s="17">
        <v>2</v>
      </c>
      <c r="F1410" s="17">
        <v>1</v>
      </c>
    </row>
    <row r="1411" spans="1:6" x14ac:dyDescent="0.25">
      <c r="A1411" s="17">
        <v>43227</v>
      </c>
      <c r="B1411" s="31">
        <v>560</v>
      </c>
      <c r="C1411" s="17">
        <v>1</v>
      </c>
      <c r="D1411" s="17">
        <v>3</v>
      </c>
      <c r="E1411" s="17">
        <v>2</v>
      </c>
      <c r="F1411" s="17">
        <v>1</v>
      </c>
    </row>
    <row r="1412" spans="1:6" x14ac:dyDescent="0.25">
      <c r="A1412" s="17">
        <v>43224</v>
      </c>
      <c r="B1412" s="31">
        <v>10645</v>
      </c>
      <c r="C1412" s="17">
        <v>8</v>
      </c>
      <c r="D1412" s="17">
        <v>7</v>
      </c>
      <c r="E1412" s="17">
        <v>4</v>
      </c>
      <c r="F1412" s="17">
        <v>1</v>
      </c>
    </row>
    <row r="1413" spans="1:6" x14ac:dyDescent="0.25">
      <c r="A1413" s="17">
        <v>43223</v>
      </c>
      <c r="B1413" s="31">
        <v>-1540</v>
      </c>
      <c r="C1413" s="17">
        <v>7</v>
      </c>
      <c r="D1413" s="17">
        <v>1</v>
      </c>
      <c r="E1413" s="17">
        <v>1</v>
      </c>
      <c r="F1413" s="17">
        <v>1</v>
      </c>
    </row>
    <row r="1414" spans="1:6" x14ac:dyDescent="0.25">
      <c r="A1414" s="17">
        <v>43222</v>
      </c>
      <c r="B1414" s="31">
        <v>-3565</v>
      </c>
      <c r="C1414" s="17">
        <v>4</v>
      </c>
      <c r="D1414" s="17">
        <v>9</v>
      </c>
      <c r="E1414" s="17">
        <v>3</v>
      </c>
      <c r="F1414" s="17">
        <v>1</v>
      </c>
    </row>
    <row r="1415" spans="1:6" x14ac:dyDescent="0.25">
      <c r="A1415" s="17">
        <v>43221</v>
      </c>
      <c r="B1415" s="31">
        <v>6550</v>
      </c>
      <c r="C1415" s="17">
        <v>5</v>
      </c>
      <c r="D1415" s="17">
        <v>8</v>
      </c>
      <c r="E1415" s="17">
        <v>3</v>
      </c>
      <c r="F1415" s="17">
        <v>1</v>
      </c>
    </row>
    <row r="1416" spans="1:6" x14ac:dyDescent="0.25">
      <c r="A1416" s="17">
        <v>43220</v>
      </c>
      <c r="B1416" s="31">
        <v>-6310</v>
      </c>
      <c r="C1416" s="17">
        <v>6</v>
      </c>
      <c r="D1416" s="17">
        <v>8</v>
      </c>
      <c r="E1416" s="17">
        <v>4</v>
      </c>
      <c r="F1416" s="17">
        <v>1</v>
      </c>
    </row>
    <row r="1417" spans="1:6" x14ac:dyDescent="0.25">
      <c r="A1417" s="17">
        <v>43217</v>
      </c>
      <c r="B1417" s="31">
        <v>1575</v>
      </c>
      <c r="C1417" s="17">
        <v>7</v>
      </c>
      <c r="D1417" s="17">
        <v>6</v>
      </c>
      <c r="E1417" s="17">
        <v>1</v>
      </c>
      <c r="F1417" s="17">
        <v>1</v>
      </c>
    </row>
    <row r="1418" spans="1:6" x14ac:dyDescent="0.25">
      <c r="A1418" s="17">
        <v>43214</v>
      </c>
      <c r="B1418" s="31">
        <v>5410</v>
      </c>
      <c r="C1418" s="17">
        <v>10</v>
      </c>
      <c r="D1418" s="17">
        <v>9</v>
      </c>
      <c r="E1418" s="17">
        <v>4</v>
      </c>
      <c r="F1418" s="17">
        <v>1</v>
      </c>
    </row>
    <row r="1419" spans="1:6" x14ac:dyDescent="0.25">
      <c r="A1419" s="17">
        <v>43213</v>
      </c>
      <c r="B1419" s="31">
        <v>-330</v>
      </c>
      <c r="C1419" s="17">
        <v>5</v>
      </c>
      <c r="D1419" s="17">
        <v>3</v>
      </c>
      <c r="E1419" s="17">
        <v>2</v>
      </c>
      <c r="F1419" s="17">
        <v>1</v>
      </c>
    </row>
    <row r="1420" spans="1:6" x14ac:dyDescent="0.25">
      <c r="A1420" s="17">
        <v>43210</v>
      </c>
      <c r="B1420" s="31">
        <v>4385</v>
      </c>
      <c r="C1420" s="17">
        <v>7</v>
      </c>
      <c r="D1420" s="17">
        <v>7</v>
      </c>
      <c r="E1420" s="17">
        <v>4</v>
      </c>
      <c r="F1420" s="17">
        <v>1</v>
      </c>
    </row>
    <row r="1421" spans="1:6" x14ac:dyDescent="0.25">
      <c r="A1421" s="17">
        <v>43209</v>
      </c>
      <c r="B1421" s="31">
        <v>-2075</v>
      </c>
      <c r="C1421" s="17">
        <v>3</v>
      </c>
      <c r="D1421" s="17">
        <v>7</v>
      </c>
      <c r="E1421" s="17">
        <v>3</v>
      </c>
      <c r="F1421" s="17">
        <v>1</v>
      </c>
    </row>
    <row r="1422" spans="1:6" x14ac:dyDescent="0.25">
      <c r="A1422" s="17">
        <v>43208</v>
      </c>
      <c r="B1422" s="31">
        <v>-930</v>
      </c>
      <c r="C1422" s="17">
        <v>2</v>
      </c>
      <c r="D1422" s="17">
        <v>1</v>
      </c>
      <c r="E1422" s="17">
        <v>2</v>
      </c>
      <c r="F1422" s="17">
        <v>1</v>
      </c>
    </row>
    <row r="1423" spans="1:6" x14ac:dyDescent="0.25">
      <c r="A1423" s="17">
        <v>43207</v>
      </c>
      <c r="B1423" s="31">
        <v>-460</v>
      </c>
      <c r="C1423" s="17">
        <v>5</v>
      </c>
      <c r="D1423" s="17">
        <v>8</v>
      </c>
      <c r="E1423" s="17">
        <v>3</v>
      </c>
      <c r="F1423" s="17">
        <v>1</v>
      </c>
    </row>
    <row r="1424" spans="1:6" x14ac:dyDescent="0.25">
      <c r="A1424" s="17">
        <v>43203</v>
      </c>
      <c r="B1424" s="31">
        <v>325</v>
      </c>
      <c r="C1424" s="17">
        <v>5</v>
      </c>
      <c r="D1424" s="17">
        <v>4</v>
      </c>
      <c r="E1424" s="17">
        <v>2</v>
      </c>
      <c r="F1424" s="17">
        <v>1</v>
      </c>
    </row>
    <row r="1425" spans="1:6" x14ac:dyDescent="0.25">
      <c r="A1425" s="17">
        <v>43202</v>
      </c>
      <c r="B1425" s="31">
        <v>235</v>
      </c>
      <c r="C1425" s="17">
        <v>2</v>
      </c>
      <c r="D1425" s="17">
        <v>6</v>
      </c>
      <c r="E1425" s="17">
        <v>2</v>
      </c>
      <c r="F1425" s="17">
        <v>1</v>
      </c>
    </row>
    <row r="1426" spans="1:6" x14ac:dyDescent="0.25">
      <c r="A1426" s="17">
        <v>43201</v>
      </c>
      <c r="B1426" s="31">
        <v>-750</v>
      </c>
      <c r="C1426" s="17">
        <v>5</v>
      </c>
      <c r="D1426" s="17">
        <v>3</v>
      </c>
      <c r="E1426" s="17">
        <v>2</v>
      </c>
      <c r="F1426" s="17">
        <v>1</v>
      </c>
    </row>
    <row r="1427" spans="1:6" x14ac:dyDescent="0.25">
      <c r="A1427" s="17">
        <v>43200</v>
      </c>
      <c r="B1427" s="31">
        <v>2445</v>
      </c>
      <c r="C1427" s="17">
        <v>5</v>
      </c>
      <c r="D1427" s="17">
        <v>3</v>
      </c>
      <c r="E1427" s="17">
        <v>2</v>
      </c>
      <c r="F1427" s="17">
        <v>1</v>
      </c>
    </row>
    <row r="1428" spans="1:6" x14ac:dyDescent="0.25">
      <c r="A1428" s="17">
        <v>43199</v>
      </c>
      <c r="B1428" s="31">
        <v>-3430</v>
      </c>
      <c r="C1428" s="17">
        <v>7</v>
      </c>
      <c r="D1428" s="17">
        <v>3</v>
      </c>
      <c r="E1428" s="17">
        <v>1</v>
      </c>
      <c r="F1428" s="17">
        <v>1</v>
      </c>
    </row>
    <row r="1429" spans="1:6" x14ac:dyDescent="0.25">
      <c r="A1429" s="17">
        <v>43196</v>
      </c>
      <c r="B1429" s="31">
        <v>120</v>
      </c>
      <c r="C1429" s="17">
        <v>9</v>
      </c>
      <c r="D1429" s="17">
        <v>7</v>
      </c>
      <c r="E1429" s="17">
        <v>4</v>
      </c>
      <c r="F1429" s="17">
        <v>1</v>
      </c>
    </row>
    <row r="1430" spans="1:6" x14ac:dyDescent="0.25">
      <c r="A1430" s="17">
        <v>43195</v>
      </c>
      <c r="B1430" s="31">
        <v>1530</v>
      </c>
      <c r="C1430" s="17">
        <v>5</v>
      </c>
      <c r="D1430" s="17">
        <v>1</v>
      </c>
      <c r="E1430" s="17">
        <v>2</v>
      </c>
      <c r="F1430" s="17">
        <v>1</v>
      </c>
    </row>
    <row r="1431" spans="1:6" x14ac:dyDescent="0.25">
      <c r="A1431" s="17">
        <v>43194</v>
      </c>
      <c r="B1431" s="31">
        <v>-3070</v>
      </c>
      <c r="C1431" s="17">
        <v>10</v>
      </c>
      <c r="D1431" s="17">
        <v>9</v>
      </c>
      <c r="E1431" s="17">
        <v>4</v>
      </c>
      <c r="F1431" s="17">
        <v>1</v>
      </c>
    </row>
    <row r="1432" spans="1:6" x14ac:dyDescent="0.25">
      <c r="A1432" s="17">
        <v>43193</v>
      </c>
      <c r="B1432" s="31">
        <v>-3250</v>
      </c>
      <c r="C1432" s="17">
        <v>7</v>
      </c>
      <c r="D1432" s="17">
        <v>3</v>
      </c>
      <c r="E1432" s="17">
        <v>1</v>
      </c>
      <c r="F1432" s="17">
        <v>1</v>
      </c>
    </row>
    <row r="1433" spans="1:6" x14ac:dyDescent="0.25">
      <c r="A1433" s="17">
        <v>43192</v>
      </c>
      <c r="B1433" s="31">
        <v>2480</v>
      </c>
      <c r="C1433" s="17">
        <v>10</v>
      </c>
      <c r="D1433" s="17">
        <v>7</v>
      </c>
      <c r="E1433" s="17">
        <v>4</v>
      </c>
      <c r="F1433" s="17">
        <v>1</v>
      </c>
    </row>
    <row r="1434" spans="1:6" x14ac:dyDescent="0.25">
      <c r="A1434" s="17">
        <v>43188</v>
      </c>
      <c r="B1434" s="31">
        <v>-4360</v>
      </c>
      <c r="C1434" s="17">
        <v>10</v>
      </c>
      <c r="D1434" s="17">
        <v>4</v>
      </c>
      <c r="E1434" s="17">
        <v>1</v>
      </c>
      <c r="F1434" s="17">
        <v>1</v>
      </c>
    </row>
    <row r="1435" spans="1:6" x14ac:dyDescent="0.25">
      <c r="A1435" s="17">
        <v>43187</v>
      </c>
      <c r="B1435" s="31">
        <v>-6795</v>
      </c>
      <c r="C1435" s="17">
        <v>8</v>
      </c>
      <c r="D1435" s="17">
        <v>5</v>
      </c>
      <c r="E1435" s="17">
        <v>1</v>
      </c>
      <c r="F1435" s="17">
        <v>1</v>
      </c>
    </row>
    <row r="1436" spans="1:6" x14ac:dyDescent="0.25">
      <c r="A1436" s="17">
        <v>43186</v>
      </c>
      <c r="B1436" s="31">
        <v>-875</v>
      </c>
      <c r="C1436" s="17">
        <v>10</v>
      </c>
      <c r="D1436" s="17">
        <v>9</v>
      </c>
      <c r="E1436" s="17">
        <v>4</v>
      </c>
      <c r="F1436" s="17">
        <v>1</v>
      </c>
    </row>
    <row r="1437" spans="1:6" x14ac:dyDescent="0.25">
      <c r="A1437" s="17">
        <v>43185</v>
      </c>
      <c r="B1437" s="31">
        <v>-7470</v>
      </c>
      <c r="C1437" s="17">
        <v>10</v>
      </c>
      <c r="D1437" s="17">
        <v>6</v>
      </c>
      <c r="E1437" s="17">
        <v>1</v>
      </c>
      <c r="F1437" s="17">
        <v>1</v>
      </c>
    </row>
    <row r="1438" spans="1:6" x14ac:dyDescent="0.25">
      <c r="A1438" s="17">
        <v>43182</v>
      </c>
      <c r="B1438" s="31">
        <v>-7865</v>
      </c>
      <c r="C1438" s="17">
        <v>9</v>
      </c>
      <c r="D1438" s="17">
        <v>6</v>
      </c>
      <c r="E1438" s="17">
        <v>1</v>
      </c>
      <c r="F1438" s="17">
        <v>1</v>
      </c>
    </row>
    <row r="1439" spans="1:6" x14ac:dyDescent="0.25">
      <c r="A1439" s="17">
        <v>43181</v>
      </c>
      <c r="B1439" s="31">
        <v>-7865</v>
      </c>
      <c r="C1439" s="17">
        <v>6</v>
      </c>
      <c r="D1439" s="17">
        <v>9</v>
      </c>
      <c r="E1439" s="17">
        <v>4</v>
      </c>
      <c r="F1439" s="17">
        <v>1</v>
      </c>
    </row>
    <row r="1440" spans="1:6" x14ac:dyDescent="0.25">
      <c r="A1440" s="17">
        <v>43179</v>
      </c>
      <c r="B1440" s="31">
        <v>-765</v>
      </c>
      <c r="C1440" s="17">
        <v>2</v>
      </c>
      <c r="D1440" s="17">
        <v>1</v>
      </c>
      <c r="E1440" s="17">
        <v>2</v>
      </c>
      <c r="F1440" s="17">
        <v>1</v>
      </c>
    </row>
    <row r="1441" spans="1:6" x14ac:dyDescent="0.25">
      <c r="A1441" s="17">
        <v>43178</v>
      </c>
      <c r="B1441" s="31">
        <v>-1715</v>
      </c>
      <c r="C1441" s="17">
        <v>7</v>
      </c>
      <c r="D1441" s="17">
        <v>4</v>
      </c>
      <c r="E1441" s="17">
        <v>1</v>
      </c>
      <c r="F1441" s="17">
        <v>1</v>
      </c>
    </row>
    <row r="1442" spans="1:6" x14ac:dyDescent="0.25">
      <c r="A1442" s="17">
        <v>43175</v>
      </c>
      <c r="B1442" s="31">
        <v>-1870</v>
      </c>
      <c r="C1442" s="17">
        <v>1</v>
      </c>
      <c r="D1442" s="17">
        <v>6</v>
      </c>
      <c r="E1442" s="17">
        <v>2</v>
      </c>
      <c r="F1442" s="17">
        <v>1</v>
      </c>
    </row>
    <row r="1443" spans="1:6" x14ac:dyDescent="0.25">
      <c r="A1443" s="17">
        <v>43174</v>
      </c>
      <c r="B1443" s="31">
        <v>-280</v>
      </c>
      <c r="C1443" s="17">
        <v>2</v>
      </c>
      <c r="D1443" s="17">
        <v>1</v>
      </c>
      <c r="E1443" s="17">
        <v>2</v>
      </c>
      <c r="F1443" s="17">
        <v>1</v>
      </c>
    </row>
    <row r="1444" spans="1:6" x14ac:dyDescent="0.25">
      <c r="A1444" s="17">
        <v>43173</v>
      </c>
      <c r="B1444" s="31">
        <v>-4725</v>
      </c>
      <c r="C1444" s="17">
        <v>3</v>
      </c>
      <c r="D1444" s="17">
        <v>6</v>
      </c>
      <c r="E1444" s="17">
        <v>2</v>
      </c>
      <c r="F1444" s="17">
        <v>1</v>
      </c>
    </row>
    <row r="1445" spans="1:6" x14ac:dyDescent="0.25">
      <c r="A1445" s="17">
        <v>43172</v>
      </c>
      <c r="B1445" s="31">
        <v>3285</v>
      </c>
      <c r="C1445" s="17">
        <v>7</v>
      </c>
      <c r="D1445" s="17">
        <v>7</v>
      </c>
      <c r="E1445" s="17">
        <v>4</v>
      </c>
      <c r="F1445" s="17">
        <v>1</v>
      </c>
    </row>
    <row r="1446" spans="1:6" x14ac:dyDescent="0.25">
      <c r="A1446" s="17">
        <v>43168</v>
      </c>
      <c r="B1446" s="31">
        <v>-3190</v>
      </c>
      <c r="C1446" s="17">
        <v>7</v>
      </c>
      <c r="D1446" s="17">
        <v>9</v>
      </c>
      <c r="E1446" s="17">
        <v>4</v>
      </c>
      <c r="F1446" s="17">
        <v>1</v>
      </c>
    </row>
    <row r="1447" spans="1:6" x14ac:dyDescent="0.25">
      <c r="A1447" s="17">
        <v>43167</v>
      </c>
      <c r="B1447" s="31">
        <v>1590</v>
      </c>
      <c r="C1447" s="17">
        <v>1</v>
      </c>
      <c r="D1447" s="17">
        <v>4</v>
      </c>
      <c r="E1447" s="17">
        <v>2</v>
      </c>
      <c r="F1447" s="17">
        <v>1</v>
      </c>
    </row>
    <row r="1448" spans="1:6" x14ac:dyDescent="0.25">
      <c r="A1448" s="17">
        <v>43165</v>
      </c>
      <c r="B1448" s="31">
        <v>-120</v>
      </c>
      <c r="C1448" s="17">
        <v>2</v>
      </c>
      <c r="D1448" s="17">
        <v>2</v>
      </c>
      <c r="E1448" s="17">
        <v>2</v>
      </c>
      <c r="F1448" s="17">
        <v>1</v>
      </c>
    </row>
    <row r="1449" spans="1:6" x14ac:dyDescent="0.25">
      <c r="A1449" s="17">
        <v>43164</v>
      </c>
      <c r="B1449" s="31">
        <v>1095</v>
      </c>
      <c r="C1449" s="17">
        <v>7</v>
      </c>
      <c r="D1449" s="17">
        <v>5</v>
      </c>
      <c r="E1449" s="17">
        <v>1</v>
      </c>
      <c r="F1449" s="17">
        <v>1</v>
      </c>
    </row>
    <row r="1450" spans="1:6" x14ac:dyDescent="0.25">
      <c r="A1450" s="17">
        <v>43161</v>
      </c>
      <c r="B1450" s="31">
        <v>-2600</v>
      </c>
      <c r="C1450" s="17">
        <v>8</v>
      </c>
      <c r="D1450" s="17">
        <v>7</v>
      </c>
      <c r="E1450" s="17">
        <v>4</v>
      </c>
      <c r="F1450" s="17">
        <v>1</v>
      </c>
    </row>
    <row r="1451" spans="1:6" x14ac:dyDescent="0.25">
      <c r="A1451" s="17">
        <v>43160</v>
      </c>
      <c r="B1451" s="31">
        <v>-9185</v>
      </c>
      <c r="C1451" s="17">
        <v>9</v>
      </c>
      <c r="D1451" s="17">
        <v>5</v>
      </c>
      <c r="E1451" s="17">
        <v>1</v>
      </c>
      <c r="F1451" s="17">
        <v>1</v>
      </c>
    </row>
    <row r="1452" spans="1:6" x14ac:dyDescent="0.25">
      <c r="A1452" s="17">
        <v>43159</v>
      </c>
      <c r="B1452" s="31">
        <v>-675</v>
      </c>
      <c r="C1452" s="17">
        <v>5</v>
      </c>
      <c r="D1452" s="17">
        <v>6</v>
      </c>
      <c r="E1452" s="17">
        <v>2</v>
      </c>
      <c r="F1452" s="17">
        <v>1</v>
      </c>
    </row>
    <row r="1453" spans="1:6" x14ac:dyDescent="0.25">
      <c r="A1453" s="17">
        <v>43158</v>
      </c>
      <c r="B1453" s="31">
        <v>-3570</v>
      </c>
      <c r="C1453" s="17">
        <v>5</v>
      </c>
      <c r="D1453" s="17">
        <v>8</v>
      </c>
      <c r="E1453" s="17">
        <v>3</v>
      </c>
      <c r="F1453" s="17">
        <v>1</v>
      </c>
    </row>
    <row r="1454" spans="1:6" x14ac:dyDescent="0.25">
      <c r="A1454" s="17">
        <v>43154</v>
      </c>
      <c r="B1454" s="31">
        <v>8560</v>
      </c>
      <c r="C1454" s="17">
        <v>5</v>
      </c>
      <c r="D1454" s="17">
        <v>8</v>
      </c>
      <c r="E1454" s="17">
        <v>3</v>
      </c>
      <c r="F1454" s="17">
        <v>1</v>
      </c>
    </row>
    <row r="1455" spans="1:6" x14ac:dyDescent="0.25">
      <c r="A1455" s="17">
        <v>43153</v>
      </c>
      <c r="B1455" s="31">
        <v>370</v>
      </c>
      <c r="C1455" s="17">
        <v>4</v>
      </c>
      <c r="D1455" s="17">
        <v>1</v>
      </c>
      <c r="E1455" s="17">
        <v>2</v>
      </c>
      <c r="F1455" s="17">
        <v>1</v>
      </c>
    </row>
    <row r="1456" spans="1:6" x14ac:dyDescent="0.25">
      <c r="A1456" s="17">
        <v>43151</v>
      </c>
      <c r="B1456" s="31">
        <v>-175</v>
      </c>
      <c r="C1456" s="17">
        <v>5</v>
      </c>
      <c r="D1456" s="17">
        <v>5</v>
      </c>
      <c r="E1456" s="17">
        <v>2</v>
      </c>
      <c r="F1456" s="17">
        <v>1</v>
      </c>
    </row>
    <row r="1457" spans="1:6" x14ac:dyDescent="0.25">
      <c r="A1457" s="17">
        <v>43147</v>
      </c>
      <c r="B1457" s="31">
        <v>505</v>
      </c>
      <c r="C1457" s="17">
        <v>4</v>
      </c>
      <c r="D1457" s="17">
        <v>7</v>
      </c>
      <c r="E1457" s="17">
        <v>3</v>
      </c>
      <c r="F1457" s="17">
        <v>1</v>
      </c>
    </row>
    <row r="1458" spans="1:6" x14ac:dyDescent="0.25">
      <c r="A1458" s="17">
        <v>43146</v>
      </c>
      <c r="B1458" s="31">
        <v>8915</v>
      </c>
      <c r="C1458" s="17">
        <v>7</v>
      </c>
      <c r="D1458" s="17">
        <v>6</v>
      </c>
      <c r="E1458" s="17">
        <v>1</v>
      </c>
      <c r="F1458" s="17">
        <v>1</v>
      </c>
    </row>
    <row r="1459" spans="1:6" x14ac:dyDescent="0.25">
      <c r="A1459" s="17">
        <v>43145</v>
      </c>
      <c r="B1459" s="31">
        <v>-8900</v>
      </c>
      <c r="C1459" s="17">
        <v>10</v>
      </c>
      <c r="D1459" s="17">
        <v>4</v>
      </c>
      <c r="E1459" s="17">
        <v>1</v>
      </c>
      <c r="F1459" s="17">
        <v>1</v>
      </c>
    </row>
    <row r="1460" spans="1:6" x14ac:dyDescent="0.25">
      <c r="A1460" s="17">
        <v>43143</v>
      </c>
      <c r="B1460" s="31">
        <v>3840</v>
      </c>
      <c r="C1460" s="17">
        <v>7</v>
      </c>
      <c r="D1460" s="17">
        <v>4</v>
      </c>
      <c r="E1460" s="17">
        <v>1</v>
      </c>
      <c r="F1460" s="17">
        <v>1</v>
      </c>
    </row>
    <row r="1461" spans="1:6" x14ac:dyDescent="0.25">
      <c r="A1461" s="17">
        <v>43140</v>
      </c>
      <c r="B1461" s="31">
        <v>-7870</v>
      </c>
      <c r="C1461" s="17">
        <v>10</v>
      </c>
      <c r="D1461" s="17">
        <v>3</v>
      </c>
      <c r="E1461" s="17">
        <v>1</v>
      </c>
      <c r="F1461" s="17">
        <v>1</v>
      </c>
    </row>
    <row r="1462" spans="1:6" x14ac:dyDescent="0.25">
      <c r="A1462" s="17">
        <v>43139</v>
      </c>
      <c r="B1462" s="31">
        <v>4755</v>
      </c>
      <c r="C1462" s="17">
        <v>10</v>
      </c>
      <c r="D1462" s="17">
        <v>8</v>
      </c>
      <c r="E1462" s="17">
        <v>4</v>
      </c>
      <c r="F1462" s="17">
        <v>1</v>
      </c>
    </row>
    <row r="1463" spans="1:6" x14ac:dyDescent="0.25">
      <c r="A1463" s="17">
        <v>43137</v>
      </c>
      <c r="B1463" s="31">
        <v>-16550</v>
      </c>
      <c r="C1463" s="17">
        <v>10</v>
      </c>
      <c r="D1463" s="17">
        <v>9</v>
      </c>
      <c r="E1463" s="17">
        <v>4</v>
      </c>
      <c r="F1463" s="17">
        <v>1</v>
      </c>
    </row>
    <row r="1464" spans="1:6" x14ac:dyDescent="0.25">
      <c r="A1464" s="17">
        <v>43136</v>
      </c>
      <c r="B1464" s="31">
        <v>-780</v>
      </c>
      <c r="C1464" s="17">
        <v>10</v>
      </c>
      <c r="D1464" s="17">
        <v>8</v>
      </c>
      <c r="E1464" s="17">
        <v>4</v>
      </c>
      <c r="F1464" s="17">
        <v>1</v>
      </c>
    </row>
    <row r="1465" spans="1:6" x14ac:dyDescent="0.25">
      <c r="A1465" s="17">
        <v>43133</v>
      </c>
      <c r="B1465" s="31">
        <v>-6930</v>
      </c>
      <c r="C1465" s="17">
        <v>7</v>
      </c>
      <c r="D1465" s="17">
        <v>7</v>
      </c>
      <c r="E1465" s="17">
        <v>4</v>
      </c>
      <c r="F1465" s="17">
        <v>1</v>
      </c>
    </row>
    <row r="1466" spans="1:6" x14ac:dyDescent="0.25">
      <c r="A1466" s="17">
        <v>43132</v>
      </c>
      <c r="B1466" s="31">
        <v>-1080</v>
      </c>
      <c r="C1466" s="17">
        <v>4</v>
      </c>
      <c r="D1466" s="17">
        <v>6</v>
      </c>
      <c r="E1466" s="17">
        <v>2</v>
      </c>
      <c r="F1466" s="17">
        <v>1</v>
      </c>
    </row>
    <row r="1467" spans="1:6" x14ac:dyDescent="0.25">
      <c r="A1467" s="17">
        <v>43131</v>
      </c>
      <c r="B1467" s="31">
        <v>415</v>
      </c>
      <c r="C1467" s="17">
        <v>2</v>
      </c>
      <c r="D1467" s="17">
        <v>2</v>
      </c>
      <c r="E1467" s="17">
        <v>2</v>
      </c>
      <c r="F1467" s="17">
        <v>1</v>
      </c>
    </row>
    <row r="1468" spans="1:6" x14ac:dyDescent="0.25">
      <c r="A1468" s="17">
        <v>43125</v>
      </c>
      <c r="B1468" s="31">
        <v>185</v>
      </c>
      <c r="C1468" s="17">
        <v>3</v>
      </c>
      <c r="D1468" s="17">
        <v>5</v>
      </c>
      <c r="E1468" s="17">
        <v>2</v>
      </c>
      <c r="F1468" s="17">
        <v>1</v>
      </c>
    </row>
    <row r="1469" spans="1:6" x14ac:dyDescent="0.25">
      <c r="A1469" s="17">
        <v>43124</v>
      </c>
      <c r="B1469" s="31">
        <v>90</v>
      </c>
      <c r="C1469" s="17">
        <v>5</v>
      </c>
      <c r="D1469" s="17">
        <v>4</v>
      </c>
      <c r="E1469" s="17">
        <v>2</v>
      </c>
      <c r="F1469" s="17">
        <v>1</v>
      </c>
    </row>
    <row r="1470" spans="1:6" x14ac:dyDescent="0.25">
      <c r="A1470" s="17">
        <v>43123</v>
      </c>
      <c r="B1470" s="31">
        <v>-2740</v>
      </c>
      <c r="C1470" s="17">
        <v>2</v>
      </c>
      <c r="D1470" s="17">
        <v>9</v>
      </c>
      <c r="E1470" s="17">
        <v>3</v>
      </c>
      <c r="F1470" s="17">
        <v>1</v>
      </c>
    </row>
    <row r="1471" spans="1:6" x14ac:dyDescent="0.25">
      <c r="A1471" s="17">
        <v>43122</v>
      </c>
      <c r="B1471" s="31">
        <v>-1630</v>
      </c>
      <c r="C1471" s="17">
        <v>4</v>
      </c>
      <c r="D1471" s="17">
        <v>9</v>
      </c>
      <c r="E1471" s="17">
        <v>3</v>
      </c>
      <c r="F1471" s="17">
        <v>1</v>
      </c>
    </row>
    <row r="1472" spans="1:6" x14ac:dyDescent="0.25">
      <c r="A1472" s="17">
        <v>43112</v>
      </c>
      <c r="B1472" s="31">
        <v>-420</v>
      </c>
      <c r="C1472" s="17">
        <v>2</v>
      </c>
      <c r="D1472" s="17">
        <v>5</v>
      </c>
      <c r="E1472" s="17">
        <v>2</v>
      </c>
      <c r="F1472" s="17">
        <v>1</v>
      </c>
    </row>
    <row r="1473" spans="1:6" x14ac:dyDescent="0.25">
      <c r="A1473" s="17">
        <v>43111</v>
      </c>
      <c r="B1473" s="31">
        <v>2170</v>
      </c>
      <c r="C1473" s="17">
        <v>1</v>
      </c>
      <c r="D1473" s="17">
        <v>8</v>
      </c>
      <c r="E1473" s="17">
        <v>3</v>
      </c>
      <c r="F1473" s="17">
        <v>1</v>
      </c>
    </row>
    <row r="1474" spans="1:6" x14ac:dyDescent="0.25">
      <c r="A1474" s="17">
        <v>43103</v>
      </c>
      <c r="B1474" s="31">
        <v>4930</v>
      </c>
      <c r="C1474" s="17">
        <v>3</v>
      </c>
      <c r="D1474" s="17">
        <v>8</v>
      </c>
      <c r="E1474" s="17">
        <v>3</v>
      </c>
      <c r="F1474" s="17">
        <v>1</v>
      </c>
    </row>
    <row r="1475" spans="1:6" x14ac:dyDescent="0.25">
      <c r="A1475" s="17">
        <v>43102</v>
      </c>
      <c r="B1475" s="31">
        <v>-1180</v>
      </c>
      <c r="C1475" s="17">
        <v>5</v>
      </c>
      <c r="D1475" s="17">
        <v>10</v>
      </c>
      <c r="E1475" s="17">
        <v>3</v>
      </c>
      <c r="F1475" s="17">
        <v>1</v>
      </c>
    </row>
    <row r="4446" spans="1:1" ht="18.75" x14ac:dyDescent="0.25">
      <c r="A4446" s="72"/>
    </row>
    <row r="4463" spans="1:1" ht="18.75" x14ac:dyDescent="0.25">
      <c r="A4463" s="72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:B1048576">
    <cfRule type="top10" dxfId="31" priority="1" bottom="1" rank="1"/>
    <cfRule type="top10" dxfId="30" priority="2" rank="1"/>
    <cfRule type="cellIs" dxfId="29" priority="3" operator="lessThan">
      <formula>-120000</formula>
    </cfRule>
    <cfRule type="cellIs" dxfId="28" priority="4" operator="less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2399-408B-41E0-AE09-772DE827931B}">
  <dimension ref="A1:O5053"/>
  <sheetViews>
    <sheetView zoomScaleNormal="100" workbookViewId="0">
      <selection activeCell="G2" sqref="G2:L13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.875" style="18" bestFit="1" customWidth="1"/>
    <col min="8" max="8" width="12.625" style="18" bestFit="1" customWidth="1"/>
    <col min="9" max="9" width="13.875" style="18" customWidth="1"/>
    <col min="10" max="10" width="12" style="18" customWidth="1"/>
    <col min="11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17" t="s">
        <v>33</v>
      </c>
      <c r="B1" s="31" t="s">
        <v>34</v>
      </c>
      <c r="C1" s="17" t="s">
        <v>35</v>
      </c>
      <c r="D1" s="17" t="s">
        <v>36</v>
      </c>
      <c r="E1" s="17" t="s">
        <v>37</v>
      </c>
    </row>
    <row r="2" spans="1:15" x14ac:dyDescent="0.25">
      <c r="A2" s="32">
        <v>45660</v>
      </c>
      <c r="B2" s="31">
        <v>-5790</v>
      </c>
      <c r="C2" s="17">
        <v>5</v>
      </c>
      <c r="D2" s="17">
        <v>8</v>
      </c>
      <c r="E2" s="17">
        <v>3</v>
      </c>
      <c r="F2" s="17">
        <v>1</v>
      </c>
      <c r="G2" s="21" t="s">
        <v>38</v>
      </c>
      <c r="H2" s="4">
        <v>91590</v>
      </c>
      <c r="I2" s="35">
        <v>4.5207305034550842</v>
      </c>
      <c r="J2" s="21"/>
      <c r="K2" s="21"/>
      <c r="O2" s="27" t="s">
        <v>39</v>
      </c>
    </row>
    <row r="3" spans="1:15" x14ac:dyDescent="0.25">
      <c r="A3" s="32">
        <v>45659</v>
      </c>
      <c r="B3" s="31">
        <v>-16320</v>
      </c>
      <c r="C3" s="17">
        <v>8</v>
      </c>
      <c r="D3" s="17">
        <v>6</v>
      </c>
      <c r="E3" s="17">
        <v>1</v>
      </c>
      <c r="F3" s="17">
        <v>1</v>
      </c>
      <c r="G3" s="21" t="s">
        <v>40</v>
      </c>
      <c r="H3" s="4">
        <v>-20260</v>
      </c>
      <c r="I3" s="21"/>
      <c r="J3" s="21"/>
      <c r="K3" s="21"/>
    </row>
    <row r="4" spans="1:15" x14ac:dyDescent="0.25">
      <c r="A4" s="32">
        <v>45657</v>
      </c>
      <c r="B4" s="31">
        <v>-12580</v>
      </c>
      <c r="C4" s="17">
        <v>5</v>
      </c>
      <c r="D4" s="17">
        <v>8</v>
      </c>
      <c r="E4" s="17">
        <v>3</v>
      </c>
      <c r="F4" s="17">
        <v>1</v>
      </c>
      <c r="G4" s="21" t="s">
        <v>37</v>
      </c>
      <c r="H4" s="21">
        <v>1</v>
      </c>
      <c r="I4" s="21">
        <v>2</v>
      </c>
      <c r="J4" s="21">
        <v>3</v>
      </c>
      <c r="K4" s="21">
        <v>4</v>
      </c>
      <c r="L4" s="19" t="s">
        <v>41</v>
      </c>
    </row>
    <row r="5" spans="1:15" x14ac:dyDescent="0.25">
      <c r="A5" s="32">
        <v>45656</v>
      </c>
      <c r="B5" s="31">
        <v>19935</v>
      </c>
      <c r="C5" s="17">
        <v>6</v>
      </c>
      <c r="D5" s="17">
        <v>7</v>
      </c>
      <c r="E5" s="17">
        <v>4</v>
      </c>
      <c r="F5" s="17">
        <v>1</v>
      </c>
      <c r="G5" s="21" t="s">
        <v>42</v>
      </c>
      <c r="H5" s="22">
        <v>0.1793400286944046</v>
      </c>
      <c r="I5" s="22">
        <v>0.4684361549497848</v>
      </c>
      <c r="J5" s="22">
        <v>0.18651362984218078</v>
      </c>
      <c r="K5" s="22">
        <v>0.16571018651362984</v>
      </c>
    </row>
    <row r="6" spans="1:15" x14ac:dyDescent="0.25">
      <c r="A6" s="32">
        <v>45652</v>
      </c>
      <c r="B6" s="31">
        <v>-3355</v>
      </c>
      <c r="C6" s="17">
        <v>2</v>
      </c>
      <c r="D6" s="17">
        <v>3</v>
      </c>
      <c r="E6" s="17">
        <v>2</v>
      </c>
      <c r="F6" s="17">
        <v>1</v>
      </c>
      <c r="G6" s="21" t="s">
        <v>43</v>
      </c>
      <c r="H6" s="4">
        <v>58270</v>
      </c>
      <c r="I6" s="4">
        <v>-271500</v>
      </c>
      <c r="J6" s="4">
        <v>175665</v>
      </c>
      <c r="K6" s="4">
        <v>1137045</v>
      </c>
      <c r="L6" s="8">
        <v>1099480</v>
      </c>
    </row>
    <row r="7" spans="1:15" x14ac:dyDescent="0.25">
      <c r="A7" s="32">
        <v>45649</v>
      </c>
      <c r="B7" s="31">
        <v>-6780</v>
      </c>
      <c r="C7" s="17">
        <v>4</v>
      </c>
      <c r="D7" s="17">
        <v>6</v>
      </c>
      <c r="E7" s="17">
        <v>2</v>
      </c>
      <c r="F7" s="17">
        <v>1</v>
      </c>
      <c r="G7" s="23" t="s">
        <v>44</v>
      </c>
      <c r="H7" s="24">
        <v>0.40799999999999997</v>
      </c>
      <c r="I7" s="24">
        <v>0.41347626339969373</v>
      </c>
      <c r="J7" s="24">
        <v>0.43461538461538463</v>
      </c>
      <c r="K7" s="24">
        <v>0.51948051948051943</v>
      </c>
      <c r="L7" s="28">
        <v>0.43357142857142855</v>
      </c>
    </row>
    <row r="8" spans="1:15" x14ac:dyDescent="0.25">
      <c r="A8" s="32">
        <v>45646</v>
      </c>
      <c r="B8" s="31">
        <v>91590</v>
      </c>
      <c r="C8" s="17">
        <v>10</v>
      </c>
      <c r="D8" s="17">
        <v>6</v>
      </c>
      <c r="E8" s="17">
        <v>1</v>
      </c>
      <c r="F8" s="17">
        <v>1</v>
      </c>
      <c r="G8" s="23" t="s">
        <v>45</v>
      </c>
      <c r="H8" s="25">
        <v>1.5328637173720876</v>
      </c>
      <c r="I8" s="25">
        <v>1.1287657590480424</v>
      </c>
      <c r="J8" s="25">
        <v>1.667670057315066</v>
      </c>
      <c r="K8" s="25">
        <v>2.2136059568368243</v>
      </c>
      <c r="L8" s="29">
        <v>1.7052354967530563</v>
      </c>
    </row>
    <row r="9" spans="1:15" x14ac:dyDescent="0.25">
      <c r="A9" s="32">
        <v>45645</v>
      </c>
      <c r="B9" s="31">
        <v>-9230</v>
      </c>
      <c r="C9" s="17">
        <v>5</v>
      </c>
      <c r="D9" s="17">
        <v>6</v>
      </c>
      <c r="E9" s="17">
        <v>2</v>
      </c>
      <c r="F9" s="17">
        <v>1</v>
      </c>
      <c r="G9" s="23" t="s">
        <v>46</v>
      </c>
      <c r="H9" s="5">
        <v>3.3408396687811592E-2</v>
      </c>
      <c r="I9" s="5">
        <v>-0.11980588829560257</v>
      </c>
      <c r="J9" s="5">
        <v>0.1594104479869326</v>
      </c>
      <c r="K9" s="5">
        <v>0.66940569186328513</v>
      </c>
      <c r="L9" s="30">
        <v>0.17291281894936072</v>
      </c>
    </row>
    <row r="10" spans="1:15" x14ac:dyDescent="0.25">
      <c r="A10" s="32">
        <v>45644</v>
      </c>
      <c r="B10" s="31">
        <v>24790</v>
      </c>
      <c r="C10" s="17">
        <v>10</v>
      </c>
      <c r="D10" s="17">
        <v>10</v>
      </c>
      <c r="E10" s="17">
        <v>4</v>
      </c>
      <c r="F10" s="17">
        <v>1</v>
      </c>
      <c r="G10" s="26" t="s">
        <v>47</v>
      </c>
      <c r="H10" s="38">
        <v>0.47651006711409394</v>
      </c>
      <c r="I10" s="21"/>
      <c r="J10" s="21"/>
      <c r="K10" s="21"/>
    </row>
    <row r="11" spans="1:15" x14ac:dyDescent="0.25">
      <c r="A11" s="32">
        <v>45643</v>
      </c>
      <c r="B11" s="31">
        <v>-8160</v>
      </c>
      <c r="C11" s="17">
        <v>1</v>
      </c>
      <c r="D11" s="17">
        <v>5</v>
      </c>
      <c r="E11" s="17">
        <v>2</v>
      </c>
      <c r="F11" s="17">
        <v>1</v>
      </c>
      <c r="G11" s="36" t="s">
        <v>48</v>
      </c>
      <c r="H11" s="30">
        <v>-4815.7629255989914</v>
      </c>
      <c r="I11" s="19"/>
      <c r="J11" s="19"/>
      <c r="K11" s="19"/>
    </row>
    <row r="12" spans="1:15" x14ac:dyDescent="0.25">
      <c r="A12" s="32">
        <v>45639</v>
      </c>
      <c r="B12" s="31">
        <v>-15145</v>
      </c>
      <c r="C12" s="17">
        <v>3</v>
      </c>
      <c r="D12" s="17">
        <v>1</v>
      </c>
      <c r="E12" s="17">
        <v>2</v>
      </c>
      <c r="F12" s="17">
        <v>1</v>
      </c>
      <c r="G12" s="36" t="s">
        <v>49</v>
      </c>
      <c r="H12" s="37">
        <v>8212.0098846787478</v>
      </c>
      <c r="I12" s="29">
        <v>1.7052354967530563</v>
      </c>
      <c r="J12" s="19"/>
      <c r="K12" s="19"/>
    </row>
    <row r="13" spans="1:15" x14ac:dyDescent="0.25">
      <c r="A13" s="32">
        <v>45638</v>
      </c>
      <c r="B13" s="31">
        <v>-8120</v>
      </c>
      <c r="C13" s="17">
        <v>1</v>
      </c>
      <c r="D13" s="17">
        <v>8</v>
      </c>
      <c r="E13" s="17">
        <v>3</v>
      </c>
      <c r="F13" s="17">
        <v>1</v>
      </c>
      <c r="G13" s="18" t="s">
        <v>50</v>
      </c>
      <c r="H13" s="20">
        <v>7.1428571428571429E-4</v>
      </c>
    </row>
    <row r="14" spans="1:15" x14ac:dyDescent="0.25">
      <c r="A14" s="32">
        <v>45637</v>
      </c>
      <c r="B14" s="31">
        <v>-4820</v>
      </c>
      <c r="C14" s="17">
        <v>5</v>
      </c>
      <c r="D14" s="17">
        <v>9</v>
      </c>
      <c r="E14" s="17">
        <v>3</v>
      </c>
      <c r="F14" s="17">
        <v>1</v>
      </c>
    </row>
    <row r="15" spans="1:15" x14ac:dyDescent="0.25">
      <c r="A15" s="32">
        <v>45636</v>
      </c>
      <c r="B15" s="31">
        <v>-9250</v>
      </c>
      <c r="C15" s="17">
        <v>3</v>
      </c>
      <c r="D15" s="17">
        <v>5</v>
      </c>
      <c r="E15" s="17">
        <v>2</v>
      </c>
      <c r="F15" s="17">
        <v>1</v>
      </c>
    </row>
    <row r="16" spans="1:15" x14ac:dyDescent="0.25">
      <c r="A16" s="32">
        <v>45635</v>
      </c>
      <c r="B16" s="31">
        <v>4660</v>
      </c>
      <c r="C16" s="17">
        <v>2</v>
      </c>
      <c r="D16" s="17">
        <v>6</v>
      </c>
      <c r="E16" s="17">
        <v>2</v>
      </c>
      <c r="F16" s="17">
        <v>1</v>
      </c>
    </row>
    <row r="17" spans="1:11" x14ac:dyDescent="0.25">
      <c r="A17" s="32">
        <v>45632</v>
      </c>
      <c r="B17" s="31">
        <v>-5320</v>
      </c>
      <c r="C17" s="17">
        <v>2</v>
      </c>
      <c r="D17" s="17">
        <v>10</v>
      </c>
      <c r="E17" s="17">
        <v>3</v>
      </c>
      <c r="F17" s="17">
        <v>1</v>
      </c>
      <c r="G17" s="46"/>
      <c r="H17" s="46"/>
      <c r="I17" s="46"/>
      <c r="J17" s="46"/>
      <c r="K17" s="46"/>
    </row>
    <row r="18" spans="1:11" x14ac:dyDescent="0.25">
      <c r="A18" s="32">
        <v>45631</v>
      </c>
      <c r="B18" s="31">
        <v>-1185</v>
      </c>
      <c r="C18" s="17">
        <v>1</v>
      </c>
      <c r="D18" s="17">
        <v>5</v>
      </c>
      <c r="E18" s="17">
        <v>2</v>
      </c>
      <c r="F18" s="17">
        <v>1</v>
      </c>
      <c r="G18" s="46"/>
      <c r="H18" s="14"/>
      <c r="I18" s="14"/>
      <c r="J18" s="14"/>
      <c r="K18" s="14"/>
    </row>
    <row r="19" spans="1:11" x14ac:dyDescent="0.25">
      <c r="A19" s="32">
        <v>45630</v>
      </c>
      <c r="B19" s="31">
        <v>-3995</v>
      </c>
      <c r="C19" s="17">
        <v>1</v>
      </c>
      <c r="D19" s="17">
        <v>8</v>
      </c>
      <c r="E19" s="17">
        <v>3</v>
      </c>
      <c r="F19" s="17">
        <v>1</v>
      </c>
      <c r="G19" s="46"/>
      <c r="H19" s="14"/>
      <c r="I19" s="14"/>
      <c r="J19" s="14"/>
      <c r="K19" s="14"/>
    </row>
    <row r="20" spans="1:11" x14ac:dyDescent="0.25">
      <c r="A20" s="32">
        <v>45629</v>
      </c>
      <c r="B20" s="31">
        <v>-585</v>
      </c>
      <c r="C20" s="17">
        <v>1</v>
      </c>
      <c r="D20" s="17">
        <v>6</v>
      </c>
      <c r="E20" s="17">
        <v>2</v>
      </c>
      <c r="F20" s="17">
        <v>1</v>
      </c>
      <c r="G20" s="46"/>
      <c r="H20" s="14"/>
      <c r="I20" s="14"/>
      <c r="J20" s="14"/>
      <c r="K20" s="14"/>
    </row>
    <row r="21" spans="1:11" x14ac:dyDescent="0.25">
      <c r="A21" s="32">
        <v>45628</v>
      </c>
      <c r="B21" s="31">
        <v>20315</v>
      </c>
      <c r="C21" s="17">
        <v>5</v>
      </c>
      <c r="D21" s="17">
        <v>9</v>
      </c>
      <c r="E21" s="17">
        <v>3</v>
      </c>
      <c r="F21" s="17">
        <v>1</v>
      </c>
      <c r="G21" s="46"/>
      <c r="H21" s="14"/>
      <c r="I21" s="14"/>
      <c r="J21" s="14"/>
      <c r="K21" s="14"/>
    </row>
    <row r="22" spans="1:11" x14ac:dyDescent="0.25">
      <c r="A22" s="32">
        <v>45622</v>
      </c>
      <c r="B22" s="31">
        <v>600</v>
      </c>
      <c r="C22" s="17">
        <v>1</v>
      </c>
      <c r="D22" s="17">
        <v>7</v>
      </c>
      <c r="E22" s="17">
        <v>3</v>
      </c>
      <c r="F22" s="17">
        <v>1</v>
      </c>
      <c r="G22" s="46"/>
      <c r="H22" s="14"/>
      <c r="I22" s="14"/>
      <c r="J22" s="14"/>
      <c r="K22" s="14"/>
    </row>
    <row r="23" spans="1:11" x14ac:dyDescent="0.25">
      <c r="A23" s="32">
        <v>45621</v>
      </c>
      <c r="B23" s="31">
        <v>-4735</v>
      </c>
      <c r="C23" s="17">
        <v>5</v>
      </c>
      <c r="D23" s="17">
        <v>3</v>
      </c>
      <c r="E23" s="17">
        <v>2</v>
      </c>
      <c r="F23" s="17">
        <v>1</v>
      </c>
      <c r="G23" s="46"/>
      <c r="H23" s="14"/>
      <c r="I23" s="14"/>
      <c r="J23" s="14"/>
      <c r="K23" s="14"/>
    </row>
    <row r="24" spans="1:11" x14ac:dyDescent="0.25">
      <c r="A24" s="32">
        <v>45618</v>
      </c>
      <c r="B24" s="31">
        <v>-4150</v>
      </c>
      <c r="C24" s="17">
        <v>1</v>
      </c>
      <c r="D24" s="17">
        <v>7</v>
      </c>
      <c r="E24" s="17">
        <v>3</v>
      </c>
      <c r="F24" s="17">
        <v>1</v>
      </c>
    </row>
    <row r="25" spans="1:11" x14ac:dyDescent="0.25">
      <c r="A25" s="32">
        <v>45617</v>
      </c>
      <c r="B25" s="31">
        <v>-3110</v>
      </c>
      <c r="C25" s="17">
        <v>6</v>
      </c>
      <c r="D25" s="17">
        <v>3</v>
      </c>
      <c r="E25" s="17">
        <v>1</v>
      </c>
      <c r="F25" s="17">
        <v>1</v>
      </c>
    </row>
    <row r="26" spans="1:11" x14ac:dyDescent="0.25">
      <c r="A26" s="32">
        <v>45616</v>
      </c>
      <c r="B26" s="31">
        <v>21490</v>
      </c>
      <c r="C26" s="17">
        <v>5</v>
      </c>
      <c r="D26" s="17">
        <v>2</v>
      </c>
      <c r="E26" s="17">
        <v>2</v>
      </c>
      <c r="F26" s="17">
        <v>1</v>
      </c>
      <c r="I26" s="18" t="s">
        <v>51</v>
      </c>
    </row>
    <row r="27" spans="1:11" x14ac:dyDescent="0.25">
      <c r="A27" s="32">
        <v>45615</v>
      </c>
      <c r="B27" s="31">
        <v>19695</v>
      </c>
      <c r="C27" s="17">
        <v>7</v>
      </c>
      <c r="D27" s="17">
        <v>5</v>
      </c>
      <c r="E27" s="17">
        <v>1</v>
      </c>
      <c r="F27" s="17">
        <v>1</v>
      </c>
    </row>
    <row r="28" spans="1:11" x14ac:dyDescent="0.25">
      <c r="A28" s="32">
        <v>45614</v>
      </c>
      <c r="B28" s="31">
        <v>-8635</v>
      </c>
      <c r="C28" s="17">
        <v>3</v>
      </c>
      <c r="D28" s="17">
        <v>3</v>
      </c>
      <c r="E28" s="17">
        <v>2</v>
      </c>
      <c r="F28" s="17">
        <v>1</v>
      </c>
    </row>
    <row r="29" spans="1:11" x14ac:dyDescent="0.25">
      <c r="A29" s="32">
        <v>45611</v>
      </c>
      <c r="B29" s="31">
        <v>5020</v>
      </c>
      <c r="C29" s="17">
        <v>7</v>
      </c>
      <c r="D29" s="17">
        <v>8</v>
      </c>
      <c r="E29" s="17">
        <v>4</v>
      </c>
      <c r="F29" s="17">
        <v>1</v>
      </c>
    </row>
    <row r="30" spans="1:11" x14ac:dyDescent="0.25">
      <c r="A30" s="32">
        <v>45610</v>
      </c>
      <c r="B30" s="31">
        <v>5145</v>
      </c>
      <c r="C30" s="17">
        <v>2</v>
      </c>
      <c r="D30" s="17">
        <v>8</v>
      </c>
      <c r="E30" s="17">
        <v>3</v>
      </c>
      <c r="F30" s="17">
        <v>1</v>
      </c>
    </row>
    <row r="31" spans="1:11" x14ac:dyDescent="0.25">
      <c r="A31" s="32">
        <v>45608</v>
      </c>
      <c r="B31" s="31">
        <v>1395</v>
      </c>
      <c r="C31" s="17">
        <v>2</v>
      </c>
      <c r="D31" s="17">
        <v>1</v>
      </c>
      <c r="E31" s="17">
        <v>2</v>
      </c>
      <c r="F31" s="17">
        <v>1</v>
      </c>
    </row>
    <row r="32" spans="1:11" x14ac:dyDescent="0.25">
      <c r="A32" s="32">
        <v>45607</v>
      </c>
      <c r="B32" s="31">
        <v>-8160</v>
      </c>
      <c r="C32" s="17">
        <v>3</v>
      </c>
      <c r="D32" s="17">
        <v>3</v>
      </c>
      <c r="E32" s="17">
        <v>2</v>
      </c>
      <c r="F32" s="17">
        <v>1</v>
      </c>
    </row>
    <row r="33" spans="1:6" x14ac:dyDescent="0.25">
      <c r="A33" s="32">
        <v>45604</v>
      </c>
      <c r="B33" s="31">
        <v>-2570</v>
      </c>
      <c r="C33" s="17">
        <v>1</v>
      </c>
      <c r="D33" s="17">
        <v>7</v>
      </c>
      <c r="E33" s="17">
        <v>3</v>
      </c>
      <c r="F33" s="17">
        <v>1</v>
      </c>
    </row>
    <row r="34" spans="1:6" x14ac:dyDescent="0.25">
      <c r="A34" s="32">
        <v>45602</v>
      </c>
      <c r="B34" s="31">
        <v>-3965</v>
      </c>
      <c r="C34" s="17">
        <v>5</v>
      </c>
      <c r="D34" s="17">
        <v>7</v>
      </c>
      <c r="E34" s="17">
        <v>3</v>
      </c>
      <c r="F34" s="17">
        <v>1</v>
      </c>
    </row>
    <row r="35" spans="1:6" x14ac:dyDescent="0.25">
      <c r="A35" s="32">
        <v>45600</v>
      </c>
      <c r="B35" s="31">
        <v>-14040</v>
      </c>
      <c r="C35" s="17">
        <v>2</v>
      </c>
      <c r="D35" s="17">
        <v>5</v>
      </c>
      <c r="E35" s="17">
        <v>2</v>
      </c>
      <c r="F35" s="17">
        <v>1</v>
      </c>
    </row>
    <row r="36" spans="1:6" x14ac:dyDescent="0.25">
      <c r="A36" s="32">
        <v>45597</v>
      </c>
      <c r="B36" s="31">
        <v>-1330</v>
      </c>
      <c r="C36" s="17">
        <v>3</v>
      </c>
      <c r="D36" s="17">
        <v>2</v>
      </c>
      <c r="E36" s="17">
        <v>2</v>
      </c>
      <c r="F36" s="17">
        <v>1</v>
      </c>
    </row>
    <row r="37" spans="1:6" x14ac:dyDescent="0.25">
      <c r="A37" s="32">
        <v>45596</v>
      </c>
      <c r="B37" s="31">
        <v>13545</v>
      </c>
      <c r="C37" s="17">
        <v>7</v>
      </c>
      <c r="D37" s="17">
        <v>8</v>
      </c>
      <c r="E37" s="17">
        <v>4</v>
      </c>
      <c r="F37" s="17">
        <v>1</v>
      </c>
    </row>
    <row r="38" spans="1:6" x14ac:dyDescent="0.25">
      <c r="A38" s="32">
        <v>45595</v>
      </c>
      <c r="B38" s="31">
        <v>-17395</v>
      </c>
      <c r="C38" s="17">
        <v>3</v>
      </c>
      <c r="D38" s="17">
        <v>9</v>
      </c>
      <c r="E38" s="17">
        <v>3</v>
      </c>
      <c r="F38" s="17">
        <v>1</v>
      </c>
    </row>
    <row r="39" spans="1:6" x14ac:dyDescent="0.25">
      <c r="A39" s="32">
        <v>45594</v>
      </c>
      <c r="B39" s="31">
        <v>-5760</v>
      </c>
      <c r="C39" s="17">
        <v>5</v>
      </c>
      <c r="D39" s="17">
        <v>6</v>
      </c>
      <c r="E39" s="17">
        <v>2</v>
      </c>
      <c r="F39" s="17">
        <v>1</v>
      </c>
    </row>
    <row r="40" spans="1:6" x14ac:dyDescent="0.25">
      <c r="A40" s="32">
        <v>45590</v>
      </c>
      <c r="B40" s="31">
        <v>14785</v>
      </c>
      <c r="C40" s="17">
        <v>5</v>
      </c>
      <c r="D40" s="17">
        <v>2</v>
      </c>
      <c r="E40" s="17">
        <v>2</v>
      </c>
      <c r="F40" s="17">
        <v>1</v>
      </c>
    </row>
    <row r="41" spans="1:6" x14ac:dyDescent="0.25">
      <c r="A41" s="32">
        <v>45588</v>
      </c>
      <c r="B41" s="31">
        <v>-8160</v>
      </c>
      <c r="C41" s="17">
        <v>7</v>
      </c>
      <c r="D41" s="17">
        <v>6</v>
      </c>
      <c r="E41" s="17">
        <v>1</v>
      </c>
      <c r="F41" s="17">
        <v>1</v>
      </c>
    </row>
    <row r="42" spans="1:6" x14ac:dyDescent="0.25">
      <c r="A42" s="32">
        <v>45587</v>
      </c>
      <c r="B42" s="31">
        <v>-2580</v>
      </c>
      <c r="C42" s="17">
        <v>3</v>
      </c>
      <c r="D42" s="17">
        <v>6</v>
      </c>
      <c r="E42" s="17">
        <v>2</v>
      </c>
      <c r="F42" s="17">
        <v>1</v>
      </c>
    </row>
    <row r="43" spans="1:6" x14ac:dyDescent="0.25">
      <c r="A43" s="32">
        <v>45586</v>
      </c>
      <c r="B43" s="31">
        <v>13520</v>
      </c>
      <c r="C43" s="17">
        <v>2</v>
      </c>
      <c r="D43" s="17">
        <v>6</v>
      </c>
      <c r="E43" s="17">
        <v>2</v>
      </c>
      <c r="F43" s="17">
        <v>1</v>
      </c>
    </row>
    <row r="44" spans="1:6" x14ac:dyDescent="0.25">
      <c r="A44" s="32">
        <v>45583</v>
      </c>
      <c r="B44" s="31">
        <v>-1855</v>
      </c>
      <c r="C44" s="17">
        <v>1</v>
      </c>
      <c r="D44" s="17">
        <v>4</v>
      </c>
      <c r="E44" s="17">
        <v>2</v>
      </c>
      <c r="F44" s="17">
        <v>1</v>
      </c>
    </row>
    <row r="45" spans="1:6" x14ac:dyDescent="0.25">
      <c r="A45" s="32">
        <v>45581</v>
      </c>
      <c r="B45" s="31">
        <v>-1910</v>
      </c>
      <c r="C45" s="17">
        <v>2</v>
      </c>
      <c r="D45" s="17">
        <v>1</v>
      </c>
      <c r="E45" s="17">
        <v>2</v>
      </c>
      <c r="F45" s="17">
        <v>1</v>
      </c>
    </row>
    <row r="46" spans="1:6" x14ac:dyDescent="0.25">
      <c r="A46" s="32">
        <v>45580</v>
      </c>
      <c r="B46" s="31">
        <v>16495</v>
      </c>
      <c r="C46" s="17">
        <v>7</v>
      </c>
      <c r="D46" s="17">
        <v>7</v>
      </c>
      <c r="E46" s="17">
        <v>4</v>
      </c>
      <c r="F46" s="17">
        <v>1</v>
      </c>
    </row>
    <row r="47" spans="1:6" x14ac:dyDescent="0.25">
      <c r="A47" s="32">
        <v>45579</v>
      </c>
      <c r="B47" s="31">
        <v>-285</v>
      </c>
      <c r="C47" s="17">
        <v>2</v>
      </c>
      <c r="D47" s="17">
        <v>6</v>
      </c>
      <c r="E47" s="17">
        <v>2</v>
      </c>
      <c r="F47" s="17">
        <v>1</v>
      </c>
    </row>
    <row r="48" spans="1:6" x14ac:dyDescent="0.25">
      <c r="A48" s="32">
        <v>45576</v>
      </c>
      <c r="B48" s="31">
        <v>1000</v>
      </c>
      <c r="C48" s="17">
        <v>2</v>
      </c>
      <c r="D48" s="17">
        <v>4</v>
      </c>
      <c r="E48" s="17">
        <v>2</v>
      </c>
      <c r="F48" s="17">
        <v>1</v>
      </c>
    </row>
    <row r="49" spans="1:6" x14ac:dyDescent="0.25">
      <c r="A49" s="32">
        <v>45575</v>
      </c>
      <c r="B49" s="31">
        <v>-1360</v>
      </c>
      <c r="C49" s="17">
        <v>2</v>
      </c>
      <c r="D49" s="17">
        <v>1</v>
      </c>
      <c r="E49" s="17">
        <v>2</v>
      </c>
      <c r="F49" s="17">
        <v>1</v>
      </c>
    </row>
    <row r="50" spans="1:6" x14ac:dyDescent="0.25">
      <c r="A50" s="32">
        <v>45574</v>
      </c>
      <c r="B50" s="31">
        <v>-8615</v>
      </c>
      <c r="C50" s="17">
        <v>3</v>
      </c>
      <c r="D50" s="17">
        <v>8</v>
      </c>
      <c r="E50" s="17">
        <v>3</v>
      </c>
      <c r="F50" s="17">
        <v>1</v>
      </c>
    </row>
    <row r="51" spans="1:6" x14ac:dyDescent="0.25">
      <c r="A51" s="32">
        <v>45573</v>
      </c>
      <c r="B51" s="31">
        <v>-8625</v>
      </c>
      <c r="C51" s="17">
        <v>4</v>
      </c>
      <c r="D51" s="17">
        <v>9</v>
      </c>
      <c r="E51" s="17">
        <v>3</v>
      </c>
      <c r="F51" s="17">
        <v>1</v>
      </c>
    </row>
    <row r="52" spans="1:6" x14ac:dyDescent="0.25">
      <c r="A52" s="32">
        <v>45569</v>
      </c>
      <c r="B52" s="31">
        <v>-4235</v>
      </c>
      <c r="C52" s="17">
        <v>4</v>
      </c>
      <c r="D52" s="17">
        <v>7</v>
      </c>
      <c r="E52" s="17">
        <v>3</v>
      </c>
      <c r="F52" s="17">
        <v>1</v>
      </c>
    </row>
    <row r="53" spans="1:6" x14ac:dyDescent="0.25">
      <c r="A53" s="32">
        <v>45568</v>
      </c>
      <c r="B53" s="31">
        <v>4320</v>
      </c>
      <c r="C53" s="17">
        <v>3</v>
      </c>
      <c r="D53" s="17">
        <v>3</v>
      </c>
      <c r="E53" s="17">
        <v>2</v>
      </c>
      <c r="F53" s="17">
        <v>1</v>
      </c>
    </row>
    <row r="54" spans="1:6" x14ac:dyDescent="0.25">
      <c r="A54" s="32">
        <v>45566</v>
      </c>
      <c r="B54" s="31">
        <v>22200</v>
      </c>
      <c r="C54" s="17">
        <v>8</v>
      </c>
      <c r="D54" s="17">
        <v>7</v>
      </c>
      <c r="E54" s="17">
        <v>4</v>
      </c>
      <c r="F54" s="17">
        <v>1</v>
      </c>
    </row>
    <row r="55" spans="1:6" x14ac:dyDescent="0.25">
      <c r="A55" s="32">
        <v>45565</v>
      </c>
      <c r="B55" s="31">
        <v>-9235</v>
      </c>
      <c r="C55" s="17">
        <v>3</v>
      </c>
      <c r="D55" s="17">
        <v>4</v>
      </c>
      <c r="E55" s="17">
        <v>2</v>
      </c>
      <c r="F55" s="17">
        <v>1</v>
      </c>
    </row>
    <row r="56" spans="1:6" x14ac:dyDescent="0.25">
      <c r="A56" s="32">
        <v>45562</v>
      </c>
      <c r="B56" s="31">
        <v>-8160</v>
      </c>
      <c r="C56" s="17">
        <v>3</v>
      </c>
      <c r="D56" s="17">
        <v>3</v>
      </c>
      <c r="E56" s="17">
        <v>2</v>
      </c>
      <c r="F56" s="17">
        <v>1</v>
      </c>
    </row>
    <row r="57" spans="1:6" x14ac:dyDescent="0.25">
      <c r="A57" s="32">
        <v>45560</v>
      </c>
      <c r="B57" s="31">
        <v>-2410</v>
      </c>
      <c r="C57" s="17">
        <v>1</v>
      </c>
      <c r="D57" s="17">
        <v>5</v>
      </c>
      <c r="E57" s="17">
        <v>2</v>
      </c>
      <c r="F57" s="17">
        <v>1</v>
      </c>
    </row>
    <row r="58" spans="1:6" x14ac:dyDescent="0.25">
      <c r="A58" s="32">
        <v>45559</v>
      </c>
      <c r="B58" s="31">
        <v>1755</v>
      </c>
      <c r="C58" s="17">
        <v>4</v>
      </c>
      <c r="D58" s="17">
        <v>1</v>
      </c>
      <c r="E58" s="17">
        <v>2</v>
      </c>
      <c r="F58" s="17">
        <v>1</v>
      </c>
    </row>
    <row r="59" spans="1:6" x14ac:dyDescent="0.25">
      <c r="A59" s="32">
        <v>45558</v>
      </c>
      <c r="B59" s="31">
        <v>-265</v>
      </c>
      <c r="C59" s="17">
        <v>1</v>
      </c>
      <c r="D59" s="17">
        <v>1</v>
      </c>
      <c r="E59" s="17">
        <v>2</v>
      </c>
      <c r="F59" s="17">
        <v>1</v>
      </c>
    </row>
    <row r="60" spans="1:6" x14ac:dyDescent="0.25">
      <c r="A60" s="32">
        <v>45555</v>
      </c>
      <c r="B60" s="31">
        <v>-8745</v>
      </c>
      <c r="C60" s="17">
        <v>3</v>
      </c>
      <c r="D60" s="17">
        <v>2</v>
      </c>
      <c r="E60" s="17">
        <v>2</v>
      </c>
      <c r="F60" s="17">
        <v>1</v>
      </c>
    </row>
    <row r="61" spans="1:6" x14ac:dyDescent="0.25">
      <c r="A61" s="32">
        <v>45554</v>
      </c>
      <c r="B61" s="31">
        <v>-2210</v>
      </c>
      <c r="C61" s="17">
        <v>3</v>
      </c>
      <c r="D61" s="17">
        <v>4</v>
      </c>
      <c r="E61" s="17">
        <v>2</v>
      </c>
      <c r="F61" s="17">
        <v>1</v>
      </c>
    </row>
    <row r="62" spans="1:6" x14ac:dyDescent="0.25">
      <c r="A62" s="32">
        <v>45553</v>
      </c>
      <c r="B62" s="31">
        <v>-20260</v>
      </c>
      <c r="C62" s="17">
        <v>5</v>
      </c>
      <c r="D62" s="17">
        <v>4</v>
      </c>
      <c r="E62" s="17">
        <v>2</v>
      </c>
      <c r="F62" s="17">
        <v>1</v>
      </c>
    </row>
    <row r="63" spans="1:6" x14ac:dyDescent="0.25">
      <c r="A63" s="32">
        <v>45551</v>
      </c>
      <c r="B63" s="31">
        <v>-8160</v>
      </c>
      <c r="C63" s="17">
        <v>2</v>
      </c>
      <c r="D63" s="17">
        <v>3</v>
      </c>
      <c r="E63" s="17">
        <v>2</v>
      </c>
      <c r="F63" s="17">
        <v>1</v>
      </c>
    </row>
    <row r="64" spans="1:6" x14ac:dyDescent="0.25">
      <c r="A64" s="32">
        <v>45548</v>
      </c>
      <c r="B64" s="31">
        <v>-4490</v>
      </c>
      <c r="C64" s="17">
        <v>2</v>
      </c>
      <c r="D64" s="17">
        <v>4</v>
      </c>
      <c r="E64" s="17">
        <v>2</v>
      </c>
      <c r="F64" s="17">
        <v>1</v>
      </c>
    </row>
    <row r="65" spans="1:6" x14ac:dyDescent="0.25">
      <c r="A65" s="32">
        <v>45547</v>
      </c>
      <c r="B65" s="31">
        <v>-215</v>
      </c>
      <c r="C65" s="17">
        <v>5</v>
      </c>
      <c r="D65" s="17">
        <v>5</v>
      </c>
      <c r="E65" s="17">
        <v>2</v>
      </c>
      <c r="F65" s="17">
        <v>1</v>
      </c>
    </row>
    <row r="66" spans="1:6" x14ac:dyDescent="0.25">
      <c r="A66" s="32">
        <v>45546</v>
      </c>
      <c r="B66" s="31">
        <v>-7390</v>
      </c>
      <c r="C66" s="17">
        <v>10</v>
      </c>
      <c r="D66" s="17">
        <v>7</v>
      </c>
      <c r="E66" s="17">
        <v>4</v>
      </c>
      <c r="F66" s="17">
        <v>1</v>
      </c>
    </row>
    <row r="67" spans="1:6" x14ac:dyDescent="0.25">
      <c r="A67" s="32">
        <v>45545</v>
      </c>
      <c r="B67" s="31">
        <v>-5650</v>
      </c>
      <c r="C67" s="17">
        <v>5</v>
      </c>
      <c r="D67" s="17">
        <v>7</v>
      </c>
      <c r="E67" s="17">
        <v>3</v>
      </c>
      <c r="F67" s="17">
        <v>1</v>
      </c>
    </row>
    <row r="68" spans="1:6" x14ac:dyDescent="0.25">
      <c r="A68" s="32">
        <v>45544</v>
      </c>
      <c r="B68" s="31">
        <v>-335</v>
      </c>
      <c r="C68" s="17">
        <v>4</v>
      </c>
      <c r="D68" s="17">
        <v>4</v>
      </c>
      <c r="E68" s="17">
        <v>2</v>
      </c>
      <c r="F68" s="17">
        <v>1</v>
      </c>
    </row>
    <row r="69" spans="1:6" x14ac:dyDescent="0.25">
      <c r="A69" s="32">
        <v>45541</v>
      </c>
      <c r="B69" s="31">
        <v>-1780</v>
      </c>
      <c r="C69" s="17">
        <v>9</v>
      </c>
      <c r="D69" s="17">
        <v>6</v>
      </c>
      <c r="E69" s="17">
        <v>1</v>
      </c>
      <c r="F69" s="17">
        <v>1</v>
      </c>
    </row>
    <row r="70" spans="1:6" x14ac:dyDescent="0.25">
      <c r="A70" s="32">
        <v>45540</v>
      </c>
      <c r="B70" s="31">
        <v>-1680</v>
      </c>
      <c r="C70" s="17">
        <v>5</v>
      </c>
      <c r="D70" s="17">
        <v>1</v>
      </c>
      <c r="E70" s="17">
        <v>2</v>
      </c>
      <c r="F70" s="17">
        <v>1</v>
      </c>
    </row>
    <row r="71" spans="1:6" x14ac:dyDescent="0.25">
      <c r="A71" s="32">
        <v>45538</v>
      </c>
      <c r="B71" s="31">
        <v>15855</v>
      </c>
      <c r="C71" s="17">
        <v>10</v>
      </c>
      <c r="D71" s="17">
        <v>8</v>
      </c>
      <c r="E71" s="17">
        <v>4</v>
      </c>
      <c r="F71" s="17">
        <v>1</v>
      </c>
    </row>
    <row r="72" spans="1:6" x14ac:dyDescent="0.25">
      <c r="A72" s="32">
        <v>45534</v>
      </c>
      <c r="B72" s="31">
        <v>-8835</v>
      </c>
      <c r="C72" s="17">
        <v>4</v>
      </c>
      <c r="D72" s="17">
        <v>4</v>
      </c>
      <c r="E72" s="17">
        <v>2</v>
      </c>
      <c r="F72" s="17">
        <v>1</v>
      </c>
    </row>
    <row r="73" spans="1:6" x14ac:dyDescent="0.25">
      <c r="A73" s="32">
        <v>45533</v>
      </c>
      <c r="B73" s="31">
        <v>-380</v>
      </c>
      <c r="C73" s="17">
        <v>6</v>
      </c>
      <c r="D73" s="17">
        <v>2</v>
      </c>
      <c r="E73" s="17">
        <v>1</v>
      </c>
      <c r="F73" s="17">
        <v>1</v>
      </c>
    </row>
    <row r="74" spans="1:6" x14ac:dyDescent="0.25">
      <c r="A74" s="32">
        <v>45532</v>
      </c>
      <c r="B74" s="31">
        <v>-8160</v>
      </c>
      <c r="C74" s="17">
        <v>7</v>
      </c>
      <c r="D74" s="17">
        <v>7</v>
      </c>
      <c r="E74" s="17">
        <v>4</v>
      </c>
      <c r="F74" s="17">
        <v>1</v>
      </c>
    </row>
    <row r="75" spans="1:6" x14ac:dyDescent="0.25">
      <c r="A75" s="32">
        <v>45531</v>
      </c>
      <c r="B75" s="31">
        <v>2885</v>
      </c>
      <c r="C75" s="17">
        <v>4</v>
      </c>
      <c r="D75" s="17">
        <v>3</v>
      </c>
      <c r="E75" s="17">
        <v>2</v>
      </c>
      <c r="F75" s="17">
        <v>1</v>
      </c>
    </row>
    <row r="76" spans="1:6" x14ac:dyDescent="0.25">
      <c r="A76" s="32">
        <v>45527</v>
      </c>
      <c r="B76" s="31">
        <v>-3020</v>
      </c>
      <c r="C76" s="17">
        <v>5</v>
      </c>
      <c r="D76" s="17">
        <v>2</v>
      </c>
      <c r="E76" s="17">
        <v>2</v>
      </c>
      <c r="F76" s="17">
        <v>1</v>
      </c>
    </row>
    <row r="77" spans="1:6" x14ac:dyDescent="0.25">
      <c r="A77" s="32">
        <v>45526</v>
      </c>
      <c r="B77" s="31">
        <v>-8690</v>
      </c>
      <c r="C77" s="17">
        <v>8</v>
      </c>
      <c r="D77" s="17">
        <v>8</v>
      </c>
      <c r="E77" s="17">
        <v>4</v>
      </c>
      <c r="F77" s="17">
        <v>1</v>
      </c>
    </row>
    <row r="78" spans="1:6" x14ac:dyDescent="0.25">
      <c r="A78" s="32">
        <v>45525</v>
      </c>
      <c r="B78" s="31">
        <v>-9240</v>
      </c>
      <c r="C78" s="17">
        <v>2</v>
      </c>
      <c r="D78" s="17">
        <v>4</v>
      </c>
      <c r="E78" s="17">
        <v>2</v>
      </c>
      <c r="F78" s="17">
        <v>1</v>
      </c>
    </row>
    <row r="79" spans="1:6" x14ac:dyDescent="0.25">
      <c r="A79" s="32">
        <v>45524</v>
      </c>
      <c r="B79" s="31">
        <v>-6195</v>
      </c>
      <c r="C79" s="17">
        <v>2</v>
      </c>
      <c r="D79" s="17">
        <v>5</v>
      </c>
      <c r="E79" s="17">
        <v>2</v>
      </c>
      <c r="F79" s="17">
        <v>1</v>
      </c>
    </row>
    <row r="80" spans="1:6" x14ac:dyDescent="0.25">
      <c r="A80" s="32">
        <v>45523</v>
      </c>
      <c r="B80" s="31">
        <v>10420</v>
      </c>
      <c r="C80" s="17">
        <v>5</v>
      </c>
      <c r="D80" s="17">
        <v>9</v>
      </c>
      <c r="E80" s="17">
        <v>3</v>
      </c>
      <c r="F80" s="17">
        <v>1</v>
      </c>
    </row>
    <row r="81" spans="1:6" x14ac:dyDescent="0.25">
      <c r="A81" s="32">
        <v>45518</v>
      </c>
      <c r="B81" s="31">
        <v>2000</v>
      </c>
      <c r="C81" s="17">
        <v>5</v>
      </c>
      <c r="D81" s="17">
        <v>1</v>
      </c>
      <c r="E81" s="17">
        <v>2</v>
      </c>
      <c r="F81" s="17">
        <v>1</v>
      </c>
    </row>
    <row r="82" spans="1:6" x14ac:dyDescent="0.25">
      <c r="A82" s="32">
        <v>45516</v>
      </c>
      <c r="B82" s="31">
        <v>-725</v>
      </c>
      <c r="C82" s="17">
        <v>4</v>
      </c>
      <c r="D82" s="17">
        <v>1</v>
      </c>
      <c r="E82" s="17">
        <v>2</v>
      </c>
      <c r="F82" s="17">
        <v>1</v>
      </c>
    </row>
    <row r="83" spans="1:6" x14ac:dyDescent="0.25">
      <c r="A83" s="32">
        <v>45513</v>
      </c>
      <c r="B83" s="31">
        <v>13460</v>
      </c>
      <c r="C83" s="17">
        <v>5</v>
      </c>
      <c r="D83" s="17">
        <v>2</v>
      </c>
      <c r="E83" s="17">
        <v>2</v>
      </c>
      <c r="F83" s="17">
        <v>1</v>
      </c>
    </row>
    <row r="84" spans="1:6" x14ac:dyDescent="0.25">
      <c r="A84" s="32">
        <v>45512</v>
      </c>
      <c r="B84" s="31">
        <v>29805</v>
      </c>
      <c r="C84" s="17">
        <v>10</v>
      </c>
      <c r="D84" s="17">
        <v>9</v>
      </c>
      <c r="E84" s="17">
        <v>4</v>
      </c>
      <c r="F84" s="17">
        <v>1</v>
      </c>
    </row>
    <row r="85" spans="1:6" x14ac:dyDescent="0.25">
      <c r="A85" s="32">
        <v>45511</v>
      </c>
      <c r="B85" s="31">
        <v>24490</v>
      </c>
      <c r="C85" s="17">
        <v>10</v>
      </c>
      <c r="D85" s="17">
        <v>8</v>
      </c>
      <c r="E85" s="17">
        <v>4</v>
      </c>
      <c r="F85" s="17">
        <v>1</v>
      </c>
    </row>
    <row r="86" spans="1:6" x14ac:dyDescent="0.25">
      <c r="A86" s="32">
        <v>45509</v>
      </c>
      <c r="B86" s="31">
        <v>-5520</v>
      </c>
      <c r="C86" s="17">
        <v>10</v>
      </c>
      <c r="D86" s="17">
        <v>4</v>
      </c>
      <c r="E86" s="17">
        <v>1</v>
      </c>
      <c r="F86" s="17">
        <v>1</v>
      </c>
    </row>
    <row r="87" spans="1:6" x14ac:dyDescent="0.25">
      <c r="A87" s="32">
        <v>45506</v>
      </c>
      <c r="B87" s="31">
        <v>5160</v>
      </c>
      <c r="C87" s="17">
        <v>7</v>
      </c>
      <c r="D87" s="17">
        <v>5</v>
      </c>
      <c r="E87" s="17">
        <v>1</v>
      </c>
      <c r="F87" s="17">
        <v>1</v>
      </c>
    </row>
    <row r="88" spans="1:6" x14ac:dyDescent="0.25">
      <c r="A88" s="32">
        <v>45505</v>
      </c>
      <c r="B88" s="31">
        <v>-8160</v>
      </c>
      <c r="C88" s="17">
        <v>10</v>
      </c>
      <c r="D88" s="17">
        <v>7</v>
      </c>
      <c r="E88" s="17">
        <v>4</v>
      </c>
      <c r="F88" s="17">
        <v>1</v>
      </c>
    </row>
    <row r="89" spans="1:6" x14ac:dyDescent="0.25">
      <c r="A89" s="32">
        <v>45504</v>
      </c>
      <c r="B89" s="31">
        <v>-8080</v>
      </c>
      <c r="C89" s="17">
        <v>6</v>
      </c>
      <c r="D89" s="17">
        <v>8</v>
      </c>
      <c r="E89" s="17">
        <v>4</v>
      </c>
      <c r="F89" s="17">
        <v>1</v>
      </c>
    </row>
    <row r="90" spans="1:6" x14ac:dyDescent="0.25">
      <c r="A90" s="32">
        <v>45503</v>
      </c>
      <c r="B90" s="31">
        <v>11030</v>
      </c>
      <c r="C90" s="17">
        <v>8</v>
      </c>
      <c r="D90" s="17">
        <v>6</v>
      </c>
      <c r="E90" s="17">
        <v>1</v>
      </c>
      <c r="F90" s="17">
        <v>1</v>
      </c>
    </row>
    <row r="91" spans="1:6" x14ac:dyDescent="0.25">
      <c r="A91" s="32">
        <v>45502</v>
      </c>
      <c r="B91" s="31">
        <v>-14350</v>
      </c>
      <c r="C91" s="17">
        <v>4</v>
      </c>
      <c r="D91" s="17">
        <v>3</v>
      </c>
      <c r="E91" s="17">
        <v>2</v>
      </c>
      <c r="F91" s="17">
        <v>1</v>
      </c>
    </row>
    <row r="92" spans="1:6" x14ac:dyDescent="0.25">
      <c r="A92" s="32">
        <v>45499</v>
      </c>
      <c r="B92" s="31">
        <v>4870</v>
      </c>
      <c r="C92" s="17">
        <v>4</v>
      </c>
      <c r="D92" s="17">
        <v>1</v>
      </c>
      <c r="E92" s="17">
        <v>2</v>
      </c>
      <c r="F92" s="17">
        <v>1</v>
      </c>
    </row>
    <row r="93" spans="1:6" x14ac:dyDescent="0.25">
      <c r="A93" s="32">
        <v>45498</v>
      </c>
      <c r="B93" s="31">
        <v>-1725</v>
      </c>
      <c r="C93" s="17">
        <v>8</v>
      </c>
      <c r="D93" s="17">
        <v>3</v>
      </c>
      <c r="E93" s="17">
        <v>1</v>
      </c>
      <c r="F93" s="17">
        <v>1</v>
      </c>
    </row>
    <row r="94" spans="1:6" x14ac:dyDescent="0.25">
      <c r="A94" s="32">
        <v>45497</v>
      </c>
      <c r="B94" s="31">
        <v>22915</v>
      </c>
      <c r="C94" s="17">
        <v>9</v>
      </c>
      <c r="D94" s="17">
        <v>10</v>
      </c>
      <c r="E94" s="17">
        <v>4</v>
      </c>
      <c r="F94" s="17">
        <v>1</v>
      </c>
    </row>
    <row r="95" spans="1:6" x14ac:dyDescent="0.25">
      <c r="A95" s="32">
        <v>45496</v>
      </c>
      <c r="B95" s="31">
        <v>-2065</v>
      </c>
      <c r="C95" s="17">
        <v>2</v>
      </c>
      <c r="D95" s="17">
        <v>3</v>
      </c>
      <c r="E95" s="17">
        <v>2</v>
      </c>
      <c r="F95" s="17">
        <v>1</v>
      </c>
    </row>
    <row r="96" spans="1:6" x14ac:dyDescent="0.25">
      <c r="A96" s="32">
        <v>45495</v>
      </c>
      <c r="B96" s="31">
        <v>-8705</v>
      </c>
      <c r="C96" s="17">
        <v>3</v>
      </c>
      <c r="D96" s="17">
        <v>5</v>
      </c>
      <c r="E96" s="17">
        <v>2</v>
      </c>
      <c r="F96" s="17">
        <v>1</v>
      </c>
    </row>
    <row r="97" spans="1:6" x14ac:dyDescent="0.25">
      <c r="A97" s="32">
        <v>45492</v>
      </c>
      <c r="B97" s="31">
        <v>10915</v>
      </c>
      <c r="C97" s="17">
        <v>5</v>
      </c>
      <c r="D97" s="17">
        <v>6</v>
      </c>
      <c r="E97" s="17">
        <v>2</v>
      </c>
      <c r="F97" s="17">
        <v>1</v>
      </c>
    </row>
    <row r="98" spans="1:6" x14ac:dyDescent="0.25">
      <c r="A98" s="32">
        <v>45490</v>
      </c>
      <c r="B98" s="31">
        <v>-5700</v>
      </c>
      <c r="C98" s="17">
        <v>5</v>
      </c>
      <c r="D98" s="17">
        <v>10</v>
      </c>
      <c r="E98" s="17">
        <v>3</v>
      </c>
      <c r="F98" s="17">
        <v>1</v>
      </c>
    </row>
    <row r="99" spans="1:6" x14ac:dyDescent="0.25">
      <c r="A99" s="32">
        <v>45489</v>
      </c>
      <c r="B99" s="31">
        <v>-3195</v>
      </c>
      <c r="C99" s="17">
        <v>2</v>
      </c>
      <c r="D99" s="17">
        <v>2</v>
      </c>
      <c r="E99" s="17">
        <v>2</v>
      </c>
      <c r="F99" s="17">
        <v>1</v>
      </c>
    </row>
    <row r="100" spans="1:6" x14ac:dyDescent="0.25">
      <c r="A100" s="32">
        <v>45484</v>
      </c>
      <c r="B100" s="31">
        <v>33030</v>
      </c>
      <c r="C100" s="17">
        <v>9</v>
      </c>
      <c r="D100" s="17">
        <v>8</v>
      </c>
      <c r="E100" s="17">
        <v>4</v>
      </c>
      <c r="F100" s="17">
        <v>1</v>
      </c>
    </row>
    <row r="101" spans="1:6" x14ac:dyDescent="0.25">
      <c r="A101" s="32">
        <v>45482</v>
      </c>
      <c r="B101" s="31">
        <v>3855</v>
      </c>
      <c r="C101" s="17">
        <v>1</v>
      </c>
      <c r="D101" s="17">
        <v>4</v>
      </c>
      <c r="E101" s="17">
        <v>2</v>
      </c>
      <c r="F101" s="17">
        <v>1</v>
      </c>
    </row>
    <row r="102" spans="1:6" x14ac:dyDescent="0.25">
      <c r="A102" s="32">
        <v>45481</v>
      </c>
      <c r="B102" s="31">
        <v>-2950</v>
      </c>
      <c r="C102" s="17">
        <v>1</v>
      </c>
      <c r="D102" s="17">
        <v>6</v>
      </c>
      <c r="E102" s="17">
        <v>2</v>
      </c>
      <c r="F102" s="17">
        <v>1</v>
      </c>
    </row>
    <row r="103" spans="1:6" x14ac:dyDescent="0.25">
      <c r="A103" s="32">
        <v>45478</v>
      </c>
      <c r="B103" s="31">
        <v>9265</v>
      </c>
      <c r="C103" s="17">
        <v>4</v>
      </c>
      <c r="D103" s="17">
        <v>7</v>
      </c>
      <c r="E103" s="17">
        <v>3</v>
      </c>
      <c r="F103" s="17">
        <v>1</v>
      </c>
    </row>
    <row r="104" spans="1:6" x14ac:dyDescent="0.25">
      <c r="A104" s="32">
        <v>45475</v>
      </c>
      <c r="B104" s="31">
        <v>24395</v>
      </c>
      <c r="C104" s="17">
        <v>5</v>
      </c>
      <c r="D104" s="17">
        <v>9</v>
      </c>
      <c r="E104" s="17">
        <v>3</v>
      </c>
      <c r="F104" s="17">
        <v>1</v>
      </c>
    </row>
    <row r="105" spans="1:6" x14ac:dyDescent="0.25">
      <c r="A105" s="32">
        <v>45474</v>
      </c>
      <c r="B105" s="31">
        <v>-6715</v>
      </c>
      <c r="C105" s="17">
        <v>4</v>
      </c>
      <c r="D105" s="17">
        <v>5</v>
      </c>
      <c r="E105" s="17">
        <v>2</v>
      </c>
      <c r="F105" s="17">
        <v>1</v>
      </c>
    </row>
    <row r="106" spans="1:6" x14ac:dyDescent="0.25">
      <c r="A106" s="32">
        <v>45471</v>
      </c>
      <c r="B106" s="31">
        <v>-6065</v>
      </c>
      <c r="C106" s="17">
        <v>5</v>
      </c>
      <c r="D106" s="17">
        <v>6</v>
      </c>
      <c r="E106" s="17">
        <v>2</v>
      </c>
      <c r="F106" s="17">
        <v>1</v>
      </c>
    </row>
    <row r="107" spans="1:6" x14ac:dyDescent="0.25">
      <c r="A107" s="32">
        <v>45470</v>
      </c>
      <c r="B107" s="31">
        <v>7475</v>
      </c>
      <c r="C107" s="17">
        <v>1</v>
      </c>
      <c r="D107" s="17">
        <v>4</v>
      </c>
      <c r="E107" s="17">
        <v>2</v>
      </c>
      <c r="F107" s="17">
        <v>1</v>
      </c>
    </row>
    <row r="108" spans="1:6" x14ac:dyDescent="0.25">
      <c r="A108" s="32">
        <v>45469</v>
      </c>
      <c r="B108" s="31">
        <v>3175</v>
      </c>
      <c r="C108" s="17">
        <v>1</v>
      </c>
      <c r="D108" s="17">
        <v>1</v>
      </c>
      <c r="E108" s="17">
        <v>2</v>
      </c>
      <c r="F108" s="17">
        <v>1</v>
      </c>
    </row>
    <row r="109" spans="1:6" x14ac:dyDescent="0.25">
      <c r="A109" s="32">
        <v>45467</v>
      </c>
      <c r="B109" s="31">
        <v>2150</v>
      </c>
      <c r="C109" s="17">
        <v>4</v>
      </c>
      <c r="D109" s="17">
        <v>9</v>
      </c>
      <c r="E109" s="17">
        <v>3</v>
      </c>
      <c r="F109" s="17">
        <v>1</v>
      </c>
    </row>
    <row r="110" spans="1:6" x14ac:dyDescent="0.25">
      <c r="A110" s="32">
        <v>45464</v>
      </c>
      <c r="B110" s="31">
        <v>-745</v>
      </c>
      <c r="C110" s="17">
        <v>1</v>
      </c>
      <c r="D110" s="17">
        <v>3</v>
      </c>
      <c r="E110" s="17">
        <v>2</v>
      </c>
      <c r="F110" s="17">
        <v>1</v>
      </c>
    </row>
    <row r="111" spans="1:6" x14ac:dyDescent="0.25">
      <c r="A111" s="32">
        <v>45461</v>
      </c>
      <c r="B111" s="31">
        <v>-1600</v>
      </c>
      <c r="C111" s="17">
        <v>1</v>
      </c>
      <c r="D111" s="17">
        <v>3</v>
      </c>
      <c r="E111" s="17">
        <v>2</v>
      </c>
      <c r="F111" s="17">
        <v>1</v>
      </c>
    </row>
    <row r="112" spans="1:6" x14ac:dyDescent="0.25">
      <c r="A112" s="32">
        <v>45460</v>
      </c>
      <c r="B112" s="31">
        <v>-8945</v>
      </c>
      <c r="C112" s="17">
        <v>6</v>
      </c>
      <c r="D112" s="17">
        <v>7</v>
      </c>
      <c r="E112" s="17">
        <v>4</v>
      </c>
      <c r="F112" s="17">
        <v>1</v>
      </c>
    </row>
    <row r="113" spans="1:6" x14ac:dyDescent="0.25">
      <c r="A113" s="32">
        <v>45457</v>
      </c>
      <c r="B113" s="31">
        <v>-3220</v>
      </c>
      <c r="C113" s="17">
        <v>2</v>
      </c>
      <c r="D113" s="17">
        <v>8</v>
      </c>
      <c r="E113" s="17">
        <v>3</v>
      </c>
      <c r="F113" s="17">
        <v>1</v>
      </c>
    </row>
    <row r="114" spans="1:6" x14ac:dyDescent="0.25">
      <c r="A114" s="32">
        <v>45456</v>
      </c>
      <c r="B114" s="31">
        <v>-195</v>
      </c>
      <c r="C114" s="17">
        <v>2</v>
      </c>
      <c r="D114" s="17">
        <v>1</v>
      </c>
      <c r="E114" s="17">
        <v>2</v>
      </c>
      <c r="F114" s="17">
        <v>1</v>
      </c>
    </row>
    <row r="115" spans="1:6" x14ac:dyDescent="0.25">
      <c r="A115" s="32">
        <v>45455</v>
      </c>
      <c r="B115" s="31">
        <v>-18360</v>
      </c>
      <c r="C115" s="17">
        <v>5</v>
      </c>
      <c r="D115" s="17">
        <v>7</v>
      </c>
      <c r="E115" s="17">
        <v>3</v>
      </c>
      <c r="F115" s="17">
        <v>1</v>
      </c>
    </row>
    <row r="116" spans="1:6" x14ac:dyDescent="0.25">
      <c r="A116" s="32">
        <v>45454</v>
      </c>
      <c r="B116" s="31">
        <v>-9055</v>
      </c>
      <c r="C116" s="17">
        <v>4</v>
      </c>
      <c r="D116" s="17">
        <v>8</v>
      </c>
      <c r="E116" s="17">
        <v>3</v>
      </c>
      <c r="F116" s="17">
        <v>1</v>
      </c>
    </row>
    <row r="117" spans="1:6" x14ac:dyDescent="0.25">
      <c r="A117" s="32">
        <v>45453</v>
      </c>
      <c r="B117" s="31">
        <v>-4205</v>
      </c>
      <c r="C117" s="17">
        <v>1</v>
      </c>
      <c r="D117" s="17">
        <v>6</v>
      </c>
      <c r="E117" s="17">
        <v>2</v>
      </c>
      <c r="F117" s="17">
        <v>1</v>
      </c>
    </row>
    <row r="118" spans="1:6" x14ac:dyDescent="0.25">
      <c r="A118" s="32">
        <v>45450</v>
      </c>
      <c r="B118" s="31">
        <v>-2325</v>
      </c>
      <c r="C118" s="17">
        <v>3</v>
      </c>
      <c r="D118" s="17">
        <v>2</v>
      </c>
      <c r="E118" s="17">
        <v>2</v>
      </c>
      <c r="F118" s="17">
        <v>1</v>
      </c>
    </row>
    <row r="119" spans="1:6" x14ac:dyDescent="0.25">
      <c r="A119" s="32">
        <v>45449</v>
      </c>
      <c r="B119" s="31">
        <v>530</v>
      </c>
      <c r="C119" s="17">
        <v>1</v>
      </c>
      <c r="D119" s="17">
        <v>3</v>
      </c>
      <c r="E119" s="17">
        <v>2</v>
      </c>
      <c r="F119" s="17">
        <v>1</v>
      </c>
    </row>
    <row r="120" spans="1:6" x14ac:dyDescent="0.25">
      <c r="A120" s="32">
        <v>45448</v>
      </c>
      <c r="B120" s="31">
        <v>14370</v>
      </c>
      <c r="C120" s="17">
        <v>5</v>
      </c>
      <c r="D120" s="17">
        <v>10</v>
      </c>
      <c r="E120" s="17">
        <v>3</v>
      </c>
      <c r="F120" s="17">
        <v>1</v>
      </c>
    </row>
    <row r="121" spans="1:6" x14ac:dyDescent="0.25">
      <c r="A121" s="32">
        <v>45447</v>
      </c>
      <c r="B121" s="31">
        <v>2940</v>
      </c>
      <c r="C121" s="17">
        <v>3</v>
      </c>
      <c r="D121" s="17">
        <v>8</v>
      </c>
      <c r="E121" s="17">
        <v>3</v>
      </c>
      <c r="F121" s="17">
        <v>1</v>
      </c>
    </row>
    <row r="122" spans="1:6" x14ac:dyDescent="0.25">
      <c r="A122" s="32">
        <v>45446</v>
      </c>
      <c r="B122" s="31">
        <v>-8160</v>
      </c>
      <c r="C122" s="17">
        <v>5</v>
      </c>
      <c r="D122" s="17">
        <v>1</v>
      </c>
      <c r="E122" s="17">
        <v>2</v>
      </c>
      <c r="F122" s="17">
        <v>1</v>
      </c>
    </row>
    <row r="123" spans="1:6" x14ac:dyDescent="0.25">
      <c r="A123" s="32">
        <v>45443</v>
      </c>
      <c r="B123" s="31">
        <v>40570</v>
      </c>
      <c r="C123" s="17">
        <v>8</v>
      </c>
      <c r="D123" s="17">
        <v>2</v>
      </c>
      <c r="E123" s="17">
        <v>1</v>
      </c>
      <c r="F123" s="17">
        <v>1</v>
      </c>
    </row>
    <row r="124" spans="1:6" x14ac:dyDescent="0.25">
      <c r="A124" s="32">
        <v>45442</v>
      </c>
      <c r="B124" s="31">
        <v>11810</v>
      </c>
      <c r="C124" s="17">
        <v>4</v>
      </c>
      <c r="D124" s="17">
        <v>7</v>
      </c>
      <c r="E124" s="17">
        <v>3</v>
      </c>
      <c r="F124" s="17">
        <v>1</v>
      </c>
    </row>
    <row r="125" spans="1:6" x14ac:dyDescent="0.25">
      <c r="A125" s="32">
        <v>45441</v>
      </c>
      <c r="B125" s="31">
        <v>-1440</v>
      </c>
      <c r="C125" s="17">
        <v>1</v>
      </c>
      <c r="D125" s="17">
        <v>1</v>
      </c>
      <c r="E125" s="17">
        <v>2</v>
      </c>
      <c r="F125" s="17">
        <v>1</v>
      </c>
    </row>
    <row r="126" spans="1:6" x14ac:dyDescent="0.25">
      <c r="A126" s="32">
        <v>45440</v>
      </c>
      <c r="B126" s="31">
        <v>6915</v>
      </c>
      <c r="C126" s="17">
        <v>1</v>
      </c>
      <c r="D126" s="17">
        <v>2</v>
      </c>
      <c r="E126" s="17">
        <v>2</v>
      </c>
      <c r="F126" s="17">
        <v>1</v>
      </c>
    </row>
    <row r="127" spans="1:6" x14ac:dyDescent="0.25">
      <c r="A127" s="32">
        <v>45436</v>
      </c>
      <c r="B127" s="31">
        <v>-2515</v>
      </c>
      <c r="C127" s="17">
        <v>3</v>
      </c>
      <c r="D127" s="17">
        <v>7</v>
      </c>
      <c r="E127" s="17">
        <v>3</v>
      </c>
      <c r="F127" s="17">
        <v>1</v>
      </c>
    </row>
    <row r="128" spans="1:6" x14ac:dyDescent="0.25">
      <c r="A128" s="32">
        <v>45435</v>
      </c>
      <c r="B128" s="31">
        <v>-8160</v>
      </c>
      <c r="C128" s="17">
        <v>7</v>
      </c>
      <c r="D128" s="17">
        <v>7</v>
      </c>
      <c r="E128" s="17">
        <v>4</v>
      </c>
      <c r="F128" s="17">
        <v>1</v>
      </c>
    </row>
    <row r="129" spans="1:6" x14ac:dyDescent="0.25">
      <c r="A129" s="32">
        <v>45434</v>
      </c>
      <c r="B129" s="31">
        <v>3180</v>
      </c>
      <c r="C129" s="17">
        <v>1</v>
      </c>
      <c r="D129" s="17">
        <v>2</v>
      </c>
      <c r="E129" s="17">
        <v>2</v>
      </c>
      <c r="F129" s="17">
        <v>1</v>
      </c>
    </row>
    <row r="130" spans="1:6" x14ac:dyDescent="0.25">
      <c r="A130" s="32">
        <v>45432</v>
      </c>
      <c r="B130" s="31">
        <v>5955</v>
      </c>
      <c r="C130" s="17">
        <v>2</v>
      </c>
      <c r="D130" s="17">
        <v>6</v>
      </c>
      <c r="E130" s="17">
        <v>2</v>
      </c>
      <c r="F130" s="17">
        <v>1</v>
      </c>
    </row>
    <row r="131" spans="1:6" x14ac:dyDescent="0.25">
      <c r="A131" s="32">
        <v>45429</v>
      </c>
      <c r="B131" s="31">
        <v>-6410</v>
      </c>
      <c r="C131" s="17">
        <v>1</v>
      </c>
      <c r="D131" s="17">
        <v>2</v>
      </c>
      <c r="E131" s="17">
        <v>2</v>
      </c>
      <c r="F131" s="17">
        <v>1</v>
      </c>
    </row>
    <row r="132" spans="1:6" x14ac:dyDescent="0.25">
      <c r="A132" s="32">
        <v>45428</v>
      </c>
      <c r="B132" s="31">
        <v>-2750</v>
      </c>
      <c r="C132" s="17">
        <v>1</v>
      </c>
      <c r="D132" s="17">
        <v>7</v>
      </c>
      <c r="E132" s="17">
        <v>3</v>
      </c>
      <c r="F132" s="17">
        <v>1</v>
      </c>
    </row>
    <row r="133" spans="1:6" x14ac:dyDescent="0.25">
      <c r="A133" s="32">
        <v>45425</v>
      </c>
      <c r="B133" s="31">
        <v>-5250</v>
      </c>
      <c r="C133" s="17">
        <v>1</v>
      </c>
      <c r="D133" s="17">
        <v>1</v>
      </c>
      <c r="E133" s="17">
        <v>2</v>
      </c>
      <c r="F133" s="17">
        <v>1</v>
      </c>
    </row>
    <row r="134" spans="1:6" x14ac:dyDescent="0.25">
      <c r="A134" s="32">
        <v>45422</v>
      </c>
      <c r="B134" s="31">
        <v>685</v>
      </c>
      <c r="C134" s="17">
        <v>2</v>
      </c>
      <c r="D134" s="17">
        <v>3</v>
      </c>
      <c r="E134" s="17">
        <v>2</v>
      </c>
      <c r="F134" s="17">
        <v>1</v>
      </c>
    </row>
    <row r="135" spans="1:6" x14ac:dyDescent="0.25">
      <c r="A135" s="32">
        <v>45421</v>
      </c>
      <c r="B135" s="31">
        <v>4240</v>
      </c>
      <c r="C135" s="17">
        <v>1</v>
      </c>
      <c r="D135" s="17">
        <v>6</v>
      </c>
      <c r="E135" s="17">
        <v>2</v>
      </c>
      <c r="F135" s="17">
        <v>1</v>
      </c>
    </row>
    <row r="136" spans="1:6" x14ac:dyDescent="0.25">
      <c r="A136" s="32">
        <v>45420</v>
      </c>
      <c r="B136" s="31">
        <v>-3840</v>
      </c>
      <c r="C136" s="17">
        <v>2</v>
      </c>
      <c r="D136" s="17">
        <v>1</v>
      </c>
      <c r="E136" s="17">
        <v>2</v>
      </c>
      <c r="F136" s="17">
        <v>1</v>
      </c>
    </row>
    <row r="137" spans="1:6" x14ac:dyDescent="0.25">
      <c r="A137" s="32">
        <v>45418</v>
      </c>
      <c r="B137" s="31">
        <v>-6150</v>
      </c>
      <c r="C137" s="17">
        <v>2</v>
      </c>
      <c r="D137" s="17">
        <v>10</v>
      </c>
      <c r="E137" s="17">
        <v>3</v>
      </c>
      <c r="F137" s="17">
        <v>1</v>
      </c>
    </row>
    <row r="138" spans="1:6" x14ac:dyDescent="0.25">
      <c r="A138" s="32">
        <v>45415</v>
      </c>
      <c r="B138" s="31">
        <v>5180</v>
      </c>
      <c r="C138" s="17">
        <v>5</v>
      </c>
      <c r="D138" s="17">
        <v>8</v>
      </c>
      <c r="E138" s="17">
        <v>3</v>
      </c>
      <c r="F138" s="17">
        <v>1</v>
      </c>
    </row>
    <row r="139" spans="1:6" x14ac:dyDescent="0.25">
      <c r="A139" s="32">
        <v>45414</v>
      </c>
      <c r="B139" s="31">
        <v>-5980</v>
      </c>
      <c r="C139" s="17">
        <v>5</v>
      </c>
      <c r="D139" s="17">
        <v>2</v>
      </c>
      <c r="E139" s="17">
        <v>2</v>
      </c>
      <c r="F139" s="17">
        <v>1</v>
      </c>
    </row>
    <row r="140" spans="1:6" x14ac:dyDescent="0.25">
      <c r="A140" s="32">
        <v>45413</v>
      </c>
      <c r="B140" s="31">
        <v>-8695</v>
      </c>
      <c r="C140" s="17">
        <v>7</v>
      </c>
      <c r="D140" s="17">
        <v>1</v>
      </c>
      <c r="E140" s="17">
        <v>1</v>
      </c>
      <c r="F140" s="17">
        <v>1</v>
      </c>
    </row>
    <row r="141" spans="1:6" x14ac:dyDescent="0.25">
      <c r="A141" s="32">
        <v>45412</v>
      </c>
      <c r="B141" s="31">
        <v>22880</v>
      </c>
      <c r="C141" s="17">
        <v>6</v>
      </c>
      <c r="D141" s="17">
        <v>10</v>
      </c>
      <c r="E141" s="17">
        <v>4</v>
      </c>
      <c r="F141" s="17">
        <v>1</v>
      </c>
    </row>
    <row r="142" spans="1:6" x14ac:dyDescent="0.25">
      <c r="A142" s="32">
        <v>45411</v>
      </c>
      <c r="B142" s="31">
        <v>-170</v>
      </c>
      <c r="C142" s="17">
        <v>2</v>
      </c>
      <c r="D142" s="17">
        <v>1</v>
      </c>
      <c r="E142" s="17">
        <v>2</v>
      </c>
      <c r="F142" s="17">
        <v>1</v>
      </c>
    </row>
    <row r="143" spans="1:6" x14ac:dyDescent="0.25">
      <c r="A143" s="32">
        <v>45408</v>
      </c>
      <c r="B143" s="31">
        <v>20</v>
      </c>
      <c r="C143" s="17">
        <v>4</v>
      </c>
      <c r="D143" s="17">
        <v>5</v>
      </c>
      <c r="E143" s="17">
        <v>2</v>
      </c>
      <c r="F143" s="17">
        <v>1</v>
      </c>
    </row>
    <row r="144" spans="1:6" x14ac:dyDescent="0.25">
      <c r="A144" s="32">
        <v>45407</v>
      </c>
      <c r="B144" s="31">
        <v>-10085</v>
      </c>
      <c r="C144" s="17">
        <v>5</v>
      </c>
      <c r="D144" s="17">
        <v>3</v>
      </c>
      <c r="E144" s="17">
        <v>2</v>
      </c>
      <c r="F144" s="17">
        <v>1</v>
      </c>
    </row>
    <row r="145" spans="1:6" x14ac:dyDescent="0.25">
      <c r="A145" s="32">
        <v>45406</v>
      </c>
      <c r="B145" s="31">
        <v>-9240</v>
      </c>
      <c r="C145" s="17">
        <v>4</v>
      </c>
      <c r="D145" s="17">
        <v>2</v>
      </c>
      <c r="E145" s="17">
        <v>2</v>
      </c>
      <c r="F145" s="17">
        <v>1</v>
      </c>
    </row>
    <row r="146" spans="1:6" x14ac:dyDescent="0.25">
      <c r="A146" s="32">
        <v>45405</v>
      </c>
      <c r="B146" s="31">
        <v>20525</v>
      </c>
      <c r="C146" s="17">
        <v>5</v>
      </c>
      <c r="D146" s="17">
        <v>7</v>
      </c>
      <c r="E146" s="17">
        <v>3</v>
      </c>
      <c r="F146" s="17">
        <v>1</v>
      </c>
    </row>
    <row r="147" spans="1:6" x14ac:dyDescent="0.25">
      <c r="A147" s="32">
        <v>45404</v>
      </c>
      <c r="B147" s="31">
        <v>8940</v>
      </c>
      <c r="C147" s="17">
        <v>5</v>
      </c>
      <c r="D147" s="17">
        <v>3</v>
      </c>
      <c r="E147" s="17">
        <v>2</v>
      </c>
      <c r="F147" s="17">
        <v>1</v>
      </c>
    </row>
    <row r="148" spans="1:6" x14ac:dyDescent="0.25">
      <c r="A148" s="32">
        <v>45401</v>
      </c>
      <c r="B148" s="31">
        <v>-9235</v>
      </c>
      <c r="C148" s="17">
        <v>8</v>
      </c>
      <c r="D148" s="17">
        <v>6</v>
      </c>
      <c r="E148" s="17">
        <v>1</v>
      </c>
      <c r="F148" s="17">
        <v>1</v>
      </c>
    </row>
    <row r="149" spans="1:6" x14ac:dyDescent="0.25">
      <c r="A149" s="32">
        <v>45400</v>
      </c>
      <c r="B149" s="31">
        <v>700</v>
      </c>
      <c r="C149" s="17">
        <v>4</v>
      </c>
      <c r="D149" s="17">
        <v>8</v>
      </c>
      <c r="E149" s="17">
        <v>3</v>
      </c>
      <c r="F149" s="17">
        <v>1</v>
      </c>
    </row>
    <row r="150" spans="1:6" x14ac:dyDescent="0.25">
      <c r="A150" s="32">
        <v>45398</v>
      </c>
      <c r="B150" s="31">
        <v>-50</v>
      </c>
      <c r="C150" s="17">
        <v>2</v>
      </c>
      <c r="D150" s="17">
        <v>2</v>
      </c>
      <c r="E150" s="17">
        <v>2</v>
      </c>
      <c r="F150" s="17">
        <v>1</v>
      </c>
    </row>
    <row r="151" spans="1:6" x14ac:dyDescent="0.25">
      <c r="A151" s="32">
        <v>45397</v>
      </c>
      <c r="B151" s="31">
        <v>685</v>
      </c>
      <c r="C151" s="17">
        <v>9</v>
      </c>
      <c r="D151" s="17">
        <v>8</v>
      </c>
      <c r="E151" s="17">
        <v>4</v>
      </c>
      <c r="F151" s="17">
        <v>1</v>
      </c>
    </row>
    <row r="152" spans="1:6" x14ac:dyDescent="0.25">
      <c r="A152" s="32">
        <v>45394</v>
      </c>
      <c r="B152" s="31">
        <v>-14700</v>
      </c>
      <c r="C152" s="17">
        <v>5</v>
      </c>
      <c r="D152" s="17">
        <v>8</v>
      </c>
      <c r="E152" s="17">
        <v>3</v>
      </c>
      <c r="F152" s="17">
        <v>1</v>
      </c>
    </row>
    <row r="153" spans="1:6" x14ac:dyDescent="0.25">
      <c r="A153" s="32">
        <v>45393</v>
      </c>
      <c r="B153" s="31">
        <v>25470</v>
      </c>
      <c r="C153" s="17">
        <v>8</v>
      </c>
      <c r="D153" s="17">
        <v>8</v>
      </c>
      <c r="E153" s="17">
        <v>4</v>
      </c>
      <c r="F153" s="17">
        <v>1</v>
      </c>
    </row>
    <row r="154" spans="1:6" x14ac:dyDescent="0.25">
      <c r="A154" s="32">
        <v>45392</v>
      </c>
      <c r="B154" s="31">
        <v>-1525</v>
      </c>
      <c r="C154" s="17">
        <v>8</v>
      </c>
      <c r="D154" s="17">
        <v>4</v>
      </c>
      <c r="E154" s="17">
        <v>1</v>
      </c>
      <c r="F154" s="17">
        <v>1</v>
      </c>
    </row>
    <row r="155" spans="1:6" x14ac:dyDescent="0.25">
      <c r="A155" s="32">
        <v>45387</v>
      </c>
      <c r="B155" s="31">
        <v>-9160</v>
      </c>
      <c r="C155" s="17">
        <v>7</v>
      </c>
      <c r="D155" s="17">
        <v>5</v>
      </c>
      <c r="E155" s="17">
        <v>1</v>
      </c>
      <c r="F155" s="17">
        <v>1</v>
      </c>
    </row>
    <row r="156" spans="1:6" x14ac:dyDescent="0.25">
      <c r="A156" s="32">
        <v>45386</v>
      </c>
      <c r="B156" s="31">
        <v>-2150</v>
      </c>
      <c r="C156" s="17">
        <v>8</v>
      </c>
      <c r="D156" s="17">
        <v>8</v>
      </c>
      <c r="E156" s="17">
        <v>4</v>
      </c>
      <c r="F156" s="17">
        <v>1</v>
      </c>
    </row>
    <row r="157" spans="1:6" x14ac:dyDescent="0.25">
      <c r="A157" s="32">
        <v>45385</v>
      </c>
      <c r="B157" s="31">
        <v>6195</v>
      </c>
      <c r="C157" s="17">
        <v>3</v>
      </c>
      <c r="D157" s="17">
        <v>5</v>
      </c>
      <c r="E157" s="17">
        <v>2</v>
      </c>
      <c r="F157" s="17">
        <v>1</v>
      </c>
    </row>
    <row r="158" spans="1:6" x14ac:dyDescent="0.25">
      <c r="A158" s="32">
        <v>45384</v>
      </c>
      <c r="B158" s="31">
        <v>-3875</v>
      </c>
      <c r="C158" s="17">
        <v>4</v>
      </c>
      <c r="D158" s="17">
        <v>5</v>
      </c>
      <c r="E158" s="17">
        <v>2</v>
      </c>
      <c r="F158" s="17">
        <v>1</v>
      </c>
    </row>
    <row r="159" spans="1:6" x14ac:dyDescent="0.25">
      <c r="A159" s="32">
        <v>45383</v>
      </c>
      <c r="B159" s="31">
        <v>-9230</v>
      </c>
      <c r="C159" s="17">
        <v>2</v>
      </c>
      <c r="D159" s="17">
        <v>5</v>
      </c>
      <c r="E159" s="17">
        <v>2</v>
      </c>
      <c r="F159" s="17">
        <v>1</v>
      </c>
    </row>
    <row r="160" spans="1:6" x14ac:dyDescent="0.25">
      <c r="A160" s="32">
        <v>45379</v>
      </c>
      <c r="B160" s="31">
        <v>-2540</v>
      </c>
      <c r="C160" s="17">
        <v>1</v>
      </c>
      <c r="D160" s="17">
        <v>4</v>
      </c>
      <c r="E160" s="17">
        <v>2</v>
      </c>
      <c r="F160" s="17">
        <v>1</v>
      </c>
    </row>
    <row r="161" spans="1:6" x14ac:dyDescent="0.25">
      <c r="A161" s="32">
        <v>45377</v>
      </c>
      <c r="B161" s="31">
        <v>8100</v>
      </c>
      <c r="C161" s="17">
        <v>2</v>
      </c>
      <c r="D161" s="17">
        <v>9</v>
      </c>
      <c r="E161" s="17">
        <v>3</v>
      </c>
      <c r="F161" s="17">
        <v>1</v>
      </c>
    </row>
    <row r="162" spans="1:6" x14ac:dyDescent="0.25">
      <c r="A162" s="32">
        <v>45376</v>
      </c>
      <c r="B162" s="31">
        <v>-2040</v>
      </c>
      <c r="C162" s="17">
        <v>2</v>
      </c>
      <c r="D162" s="17">
        <v>1</v>
      </c>
      <c r="E162" s="17">
        <v>2</v>
      </c>
      <c r="F162" s="17">
        <v>1</v>
      </c>
    </row>
    <row r="163" spans="1:6" x14ac:dyDescent="0.25">
      <c r="A163" s="32">
        <v>45373</v>
      </c>
      <c r="B163" s="31">
        <v>1755</v>
      </c>
      <c r="C163" s="17">
        <v>1</v>
      </c>
      <c r="D163" s="17">
        <v>1</v>
      </c>
      <c r="E163" s="17">
        <v>2</v>
      </c>
      <c r="F163" s="17">
        <v>1</v>
      </c>
    </row>
    <row r="164" spans="1:6" x14ac:dyDescent="0.25">
      <c r="A164" s="32">
        <v>45372</v>
      </c>
      <c r="B164" s="31">
        <v>3005</v>
      </c>
      <c r="C164" s="17">
        <v>2</v>
      </c>
      <c r="D164" s="17">
        <v>3</v>
      </c>
      <c r="E164" s="17">
        <v>2</v>
      </c>
      <c r="F164" s="17">
        <v>1</v>
      </c>
    </row>
    <row r="165" spans="1:6" x14ac:dyDescent="0.25">
      <c r="A165" s="32">
        <v>45371</v>
      </c>
      <c r="B165" s="31">
        <v>-1540</v>
      </c>
      <c r="C165" s="17">
        <v>4</v>
      </c>
      <c r="D165" s="17">
        <v>8</v>
      </c>
      <c r="E165" s="17">
        <v>3</v>
      </c>
      <c r="F165" s="17">
        <v>1</v>
      </c>
    </row>
    <row r="166" spans="1:6" x14ac:dyDescent="0.25">
      <c r="A166" s="32">
        <v>45370</v>
      </c>
      <c r="B166" s="31">
        <v>19460</v>
      </c>
      <c r="C166" s="17">
        <v>4</v>
      </c>
      <c r="D166" s="17">
        <v>4</v>
      </c>
      <c r="E166" s="17">
        <v>2</v>
      </c>
      <c r="F166" s="17">
        <v>1</v>
      </c>
    </row>
    <row r="167" spans="1:6" x14ac:dyDescent="0.25">
      <c r="A167" s="32">
        <v>45366</v>
      </c>
      <c r="B167" s="31">
        <v>355</v>
      </c>
      <c r="C167" s="17">
        <v>5</v>
      </c>
      <c r="D167" s="17">
        <v>9</v>
      </c>
      <c r="E167" s="17">
        <v>3</v>
      </c>
      <c r="F167" s="17">
        <v>1</v>
      </c>
    </row>
    <row r="168" spans="1:6" x14ac:dyDescent="0.25">
      <c r="A168" s="32">
        <v>45365</v>
      </c>
      <c r="B168" s="31">
        <v>-3460</v>
      </c>
      <c r="C168" s="17">
        <v>5</v>
      </c>
      <c r="D168" s="17">
        <v>6</v>
      </c>
      <c r="E168" s="17">
        <v>2</v>
      </c>
      <c r="F168" s="17">
        <v>1</v>
      </c>
    </row>
    <row r="169" spans="1:6" x14ac:dyDescent="0.25">
      <c r="A169" s="32">
        <v>45364</v>
      </c>
      <c r="B169" s="31">
        <v>-3305</v>
      </c>
      <c r="C169" s="17">
        <v>3</v>
      </c>
      <c r="D169" s="17">
        <v>7</v>
      </c>
      <c r="E169" s="17">
        <v>3</v>
      </c>
      <c r="F169" s="17">
        <v>1</v>
      </c>
    </row>
    <row r="170" spans="1:6" x14ac:dyDescent="0.25">
      <c r="A170" s="32">
        <v>45363</v>
      </c>
      <c r="B170" s="31">
        <v>-7350</v>
      </c>
      <c r="C170" s="17">
        <v>5</v>
      </c>
      <c r="D170" s="17">
        <v>6</v>
      </c>
      <c r="E170" s="17">
        <v>2</v>
      </c>
      <c r="F170" s="17">
        <v>1</v>
      </c>
    </row>
    <row r="171" spans="1:6" x14ac:dyDescent="0.25">
      <c r="A171" s="32">
        <v>45362</v>
      </c>
      <c r="B171" s="31">
        <v>-1285</v>
      </c>
      <c r="C171" s="17">
        <v>2</v>
      </c>
      <c r="D171" s="17">
        <v>5</v>
      </c>
      <c r="E171" s="17">
        <v>2</v>
      </c>
      <c r="F171" s="17">
        <v>1</v>
      </c>
    </row>
    <row r="172" spans="1:6" x14ac:dyDescent="0.25">
      <c r="A172" s="32">
        <v>45359</v>
      </c>
      <c r="B172" s="31">
        <v>-7250</v>
      </c>
      <c r="C172" s="17">
        <v>8</v>
      </c>
      <c r="D172" s="17">
        <v>6</v>
      </c>
      <c r="E172" s="17">
        <v>1</v>
      </c>
      <c r="F172" s="17">
        <v>1</v>
      </c>
    </row>
    <row r="173" spans="1:6" x14ac:dyDescent="0.25">
      <c r="A173" s="32">
        <v>45357</v>
      </c>
      <c r="B173" s="31">
        <v>1730</v>
      </c>
      <c r="C173" s="17">
        <v>3</v>
      </c>
      <c r="D173" s="17">
        <v>1</v>
      </c>
      <c r="E173" s="17">
        <v>2</v>
      </c>
      <c r="F173" s="17">
        <v>1</v>
      </c>
    </row>
    <row r="174" spans="1:6" x14ac:dyDescent="0.25">
      <c r="A174" s="32">
        <v>45355</v>
      </c>
      <c r="B174" s="31">
        <v>-155</v>
      </c>
      <c r="C174" s="17">
        <v>1</v>
      </c>
      <c r="D174" s="17">
        <v>7</v>
      </c>
      <c r="E174" s="17">
        <v>3</v>
      </c>
      <c r="F174" s="17">
        <v>1</v>
      </c>
    </row>
    <row r="175" spans="1:6" x14ac:dyDescent="0.25">
      <c r="A175" s="32">
        <v>45350</v>
      </c>
      <c r="B175" s="31">
        <v>595</v>
      </c>
      <c r="C175" s="17">
        <v>1</v>
      </c>
      <c r="D175" s="17">
        <v>4</v>
      </c>
      <c r="E175" s="17">
        <v>2</v>
      </c>
      <c r="F175" s="17">
        <v>1</v>
      </c>
    </row>
    <row r="176" spans="1:6" x14ac:dyDescent="0.25">
      <c r="A176" s="32">
        <v>45348</v>
      </c>
      <c r="B176" s="31">
        <v>1675</v>
      </c>
      <c r="C176" s="17">
        <v>1</v>
      </c>
      <c r="D176" s="17">
        <v>3</v>
      </c>
      <c r="E176" s="17">
        <v>2</v>
      </c>
      <c r="F176" s="17">
        <v>1</v>
      </c>
    </row>
    <row r="177" spans="1:6" x14ac:dyDescent="0.25">
      <c r="A177" s="32">
        <v>45345</v>
      </c>
      <c r="B177" s="31">
        <v>-560</v>
      </c>
      <c r="C177" s="17">
        <v>3</v>
      </c>
      <c r="D177" s="17">
        <v>3</v>
      </c>
      <c r="E177" s="17">
        <v>2</v>
      </c>
      <c r="F177" s="17">
        <v>1</v>
      </c>
    </row>
    <row r="178" spans="1:6" x14ac:dyDescent="0.25">
      <c r="A178" s="32">
        <v>45344</v>
      </c>
      <c r="B178" s="31">
        <v>-9155</v>
      </c>
      <c r="C178" s="17">
        <v>4</v>
      </c>
      <c r="D178" s="17">
        <v>6</v>
      </c>
      <c r="E178" s="17">
        <v>2</v>
      </c>
      <c r="F178" s="17">
        <v>1</v>
      </c>
    </row>
    <row r="179" spans="1:6" x14ac:dyDescent="0.25">
      <c r="A179" s="32">
        <v>45343</v>
      </c>
      <c r="B179" s="31">
        <v>-8160</v>
      </c>
      <c r="C179" s="17">
        <v>2</v>
      </c>
      <c r="D179" s="17">
        <v>2</v>
      </c>
      <c r="E179" s="17">
        <v>2</v>
      </c>
      <c r="F179" s="17">
        <v>1</v>
      </c>
    </row>
    <row r="180" spans="1:6" x14ac:dyDescent="0.25">
      <c r="A180" s="32">
        <v>45342</v>
      </c>
      <c r="B180" s="31">
        <v>-8160</v>
      </c>
      <c r="C180" s="17">
        <v>5</v>
      </c>
      <c r="D180" s="17">
        <v>2</v>
      </c>
      <c r="E180" s="17">
        <v>2</v>
      </c>
      <c r="F180" s="17">
        <v>1</v>
      </c>
    </row>
    <row r="181" spans="1:6" x14ac:dyDescent="0.25">
      <c r="A181" s="32">
        <v>45338</v>
      </c>
      <c r="B181" s="31">
        <v>4060</v>
      </c>
      <c r="C181" s="17">
        <v>5</v>
      </c>
      <c r="D181" s="17">
        <v>9</v>
      </c>
      <c r="E181" s="17">
        <v>3</v>
      </c>
      <c r="F181" s="17">
        <v>1</v>
      </c>
    </row>
    <row r="182" spans="1:6" x14ac:dyDescent="0.25">
      <c r="A182" s="32">
        <v>45337</v>
      </c>
      <c r="B182" s="31">
        <v>1195</v>
      </c>
      <c r="C182" s="17">
        <v>2</v>
      </c>
      <c r="D182" s="17">
        <v>1</v>
      </c>
      <c r="E182" s="17">
        <v>2</v>
      </c>
      <c r="F182" s="17">
        <v>1</v>
      </c>
    </row>
    <row r="183" spans="1:6" x14ac:dyDescent="0.25">
      <c r="A183" s="32">
        <v>45335</v>
      </c>
      <c r="B183" s="31">
        <v>-8710</v>
      </c>
      <c r="C183" s="17">
        <v>6</v>
      </c>
      <c r="D183" s="17">
        <v>6</v>
      </c>
      <c r="E183" s="17">
        <v>1</v>
      </c>
      <c r="F183" s="17">
        <v>1</v>
      </c>
    </row>
    <row r="184" spans="1:6" x14ac:dyDescent="0.25">
      <c r="A184" s="32">
        <v>45334</v>
      </c>
      <c r="B184" s="31">
        <v>-6970</v>
      </c>
      <c r="C184" s="17">
        <v>2</v>
      </c>
      <c r="D184" s="17">
        <v>5</v>
      </c>
      <c r="E184" s="17">
        <v>2</v>
      </c>
      <c r="F184" s="17">
        <v>1</v>
      </c>
    </row>
    <row r="185" spans="1:6" x14ac:dyDescent="0.25">
      <c r="A185" s="32">
        <v>45331</v>
      </c>
      <c r="B185" s="31">
        <v>13300</v>
      </c>
      <c r="C185" s="17">
        <v>3</v>
      </c>
      <c r="D185" s="17">
        <v>7</v>
      </c>
      <c r="E185" s="17">
        <v>3</v>
      </c>
      <c r="F185" s="17">
        <v>1</v>
      </c>
    </row>
    <row r="186" spans="1:6" x14ac:dyDescent="0.25">
      <c r="A186" s="32">
        <v>45330</v>
      </c>
      <c r="B186" s="31">
        <v>5575</v>
      </c>
      <c r="C186" s="17">
        <v>1</v>
      </c>
      <c r="D186" s="17">
        <v>5</v>
      </c>
      <c r="E186" s="17">
        <v>2</v>
      </c>
      <c r="F186" s="17">
        <v>1</v>
      </c>
    </row>
    <row r="187" spans="1:6" x14ac:dyDescent="0.25">
      <c r="A187" s="32">
        <v>45329</v>
      </c>
      <c r="B187" s="31">
        <v>6000</v>
      </c>
      <c r="C187" s="17">
        <v>4</v>
      </c>
      <c r="D187" s="17">
        <v>8</v>
      </c>
      <c r="E187" s="17">
        <v>3</v>
      </c>
      <c r="F187" s="17">
        <v>1</v>
      </c>
    </row>
    <row r="188" spans="1:6" x14ac:dyDescent="0.25">
      <c r="A188" s="32">
        <v>45328</v>
      </c>
      <c r="B188" s="31">
        <v>-9240</v>
      </c>
      <c r="C188" s="17">
        <v>3</v>
      </c>
      <c r="D188" s="17">
        <v>1</v>
      </c>
      <c r="E188" s="17">
        <v>2</v>
      </c>
      <c r="F188" s="17">
        <v>1</v>
      </c>
    </row>
    <row r="189" spans="1:6" x14ac:dyDescent="0.25">
      <c r="A189" s="32">
        <v>45327</v>
      </c>
      <c r="B189" s="31">
        <v>6165</v>
      </c>
      <c r="C189" s="17">
        <v>3</v>
      </c>
      <c r="D189" s="17">
        <v>1</v>
      </c>
      <c r="E189" s="17">
        <v>2</v>
      </c>
      <c r="F189" s="17">
        <v>1</v>
      </c>
    </row>
    <row r="190" spans="1:6" x14ac:dyDescent="0.25">
      <c r="A190" s="32">
        <v>45324</v>
      </c>
      <c r="B190" s="31">
        <v>16610</v>
      </c>
      <c r="C190" s="17">
        <v>5</v>
      </c>
      <c r="D190" s="17">
        <v>4</v>
      </c>
      <c r="E190" s="17">
        <v>2</v>
      </c>
      <c r="F190" s="17">
        <v>1</v>
      </c>
    </row>
    <row r="191" spans="1:6" x14ac:dyDescent="0.25">
      <c r="A191" s="32">
        <v>45323</v>
      </c>
      <c r="B191" s="31">
        <v>5850</v>
      </c>
      <c r="C191" s="17">
        <v>3</v>
      </c>
      <c r="D191" s="17">
        <v>6</v>
      </c>
      <c r="E191" s="17">
        <v>2</v>
      </c>
      <c r="F191" s="17">
        <v>1</v>
      </c>
    </row>
    <row r="192" spans="1:6" x14ac:dyDescent="0.25">
      <c r="A192" s="32">
        <v>45322</v>
      </c>
      <c r="B192" s="31">
        <v>915</v>
      </c>
      <c r="C192" s="17">
        <v>5</v>
      </c>
      <c r="D192" s="17">
        <v>6</v>
      </c>
      <c r="E192" s="17">
        <v>2</v>
      </c>
      <c r="F192" s="17">
        <v>1</v>
      </c>
    </row>
    <row r="193" spans="1:6" x14ac:dyDescent="0.25">
      <c r="A193" s="32">
        <v>45320</v>
      </c>
      <c r="B193" s="31">
        <v>-8625</v>
      </c>
      <c r="C193" s="17">
        <v>3</v>
      </c>
      <c r="D193" s="17">
        <v>8</v>
      </c>
      <c r="E193" s="17">
        <v>3</v>
      </c>
      <c r="F193" s="17">
        <v>1</v>
      </c>
    </row>
    <row r="194" spans="1:6" x14ac:dyDescent="0.25">
      <c r="A194" s="32">
        <v>45317</v>
      </c>
      <c r="B194" s="31">
        <v>-7010</v>
      </c>
      <c r="C194" s="17">
        <v>1</v>
      </c>
      <c r="D194" s="17">
        <v>1</v>
      </c>
      <c r="E194" s="17">
        <v>2</v>
      </c>
      <c r="F194" s="17">
        <v>1</v>
      </c>
    </row>
    <row r="195" spans="1:6" x14ac:dyDescent="0.25">
      <c r="A195" s="32">
        <v>45316</v>
      </c>
      <c r="B195" s="31">
        <v>3445</v>
      </c>
      <c r="C195" s="17">
        <v>3</v>
      </c>
      <c r="D195" s="17">
        <v>1</v>
      </c>
      <c r="E195" s="17">
        <v>2</v>
      </c>
      <c r="F195" s="17">
        <v>1</v>
      </c>
    </row>
    <row r="196" spans="1:6" x14ac:dyDescent="0.25">
      <c r="A196" s="32">
        <v>45315</v>
      </c>
      <c r="B196" s="31">
        <v>-540</v>
      </c>
      <c r="C196" s="17">
        <v>3</v>
      </c>
      <c r="D196" s="17">
        <v>2</v>
      </c>
      <c r="E196" s="17">
        <v>2</v>
      </c>
      <c r="F196" s="17">
        <v>1</v>
      </c>
    </row>
    <row r="197" spans="1:6" x14ac:dyDescent="0.25">
      <c r="A197" s="32">
        <v>45314</v>
      </c>
      <c r="B197" s="31">
        <v>-1665</v>
      </c>
      <c r="C197" s="17">
        <v>1</v>
      </c>
      <c r="D197" s="17">
        <v>5</v>
      </c>
      <c r="E197" s="17">
        <v>2</v>
      </c>
      <c r="F197" s="17">
        <v>1</v>
      </c>
    </row>
    <row r="198" spans="1:6" x14ac:dyDescent="0.25">
      <c r="A198" s="32">
        <v>45313</v>
      </c>
      <c r="B198" s="31">
        <v>-7000</v>
      </c>
      <c r="C198" s="17">
        <v>2</v>
      </c>
      <c r="D198" s="17">
        <v>7</v>
      </c>
      <c r="E198" s="17">
        <v>3</v>
      </c>
      <c r="F198" s="17">
        <v>1</v>
      </c>
    </row>
    <row r="199" spans="1:6" x14ac:dyDescent="0.25">
      <c r="A199" s="32">
        <v>45310</v>
      </c>
      <c r="B199" s="31">
        <v>-12575</v>
      </c>
      <c r="C199" s="17">
        <v>5</v>
      </c>
      <c r="D199" s="17">
        <v>7</v>
      </c>
      <c r="E199" s="17">
        <v>3</v>
      </c>
      <c r="F199" s="17">
        <v>1</v>
      </c>
    </row>
    <row r="200" spans="1:6" x14ac:dyDescent="0.25">
      <c r="A200" s="32">
        <v>45309</v>
      </c>
      <c r="B200" s="31">
        <v>8175</v>
      </c>
      <c r="C200" s="17">
        <v>3</v>
      </c>
      <c r="D200" s="17">
        <v>7</v>
      </c>
      <c r="E200" s="17">
        <v>3</v>
      </c>
      <c r="F200" s="17">
        <v>1</v>
      </c>
    </row>
    <row r="201" spans="1:6" x14ac:dyDescent="0.25">
      <c r="A201" s="32">
        <v>45308</v>
      </c>
      <c r="B201" s="31">
        <v>-2215</v>
      </c>
      <c r="C201" s="17">
        <v>4</v>
      </c>
      <c r="D201" s="17">
        <v>2</v>
      </c>
      <c r="E201" s="17">
        <v>2</v>
      </c>
      <c r="F201" s="17">
        <v>1</v>
      </c>
    </row>
    <row r="202" spans="1:6" x14ac:dyDescent="0.25">
      <c r="A202" s="32">
        <v>45307</v>
      </c>
      <c r="B202" s="31">
        <v>775</v>
      </c>
      <c r="C202" s="17">
        <v>2</v>
      </c>
      <c r="D202" s="17">
        <v>7</v>
      </c>
      <c r="E202" s="17">
        <v>3</v>
      </c>
      <c r="F202" s="17">
        <v>1</v>
      </c>
    </row>
    <row r="203" spans="1:6" x14ac:dyDescent="0.25">
      <c r="A203" s="32">
        <v>45303</v>
      </c>
      <c r="B203" s="31">
        <v>-2640</v>
      </c>
      <c r="C203" s="17">
        <v>2</v>
      </c>
      <c r="D203" s="17">
        <v>5</v>
      </c>
      <c r="E203" s="17">
        <v>2</v>
      </c>
      <c r="F203" s="17">
        <v>1</v>
      </c>
    </row>
    <row r="204" spans="1:6" x14ac:dyDescent="0.25">
      <c r="A204" s="32">
        <v>45302</v>
      </c>
      <c r="B204" s="31">
        <v>-3345</v>
      </c>
      <c r="C204" s="17">
        <v>5</v>
      </c>
      <c r="D204" s="17">
        <v>2</v>
      </c>
      <c r="E204" s="17">
        <v>2</v>
      </c>
      <c r="F204" s="17">
        <v>1</v>
      </c>
    </row>
    <row r="205" spans="1:6" x14ac:dyDescent="0.25">
      <c r="A205" s="32">
        <v>45301</v>
      </c>
      <c r="B205" s="31">
        <v>-1235</v>
      </c>
      <c r="C205" s="17">
        <v>3</v>
      </c>
      <c r="D205" s="17">
        <v>5</v>
      </c>
      <c r="E205" s="17">
        <v>2</v>
      </c>
      <c r="F205" s="17">
        <v>1</v>
      </c>
    </row>
    <row r="206" spans="1:6" x14ac:dyDescent="0.25">
      <c r="A206" s="32">
        <v>45295</v>
      </c>
      <c r="B206" s="31">
        <v>-6330</v>
      </c>
      <c r="C206" s="17">
        <v>2</v>
      </c>
      <c r="D206" s="17">
        <v>7</v>
      </c>
      <c r="E206" s="17">
        <v>3</v>
      </c>
      <c r="F206" s="17">
        <v>1</v>
      </c>
    </row>
    <row r="207" spans="1:6" x14ac:dyDescent="0.25">
      <c r="A207" s="32">
        <v>45294</v>
      </c>
      <c r="B207" s="31">
        <v>-9245</v>
      </c>
      <c r="C207" s="17">
        <v>1</v>
      </c>
      <c r="D207" s="17">
        <v>8</v>
      </c>
      <c r="E207" s="17">
        <v>3</v>
      </c>
      <c r="F207" s="17">
        <v>1</v>
      </c>
    </row>
    <row r="208" spans="1:6" x14ac:dyDescent="0.25">
      <c r="A208" s="32">
        <v>45293</v>
      </c>
      <c r="B208" s="31">
        <v>-9240</v>
      </c>
      <c r="C208" s="17">
        <v>5</v>
      </c>
      <c r="D208" s="17">
        <v>6</v>
      </c>
      <c r="E208" s="17">
        <v>2</v>
      </c>
      <c r="F208" s="17">
        <v>1</v>
      </c>
    </row>
    <row r="209" spans="1:6" x14ac:dyDescent="0.25">
      <c r="A209" s="32">
        <v>45288</v>
      </c>
      <c r="B209" s="31">
        <v>1555</v>
      </c>
      <c r="C209" s="17">
        <v>1</v>
      </c>
      <c r="D209" s="17">
        <v>7</v>
      </c>
      <c r="E209" s="17">
        <v>3</v>
      </c>
      <c r="F209" s="17">
        <v>1</v>
      </c>
    </row>
    <row r="210" spans="1:6" x14ac:dyDescent="0.25">
      <c r="A210" s="32">
        <v>45287</v>
      </c>
      <c r="B210" s="31">
        <v>-800</v>
      </c>
      <c r="C210" s="17">
        <v>1</v>
      </c>
      <c r="D210" s="17">
        <v>5</v>
      </c>
      <c r="E210" s="17">
        <v>2</v>
      </c>
      <c r="F210" s="17">
        <v>1</v>
      </c>
    </row>
    <row r="211" spans="1:6" x14ac:dyDescent="0.25">
      <c r="A211" s="32">
        <v>45286</v>
      </c>
      <c r="B211" s="31">
        <v>1550</v>
      </c>
      <c r="C211" s="17">
        <v>1</v>
      </c>
      <c r="D211" s="17">
        <v>6</v>
      </c>
      <c r="E211" s="17">
        <v>2</v>
      </c>
      <c r="F211" s="17">
        <v>1</v>
      </c>
    </row>
    <row r="212" spans="1:6" x14ac:dyDescent="0.25">
      <c r="A212" s="32">
        <v>45282</v>
      </c>
      <c r="B212" s="31">
        <v>1825</v>
      </c>
      <c r="C212" s="17">
        <v>2</v>
      </c>
      <c r="D212" s="17">
        <v>4</v>
      </c>
      <c r="E212" s="17">
        <v>2</v>
      </c>
      <c r="F212" s="17">
        <v>1</v>
      </c>
    </row>
    <row r="213" spans="1:6" x14ac:dyDescent="0.25">
      <c r="A213" s="32">
        <v>45281</v>
      </c>
      <c r="B213" s="31">
        <v>220</v>
      </c>
      <c r="C213" s="17">
        <v>2</v>
      </c>
      <c r="D213" s="17">
        <v>6</v>
      </c>
      <c r="E213" s="17">
        <v>2</v>
      </c>
      <c r="F213" s="17">
        <v>1</v>
      </c>
    </row>
    <row r="214" spans="1:6" x14ac:dyDescent="0.25">
      <c r="A214" s="32">
        <v>45280</v>
      </c>
      <c r="B214" s="31">
        <v>9710</v>
      </c>
      <c r="C214" s="17">
        <v>6</v>
      </c>
      <c r="D214" s="17">
        <v>7</v>
      </c>
      <c r="E214" s="17">
        <v>4</v>
      </c>
      <c r="F214" s="17">
        <v>1</v>
      </c>
    </row>
    <row r="215" spans="1:6" x14ac:dyDescent="0.25">
      <c r="A215" s="32">
        <v>45279</v>
      </c>
      <c r="B215" s="31">
        <v>-1160</v>
      </c>
      <c r="C215" s="17">
        <v>1</v>
      </c>
      <c r="D215" s="17">
        <v>8</v>
      </c>
      <c r="E215" s="17">
        <v>3</v>
      </c>
      <c r="F215" s="17">
        <v>1</v>
      </c>
    </row>
    <row r="216" spans="1:6" x14ac:dyDescent="0.25">
      <c r="A216" s="32">
        <v>45275</v>
      </c>
      <c r="B216" s="31">
        <v>7970</v>
      </c>
      <c r="C216" s="17">
        <v>1</v>
      </c>
      <c r="D216" s="17">
        <v>2</v>
      </c>
      <c r="E216" s="17">
        <v>2</v>
      </c>
      <c r="F216" s="17">
        <v>1</v>
      </c>
    </row>
    <row r="217" spans="1:6" x14ac:dyDescent="0.25">
      <c r="A217" s="32">
        <v>45274</v>
      </c>
      <c r="B217" s="31">
        <v>3540</v>
      </c>
      <c r="C217" s="17">
        <v>5</v>
      </c>
      <c r="D217" s="17">
        <v>4</v>
      </c>
      <c r="E217" s="17">
        <v>2</v>
      </c>
      <c r="F217" s="17">
        <v>1</v>
      </c>
    </row>
    <row r="218" spans="1:6" x14ac:dyDescent="0.25">
      <c r="A218" s="32">
        <v>45273</v>
      </c>
      <c r="B218" s="31">
        <v>23110</v>
      </c>
      <c r="C218" s="17">
        <v>4</v>
      </c>
      <c r="D218" s="17">
        <v>8</v>
      </c>
      <c r="E218" s="17">
        <v>3</v>
      </c>
      <c r="F218" s="17">
        <v>1</v>
      </c>
    </row>
    <row r="219" spans="1:6" x14ac:dyDescent="0.25">
      <c r="A219" s="32">
        <v>45271</v>
      </c>
      <c r="B219" s="31">
        <v>-6950</v>
      </c>
      <c r="C219" s="17">
        <v>3</v>
      </c>
      <c r="D219" s="17">
        <v>10</v>
      </c>
      <c r="E219" s="17">
        <v>3</v>
      </c>
      <c r="F219" s="17">
        <v>1</v>
      </c>
    </row>
    <row r="220" spans="1:6" x14ac:dyDescent="0.25">
      <c r="A220" s="32">
        <v>45268</v>
      </c>
      <c r="B220" s="31">
        <v>6130</v>
      </c>
      <c r="C220" s="17">
        <v>5</v>
      </c>
      <c r="D220" s="17">
        <v>4</v>
      </c>
      <c r="E220" s="17">
        <v>2</v>
      </c>
      <c r="F220" s="17">
        <v>1</v>
      </c>
    </row>
    <row r="221" spans="1:6" x14ac:dyDescent="0.25">
      <c r="A221" s="32">
        <v>45267</v>
      </c>
      <c r="B221" s="31">
        <v>16610</v>
      </c>
      <c r="C221" s="17">
        <v>5</v>
      </c>
      <c r="D221" s="17">
        <v>9</v>
      </c>
      <c r="E221" s="17">
        <v>3</v>
      </c>
      <c r="F221" s="17">
        <v>1</v>
      </c>
    </row>
    <row r="222" spans="1:6" x14ac:dyDescent="0.25">
      <c r="A222" s="32">
        <v>45264</v>
      </c>
      <c r="B222" s="31">
        <v>7995</v>
      </c>
      <c r="C222" s="17">
        <v>5</v>
      </c>
      <c r="D222" s="17">
        <v>4</v>
      </c>
      <c r="E222" s="17">
        <v>2</v>
      </c>
      <c r="F222" s="17">
        <v>1</v>
      </c>
    </row>
    <row r="223" spans="1:6" x14ac:dyDescent="0.25">
      <c r="A223" s="32">
        <v>45261</v>
      </c>
      <c r="B223" s="31">
        <v>-3205</v>
      </c>
      <c r="C223" s="17">
        <v>3</v>
      </c>
      <c r="D223" s="17">
        <v>4</v>
      </c>
      <c r="E223" s="17">
        <v>2</v>
      </c>
      <c r="F223" s="17">
        <v>1</v>
      </c>
    </row>
    <row r="224" spans="1:6" x14ac:dyDescent="0.25">
      <c r="A224" s="32">
        <v>45258</v>
      </c>
      <c r="B224" s="31">
        <v>4445</v>
      </c>
      <c r="C224" s="17">
        <v>1</v>
      </c>
      <c r="D224" s="17">
        <v>5</v>
      </c>
      <c r="E224" s="17">
        <v>2</v>
      </c>
      <c r="F224" s="17">
        <v>1</v>
      </c>
    </row>
    <row r="225" spans="1:6" x14ac:dyDescent="0.25">
      <c r="A225" s="32">
        <v>45257</v>
      </c>
      <c r="B225" s="31">
        <v>2970</v>
      </c>
      <c r="C225" s="17">
        <v>1</v>
      </c>
      <c r="D225" s="17">
        <v>1</v>
      </c>
      <c r="E225" s="17">
        <v>2</v>
      </c>
      <c r="F225" s="17">
        <v>1</v>
      </c>
    </row>
    <row r="226" spans="1:6" x14ac:dyDescent="0.25">
      <c r="A226" s="32">
        <v>45252</v>
      </c>
      <c r="B226" s="31">
        <v>-545</v>
      </c>
      <c r="C226" s="17">
        <v>2</v>
      </c>
      <c r="D226" s="17">
        <v>2</v>
      </c>
      <c r="E226" s="17">
        <v>2</v>
      </c>
      <c r="F226" s="17">
        <v>1</v>
      </c>
    </row>
    <row r="227" spans="1:6" x14ac:dyDescent="0.25">
      <c r="A227" s="32">
        <v>45250</v>
      </c>
      <c r="B227" s="31">
        <v>20955</v>
      </c>
      <c r="C227" s="17">
        <v>5</v>
      </c>
      <c r="D227" s="17">
        <v>8</v>
      </c>
      <c r="E227" s="17">
        <v>3</v>
      </c>
      <c r="F227" s="17">
        <v>1</v>
      </c>
    </row>
    <row r="228" spans="1:6" x14ac:dyDescent="0.25">
      <c r="A228" s="32">
        <v>45247</v>
      </c>
      <c r="B228" s="31">
        <v>1760</v>
      </c>
      <c r="C228" s="17">
        <v>1</v>
      </c>
      <c r="D228" s="17">
        <v>2</v>
      </c>
      <c r="E228" s="17">
        <v>2</v>
      </c>
      <c r="F228" s="17">
        <v>1</v>
      </c>
    </row>
    <row r="229" spans="1:6" x14ac:dyDescent="0.25">
      <c r="A229" s="32">
        <v>45246</v>
      </c>
      <c r="B229" s="31">
        <v>-2785</v>
      </c>
      <c r="C229" s="17">
        <v>1</v>
      </c>
      <c r="D229" s="17">
        <v>4</v>
      </c>
      <c r="E229" s="17">
        <v>2</v>
      </c>
      <c r="F229" s="17">
        <v>1</v>
      </c>
    </row>
    <row r="230" spans="1:6" x14ac:dyDescent="0.25">
      <c r="A230" s="32">
        <v>45245</v>
      </c>
      <c r="B230" s="31">
        <v>1855</v>
      </c>
      <c r="C230" s="17">
        <v>4</v>
      </c>
      <c r="D230" s="17">
        <v>4</v>
      </c>
      <c r="E230" s="17">
        <v>2</v>
      </c>
      <c r="F230" s="17">
        <v>1</v>
      </c>
    </row>
    <row r="231" spans="1:6" x14ac:dyDescent="0.25">
      <c r="A231" s="32">
        <v>45243</v>
      </c>
      <c r="B231" s="31">
        <v>305</v>
      </c>
      <c r="C231" s="17">
        <v>1</v>
      </c>
      <c r="D231" s="17">
        <v>1</v>
      </c>
      <c r="E231" s="17">
        <v>2</v>
      </c>
      <c r="F231" s="17">
        <v>1</v>
      </c>
    </row>
    <row r="232" spans="1:6" x14ac:dyDescent="0.25">
      <c r="A232" s="32">
        <v>45240</v>
      </c>
      <c r="B232" s="31">
        <v>23465</v>
      </c>
      <c r="C232" s="17">
        <v>8</v>
      </c>
      <c r="D232" s="17">
        <v>10</v>
      </c>
      <c r="E232" s="17">
        <v>4</v>
      </c>
      <c r="F232" s="17">
        <v>1</v>
      </c>
    </row>
    <row r="233" spans="1:6" x14ac:dyDescent="0.25">
      <c r="A233" s="32">
        <v>45239</v>
      </c>
      <c r="B233" s="31">
        <v>-9250</v>
      </c>
      <c r="C233" s="17">
        <v>5</v>
      </c>
      <c r="D233" s="17">
        <v>6</v>
      </c>
      <c r="E233" s="17">
        <v>2</v>
      </c>
      <c r="F233" s="17">
        <v>1</v>
      </c>
    </row>
    <row r="234" spans="1:6" x14ac:dyDescent="0.25">
      <c r="A234" s="32">
        <v>45237</v>
      </c>
      <c r="B234" s="31">
        <v>2210</v>
      </c>
      <c r="C234" s="17">
        <v>5</v>
      </c>
      <c r="D234" s="17">
        <v>9</v>
      </c>
      <c r="E234" s="17">
        <v>3</v>
      </c>
      <c r="F234" s="17">
        <v>1</v>
      </c>
    </row>
    <row r="235" spans="1:6" x14ac:dyDescent="0.25">
      <c r="A235" s="32">
        <v>45236</v>
      </c>
      <c r="B235" s="31">
        <v>-545</v>
      </c>
      <c r="C235" s="17">
        <v>1</v>
      </c>
      <c r="D235" s="17">
        <v>2</v>
      </c>
      <c r="E235" s="17">
        <v>2</v>
      </c>
      <c r="F235" s="17">
        <v>1</v>
      </c>
    </row>
    <row r="236" spans="1:6" x14ac:dyDescent="0.25">
      <c r="A236" s="32">
        <v>45233</v>
      </c>
      <c r="B236" s="31">
        <v>-2870</v>
      </c>
      <c r="C236" s="17">
        <v>7</v>
      </c>
      <c r="D236" s="17">
        <v>8</v>
      </c>
      <c r="E236" s="17">
        <v>4</v>
      </c>
      <c r="F236" s="17">
        <v>1</v>
      </c>
    </row>
    <row r="237" spans="1:6" x14ac:dyDescent="0.25">
      <c r="A237" s="32">
        <v>45231</v>
      </c>
      <c r="B237" s="31">
        <v>-7815</v>
      </c>
      <c r="C237" s="17">
        <v>8</v>
      </c>
      <c r="D237" s="17">
        <v>9</v>
      </c>
      <c r="E237" s="17">
        <v>4</v>
      </c>
      <c r="F237" s="17">
        <v>1</v>
      </c>
    </row>
    <row r="238" spans="1:6" x14ac:dyDescent="0.25">
      <c r="A238" s="32">
        <v>45230</v>
      </c>
      <c r="B238" s="31">
        <v>10230</v>
      </c>
      <c r="C238" s="17">
        <v>4</v>
      </c>
      <c r="D238" s="17">
        <v>4</v>
      </c>
      <c r="E238" s="17">
        <v>2</v>
      </c>
      <c r="F238" s="17">
        <v>1</v>
      </c>
    </row>
    <row r="239" spans="1:6" x14ac:dyDescent="0.25">
      <c r="A239" s="32">
        <v>45229</v>
      </c>
      <c r="B239" s="31">
        <v>-7025</v>
      </c>
      <c r="C239" s="17">
        <v>3</v>
      </c>
      <c r="D239" s="17">
        <v>3</v>
      </c>
      <c r="E239" s="17">
        <v>2</v>
      </c>
      <c r="F239" s="17">
        <v>1</v>
      </c>
    </row>
    <row r="240" spans="1:6" x14ac:dyDescent="0.25">
      <c r="A240" s="32">
        <v>45226</v>
      </c>
      <c r="B240" s="31">
        <v>4455</v>
      </c>
      <c r="C240" s="17">
        <v>4</v>
      </c>
      <c r="D240" s="17">
        <v>4</v>
      </c>
      <c r="E240" s="17">
        <v>2</v>
      </c>
      <c r="F240" s="17">
        <v>1</v>
      </c>
    </row>
    <row r="241" spans="1:6" x14ac:dyDescent="0.25">
      <c r="A241" s="32">
        <v>45225</v>
      </c>
      <c r="B241" s="31">
        <v>-16850</v>
      </c>
      <c r="C241" s="17">
        <v>7</v>
      </c>
      <c r="D241" s="17">
        <v>5</v>
      </c>
      <c r="E241" s="17">
        <v>1</v>
      </c>
      <c r="F241" s="17">
        <v>1</v>
      </c>
    </row>
    <row r="242" spans="1:6" x14ac:dyDescent="0.25">
      <c r="A242" s="32">
        <v>45224</v>
      </c>
      <c r="B242" s="31">
        <v>-8695</v>
      </c>
      <c r="C242" s="17">
        <v>8</v>
      </c>
      <c r="D242" s="17">
        <v>9</v>
      </c>
      <c r="E242" s="17">
        <v>4</v>
      </c>
      <c r="F242" s="17">
        <v>1</v>
      </c>
    </row>
    <row r="243" spans="1:6" x14ac:dyDescent="0.25">
      <c r="A243" s="32">
        <v>45223</v>
      </c>
      <c r="B243" s="31">
        <v>-7175</v>
      </c>
      <c r="C243" s="17">
        <v>3</v>
      </c>
      <c r="D243" s="17">
        <v>4</v>
      </c>
      <c r="E243" s="17">
        <v>2</v>
      </c>
      <c r="F243" s="17">
        <v>1</v>
      </c>
    </row>
    <row r="244" spans="1:6" x14ac:dyDescent="0.25">
      <c r="A244" s="32">
        <v>45219</v>
      </c>
      <c r="B244" s="31">
        <v>-6375</v>
      </c>
      <c r="C244" s="17">
        <v>5</v>
      </c>
      <c r="D244" s="17">
        <v>8</v>
      </c>
      <c r="E244" s="17">
        <v>3</v>
      </c>
      <c r="F244" s="17">
        <v>1</v>
      </c>
    </row>
    <row r="245" spans="1:6" x14ac:dyDescent="0.25">
      <c r="A245" s="32">
        <v>45218</v>
      </c>
      <c r="B245" s="31">
        <v>-9235</v>
      </c>
      <c r="C245" s="17">
        <v>6</v>
      </c>
      <c r="D245" s="17">
        <v>7</v>
      </c>
      <c r="E245" s="17">
        <v>4</v>
      </c>
      <c r="F245" s="17">
        <v>1</v>
      </c>
    </row>
    <row r="246" spans="1:6" x14ac:dyDescent="0.25">
      <c r="A246" s="32">
        <v>45217</v>
      </c>
      <c r="B246" s="31">
        <v>4420</v>
      </c>
      <c r="C246" s="17">
        <v>5</v>
      </c>
      <c r="D246" s="17">
        <v>6</v>
      </c>
      <c r="E246" s="17">
        <v>2</v>
      </c>
      <c r="F246" s="17">
        <v>1</v>
      </c>
    </row>
    <row r="247" spans="1:6" x14ac:dyDescent="0.25">
      <c r="A247" s="32">
        <v>45216</v>
      </c>
      <c r="B247" s="31">
        <v>-8080</v>
      </c>
      <c r="C247" s="17">
        <v>5</v>
      </c>
      <c r="D247" s="17">
        <v>1</v>
      </c>
      <c r="E247" s="17">
        <v>2</v>
      </c>
      <c r="F247" s="17">
        <v>1</v>
      </c>
    </row>
    <row r="248" spans="1:6" x14ac:dyDescent="0.25">
      <c r="A248" s="32">
        <v>45212</v>
      </c>
      <c r="B248" s="31">
        <v>-8705</v>
      </c>
      <c r="C248" s="17">
        <v>7</v>
      </c>
      <c r="D248" s="17">
        <v>4</v>
      </c>
      <c r="E248" s="17">
        <v>1</v>
      </c>
      <c r="F248" s="17">
        <v>1</v>
      </c>
    </row>
    <row r="249" spans="1:6" x14ac:dyDescent="0.25">
      <c r="A249" s="32">
        <v>45211</v>
      </c>
      <c r="B249" s="31">
        <v>11080</v>
      </c>
      <c r="C249" s="17">
        <v>5</v>
      </c>
      <c r="D249" s="17">
        <v>6</v>
      </c>
      <c r="E249" s="17">
        <v>2</v>
      </c>
      <c r="F249" s="17">
        <v>1</v>
      </c>
    </row>
    <row r="250" spans="1:6" x14ac:dyDescent="0.25">
      <c r="A250" s="32">
        <v>45209</v>
      </c>
      <c r="B250" s="31">
        <v>-2820</v>
      </c>
      <c r="C250" s="17">
        <v>4</v>
      </c>
      <c r="D250" s="17">
        <v>2</v>
      </c>
      <c r="E250" s="17">
        <v>2</v>
      </c>
      <c r="F250" s="17">
        <v>1</v>
      </c>
    </row>
    <row r="251" spans="1:6" x14ac:dyDescent="0.25">
      <c r="A251" s="32">
        <v>45208</v>
      </c>
      <c r="B251" s="31">
        <v>17665</v>
      </c>
      <c r="C251" s="17">
        <v>5</v>
      </c>
      <c r="D251" s="17">
        <v>8</v>
      </c>
      <c r="E251" s="17">
        <v>3</v>
      </c>
      <c r="F251" s="17">
        <v>1</v>
      </c>
    </row>
    <row r="252" spans="1:6" x14ac:dyDescent="0.25">
      <c r="A252" s="32">
        <v>45205</v>
      </c>
      <c r="B252" s="31">
        <v>38735</v>
      </c>
      <c r="C252" s="17">
        <v>10</v>
      </c>
      <c r="D252" s="17">
        <v>4</v>
      </c>
      <c r="E252" s="17">
        <v>1</v>
      </c>
      <c r="F252" s="17">
        <v>1</v>
      </c>
    </row>
    <row r="253" spans="1:6" x14ac:dyDescent="0.25">
      <c r="A253" s="32">
        <v>45204</v>
      </c>
      <c r="B253" s="31">
        <v>-4800</v>
      </c>
      <c r="C253" s="17">
        <v>5</v>
      </c>
      <c r="D253" s="17">
        <v>2</v>
      </c>
      <c r="E253" s="17">
        <v>2</v>
      </c>
      <c r="F253" s="17">
        <v>1</v>
      </c>
    </row>
    <row r="254" spans="1:6" x14ac:dyDescent="0.25">
      <c r="A254" s="32">
        <v>45201</v>
      </c>
      <c r="B254" s="31">
        <v>-2435</v>
      </c>
      <c r="C254" s="17">
        <v>5</v>
      </c>
      <c r="D254" s="17">
        <v>5</v>
      </c>
      <c r="E254" s="17">
        <v>2</v>
      </c>
      <c r="F254" s="17">
        <v>1</v>
      </c>
    </row>
    <row r="255" spans="1:6" x14ac:dyDescent="0.25">
      <c r="A255" s="32">
        <v>45198</v>
      </c>
      <c r="B255" s="31">
        <v>9190</v>
      </c>
      <c r="C255" s="17">
        <v>5</v>
      </c>
      <c r="D255" s="17">
        <v>4</v>
      </c>
      <c r="E255" s="17">
        <v>2</v>
      </c>
      <c r="F255" s="17">
        <v>1</v>
      </c>
    </row>
    <row r="256" spans="1:6" x14ac:dyDescent="0.25">
      <c r="A256" s="32">
        <v>45197</v>
      </c>
      <c r="B256" s="31">
        <v>15440</v>
      </c>
      <c r="C256" s="17">
        <v>7</v>
      </c>
      <c r="D256" s="17">
        <v>5</v>
      </c>
      <c r="E256" s="17">
        <v>1</v>
      </c>
      <c r="F256" s="17">
        <v>1</v>
      </c>
    </row>
    <row r="257" spans="1:6" x14ac:dyDescent="0.25">
      <c r="A257" s="32">
        <v>45196</v>
      </c>
      <c r="B257" s="31">
        <v>12070</v>
      </c>
      <c r="C257" s="17">
        <v>5</v>
      </c>
      <c r="D257" s="17">
        <v>1</v>
      </c>
      <c r="E257" s="17">
        <v>2</v>
      </c>
      <c r="F257" s="17">
        <v>1</v>
      </c>
    </row>
    <row r="258" spans="1:6" x14ac:dyDescent="0.25">
      <c r="A258" s="32">
        <v>45195</v>
      </c>
      <c r="B258" s="31">
        <v>-5620</v>
      </c>
      <c r="C258" s="17">
        <v>5</v>
      </c>
      <c r="D258" s="17">
        <v>7</v>
      </c>
      <c r="E258" s="17">
        <v>3</v>
      </c>
      <c r="F258" s="17">
        <v>1</v>
      </c>
    </row>
    <row r="259" spans="1:6" x14ac:dyDescent="0.25">
      <c r="A259" s="32">
        <v>45194</v>
      </c>
      <c r="B259" s="31">
        <v>-1020</v>
      </c>
      <c r="C259" s="17">
        <v>2</v>
      </c>
      <c r="D259" s="17">
        <v>6</v>
      </c>
      <c r="E259" s="17">
        <v>2</v>
      </c>
      <c r="F259" s="17">
        <v>1</v>
      </c>
    </row>
    <row r="260" spans="1:6" x14ac:dyDescent="0.25">
      <c r="A260" s="32">
        <v>45191</v>
      </c>
      <c r="B260" s="31">
        <v>4430</v>
      </c>
      <c r="C260" s="17">
        <v>3</v>
      </c>
      <c r="D260" s="17">
        <v>4</v>
      </c>
      <c r="E260" s="17">
        <v>2</v>
      </c>
      <c r="F260" s="17">
        <v>1</v>
      </c>
    </row>
    <row r="261" spans="1:6" x14ac:dyDescent="0.25">
      <c r="A261" s="32">
        <v>45190</v>
      </c>
      <c r="B261" s="31">
        <v>7080</v>
      </c>
      <c r="C261" s="17">
        <v>3</v>
      </c>
      <c r="D261" s="17">
        <v>10</v>
      </c>
      <c r="E261" s="17">
        <v>3</v>
      </c>
      <c r="F261" s="17">
        <v>1</v>
      </c>
    </row>
    <row r="262" spans="1:6" x14ac:dyDescent="0.25">
      <c r="A262" s="32">
        <v>45188</v>
      </c>
      <c r="B262" s="31">
        <v>-3980</v>
      </c>
      <c r="C262" s="17">
        <v>4</v>
      </c>
      <c r="D262" s="17">
        <v>4</v>
      </c>
      <c r="E262" s="17">
        <v>2</v>
      </c>
      <c r="F262" s="17">
        <v>1</v>
      </c>
    </row>
    <row r="263" spans="1:6" x14ac:dyDescent="0.25">
      <c r="A263" s="32">
        <v>45187</v>
      </c>
      <c r="B263" s="31">
        <v>-1105</v>
      </c>
      <c r="C263" s="17">
        <v>2</v>
      </c>
      <c r="D263" s="17">
        <v>1</v>
      </c>
      <c r="E263" s="17">
        <v>2</v>
      </c>
      <c r="F263" s="17">
        <v>1</v>
      </c>
    </row>
    <row r="264" spans="1:6" x14ac:dyDescent="0.25">
      <c r="A264" s="32">
        <v>45184</v>
      </c>
      <c r="B264" s="31">
        <v>-2720</v>
      </c>
      <c r="C264" s="17">
        <v>7</v>
      </c>
      <c r="D264" s="17">
        <v>9</v>
      </c>
      <c r="E264" s="17">
        <v>4</v>
      </c>
      <c r="F264" s="17">
        <v>1</v>
      </c>
    </row>
    <row r="265" spans="1:6" x14ac:dyDescent="0.25">
      <c r="A265" s="32">
        <v>45183</v>
      </c>
      <c r="B265" s="31">
        <v>5300</v>
      </c>
      <c r="C265" s="17">
        <v>3</v>
      </c>
      <c r="D265" s="17">
        <v>3</v>
      </c>
      <c r="E265" s="17">
        <v>2</v>
      </c>
      <c r="F265" s="17">
        <v>1</v>
      </c>
    </row>
    <row r="266" spans="1:6" x14ac:dyDescent="0.25">
      <c r="A266" s="32">
        <v>45182</v>
      </c>
      <c r="B266" s="31">
        <v>535</v>
      </c>
      <c r="C266" s="17">
        <v>4</v>
      </c>
      <c r="D266" s="17">
        <v>5</v>
      </c>
      <c r="E266" s="17">
        <v>2</v>
      </c>
      <c r="F266" s="17">
        <v>1</v>
      </c>
    </row>
    <row r="267" spans="1:6" x14ac:dyDescent="0.25">
      <c r="A267" s="32">
        <v>45181</v>
      </c>
      <c r="B267" s="31">
        <v>-5360</v>
      </c>
      <c r="C267" s="17">
        <v>3</v>
      </c>
      <c r="D267" s="17">
        <v>9</v>
      </c>
      <c r="E267" s="17">
        <v>3</v>
      </c>
      <c r="F267" s="17">
        <v>1</v>
      </c>
    </row>
    <row r="268" spans="1:6" x14ac:dyDescent="0.25">
      <c r="A268" s="32">
        <v>45180</v>
      </c>
      <c r="B268" s="31">
        <v>-7490</v>
      </c>
      <c r="C268" s="17">
        <v>2</v>
      </c>
      <c r="D268" s="17">
        <v>6</v>
      </c>
      <c r="E268" s="17">
        <v>2</v>
      </c>
      <c r="F268" s="17">
        <v>1</v>
      </c>
    </row>
    <row r="269" spans="1:6" x14ac:dyDescent="0.25">
      <c r="A269" s="32">
        <v>45176</v>
      </c>
      <c r="B269" s="31">
        <v>6715</v>
      </c>
      <c r="C269" s="17">
        <v>2</v>
      </c>
      <c r="D269" s="17">
        <v>2</v>
      </c>
      <c r="E269" s="17">
        <v>2</v>
      </c>
      <c r="F269" s="17">
        <v>1</v>
      </c>
    </row>
    <row r="270" spans="1:6" x14ac:dyDescent="0.25">
      <c r="A270" s="32">
        <v>45175</v>
      </c>
      <c r="B270" s="31">
        <v>1475</v>
      </c>
      <c r="C270" s="17">
        <v>4</v>
      </c>
      <c r="D270" s="17">
        <v>5</v>
      </c>
      <c r="E270" s="17">
        <v>2</v>
      </c>
      <c r="F270" s="17">
        <v>1</v>
      </c>
    </row>
    <row r="271" spans="1:6" x14ac:dyDescent="0.25">
      <c r="A271" s="32">
        <v>45174</v>
      </c>
      <c r="B271" s="31">
        <v>6825</v>
      </c>
      <c r="C271" s="17">
        <v>2</v>
      </c>
      <c r="D271" s="17">
        <v>4</v>
      </c>
      <c r="E271" s="17">
        <v>2</v>
      </c>
      <c r="F271" s="17">
        <v>1</v>
      </c>
    </row>
    <row r="272" spans="1:6" x14ac:dyDescent="0.25">
      <c r="A272" s="32">
        <v>45170</v>
      </c>
      <c r="B272" s="31">
        <v>1605</v>
      </c>
      <c r="C272" s="17">
        <v>4</v>
      </c>
      <c r="D272" s="17">
        <v>3</v>
      </c>
      <c r="E272" s="17">
        <v>2</v>
      </c>
      <c r="F272" s="17">
        <v>1</v>
      </c>
    </row>
    <row r="273" spans="1:6" x14ac:dyDescent="0.25">
      <c r="A273" s="32">
        <v>45169</v>
      </c>
      <c r="B273" s="31">
        <v>-2480</v>
      </c>
      <c r="C273" s="17">
        <v>2</v>
      </c>
      <c r="D273" s="17">
        <v>4</v>
      </c>
      <c r="E273" s="17">
        <v>2</v>
      </c>
      <c r="F273" s="17">
        <v>1</v>
      </c>
    </row>
    <row r="274" spans="1:6" x14ac:dyDescent="0.25">
      <c r="A274" s="32">
        <v>45168</v>
      </c>
      <c r="B274" s="31">
        <v>-2780</v>
      </c>
      <c r="C274" s="17">
        <v>2</v>
      </c>
      <c r="D274" s="17">
        <v>8</v>
      </c>
      <c r="E274" s="17">
        <v>3</v>
      </c>
      <c r="F274" s="17">
        <v>1</v>
      </c>
    </row>
    <row r="275" spans="1:6" x14ac:dyDescent="0.25">
      <c r="A275" s="32">
        <v>45167</v>
      </c>
      <c r="B275" s="31">
        <v>-8080</v>
      </c>
      <c r="C275" s="17">
        <v>8</v>
      </c>
      <c r="D275" s="17">
        <v>9</v>
      </c>
      <c r="E275" s="17">
        <v>4</v>
      </c>
      <c r="F275" s="17">
        <v>1</v>
      </c>
    </row>
    <row r="276" spans="1:6" x14ac:dyDescent="0.25">
      <c r="A276" s="32">
        <v>45166</v>
      </c>
      <c r="B276" s="31">
        <v>-9250</v>
      </c>
      <c r="C276" s="17">
        <v>2</v>
      </c>
      <c r="D276" s="17">
        <v>6</v>
      </c>
      <c r="E276" s="17">
        <v>2</v>
      </c>
      <c r="F276" s="17">
        <v>1</v>
      </c>
    </row>
    <row r="277" spans="1:6" x14ac:dyDescent="0.25">
      <c r="A277" s="32">
        <v>45163</v>
      </c>
      <c r="B277" s="31">
        <v>-9245</v>
      </c>
      <c r="C277" s="17">
        <v>7</v>
      </c>
      <c r="D277" s="17">
        <v>4</v>
      </c>
      <c r="E277" s="17">
        <v>1</v>
      </c>
      <c r="F277" s="17">
        <v>1</v>
      </c>
    </row>
    <row r="278" spans="1:6" x14ac:dyDescent="0.25">
      <c r="A278" s="32">
        <v>45162</v>
      </c>
      <c r="B278" s="31">
        <v>-1600</v>
      </c>
      <c r="C278" s="17">
        <v>10</v>
      </c>
      <c r="D278" s="17">
        <v>10</v>
      </c>
      <c r="E278" s="17">
        <v>4</v>
      </c>
      <c r="F278" s="17">
        <v>1</v>
      </c>
    </row>
    <row r="279" spans="1:6" x14ac:dyDescent="0.25">
      <c r="A279" s="32">
        <v>45161</v>
      </c>
      <c r="B279" s="31">
        <v>22905</v>
      </c>
      <c r="C279" s="17">
        <v>6</v>
      </c>
      <c r="D279" s="17">
        <v>7</v>
      </c>
      <c r="E279" s="17">
        <v>4</v>
      </c>
      <c r="F279" s="17">
        <v>1</v>
      </c>
    </row>
    <row r="280" spans="1:6" x14ac:dyDescent="0.25">
      <c r="A280" s="32">
        <v>45160</v>
      </c>
      <c r="B280" s="31">
        <v>-3000</v>
      </c>
      <c r="C280" s="17">
        <v>4</v>
      </c>
      <c r="D280" s="17">
        <v>7</v>
      </c>
      <c r="E280" s="17">
        <v>3</v>
      </c>
      <c r="F280" s="17">
        <v>1</v>
      </c>
    </row>
    <row r="281" spans="1:6" x14ac:dyDescent="0.25">
      <c r="A281" s="32">
        <v>45159</v>
      </c>
      <c r="B281" s="31">
        <v>-9240</v>
      </c>
      <c r="C281" s="17">
        <v>5</v>
      </c>
      <c r="D281" s="17">
        <v>8</v>
      </c>
      <c r="E281" s="17">
        <v>3</v>
      </c>
      <c r="F281" s="17">
        <v>1</v>
      </c>
    </row>
    <row r="282" spans="1:6" x14ac:dyDescent="0.25">
      <c r="A282" s="32">
        <v>45156</v>
      </c>
      <c r="B282" s="31">
        <v>-590</v>
      </c>
      <c r="C282" s="17">
        <v>4</v>
      </c>
      <c r="D282" s="17">
        <v>3</v>
      </c>
      <c r="E282" s="17">
        <v>2</v>
      </c>
      <c r="F282" s="17">
        <v>1</v>
      </c>
    </row>
    <row r="283" spans="1:6" x14ac:dyDescent="0.25">
      <c r="A283" s="32">
        <v>45155</v>
      </c>
      <c r="B283" s="31">
        <v>6495</v>
      </c>
      <c r="C283" s="17">
        <v>5</v>
      </c>
      <c r="D283" s="17">
        <v>8</v>
      </c>
      <c r="E283" s="17">
        <v>3</v>
      </c>
      <c r="F283" s="17">
        <v>1</v>
      </c>
    </row>
    <row r="284" spans="1:6" x14ac:dyDescent="0.25">
      <c r="A284" s="32">
        <v>45154</v>
      </c>
      <c r="B284" s="31">
        <v>-6720</v>
      </c>
      <c r="C284" s="17">
        <v>4</v>
      </c>
      <c r="D284" s="17">
        <v>9</v>
      </c>
      <c r="E284" s="17">
        <v>3</v>
      </c>
      <c r="F284" s="17">
        <v>1</v>
      </c>
    </row>
    <row r="285" spans="1:6" x14ac:dyDescent="0.25">
      <c r="A285" s="32">
        <v>45153</v>
      </c>
      <c r="B285" s="31">
        <v>7265</v>
      </c>
      <c r="C285" s="17">
        <v>3</v>
      </c>
      <c r="D285" s="17">
        <v>4</v>
      </c>
      <c r="E285" s="17">
        <v>2</v>
      </c>
      <c r="F285" s="17">
        <v>1</v>
      </c>
    </row>
    <row r="286" spans="1:6" x14ac:dyDescent="0.25">
      <c r="A286" s="32">
        <v>45152</v>
      </c>
      <c r="B286" s="31">
        <v>12440</v>
      </c>
      <c r="C286" s="17">
        <v>5</v>
      </c>
      <c r="D286" s="17">
        <v>5</v>
      </c>
      <c r="E286" s="17">
        <v>2</v>
      </c>
      <c r="F286" s="17">
        <v>1</v>
      </c>
    </row>
    <row r="287" spans="1:6" x14ac:dyDescent="0.25">
      <c r="A287" s="32">
        <v>45149</v>
      </c>
      <c r="B287" s="31">
        <v>-1910</v>
      </c>
      <c r="C287" s="17">
        <v>2</v>
      </c>
      <c r="D287" s="17">
        <v>5</v>
      </c>
      <c r="E287" s="17">
        <v>2</v>
      </c>
      <c r="F287" s="17">
        <v>1</v>
      </c>
    </row>
    <row r="288" spans="1:6" x14ac:dyDescent="0.25">
      <c r="A288" s="32">
        <v>45148</v>
      </c>
      <c r="B288" s="31">
        <v>-9255</v>
      </c>
      <c r="C288" s="17">
        <v>7</v>
      </c>
      <c r="D288" s="17">
        <v>3</v>
      </c>
      <c r="E288" s="17">
        <v>1</v>
      </c>
      <c r="F288" s="17">
        <v>1</v>
      </c>
    </row>
    <row r="289" spans="1:6" x14ac:dyDescent="0.25">
      <c r="A289" s="32">
        <v>45147</v>
      </c>
      <c r="B289" s="31">
        <v>-9255</v>
      </c>
      <c r="C289" s="17">
        <v>5</v>
      </c>
      <c r="D289" s="17">
        <v>8</v>
      </c>
      <c r="E289" s="17">
        <v>3</v>
      </c>
      <c r="F289" s="17">
        <v>1</v>
      </c>
    </row>
    <row r="290" spans="1:6" x14ac:dyDescent="0.25">
      <c r="A290" s="32">
        <v>45146</v>
      </c>
      <c r="B290" s="31">
        <v>2725</v>
      </c>
      <c r="C290" s="17">
        <v>4</v>
      </c>
      <c r="D290" s="17">
        <v>3</v>
      </c>
      <c r="E290" s="17">
        <v>2</v>
      </c>
      <c r="F290" s="17">
        <v>1</v>
      </c>
    </row>
    <row r="291" spans="1:6" x14ac:dyDescent="0.25">
      <c r="A291" s="32">
        <v>45145</v>
      </c>
      <c r="B291" s="31">
        <v>-120</v>
      </c>
      <c r="C291" s="17">
        <v>2</v>
      </c>
      <c r="D291" s="17">
        <v>5</v>
      </c>
      <c r="E291" s="17">
        <v>2</v>
      </c>
      <c r="F291" s="17">
        <v>1</v>
      </c>
    </row>
    <row r="292" spans="1:6" x14ac:dyDescent="0.25">
      <c r="A292" s="32">
        <v>45142</v>
      </c>
      <c r="B292" s="31">
        <v>-9255</v>
      </c>
      <c r="C292" s="17">
        <v>5</v>
      </c>
      <c r="D292" s="17">
        <v>6</v>
      </c>
      <c r="E292" s="17">
        <v>2</v>
      </c>
      <c r="F292" s="17">
        <v>1</v>
      </c>
    </row>
    <row r="293" spans="1:6" x14ac:dyDescent="0.25">
      <c r="A293" s="32">
        <v>45140</v>
      </c>
      <c r="B293" s="31">
        <v>1125</v>
      </c>
      <c r="C293" s="17">
        <v>6</v>
      </c>
      <c r="D293" s="17">
        <v>7</v>
      </c>
      <c r="E293" s="17">
        <v>4</v>
      </c>
      <c r="F293" s="17">
        <v>1</v>
      </c>
    </row>
    <row r="294" spans="1:6" x14ac:dyDescent="0.25">
      <c r="A294" s="32">
        <v>45139</v>
      </c>
      <c r="B294" s="31">
        <v>1950</v>
      </c>
      <c r="C294" s="17">
        <v>1</v>
      </c>
      <c r="D294" s="17">
        <v>1</v>
      </c>
      <c r="E294" s="17">
        <v>2</v>
      </c>
      <c r="F294" s="17">
        <v>1</v>
      </c>
    </row>
    <row r="295" spans="1:6" x14ac:dyDescent="0.25">
      <c r="A295" s="32">
        <v>45138</v>
      </c>
      <c r="B295" s="31">
        <v>-6560</v>
      </c>
      <c r="C295" s="17">
        <v>1</v>
      </c>
      <c r="D295" s="17">
        <v>2</v>
      </c>
      <c r="E295" s="17">
        <v>2</v>
      </c>
      <c r="F295" s="17">
        <v>1</v>
      </c>
    </row>
    <row r="296" spans="1:6" x14ac:dyDescent="0.25">
      <c r="A296" s="32">
        <v>45134</v>
      </c>
      <c r="B296" s="31">
        <v>-8705</v>
      </c>
      <c r="C296" s="17">
        <v>8</v>
      </c>
      <c r="D296" s="17">
        <v>7</v>
      </c>
      <c r="E296" s="17">
        <v>4</v>
      </c>
      <c r="F296" s="17">
        <v>1</v>
      </c>
    </row>
    <row r="297" spans="1:6" x14ac:dyDescent="0.25">
      <c r="A297" s="32">
        <v>45133</v>
      </c>
      <c r="B297" s="31">
        <v>1695</v>
      </c>
      <c r="C297" s="17">
        <v>3</v>
      </c>
      <c r="D297" s="17">
        <v>1</v>
      </c>
      <c r="E297" s="17">
        <v>2</v>
      </c>
      <c r="F297" s="17">
        <v>1</v>
      </c>
    </row>
    <row r="298" spans="1:6" x14ac:dyDescent="0.25">
      <c r="A298" s="32">
        <v>45132</v>
      </c>
      <c r="B298" s="31">
        <v>5140</v>
      </c>
      <c r="C298" s="17">
        <v>2</v>
      </c>
      <c r="D298" s="17">
        <v>5</v>
      </c>
      <c r="E298" s="17">
        <v>2</v>
      </c>
      <c r="F298" s="17">
        <v>1</v>
      </c>
    </row>
    <row r="299" spans="1:6" x14ac:dyDescent="0.25">
      <c r="A299" s="32">
        <v>45131</v>
      </c>
      <c r="B299" s="31">
        <v>475</v>
      </c>
      <c r="C299" s="17">
        <v>2</v>
      </c>
      <c r="D299" s="17">
        <v>2</v>
      </c>
      <c r="E299" s="17">
        <v>2</v>
      </c>
      <c r="F299" s="17">
        <v>1</v>
      </c>
    </row>
    <row r="300" spans="1:6" x14ac:dyDescent="0.25">
      <c r="A300" s="32">
        <v>45128</v>
      </c>
      <c r="B300" s="31">
        <v>-5550</v>
      </c>
      <c r="C300" s="17">
        <v>4</v>
      </c>
      <c r="D300" s="17">
        <v>7</v>
      </c>
      <c r="E300" s="17">
        <v>3</v>
      </c>
      <c r="F300" s="17">
        <v>1</v>
      </c>
    </row>
    <row r="301" spans="1:6" x14ac:dyDescent="0.25">
      <c r="A301" s="32">
        <v>45127</v>
      </c>
      <c r="B301" s="31">
        <v>-8160</v>
      </c>
      <c r="C301" s="17">
        <v>7</v>
      </c>
      <c r="D301" s="17">
        <v>8</v>
      </c>
      <c r="E301" s="17">
        <v>4</v>
      </c>
      <c r="F301" s="17">
        <v>1</v>
      </c>
    </row>
    <row r="302" spans="1:6" x14ac:dyDescent="0.25">
      <c r="A302" s="32">
        <v>45126</v>
      </c>
      <c r="B302" s="31">
        <v>1845</v>
      </c>
      <c r="C302" s="17">
        <v>2</v>
      </c>
      <c r="D302" s="17">
        <v>3</v>
      </c>
      <c r="E302" s="17">
        <v>2</v>
      </c>
      <c r="F302" s="17">
        <v>1</v>
      </c>
    </row>
    <row r="303" spans="1:6" x14ac:dyDescent="0.25">
      <c r="A303" s="32">
        <v>45125</v>
      </c>
      <c r="B303" s="31">
        <v>-6895</v>
      </c>
      <c r="C303" s="17">
        <v>6</v>
      </c>
      <c r="D303" s="17">
        <v>5</v>
      </c>
      <c r="E303" s="17">
        <v>1</v>
      </c>
      <c r="F303" s="17">
        <v>1</v>
      </c>
    </row>
    <row r="304" spans="1:6" x14ac:dyDescent="0.25">
      <c r="A304" s="32">
        <v>45124</v>
      </c>
      <c r="B304" s="31">
        <v>-3995</v>
      </c>
      <c r="C304" s="17">
        <v>4</v>
      </c>
      <c r="D304" s="17">
        <v>8</v>
      </c>
      <c r="E304" s="17">
        <v>3</v>
      </c>
      <c r="F304" s="17">
        <v>1</v>
      </c>
    </row>
    <row r="305" spans="1:6" x14ac:dyDescent="0.25">
      <c r="A305" s="32">
        <v>45121</v>
      </c>
      <c r="B305" s="31">
        <v>1885</v>
      </c>
      <c r="C305" s="17">
        <v>4</v>
      </c>
      <c r="D305" s="17">
        <v>1</v>
      </c>
      <c r="E305" s="17">
        <v>2</v>
      </c>
      <c r="F305" s="17">
        <v>1</v>
      </c>
    </row>
    <row r="306" spans="1:6" x14ac:dyDescent="0.25">
      <c r="A306" s="32">
        <v>45119</v>
      </c>
      <c r="B306" s="31">
        <v>-8160</v>
      </c>
      <c r="C306" s="17">
        <v>5</v>
      </c>
      <c r="D306" s="17">
        <v>7</v>
      </c>
      <c r="E306" s="17">
        <v>3</v>
      </c>
      <c r="F306" s="17">
        <v>1</v>
      </c>
    </row>
    <row r="307" spans="1:6" x14ac:dyDescent="0.25">
      <c r="A307" s="32">
        <v>45118</v>
      </c>
      <c r="B307" s="31">
        <v>7040</v>
      </c>
      <c r="C307" s="17">
        <v>3</v>
      </c>
      <c r="D307" s="17">
        <v>3</v>
      </c>
      <c r="E307" s="17">
        <v>2</v>
      </c>
      <c r="F307" s="17">
        <v>1</v>
      </c>
    </row>
    <row r="308" spans="1:6" x14ac:dyDescent="0.25">
      <c r="A308" s="32">
        <v>45117</v>
      </c>
      <c r="B308" s="31">
        <v>-8700</v>
      </c>
      <c r="C308" s="17">
        <v>2</v>
      </c>
      <c r="D308" s="17">
        <v>4</v>
      </c>
      <c r="E308" s="17">
        <v>2</v>
      </c>
      <c r="F308" s="17">
        <v>1</v>
      </c>
    </row>
    <row r="309" spans="1:6" x14ac:dyDescent="0.25">
      <c r="A309" s="32">
        <v>45114</v>
      </c>
      <c r="B309" s="31">
        <v>550</v>
      </c>
      <c r="C309" s="17">
        <v>4</v>
      </c>
      <c r="D309" s="17">
        <v>2</v>
      </c>
      <c r="E309" s="17">
        <v>2</v>
      </c>
      <c r="F309" s="17">
        <v>1</v>
      </c>
    </row>
    <row r="310" spans="1:6" x14ac:dyDescent="0.25">
      <c r="A310" s="32">
        <v>45107</v>
      </c>
      <c r="B310" s="31">
        <v>-3240</v>
      </c>
      <c r="C310" s="17">
        <v>4</v>
      </c>
      <c r="D310" s="17">
        <v>8</v>
      </c>
      <c r="E310" s="17">
        <v>3</v>
      </c>
      <c r="F310" s="17">
        <v>1</v>
      </c>
    </row>
    <row r="311" spans="1:6" x14ac:dyDescent="0.25">
      <c r="A311" s="32">
        <v>45106</v>
      </c>
      <c r="B311" s="31">
        <v>1185</v>
      </c>
      <c r="C311" s="17">
        <v>3</v>
      </c>
      <c r="D311" s="17">
        <v>6</v>
      </c>
      <c r="E311" s="17">
        <v>2</v>
      </c>
      <c r="F311" s="17">
        <v>1</v>
      </c>
    </row>
    <row r="312" spans="1:6" x14ac:dyDescent="0.25">
      <c r="A312" s="32">
        <v>45105</v>
      </c>
      <c r="B312" s="31">
        <v>14355</v>
      </c>
      <c r="C312" s="17">
        <v>4</v>
      </c>
      <c r="D312" s="17">
        <v>5</v>
      </c>
      <c r="E312" s="17">
        <v>2</v>
      </c>
      <c r="F312" s="17">
        <v>1</v>
      </c>
    </row>
    <row r="313" spans="1:6" x14ac:dyDescent="0.25">
      <c r="A313" s="32">
        <v>45104</v>
      </c>
      <c r="B313" s="31">
        <v>1950</v>
      </c>
      <c r="C313" s="17">
        <v>5</v>
      </c>
      <c r="D313" s="17">
        <v>8</v>
      </c>
      <c r="E313" s="17">
        <v>3</v>
      </c>
      <c r="F313" s="17">
        <v>1</v>
      </c>
    </row>
    <row r="314" spans="1:6" x14ac:dyDescent="0.25">
      <c r="A314" s="32">
        <v>45100</v>
      </c>
      <c r="B314" s="31">
        <v>-4820</v>
      </c>
      <c r="C314" s="17">
        <v>3</v>
      </c>
      <c r="D314" s="17">
        <v>3</v>
      </c>
      <c r="E314" s="17">
        <v>2</v>
      </c>
      <c r="F314" s="17">
        <v>1</v>
      </c>
    </row>
    <row r="315" spans="1:6" x14ac:dyDescent="0.25">
      <c r="A315" s="32">
        <v>45099</v>
      </c>
      <c r="B315" s="31">
        <v>2795</v>
      </c>
      <c r="C315" s="17">
        <v>5</v>
      </c>
      <c r="D315" s="17">
        <v>10</v>
      </c>
      <c r="E315" s="17">
        <v>3</v>
      </c>
      <c r="F315" s="17">
        <v>1</v>
      </c>
    </row>
    <row r="316" spans="1:6" x14ac:dyDescent="0.25">
      <c r="A316" s="32">
        <v>45098</v>
      </c>
      <c r="B316" s="31">
        <v>-4570</v>
      </c>
      <c r="C316" s="17">
        <v>5</v>
      </c>
      <c r="D316" s="17">
        <v>9</v>
      </c>
      <c r="E316" s="17">
        <v>3</v>
      </c>
      <c r="F316" s="17">
        <v>1</v>
      </c>
    </row>
    <row r="317" spans="1:6" x14ac:dyDescent="0.25">
      <c r="A317" s="32">
        <v>45097</v>
      </c>
      <c r="B317" s="31">
        <v>-2690</v>
      </c>
      <c r="C317" s="17">
        <v>3</v>
      </c>
      <c r="D317" s="17">
        <v>3</v>
      </c>
      <c r="E317" s="17">
        <v>2</v>
      </c>
      <c r="F317" s="17">
        <v>1</v>
      </c>
    </row>
    <row r="318" spans="1:6" x14ac:dyDescent="0.25">
      <c r="A318" s="32">
        <v>45093</v>
      </c>
      <c r="B318" s="31">
        <v>525</v>
      </c>
      <c r="C318" s="17">
        <v>5</v>
      </c>
      <c r="D318" s="17">
        <v>6</v>
      </c>
      <c r="E318" s="17">
        <v>2</v>
      </c>
      <c r="F318" s="17">
        <v>1</v>
      </c>
    </row>
    <row r="319" spans="1:6" x14ac:dyDescent="0.25">
      <c r="A319" s="32">
        <v>45092</v>
      </c>
      <c r="B319" s="31">
        <v>-3830</v>
      </c>
      <c r="C319" s="17">
        <v>8</v>
      </c>
      <c r="D319" s="17">
        <v>8</v>
      </c>
      <c r="E319" s="17">
        <v>4</v>
      </c>
      <c r="F319" s="17">
        <v>1</v>
      </c>
    </row>
    <row r="320" spans="1:6" x14ac:dyDescent="0.25">
      <c r="A320" s="32">
        <v>45091</v>
      </c>
      <c r="B320" s="31">
        <v>14020</v>
      </c>
      <c r="C320" s="17">
        <v>5</v>
      </c>
      <c r="D320" s="17">
        <v>3</v>
      </c>
      <c r="E320" s="17">
        <v>2</v>
      </c>
      <c r="F320" s="17">
        <v>1</v>
      </c>
    </row>
    <row r="321" spans="1:6" x14ac:dyDescent="0.25">
      <c r="A321" s="32">
        <v>45090</v>
      </c>
      <c r="B321" s="31">
        <v>-4350</v>
      </c>
      <c r="C321" s="17">
        <v>4</v>
      </c>
      <c r="D321" s="17">
        <v>4</v>
      </c>
      <c r="E321" s="17">
        <v>2</v>
      </c>
      <c r="F321" s="17">
        <v>1</v>
      </c>
    </row>
    <row r="322" spans="1:6" x14ac:dyDescent="0.25">
      <c r="A322" s="32">
        <v>45089</v>
      </c>
      <c r="B322" s="31">
        <v>-4530</v>
      </c>
      <c r="C322" s="17">
        <v>5</v>
      </c>
      <c r="D322" s="17">
        <v>9</v>
      </c>
      <c r="E322" s="17">
        <v>3</v>
      </c>
      <c r="F322" s="17">
        <v>1</v>
      </c>
    </row>
    <row r="323" spans="1:6" x14ac:dyDescent="0.25">
      <c r="A323" s="32">
        <v>45086</v>
      </c>
      <c r="B323" s="31">
        <v>4220</v>
      </c>
      <c r="C323" s="17">
        <v>5</v>
      </c>
      <c r="D323" s="17">
        <v>4</v>
      </c>
      <c r="E323" s="17">
        <v>2</v>
      </c>
      <c r="F323" s="17">
        <v>1</v>
      </c>
    </row>
    <row r="324" spans="1:6" x14ac:dyDescent="0.25">
      <c r="A324" s="32">
        <v>45082</v>
      </c>
      <c r="B324" s="31">
        <v>6855</v>
      </c>
      <c r="C324" s="17">
        <v>2</v>
      </c>
      <c r="D324" s="17">
        <v>3</v>
      </c>
      <c r="E324" s="17">
        <v>2</v>
      </c>
      <c r="F324" s="17">
        <v>1</v>
      </c>
    </row>
    <row r="325" spans="1:6" x14ac:dyDescent="0.25">
      <c r="A325" s="32">
        <v>45079</v>
      </c>
      <c r="B325" s="31">
        <v>3500</v>
      </c>
      <c r="C325" s="17">
        <v>3</v>
      </c>
      <c r="D325" s="17">
        <v>3</v>
      </c>
      <c r="E325" s="17">
        <v>2</v>
      </c>
      <c r="F325" s="17">
        <v>1</v>
      </c>
    </row>
    <row r="326" spans="1:6" x14ac:dyDescent="0.25">
      <c r="A326" s="32">
        <v>45078</v>
      </c>
      <c r="B326" s="31">
        <v>12890</v>
      </c>
      <c r="C326" s="17">
        <v>6</v>
      </c>
      <c r="D326" s="17">
        <v>6</v>
      </c>
      <c r="E326" s="17">
        <v>1</v>
      </c>
      <c r="F326" s="17">
        <v>1</v>
      </c>
    </row>
    <row r="327" spans="1:6" x14ac:dyDescent="0.25">
      <c r="A327" s="32">
        <v>45077</v>
      </c>
      <c r="B327" s="31">
        <v>-4120</v>
      </c>
      <c r="C327" s="17">
        <v>3</v>
      </c>
      <c r="D327" s="17">
        <v>4</v>
      </c>
      <c r="E327" s="17">
        <v>2</v>
      </c>
      <c r="F327" s="17">
        <v>1</v>
      </c>
    </row>
    <row r="328" spans="1:6" x14ac:dyDescent="0.25">
      <c r="A328" s="32">
        <v>45076</v>
      </c>
      <c r="B328" s="31">
        <v>-990</v>
      </c>
      <c r="C328" s="17">
        <v>5</v>
      </c>
      <c r="D328" s="17">
        <v>5</v>
      </c>
      <c r="E328" s="17">
        <v>2</v>
      </c>
      <c r="F328" s="17">
        <v>1</v>
      </c>
    </row>
    <row r="329" spans="1:6" x14ac:dyDescent="0.25">
      <c r="A329" s="32">
        <v>45072</v>
      </c>
      <c r="B329" s="31">
        <v>-4980</v>
      </c>
      <c r="C329" s="17">
        <v>9</v>
      </c>
      <c r="D329" s="17">
        <v>9</v>
      </c>
      <c r="E329" s="17">
        <v>4</v>
      </c>
      <c r="F329" s="17">
        <v>1</v>
      </c>
    </row>
    <row r="330" spans="1:6" x14ac:dyDescent="0.25">
      <c r="A330" s="32">
        <v>45071</v>
      </c>
      <c r="B330" s="31">
        <v>2705</v>
      </c>
      <c r="C330" s="17">
        <v>4</v>
      </c>
      <c r="D330" s="17">
        <v>5</v>
      </c>
      <c r="E330" s="17">
        <v>2</v>
      </c>
      <c r="F330" s="17">
        <v>1</v>
      </c>
    </row>
    <row r="331" spans="1:6" x14ac:dyDescent="0.25">
      <c r="A331" s="32">
        <v>45070</v>
      </c>
      <c r="B331" s="31">
        <v>-1490</v>
      </c>
      <c r="C331" s="17">
        <v>2</v>
      </c>
      <c r="D331" s="17">
        <v>3</v>
      </c>
      <c r="E331" s="17">
        <v>2</v>
      </c>
      <c r="F331" s="17">
        <v>1</v>
      </c>
    </row>
    <row r="332" spans="1:6" x14ac:dyDescent="0.25">
      <c r="A332" s="32">
        <v>45069</v>
      </c>
      <c r="B332" s="31">
        <v>-5485</v>
      </c>
      <c r="C332" s="17">
        <v>4</v>
      </c>
      <c r="D332" s="17">
        <v>9</v>
      </c>
      <c r="E332" s="17">
        <v>3</v>
      </c>
      <c r="F332" s="17">
        <v>1</v>
      </c>
    </row>
    <row r="333" spans="1:6" x14ac:dyDescent="0.25">
      <c r="A333" s="32">
        <v>45068</v>
      </c>
      <c r="B333" s="31">
        <v>4085</v>
      </c>
      <c r="C333" s="17">
        <v>2</v>
      </c>
      <c r="D333" s="17">
        <v>6</v>
      </c>
      <c r="E333" s="17">
        <v>2</v>
      </c>
      <c r="F333" s="17">
        <v>1</v>
      </c>
    </row>
    <row r="334" spans="1:6" x14ac:dyDescent="0.25">
      <c r="A334" s="32">
        <v>45064</v>
      </c>
      <c r="B334" s="31">
        <v>26610</v>
      </c>
      <c r="C334" s="17">
        <v>7</v>
      </c>
      <c r="D334" s="17">
        <v>8</v>
      </c>
      <c r="E334" s="17">
        <v>4</v>
      </c>
      <c r="F334" s="17">
        <v>1</v>
      </c>
    </row>
    <row r="335" spans="1:6" x14ac:dyDescent="0.25">
      <c r="A335" s="32">
        <v>45063</v>
      </c>
      <c r="B335" s="31">
        <v>13070</v>
      </c>
      <c r="C335" s="17">
        <v>5</v>
      </c>
      <c r="D335" s="17">
        <v>8</v>
      </c>
      <c r="E335" s="17">
        <v>3</v>
      </c>
      <c r="F335" s="17">
        <v>1</v>
      </c>
    </row>
    <row r="336" spans="1:6" x14ac:dyDescent="0.25">
      <c r="A336" s="32">
        <v>45062</v>
      </c>
      <c r="B336" s="31">
        <v>-650</v>
      </c>
      <c r="C336" s="17">
        <v>2</v>
      </c>
      <c r="D336" s="17">
        <v>2</v>
      </c>
      <c r="E336" s="17">
        <v>2</v>
      </c>
      <c r="F336" s="17">
        <v>1</v>
      </c>
    </row>
    <row r="337" spans="1:6" x14ac:dyDescent="0.25">
      <c r="A337" s="32">
        <v>45061</v>
      </c>
      <c r="B337" s="31">
        <v>-1200</v>
      </c>
      <c r="C337" s="17">
        <v>2</v>
      </c>
      <c r="D337" s="17">
        <v>3</v>
      </c>
      <c r="E337" s="17">
        <v>2</v>
      </c>
      <c r="F337" s="17">
        <v>1</v>
      </c>
    </row>
    <row r="338" spans="1:6" x14ac:dyDescent="0.25">
      <c r="A338" s="32">
        <v>45058</v>
      </c>
      <c r="B338" s="31">
        <v>-11060</v>
      </c>
      <c r="C338" s="17">
        <v>4</v>
      </c>
      <c r="D338" s="17">
        <v>5</v>
      </c>
      <c r="E338" s="17">
        <v>2</v>
      </c>
      <c r="F338" s="17">
        <v>1</v>
      </c>
    </row>
    <row r="339" spans="1:6" x14ac:dyDescent="0.25">
      <c r="A339" s="32">
        <v>45057</v>
      </c>
      <c r="B339" s="31">
        <v>-380</v>
      </c>
      <c r="C339" s="17">
        <v>1</v>
      </c>
      <c r="D339" s="17">
        <v>1</v>
      </c>
      <c r="E339" s="17">
        <v>2</v>
      </c>
      <c r="F339" s="17">
        <v>1</v>
      </c>
    </row>
    <row r="340" spans="1:6" x14ac:dyDescent="0.25">
      <c r="A340" s="32">
        <v>45056</v>
      </c>
      <c r="B340" s="31">
        <v>-9240</v>
      </c>
      <c r="C340" s="17">
        <v>5</v>
      </c>
      <c r="D340" s="17">
        <v>9</v>
      </c>
      <c r="E340" s="17">
        <v>3</v>
      </c>
      <c r="F340" s="17">
        <v>1</v>
      </c>
    </row>
    <row r="341" spans="1:6" x14ac:dyDescent="0.25">
      <c r="A341" s="32">
        <v>45055</v>
      </c>
      <c r="B341" s="31">
        <v>1390</v>
      </c>
      <c r="C341" s="17">
        <v>1</v>
      </c>
      <c r="D341" s="17">
        <v>5</v>
      </c>
      <c r="E341" s="17">
        <v>2</v>
      </c>
      <c r="F341" s="17">
        <v>1</v>
      </c>
    </row>
    <row r="342" spans="1:6" x14ac:dyDescent="0.25">
      <c r="A342" s="32">
        <v>45054</v>
      </c>
      <c r="B342" s="31">
        <v>-1380</v>
      </c>
      <c r="C342" s="17">
        <v>2</v>
      </c>
      <c r="D342" s="17">
        <v>4</v>
      </c>
      <c r="E342" s="17">
        <v>2</v>
      </c>
      <c r="F342" s="17">
        <v>1</v>
      </c>
    </row>
    <row r="343" spans="1:6" x14ac:dyDescent="0.25">
      <c r="A343" s="32">
        <v>45049</v>
      </c>
      <c r="B343" s="31">
        <v>3705</v>
      </c>
      <c r="C343" s="17">
        <v>5</v>
      </c>
      <c r="D343" s="17">
        <v>6</v>
      </c>
      <c r="E343" s="17">
        <v>2</v>
      </c>
      <c r="F343" s="17">
        <v>1</v>
      </c>
    </row>
    <row r="344" spans="1:6" x14ac:dyDescent="0.25">
      <c r="A344" s="32">
        <v>45048</v>
      </c>
      <c r="B344" s="31">
        <v>-2150</v>
      </c>
      <c r="C344" s="17">
        <v>5</v>
      </c>
      <c r="D344" s="17">
        <v>6</v>
      </c>
      <c r="E344" s="17">
        <v>2</v>
      </c>
      <c r="F344" s="17">
        <v>1</v>
      </c>
    </row>
    <row r="345" spans="1:6" x14ac:dyDescent="0.25">
      <c r="A345" s="32">
        <v>45047</v>
      </c>
      <c r="B345" s="31">
        <v>-3350</v>
      </c>
      <c r="C345" s="17">
        <v>1</v>
      </c>
      <c r="D345" s="17">
        <v>1</v>
      </c>
      <c r="E345" s="17">
        <v>2</v>
      </c>
      <c r="F345" s="17">
        <v>1</v>
      </c>
    </row>
    <row r="346" spans="1:6" x14ac:dyDescent="0.25">
      <c r="A346" s="32">
        <v>45044</v>
      </c>
      <c r="B346" s="31">
        <v>-4165</v>
      </c>
      <c r="C346" s="17">
        <v>3</v>
      </c>
      <c r="D346" s="17">
        <v>9</v>
      </c>
      <c r="E346" s="17">
        <v>3</v>
      </c>
      <c r="F346" s="17">
        <v>1</v>
      </c>
    </row>
    <row r="347" spans="1:6" x14ac:dyDescent="0.25">
      <c r="A347" s="32">
        <v>45043</v>
      </c>
      <c r="B347" s="31">
        <v>23655</v>
      </c>
      <c r="C347" s="17">
        <v>7</v>
      </c>
      <c r="D347" s="17">
        <v>10</v>
      </c>
      <c r="E347" s="17">
        <v>4</v>
      </c>
      <c r="F347" s="17">
        <v>1</v>
      </c>
    </row>
    <row r="348" spans="1:6" x14ac:dyDescent="0.25">
      <c r="A348" s="32">
        <v>45042</v>
      </c>
      <c r="B348" s="31">
        <v>-2100</v>
      </c>
      <c r="C348" s="17">
        <v>3</v>
      </c>
      <c r="D348" s="17">
        <v>5</v>
      </c>
      <c r="E348" s="17">
        <v>2</v>
      </c>
      <c r="F348" s="17">
        <v>1</v>
      </c>
    </row>
    <row r="349" spans="1:6" x14ac:dyDescent="0.25">
      <c r="A349" s="32">
        <v>45041</v>
      </c>
      <c r="B349" s="31">
        <v>2020</v>
      </c>
      <c r="C349" s="17">
        <v>5</v>
      </c>
      <c r="D349" s="17">
        <v>10</v>
      </c>
      <c r="E349" s="17">
        <v>3</v>
      </c>
      <c r="F349" s="17">
        <v>1</v>
      </c>
    </row>
    <row r="350" spans="1:6" x14ac:dyDescent="0.25">
      <c r="A350" s="32">
        <v>45040</v>
      </c>
      <c r="B350" s="31">
        <v>430</v>
      </c>
      <c r="C350" s="17">
        <v>4</v>
      </c>
      <c r="D350" s="17">
        <v>1</v>
      </c>
      <c r="E350" s="17">
        <v>2</v>
      </c>
      <c r="F350" s="17">
        <v>1</v>
      </c>
    </row>
    <row r="351" spans="1:6" x14ac:dyDescent="0.25">
      <c r="A351" s="32">
        <v>45037</v>
      </c>
      <c r="B351" s="31">
        <v>-4360</v>
      </c>
      <c r="C351" s="17">
        <v>3</v>
      </c>
      <c r="D351" s="17">
        <v>5</v>
      </c>
      <c r="E351" s="17">
        <v>2</v>
      </c>
      <c r="F351" s="17">
        <v>1</v>
      </c>
    </row>
    <row r="352" spans="1:6" x14ac:dyDescent="0.25">
      <c r="A352" s="32">
        <v>45036</v>
      </c>
      <c r="B352" s="31">
        <v>11915</v>
      </c>
      <c r="C352" s="17">
        <v>4</v>
      </c>
      <c r="D352" s="17">
        <v>2</v>
      </c>
      <c r="E352" s="17">
        <v>2</v>
      </c>
      <c r="F352" s="17">
        <v>1</v>
      </c>
    </row>
    <row r="353" spans="1:6" x14ac:dyDescent="0.25">
      <c r="A353" s="32">
        <v>45033</v>
      </c>
      <c r="B353" s="31">
        <v>-3235</v>
      </c>
      <c r="C353" s="17">
        <v>2</v>
      </c>
      <c r="D353" s="17">
        <v>2</v>
      </c>
      <c r="E353" s="17">
        <v>2</v>
      </c>
      <c r="F353" s="17">
        <v>1</v>
      </c>
    </row>
    <row r="354" spans="1:6" x14ac:dyDescent="0.25">
      <c r="A354" s="32">
        <v>45029</v>
      </c>
      <c r="B354" s="31">
        <v>-8080</v>
      </c>
      <c r="C354" s="17">
        <v>7</v>
      </c>
      <c r="D354" s="17">
        <v>9</v>
      </c>
      <c r="E354" s="17">
        <v>4</v>
      </c>
      <c r="F354" s="17">
        <v>1</v>
      </c>
    </row>
    <row r="355" spans="1:6" x14ac:dyDescent="0.25">
      <c r="A355" s="32">
        <v>45027</v>
      </c>
      <c r="B355" s="31">
        <v>510</v>
      </c>
      <c r="C355" s="17">
        <v>2</v>
      </c>
      <c r="D355" s="17">
        <v>9</v>
      </c>
      <c r="E355" s="17">
        <v>3</v>
      </c>
      <c r="F355" s="17">
        <v>1</v>
      </c>
    </row>
    <row r="356" spans="1:6" x14ac:dyDescent="0.25">
      <c r="A356" s="32">
        <v>45022</v>
      </c>
      <c r="B356" s="31">
        <v>15575</v>
      </c>
      <c r="C356" s="17">
        <v>5</v>
      </c>
      <c r="D356" s="17">
        <v>6</v>
      </c>
      <c r="E356" s="17">
        <v>2</v>
      </c>
      <c r="F356" s="17">
        <v>1</v>
      </c>
    </row>
    <row r="357" spans="1:6" x14ac:dyDescent="0.25">
      <c r="A357" s="32">
        <v>45020</v>
      </c>
      <c r="B357" s="31">
        <v>8670</v>
      </c>
      <c r="C357" s="17">
        <v>4</v>
      </c>
      <c r="D357" s="17">
        <v>7</v>
      </c>
      <c r="E357" s="17">
        <v>3</v>
      </c>
      <c r="F357" s="17">
        <v>1</v>
      </c>
    </row>
    <row r="358" spans="1:6" x14ac:dyDescent="0.25">
      <c r="A358" s="32">
        <v>45019</v>
      </c>
      <c r="B358" s="31">
        <v>-6135</v>
      </c>
      <c r="C358" s="17">
        <v>2</v>
      </c>
      <c r="D358" s="17">
        <v>4</v>
      </c>
      <c r="E358" s="17">
        <v>2</v>
      </c>
      <c r="F358" s="17">
        <v>1</v>
      </c>
    </row>
    <row r="359" spans="1:6" x14ac:dyDescent="0.25">
      <c r="A359" s="32">
        <v>45016</v>
      </c>
      <c r="B359" s="31">
        <v>26580</v>
      </c>
      <c r="C359" s="17">
        <v>6</v>
      </c>
      <c r="D359" s="17">
        <v>9</v>
      </c>
      <c r="E359" s="17">
        <v>4</v>
      </c>
      <c r="F359" s="17">
        <v>1</v>
      </c>
    </row>
    <row r="360" spans="1:6" x14ac:dyDescent="0.25">
      <c r="A360" s="32">
        <v>45015</v>
      </c>
      <c r="B360" s="31">
        <v>75</v>
      </c>
      <c r="C360" s="17">
        <v>1</v>
      </c>
      <c r="D360" s="17">
        <v>6</v>
      </c>
      <c r="E360" s="17">
        <v>2</v>
      </c>
      <c r="F360" s="17">
        <v>1</v>
      </c>
    </row>
    <row r="361" spans="1:6" x14ac:dyDescent="0.25">
      <c r="A361" s="32">
        <v>45014</v>
      </c>
      <c r="B361" s="31">
        <v>-5250</v>
      </c>
      <c r="C361" s="17">
        <v>4</v>
      </c>
      <c r="D361" s="17">
        <v>8</v>
      </c>
      <c r="E361" s="17">
        <v>3</v>
      </c>
      <c r="F361" s="17">
        <v>1</v>
      </c>
    </row>
    <row r="362" spans="1:6" x14ac:dyDescent="0.25">
      <c r="A362" s="32">
        <v>45009</v>
      </c>
      <c r="B362" s="31">
        <v>-9165</v>
      </c>
      <c r="C362" s="17">
        <v>4</v>
      </c>
      <c r="D362" s="17">
        <v>6</v>
      </c>
      <c r="E362" s="17">
        <v>2</v>
      </c>
      <c r="F362" s="17">
        <v>1</v>
      </c>
    </row>
    <row r="363" spans="1:6" x14ac:dyDescent="0.25">
      <c r="A363" s="32">
        <v>45007</v>
      </c>
      <c r="B363" s="31">
        <v>-10305</v>
      </c>
      <c r="C363" s="17">
        <v>9</v>
      </c>
      <c r="D363" s="17">
        <v>4</v>
      </c>
      <c r="E363" s="17">
        <v>1</v>
      </c>
      <c r="F363" s="17">
        <v>1</v>
      </c>
    </row>
    <row r="364" spans="1:6" x14ac:dyDescent="0.25">
      <c r="A364" s="32">
        <v>45006</v>
      </c>
      <c r="B364" s="31">
        <v>-3315</v>
      </c>
      <c r="C364" s="17">
        <v>5</v>
      </c>
      <c r="D364" s="17">
        <v>8</v>
      </c>
      <c r="E364" s="17">
        <v>3</v>
      </c>
      <c r="F364" s="17">
        <v>1</v>
      </c>
    </row>
    <row r="365" spans="1:6" x14ac:dyDescent="0.25">
      <c r="A365" s="32">
        <v>45002</v>
      </c>
      <c r="B365" s="31">
        <v>-9230</v>
      </c>
      <c r="C365" s="17">
        <v>6</v>
      </c>
      <c r="D365" s="17">
        <v>4</v>
      </c>
      <c r="E365" s="17">
        <v>1</v>
      </c>
      <c r="F365" s="17">
        <v>1</v>
      </c>
    </row>
    <row r="366" spans="1:6" x14ac:dyDescent="0.25">
      <c r="A366" s="32">
        <v>45001</v>
      </c>
      <c r="B366" s="31">
        <v>26385</v>
      </c>
      <c r="C366" s="17">
        <v>10</v>
      </c>
      <c r="D366" s="17">
        <v>8</v>
      </c>
      <c r="E366" s="17">
        <v>4</v>
      </c>
      <c r="F366" s="17">
        <v>1</v>
      </c>
    </row>
    <row r="367" spans="1:6" x14ac:dyDescent="0.25">
      <c r="A367" s="32">
        <v>45000</v>
      </c>
      <c r="B367" s="31">
        <v>-5290</v>
      </c>
      <c r="C367" s="17">
        <v>8</v>
      </c>
      <c r="D367" s="17">
        <v>8</v>
      </c>
      <c r="E367" s="17">
        <v>4</v>
      </c>
      <c r="F367" s="17">
        <v>1</v>
      </c>
    </row>
    <row r="368" spans="1:6" x14ac:dyDescent="0.25">
      <c r="A368" s="32">
        <v>44999</v>
      </c>
      <c r="B368" s="31">
        <v>-8160</v>
      </c>
      <c r="C368" s="17">
        <v>8</v>
      </c>
      <c r="D368" s="17">
        <v>8</v>
      </c>
      <c r="E368" s="17">
        <v>4</v>
      </c>
      <c r="F368" s="17">
        <v>1</v>
      </c>
    </row>
    <row r="369" spans="1:6" x14ac:dyDescent="0.25">
      <c r="A369" s="32">
        <v>44998</v>
      </c>
      <c r="B369" s="31">
        <v>-1530</v>
      </c>
      <c r="C369" s="17">
        <v>10</v>
      </c>
      <c r="D369" s="17">
        <v>1</v>
      </c>
      <c r="E369" s="17">
        <v>1</v>
      </c>
      <c r="F369" s="17">
        <v>1</v>
      </c>
    </row>
    <row r="370" spans="1:6" x14ac:dyDescent="0.25">
      <c r="A370" s="32">
        <v>44995</v>
      </c>
      <c r="B370" s="31">
        <v>-9230</v>
      </c>
      <c r="C370" s="17">
        <v>8</v>
      </c>
      <c r="D370" s="17">
        <v>7</v>
      </c>
      <c r="E370" s="17">
        <v>4</v>
      </c>
      <c r="F370" s="17">
        <v>1</v>
      </c>
    </row>
    <row r="371" spans="1:6" x14ac:dyDescent="0.25">
      <c r="A371" s="32">
        <v>44994</v>
      </c>
      <c r="B371" s="31">
        <v>2255</v>
      </c>
      <c r="C371" s="17">
        <v>9</v>
      </c>
      <c r="D371" s="17">
        <v>5</v>
      </c>
      <c r="E371" s="17">
        <v>1</v>
      </c>
      <c r="F371" s="17">
        <v>1</v>
      </c>
    </row>
    <row r="372" spans="1:6" x14ac:dyDescent="0.25">
      <c r="A372" s="32">
        <v>44993</v>
      </c>
      <c r="B372" s="31">
        <v>-2360</v>
      </c>
      <c r="C372" s="17">
        <v>3</v>
      </c>
      <c r="D372" s="17">
        <v>3</v>
      </c>
      <c r="E372" s="17">
        <v>2</v>
      </c>
      <c r="F372" s="17">
        <v>1</v>
      </c>
    </row>
    <row r="373" spans="1:6" x14ac:dyDescent="0.25">
      <c r="A373" s="32">
        <v>44992</v>
      </c>
      <c r="B373" s="31">
        <v>6470</v>
      </c>
      <c r="C373" s="17">
        <v>5</v>
      </c>
      <c r="D373" s="17">
        <v>9</v>
      </c>
      <c r="E373" s="17">
        <v>3</v>
      </c>
      <c r="F373" s="17">
        <v>1</v>
      </c>
    </row>
    <row r="374" spans="1:6" x14ac:dyDescent="0.25">
      <c r="A374" s="32">
        <v>44991</v>
      </c>
      <c r="B374" s="31">
        <v>5500</v>
      </c>
      <c r="C374" s="17">
        <v>5</v>
      </c>
      <c r="D374" s="17">
        <v>1</v>
      </c>
      <c r="E374" s="17">
        <v>2</v>
      </c>
      <c r="F374" s="17">
        <v>1</v>
      </c>
    </row>
    <row r="375" spans="1:6" x14ac:dyDescent="0.25">
      <c r="A375" s="32">
        <v>44988</v>
      </c>
      <c r="B375" s="31">
        <v>990</v>
      </c>
      <c r="C375" s="17">
        <v>7</v>
      </c>
      <c r="D375" s="17">
        <v>9</v>
      </c>
      <c r="E375" s="17">
        <v>4</v>
      </c>
      <c r="F375" s="17">
        <v>1</v>
      </c>
    </row>
    <row r="376" spans="1:6" x14ac:dyDescent="0.25">
      <c r="A376" s="32">
        <v>44986</v>
      </c>
      <c r="B376" s="31">
        <v>4850</v>
      </c>
      <c r="C376" s="17">
        <v>5</v>
      </c>
      <c r="D376" s="17">
        <v>8</v>
      </c>
      <c r="E376" s="17">
        <v>3</v>
      </c>
      <c r="F376" s="17">
        <v>1</v>
      </c>
    </row>
    <row r="377" spans="1:6" x14ac:dyDescent="0.25">
      <c r="A377" s="32">
        <v>44985</v>
      </c>
      <c r="B377" s="31">
        <v>-2480</v>
      </c>
      <c r="C377" s="17">
        <v>3</v>
      </c>
      <c r="D377" s="17">
        <v>5</v>
      </c>
      <c r="E377" s="17">
        <v>2</v>
      </c>
      <c r="F377" s="17">
        <v>1</v>
      </c>
    </row>
    <row r="378" spans="1:6" x14ac:dyDescent="0.25">
      <c r="A378" s="32">
        <v>44981</v>
      </c>
      <c r="B378" s="31">
        <v>-3060</v>
      </c>
      <c r="C378" s="17">
        <v>5</v>
      </c>
      <c r="D378" s="17">
        <v>6</v>
      </c>
      <c r="E378" s="17">
        <v>2</v>
      </c>
      <c r="F378" s="17">
        <v>1</v>
      </c>
    </row>
    <row r="379" spans="1:6" x14ac:dyDescent="0.25">
      <c r="A379" s="32">
        <v>44980</v>
      </c>
      <c r="B379" s="31">
        <v>4315</v>
      </c>
      <c r="C379" s="17">
        <v>6</v>
      </c>
      <c r="D379" s="17">
        <v>1</v>
      </c>
      <c r="E379" s="17">
        <v>1</v>
      </c>
      <c r="F379" s="17">
        <v>1</v>
      </c>
    </row>
    <row r="380" spans="1:6" x14ac:dyDescent="0.25">
      <c r="A380" s="32">
        <v>44979</v>
      </c>
      <c r="B380" s="31">
        <v>-5</v>
      </c>
      <c r="C380" s="17">
        <v>4</v>
      </c>
      <c r="D380" s="17">
        <v>2</v>
      </c>
      <c r="E380" s="17">
        <v>2</v>
      </c>
      <c r="F380" s="17">
        <v>1</v>
      </c>
    </row>
    <row r="381" spans="1:6" x14ac:dyDescent="0.25">
      <c r="A381" s="32">
        <v>44978</v>
      </c>
      <c r="B381" s="31">
        <v>-710</v>
      </c>
      <c r="C381" s="17">
        <v>5</v>
      </c>
      <c r="D381" s="17">
        <v>10</v>
      </c>
      <c r="E381" s="17">
        <v>3</v>
      </c>
      <c r="F381" s="17">
        <v>1</v>
      </c>
    </row>
    <row r="382" spans="1:6" x14ac:dyDescent="0.25">
      <c r="A382" s="32">
        <v>44974</v>
      </c>
      <c r="B382" s="31">
        <v>-2275</v>
      </c>
      <c r="C382" s="17">
        <v>4</v>
      </c>
      <c r="D382" s="17">
        <v>3</v>
      </c>
      <c r="E382" s="17">
        <v>2</v>
      </c>
      <c r="F382" s="17">
        <v>1</v>
      </c>
    </row>
    <row r="383" spans="1:6" x14ac:dyDescent="0.25">
      <c r="A383" s="32">
        <v>44973</v>
      </c>
      <c r="B383" s="31">
        <v>14920</v>
      </c>
      <c r="C383" s="17">
        <v>7</v>
      </c>
      <c r="D383" s="17">
        <v>10</v>
      </c>
      <c r="E383" s="17">
        <v>4</v>
      </c>
      <c r="F383" s="17">
        <v>1</v>
      </c>
    </row>
    <row r="384" spans="1:6" x14ac:dyDescent="0.25">
      <c r="A384" s="32">
        <v>44972</v>
      </c>
      <c r="B384" s="31">
        <v>-2570</v>
      </c>
      <c r="C384" s="17">
        <v>5</v>
      </c>
      <c r="D384" s="17">
        <v>8</v>
      </c>
      <c r="E384" s="17">
        <v>3</v>
      </c>
      <c r="F384" s="17">
        <v>1</v>
      </c>
    </row>
    <row r="385" spans="1:6" x14ac:dyDescent="0.25">
      <c r="A385" s="32">
        <v>44971</v>
      </c>
      <c r="B385" s="31">
        <v>-8710</v>
      </c>
      <c r="C385" s="17">
        <v>8</v>
      </c>
      <c r="D385" s="17">
        <v>2</v>
      </c>
      <c r="E385" s="17">
        <v>1</v>
      </c>
      <c r="F385" s="17">
        <v>1</v>
      </c>
    </row>
    <row r="386" spans="1:6" x14ac:dyDescent="0.25">
      <c r="A386" s="32">
        <v>44970</v>
      </c>
      <c r="B386" s="31">
        <v>5485</v>
      </c>
      <c r="C386" s="17">
        <v>5</v>
      </c>
      <c r="D386" s="17">
        <v>7</v>
      </c>
      <c r="E386" s="17">
        <v>3</v>
      </c>
      <c r="F386" s="17">
        <v>1</v>
      </c>
    </row>
    <row r="387" spans="1:6" x14ac:dyDescent="0.25">
      <c r="A387" s="32">
        <v>44967</v>
      </c>
      <c r="B387" s="31">
        <v>6955</v>
      </c>
      <c r="C387" s="17">
        <v>5</v>
      </c>
      <c r="D387" s="17">
        <v>4</v>
      </c>
      <c r="E387" s="17">
        <v>2</v>
      </c>
      <c r="F387" s="17">
        <v>1</v>
      </c>
    </row>
    <row r="388" spans="1:6" x14ac:dyDescent="0.25">
      <c r="A388" s="32">
        <v>44965</v>
      </c>
      <c r="B388" s="31">
        <v>11715</v>
      </c>
      <c r="C388" s="17">
        <v>7</v>
      </c>
      <c r="D388" s="17">
        <v>8</v>
      </c>
      <c r="E388" s="17">
        <v>4</v>
      </c>
      <c r="F388" s="17">
        <v>1</v>
      </c>
    </row>
    <row r="389" spans="1:6" x14ac:dyDescent="0.25">
      <c r="A389" s="32">
        <v>44964</v>
      </c>
      <c r="B389" s="31">
        <v>31740</v>
      </c>
      <c r="C389" s="17">
        <v>9</v>
      </c>
      <c r="D389" s="17">
        <v>7</v>
      </c>
      <c r="E389" s="17">
        <v>4</v>
      </c>
      <c r="F389" s="17">
        <v>1</v>
      </c>
    </row>
    <row r="390" spans="1:6" x14ac:dyDescent="0.25">
      <c r="A390" s="32">
        <v>44960</v>
      </c>
      <c r="B390" s="31">
        <v>23675</v>
      </c>
      <c r="C390" s="17">
        <v>8</v>
      </c>
      <c r="D390" s="17">
        <v>2</v>
      </c>
      <c r="E390" s="17">
        <v>1</v>
      </c>
      <c r="F390" s="17">
        <v>1</v>
      </c>
    </row>
    <row r="391" spans="1:6" x14ac:dyDescent="0.25">
      <c r="A391" s="32">
        <v>44959</v>
      </c>
      <c r="B391" s="31">
        <v>10170</v>
      </c>
      <c r="C391" s="17">
        <v>9</v>
      </c>
      <c r="D391" s="17">
        <v>8</v>
      </c>
      <c r="E391" s="17">
        <v>4</v>
      </c>
      <c r="F391" s="17">
        <v>1</v>
      </c>
    </row>
    <row r="392" spans="1:6" x14ac:dyDescent="0.25">
      <c r="A392" s="32">
        <v>44958</v>
      </c>
      <c r="B392" s="31">
        <v>-660</v>
      </c>
      <c r="C392" s="17">
        <v>10</v>
      </c>
      <c r="D392" s="17">
        <v>7</v>
      </c>
      <c r="E392" s="17">
        <v>4</v>
      </c>
      <c r="F392" s="17">
        <v>1</v>
      </c>
    </row>
    <row r="393" spans="1:6" x14ac:dyDescent="0.25">
      <c r="A393" s="32">
        <v>44956</v>
      </c>
      <c r="B393" s="31">
        <v>3890</v>
      </c>
      <c r="C393" s="17">
        <v>5</v>
      </c>
      <c r="D393" s="17">
        <v>5</v>
      </c>
      <c r="E393" s="17">
        <v>2</v>
      </c>
      <c r="F393" s="17">
        <v>1</v>
      </c>
    </row>
    <row r="394" spans="1:6" x14ac:dyDescent="0.25">
      <c r="A394" s="32">
        <v>44953</v>
      </c>
      <c r="B394" s="31">
        <v>18165</v>
      </c>
      <c r="C394" s="17">
        <v>8</v>
      </c>
      <c r="D394" s="17">
        <v>6</v>
      </c>
      <c r="E394" s="17">
        <v>1</v>
      </c>
      <c r="F394" s="17">
        <v>1</v>
      </c>
    </row>
    <row r="395" spans="1:6" x14ac:dyDescent="0.25">
      <c r="A395" s="32">
        <v>44952</v>
      </c>
      <c r="B395" s="31">
        <v>-14950</v>
      </c>
      <c r="C395" s="17">
        <v>5</v>
      </c>
      <c r="D395" s="17">
        <v>8</v>
      </c>
      <c r="E395" s="17">
        <v>3</v>
      </c>
      <c r="F395" s="17">
        <v>1</v>
      </c>
    </row>
    <row r="396" spans="1:6" x14ac:dyDescent="0.25">
      <c r="A396" s="32">
        <v>44951</v>
      </c>
      <c r="B396" s="31">
        <v>755</v>
      </c>
      <c r="C396" s="17">
        <v>8</v>
      </c>
      <c r="D396" s="17">
        <v>4</v>
      </c>
      <c r="E396" s="17">
        <v>1</v>
      </c>
      <c r="F396" s="17">
        <v>1</v>
      </c>
    </row>
    <row r="397" spans="1:6" x14ac:dyDescent="0.25">
      <c r="A397" s="32">
        <v>44950</v>
      </c>
      <c r="B397" s="31">
        <v>-1365</v>
      </c>
      <c r="C397" s="17">
        <v>2</v>
      </c>
      <c r="D397" s="17">
        <v>2</v>
      </c>
      <c r="E397" s="17">
        <v>2</v>
      </c>
      <c r="F397" s="17">
        <v>1</v>
      </c>
    </row>
    <row r="398" spans="1:6" x14ac:dyDescent="0.25">
      <c r="A398" s="32">
        <v>44949</v>
      </c>
      <c r="B398" s="31">
        <v>21320</v>
      </c>
      <c r="C398" s="17">
        <v>9</v>
      </c>
      <c r="D398" s="17">
        <v>9</v>
      </c>
      <c r="E398" s="17">
        <v>4</v>
      </c>
      <c r="F398" s="17">
        <v>1</v>
      </c>
    </row>
    <row r="399" spans="1:6" x14ac:dyDescent="0.25">
      <c r="A399" s="32">
        <v>44946</v>
      </c>
      <c r="B399" s="31">
        <v>-8080</v>
      </c>
      <c r="C399" s="17">
        <v>8</v>
      </c>
      <c r="D399" s="17">
        <v>9</v>
      </c>
      <c r="E399" s="17">
        <v>4</v>
      </c>
      <c r="F399" s="17">
        <v>1</v>
      </c>
    </row>
    <row r="400" spans="1:6" x14ac:dyDescent="0.25">
      <c r="A400" s="32">
        <v>44945</v>
      </c>
      <c r="B400" s="31">
        <v>-735</v>
      </c>
      <c r="C400" s="17">
        <v>4</v>
      </c>
      <c r="D400" s="17">
        <v>2</v>
      </c>
      <c r="E400" s="17">
        <v>2</v>
      </c>
      <c r="F400" s="17">
        <v>1</v>
      </c>
    </row>
    <row r="401" spans="1:6" x14ac:dyDescent="0.25">
      <c r="A401" s="32">
        <v>44943</v>
      </c>
      <c r="B401" s="31">
        <v>1355</v>
      </c>
      <c r="C401" s="17">
        <v>4</v>
      </c>
      <c r="D401" s="17">
        <v>5</v>
      </c>
      <c r="E401" s="17">
        <v>2</v>
      </c>
      <c r="F401" s="17">
        <v>1</v>
      </c>
    </row>
    <row r="402" spans="1:6" x14ac:dyDescent="0.25">
      <c r="A402" s="32">
        <v>44939</v>
      </c>
      <c r="B402" s="31">
        <v>7170</v>
      </c>
      <c r="C402" s="17">
        <v>7</v>
      </c>
      <c r="D402" s="17">
        <v>6</v>
      </c>
      <c r="E402" s="17">
        <v>1</v>
      </c>
      <c r="F402" s="17">
        <v>1</v>
      </c>
    </row>
    <row r="403" spans="1:6" x14ac:dyDescent="0.25">
      <c r="A403" s="32">
        <v>44938</v>
      </c>
      <c r="B403" s="31">
        <v>-12690</v>
      </c>
      <c r="C403" s="17">
        <v>8</v>
      </c>
      <c r="D403" s="17">
        <v>3</v>
      </c>
      <c r="E403" s="17">
        <v>1</v>
      </c>
      <c r="F403" s="17">
        <v>1</v>
      </c>
    </row>
    <row r="404" spans="1:6" x14ac:dyDescent="0.25">
      <c r="A404" s="32">
        <v>44937</v>
      </c>
      <c r="B404" s="31">
        <v>-7180</v>
      </c>
      <c r="C404" s="17">
        <v>5</v>
      </c>
      <c r="D404" s="17">
        <v>8</v>
      </c>
      <c r="E404" s="17">
        <v>3</v>
      </c>
      <c r="F404" s="17">
        <v>1</v>
      </c>
    </row>
    <row r="405" spans="1:6" x14ac:dyDescent="0.25">
      <c r="A405" s="32">
        <v>44936</v>
      </c>
      <c r="B405" s="31">
        <v>-1030</v>
      </c>
      <c r="C405" s="17">
        <v>5</v>
      </c>
      <c r="D405" s="17">
        <v>8</v>
      </c>
      <c r="E405" s="17">
        <v>3</v>
      </c>
      <c r="F405" s="17">
        <v>1</v>
      </c>
    </row>
    <row r="406" spans="1:6" x14ac:dyDescent="0.25">
      <c r="A406" s="32">
        <v>44935</v>
      </c>
      <c r="B406" s="31">
        <v>12680</v>
      </c>
      <c r="C406" s="17">
        <v>7</v>
      </c>
      <c r="D406" s="17">
        <v>2</v>
      </c>
      <c r="E406" s="17">
        <v>1</v>
      </c>
      <c r="F406" s="17">
        <v>1</v>
      </c>
    </row>
    <row r="407" spans="1:6" x14ac:dyDescent="0.25">
      <c r="A407" s="32">
        <v>44932</v>
      </c>
      <c r="B407" s="31">
        <v>-8080</v>
      </c>
      <c r="C407" s="17">
        <v>10</v>
      </c>
      <c r="D407" s="17">
        <v>8</v>
      </c>
      <c r="E407" s="17">
        <v>4</v>
      </c>
      <c r="F407" s="17">
        <v>1</v>
      </c>
    </row>
    <row r="408" spans="1:6" x14ac:dyDescent="0.25">
      <c r="A408" s="32">
        <v>44931</v>
      </c>
      <c r="B408" s="31">
        <v>-645</v>
      </c>
      <c r="C408" s="17">
        <v>7</v>
      </c>
      <c r="D408" s="17">
        <v>9</v>
      </c>
      <c r="E408" s="17">
        <v>4</v>
      </c>
      <c r="F408" s="17">
        <v>1</v>
      </c>
    </row>
    <row r="409" spans="1:6" x14ac:dyDescent="0.25">
      <c r="A409" s="32">
        <v>44930</v>
      </c>
      <c r="B409" s="31">
        <v>550</v>
      </c>
      <c r="C409" s="17">
        <v>6</v>
      </c>
      <c r="D409" s="17">
        <v>2</v>
      </c>
      <c r="E409" s="17">
        <v>1</v>
      </c>
      <c r="F409" s="17">
        <v>1</v>
      </c>
    </row>
    <row r="410" spans="1:6" x14ac:dyDescent="0.25">
      <c r="A410" s="32">
        <v>44929</v>
      </c>
      <c r="B410" s="31">
        <v>6060</v>
      </c>
      <c r="C410" s="17">
        <v>9</v>
      </c>
      <c r="D410" s="17">
        <v>4</v>
      </c>
      <c r="E410" s="17">
        <v>1</v>
      </c>
      <c r="F410" s="17">
        <v>1</v>
      </c>
    </row>
    <row r="411" spans="1:6" x14ac:dyDescent="0.25">
      <c r="A411" s="32">
        <v>44925</v>
      </c>
      <c r="B411" s="31">
        <v>12890</v>
      </c>
      <c r="C411" s="17">
        <v>5</v>
      </c>
      <c r="D411" s="17">
        <v>2</v>
      </c>
      <c r="E411" s="17">
        <v>2</v>
      </c>
      <c r="F411" s="17">
        <v>1</v>
      </c>
    </row>
    <row r="412" spans="1:6" x14ac:dyDescent="0.25">
      <c r="A412" s="32">
        <v>44924</v>
      </c>
      <c r="B412" s="31">
        <v>12535</v>
      </c>
      <c r="C412" s="17">
        <v>7</v>
      </c>
      <c r="D412" s="17">
        <v>8</v>
      </c>
      <c r="E412" s="17">
        <v>4</v>
      </c>
      <c r="F412" s="17">
        <v>1</v>
      </c>
    </row>
    <row r="413" spans="1:6" x14ac:dyDescent="0.25">
      <c r="A413" s="32">
        <v>44923</v>
      </c>
      <c r="B413" s="31">
        <v>-13245</v>
      </c>
      <c r="C413" s="17">
        <v>7</v>
      </c>
      <c r="D413" s="17">
        <v>7</v>
      </c>
      <c r="E413" s="17">
        <v>4</v>
      </c>
      <c r="F413" s="17">
        <v>1</v>
      </c>
    </row>
    <row r="414" spans="1:6" x14ac:dyDescent="0.25">
      <c r="A414" s="32">
        <v>44922</v>
      </c>
      <c r="B414" s="31">
        <v>1100</v>
      </c>
      <c r="C414" s="17">
        <v>7</v>
      </c>
      <c r="D414" s="17">
        <v>9</v>
      </c>
      <c r="E414" s="17">
        <v>4</v>
      </c>
      <c r="F414" s="17">
        <v>1</v>
      </c>
    </row>
    <row r="415" spans="1:6" x14ac:dyDescent="0.25">
      <c r="A415" s="32">
        <v>44918</v>
      </c>
      <c r="B415" s="31">
        <v>-8160</v>
      </c>
      <c r="C415" s="17">
        <v>7</v>
      </c>
      <c r="D415" s="17">
        <v>1</v>
      </c>
      <c r="E415" s="17">
        <v>1</v>
      </c>
      <c r="F415" s="17">
        <v>1</v>
      </c>
    </row>
    <row r="416" spans="1:6" x14ac:dyDescent="0.25">
      <c r="A416" s="32">
        <v>44917</v>
      </c>
      <c r="B416" s="31">
        <v>25090</v>
      </c>
      <c r="C416" s="17">
        <v>10</v>
      </c>
      <c r="D416" s="17">
        <v>6</v>
      </c>
      <c r="E416" s="17">
        <v>1</v>
      </c>
      <c r="F416" s="17">
        <v>1</v>
      </c>
    </row>
    <row r="417" spans="1:6" x14ac:dyDescent="0.25">
      <c r="A417" s="32">
        <v>44915</v>
      </c>
      <c r="B417" s="31">
        <v>-4620</v>
      </c>
      <c r="C417" s="17">
        <v>5</v>
      </c>
      <c r="D417" s="17">
        <v>1</v>
      </c>
      <c r="E417" s="17">
        <v>2</v>
      </c>
      <c r="F417" s="17">
        <v>1</v>
      </c>
    </row>
    <row r="418" spans="1:6" x14ac:dyDescent="0.25">
      <c r="A418" s="32">
        <v>44914</v>
      </c>
      <c r="B418" s="31">
        <v>-16220</v>
      </c>
      <c r="C418" s="17">
        <v>8</v>
      </c>
      <c r="D418" s="17">
        <v>8</v>
      </c>
      <c r="E418" s="17">
        <v>4</v>
      </c>
      <c r="F418" s="17">
        <v>1</v>
      </c>
    </row>
    <row r="419" spans="1:6" x14ac:dyDescent="0.25">
      <c r="A419" s="32">
        <v>44911</v>
      </c>
      <c r="B419" s="31">
        <v>-8160</v>
      </c>
      <c r="C419" s="17">
        <v>6</v>
      </c>
      <c r="D419" s="17">
        <v>2</v>
      </c>
      <c r="E419" s="17">
        <v>1</v>
      </c>
      <c r="F419" s="17">
        <v>1</v>
      </c>
    </row>
    <row r="420" spans="1:6" x14ac:dyDescent="0.25">
      <c r="A420" s="32">
        <v>44910</v>
      </c>
      <c r="B420" s="31">
        <v>16715</v>
      </c>
      <c r="C420" s="17">
        <v>9</v>
      </c>
      <c r="D420" s="17">
        <v>8</v>
      </c>
      <c r="E420" s="17">
        <v>4</v>
      </c>
      <c r="F420" s="17">
        <v>1</v>
      </c>
    </row>
    <row r="421" spans="1:6" x14ac:dyDescent="0.25">
      <c r="A421" s="32">
        <v>44908</v>
      </c>
      <c r="B421" s="31">
        <v>14380</v>
      </c>
      <c r="C421" s="17">
        <v>10</v>
      </c>
      <c r="D421" s="17">
        <v>2</v>
      </c>
      <c r="E421" s="17">
        <v>1</v>
      </c>
      <c r="F421" s="17">
        <v>1</v>
      </c>
    </row>
    <row r="422" spans="1:6" x14ac:dyDescent="0.25">
      <c r="A422" s="32">
        <v>44907</v>
      </c>
      <c r="B422" s="31">
        <v>-9350</v>
      </c>
      <c r="C422" s="17">
        <v>5</v>
      </c>
      <c r="D422" s="17">
        <v>6</v>
      </c>
      <c r="E422" s="17">
        <v>2</v>
      </c>
      <c r="F422" s="17">
        <v>1</v>
      </c>
    </row>
    <row r="423" spans="1:6" x14ac:dyDescent="0.25">
      <c r="A423" s="32">
        <v>44904</v>
      </c>
      <c r="B423" s="31">
        <v>-7195</v>
      </c>
      <c r="C423" s="17">
        <v>7</v>
      </c>
      <c r="D423" s="17">
        <v>6</v>
      </c>
      <c r="E423" s="17">
        <v>1</v>
      </c>
      <c r="F423" s="17">
        <v>1</v>
      </c>
    </row>
    <row r="424" spans="1:6" x14ac:dyDescent="0.25">
      <c r="A424" s="32">
        <v>44903</v>
      </c>
      <c r="B424" s="31">
        <v>-4440</v>
      </c>
      <c r="C424" s="17">
        <v>5</v>
      </c>
      <c r="D424" s="17">
        <v>6</v>
      </c>
      <c r="E424" s="17">
        <v>2</v>
      </c>
      <c r="F424" s="17">
        <v>1</v>
      </c>
    </row>
    <row r="425" spans="1:6" x14ac:dyDescent="0.25">
      <c r="A425" s="32">
        <v>44902</v>
      </c>
      <c r="B425" s="31">
        <v>1405</v>
      </c>
      <c r="C425" s="17">
        <v>5</v>
      </c>
      <c r="D425" s="17">
        <v>1</v>
      </c>
      <c r="E425" s="17">
        <v>2</v>
      </c>
      <c r="F425" s="17">
        <v>1</v>
      </c>
    </row>
    <row r="426" spans="1:6" x14ac:dyDescent="0.25">
      <c r="A426" s="32">
        <v>44901</v>
      </c>
      <c r="B426" s="31">
        <v>18985</v>
      </c>
      <c r="C426" s="17">
        <v>9</v>
      </c>
      <c r="D426" s="17">
        <v>8</v>
      </c>
      <c r="E426" s="17">
        <v>4</v>
      </c>
      <c r="F426" s="17">
        <v>1</v>
      </c>
    </row>
    <row r="427" spans="1:6" x14ac:dyDescent="0.25">
      <c r="A427" s="32">
        <v>44900</v>
      </c>
      <c r="B427" s="31">
        <v>-1435</v>
      </c>
      <c r="C427" s="17">
        <v>7</v>
      </c>
      <c r="D427" s="17">
        <v>8</v>
      </c>
      <c r="E427" s="17">
        <v>4</v>
      </c>
      <c r="F427" s="17">
        <v>1</v>
      </c>
    </row>
    <row r="428" spans="1:6" x14ac:dyDescent="0.25">
      <c r="A428" s="32">
        <v>44896</v>
      </c>
      <c r="B428" s="31">
        <v>1465</v>
      </c>
      <c r="C428" s="17">
        <v>5</v>
      </c>
      <c r="D428" s="17">
        <v>3</v>
      </c>
      <c r="E428" s="17">
        <v>2</v>
      </c>
      <c r="F428" s="17">
        <v>1</v>
      </c>
    </row>
    <row r="429" spans="1:6" x14ac:dyDescent="0.25">
      <c r="A429" s="32">
        <v>44895</v>
      </c>
      <c r="B429" s="31">
        <v>-8395</v>
      </c>
      <c r="C429" s="17">
        <v>10</v>
      </c>
      <c r="D429" s="17">
        <v>9</v>
      </c>
      <c r="E429" s="17">
        <v>4</v>
      </c>
      <c r="F429" s="17">
        <v>1</v>
      </c>
    </row>
    <row r="430" spans="1:6" x14ac:dyDescent="0.25">
      <c r="A430" s="32">
        <v>44894</v>
      </c>
      <c r="B430" s="31">
        <v>4870</v>
      </c>
      <c r="C430" s="17">
        <v>6</v>
      </c>
      <c r="D430" s="17">
        <v>7</v>
      </c>
      <c r="E430" s="17">
        <v>4</v>
      </c>
      <c r="F430" s="17">
        <v>1</v>
      </c>
    </row>
    <row r="431" spans="1:6" x14ac:dyDescent="0.25">
      <c r="A431" s="32">
        <v>44893</v>
      </c>
      <c r="B431" s="31">
        <v>6205</v>
      </c>
      <c r="C431" s="17">
        <v>6</v>
      </c>
      <c r="D431" s="17">
        <v>3</v>
      </c>
      <c r="E431" s="17">
        <v>1</v>
      </c>
      <c r="F431" s="17">
        <v>1</v>
      </c>
    </row>
    <row r="432" spans="1:6" x14ac:dyDescent="0.25">
      <c r="A432" s="32">
        <v>44888</v>
      </c>
      <c r="B432" s="31">
        <v>-1365</v>
      </c>
      <c r="C432" s="17">
        <v>4</v>
      </c>
      <c r="D432" s="17">
        <v>7</v>
      </c>
      <c r="E432" s="17">
        <v>3</v>
      </c>
      <c r="F432" s="17">
        <v>1</v>
      </c>
    </row>
    <row r="433" spans="1:6" x14ac:dyDescent="0.25">
      <c r="A433" s="32">
        <v>44887</v>
      </c>
      <c r="B433" s="31">
        <v>18800</v>
      </c>
      <c r="C433" s="17">
        <v>7</v>
      </c>
      <c r="D433" s="17">
        <v>8</v>
      </c>
      <c r="E433" s="17">
        <v>4</v>
      </c>
      <c r="F433" s="17">
        <v>1</v>
      </c>
    </row>
    <row r="434" spans="1:6" x14ac:dyDescent="0.25">
      <c r="A434" s="32">
        <v>44883</v>
      </c>
      <c r="B434" s="31">
        <v>7020</v>
      </c>
      <c r="C434" s="17">
        <v>7</v>
      </c>
      <c r="D434" s="17">
        <v>4</v>
      </c>
      <c r="E434" s="17">
        <v>1</v>
      </c>
      <c r="F434" s="17">
        <v>1</v>
      </c>
    </row>
    <row r="435" spans="1:6" x14ac:dyDescent="0.25">
      <c r="A435" s="32">
        <v>44882</v>
      </c>
      <c r="B435" s="31">
        <v>-2280</v>
      </c>
      <c r="C435" s="17">
        <v>7</v>
      </c>
      <c r="D435" s="17">
        <v>3</v>
      </c>
      <c r="E435" s="17">
        <v>1</v>
      </c>
      <c r="F435" s="17">
        <v>1</v>
      </c>
    </row>
    <row r="436" spans="1:6" x14ac:dyDescent="0.25">
      <c r="A436" s="32">
        <v>44880</v>
      </c>
      <c r="B436" s="31">
        <v>7190</v>
      </c>
      <c r="C436" s="17">
        <v>9</v>
      </c>
      <c r="D436" s="17">
        <v>2</v>
      </c>
      <c r="E436" s="17">
        <v>1</v>
      </c>
      <c r="F436" s="17">
        <v>1</v>
      </c>
    </row>
    <row r="437" spans="1:6" x14ac:dyDescent="0.25">
      <c r="A437" s="32">
        <v>44879</v>
      </c>
      <c r="B437" s="31">
        <v>-9160</v>
      </c>
      <c r="C437" s="17">
        <v>5</v>
      </c>
      <c r="D437" s="17">
        <v>2</v>
      </c>
      <c r="E437" s="17">
        <v>2</v>
      </c>
      <c r="F437" s="17">
        <v>1</v>
      </c>
    </row>
    <row r="438" spans="1:6" x14ac:dyDescent="0.25">
      <c r="A438" s="32">
        <v>44876</v>
      </c>
      <c r="B438" s="31">
        <v>18495</v>
      </c>
      <c r="C438" s="17">
        <v>8</v>
      </c>
      <c r="D438" s="17">
        <v>5</v>
      </c>
      <c r="E438" s="17">
        <v>1</v>
      </c>
      <c r="F438" s="17">
        <v>1</v>
      </c>
    </row>
    <row r="439" spans="1:6" x14ac:dyDescent="0.25">
      <c r="A439" s="32">
        <v>44875</v>
      </c>
      <c r="B439" s="31">
        <v>-8080</v>
      </c>
      <c r="C439" s="17">
        <v>10</v>
      </c>
      <c r="D439" s="17">
        <v>9</v>
      </c>
      <c r="E439" s="17">
        <v>4</v>
      </c>
      <c r="F439" s="17">
        <v>1</v>
      </c>
    </row>
    <row r="440" spans="1:6" x14ac:dyDescent="0.25">
      <c r="A440" s="32">
        <v>44872</v>
      </c>
      <c r="B440" s="31">
        <v>-3520</v>
      </c>
      <c r="C440" s="17">
        <v>5</v>
      </c>
      <c r="D440" s="17">
        <v>3</v>
      </c>
      <c r="E440" s="17">
        <v>2</v>
      </c>
      <c r="F440" s="17">
        <v>1</v>
      </c>
    </row>
    <row r="441" spans="1:6" x14ac:dyDescent="0.25">
      <c r="A441" s="32">
        <v>44869</v>
      </c>
      <c r="B441" s="31">
        <v>-8160</v>
      </c>
      <c r="C441" s="17">
        <v>10</v>
      </c>
      <c r="D441" s="17">
        <v>3</v>
      </c>
      <c r="E441" s="17">
        <v>1</v>
      </c>
      <c r="F441" s="17">
        <v>1</v>
      </c>
    </row>
    <row r="442" spans="1:6" x14ac:dyDescent="0.25">
      <c r="A442" s="32">
        <v>44868</v>
      </c>
      <c r="B442" s="31">
        <v>-8160</v>
      </c>
      <c r="C442" s="17">
        <v>5</v>
      </c>
      <c r="D442" s="17">
        <v>8</v>
      </c>
      <c r="E442" s="17">
        <v>3</v>
      </c>
      <c r="F442" s="17">
        <v>1</v>
      </c>
    </row>
    <row r="443" spans="1:6" x14ac:dyDescent="0.25">
      <c r="A443" s="32">
        <v>44867</v>
      </c>
      <c r="B443" s="31">
        <v>41790</v>
      </c>
      <c r="C443" s="17">
        <v>10</v>
      </c>
      <c r="D443" s="17">
        <v>8</v>
      </c>
      <c r="E443" s="17">
        <v>4</v>
      </c>
      <c r="F443" s="17">
        <v>1</v>
      </c>
    </row>
    <row r="444" spans="1:6" x14ac:dyDescent="0.25">
      <c r="A444" s="32">
        <v>44866</v>
      </c>
      <c r="B444" s="31">
        <v>10140</v>
      </c>
      <c r="C444" s="17">
        <v>8</v>
      </c>
      <c r="D444" s="17">
        <v>9</v>
      </c>
      <c r="E444" s="17">
        <v>4</v>
      </c>
      <c r="F444" s="17">
        <v>1</v>
      </c>
    </row>
    <row r="445" spans="1:6" x14ac:dyDescent="0.25">
      <c r="A445" s="32">
        <v>44865</v>
      </c>
      <c r="B445" s="31">
        <v>-3510</v>
      </c>
      <c r="C445" s="17">
        <v>5</v>
      </c>
      <c r="D445" s="17">
        <v>3</v>
      </c>
      <c r="E445" s="17">
        <v>2</v>
      </c>
      <c r="F445" s="17">
        <v>1</v>
      </c>
    </row>
    <row r="446" spans="1:6" x14ac:dyDescent="0.25">
      <c r="A446" s="32">
        <v>44860</v>
      </c>
      <c r="B446" s="31">
        <v>-1630</v>
      </c>
      <c r="C446" s="17">
        <v>8</v>
      </c>
      <c r="D446" s="17">
        <v>3</v>
      </c>
      <c r="E446" s="17">
        <v>1</v>
      </c>
      <c r="F446" s="17">
        <v>1</v>
      </c>
    </row>
    <row r="447" spans="1:6" x14ac:dyDescent="0.25">
      <c r="A447" s="32">
        <v>44859</v>
      </c>
      <c r="B447" s="31">
        <v>-8080</v>
      </c>
      <c r="C447" s="17">
        <v>8</v>
      </c>
      <c r="D447" s="17">
        <v>9</v>
      </c>
      <c r="E447" s="17">
        <v>4</v>
      </c>
      <c r="F447" s="17">
        <v>1</v>
      </c>
    </row>
    <row r="448" spans="1:6" x14ac:dyDescent="0.25">
      <c r="A448" s="32">
        <v>44858</v>
      </c>
      <c r="B448" s="31">
        <v>-8160</v>
      </c>
      <c r="C448" s="17">
        <v>8</v>
      </c>
      <c r="D448" s="17">
        <v>5</v>
      </c>
      <c r="E448" s="17">
        <v>1</v>
      </c>
      <c r="F448" s="17">
        <v>1</v>
      </c>
    </row>
    <row r="449" spans="1:6" x14ac:dyDescent="0.25">
      <c r="A449" s="32">
        <v>44855</v>
      </c>
      <c r="B449" s="31">
        <v>29440</v>
      </c>
      <c r="C449" s="17">
        <v>10</v>
      </c>
      <c r="D449" s="17">
        <v>9</v>
      </c>
      <c r="E449" s="17">
        <v>4</v>
      </c>
      <c r="F449" s="17">
        <v>1</v>
      </c>
    </row>
    <row r="450" spans="1:6" x14ac:dyDescent="0.25">
      <c r="A450" s="32">
        <v>44854</v>
      </c>
      <c r="B450" s="31">
        <v>-8080</v>
      </c>
      <c r="C450" s="17">
        <v>8</v>
      </c>
      <c r="D450" s="17">
        <v>2</v>
      </c>
      <c r="E450" s="17">
        <v>1</v>
      </c>
      <c r="F450" s="17">
        <v>1</v>
      </c>
    </row>
    <row r="451" spans="1:6" x14ac:dyDescent="0.25">
      <c r="A451" s="32">
        <v>44853</v>
      </c>
      <c r="B451" s="31">
        <v>1875</v>
      </c>
      <c r="C451" s="17">
        <v>7</v>
      </c>
      <c r="D451" s="17">
        <v>2</v>
      </c>
      <c r="E451" s="17">
        <v>1</v>
      </c>
      <c r="F451" s="17">
        <v>1</v>
      </c>
    </row>
    <row r="452" spans="1:6" x14ac:dyDescent="0.25">
      <c r="A452" s="32">
        <v>44852</v>
      </c>
      <c r="B452" s="31">
        <v>-9250</v>
      </c>
      <c r="C452" s="17">
        <v>9</v>
      </c>
      <c r="D452" s="17">
        <v>3</v>
      </c>
      <c r="E452" s="17">
        <v>1</v>
      </c>
      <c r="F452" s="17">
        <v>1</v>
      </c>
    </row>
    <row r="453" spans="1:6" x14ac:dyDescent="0.25">
      <c r="A453" s="32">
        <v>44851</v>
      </c>
      <c r="B453" s="31">
        <v>-8620</v>
      </c>
      <c r="C453" s="17">
        <v>8</v>
      </c>
      <c r="D453" s="17">
        <v>9</v>
      </c>
      <c r="E453" s="17">
        <v>4</v>
      </c>
      <c r="F453" s="17">
        <v>1</v>
      </c>
    </row>
    <row r="454" spans="1:6" x14ac:dyDescent="0.25">
      <c r="A454" s="32">
        <v>44847</v>
      </c>
      <c r="B454" s="31">
        <v>53130</v>
      </c>
      <c r="C454" s="17">
        <v>10</v>
      </c>
      <c r="D454" s="17">
        <v>4</v>
      </c>
      <c r="E454" s="17">
        <v>1</v>
      </c>
      <c r="F454" s="17">
        <v>1</v>
      </c>
    </row>
    <row r="455" spans="1:6" x14ac:dyDescent="0.25">
      <c r="A455" s="32">
        <v>44846</v>
      </c>
      <c r="B455" s="31">
        <v>5085</v>
      </c>
      <c r="C455" s="17">
        <v>5</v>
      </c>
      <c r="D455" s="17">
        <v>6</v>
      </c>
      <c r="E455" s="17">
        <v>2</v>
      </c>
      <c r="F455" s="17">
        <v>1</v>
      </c>
    </row>
    <row r="456" spans="1:6" x14ac:dyDescent="0.25">
      <c r="A456" s="32">
        <v>44844</v>
      </c>
      <c r="B456" s="31">
        <v>-975</v>
      </c>
      <c r="C456" s="17">
        <v>8</v>
      </c>
      <c r="D456" s="17">
        <v>3</v>
      </c>
      <c r="E456" s="17">
        <v>1</v>
      </c>
      <c r="F456" s="17">
        <v>1</v>
      </c>
    </row>
    <row r="457" spans="1:6" x14ac:dyDescent="0.25">
      <c r="A457" s="32">
        <v>44841</v>
      </c>
      <c r="B457" s="31">
        <v>-2575</v>
      </c>
      <c r="C457" s="17">
        <v>10</v>
      </c>
      <c r="D457" s="17">
        <v>8</v>
      </c>
      <c r="E457" s="17">
        <v>4</v>
      </c>
      <c r="F457" s="17">
        <v>1</v>
      </c>
    </row>
    <row r="458" spans="1:6" x14ac:dyDescent="0.25">
      <c r="A458" s="32">
        <v>44839</v>
      </c>
      <c r="B458" s="31">
        <v>-8490</v>
      </c>
      <c r="C458" s="17">
        <v>9</v>
      </c>
      <c r="D458" s="17">
        <v>3</v>
      </c>
      <c r="E458" s="17">
        <v>1</v>
      </c>
      <c r="F458" s="17">
        <v>1</v>
      </c>
    </row>
    <row r="459" spans="1:6" x14ac:dyDescent="0.25">
      <c r="A459" s="32">
        <v>44838</v>
      </c>
      <c r="B459" s="31">
        <v>-5260</v>
      </c>
      <c r="C459" s="17">
        <v>5</v>
      </c>
      <c r="D459" s="17">
        <v>6</v>
      </c>
      <c r="E459" s="17">
        <v>2</v>
      </c>
      <c r="F459" s="17">
        <v>1</v>
      </c>
    </row>
    <row r="460" spans="1:6" x14ac:dyDescent="0.25">
      <c r="A460" s="32">
        <v>44837</v>
      </c>
      <c r="B460" s="31">
        <v>6955</v>
      </c>
      <c r="C460" s="17">
        <v>10</v>
      </c>
      <c r="D460" s="17">
        <v>9</v>
      </c>
      <c r="E460" s="17">
        <v>4</v>
      </c>
      <c r="F460" s="17">
        <v>1</v>
      </c>
    </row>
    <row r="461" spans="1:6" x14ac:dyDescent="0.25">
      <c r="A461" s="32">
        <v>44834</v>
      </c>
      <c r="B461" s="31">
        <v>18070</v>
      </c>
      <c r="C461" s="17">
        <v>9</v>
      </c>
      <c r="D461" s="17">
        <v>8</v>
      </c>
      <c r="E461" s="17">
        <v>4</v>
      </c>
      <c r="F461" s="17">
        <v>1</v>
      </c>
    </row>
    <row r="462" spans="1:6" x14ac:dyDescent="0.25">
      <c r="A462" s="32">
        <v>44833</v>
      </c>
      <c r="B462" s="31">
        <v>910</v>
      </c>
      <c r="C462" s="17">
        <v>10</v>
      </c>
      <c r="D462" s="17">
        <v>5</v>
      </c>
      <c r="E462" s="17">
        <v>1</v>
      </c>
      <c r="F462" s="17">
        <v>1</v>
      </c>
    </row>
    <row r="463" spans="1:6" x14ac:dyDescent="0.25">
      <c r="A463" s="32">
        <v>44832</v>
      </c>
      <c r="B463" s="31">
        <v>-2815</v>
      </c>
      <c r="C463" s="17">
        <v>10</v>
      </c>
      <c r="D463" s="17">
        <v>7</v>
      </c>
      <c r="E463" s="17">
        <v>4</v>
      </c>
      <c r="F463" s="17">
        <v>1</v>
      </c>
    </row>
    <row r="464" spans="1:6" x14ac:dyDescent="0.25">
      <c r="A464" s="32">
        <v>44830</v>
      </c>
      <c r="B464" s="31">
        <v>-8160</v>
      </c>
      <c r="C464" s="17">
        <v>7</v>
      </c>
      <c r="D464" s="17">
        <v>1</v>
      </c>
      <c r="E464" s="17">
        <v>1</v>
      </c>
      <c r="F464" s="17">
        <v>1</v>
      </c>
    </row>
    <row r="465" spans="1:6" x14ac:dyDescent="0.25">
      <c r="A465" s="32">
        <v>44827</v>
      </c>
      <c r="B465" s="31">
        <v>-12195</v>
      </c>
      <c r="C465" s="17">
        <v>7</v>
      </c>
      <c r="D465" s="17">
        <v>2</v>
      </c>
      <c r="E465" s="17">
        <v>1</v>
      </c>
      <c r="F465" s="17">
        <v>1</v>
      </c>
    </row>
    <row r="466" spans="1:6" x14ac:dyDescent="0.25">
      <c r="A466" s="32">
        <v>44826</v>
      </c>
      <c r="B466" s="31">
        <v>2185</v>
      </c>
      <c r="C466" s="17">
        <v>7</v>
      </c>
      <c r="D466" s="17">
        <v>7</v>
      </c>
      <c r="E466" s="17">
        <v>4</v>
      </c>
      <c r="F466" s="17">
        <v>1</v>
      </c>
    </row>
    <row r="467" spans="1:6" x14ac:dyDescent="0.25">
      <c r="A467" s="32">
        <v>44825</v>
      </c>
      <c r="B467" s="31">
        <v>16515</v>
      </c>
      <c r="C467" s="17">
        <v>10</v>
      </c>
      <c r="D467" s="17">
        <v>6</v>
      </c>
      <c r="E467" s="17">
        <v>1</v>
      </c>
      <c r="F467" s="17">
        <v>1</v>
      </c>
    </row>
    <row r="468" spans="1:6" x14ac:dyDescent="0.25">
      <c r="A468" s="32">
        <v>44824</v>
      </c>
      <c r="B468" s="31">
        <v>-1695</v>
      </c>
      <c r="C468" s="17">
        <v>5</v>
      </c>
      <c r="D468" s="17">
        <v>2</v>
      </c>
      <c r="E468" s="17">
        <v>2</v>
      </c>
      <c r="F468" s="17">
        <v>1</v>
      </c>
    </row>
    <row r="469" spans="1:6" x14ac:dyDescent="0.25">
      <c r="A469" s="32">
        <v>44823</v>
      </c>
      <c r="B469" s="31">
        <v>-8080</v>
      </c>
      <c r="C469" s="17">
        <v>6</v>
      </c>
      <c r="D469" s="17">
        <v>10</v>
      </c>
      <c r="E469" s="17">
        <v>4</v>
      </c>
      <c r="F469" s="17">
        <v>1</v>
      </c>
    </row>
    <row r="470" spans="1:6" x14ac:dyDescent="0.25">
      <c r="A470" s="32">
        <v>44820</v>
      </c>
      <c r="B470" s="31">
        <v>-3915</v>
      </c>
      <c r="C470" s="17">
        <v>5</v>
      </c>
      <c r="D470" s="17">
        <v>2</v>
      </c>
      <c r="E470" s="17">
        <v>2</v>
      </c>
      <c r="F470" s="17">
        <v>1</v>
      </c>
    </row>
    <row r="471" spans="1:6" x14ac:dyDescent="0.25">
      <c r="A471" s="32">
        <v>44819</v>
      </c>
      <c r="B471" s="31">
        <v>-9240</v>
      </c>
      <c r="C471" s="17">
        <v>8</v>
      </c>
      <c r="D471" s="17">
        <v>6</v>
      </c>
      <c r="E471" s="17">
        <v>1</v>
      </c>
      <c r="F471" s="17">
        <v>1</v>
      </c>
    </row>
    <row r="472" spans="1:6" x14ac:dyDescent="0.25">
      <c r="A472" s="32">
        <v>44818</v>
      </c>
      <c r="B472" s="31">
        <v>12325</v>
      </c>
      <c r="C472" s="17">
        <v>5</v>
      </c>
      <c r="D472" s="17">
        <v>4</v>
      </c>
      <c r="E472" s="17">
        <v>2</v>
      </c>
      <c r="F472" s="17">
        <v>1</v>
      </c>
    </row>
    <row r="473" spans="1:6" x14ac:dyDescent="0.25">
      <c r="A473" s="32">
        <v>44817</v>
      </c>
      <c r="B473" s="31">
        <v>6580</v>
      </c>
      <c r="C473" s="17">
        <v>10</v>
      </c>
      <c r="D473" s="17">
        <v>9</v>
      </c>
      <c r="E473" s="17">
        <v>4</v>
      </c>
      <c r="F473" s="17">
        <v>1</v>
      </c>
    </row>
    <row r="474" spans="1:6" x14ac:dyDescent="0.25">
      <c r="A474" s="32">
        <v>44813</v>
      </c>
      <c r="B474" s="31">
        <v>11700</v>
      </c>
      <c r="C474" s="17">
        <v>5</v>
      </c>
      <c r="D474" s="17">
        <v>6</v>
      </c>
      <c r="E474" s="17">
        <v>2</v>
      </c>
      <c r="F474" s="17">
        <v>1</v>
      </c>
    </row>
    <row r="475" spans="1:6" x14ac:dyDescent="0.25">
      <c r="A475" s="32">
        <v>44812</v>
      </c>
      <c r="B475" s="31">
        <v>-5270</v>
      </c>
      <c r="C475" s="17">
        <v>7</v>
      </c>
      <c r="D475" s="17">
        <v>3</v>
      </c>
      <c r="E475" s="17">
        <v>1</v>
      </c>
      <c r="F475" s="17">
        <v>1</v>
      </c>
    </row>
    <row r="476" spans="1:6" x14ac:dyDescent="0.25">
      <c r="A476" s="32">
        <v>44811</v>
      </c>
      <c r="B476" s="31">
        <v>17960</v>
      </c>
      <c r="C476" s="17">
        <v>8</v>
      </c>
      <c r="D476" s="17">
        <v>7</v>
      </c>
      <c r="E476" s="17">
        <v>4</v>
      </c>
      <c r="F476" s="17">
        <v>1</v>
      </c>
    </row>
    <row r="477" spans="1:6" x14ac:dyDescent="0.25">
      <c r="A477" s="32">
        <v>44810</v>
      </c>
      <c r="B477" s="31">
        <v>4125</v>
      </c>
      <c r="C477" s="17">
        <v>7</v>
      </c>
      <c r="D477" s="17">
        <v>7</v>
      </c>
      <c r="E477" s="17">
        <v>4</v>
      </c>
      <c r="F477" s="17">
        <v>1</v>
      </c>
    </row>
    <row r="478" spans="1:6" x14ac:dyDescent="0.25">
      <c r="A478" s="32">
        <v>44806</v>
      </c>
      <c r="B478" s="31">
        <v>1600</v>
      </c>
      <c r="C478" s="17">
        <v>10</v>
      </c>
      <c r="D478" s="17">
        <v>4</v>
      </c>
      <c r="E478" s="17">
        <v>1</v>
      </c>
      <c r="F478" s="17">
        <v>1</v>
      </c>
    </row>
    <row r="479" spans="1:6" x14ac:dyDescent="0.25">
      <c r="A479" s="32">
        <v>44805</v>
      </c>
      <c r="B479" s="31">
        <v>-16790</v>
      </c>
      <c r="C479" s="17">
        <v>8</v>
      </c>
      <c r="D479" s="17">
        <v>5</v>
      </c>
      <c r="E479" s="17">
        <v>1</v>
      </c>
      <c r="F479" s="17">
        <v>1</v>
      </c>
    </row>
    <row r="480" spans="1:6" x14ac:dyDescent="0.25">
      <c r="A480" s="32">
        <v>44804</v>
      </c>
      <c r="B480" s="31">
        <v>1920</v>
      </c>
      <c r="C480" s="17">
        <v>6</v>
      </c>
      <c r="D480" s="17">
        <v>7</v>
      </c>
      <c r="E480" s="17">
        <v>4</v>
      </c>
      <c r="F480" s="17">
        <v>1</v>
      </c>
    </row>
    <row r="481" spans="1:6" x14ac:dyDescent="0.25">
      <c r="A481" s="32">
        <v>44803</v>
      </c>
      <c r="B481" s="31">
        <v>-920</v>
      </c>
      <c r="C481" s="17">
        <v>9</v>
      </c>
      <c r="D481" s="17">
        <v>8</v>
      </c>
      <c r="E481" s="17">
        <v>4</v>
      </c>
      <c r="F481" s="17">
        <v>1</v>
      </c>
    </row>
    <row r="482" spans="1:6" x14ac:dyDescent="0.25">
      <c r="A482" s="32">
        <v>44799</v>
      </c>
      <c r="B482" s="31">
        <v>-8160</v>
      </c>
      <c r="C482" s="17">
        <v>10</v>
      </c>
      <c r="D482" s="17">
        <v>8</v>
      </c>
      <c r="E482" s="17">
        <v>4</v>
      </c>
      <c r="F482" s="17">
        <v>1</v>
      </c>
    </row>
    <row r="483" spans="1:6" x14ac:dyDescent="0.25">
      <c r="A483" s="32">
        <v>44798</v>
      </c>
      <c r="B483" s="31">
        <v>-1930</v>
      </c>
      <c r="C483" s="17">
        <v>5</v>
      </c>
      <c r="D483" s="17">
        <v>7</v>
      </c>
      <c r="E483" s="17">
        <v>3</v>
      </c>
      <c r="F483" s="17">
        <v>1</v>
      </c>
    </row>
    <row r="484" spans="1:6" x14ac:dyDescent="0.25">
      <c r="A484" s="32">
        <v>44797</v>
      </c>
      <c r="B484" s="31">
        <v>800</v>
      </c>
      <c r="C484" s="17">
        <v>4</v>
      </c>
      <c r="D484" s="17">
        <v>3</v>
      </c>
      <c r="E484" s="17">
        <v>2</v>
      </c>
      <c r="F484" s="17">
        <v>1</v>
      </c>
    </row>
    <row r="485" spans="1:6" x14ac:dyDescent="0.25">
      <c r="A485" s="32">
        <v>44796</v>
      </c>
      <c r="B485" s="31">
        <v>-180</v>
      </c>
      <c r="C485" s="17">
        <v>3</v>
      </c>
      <c r="D485" s="17">
        <v>3</v>
      </c>
      <c r="E485" s="17">
        <v>2</v>
      </c>
      <c r="F485" s="17">
        <v>1</v>
      </c>
    </row>
    <row r="486" spans="1:6" x14ac:dyDescent="0.25">
      <c r="A486" s="32">
        <v>44795</v>
      </c>
      <c r="B486" s="31">
        <v>5950</v>
      </c>
      <c r="C486" s="17">
        <v>5</v>
      </c>
      <c r="D486" s="17">
        <v>8</v>
      </c>
      <c r="E486" s="17">
        <v>3</v>
      </c>
      <c r="F486" s="17">
        <v>1</v>
      </c>
    </row>
    <row r="487" spans="1:6" x14ac:dyDescent="0.25">
      <c r="A487" s="32">
        <v>44792</v>
      </c>
      <c r="B487" s="31">
        <v>6485</v>
      </c>
      <c r="C487" s="17">
        <v>5</v>
      </c>
      <c r="D487" s="17">
        <v>6</v>
      </c>
      <c r="E487" s="17">
        <v>2</v>
      </c>
      <c r="F487" s="17">
        <v>1</v>
      </c>
    </row>
    <row r="488" spans="1:6" x14ac:dyDescent="0.25">
      <c r="A488" s="32">
        <v>44790</v>
      </c>
      <c r="B488" s="31">
        <v>395</v>
      </c>
      <c r="C488" s="17">
        <v>5</v>
      </c>
      <c r="D488" s="17">
        <v>3</v>
      </c>
      <c r="E488" s="17">
        <v>2</v>
      </c>
      <c r="F488" s="17">
        <v>1</v>
      </c>
    </row>
    <row r="489" spans="1:6" x14ac:dyDescent="0.25">
      <c r="A489" s="32">
        <v>44788</v>
      </c>
      <c r="B489" s="31">
        <v>15765</v>
      </c>
      <c r="C489" s="17">
        <v>5</v>
      </c>
      <c r="D489" s="17">
        <v>8</v>
      </c>
      <c r="E489" s="17">
        <v>3</v>
      </c>
      <c r="F489" s="17">
        <v>1</v>
      </c>
    </row>
    <row r="490" spans="1:6" x14ac:dyDescent="0.25">
      <c r="A490" s="32">
        <v>44785</v>
      </c>
      <c r="B490" s="31">
        <v>-5530</v>
      </c>
      <c r="C490" s="17">
        <v>5</v>
      </c>
      <c r="D490" s="17">
        <v>9</v>
      </c>
      <c r="E490" s="17">
        <v>3</v>
      </c>
      <c r="F490" s="17">
        <v>1</v>
      </c>
    </row>
    <row r="491" spans="1:6" x14ac:dyDescent="0.25">
      <c r="A491" s="32">
        <v>44784</v>
      </c>
      <c r="B491" s="31">
        <v>7120</v>
      </c>
      <c r="C491" s="17">
        <v>7</v>
      </c>
      <c r="D491" s="17">
        <v>4</v>
      </c>
      <c r="E491" s="17">
        <v>1</v>
      </c>
      <c r="F491" s="17">
        <v>1</v>
      </c>
    </row>
    <row r="492" spans="1:6" x14ac:dyDescent="0.25">
      <c r="A492" s="32">
        <v>44781</v>
      </c>
      <c r="B492" s="31">
        <v>-18500</v>
      </c>
      <c r="C492" s="17">
        <v>7</v>
      </c>
      <c r="D492" s="17">
        <v>5</v>
      </c>
      <c r="E492" s="17">
        <v>1</v>
      </c>
      <c r="F492" s="17">
        <v>1</v>
      </c>
    </row>
    <row r="493" spans="1:6" x14ac:dyDescent="0.25">
      <c r="A493" s="32">
        <v>44778</v>
      </c>
      <c r="B493" s="31">
        <v>-3670</v>
      </c>
      <c r="C493" s="17">
        <v>7</v>
      </c>
      <c r="D493" s="17">
        <v>4</v>
      </c>
      <c r="E493" s="17">
        <v>1</v>
      </c>
      <c r="F493" s="17">
        <v>1</v>
      </c>
    </row>
    <row r="494" spans="1:6" x14ac:dyDescent="0.25">
      <c r="A494" s="32">
        <v>44777</v>
      </c>
      <c r="B494" s="31">
        <v>-8160</v>
      </c>
      <c r="C494" s="17">
        <v>3</v>
      </c>
      <c r="D494" s="17">
        <v>1</v>
      </c>
      <c r="E494" s="17">
        <v>2</v>
      </c>
      <c r="F494" s="17">
        <v>1</v>
      </c>
    </row>
    <row r="495" spans="1:6" x14ac:dyDescent="0.25">
      <c r="A495" s="32">
        <v>44775</v>
      </c>
      <c r="B495" s="31">
        <v>-8615</v>
      </c>
      <c r="C495" s="17">
        <v>7</v>
      </c>
      <c r="D495" s="17">
        <v>4</v>
      </c>
      <c r="E495" s="17">
        <v>1</v>
      </c>
      <c r="F495" s="17">
        <v>1</v>
      </c>
    </row>
    <row r="496" spans="1:6" x14ac:dyDescent="0.25">
      <c r="A496" s="32">
        <v>44774</v>
      </c>
      <c r="B496" s="31">
        <v>15495</v>
      </c>
      <c r="C496" s="17">
        <v>7</v>
      </c>
      <c r="D496" s="17">
        <v>1</v>
      </c>
      <c r="E496" s="17">
        <v>1</v>
      </c>
      <c r="F496" s="17">
        <v>1</v>
      </c>
    </row>
    <row r="497" spans="1:6" x14ac:dyDescent="0.25">
      <c r="A497" s="32">
        <v>44771</v>
      </c>
      <c r="B497" s="31">
        <v>-13580</v>
      </c>
      <c r="C497" s="17">
        <v>7</v>
      </c>
      <c r="D497" s="17">
        <v>4</v>
      </c>
      <c r="E497" s="17">
        <v>1</v>
      </c>
      <c r="F497" s="17">
        <v>1</v>
      </c>
    </row>
    <row r="498" spans="1:6" x14ac:dyDescent="0.25">
      <c r="A498" s="32">
        <v>44770</v>
      </c>
      <c r="B498" s="31">
        <v>-9240</v>
      </c>
      <c r="C498" s="17">
        <v>8</v>
      </c>
      <c r="D498" s="17">
        <v>7</v>
      </c>
      <c r="E498" s="17">
        <v>4</v>
      </c>
      <c r="F498" s="17">
        <v>1</v>
      </c>
    </row>
    <row r="499" spans="1:6" x14ac:dyDescent="0.25">
      <c r="A499" s="32">
        <v>44768</v>
      </c>
      <c r="B499" s="31">
        <v>11035</v>
      </c>
      <c r="C499" s="17">
        <v>7</v>
      </c>
      <c r="D499" s="17">
        <v>8</v>
      </c>
      <c r="E499" s="17">
        <v>4</v>
      </c>
      <c r="F499" s="17">
        <v>1</v>
      </c>
    </row>
    <row r="500" spans="1:6" x14ac:dyDescent="0.25">
      <c r="A500" s="32">
        <v>44764</v>
      </c>
      <c r="B500" s="31">
        <v>7775</v>
      </c>
      <c r="C500" s="17">
        <v>9</v>
      </c>
      <c r="D500" s="17">
        <v>5</v>
      </c>
      <c r="E500" s="17">
        <v>1</v>
      </c>
      <c r="F500" s="17">
        <v>1</v>
      </c>
    </row>
    <row r="501" spans="1:6" x14ac:dyDescent="0.25">
      <c r="A501" s="32">
        <v>44761</v>
      </c>
      <c r="B501" s="31">
        <v>29915</v>
      </c>
      <c r="C501" s="17">
        <v>8</v>
      </c>
      <c r="D501" s="17">
        <v>9</v>
      </c>
      <c r="E501" s="17">
        <v>4</v>
      </c>
      <c r="F501" s="17">
        <v>1</v>
      </c>
    </row>
    <row r="502" spans="1:6" x14ac:dyDescent="0.25">
      <c r="A502" s="32">
        <v>44760</v>
      </c>
      <c r="B502" s="31">
        <v>4485</v>
      </c>
      <c r="C502" s="17">
        <v>8</v>
      </c>
      <c r="D502" s="17">
        <v>8</v>
      </c>
      <c r="E502" s="17">
        <v>4</v>
      </c>
      <c r="F502" s="17">
        <v>1</v>
      </c>
    </row>
    <row r="503" spans="1:6" x14ac:dyDescent="0.25">
      <c r="A503" s="32">
        <v>44757</v>
      </c>
      <c r="B503" s="31">
        <v>8630</v>
      </c>
      <c r="C503" s="17">
        <v>8</v>
      </c>
      <c r="D503" s="17">
        <v>7</v>
      </c>
      <c r="E503" s="17">
        <v>4</v>
      </c>
      <c r="F503" s="17">
        <v>1</v>
      </c>
    </row>
    <row r="504" spans="1:6" x14ac:dyDescent="0.25">
      <c r="A504" s="32">
        <v>44756</v>
      </c>
      <c r="B504" s="31">
        <v>3245</v>
      </c>
      <c r="C504" s="17">
        <v>9</v>
      </c>
      <c r="D504" s="17">
        <v>5</v>
      </c>
      <c r="E504" s="17">
        <v>1</v>
      </c>
      <c r="F504" s="17">
        <v>1</v>
      </c>
    </row>
    <row r="505" spans="1:6" x14ac:dyDescent="0.25">
      <c r="A505" s="32">
        <v>44755</v>
      </c>
      <c r="B505" s="31">
        <v>-900</v>
      </c>
      <c r="C505" s="17">
        <v>10</v>
      </c>
      <c r="D505" s="17">
        <v>2</v>
      </c>
      <c r="E505" s="17">
        <v>1</v>
      </c>
      <c r="F505" s="17">
        <v>1</v>
      </c>
    </row>
    <row r="506" spans="1:6" x14ac:dyDescent="0.25">
      <c r="A506" s="32">
        <v>44754</v>
      </c>
      <c r="B506" s="31">
        <v>660</v>
      </c>
      <c r="C506" s="17">
        <v>8</v>
      </c>
      <c r="D506" s="17">
        <v>2</v>
      </c>
      <c r="E506" s="17">
        <v>1</v>
      </c>
      <c r="F506" s="17">
        <v>1</v>
      </c>
    </row>
    <row r="507" spans="1:6" x14ac:dyDescent="0.25">
      <c r="A507" s="32">
        <v>44753</v>
      </c>
      <c r="B507" s="31">
        <v>-1840</v>
      </c>
      <c r="C507" s="17">
        <v>6</v>
      </c>
      <c r="D507" s="17">
        <v>8</v>
      </c>
      <c r="E507" s="17">
        <v>4</v>
      </c>
      <c r="F507" s="17">
        <v>1</v>
      </c>
    </row>
    <row r="508" spans="1:6" x14ac:dyDescent="0.25">
      <c r="A508" s="32">
        <v>44750</v>
      </c>
      <c r="B508" s="31">
        <v>-5835</v>
      </c>
      <c r="C508" s="17">
        <v>7</v>
      </c>
      <c r="D508" s="17">
        <v>2</v>
      </c>
      <c r="E508" s="17">
        <v>1</v>
      </c>
      <c r="F508" s="17">
        <v>1</v>
      </c>
    </row>
    <row r="509" spans="1:6" x14ac:dyDescent="0.25">
      <c r="A509" s="32">
        <v>44749</v>
      </c>
      <c r="B509" s="31">
        <v>-8080</v>
      </c>
      <c r="C509" s="17">
        <v>7</v>
      </c>
      <c r="D509" s="17">
        <v>9</v>
      </c>
      <c r="E509" s="17">
        <v>4</v>
      </c>
      <c r="F509" s="17">
        <v>1</v>
      </c>
    </row>
    <row r="510" spans="1:6" x14ac:dyDescent="0.25">
      <c r="A510" s="32">
        <v>44748</v>
      </c>
      <c r="B510" s="31">
        <v>3895</v>
      </c>
      <c r="C510" s="17">
        <v>7</v>
      </c>
      <c r="D510" s="17">
        <v>4</v>
      </c>
      <c r="E510" s="17">
        <v>1</v>
      </c>
      <c r="F510" s="17">
        <v>1</v>
      </c>
    </row>
    <row r="511" spans="1:6" x14ac:dyDescent="0.25">
      <c r="A511" s="32">
        <v>44747</v>
      </c>
      <c r="B511" s="31">
        <v>42875</v>
      </c>
      <c r="C511" s="17">
        <v>10</v>
      </c>
      <c r="D511" s="17">
        <v>7</v>
      </c>
      <c r="E511" s="17">
        <v>4</v>
      </c>
      <c r="F511" s="17">
        <v>1</v>
      </c>
    </row>
    <row r="512" spans="1:6" x14ac:dyDescent="0.25">
      <c r="A512" s="32">
        <v>44743</v>
      </c>
      <c r="B512" s="31">
        <v>-7100</v>
      </c>
      <c r="C512" s="17">
        <v>7</v>
      </c>
      <c r="D512" s="17">
        <v>7</v>
      </c>
      <c r="E512" s="17">
        <v>4</v>
      </c>
      <c r="F512" s="17">
        <v>1</v>
      </c>
    </row>
    <row r="513" spans="1:6" x14ac:dyDescent="0.25">
      <c r="A513" s="32">
        <v>44742</v>
      </c>
      <c r="B513" s="31">
        <v>-3560</v>
      </c>
      <c r="C513" s="17">
        <v>9</v>
      </c>
      <c r="D513" s="17">
        <v>2</v>
      </c>
      <c r="E513" s="17">
        <v>1</v>
      </c>
      <c r="F513" s="17">
        <v>1</v>
      </c>
    </row>
    <row r="514" spans="1:6" x14ac:dyDescent="0.25">
      <c r="A514" s="32">
        <v>44741</v>
      </c>
      <c r="B514" s="31">
        <v>-8705</v>
      </c>
      <c r="C514" s="17">
        <v>5</v>
      </c>
      <c r="D514" s="17">
        <v>4</v>
      </c>
      <c r="E514" s="17">
        <v>2</v>
      </c>
      <c r="F514" s="17">
        <v>1</v>
      </c>
    </row>
    <row r="515" spans="1:6" x14ac:dyDescent="0.25">
      <c r="A515" s="32">
        <v>44740</v>
      </c>
      <c r="B515" s="31">
        <v>4240</v>
      </c>
      <c r="C515" s="17">
        <v>10</v>
      </c>
      <c r="D515" s="17">
        <v>9</v>
      </c>
      <c r="E515" s="17">
        <v>4</v>
      </c>
      <c r="F515" s="17">
        <v>1</v>
      </c>
    </row>
    <row r="516" spans="1:6" x14ac:dyDescent="0.25">
      <c r="A516" s="32">
        <v>44735</v>
      </c>
      <c r="B516" s="31">
        <v>-15805</v>
      </c>
      <c r="C516" s="17">
        <v>6</v>
      </c>
      <c r="D516" s="17">
        <v>3</v>
      </c>
      <c r="E516" s="17">
        <v>1</v>
      </c>
      <c r="F516" s="17">
        <v>1</v>
      </c>
    </row>
    <row r="517" spans="1:6" x14ac:dyDescent="0.25">
      <c r="A517" s="32">
        <v>44734</v>
      </c>
      <c r="B517" s="31">
        <v>11665</v>
      </c>
      <c r="C517" s="17">
        <v>10</v>
      </c>
      <c r="D517" s="17">
        <v>5</v>
      </c>
      <c r="E517" s="17">
        <v>1</v>
      </c>
      <c r="F517" s="17">
        <v>1</v>
      </c>
    </row>
    <row r="518" spans="1:6" x14ac:dyDescent="0.25">
      <c r="A518" s="32">
        <v>44729</v>
      </c>
      <c r="B518" s="31">
        <v>-6065</v>
      </c>
      <c r="C518" s="17">
        <v>8</v>
      </c>
      <c r="D518" s="17">
        <v>1</v>
      </c>
      <c r="E518" s="17">
        <v>1</v>
      </c>
      <c r="F518" s="17">
        <v>1</v>
      </c>
    </row>
    <row r="519" spans="1:6" x14ac:dyDescent="0.25">
      <c r="A519" s="32">
        <v>44728</v>
      </c>
      <c r="B519" s="31">
        <v>-2515</v>
      </c>
      <c r="C519" s="17">
        <v>10</v>
      </c>
      <c r="D519" s="17">
        <v>4</v>
      </c>
      <c r="E519" s="17">
        <v>1</v>
      </c>
      <c r="F519" s="17">
        <v>1</v>
      </c>
    </row>
    <row r="520" spans="1:6" x14ac:dyDescent="0.25">
      <c r="A520" s="32">
        <v>44726</v>
      </c>
      <c r="B520" s="31">
        <v>-17390</v>
      </c>
      <c r="C520" s="17">
        <v>7</v>
      </c>
      <c r="D520" s="17">
        <v>3</v>
      </c>
      <c r="E520" s="17">
        <v>1</v>
      </c>
      <c r="F520" s="17">
        <v>1</v>
      </c>
    </row>
    <row r="521" spans="1:6" x14ac:dyDescent="0.25">
      <c r="A521" s="32">
        <v>44725</v>
      </c>
      <c r="B521" s="31">
        <v>12720</v>
      </c>
      <c r="C521" s="17">
        <v>9</v>
      </c>
      <c r="D521" s="17">
        <v>8</v>
      </c>
      <c r="E521" s="17">
        <v>4</v>
      </c>
      <c r="F521" s="17">
        <v>1</v>
      </c>
    </row>
    <row r="522" spans="1:6" x14ac:dyDescent="0.25">
      <c r="A522" s="32">
        <v>44722</v>
      </c>
      <c r="B522" s="31">
        <v>840</v>
      </c>
      <c r="C522" s="17">
        <v>10</v>
      </c>
      <c r="D522" s="17">
        <v>9</v>
      </c>
      <c r="E522" s="17">
        <v>4</v>
      </c>
      <c r="F522" s="17">
        <v>1</v>
      </c>
    </row>
    <row r="523" spans="1:6" x14ac:dyDescent="0.25">
      <c r="A523" s="32">
        <v>44721</v>
      </c>
      <c r="B523" s="31">
        <v>15055</v>
      </c>
      <c r="C523" s="17">
        <v>10</v>
      </c>
      <c r="D523" s="17">
        <v>10</v>
      </c>
      <c r="E523" s="17">
        <v>4</v>
      </c>
      <c r="F523" s="17">
        <v>1</v>
      </c>
    </row>
    <row r="524" spans="1:6" x14ac:dyDescent="0.25">
      <c r="A524" s="32">
        <v>44718</v>
      </c>
      <c r="B524" s="31">
        <v>10215</v>
      </c>
      <c r="C524" s="17">
        <v>7</v>
      </c>
      <c r="D524" s="17">
        <v>5</v>
      </c>
      <c r="E524" s="17">
        <v>1</v>
      </c>
      <c r="F524" s="17">
        <v>1</v>
      </c>
    </row>
    <row r="525" spans="1:6" x14ac:dyDescent="0.25">
      <c r="A525" s="32">
        <v>44715</v>
      </c>
      <c r="B525" s="31">
        <v>-820</v>
      </c>
      <c r="C525" s="17">
        <v>8</v>
      </c>
      <c r="D525" s="17">
        <v>8</v>
      </c>
      <c r="E525" s="17">
        <v>4</v>
      </c>
      <c r="F525" s="17">
        <v>1</v>
      </c>
    </row>
    <row r="526" spans="1:6" x14ac:dyDescent="0.25">
      <c r="A526" s="32">
        <v>44714</v>
      </c>
      <c r="B526" s="31">
        <v>-7495</v>
      </c>
      <c r="C526" s="17">
        <v>10</v>
      </c>
      <c r="D526" s="17">
        <v>6</v>
      </c>
      <c r="E526" s="17">
        <v>1</v>
      </c>
      <c r="F526" s="17">
        <v>1</v>
      </c>
    </row>
    <row r="527" spans="1:6" x14ac:dyDescent="0.25">
      <c r="A527" s="32">
        <v>44712</v>
      </c>
      <c r="B527" s="31">
        <v>-2815</v>
      </c>
      <c r="C527" s="17">
        <v>7</v>
      </c>
      <c r="D527" s="17">
        <v>2</v>
      </c>
      <c r="E527" s="17">
        <v>1</v>
      </c>
      <c r="F527" s="17">
        <v>1</v>
      </c>
    </row>
    <row r="528" spans="1:6" x14ac:dyDescent="0.25">
      <c r="A528" s="32">
        <v>44708</v>
      </c>
      <c r="B528" s="31">
        <v>39140</v>
      </c>
      <c r="C528" s="17">
        <v>10</v>
      </c>
      <c r="D528" s="17">
        <v>9</v>
      </c>
      <c r="E528" s="17">
        <v>4</v>
      </c>
      <c r="F528" s="17">
        <v>1</v>
      </c>
    </row>
    <row r="529" spans="1:6" x14ac:dyDescent="0.25">
      <c r="A529" s="32">
        <v>44707</v>
      </c>
      <c r="B529" s="31">
        <v>26825</v>
      </c>
      <c r="C529" s="17">
        <v>10</v>
      </c>
      <c r="D529" s="17">
        <v>8</v>
      </c>
      <c r="E529" s="17">
        <v>4</v>
      </c>
      <c r="F529" s="17">
        <v>1</v>
      </c>
    </row>
    <row r="530" spans="1:6" x14ac:dyDescent="0.25">
      <c r="A530" s="32">
        <v>44706</v>
      </c>
      <c r="B530" s="31">
        <v>-10280</v>
      </c>
      <c r="C530" s="17">
        <v>9</v>
      </c>
      <c r="D530" s="17">
        <v>5</v>
      </c>
      <c r="E530" s="17">
        <v>1</v>
      </c>
      <c r="F530" s="17">
        <v>1</v>
      </c>
    </row>
    <row r="531" spans="1:6" x14ac:dyDescent="0.25">
      <c r="A531" s="32">
        <v>44705</v>
      </c>
      <c r="B531" s="31">
        <v>1840</v>
      </c>
      <c r="C531" s="17">
        <v>8</v>
      </c>
      <c r="D531" s="17">
        <v>2</v>
      </c>
      <c r="E531" s="17">
        <v>1</v>
      </c>
      <c r="F531" s="17">
        <v>1</v>
      </c>
    </row>
    <row r="532" spans="1:6" x14ac:dyDescent="0.25">
      <c r="A532" s="32">
        <v>44704</v>
      </c>
      <c r="B532" s="31">
        <v>-16320</v>
      </c>
      <c r="C532" s="17">
        <v>7</v>
      </c>
      <c r="D532" s="17">
        <v>4</v>
      </c>
      <c r="E532" s="17">
        <v>1</v>
      </c>
      <c r="F532" s="17">
        <v>1</v>
      </c>
    </row>
    <row r="533" spans="1:6" x14ac:dyDescent="0.25">
      <c r="A533" s="32">
        <v>44700</v>
      </c>
      <c r="B533" s="31">
        <v>2925</v>
      </c>
      <c r="C533" s="17">
        <v>8</v>
      </c>
      <c r="D533" s="17">
        <v>4</v>
      </c>
      <c r="E533" s="17">
        <v>1</v>
      </c>
      <c r="F533" s="17">
        <v>1</v>
      </c>
    </row>
    <row r="534" spans="1:6" x14ac:dyDescent="0.25">
      <c r="A534" s="32">
        <v>44698</v>
      </c>
      <c r="B534" s="31">
        <v>-2765</v>
      </c>
      <c r="C534" s="17">
        <v>7</v>
      </c>
      <c r="D534" s="17">
        <v>3</v>
      </c>
      <c r="E534" s="17">
        <v>1</v>
      </c>
      <c r="F534" s="17">
        <v>1</v>
      </c>
    </row>
    <row r="535" spans="1:6" x14ac:dyDescent="0.25">
      <c r="A535" s="32">
        <v>44694</v>
      </c>
      <c r="B535" s="31">
        <v>16840</v>
      </c>
      <c r="C535" s="17">
        <v>9</v>
      </c>
      <c r="D535" s="17">
        <v>7</v>
      </c>
      <c r="E535" s="17">
        <v>4</v>
      </c>
      <c r="F535" s="17">
        <v>1</v>
      </c>
    </row>
    <row r="536" spans="1:6" x14ac:dyDescent="0.25">
      <c r="A536" s="32">
        <v>44693</v>
      </c>
      <c r="B536" s="31">
        <v>-8160</v>
      </c>
      <c r="C536" s="17">
        <v>10</v>
      </c>
      <c r="D536" s="17">
        <v>3</v>
      </c>
      <c r="E536" s="17">
        <v>1</v>
      </c>
      <c r="F536" s="17">
        <v>1</v>
      </c>
    </row>
    <row r="537" spans="1:6" x14ac:dyDescent="0.25">
      <c r="A537" s="32">
        <v>44692</v>
      </c>
      <c r="B537" s="31">
        <v>-8160</v>
      </c>
      <c r="C537" s="17">
        <v>10</v>
      </c>
      <c r="D537" s="17">
        <v>10</v>
      </c>
      <c r="E537" s="17">
        <v>4</v>
      </c>
      <c r="F537" s="17">
        <v>1</v>
      </c>
    </row>
    <row r="538" spans="1:6" x14ac:dyDescent="0.25">
      <c r="A538" s="32">
        <v>44691</v>
      </c>
      <c r="B538" s="31">
        <v>-11605</v>
      </c>
      <c r="C538" s="17">
        <v>9</v>
      </c>
      <c r="D538" s="17">
        <v>1</v>
      </c>
      <c r="E538" s="17">
        <v>1</v>
      </c>
      <c r="F538" s="17">
        <v>1</v>
      </c>
    </row>
    <row r="539" spans="1:6" x14ac:dyDescent="0.25">
      <c r="A539" s="32">
        <v>44690</v>
      </c>
      <c r="B539" s="31">
        <v>-9235</v>
      </c>
      <c r="C539" s="17">
        <v>10</v>
      </c>
      <c r="D539" s="17">
        <v>5</v>
      </c>
      <c r="E539" s="17">
        <v>1</v>
      </c>
      <c r="F539" s="17">
        <v>1</v>
      </c>
    </row>
    <row r="540" spans="1:6" x14ac:dyDescent="0.25">
      <c r="A540" s="32">
        <v>44687</v>
      </c>
      <c r="B540" s="31">
        <v>26555</v>
      </c>
      <c r="C540" s="17">
        <v>10</v>
      </c>
      <c r="D540" s="17">
        <v>3</v>
      </c>
      <c r="E540" s="17">
        <v>1</v>
      </c>
      <c r="F540" s="17">
        <v>1</v>
      </c>
    </row>
    <row r="541" spans="1:6" x14ac:dyDescent="0.25">
      <c r="A541" s="32">
        <v>44686</v>
      </c>
      <c r="B541" s="31">
        <v>5990</v>
      </c>
      <c r="C541" s="17">
        <v>10</v>
      </c>
      <c r="D541" s="17">
        <v>8</v>
      </c>
      <c r="E541" s="17">
        <v>4</v>
      </c>
      <c r="F541" s="17">
        <v>1</v>
      </c>
    </row>
    <row r="542" spans="1:6" x14ac:dyDescent="0.25">
      <c r="A542" s="32">
        <v>44685</v>
      </c>
      <c r="B542" s="31">
        <v>72670</v>
      </c>
      <c r="C542" s="17">
        <v>10</v>
      </c>
      <c r="D542" s="17">
        <v>7</v>
      </c>
      <c r="E542" s="17">
        <v>4</v>
      </c>
      <c r="F542" s="17">
        <v>1</v>
      </c>
    </row>
    <row r="543" spans="1:6" x14ac:dyDescent="0.25">
      <c r="A543" s="32">
        <v>44684</v>
      </c>
      <c r="B543" s="31">
        <v>-17400</v>
      </c>
      <c r="C543" s="17">
        <v>5</v>
      </c>
      <c r="D543" s="17">
        <v>4</v>
      </c>
      <c r="E543" s="17">
        <v>2</v>
      </c>
      <c r="F543" s="17">
        <v>1</v>
      </c>
    </row>
    <row r="544" spans="1:6" x14ac:dyDescent="0.25">
      <c r="A544" s="32">
        <v>44683</v>
      </c>
      <c r="B544" s="31">
        <v>-8705</v>
      </c>
      <c r="C544" s="17">
        <v>9</v>
      </c>
      <c r="D544" s="17">
        <v>5</v>
      </c>
      <c r="E544" s="17">
        <v>1</v>
      </c>
      <c r="F544" s="17">
        <v>1</v>
      </c>
    </row>
    <row r="545" spans="1:6" x14ac:dyDescent="0.25">
      <c r="A545" s="32">
        <v>44679</v>
      </c>
      <c r="B545" s="31">
        <v>-5385</v>
      </c>
      <c r="C545" s="17">
        <v>10</v>
      </c>
      <c r="D545" s="17">
        <v>4</v>
      </c>
      <c r="E545" s="17">
        <v>1</v>
      </c>
      <c r="F545" s="17">
        <v>1</v>
      </c>
    </row>
    <row r="546" spans="1:6" x14ac:dyDescent="0.25">
      <c r="A546" s="32">
        <v>44678</v>
      </c>
      <c r="B546" s="31">
        <v>-1280</v>
      </c>
      <c r="C546" s="17">
        <v>8</v>
      </c>
      <c r="D546" s="17">
        <v>4</v>
      </c>
      <c r="E546" s="17">
        <v>1</v>
      </c>
      <c r="F546" s="17">
        <v>1</v>
      </c>
    </row>
    <row r="547" spans="1:6" x14ac:dyDescent="0.25">
      <c r="A547" s="32">
        <v>44677</v>
      </c>
      <c r="B547" s="31">
        <v>15560</v>
      </c>
      <c r="C547" s="17">
        <v>10</v>
      </c>
      <c r="D547" s="17">
        <v>10</v>
      </c>
      <c r="E547" s="17">
        <v>4</v>
      </c>
      <c r="F547" s="17">
        <v>1</v>
      </c>
    </row>
    <row r="548" spans="1:6" x14ac:dyDescent="0.25">
      <c r="A548" s="32">
        <v>44676</v>
      </c>
      <c r="B548" s="31">
        <v>-17245</v>
      </c>
      <c r="C548" s="17">
        <v>8</v>
      </c>
      <c r="D548" s="17">
        <v>9</v>
      </c>
      <c r="E548" s="17">
        <v>4</v>
      </c>
      <c r="F548" s="17">
        <v>1</v>
      </c>
    </row>
    <row r="549" spans="1:6" x14ac:dyDescent="0.25">
      <c r="A549" s="32">
        <v>44673</v>
      </c>
      <c r="B549" s="31">
        <v>-10990</v>
      </c>
      <c r="C549" s="17">
        <v>10</v>
      </c>
      <c r="D549" s="17">
        <v>8</v>
      </c>
      <c r="E549" s="17">
        <v>4</v>
      </c>
      <c r="F549" s="17">
        <v>1</v>
      </c>
    </row>
    <row r="550" spans="1:6" x14ac:dyDescent="0.25">
      <c r="A550" s="32">
        <v>44672</v>
      </c>
      <c r="B550" s="31">
        <v>30605</v>
      </c>
      <c r="C550" s="17">
        <v>10</v>
      </c>
      <c r="D550" s="17">
        <v>8</v>
      </c>
      <c r="E550" s="17">
        <v>4</v>
      </c>
      <c r="F550" s="17">
        <v>1</v>
      </c>
    </row>
    <row r="551" spans="1:6" x14ac:dyDescent="0.25">
      <c r="A551" s="32">
        <v>44671</v>
      </c>
      <c r="B551" s="31">
        <v>-550</v>
      </c>
      <c r="C551" s="17">
        <v>8</v>
      </c>
      <c r="D551" s="17">
        <v>6</v>
      </c>
      <c r="E551" s="17">
        <v>1</v>
      </c>
      <c r="F551" s="17">
        <v>1</v>
      </c>
    </row>
    <row r="552" spans="1:6" x14ac:dyDescent="0.25">
      <c r="A552" s="32">
        <v>44670</v>
      </c>
      <c r="B552" s="31">
        <v>22805</v>
      </c>
      <c r="C552" s="17">
        <v>9</v>
      </c>
      <c r="D552" s="17">
        <v>8</v>
      </c>
      <c r="E552" s="17">
        <v>4</v>
      </c>
      <c r="F552" s="17">
        <v>1</v>
      </c>
    </row>
    <row r="553" spans="1:6" x14ac:dyDescent="0.25">
      <c r="A553" s="32">
        <v>44665</v>
      </c>
      <c r="B553" s="31">
        <v>19685</v>
      </c>
      <c r="C553" s="17">
        <v>8</v>
      </c>
      <c r="D553" s="17">
        <v>9</v>
      </c>
      <c r="E553" s="17">
        <v>4</v>
      </c>
      <c r="F553" s="17">
        <v>1</v>
      </c>
    </row>
    <row r="554" spans="1:6" x14ac:dyDescent="0.25">
      <c r="A554" s="32">
        <v>44663</v>
      </c>
      <c r="B554" s="31">
        <v>-8695</v>
      </c>
      <c r="C554" s="17">
        <v>9</v>
      </c>
      <c r="D554" s="17">
        <v>3</v>
      </c>
      <c r="E554" s="17">
        <v>1</v>
      </c>
      <c r="F554" s="17">
        <v>1</v>
      </c>
    </row>
    <row r="555" spans="1:6" x14ac:dyDescent="0.25">
      <c r="A555" s="32">
        <v>44659</v>
      </c>
      <c r="B555" s="31">
        <v>5695</v>
      </c>
      <c r="C555" s="17">
        <v>7</v>
      </c>
      <c r="D555" s="17">
        <v>8</v>
      </c>
      <c r="E555" s="17">
        <v>4</v>
      </c>
      <c r="F555" s="17">
        <v>1</v>
      </c>
    </row>
    <row r="556" spans="1:6" x14ac:dyDescent="0.25">
      <c r="A556" s="32">
        <v>44658</v>
      </c>
      <c r="B556" s="31">
        <v>-15955</v>
      </c>
      <c r="C556" s="17">
        <v>7</v>
      </c>
      <c r="D556" s="17">
        <v>1</v>
      </c>
      <c r="E556" s="17">
        <v>1</v>
      </c>
      <c r="F556" s="17">
        <v>1</v>
      </c>
    </row>
    <row r="557" spans="1:6" x14ac:dyDescent="0.25">
      <c r="A557" s="32">
        <v>44657</v>
      </c>
      <c r="B557" s="31">
        <v>1465</v>
      </c>
      <c r="C557" s="17">
        <v>6</v>
      </c>
      <c r="D557" s="17">
        <v>6</v>
      </c>
      <c r="E557" s="17">
        <v>1</v>
      </c>
      <c r="F557" s="17">
        <v>1</v>
      </c>
    </row>
    <row r="558" spans="1:6" x14ac:dyDescent="0.25">
      <c r="A558" s="32">
        <v>44655</v>
      </c>
      <c r="B558" s="31">
        <v>15625</v>
      </c>
      <c r="C558" s="17">
        <v>6</v>
      </c>
      <c r="D558" s="17">
        <v>9</v>
      </c>
      <c r="E558" s="17">
        <v>4</v>
      </c>
      <c r="F558" s="17">
        <v>1</v>
      </c>
    </row>
    <row r="559" spans="1:6" x14ac:dyDescent="0.25">
      <c r="A559" s="32">
        <v>44651</v>
      </c>
      <c r="B559" s="31">
        <v>-9615</v>
      </c>
      <c r="C559" s="17">
        <v>6</v>
      </c>
      <c r="D559" s="17">
        <v>10</v>
      </c>
      <c r="E559" s="17">
        <v>4</v>
      </c>
      <c r="F559" s="17">
        <v>1</v>
      </c>
    </row>
    <row r="560" spans="1:6" x14ac:dyDescent="0.25">
      <c r="A560" s="32">
        <v>44650</v>
      </c>
      <c r="B560" s="31">
        <v>-9250</v>
      </c>
      <c r="C560" s="17">
        <v>5</v>
      </c>
      <c r="D560" s="17">
        <v>4</v>
      </c>
      <c r="E560" s="17">
        <v>2</v>
      </c>
      <c r="F560" s="17">
        <v>1</v>
      </c>
    </row>
    <row r="561" spans="1:6" x14ac:dyDescent="0.25">
      <c r="A561" s="32">
        <v>44649</v>
      </c>
      <c r="B561" s="31">
        <v>-5080</v>
      </c>
      <c r="C561" s="17">
        <v>5</v>
      </c>
      <c r="D561" s="17">
        <v>8</v>
      </c>
      <c r="E561" s="17">
        <v>3</v>
      </c>
      <c r="F561" s="17">
        <v>1</v>
      </c>
    </row>
    <row r="562" spans="1:6" x14ac:dyDescent="0.25">
      <c r="A562" s="32">
        <v>44645</v>
      </c>
      <c r="B562" s="31">
        <v>-9245</v>
      </c>
      <c r="C562" s="17">
        <v>5</v>
      </c>
      <c r="D562" s="17">
        <v>1</v>
      </c>
      <c r="E562" s="17">
        <v>2</v>
      </c>
      <c r="F562" s="17">
        <v>1</v>
      </c>
    </row>
    <row r="563" spans="1:6" x14ac:dyDescent="0.25">
      <c r="A563" s="32">
        <v>44644</v>
      </c>
      <c r="B563" s="31">
        <v>-4425</v>
      </c>
      <c r="C563" s="17">
        <v>8</v>
      </c>
      <c r="D563" s="17">
        <v>8</v>
      </c>
      <c r="E563" s="17">
        <v>4</v>
      </c>
      <c r="F563" s="17">
        <v>1</v>
      </c>
    </row>
    <row r="564" spans="1:6" x14ac:dyDescent="0.25">
      <c r="A564" s="32">
        <v>44643</v>
      </c>
      <c r="B564" s="31">
        <v>-9240</v>
      </c>
      <c r="C564" s="17">
        <v>5</v>
      </c>
      <c r="D564" s="17">
        <v>6</v>
      </c>
      <c r="E564" s="17">
        <v>2</v>
      </c>
      <c r="F564" s="17">
        <v>1</v>
      </c>
    </row>
    <row r="565" spans="1:6" x14ac:dyDescent="0.25">
      <c r="A565" s="32">
        <v>44642</v>
      </c>
      <c r="B565" s="31">
        <v>30130</v>
      </c>
      <c r="C565" s="17">
        <v>7</v>
      </c>
      <c r="D565" s="17">
        <v>8</v>
      </c>
      <c r="E565" s="17">
        <v>4</v>
      </c>
      <c r="F565" s="17">
        <v>1</v>
      </c>
    </row>
    <row r="566" spans="1:6" x14ac:dyDescent="0.25">
      <c r="A566" s="32">
        <v>44641</v>
      </c>
      <c r="B566" s="31">
        <v>-9230</v>
      </c>
      <c r="C566" s="17">
        <v>7</v>
      </c>
      <c r="D566" s="17">
        <v>1</v>
      </c>
      <c r="E566" s="17">
        <v>1</v>
      </c>
      <c r="F566" s="17">
        <v>1</v>
      </c>
    </row>
    <row r="567" spans="1:6" x14ac:dyDescent="0.25">
      <c r="A567" s="32">
        <v>44636</v>
      </c>
      <c r="B567" s="31">
        <v>2250</v>
      </c>
      <c r="C567" s="17">
        <v>10</v>
      </c>
      <c r="D567" s="17">
        <v>6</v>
      </c>
      <c r="E567" s="17">
        <v>1</v>
      </c>
      <c r="F567" s="17">
        <v>1</v>
      </c>
    </row>
    <row r="568" spans="1:6" x14ac:dyDescent="0.25">
      <c r="A568" s="32">
        <v>44635</v>
      </c>
      <c r="B568" s="31">
        <v>45520</v>
      </c>
      <c r="C568" s="17">
        <v>10</v>
      </c>
      <c r="D568" s="17">
        <v>10</v>
      </c>
      <c r="E568" s="17">
        <v>4</v>
      </c>
      <c r="F568" s="17">
        <v>1</v>
      </c>
    </row>
    <row r="569" spans="1:6" x14ac:dyDescent="0.25">
      <c r="A569" s="32">
        <v>44634</v>
      </c>
      <c r="B569" s="31">
        <v>9315</v>
      </c>
      <c r="C569" s="17">
        <v>9</v>
      </c>
      <c r="D569" s="17">
        <v>9</v>
      </c>
      <c r="E569" s="17">
        <v>4</v>
      </c>
      <c r="F569" s="17">
        <v>1</v>
      </c>
    </row>
    <row r="570" spans="1:6" x14ac:dyDescent="0.25">
      <c r="A570" s="32">
        <v>44630</v>
      </c>
      <c r="B570" s="31">
        <v>305</v>
      </c>
      <c r="C570" s="17">
        <v>5</v>
      </c>
      <c r="D570" s="17">
        <v>1</v>
      </c>
      <c r="E570" s="17">
        <v>2</v>
      </c>
      <c r="F570" s="17">
        <v>1</v>
      </c>
    </row>
    <row r="571" spans="1:6" x14ac:dyDescent="0.25">
      <c r="A571" s="32">
        <v>44629</v>
      </c>
      <c r="B571" s="31">
        <v>-5635</v>
      </c>
      <c r="C571" s="17">
        <v>7</v>
      </c>
      <c r="D571" s="17">
        <v>8</v>
      </c>
      <c r="E571" s="17">
        <v>4</v>
      </c>
      <c r="F571" s="17">
        <v>1</v>
      </c>
    </row>
    <row r="572" spans="1:6" x14ac:dyDescent="0.25">
      <c r="A572" s="32">
        <v>44628</v>
      </c>
      <c r="B572" s="31">
        <v>-8700</v>
      </c>
      <c r="C572" s="17">
        <v>10</v>
      </c>
      <c r="D572" s="17">
        <v>2</v>
      </c>
      <c r="E572" s="17">
        <v>1</v>
      </c>
      <c r="F572" s="17">
        <v>1</v>
      </c>
    </row>
    <row r="573" spans="1:6" x14ac:dyDescent="0.25">
      <c r="A573" s="32">
        <v>44627</v>
      </c>
      <c r="B573" s="31">
        <v>-8700</v>
      </c>
      <c r="C573" s="17">
        <v>10</v>
      </c>
      <c r="D573" s="17">
        <v>6</v>
      </c>
      <c r="E573" s="17">
        <v>1</v>
      </c>
      <c r="F573" s="17">
        <v>1</v>
      </c>
    </row>
    <row r="574" spans="1:6" x14ac:dyDescent="0.25">
      <c r="A574" s="32">
        <v>44623</v>
      </c>
      <c r="B574" s="31">
        <v>-8160</v>
      </c>
      <c r="C574" s="17">
        <v>9</v>
      </c>
      <c r="D574" s="17">
        <v>4</v>
      </c>
      <c r="E574" s="17">
        <v>1</v>
      </c>
      <c r="F574" s="17">
        <v>1</v>
      </c>
    </row>
    <row r="575" spans="1:6" x14ac:dyDescent="0.25">
      <c r="A575" s="32">
        <v>44622</v>
      </c>
      <c r="B575" s="31">
        <v>-5360</v>
      </c>
      <c r="C575" s="17">
        <v>8</v>
      </c>
      <c r="D575" s="17">
        <v>4</v>
      </c>
      <c r="E575" s="17">
        <v>1</v>
      </c>
      <c r="F575" s="17">
        <v>1</v>
      </c>
    </row>
    <row r="576" spans="1:6" x14ac:dyDescent="0.25">
      <c r="A576" s="32">
        <v>44621</v>
      </c>
      <c r="B576" s="31">
        <v>1440</v>
      </c>
      <c r="C576" s="17">
        <v>8</v>
      </c>
      <c r="D576" s="17">
        <v>4</v>
      </c>
      <c r="E576" s="17">
        <v>1</v>
      </c>
      <c r="F576" s="17">
        <v>1</v>
      </c>
    </row>
    <row r="577" spans="1:6" x14ac:dyDescent="0.25">
      <c r="A577" s="32">
        <v>44620</v>
      </c>
      <c r="B577" s="31">
        <v>32710</v>
      </c>
      <c r="C577" s="17">
        <v>8</v>
      </c>
      <c r="D577" s="17">
        <v>8</v>
      </c>
      <c r="E577" s="17">
        <v>4</v>
      </c>
      <c r="F577" s="17">
        <v>1</v>
      </c>
    </row>
    <row r="578" spans="1:6" x14ac:dyDescent="0.25">
      <c r="A578" s="32">
        <v>44614</v>
      </c>
      <c r="B578" s="31">
        <v>15015</v>
      </c>
      <c r="C578" s="17">
        <v>9</v>
      </c>
      <c r="D578" s="17">
        <v>1</v>
      </c>
      <c r="E578" s="17">
        <v>1</v>
      </c>
      <c r="F578" s="17">
        <v>1</v>
      </c>
    </row>
    <row r="579" spans="1:6" x14ac:dyDescent="0.25">
      <c r="A579" s="32">
        <v>44610</v>
      </c>
      <c r="B579" s="31">
        <v>2510</v>
      </c>
      <c r="C579" s="17">
        <v>8</v>
      </c>
      <c r="D579" s="17">
        <v>7</v>
      </c>
      <c r="E579" s="17">
        <v>4</v>
      </c>
      <c r="F579" s="17">
        <v>1</v>
      </c>
    </row>
    <row r="580" spans="1:6" x14ac:dyDescent="0.25">
      <c r="A580" s="32">
        <v>44609</v>
      </c>
      <c r="B580" s="31">
        <v>-12795</v>
      </c>
      <c r="C580" s="17">
        <v>9</v>
      </c>
      <c r="D580" s="17">
        <v>9</v>
      </c>
      <c r="E580" s="17">
        <v>4</v>
      </c>
      <c r="F580" s="17">
        <v>1</v>
      </c>
    </row>
    <row r="581" spans="1:6" x14ac:dyDescent="0.25">
      <c r="A581" s="32">
        <v>44608</v>
      </c>
      <c r="B581" s="31">
        <v>-9975</v>
      </c>
      <c r="C581" s="17">
        <v>5</v>
      </c>
      <c r="D581" s="17">
        <v>1</v>
      </c>
      <c r="E581" s="17">
        <v>2</v>
      </c>
      <c r="F581" s="17">
        <v>1</v>
      </c>
    </row>
    <row r="582" spans="1:6" x14ac:dyDescent="0.25">
      <c r="A582" s="32">
        <v>44607</v>
      </c>
      <c r="B582" s="31">
        <v>-7900</v>
      </c>
      <c r="C582" s="17">
        <v>4</v>
      </c>
      <c r="D582" s="17">
        <v>4</v>
      </c>
      <c r="E582" s="17">
        <v>2</v>
      </c>
      <c r="F582" s="17">
        <v>1</v>
      </c>
    </row>
    <row r="583" spans="1:6" x14ac:dyDescent="0.25">
      <c r="A583" s="32">
        <v>44606</v>
      </c>
      <c r="B583" s="31">
        <v>-985</v>
      </c>
      <c r="C583" s="17">
        <v>8</v>
      </c>
      <c r="D583" s="17">
        <v>5</v>
      </c>
      <c r="E583" s="17">
        <v>1</v>
      </c>
      <c r="F583" s="17">
        <v>1</v>
      </c>
    </row>
    <row r="584" spans="1:6" x14ac:dyDescent="0.25">
      <c r="A584" s="32">
        <v>44602</v>
      </c>
      <c r="B584" s="31">
        <v>-16790</v>
      </c>
      <c r="C584" s="17">
        <v>9</v>
      </c>
      <c r="D584" s="17">
        <v>7</v>
      </c>
      <c r="E584" s="17">
        <v>4</v>
      </c>
      <c r="F584" s="17">
        <v>1</v>
      </c>
    </row>
    <row r="585" spans="1:6" x14ac:dyDescent="0.25">
      <c r="A585" s="32">
        <v>44601</v>
      </c>
      <c r="B585" s="31">
        <v>-2305</v>
      </c>
      <c r="C585" s="17">
        <v>4</v>
      </c>
      <c r="D585" s="17">
        <v>9</v>
      </c>
      <c r="E585" s="17">
        <v>3</v>
      </c>
      <c r="F585" s="17">
        <v>1</v>
      </c>
    </row>
    <row r="586" spans="1:6" x14ac:dyDescent="0.25">
      <c r="A586" s="32">
        <v>44600</v>
      </c>
      <c r="B586" s="31">
        <v>27635</v>
      </c>
      <c r="C586" s="17">
        <v>7</v>
      </c>
      <c r="D586" s="17">
        <v>7</v>
      </c>
      <c r="E586" s="17">
        <v>4</v>
      </c>
      <c r="F586" s="17">
        <v>1</v>
      </c>
    </row>
    <row r="587" spans="1:6" x14ac:dyDescent="0.25">
      <c r="A587" s="32">
        <v>44596</v>
      </c>
      <c r="B587" s="31">
        <v>-17400</v>
      </c>
      <c r="C587" s="17">
        <v>10</v>
      </c>
      <c r="D587" s="17">
        <v>3</v>
      </c>
      <c r="E587" s="17">
        <v>1</v>
      </c>
      <c r="F587" s="17">
        <v>1</v>
      </c>
    </row>
    <row r="588" spans="1:6" x14ac:dyDescent="0.25">
      <c r="A588" s="32">
        <v>44595</v>
      </c>
      <c r="B588" s="31">
        <v>19320</v>
      </c>
      <c r="C588" s="17">
        <v>8</v>
      </c>
      <c r="D588" s="17">
        <v>8</v>
      </c>
      <c r="E588" s="17">
        <v>4</v>
      </c>
      <c r="F588" s="17">
        <v>1</v>
      </c>
    </row>
    <row r="589" spans="1:6" x14ac:dyDescent="0.25">
      <c r="A589" s="32">
        <v>44593</v>
      </c>
      <c r="B589" s="31">
        <v>-8705</v>
      </c>
      <c r="C589" s="17">
        <v>7</v>
      </c>
      <c r="D589" s="17">
        <v>5</v>
      </c>
      <c r="E589" s="17">
        <v>1</v>
      </c>
      <c r="F589" s="17">
        <v>1</v>
      </c>
    </row>
    <row r="590" spans="1:6" x14ac:dyDescent="0.25">
      <c r="A590" s="32">
        <v>44588</v>
      </c>
      <c r="B590" s="31">
        <v>5450</v>
      </c>
      <c r="C590" s="17">
        <v>10</v>
      </c>
      <c r="D590" s="17">
        <v>4</v>
      </c>
      <c r="E590" s="17">
        <v>1</v>
      </c>
      <c r="F590" s="17">
        <v>1</v>
      </c>
    </row>
    <row r="591" spans="1:6" x14ac:dyDescent="0.25">
      <c r="A591" s="32">
        <v>44587</v>
      </c>
      <c r="B591" s="31">
        <v>-9250</v>
      </c>
      <c r="C591" s="17">
        <v>10</v>
      </c>
      <c r="D591" s="17">
        <v>5</v>
      </c>
      <c r="E591" s="17">
        <v>1</v>
      </c>
      <c r="F591" s="17">
        <v>1</v>
      </c>
    </row>
    <row r="592" spans="1:6" x14ac:dyDescent="0.25">
      <c r="A592" s="32">
        <v>44586</v>
      </c>
      <c r="B592" s="31">
        <v>130</v>
      </c>
      <c r="C592" s="17">
        <v>8</v>
      </c>
      <c r="D592" s="17">
        <v>2</v>
      </c>
      <c r="E592" s="17">
        <v>1</v>
      </c>
      <c r="F592" s="17">
        <v>1</v>
      </c>
    </row>
    <row r="593" spans="1:6" x14ac:dyDescent="0.25">
      <c r="A593" s="32">
        <v>44585</v>
      </c>
      <c r="B593" s="31">
        <v>77275</v>
      </c>
      <c r="C593" s="17">
        <v>10</v>
      </c>
      <c r="D593" s="17">
        <v>2</v>
      </c>
      <c r="E593" s="17">
        <v>1</v>
      </c>
      <c r="F593" s="17">
        <v>1</v>
      </c>
    </row>
    <row r="594" spans="1:6" x14ac:dyDescent="0.25">
      <c r="A594" s="32">
        <v>44582</v>
      </c>
      <c r="B594" s="31">
        <v>-10275</v>
      </c>
      <c r="C594" s="17">
        <v>9</v>
      </c>
      <c r="D594" s="17">
        <v>8</v>
      </c>
      <c r="E594" s="17">
        <v>4</v>
      </c>
      <c r="F594" s="17">
        <v>1</v>
      </c>
    </row>
    <row r="595" spans="1:6" x14ac:dyDescent="0.25">
      <c r="A595" s="32">
        <v>44581</v>
      </c>
      <c r="B595" s="31">
        <v>48155</v>
      </c>
      <c r="C595" s="17">
        <v>10</v>
      </c>
      <c r="D595" s="17">
        <v>7</v>
      </c>
      <c r="E595" s="17">
        <v>4</v>
      </c>
      <c r="F595" s="17">
        <v>1</v>
      </c>
    </row>
    <row r="596" spans="1:6" x14ac:dyDescent="0.25">
      <c r="A596" s="32">
        <v>44579</v>
      </c>
      <c r="B596" s="31">
        <v>-9250</v>
      </c>
      <c r="C596" s="17">
        <v>5</v>
      </c>
      <c r="D596" s="17">
        <v>5</v>
      </c>
      <c r="E596" s="17">
        <v>2</v>
      </c>
      <c r="F596" s="17">
        <v>1</v>
      </c>
    </row>
    <row r="597" spans="1:6" x14ac:dyDescent="0.25">
      <c r="A597" s="32">
        <v>44574</v>
      </c>
      <c r="B597" s="31">
        <v>-7775</v>
      </c>
      <c r="C597" s="17">
        <v>10</v>
      </c>
      <c r="D597" s="17">
        <v>8</v>
      </c>
      <c r="E597" s="17">
        <v>4</v>
      </c>
      <c r="F597" s="17">
        <v>1</v>
      </c>
    </row>
    <row r="598" spans="1:6" x14ac:dyDescent="0.25">
      <c r="A598" s="32">
        <v>44572</v>
      </c>
      <c r="B598" s="31">
        <v>9595</v>
      </c>
      <c r="C598" s="17">
        <v>8</v>
      </c>
      <c r="D598" s="17">
        <v>4</v>
      </c>
      <c r="E598" s="17">
        <v>1</v>
      </c>
      <c r="F598" s="17">
        <v>1</v>
      </c>
    </row>
    <row r="599" spans="1:6" x14ac:dyDescent="0.25">
      <c r="A599" s="32">
        <v>44568</v>
      </c>
      <c r="B599" s="31">
        <v>-5795</v>
      </c>
      <c r="C599" s="17">
        <v>7</v>
      </c>
      <c r="D599" s="17">
        <v>8</v>
      </c>
      <c r="E599" s="17">
        <v>4</v>
      </c>
      <c r="F599" s="17">
        <v>1</v>
      </c>
    </row>
    <row r="600" spans="1:6" x14ac:dyDescent="0.25">
      <c r="A600" s="32">
        <v>44567</v>
      </c>
      <c r="B600" s="31">
        <v>2500</v>
      </c>
      <c r="C600" s="17">
        <v>6</v>
      </c>
      <c r="D600" s="17">
        <v>2</v>
      </c>
      <c r="E600" s="17">
        <v>1</v>
      </c>
      <c r="F600" s="17">
        <v>1</v>
      </c>
    </row>
    <row r="601" spans="1:6" x14ac:dyDescent="0.25">
      <c r="A601" s="32">
        <v>44566</v>
      </c>
      <c r="B601" s="31">
        <v>-5930</v>
      </c>
      <c r="C601" s="17">
        <v>9</v>
      </c>
      <c r="D601" s="17">
        <v>10</v>
      </c>
      <c r="E601" s="17">
        <v>4</v>
      </c>
      <c r="F601" s="17">
        <v>1</v>
      </c>
    </row>
    <row r="602" spans="1:6" x14ac:dyDescent="0.25">
      <c r="A602" s="32">
        <v>44565</v>
      </c>
      <c r="B602" s="31">
        <v>-9930</v>
      </c>
      <c r="C602" s="17">
        <v>8</v>
      </c>
      <c r="D602" s="17">
        <v>7</v>
      </c>
      <c r="E602" s="17">
        <v>4</v>
      </c>
      <c r="F602" s="17">
        <v>1</v>
      </c>
    </row>
    <row r="603" spans="1:6" x14ac:dyDescent="0.25">
      <c r="A603" s="32">
        <v>44564</v>
      </c>
      <c r="B603" s="31">
        <v>-13845</v>
      </c>
      <c r="C603" s="17">
        <v>4</v>
      </c>
      <c r="D603" s="17">
        <v>3</v>
      </c>
      <c r="E603" s="17">
        <v>2</v>
      </c>
      <c r="F603" s="17">
        <v>1</v>
      </c>
    </row>
    <row r="604" spans="1:6" x14ac:dyDescent="0.25">
      <c r="A604" s="32">
        <v>44561</v>
      </c>
      <c r="B604" s="31">
        <v>1170</v>
      </c>
      <c r="C604" s="17">
        <v>2</v>
      </c>
      <c r="D604" s="17">
        <v>5</v>
      </c>
      <c r="E604" s="17">
        <v>2</v>
      </c>
      <c r="F604" s="17">
        <v>1</v>
      </c>
    </row>
    <row r="605" spans="1:6" x14ac:dyDescent="0.25">
      <c r="A605" s="32">
        <v>44560</v>
      </c>
      <c r="B605" s="31">
        <v>4060</v>
      </c>
      <c r="C605" s="17">
        <v>2</v>
      </c>
      <c r="D605" s="17">
        <v>7</v>
      </c>
      <c r="E605" s="17">
        <v>3</v>
      </c>
      <c r="F605" s="17">
        <v>1</v>
      </c>
    </row>
    <row r="606" spans="1:6" x14ac:dyDescent="0.25">
      <c r="A606" s="32">
        <v>44559</v>
      </c>
      <c r="B606" s="31">
        <v>-9235</v>
      </c>
      <c r="C606" s="17">
        <v>2</v>
      </c>
      <c r="D606" s="17">
        <v>2</v>
      </c>
      <c r="E606" s="17">
        <v>2</v>
      </c>
      <c r="F606" s="17">
        <v>1</v>
      </c>
    </row>
    <row r="607" spans="1:6" x14ac:dyDescent="0.25">
      <c r="A607" s="32">
        <v>44557</v>
      </c>
      <c r="B607" s="31">
        <v>9720</v>
      </c>
      <c r="C607" s="17">
        <v>5</v>
      </c>
      <c r="D607" s="17">
        <v>10</v>
      </c>
      <c r="E607" s="17">
        <v>3</v>
      </c>
      <c r="F607" s="17">
        <v>1</v>
      </c>
    </row>
    <row r="608" spans="1:6" x14ac:dyDescent="0.25">
      <c r="A608" s="32">
        <v>44552</v>
      </c>
      <c r="B608" s="31">
        <v>26075</v>
      </c>
      <c r="C608" s="17">
        <v>5</v>
      </c>
      <c r="D608" s="17">
        <v>8</v>
      </c>
      <c r="E608" s="17">
        <v>3</v>
      </c>
      <c r="F608" s="17">
        <v>1</v>
      </c>
    </row>
    <row r="609" spans="1:6" x14ac:dyDescent="0.25">
      <c r="A609" s="32">
        <v>44550</v>
      </c>
      <c r="B609" s="31">
        <v>-3235</v>
      </c>
      <c r="C609" s="17">
        <v>3</v>
      </c>
      <c r="D609" s="17">
        <v>4</v>
      </c>
      <c r="E609" s="17">
        <v>2</v>
      </c>
      <c r="F609" s="17">
        <v>1</v>
      </c>
    </row>
    <row r="610" spans="1:6" x14ac:dyDescent="0.25">
      <c r="A610" s="32">
        <v>44547</v>
      </c>
      <c r="B610" s="31">
        <v>-1050</v>
      </c>
      <c r="C610" s="17">
        <v>6</v>
      </c>
      <c r="D610" s="17">
        <v>1</v>
      </c>
      <c r="E610" s="17">
        <v>1</v>
      </c>
      <c r="F610" s="17">
        <v>1</v>
      </c>
    </row>
    <row r="611" spans="1:6" x14ac:dyDescent="0.25">
      <c r="A611" s="32">
        <v>44545</v>
      </c>
      <c r="B611" s="31">
        <v>52700</v>
      </c>
      <c r="C611" s="17">
        <v>10</v>
      </c>
      <c r="D611" s="17">
        <v>8</v>
      </c>
      <c r="E611" s="17">
        <v>4</v>
      </c>
      <c r="F611" s="17">
        <v>1</v>
      </c>
    </row>
    <row r="612" spans="1:6" x14ac:dyDescent="0.25">
      <c r="A612" s="32">
        <v>44544</v>
      </c>
      <c r="B612" s="31">
        <v>-2015</v>
      </c>
      <c r="C612" s="17">
        <v>5</v>
      </c>
      <c r="D612" s="17">
        <v>2</v>
      </c>
      <c r="E612" s="17">
        <v>2</v>
      </c>
      <c r="F612" s="17">
        <v>1</v>
      </c>
    </row>
    <row r="613" spans="1:6" x14ac:dyDescent="0.25">
      <c r="A613" s="32">
        <v>44543</v>
      </c>
      <c r="B613" s="31">
        <v>21880</v>
      </c>
      <c r="C613" s="17">
        <v>7</v>
      </c>
      <c r="D613" s="17">
        <v>10</v>
      </c>
      <c r="E613" s="17">
        <v>4</v>
      </c>
      <c r="F613" s="17">
        <v>1</v>
      </c>
    </row>
    <row r="614" spans="1:6" x14ac:dyDescent="0.25">
      <c r="A614" s="32">
        <v>44540</v>
      </c>
      <c r="B614" s="31">
        <v>-9250</v>
      </c>
      <c r="C614" s="17">
        <v>4</v>
      </c>
      <c r="D614" s="17">
        <v>6</v>
      </c>
      <c r="E614" s="17">
        <v>2</v>
      </c>
      <c r="F614" s="17">
        <v>1</v>
      </c>
    </row>
    <row r="615" spans="1:6" x14ac:dyDescent="0.25">
      <c r="A615" s="32">
        <v>44539</v>
      </c>
      <c r="B615" s="31">
        <v>-9235</v>
      </c>
      <c r="C615" s="17">
        <v>5</v>
      </c>
      <c r="D615" s="17">
        <v>7</v>
      </c>
      <c r="E615" s="17">
        <v>3</v>
      </c>
      <c r="F615" s="17">
        <v>1</v>
      </c>
    </row>
    <row r="616" spans="1:6" x14ac:dyDescent="0.25">
      <c r="A616" s="32">
        <v>44537</v>
      </c>
      <c r="B616" s="31">
        <v>-8080</v>
      </c>
      <c r="C616" s="17">
        <v>5</v>
      </c>
      <c r="D616" s="17">
        <v>8</v>
      </c>
      <c r="E616" s="17">
        <v>3</v>
      </c>
      <c r="F616" s="17">
        <v>1</v>
      </c>
    </row>
    <row r="617" spans="1:6" x14ac:dyDescent="0.25">
      <c r="A617" s="32">
        <v>44536</v>
      </c>
      <c r="B617" s="31">
        <v>-8080</v>
      </c>
      <c r="C617" s="17">
        <v>7</v>
      </c>
      <c r="D617" s="17">
        <v>6</v>
      </c>
      <c r="E617" s="17">
        <v>1</v>
      </c>
      <c r="F617" s="17">
        <v>1</v>
      </c>
    </row>
    <row r="618" spans="1:6" x14ac:dyDescent="0.25">
      <c r="A618" s="32">
        <v>44532</v>
      </c>
      <c r="B618" s="31">
        <v>-9250</v>
      </c>
      <c r="C618" s="17">
        <v>6</v>
      </c>
      <c r="D618" s="17">
        <v>3</v>
      </c>
      <c r="E618" s="17">
        <v>1</v>
      </c>
      <c r="F618" s="17">
        <v>1</v>
      </c>
    </row>
    <row r="619" spans="1:6" x14ac:dyDescent="0.25">
      <c r="A619" s="32">
        <v>44531</v>
      </c>
      <c r="B619" s="31">
        <v>-9255</v>
      </c>
      <c r="C619" s="17">
        <v>10</v>
      </c>
      <c r="D619" s="17">
        <v>9</v>
      </c>
      <c r="E619" s="17">
        <v>4</v>
      </c>
      <c r="F619" s="17">
        <v>1</v>
      </c>
    </row>
    <row r="620" spans="1:6" x14ac:dyDescent="0.25">
      <c r="A620" s="32">
        <v>44530</v>
      </c>
      <c r="B620" s="31">
        <v>8820</v>
      </c>
      <c r="C620" s="17">
        <v>8</v>
      </c>
      <c r="D620" s="17">
        <v>5</v>
      </c>
      <c r="E620" s="17">
        <v>1</v>
      </c>
      <c r="F620" s="17">
        <v>1</v>
      </c>
    </row>
    <row r="621" spans="1:6" x14ac:dyDescent="0.25">
      <c r="A621" s="32">
        <v>44524</v>
      </c>
      <c r="B621" s="31">
        <v>-6365</v>
      </c>
      <c r="C621" s="17">
        <v>5</v>
      </c>
      <c r="D621" s="17">
        <v>3</v>
      </c>
      <c r="E621" s="17">
        <v>2</v>
      </c>
      <c r="F621" s="17">
        <v>1</v>
      </c>
    </row>
    <row r="622" spans="1:6" x14ac:dyDescent="0.25">
      <c r="A622" s="32">
        <v>44523</v>
      </c>
      <c r="B622" s="31">
        <v>-2645</v>
      </c>
      <c r="C622" s="17">
        <v>6</v>
      </c>
      <c r="D622" s="17">
        <v>1</v>
      </c>
      <c r="E622" s="17">
        <v>1</v>
      </c>
      <c r="F622" s="17">
        <v>1</v>
      </c>
    </row>
    <row r="623" spans="1:6" x14ac:dyDescent="0.25">
      <c r="A623" s="32">
        <v>44522</v>
      </c>
      <c r="B623" s="31">
        <v>-9240</v>
      </c>
      <c r="C623" s="17">
        <v>8</v>
      </c>
      <c r="D623" s="17">
        <v>7</v>
      </c>
      <c r="E623" s="17">
        <v>4</v>
      </c>
      <c r="F623" s="17">
        <v>1</v>
      </c>
    </row>
    <row r="624" spans="1:6" x14ac:dyDescent="0.25">
      <c r="A624" s="32">
        <v>44519</v>
      </c>
      <c r="B624" s="31">
        <v>-1575</v>
      </c>
      <c r="C624" s="17">
        <v>1</v>
      </c>
      <c r="D624" s="17">
        <v>4</v>
      </c>
      <c r="E624" s="17">
        <v>2</v>
      </c>
      <c r="F624" s="17">
        <v>1</v>
      </c>
    </row>
    <row r="625" spans="1:6" x14ac:dyDescent="0.25">
      <c r="A625" s="32">
        <v>44518</v>
      </c>
      <c r="B625" s="31">
        <v>-9155</v>
      </c>
      <c r="C625" s="17">
        <v>3</v>
      </c>
      <c r="D625" s="17">
        <v>5</v>
      </c>
      <c r="E625" s="17">
        <v>2</v>
      </c>
      <c r="F625" s="17">
        <v>1</v>
      </c>
    </row>
    <row r="626" spans="1:6" x14ac:dyDescent="0.25">
      <c r="A626" s="32">
        <v>44516</v>
      </c>
      <c r="B626" s="31">
        <v>3460</v>
      </c>
      <c r="C626" s="17">
        <v>3</v>
      </c>
      <c r="D626" s="17">
        <v>7</v>
      </c>
      <c r="E626" s="17">
        <v>3</v>
      </c>
      <c r="F626" s="17">
        <v>1</v>
      </c>
    </row>
    <row r="627" spans="1:6" x14ac:dyDescent="0.25">
      <c r="A627" s="32">
        <v>44511</v>
      </c>
      <c r="B627" s="31">
        <v>1585</v>
      </c>
      <c r="C627" s="17">
        <v>1</v>
      </c>
      <c r="D627" s="17">
        <v>6</v>
      </c>
      <c r="E627" s="17">
        <v>2</v>
      </c>
      <c r="F627" s="17">
        <v>1</v>
      </c>
    </row>
    <row r="628" spans="1:6" x14ac:dyDescent="0.25">
      <c r="A628" s="32">
        <v>44508</v>
      </c>
      <c r="B628" s="31">
        <v>370</v>
      </c>
      <c r="C628" s="17">
        <v>1</v>
      </c>
      <c r="D628" s="17">
        <v>4</v>
      </c>
      <c r="E628" s="17">
        <v>2</v>
      </c>
      <c r="F628" s="17">
        <v>1</v>
      </c>
    </row>
    <row r="629" spans="1:6" x14ac:dyDescent="0.25">
      <c r="A629" s="32">
        <v>44505</v>
      </c>
      <c r="B629" s="31">
        <v>-2970</v>
      </c>
      <c r="C629" s="17">
        <v>2</v>
      </c>
      <c r="D629" s="17">
        <v>4</v>
      </c>
      <c r="E629" s="17">
        <v>2</v>
      </c>
      <c r="F629" s="17">
        <v>1</v>
      </c>
    </row>
    <row r="630" spans="1:6" x14ac:dyDescent="0.25">
      <c r="A630" s="32">
        <v>44504</v>
      </c>
      <c r="B630" s="31">
        <v>-6300</v>
      </c>
      <c r="C630" s="17">
        <v>4</v>
      </c>
      <c r="D630" s="17">
        <v>7</v>
      </c>
      <c r="E630" s="17">
        <v>3</v>
      </c>
      <c r="F630" s="17">
        <v>1</v>
      </c>
    </row>
    <row r="631" spans="1:6" x14ac:dyDescent="0.25">
      <c r="A631" s="32">
        <v>44502</v>
      </c>
      <c r="B631" s="31">
        <v>-225</v>
      </c>
      <c r="C631" s="17">
        <v>1</v>
      </c>
      <c r="D631" s="17">
        <v>8</v>
      </c>
      <c r="E631" s="17">
        <v>3</v>
      </c>
      <c r="F631" s="17">
        <v>1</v>
      </c>
    </row>
    <row r="632" spans="1:6" x14ac:dyDescent="0.25">
      <c r="A632" s="32">
        <v>44497</v>
      </c>
      <c r="B632" s="31">
        <v>8190</v>
      </c>
      <c r="C632" s="17">
        <v>2</v>
      </c>
      <c r="D632" s="17">
        <v>8</v>
      </c>
      <c r="E632" s="17">
        <v>3</v>
      </c>
      <c r="F632" s="17">
        <v>1</v>
      </c>
    </row>
    <row r="633" spans="1:6" x14ac:dyDescent="0.25">
      <c r="A633" s="32">
        <v>44496</v>
      </c>
      <c r="B633" s="31">
        <v>5165</v>
      </c>
      <c r="C633" s="17">
        <v>4</v>
      </c>
      <c r="D633" s="17">
        <v>3</v>
      </c>
      <c r="E633" s="17">
        <v>2</v>
      </c>
      <c r="F633" s="17">
        <v>1</v>
      </c>
    </row>
    <row r="634" spans="1:6" x14ac:dyDescent="0.25">
      <c r="A634" s="32">
        <v>44495</v>
      </c>
      <c r="B634" s="31">
        <v>-410</v>
      </c>
      <c r="C634" s="17">
        <v>4</v>
      </c>
      <c r="D634" s="17">
        <v>2</v>
      </c>
      <c r="E634" s="17">
        <v>2</v>
      </c>
      <c r="F634" s="17">
        <v>1</v>
      </c>
    </row>
    <row r="635" spans="1:6" x14ac:dyDescent="0.25">
      <c r="A635" s="32">
        <v>44494</v>
      </c>
      <c r="B635" s="31">
        <v>-2750</v>
      </c>
      <c r="C635" s="17">
        <v>5</v>
      </c>
      <c r="D635" s="17">
        <v>6</v>
      </c>
      <c r="E635" s="17">
        <v>2</v>
      </c>
      <c r="F635" s="17">
        <v>1</v>
      </c>
    </row>
    <row r="636" spans="1:6" x14ac:dyDescent="0.25">
      <c r="A636" s="32">
        <v>44491</v>
      </c>
      <c r="B636" s="31">
        <v>-8160</v>
      </c>
      <c r="C636" s="17">
        <v>4</v>
      </c>
      <c r="D636" s="17">
        <v>6</v>
      </c>
      <c r="E636" s="17">
        <v>2</v>
      </c>
      <c r="F636" s="17">
        <v>1</v>
      </c>
    </row>
    <row r="637" spans="1:6" x14ac:dyDescent="0.25">
      <c r="A637" s="32">
        <v>44490</v>
      </c>
      <c r="B637" s="31">
        <v>10555</v>
      </c>
      <c r="C637" s="17">
        <v>3</v>
      </c>
      <c r="D637" s="17">
        <v>8</v>
      </c>
      <c r="E637" s="17">
        <v>3</v>
      </c>
      <c r="F637" s="17">
        <v>1</v>
      </c>
    </row>
    <row r="638" spans="1:6" x14ac:dyDescent="0.25">
      <c r="A638" s="32">
        <v>44489</v>
      </c>
      <c r="B638" s="31">
        <v>-7885</v>
      </c>
      <c r="C638" s="17">
        <v>2</v>
      </c>
      <c r="D638" s="17">
        <v>2</v>
      </c>
      <c r="E638" s="17">
        <v>2</v>
      </c>
      <c r="F638" s="17">
        <v>1</v>
      </c>
    </row>
    <row r="639" spans="1:6" x14ac:dyDescent="0.25">
      <c r="A639" s="32">
        <v>44488</v>
      </c>
      <c r="B639" s="31">
        <v>-2660</v>
      </c>
      <c r="C639" s="17">
        <v>1</v>
      </c>
      <c r="D639" s="17">
        <v>6</v>
      </c>
      <c r="E639" s="17">
        <v>2</v>
      </c>
      <c r="F639" s="17">
        <v>1</v>
      </c>
    </row>
    <row r="640" spans="1:6" x14ac:dyDescent="0.25">
      <c r="A640" s="32">
        <v>44487</v>
      </c>
      <c r="B640" s="31">
        <v>19730</v>
      </c>
      <c r="C640" s="17">
        <v>5</v>
      </c>
      <c r="D640" s="17">
        <v>9</v>
      </c>
      <c r="E640" s="17">
        <v>3</v>
      </c>
      <c r="F640" s="17">
        <v>1</v>
      </c>
    </row>
    <row r="641" spans="1:5" x14ac:dyDescent="0.25">
      <c r="A641" s="32">
        <v>44484</v>
      </c>
      <c r="B641" s="31">
        <v>-3700</v>
      </c>
      <c r="C641" s="17">
        <v>1</v>
      </c>
      <c r="D641" s="17">
        <v>7</v>
      </c>
      <c r="E641" s="17">
        <v>3</v>
      </c>
    </row>
    <row r="642" spans="1:5" x14ac:dyDescent="0.25">
      <c r="A642" s="32">
        <v>44482</v>
      </c>
      <c r="B642" s="31">
        <v>-830</v>
      </c>
      <c r="C642" s="17">
        <v>2</v>
      </c>
      <c r="D642" s="17">
        <v>4</v>
      </c>
      <c r="E642" s="17">
        <v>2</v>
      </c>
    </row>
    <row r="643" spans="1:5" x14ac:dyDescent="0.25">
      <c r="A643" s="32">
        <v>44481</v>
      </c>
      <c r="B643" s="31">
        <v>-160</v>
      </c>
      <c r="C643" s="17">
        <v>3</v>
      </c>
      <c r="D643" s="17">
        <v>5</v>
      </c>
      <c r="E643" s="17">
        <v>2</v>
      </c>
    </row>
    <row r="644" spans="1:5" x14ac:dyDescent="0.25">
      <c r="A644" s="32">
        <v>44480</v>
      </c>
      <c r="B644" s="31">
        <v>-2085</v>
      </c>
      <c r="C644" s="17">
        <v>5</v>
      </c>
      <c r="D644" s="17">
        <v>1</v>
      </c>
      <c r="E644" s="17">
        <v>2</v>
      </c>
    </row>
    <row r="645" spans="1:5" x14ac:dyDescent="0.25">
      <c r="A645" s="32">
        <v>44477</v>
      </c>
      <c r="B645" s="31">
        <v>-4895</v>
      </c>
      <c r="C645" s="17">
        <v>4</v>
      </c>
      <c r="D645" s="17">
        <v>4</v>
      </c>
      <c r="E645" s="17">
        <v>2</v>
      </c>
    </row>
    <row r="646" spans="1:5" x14ac:dyDescent="0.25">
      <c r="A646" s="32">
        <v>44476</v>
      </c>
      <c r="B646" s="31">
        <v>4910</v>
      </c>
      <c r="C646" s="17">
        <v>2</v>
      </c>
      <c r="D646" s="17">
        <v>1</v>
      </c>
      <c r="E646" s="17">
        <v>2</v>
      </c>
    </row>
    <row r="647" spans="1:5" x14ac:dyDescent="0.25">
      <c r="A647" s="32">
        <v>44475</v>
      </c>
      <c r="B647" s="31">
        <v>660</v>
      </c>
      <c r="C647" s="17">
        <v>8</v>
      </c>
      <c r="D647" s="17">
        <v>10</v>
      </c>
      <c r="E647" s="17">
        <v>4</v>
      </c>
    </row>
    <row r="648" spans="1:5" x14ac:dyDescent="0.25">
      <c r="A648" s="32">
        <v>44474</v>
      </c>
      <c r="B648" s="31">
        <v>-9160</v>
      </c>
      <c r="C648" s="17">
        <v>5</v>
      </c>
      <c r="D648" s="17">
        <v>6</v>
      </c>
      <c r="E648" s="17">
        <v>2</v>
      </c>
    </row>
    <row r="649" spans="1:5" x14ac:dyDescent="0.25">
      <c r="A649" s="32">
        <v>44473</v>
      </c>
      <c r="B649" s="31">
        <v>-8160</v>
      </c>
      <c r="C649" s="17">
        <v>8</v>
      </c>
      <c r="D649" s="17">
        <v>7</v>
      </c>
      <c r="E649" s="17">
        <v>4</v>
      </c>
    </row>
    <row r="650" spans="1:5" x14ac:dyDescent="0.25">
      <c r="A650" s="32">
        <v>44470</v>
      </c>
      <c r="B650" s="31">
        <v>9950</v>
      </c>
      <c r="C650" s="17">
        <v>6</v>
      </c>
      <c r="D650" s="17">
        <v>6</v>
      </c>
      <c r="E650" s="17">
        <v>1</v>
      </c>
    </row>
    <row r="651" spans="1:5" x14ac:dyDescent="0.25">
      <c r="A651" s="32">
        <v>44469</v>
      </c>
      <c r="B651" s="31">
        <v>845</v>
      </c>
      <c r="C651" s="17">
        <v>5</v>
      </c>
      <c r="D651" s="17">
        <v>7</v>
      </c>
      <c r="E651" s="17">
        <v>3</v>
      </c>
    </row>
    <row r="652" spans="1:5" x14ac:dyDescent="0.25">
      <c r="A652" s="32">
        <v>44468</v>
      </c>
      <c r="B652" s="31">
        <v>-8160</v>
      </c>
      <c r="C652" s="17">
        <v>4</v>
      </c>
      <c r="D652" s="17">
        <v>9</v>
      </c>
      <c r="E652" s="17">
        <v>3</v>
      </c>
    </row>
    <row r="653" spans="1:5" x14ac:dyDescent="0.25">
      <c r="A653" s="32">
        <v>44466</v>
      </c>
      <c r="B653" s="31">
        <v>3160</v>
      </c>
      <c r="C653" s="17">
        <v>3</v>
      </c>
      <c r="D653" s="17">
        <v>4</v>
      </c>
      <c r="E653" s="17">
        <v>2</v>
      </c>
    </row>
    <row r="654" spans="1:5" x14ac:dyDescent="0.25">
      <c r="A654" s="32">
        <v>44463</v>
      </c>
      <c r="B654" s="31">
        <v>-3490</v>
      </c>
      <c r="C654" s="17">
        <v>2</v>
      </c>
      <c r="D654" s="17">
        <v>6</v>
      </c>
      <c r="E654" s="17">
        <v>2</v>
      </c>
    </row>
    <row r="655" spans="1:5" x14ac:dyDescent="0.25">
      <c r="A655" s="32">
        <v>44462</v>
      </c>
      <c r="B655" s="31">
        <v>4810</v>
      </c>
      <c r="C655" s="17">
        <v>3</v>
      </c>
      <c r="D655" s="17">
        <v>3</v>
      </c>
      <c r="E655" s="17">
        <v>2</v>
      </c>
    </row>
    <row r="656" spans="1:5" x14ac:dyDescent="0.25">
      <c r="A656" s="32">
        <v>44461</v>
      </c>
      <c r="B656" s="31">
        <v>8395</v>
      </c>
      <c r="C656" s="17">
        <v>5</v>
      </c>
      <c r="D656" s="17">
        <v>5</v>
      </c>
      <c r="E656" s="17">
        <v>2</v>
      </c>
    </row>
    <row r="657" spans="1:5" x14ac:dyDescent="0.25">
      <c r="A657" s="32">
        <v>44460</v>
      </c>
      <c r="B657" s="31">
        <v>-8160</v>
      </c>
      <c r="C657" s="17">
        <v>2</v>
      </c>
      <c r="D657" s="17">
        <v>7</v>
      </c>
      <c r="E657" s="17">
        <v>3</v>
      </c>
    </row>
    <row r="658" spans="1:5" x14ac:dyDescent="0.25">
      <c r="A658" s="32">
        <v>44459</v>
      </c>
      <c r="B658" s="31">
        <v>-16765</v>
      </c>
      <c r="C658" s="17">
        <v>8</v>
      </c>
      <c r="D658" s="17">
        <v>5</v>
      </c>
      <c r="E658" s="17">
        <v>1</v>
      </c>
    </row>
    <row r="659" spans="1:5" x14ac:dyDescent="0.25">
      <c r="A659" s="32">
        <v>44456</v>
      </c>
      <c r="B659" s="31">
        <v>-14340</v>
      </c>
      <c r="C659" s="17">
        <v>5</v>
      </c>
      <c r="D659" s="17">
        <v>6</v>
      </c>
      <c r="E659" s="17">
        <v>2</v>
      </c>
    </row>
    <row r="660" spans="1:5" x14ac:dyDescent="0.25">
      <c r="A660" s="32">
        <v>44454</v>
      </c>
      <c r="B660" s="31">
        <v>-14350</v>
      </c>
      <c r="C660" s="17">
        <v>4</v>
      </c>
      <c r="D660" s="17">
        <v>4</v>
      </c>
      <c r="E660" s="17">
        <v>2</v>
      </c>
    </row>
    <row r="661" spans="1:5" x14ac:dyDescent="0.25">
      <c r="A661" s="32">
        <v>44453</v>
      </c>
      <c r="B661" s="31">
        <v>-9240</v>
      </c>
      <c r="C661" s="17">
        <v>3</v>
      </c>
      <c r="D661" s="17">
        <v>3</v>
      </c>
      <c r="E661" s="17">
        <v>2</v>
      </c>
    </row>
    <row r="662" spans="1:5" x14ac:dyDescent="0.25">
      <c r="A662" s="32">
        <v>44452</v>
      </c>
      <c r="B662" s="31">
        <v>-100</v>
      </c>
      <c r="C662" s="17">
        <v>4</v>
      </c>
      <c r="D662" s="17">
        <v>4</v>
      </c>
      <c r="E662" s="17">
        <v>2</v>
      </c>
    </row>
    <row r="663" spans="1:5" x14ac:dyDescent="0.25">
      <c r="A663" s="32">
        <v>44448</v>
      </c>
      <c r="B663" s="31">
        <v>1930</v>
      </c>
      <c r="C663" s="17">
        <v>1</v>
      </c>
      <c r="D663" s="17">
        <v>3</v>
      </c>
      <c r="E663" s="17">
        <v>2</v>
      </c>
    </row>
    <row r="664" spans="1:5" x14ac:dyDescent="0.25">
      <c r="A664" s="32">
        <v>44446</v>
      </c>
      <c r="B664" s="31">
        <v>1390</v>
      </c>
      <c r="C664" s="17">
        <v>1</v>
      </c>
      <c r="D664" s="17">
        <v>5</v>
      </c>
      <c r="E664" s="17">
        <v>2</v>
      </c>
    </row>
    <row r="665" spans="1:5" x14ac:dyDescent="0.25">
      <c r="A665" s="32">
        <v>44442</v>
      </c>
      <c r="B665" s="31">
        <v>-1145</v>
      </c>
      <c r="C665" s="17">
        <v>1</v>
      </c>
      <c r="D665" s="17">
        <v>3</v>
      </c>
      <c r="E665" s="17">
        <v>2</v>
      </c>
    </row>
    <row r="666" spans="1:5" x14ac:dyDescent="0.25">
      <c r="A666" s="32">
        <v>44441</v>
      </c>
      <c r="B666" s="31">
        <v>-2780</v>
      </c>
      <c r="C666" s="17">
        <v>2</v>
      </c>
      <c r="D666" s="17">
        <v>3</v>
      </c>
      <c r="E666" s="17">
        <v>2</v>
      </c>
    </row>
    <row r="667" spans="1:5" x14ac:dyDescent="0.25">
      <c r="A667" s="32">
        <v>44440</v>
      </c>
      <c r="B667" s="31">
        <v>4335</v>
      </c>
      <c r="C667" s="17">
        <v>1</v>
      </c>
      <c r="D667" s="17">
        <v>1</v>
      </c>
      <c r="E667" s="17">
        <v>2</v>
      </c>
    </row>
    <row r="668" spans="1:5" x14ac:dyDescent="0.25">
      <c r="A668" s="32">
        <v>44439</v>
      </c>
      <c r="B668" s="31">
        <v>-1050</v>
      </c>
      <c r="C668" s="17">
        <v>1</v>
      </c>
      <c r="D668" s="17">
        <v>4</v>
      </c>
      <c r="E668" s="17">
        <v>2</v>
      </c>
    </row>
    <row r="669" spans="1:5" x14ac:dyDescent="0.25">
      <c r="A669" s="32">
        <v>44438</v>
      </c>
      <c r="B669" s="31">
        <v>10165</v>
      </c>
      <c r="C669" s="17">
        <v>3</v>
      </c>
      <c r="D669" s="17">
        <v>8</v>
      </c>
      <c r="E669" s="17">
        <v>3</v>
      </c>
    </row>
    <row r="670" spans="1:5" x14ac:dyDescent="0.25">
      <c r="A670" s="32">
        <v>44435</v>
      </c>
      <c r="B670" s="31">
        <v>7395</v>
      </c>
      <c r="C670" s="17">
        <v>2</v>
      </c>
      <c r="D670" s="17">
        <v>6</v>
      </c>
      <c r="E670" s="17">
        <v>2</v>
      </c>
    </row>
    <row r="671" spans="1:5" x14ac:dyDescent="0.25">
      <c r="A671" s="32">
        <v>44434</v>
      </c>
      <c r="B671" s="31">
        <v>-3345</v>
      </c>
      <c r="C671" s="17">
        <v>1</v>
      </c>
      <c r="D671" s="17">
        <v>6</v>
      </c>
      <c r="E671" s="17">
        <v>2</v>
      </c>
    </row>
    <row r="672" spans="1:5" x14ac:dyDescent="0.25">
      <c r="A672" s="32">
        <v>44433</v>
      </c>
      <c r="B672" s="31">
        <v>755</v>
      </c>
      <c r="C672" s="17">
        <v>1</v>
      </c>
      <c r="D672" s="17">
        <v>1</v>
      </c>
      <c r="E672" s="17">
        <v>2</v>
      </c>
    </row>
    <row r="673" spans="1:5" x14ac:dyDescent="0.25">
      <c r="A673" s="32">
        <v>44432</v>
      </c>
      <c r="B673" s="31">
        <v>605</v>
      </c>
      <c r="C673" s="17">
        <v>1</v>
      </c>
      <c r="D673" s="17">
        <v>1</v>
      </c>
      <c r="E673" s="17">
        <v>2</v>
      </c>
    </row>
    <row r="674" spans="1:5" x14ac:dyDescent="0.25">
      <c r="A674" s="32">
        <v>44426</v>
      </c>
      <c r="B674" s="31">
        <v>-970</v>
      </c>
      <c r="C674" s="17">
        <v>4</v>
      </c>
      <c r="D674" s="17">
        <v>9</v>
      </c>
      <c r="E674" s="17">
        <v>3</v>
      </c>
    </row>
    <row r="675" spans="1:5" x14ac:dyDescent="0.25">
      <c r="A675" s="32">
        <v>44425</v>
      </c>
      <c r="B675" s="31">
        <v>-8700</v>
      </c>
      <c r="C675" s="17">
        <v>4</v>
      </c>
      <c r="D675" s="17">
        <v>4</v>
      </c>
      <c r="E675" s="17">
        <v>2</v>
      </c>
    </row>
    <row r="676" spans="1:5" x14ac:dyDescent="0.25">
      <c r="A676" s="32">
        <v>44424</v>
      </c>
      <c r="B676" s="31">
        <v>7410</v>
      </c>
      <c r="C676" s="17">
        <v>5</v>
      </c>
      <c r="D676" s="17">
        <v>3</v>
      </c>
      <c r="E676" s="17">
        <v>2</v>
      </c>
    </row>
    <row r="677" spans="1:5" x14ac:dyDescent="0.25">
      <c r="A677" s="32">
        <v>44421</v>
      </c>
      <c r="B677" s="31">
        <v>710</v>
      </c>
      <c r="C677" s="17">
        <v>1</v>
      </c>
      <c r="D677" s="17">
        <v>6</v>
      </c>
      <c r="E677" s="17">
        <v>2</v>
      </c>
    </row>
    <row r="678" spans="1:5" x14ac:dyDescent="0.25">
      <c r="A678" s="32">
        <v>44420</v>
      </c>
      <c r="B678" s="31">
        <v>-4230</v>
      </c>
      <c r="C678" s="17">
        <v>2</v>
      </c>
      <c r="D678" s="17">
        <v>4</v>
      </c>
      <c r="E678" s="17">
        <v>2</v>
      </c>
    </row>
    <row r="679" spans="1:5" x14ac:dyDescent="0.25">
      <c r="A679" s="32">
        <v>44419</v>
      </c>
      <c r="B679" s="31">
        <v>-865</v>
      </c>
      <c r="C679" s="17">
        <v>2</v>
      </c>
      <c r="D679" s="17">
        <v>1</v>
      </c>
      <c r="E679" s="17">
        <v>2</v>
      </c>
    </row>
    <row r="680" spans="1:5" x14ac:dyDescent="0.25">
      <c r="A680" s="32">
        <v>44417</v>
      </c>
      <c r="B680" s="31">
        <v>-960</v>
      </c>
      <c r="C680" s="17">
        <v>1</v>
      </c>
      <c r="D680" s="17">
        <v>3</v>
      </c>
      <c r="E680" s="17">
        <v>2</v>
      </c>
    </row>
    <row r="681" spans="1:5" x14ac:dyDescent="0.25">
      <c r="A681" s="32">
        <v>44414</v>
      </c>
      <c r="B681" s="31">
        <v>-1800</v>
      </c>
      <c r="C681" s="17">
        <v>1</v>
      </c>
      <c r="D681" s="17">
        <v>5</v>
      </c>
      <c r="E681" s="17">
        <v>2</v>
      </c>
    </row>
    <row r="682" spans="1:5" x14ac:dyDescent="0.25">
      <c r="A682" s="32">
        <v>44413</v>
      </c>
      <c r="B682" s="31">
        <v>-1775</v>
      </c>
      <c r="C682" s="17">
        <v>1</v>
      </c>
      <c r="D682" s="17">
        <v>7</v>
      </c>
      <c r="E682" s="17">
        <v>3</v>
      </c>
    </row>
    <row r="683" spans="1:5" x14ac:dyDescent="0.25">
      <c r="A683" s="32">
        <v>44412</v>
      </c>
      <c r="B683" s="31">
        <v>620</v>
      </c>
      <c r="C683" s="17">
        <v>1</v>
      </c>
      <c r="D683" s="17">
        <v>1</v>
      </c>
      <c r="E683" s="17">
        <v>2</v>
      </c>
    </row>
    <row r="684" spans="1:5" x14ac:dyDescent="0.25">
      <c r="A684" s="32">
        <v>44411</v>
      </c>
      <c r="B684" s="31">
        <v>-7775</v>
      </c>
      <c r="C684" s="17">
        <v>4</v>
      </c>
      <c r="D684" s="17">
        <v>4</v>
      </c>
      <c r="E684" s="17">
        <v>2</v>
      </c>
    </row>
    <row r="685" spans="1:5" x14ac:dyDescent="0.25">
      <c r="A685" s="32">
        <v>44410</v>
      </c>
      <c r="B685" s="31">
        <v>3715</v>
      </c>
      <c r="C685" s="17">
        <v>1</v>
      </c>
      <c r="D685" s="17">
        <v>7</v>
      </c>
      <c r="E685" s="17">
        <v>3</v>
      </c>
    </row>
    <row r="686" spans="1:5" x14ac:dyDescent="0.25">
      <c r="A686" s="32">
        <v>44407</v>
      </c>
      <c r="B686" s="31">
        <v>2590</v>
      </c>
      <c r="C686" s="17">
        <v>2</v>
      </c>
      <c r="D686" s="17">
        <v>6</v>
      </c>
      <c r="E686" s="17">
        <v>2</v>
      </c>
    </row>
    <row r="687" spans="1:5" x14ac:dyDescent="0.25">
      <c r="A687" s="32">
        <v>44406</v>
      </c>
      <c r="B687" s="31">
        <v>1665</v>
      </c>
      <c r="C687" s="17">
        <v>1</v>
      </c>
      <c r="D687" s="17">
        <v>5</v>
      </c>
      <c r="E687" s="17">
        <v>2</v>
      </c>
    </row>
    <row r="688" spans="1:5" x14ac:dyDescent="0.25">
      <c r="A688" s="32">
        <v>44405</v>
      </c>
      <c r="B688" s="31">
        <v>-3790</v>
      </c>
      <c r="C688" s="17">
        <v>3</v>
      </c>
      <c r="D688" s="17">
        <v>3</v>
      </c>
      <c r="E688" s="17">
        <v>2</v>
      </c>
    </row>
    <row r="689" spans="1:5" x14ac:dyDescent="0.25">
      <c r="A689" s="32">
        <v>44404</v>
      </c>
      <c r="B689" s="31">
        <v>7035</v>
      </c>
      <c r="C689" s="17">
        <v>8</v>
      </c>
      <c r="D689" s="17">
        <v>5</v>
      </c>
      <c r="E689" s="17">
        <v>1</v>
      </c>
    </row>
    <row r="690" spans="1:5" x14ac:dyDescent="0.25">
      <c r="A690" s="32">
        <v>44403</v>
      </c>
      <c r="B690" s="31">
        <v>1120</v>
      </c>
      <c r="C690" s="17">
        <v>1</v>
      </c>
      <c r="D690" s="17">
        <v>5</v>
      </c>
      <c r="E690" s="17">
        <v>2</v>
      </c>
    </row>
    <row r="691" spans="1:5" x14ac:dyDescent="0.25">
      <c r="A691" s="32">
        <v>44400</v>
      </c>
      <c r="B691" s="31">
        <v>12935</v>
      </c>
      <c r="C691" s="17">
        <v>3</v>
      </c>
      <c r="D691" s="17">
        <v>6</v>
      </c>
      <c r="E691" s="17">
        <v>2</v>
      </c>
    </row>
    <row r="692" spans="1:5" x14ac:dyDescent="0.25">
      <c r="A692" s="32">
        <v>44398</v>
      </c>
      <c r="B692" s="31">
        <v>14765</v>
      </c>
      <c r="C692" s="17">
        <v>3</v>
      </c>
      <c r="D692" s="17">
        <v>7</v>
      </c>
      <c r="E692" s="17">
        <v>3</v>
      </c>
    </row>
    <row r="693" spans="1:5" x14ac:dyDescent="0.25">
      <c r="A693" s="32">
        <v>44397</v>
      </c>
      <c r="B693" s="31">
        <v>17305</v>
      </c>
      <c r="C693" s="17">
        <v>5</v>
      </c>
      <c r="D693" s="17">
        <v>4</v>
      </c>
      <c r="E693" s="17">
        <v>2</v>
      </c>
    </row>
    <row r="694" spans="1:5" x14ac:dyDescent="0.25">
      <c r="A694" s="32">
        <v>44396</v>
      </c>
      <c r="B694" s="31">
        <v>605</v>
      </c>
      <c r="C694" s="17">
        <v>3</v>
      </c>
      <c r="D694" s="17">
        <v>4</v>
      </c>
      <c r="E694" s="17">
        <v>2</v>
      </c>
    </row>
    <row r="695" spans="1:5" x14ac:dyDescent="0.25">
      <c r="A695" s="32">
        <v>44393</v>
      </c>
      <c r="B695" s="31">
        <v>720</v>
      </c>
      <c r="C695" s="17">
        <v>5</v>
      </c>
      <c r="D695" s="17">
        <v>7</v>
      </c>
      <c r="E695" s="17">
        <v>3</v>
      </c>
    </row>
    <row r="696" spans="1:5" x14ac:dyDescent="0.25">
      <c r="A696" s="32">
        <v>44392</v>
      </c>
      <c r="B696" s="31">
        <v>5285</v>
      </c>
      <c r="C696" s="17">
        <v>5</v>
      </c>
      <c r="D696" s="17">
        <v>6</v>
      </c>
      <c r="E696" s="17">
        <v>2</v>
      </c>
    </row>
    <row r="697" spans="1:5" x14ac:dyDescent="0.25">
      <c r="A697" s="32">
        <v>44391</v>
      </c>
      <c r="B697" s="31">
        <v>-920</v>
      </c>
      <c r="C697" s="17">
        <v>2</v>
      </c>
      <c r="D697" s="17">
        <v>2</v>
      </c>
      <c r="E697" s="17">
        <v>2</v>
      </c>
    </row>
    <row r="698" spans="1:5" x14ac:dyDescent="0.25">
      <c r="A698" s="32">
        <v>44390</v>
      </c>
      <c r="B698" s="31">
        <v>-1730</v>
      </c>
      <c r="C698" s="17">
        <v>4</v>
      </c>
      <c r="D698" s="17">
        <v>3</v>
      </c>
      <c r="E698" s="17">
        <v>2</v>
      </c>
    </row>
    <row r="699" spans="1:5" x14ac:dyDescent="0.25">
      <c r="A699" s="32">
        <v>44389</v>
      </c>
      <c r="B699" s="31">
        <v>-3005</v>
      </c>
      <c r="C699" s="17">
        <v>1</v>
      </c>
      <c r="D699" s="17">
        <v>3</v>
      </c>
      <c r="E699" s="17">
        <v>2</v>
      </c>
    </row>
    <row r="700" spans="1:5" x14ac:dyDescent="0.25">
      <c r="A700" s="32">
        <v>44386</v>
      </c>
      <c r="B700" s="31">
        <v>11595</v>
      </c>
      <c r="C700" s="17">
        <v>3</v>
      </c>
      <c r="D700" s="17">
        <v>8</v>
      </c>
      <c r="E700" s="17">
        <v>3</v>
      </c>
    </row>
    <row r="701" spans="1:5" x14ac:dyDescent="0.25">
      <c r="A701" s="32">
        <v>44385</v>
      </c>
      <c r="B701" s="31">
        <v>-1190</v>
      </c>
      <c r="C701" s="17">
        <v>5</v>
      </c>
      <c r="D701" s="17">
        <v>7</v>
      </c>
      <c r="E701" s="17">
        <v>3</v>
      </c>
    </row>
    <row r="702" spans="1:5" x14ac:dyDescent="0.25">
      <c r="A702" s="32">
        <v>44377</v>
      </c>
      <c r="B702" s="31">
        <v>320</v>
      </c>
      <c r="C702" s="17">
        <v>1</v>
      </c>
      <c r="D702" s="17">
        <v>2</v>
      </c>
      <c r="E702" s="17">
        <v>2</v>
      </c>
    </row>
    <row r="703" spans="1:5" x14ac:dyDescent="0.25">
      <c r="A703" s="32">
        <v>44376</v>
      </c>
      <c r="B703" s="31">
        <v>8000</v>
      </c>
      <c r="C703" s="17">
        <v>1</v>
      </c>
      <c r="D703" s="17">
        <v>7</v>
      </c>
      <c r="E703" s="17">
        <v>3</v>
      </c>
    </row>
    <row r="704" spans="1:5" x14ac:dyDescent="0.25">
      <c r="A704" s="32">
        <v>44375</v>
      </c>
      <c r="B704" s="31">
        <v>-1530</v>
      </c>
      <c r="C704" s="17">
        <v>3</v>
      </c>
      <c r="D704" s="17">
        <v>10</v>
      </c>
      <c r="E704" s="17">
        <v>3</v>
      </c>
    </row>
    <row r="705" spans="1:5" x14ac:dyDescent="0.25">
      <c r="A705" s="32">
        <v>44372</v>
      </c>
      <c r="B705" s="31">
        <v>45</v>
      </c>
      <c r="C705" s="17">
        <v>1</v>
      </c>
      <c r="D705" s="17">
        <v>6</v>
      </c>
      <c r="E705" s="17">
        <v>2</v>
      </c>
    </row>
    <row r="706" spans="1:5" x14ac:dyDescent="0.25">
      <c r="A706" s="32">
        <v>44371</v>
      </c>
      <c r="B706" s="31">
        <v>-540</v>
      </c>
      <c r="C706" s="17">
        <v>1</v>
      </c>
      <c r="D706" s="17">
        <v>2</v>
      </c>
      <c r="E706" s="17">
        <v>2</v>
      </c>
    </row>
    <row r="707" spans="1:5" x14ac:dyDescent="0.25">
      <c r="A707" s="32">
        <v>44370</v>
      </c>
      <c r="B707" s="31">
        <v>220</v>
      </c>
      <c r="C707" s="17">
        <v>1</v>
      </c>
      <c r="D707" s="17">
        <v>2</v>
      </c>
      <c r="E707" s="17">
        <v>2</v>
      </c>
    </row>
    <row r="708" spans="1:5" x14ac:dyDescent="0.25">
      <c r="A708" s="32">
        <v>44369</v>
      </c>
      <c r="B708" s="31">
        <v>-3320</v>
      </c>
      <c r="C708" s="17">
        <v>3</v>
      </c>
      <c r="D708" s="17">
        <v>8</v>
      </c>
      <c r="E708" s="17">
        <v>3</v>
      </c>
    </row>
    <row r="709" spans="1:5" x14ac:dyDescent="0.25">
      <c r="A709" s="32">
        <v>44368</v>
      </c>
      <c r="B709" s="31">
        <v>4820</v>
      </c>
      <c r="C709" s="17">
        <v>4</v>
      </c>
      <c r="D709" s="17">
        <v>2</v>
      </c>
      <c r="E709" s="17">
        <v>2</v>
      </c>
    </row>
    <row r="710" spans="1:5" x14ac:dyDescent="0.25">
      <c r="A710" s="32">
        <v>44365</v>
      </c>
      <c r="B710" s="31">
        <v>1320</v>
      </c>
      <c r="C710" s="17">
        <v>3</v>
      </c>
      <c r="D710" s="17">
        <v>9</v>
      </c>
      <c r="E710" s="17">
        <v>3</v>
      </c>
    </row>
    <row r="711" spans="1:5" x14ac:dyDescent="0.25">
      <c r="A711" s="32">
        <v>44364</v>
      </c>
      <c r="B711" s="31">
        <v>-8080</v>
      </c>
      <c r="C711" s="17">
        <v>7</v>
      </c>
      <c r="D711" s="17">
        <v>9</v>
      </c>
      <c r="E711" s="17">
        <v>4</v>
      </c>
    </row>
    <row r="712" spans="1:5" x14ac:dyDescent="0.25">
      <c r="A712" s="32">
        <v>44362</v>
      </c>
      <c r="B712" s="31">
        <v>-3300</v>
      </c>
      <c r="C712" s="17">
        <v>2</v>
      </c>
      <c r="D712" s="17">
        <v>8</v>
      </c>
      <c r="E712" s="17">
        <v>3</v>
      </c>
    </row>
    <row r="713" spans="1:5" x14ac:dyDescent="0.25">
      <c r="A713" s="32">
        <v>44361</v>
      </c>
      <c r="B713" s="31">
        <v>13595</v>
      </c>
      <c r="C713" s="17">
        <v>3</v>
      </c>
      <c r="D713" s="17">
        <v>6</v>
      </c>
      <c r="E713" s="17">
        <v>2</v>
      </c>
    </row>
    <row r="714" spans="1:5" x14ac:dyDescent="0.25">
      <c r="A714" s="32">
        <v>44357</v>
      </c>
      <c r="B714" s="31">
        <v>21095</v>
      </c>
      <c r="C714" s="17">
        <v>5</v>
      </c>
      <c r="D714" s="17">
        <v>8</v>
      </c>
      <c r="E714" s="17">
        <v>3</v>
      </c>
    </row>
    <row r="715" spans="1:5" x14ac:dyDescent="0.25">
      <c r="A715" s="32">
        <v>44356</v>
      </c>
      <c r="B715" s="31">
        <v>-1110</v>
      </c>
      <c r="C715" s="17">
        <v>1</v>
      </c>
      <c r="D715" s="17">
        <v>4</v>
      </c>
      <c r="E715" s="17">
        <v>2</v>
      </c>
    </row>
    <row r="716" spans="1:5" x14ac:dyDescent="0.25">
      <c r="A716" s="32">
        <v>44355</v>
      </c>
      <c r="B716" s="31">
        <v>15</v>
      </c>
      <c r="C716" s="17">
        <v>4</v>
      </c>
      <c r="D716" s="17">
        <v>2</v>
      </c>
      <c r="E716" s="17">
        <v>2</v>
      </c>
    </row>
    <row r="717" spans="1:5" x14ac:dyDescent="0.25">
      <c r="A717" s="32">
        <v>44354</v>
      </c>
      <c r="B717" s="31">
        <v>-4440</v>
      </c>
      <c r="C717" s="17">
        <v>1</v>
      </c>
      <c r="D717" s="17">
        <v>9</v>
      </c>
      <c r="E717" s="17">
        <v>3</v>
      </c>
    </row>
    <row r="718" spans="1:5" x14ac:dyDescent="0.25">
      <c r="A718" s="32">
        <v>44351</v>
      </c>
      <c r="B718" s="31">
        <v>23420</v>
      </c>
      <c r="C718" s="17">
        <v>6</v>
      </c>
      <c r="D718" s="17">
        <v>10</v>
      </c>
      <c r="E718" s="17">
        <v>4</v>
      </c>
    </row>
    <row r="719" spans="1:5" x14ac:dyDescent="0.25">
      <c r="A719" s="32">
        <v>44350</v>
      </c>
      <c r="B719" s="31">
        <v>-3705</v>
      </c>
      <c r="C719" s="17">
        <v>3</v>
      </c>
      <c r="D719" s="17">
        <v>6</v>
      </c>
      <c r="E719" s="17">
        <v>2</v>
      </c>
    </row>
    <row r="720" spans="1:5" x14ac:dyDescent="0.25">
      <c r="A720" s="32">
        <v>44349</v>
      </c>
      <c r="B720" s="31">
        <v>-1315</v>
      </c>
      <c r="C720" s="17">
        <v>1</v>
      </c>
      <c r="D720" s="17">
        <v>4</v>
      </c>
      <c r="E720" s="17">
        <v>2</v>
      </c>
    </row>
    <row r="721" spans="1:5" x14ac:dyDescent="0.25">
      <c r="A721" s="32">
        <v>44348</v>
      </c>
      <c r="B721" s="31">
        <v>3855</v>
      </c>
      <c r="C721" s="17">
        <v>4</v>
      </c>
      <c r="D721" s="17">
        <v>5</v>
      </c>
      <c r="E721" s="17">
        <v>2</v>
      </c>
    </row>
    <row r="722" spans="1:5" x14ac:dyDescent="0.25">
      <c r="A722" s="32">
        <v>44344</v>
      </c>
      <c r="B722" s="31">
        <v>5245</v>
      </c>
      <c r="C722" s="17">
        <v>1</v>
      </c>
      <c r="D722" s="17">
        <v>3</v>
      </c>
      <c r="E722" s="17">
        <v>2</v>
      </c>
    </row>
    <row r="723" spans="1:5" x14ac:dyDescent="0.25">
      <c r="A723" s="32">
        <v>44343</v>
      </c>
      <c r="B723" s="31">
        <v>3065</v>
      </c>
      <c r="C723" s="17">
        <v>1</v>
      </c>
      <c r="D723" s="17">
        <v>1</v>
      </c>
      <c r="E723" s="17">
        <v>2</v>
      </c>
    </row>
    <row r="724" spans="1:5" x14ac:dyDescent="0.25">
      <c r="A724" s="32">
        <v>44342</v>
      </c>
      <c r="B724" s="31">
        <v>1110</v>
      </c>
      <c r="C724" s="17">
        <v>1</v>
      </c>
      <c r="D724" s="17">
        <v>1</v>
      </c>
      <c r="E724" s="17">
        <v>2</v>
      </c>
    </row>
    <row r="725" spans="1:5" x14ac:dyDescent="0.25">
      <c r="A725" s="32">
        <v>44341</v>
      </c>
      <c r="B725" s="31">
        <v>2525</v>
      </c>
      <c r="C725" s="17">
        <v>2</v>
      </c>
      <c r="D725" s="17">
        <v>3</v>
      </c>
      <c r="E725" s="17">
        <v>2</v>
      </c>
    </row>
    <row r="726" spans="1:5" x14ac:dyDescent="0.25">
      <c r="A726" s="32">
        <v>44340</v>
      </c>
      <c r="B726" s="31">
        <v>17825</v>
      </c>
      <c r="C726" s="17">
        <v>5</v>
      </c>
      <c r="D726" s="17">
        <v>8</v>
      </c>
      <c r="E726" s="17">
        <v>3</v>
      </c>
    </row>
    <row r="727" spans="1:5" x14ac:dyDescent="0.25">
      <c r="A727" s="32">
        <v>44337</v>
      </c>
      <c r="B727" s="31">
        <v>-8160</v>
      </c>
      <c r="C727" s="17">
        <v>4</v>
      </c>
      <c r="D727" s="17">
        <v>7</v>
      </c>
      <c r="E727" s="17">
        <v>3</v>
      </c>
    </row>
    <row r="728" spans="1:5" x14ac:dyDescent="0.25">
      <c r="A728" s="32">
        <v>44336</v>
      </c>
      <c r="B728" s="31">
        <v>-8080</v>
      </c>
      <c r="C728" s="17">
        <v>8</v>
      </c>
      <c r="D728" s="17">
        <v>9</v>
      </c>
      <c r="E728" s="17">
        <v>4</v>
      </c>
    </row>
    <row r="729" spans="1:5" x14ac:dyDescent="0.25">
      <c r="A729" s="32">
        <v>44335</v>
      </c>
      <c r="B729" s="31">
        <v>14225</v>
      </c>
      <c r="C729" s="17">
        <v>7</v>
      </c>
      <c r="D729" s="17">
        <v>6</v>
      </c>
      <c r="E729" s="17">
        <v>1</v>
      </c>
    </row>
    <row r="730" spans="1:5" x14ac:dyDescent="0.25">
      <c r="A730" s="32">
        <v>44334</v>
      </c>
      <c r="B730" s="31">
        <v>-7135</v>
      </c>
      <c r="C730" s="17">
        <v>5</v>
      </c>
      <c r="D730" s="17">
        <v>10</v>
      </c>
      <c r="E730" s="17">
        <v>3</v>
      </c>
    </row>
    <row r="731" spans="1:5" x14ac:dyDescent="0.25">
      <c r="A731" s="32">
        <v>44333</v>
      </c>
      <c r="B731" s="31">
        <v>-8160</v>
      </c>
      <c r="C731" s="17">
        <v>4</v>
      </c>
      <c r="D731" s="17">
        <v>2</v>
      </c>
      <c r="E731" s="17">
        <v>2</v>
      </c>
    </row>
    <row r="732" spans="1:5" x14ac:dyDescent="0.25">
      <c r="A732" s="32">
        <v>44330</v>
      </c>
      <c r="B732" s="31">
        <v>-8620</v>
      </c>
      <c r="C732" s="17">
        <v>5</v>
      </c>
      <c r="D732" s="17">
        <v>7</v>
      </c>
      <c r="E732" s="17">
        <v>3</v>
      </c>
    </row>
    <row r="733" spans="1:5" x14ac:dyDescent="0.25">
      <c r="A733" s="32">
        <v>44329</v>
      </c>
      <c r="B733" s="31">
        <v>-9230</v>
      </c>
      <c r="C733" s="17">
        <v>7</v>
      </c>
      <c r="D733" s="17">
        <v>5</v>
      </c>
      <c r="E733" s="17">
        <v>1</v>
      </c>
    </row>
    <row r="734" spans="1:5" x14ac:dyDescent="0.25">
      <c r="A734" s="32">
        <v>44328</v>
      </c>
      <c r="B734" s="31">
        <v>-8160</v>
      </c>
      <c r="C734" s="17">
        <v>8</v>
      </c>
      <c r="D734" s="17">
        <v>9</v>
      </c>
      <c r="E734" s="17">
        <v>4</v>
      </c>
    </row>
    <row r="735" spans="1:5" x14ac:dyDescent="0.25">
      <c r="A735" s="32">
        <v>44327</v>
      </c>
      <c r="B735" s="31">
        <v>23295</v>
      </c>
      <c r="C735" s="17">
        <v>8</v>
      </c>
      <c r="D735" s="17">
        <v>6</v>
      </c>
      <c r="E735" s="17">
        <v>1</v>
      </c>
    </row>
    <row r="736" spans="1:5" x14ac:dyDescent="0.25">
      <c r="A736" s="32">
        <v>44323</v>
      </c>
      <c r="B736" s="31">
        <v>7760</v>
      </c>
      <c r="C736" s="17">
        <v>5</v>
      </c>
      <c r="D736" s="17">
        <v>3</v>
      </c>
      <c r="E736" s="17">
        <v>2</v>
      </c>
    </row>
    <row r="737" spans="1:5" x14ac:dyDescent="0.25">
      <c r="A737" s="32">
        <v>44322</v>
      </c>
      <c r="B737" s="31">
        <v>-570</v>
      </c>
      <c r="C737" s="17">
        <v>5</v>
      </c>
      <c r="D737" s="17">
        <v>3</v>
      </c>
      <c r="E737" s="17">
        <v>2</v>
      </c>
    </row>
    <row r="738" spans="1:5" x14ac:dyDescent="0.25">
      <c r="A738" s="32">
        <v>44321</v>
      </c>
      <c r="B738" s="31">
        <v>4025</v>
      </c>
      <c r="C738" s="17">
        <v>5</v>
      </c>
      <c r="D738" s="17">
        <v>6</v>
      </c>
      <c r="E738" s="17">
        <v>2</v>
      </c>
    </row>
    <row r="739" spans="1:5" x14ac:dyDescent="0.25">
      <c r="A739" s="32">
        <v>44320</v>
      </c>
      <c r="B739" s="31">
        <v>22970</v>
      </c>
      <c r="C739" s="17">
        <v>8</v>
      </c>
      <c r="D739" s="17">
        <v>6</v>
      </c>
      <c r="E739" s="17">
        <v>1</v>
      </c>
    </row>
    <row r="740" spans="1:5" x14ac:dyDescent="0.25">
      <c r="A740" s="32">
        <v>44319</v>
      </c>
      <c r="B740" s="31">
        <v>-8695</v>
      </c>
      <c r="C740" s="17">
        <v>4</v>
      </c>
      <c r="D740" s="17">
        <v>6</v>
      </c>
      <c r="E740" s="17">
        <v>2</v>
      </c>
    </row>
    <row r="741" spans="1:5" x14ac:dyDescent="0.25">
      <c r="A741" s="32">
        <v>44316</v>
      </c>
      <c r="B741" s="31">
        <v>-390</v>
      </c>
      <c r="C741" s="17">
        <v>2</v>
      </c>
      <c r="D741" s="17">
        <v>1</v>
      </c>
      <c r="E741" s="17">
        <v>2</v>
      </c>
    </row>
    <row r="742" spans="1:5" x14ac:dyDescent="0.25">
      <c r="A742" s="32">
        <v>44315</v>
      </c>
      <c r="B742" s="31">
        <v>13565</v>
      </c>
      <c r="C742" s="17">
        <v>5</v>
      </c>
      <c r="D742" s="17">
        <v>4</v>
      </c>
      <c r="E742" s="17">
        <v>2</v>
      </c>
    </row>
    <row r="743" spans="1:5" x14ac:dyDescent="0.25">
      <c r="A743" s="32">
        <v>44313</v>
      </c>
      <c r="B743" s="31">
        <v>1130</v>
      </c>
      <c r="C743" s="17">
        <v>2</v>
      </c>
      <c r="D743" s="17">
        <v>6</v>
      </c>
      <c r="E743" s="17">
        <v>2</v>
      </c>
    </row>
    <row r="744" spans="1:5" x14ac:dyDescent="0.25">
      <c r="A744" s="32">
        <v>44312</v>
      </c>
      <c r="B744" s="31">
        <v>5960</v>
      </c>
      <c r="C744" s="17">
        <v>3</v>
      </c>
      <c r="D744" s="17">
        <v>9</v>
      </c>
      <c r="E744" s="17">
        <v>3</v>
      </c>
    </row>
    <row r="745" spans="1:5" x14ac:dyDescent="0.25">
      <c r="A745" s="32">
        <v>44311</v>
      </c>
      <c r="B745" s="31">
        <v>-40</v>
      </c>
      <c r="C745" s="17">
        <v>1</v>
      </c>
      <c r="D745" s="17" t="e">
        <v>#DIV/0!</v>
      </c>
      <c r="E745" s="17" t="e">
        <v>#DIV/0!</v>
      </c>
    </row>
    <row r="746" spans="1:5" x14ac:dyDescent="0.25">
      <c r="A746" s="32">
        <v>44310</v>
      </c>
      <c r="B746" s="31">
        <v>-60</v>
      </c>
      <c r="C746" s="17">
        <v>1</v>
      </c>
      <c r="D746" s="17" t="e">
        <v>#DIV/0!</v>
      </c>
      <c r="E746" s="17" t="e">
        <v>#DIV/0!</v>
      </c>
    </row>
    <row r="747" spans="1:5" x14ac:dyDescent="0.25">
      <c r="A747" s="32">
        <v>44309</v>
      </c>
      <c r="B747" s="31">
        <v>-6375</v>
      </c>
      <c r="C747" s="17">
        <v>5</v>
      </c>
      <c r="D747" s="17">
        <v>7</v>
      </c>
      <c r="E747" s="17">
        <v>3</v>
      </c>
    </row>
    <row r="748" spans="1:5" x14ac:dyDescent="0.25">
      <c r="A748" s="32">
        <v>44308</v>
      </c>
      <c r="B748" s="31">
        <v>-9230</v>
      </c>
      <c r="C748" s="17">
        <v>5</v>
      </c>
      <c r="D748" s="17">
        <v>7</v>
      </c>
      <c r="E748" s="17">
        <v>3</v>
      </c>
    </row>
    <row r="749" spans="1:5" x14ac:dyDescent="0.25">
      <c r="A749" s="32">
        <v>44307</v>
      </c>
      <c r="B749" s="31">
        <v>-5440</v>
      </c>
      <c r="C749" s="17">
        <v>5</v>
      </c>
      <c r="D749" s="17">
        <v>7</v>
      </c>
      <c r="E749" s="17">
        <v>3</v>
      </c>
    </row>
    <row r="750" spans="1:5" x14ac:dyDescent="0.25">
      <c r="A750" s="32">
        <v>44302</v>
      </c>
      <c r="B750" s="31">
        <v>-2440</v>
      </c>
      <c r="C750" s="17">
        <v>1</v>
      </c>
      <c r="D750" s="17">
        <v>3</v>
      </c>
      <c r="E750" s="17">
        <v>2</v>
      </c>
    </row>
    <row r="751" spans="1:5" x14ac:dyDescent="0.25">
      <c r="A751" s="32">
        <v>44301</v>
      </c>
      <c r="B751" s="31">
        <v>6365</v>
      </c>
      <c r="C751" s="17">
        <v>3</v>
      </c>
      <c r="D751" s="17">
        <v>9</v>
      </c>
      <c r="E751" s="17">
        <v>3</v>
      </c>
    </row>
    <row r="752" spans="1:5" x14ac:dyDescent="0.25">
      <c r="A752" s="32">
        <v>44300</v>
      </c>
      <c r="B752" s="31">
        <v>-1145</v>
      </c>
      <c r="C752" s="17">
        <v>6</v>
      </c>
      <c r="D752" s="17">
        <v>8</v>
      </c>
      <c r="E752" s="17">
        <v>4</v>
      </c>
    </row>
    <row r="753" spans="1:5" x14ac:dyDescent="0.25">
      <c r="A753" s="32">
        <v>44299</v>
      </c>
      <c r="B753" s="31">
        <v>-2370</v>
      </c>
      <c r="C753" s="17">
        <v>5</v>
      </c>
      <c r="D753" s="17">
        <v>9</v>
      </c>
      <c r="E753" s="17">
        <v>3</v>
      </c>
    </row>
    <row r="754" spans="1:5" x14ac:dyDescent="0.25">
      <c r="A754" s="32">
        <v>44298</v>
      </c>
      <c r="B754" s="31">
        <v>-595</v>
      </c>
      <c r="C754" s="17">
        <v>1</v>
      </c>
      <c r="D754" s="17">
        <v>4</v>
      </c>
      <c r="E754" s="17">
        <v>2</v>
      </c>
    </row>
    <row r="755" spans="1:5" x14ac:dyDescent="0.25">
      <c r="A755" s="32">
        <v>44295</v>
      </c>
      <c r="B755" s="31">
        <v>3625</v>
      </c>
      <c r="C755" s="17">
        <v>5</v>
      </c>
      <c r="D755" s="17">
        <v>5</v>
      </c>
      <c r="E755" s="17">
        <v>2</v>
      </c>
    </row>
    <row r="756" spans="1:5" x14ac:dyDescent="0.25">
      <c r="A756" s="32">
        <v>44294</v>
      </c>
      <c r="B756" s="31">
        <v>-1075</v>
      </c>
      <c r="C756" s="17">
        <v>1</v>
      </c>
      <c r="D756" s="17">
        <v>3</v>
      </c>
      <c r="E756" s="17">
        <v>2</v>
      </c>
    </row>
    <row r="757" spans="1:5" x14ac:dyDescent="0.25">
      <c r="A757" s="32">
        <v>44293</v>
      </c>
      <c r="B757" s="31">
        <v>-80</v>
      </c>
      <c r="C757" s="17">
        <v>2</v>
      </c>
      <c r="D757" s="17">
        <v>3</v>
      </c>
      <c r="E757" s="17">
        <v>2</v>
      </c>
    </row>
    <row r="758" spans="1:5" x14ac:dyDescent="0.25">
      <c r="A758" s="32">
        <v>44292</v>
      </c>
      <c r="B758" s="31">
        <v>-780</v>
      </c>
      <c r="C758" s="17">
        <v>2</v>
      </c>
      <c r="D758" s="17">
        <v>2</v>
      </c>
      <c r="E758" s="17">
        <v>2</v>
      </c>
    </row>
    <row r="759" spans="1:5" x14ac:dyDescent="0.25">
      <c r="A759" s="32">
        <v>44284</v>
      </c>
      <c r="B759" s="31">
        <v>-2675</v>
      </c>
      <c r="C759" s="17">
        <v>5</v>
      </c>
      <c r="D759" s="17">
        <v>1</v>
      </c>
      <c r="E759" s="17">
        <v>2</v>
      </c>
    </row>
    <row r="760" spans="1:5" x14ac:dyDescent="0.25">
      <c r="A760" s="32">
        <v>44281</v>
      </c>
      <c r="B760" s="31">
        <v>-380</v>
      </c>
      <c r="C760" s="17">
        <v>8</v>
      </c>
      <c r="D760" s="17">
        <v>6</v>
      </c>
      <c r="E760" s="17">
        <v>1</v>
      </c>
    </row>
    <row r="761" spans="1:5" x14ac:dyDescent="0.25">
      <c r="A761" s="32">
        <v>44279</v>
      </c>
      <c r="B761" s="31">
        <v>-16365</v>
      </c>
      <c r="C761" s="17">
        <v>8</v>
      </c>
      <c r="D761" s="17">
        <v>10</v>
      </c>
      <c r="E761" s="17">
        <v>4</v>
      </c>
    </row>
    <row r="762" spans="1:5" x14ac:dyDescent="0.25">
      <c r="A762" s="32">
        <v>44278</v>
      </c>
      <c r="B762" s="31">
        <v>3225</v>
      </c>
      <c r="C762" s="17">
        <v>5</v>
      </c>
      <c r="D762" s="17">
        <v>3</v>
      </c>
      <c r="E762" s="17">
        <v>2</v>
      </c>
    </row>
    <row r="763" spans="1:5" x14ac:dyDescent="0.25">
      <c r="A763" s="32">
        <v>44274</v>
      </c>
      <c r="B763" s="31">
        <v>-9395</v>
      </c>
      <c r="C763" s="17">
        <v>5</v>
      </c>
      <c r="D763" s="17">
        <v>1</v>
      </c>
      <c r="E763" s="17">
        <v>2</v>
      </c>
    </row>
    <row r="764" spans="1:5" x14ac:dyDescent="0.25">
      <c r="A764" s="32">
        <v>44273</v>
      </c>
      <c r="B764" s="31">
        <v>720</v>
      </c>
      <c r="C764" s="17">
        <v>7</v>
      </c>
      <c r="D764" s="17">
        <v>10</v>
      </c>
      <c r="E764" s="17">
        <v>4</v>
      </c>
    </row>
    <row r="765" spans="1:5" x14ac:dyDescent="0.25">
      <c r="A765" s="32">
        <v>44272</v>
      </c>
      <c r="B765" s="31">
        <v>-4765</v>
      </c>
      <c r="C765" s="17">
        <v>8</v>
      </c>
      <c r="D765" s="17">
        <v>3</v>
      </c>
      <c r="E765" s="17">
        <v>1</v>
      </c>
    </row>
    <row r="766" spans="1:5" x14ac:dyDescent="0.25">
      <c r="A766" s="32">
        <v>44270</v>
      </c>
      <c r="B766" s="31">
        <v>-3755</v>
      </c>
      <c r="C766" s="17">
        <v>5</v>
      </c>
      <c r="D766" s="17">
        <v>6</v>
      </c>
      <c r="E766" s="17">
        <v>2</v>
      </c>
    </row>
    <row r="767" spans="1:5" x14ac:dyDescent="0.25">
      <c r="A767" s="32">
        <v>44267</v>
      </c>
      <c r="B767" s="31">
        <v>-8690</v>
      </c>
      <c r="C767" s="17">
        <v>4</v>
      </c>
      <c r="D767" s="17">
        <v>6</v>
      </c>
      <c r="E767" s="17">
        <v>2</v>
      </c>
    </row>
    <row r="768" spans="1:5" x14ac:dyDescent="0.25">
      <c r="A768" s="32">
        <v>44266</v>
      </c>
      <c r="B768" s="31">
        <v>1220</v>
      </c>
      <c r="C768" s="17">
        <v>5</v>
      </c>
      <c r="D768" s="17">
        <v>4</v>
      </c>
      <c r="E768" s="17">
        <v>2</v>
      </c>
    </row>
    <row r="769" spans="1:5" x14ac:dyDescent="0.25">
      <c r="A769" s="32">
        <v>44265</v>
      </c>
      <c r="B769" s="31">
        <v>2210</v>
      </c>
      <c r="C769" s="17">
        <v>7</v>
      </c>
      <c r="D769" s="17">
        <v>1</v>
      </c>
      <c r="E769" s="17">
        <v>1</v>
      </c>
    </row>
    <row r="770" spans="1:5" x14ac:dyDescent="0.25">
      <c r="A770" s="32">
        <v>44264</v>
      </c>
      <c r="B770" s="31">
        <v>3750</v>
      </c>
      <c r="C770" s="17">
        <v>8</v>
      </c>
      <c r="D770" s="17">
        <v>7</v>
      </c>
      <c r="E770" s="17">
        <v>4</v>
      </c>
    </row>
    <row r="771" spans="1:5" x14ac:dyDescent="0.25">
      <c r="A771" s="32">
        <v>44263</v>
      </c>
      <c r="B771" s="31">
        <v>-5340</v>
      </c>
      <c r="C771" s="17">
        <v>10</v>
      </c>
      <c r="D771" s="17">
        <v>4</v>
      </c>
      <c r="E771" s="17">
        <v>1</v>
      </c>
    </row>
    <row r="772" spans="1:5" x14ac:dyDescent="0.25">
      <c r="A772" s="32">
        <v>44257</v>
      </c>
      <c r="B772" s="31">
        <v>9485</v>
      </c>
      <c r="C772" s="17">
        <v>6</v>
      </c>
      <c r="D772" s="17">
        <v>7</v>
      </c>
      <c r="E772" s="17">
        <v>4</v>
      </c>
    </row>
    <row r="773" spans="1:5" x14ac:dyDescent="0.25">
      <c r="A773" s="32">
        <v>44253</v>
      </c>
      <c r="B773" s="31">
        <v>-3615</v>
      </c>
      <c r="C773" s="17">
        <v>9</v>
      </c>
      <c r="D773" s="17">
        <v>5</v>
      </c>
      <c r="E773" s="17">
        <v>1</v>
      </c>
    </row>
    <row r="774" spans="1:5" x14ac:dyDescent="0.25">
      <c r="A774" s="32">
        <v>44252</v>
      </c>
      <c r="B774" s="31">
        <v>-8710</v>
      </c>
      <c r="C774" s="17">
        <v>10</v>
      </c>
      <c r="D774" s="17">
        <v>7</v>
      </c>
      <c r="E774" s="17">
        <v>4</v>
      </c>
    </row>
    <row r="775" spans="1:5" x14ac:dyDescent="0.25">
      <c r="A775" s="32">
        <v>44251</v>
      </c>
      <c r="B775" s="31">
        <v>18950</v>
      </c>
      <c r="C775" s="17">
        <v>8</v>
      </c>
      <c r="D775" s="17">
        <v>4</v>
      </c>
      <c r="E775" s="17">
        <v>1</v>
      </c>
    </row>
    <row r="776" spans="1:5" x14ac:dyDescent="0.25">
      <c r="A776" s="32">
        <v>44250</v>
      </c>
      <c r="B776" s="31">
        <v>80</v>
      </c>
      <c r="C776" s="17">
        <v>10</v>
      </c>
      <c r="D776" s="17">
        <v>4</v>
      </c>
      <c r="E776" s="17">
        <v>1</v>
      </c>
    </row>
    <row r="777" spans="1:5" x14ac:dyDescent="0.25">
      <c r="A777" s="32">
        <v>44249</v>
      </c>
      <c r="B777" s="31">
        <v>13205</v>
      </c>
      <c r="C777" s="17">
        <v>5</v>
      </c>
      <c r="D777" s="17">
        <v>8</v>
      </c>
      <c r="E777" s="17">
        <v>3</v>
      </c>
    </row>
    <row r="778" spans="1:5" x14ac:dyDescent="0.25">
      <c r="A778" s="32">
        <v>44245</v>
      </c>
      <c r="B778" s="31">
        <v>-14400</v>
      </c>
      <c r="C778" s="17">
        <v>5</v>
      </c>
      <c r="D778" s="17">
        <v>3</v>
      </c>
      <c r="E778" s="17">
        <v>2</v>
      </c>
    </row>
    <row r="779" spans="1:5" x14ac:dyDescent="0.25">
      <c r="A779" s="32">
        <v>44244</v>
      </c>
      <c r="B779" s="31">
        <v>-8160</v>
      </c>
      <c r="C779" s="17">
        <v>5</v>
      </c>
      <c r="D779" s="17">
        <v>2</v>
      </c>
      <c r="E779" s="17">
        <v>2</v>
      </c>
    </row>
    <row r="780" spans="1:5" x14ac:dyDescent="0.25">
      <c r="A780" s="32">
        <v>44243</v>
      </c>
      <c r="B780" s="31">
        <v>-4420</v>
      </c>
      <c r="C780" s="17">
        <v>3</v>
      </c>
      <c r="D780" s="17">
        <v>7</v>
      </c>
      <c r="E780" s="17">
        <v>3</v>
      </c>
    </row>
    <row r="781" spans="1:5" x14ac:dyDescent="0.25">
      <c r="A781" s="32">
        <v>44238</v>
      </c>
      <c r="B781" s="31">
        <v>-1715</v>
      </c>
      <c r="C781" s="17">
        <v>2</v>
      </c>
      <c r="D781" s="17">
        <v>2</v>
      </c>
      <c r="E781" s="17">
        <v>2</v>
      </c>
    </row>
    <row r="782" spans="1:5" x14ac:dyDescent="0.25">
      <c r="A782" s="32">
        <v>44237</v>
      </c>
      <c r="B782" s="31">
        <v>-8160</v>
      </c>
      <c r="C782" s="17">
        <v>5</v>
      </c>
      <c r="D782" s="17">
        <v>4</v>
      </c>
      <c r="E782" s="17">
        <v>2</v>
      </c>
    </row>
    <row r="783" spans="1:5" x14ac:dyDescent="0.25">
      <c r="A783" s="32">
        <v>44236</v>
      </c>
      <c r="B783" s="31">
        <v>-1290</v>
      </c>
      <c r="C783" s="17">
        <v>1</v>
      </c>
      <c r="D783" s="17">
        <v>2</v>
      </c>
      <c r="E783" s="17">
        <v>2</v>
      </c>
    </row>
    <row r="784" spans="1:5" x14ac:dyDescent="0.25">
      <c r="A784" s="32">
        <v>44235</v>
      </c>
      <c r="B784" s="31">
        <v>-2425</v>
      </c>
      <c r="C784" s="17">
        <v>1</v>
      </c>
      <c r="D784" s="17">
        <v>4</v>
      </c>
      <c r="E784" s="17">
        <v>2</v>
      </c>
    </row>
    <row r="785" spans="1:5" x14ac:dyDescent="0.25">
      <c r="A785" s="32">
        <v>44232</v>
      </c>
      <c r="B785" s="31">
        <v>-1540</v>
      </c>
      <c r="C785" s="17">
        <v>2</v>
      </c>
      <c r="D785" s="17">
        <v>1</v>
      </c>
      <c r="E785" s="17">
        <v>2</v>
      </c>
    </row>
    <row r="786" spans="1:5" x14ac:dyDescent="0.25">
      <c r="A786" s="32">
        <v>44231</v>
      </c>
      <c r="B786" s="31">
        <v>-9155</v>
      </c>
      <c r="C786" s="17">
        <v>3</v>
      </c>
      <c r="D786" s="17">
        <v>8</v>
      </c>
      <c r="E786" s="17">
        <v>3</v>
      </c>
    </row>
    <row r="787" spans="1:5" x14ac:dyDescent="0.25">
      <c r="A787" s="32">
        <v>44230</v>
      </c>
      <c r="B787" s="31">
        <v>740</v>
      </c>
      <c r="C787" s="17">
        <v>4</v>
      </c>
      <c r="D787" s="17">
        <v>9</v>
      </c>
      <c r="E787" s="17">
        <v>3</v>
      </c>
    </row>
    <row r="788" spans="1:5" x14ac:dyDescent="0.25">
      <c r="A788" s="32">
        <v>44229</v>
      </c>
      <c r="B788" s="31">
        <v>-1920</v>
      </c>
      <c r="C788" s="17">
        <v>4</v>
      </c>
      <c r="D788" s="17">
        <v>7</v>
      </c>
      <c r="E788" s="17">
        <v>3</v>
      </c>
    </row>
    <row r="789" spans="1:5" x14ac:dyDescent="0.25">
      <c r="A789" s="32">
        <v>44228</v>
      </c>
      <c r="B789" s="31">
        <v>-10965</v>
      </c>
      <c r="C789" s="17">
        <v>8</v>
      </c>
      <c r="D789" s="17">
        <v>7</v>
      </c>
      <c r="E789" s="17">
        <v>4</v>
      </c>
    </row>
    <row r="790" spans="1:5" x14ac:dyDescent="0.25">
      <c r="A790" s="32">
        <v>44225</v>
      </c>
      <c r="B790" s="31">
        <v>-800</v>
      </c>
      <c r="C790" s="17">
        <v>8</v>
      </c>
      <c r="D790" s="17">
        <v>6</v>
      </c>
      <c r="E790" s="17">
        <v>1</v>
      </c>
    </row>
    <row r="791" spans="1:5" x14ac:dyDescent="0.25">
      <c r="A791" s="32">
        <v>44223</v>
      </c>
      <c r="B791" s="31">
        <v>-8645</v>
      </c>
      <c r="C791" s="17">
        <v>10</v>
      </c>
      <c r="D791" s="17">
        <v>8</v>
      </c>
      <c r="E791" s="17">
        <v>4</v>
      </c>
    </row>
    <row r="792" spans="1:5" x14ac:dyDescent="0.25">
      <c r="A792" s="32">
        <v>44222</v>
      </c>
      <c r="B792" s="31">
        <v>-210</v>
      </c>
      <c r="C792" s="17">
        <v>1</v>
      </c>
      <c r="D792" s="17">
        <v>3</v>
      </c>
      <c r="E792" s="17">
        <v>2</v>
      </c>
    </row>
    <row r="793" spans="1:5" x14ac:dyDescent="0.25">
      <c r="A793" s="32">
        <v>44221</v>
      </c>
      <c r="B793" s="31">
        <v>-5670</v>
      </c>
      <c r="C793" s="17">
        <v>8</v>
      </c>
      <c r="D793" s="17">
        <v>1</v>
      </c>
      <c r="E793" s="17">
        <v>1</v>
      </c>
    </row>
    <row r="794" spans="1:5" x14ac:dyDescent="0.25">
      <c r="A794" s="32">
        <v>44218</v>
      </c>
      <c r="B794" s="31">
        <v>150</v>
      </c>
      <c r="C794" s="17">
        <v>1</v>
      </c>
      <c r="D794" s="17">
        <v>5</v>
      </c>
      <c r="E794" s="17">
        <v>2</v>
      </c>
    </row>
    <row r="795" spans="1:5" x14ac:dyDescent="0.25">
      <c r="A795" s="32">
        <v>44217</v>
      </c>
      <c r="B795" s="31">
        <v>-3855</v>
      </c>
      <c r="C795" s="17">
        <v>2</v>
      </c>
      <c r="D795" s="17">
        <v>4</v>
      </c>
      <c r="E795" s="17">
        <v>2</v>
      </c>
    </row>
    <row r="796" spans="1:5" x14ac:dyDescent="0.25">
      <c r="A796" s="32">
        <v>44216</v>
      </c>
      <c r="B796" s="31">
        <v>17590</v>
      </c>
      <c r="C796" s="17">
        <v>6</v>
      </c>
      <c r="D796" s="17">
        <v>9</v>
      </c>
      <c r="E796" s="17">
        <v>4</v>
      </c>
    </row>
    <row r="797" spans="1:5" x14ac:dyDescent="0.25">
      <c r="A797" s="32">
        <v>44211</v>
      </c>
      <c r="B797" s="31">
        <v>-6895</v>
      </c>
      <c r="C797" s="17">
        <v>5</v>
      </c>
      <c r="D797" s="17">
        <v>4</v>
      </c>
      <c r="E797" s="17">
        <v>2</v>
      </c>
    </row>
    <row r="798" spans="1:5" x14ac:dyDescent="0.25">
      <c r="A798" s="32">
        <v>44210</v>
      </c>
      <c r="B798" s="31">
        <v>3805</v>
      </c>
      <c r="C798" s="17">
        <v>3</v>
      </c>
      <c r="D798" s="17">
        <v>4</v>
      </c>
      <c r="E798" s="17">
        <v>2</v>
      </c>
    </row>
    <row r="799" spans="1:5" x14ac:dyDescent="0.25">
      <c r="A799" s="32">
        <v>44209</v>
      </c>
      <c r="B799" s="31">
        <v>10520</v>
      </c>
      <c r="C799" s="17">
        <v>5</v>
      </c>
      <c r="D799" s="17">
        <v>5</v>
      </c>
      <c r="E799" s="17">
        <v>2</v>
      </c>
    </row>
    <row r="800" spans="1:5" x14ac:dyDescent="0.25">
      <c r="A800" s="32">
        <v>44208</v>
      </c>
      <c r="B800" s="31">
        <v>-5185</v>
      </c>
      <c r="C800" s="17">
        <v>5</v>
      </c>
      <c r="D800" s="17">
        <v>4</v>
      </c>
      <c r="E800" s="17">
        <v>2</v>
      </c>
    </row>
    <row r="801" spans="1:5" x14ac:dyDescent="0.25">
      <c r="A801" s="32">
        <v>44207</v>
      </c>
      <c r="B801" s="31">
        <v>6725</v>
      </c>
      <c r="C801" s="17">
        <v>5</v>
      </c>
      <c r="D801" s="17">
        <v>9</v>
      </c>
      <c r="E801" s="17">
        <v>3</v>
      </c>
    </row>
    <row r="802" spans="1:5" x14ac:dyDescent="0.25">
      <c r="A802" s="32">
        <v>44204</v>
      </c>
      <c r="B802" s="31">
        <v>-275</v>
      </c>
      <c r="C802" s="17">
        <v>4</v>
      </c>
      <c r="D802" s="17">
        <v>6</v>
      </c>
      <c r="E802" s="17">
        <v>2</v>
      </c>
    </row>
    <row r="803" spans="1:5" x14ac:dyDescent="0.25">
      <c r="A803" s="32">
        <v>44203</v>
      </c>
      <c r="B803" s="31">
        <v>-8080</v>
      </c>
      <c r="C803" s="17">
        <v>7</v>
      </c>
      <c r="D803" s="17">
        <v>9</v>
      </c>
      <c r="E803" s="17">
        <v>4</v>
      </c>
    </row>
    <row r="804" spans="1:5" x14ac:dyDescent="0.25">
      <c r="A804" s="32">
        <v>44201</v>
      </c>
      <c r="B804" s="31">
        <v>7085</v>
      </c>
      <c r="C804" s="17">
        <v>5</v>
      </c>
      <c r="D804" s="17">
        <v>5</v>
      </c>
      <c r="E804" s="17">
        <v>2</v>
      </c>
    </row>
    <row r="805" spans="1:5" x14ac:dyDescent="0.25">
      <c r="A805" s="32">
        <v>44200</v>
      </c>
      <c r="B805" s="31">
        <v>29220</v>
      </c>
      <c r="C805" s="17">
        <v>10</v>
      </c>
      <c r="D805" s="17">
        <v>6</v>
      </c>
      <c r="E805" s="17">
        <v>1</v>
      </c>
    </row>
    <row r="806" spans="1:5" x14ac:dyDescent="0.25">
      <c r="A806" s="32">
        <v>44196</v>
      </c>
      <c r="B806" s="31">
        <v>7380</v>
      </c>
      <c r="C806" s="17">
        <v>1</v>
      </c>
      <c r="D806" s="17">
        <v>2</v>
      </c>
      <c r="E806" s="17">
        <v>2</v>
      </c>
    </row>
    <row r="807" spans="1:5" x14ac:dyDescent="0.25">
      <c r="A807" s="32">
        <v>44195</v>
      </c>
      <c r="B807" s="31">
        <v>-820</v>
      </c>
      <c r="C807" s="17">
        <v>1</v>
      </c>
      <c r="D807" s="17">
        <v>5</v>
      </c>
      <c r="E807" s="17">
        <v>2</v>
      </c>
    </row>
    <row r="808" spans="1:5" x14ac:dyDescent="0.25">
      <c r="A808" s="32">
        <v>44193</v>
      </c>
      <c r="B808" s="31">
        <v>5235</v>
      </c>
      <c r="C808" s="17">
        <v>2</v>
      </c>
      <c r="D808" s="17">
        <v>4</v>
      </c>
      <c r="E808" s="17">
        <v>2</v>
      </c>
    </row>
    <row r="809" spans="1:5" x14ac:dyDescent="0.25">
      <c r="A809" s="32">
        <v>44188</v>
      </c>
      <c r="B809" s="31">
        <v>1295</v>
      </c>
      <c r="C809" s="17">
        <v>1</v>
      </c>
      <c r="D809" s="17">
        <v>9</v>
      </c>
      <c r="E809" s="17">
        <v>3</v>
      </c>
    </row>
    <row r="810" spans="1:5" x14ac:dyDescent="0.25">
      <c r="A810" s="32">
        <v>44187</v>
      </c>
      <c r="B810" s="31">
        <v>2110</v>
      </c>
      <c r="C810" s="17">
        <v>4</v>
      </c>
      <c r="D810" s="17">
        <v>2</v>
      </c>
      <c r="E810" s="17">
        <v>2</v>
      </c>
    </row>
    <row r="811" spans="1:5" x14ac:dyDescent="0.25">
      <c r="A811" s="32">
        <v>44183</v>
      </c>
      <c r="B811" s="31">
        <v>-5205</v>
      </c>
      <c r="C811" s="17">
        <v>5</v>
      </c>
      <c r="D811" s="17">
        <v>3</v>
      </c>
      <c r="E811" s="17">
        <v>2</v>
      </c>
    </row>
    <row r="812" spans="1:5" x14ac:dyDescent="0.25">
      <c r="A812" s="32">
        <v>44181</v>
      </c>
      <c r="B812" s="31">
        <v>-2840</v>
      </c>
      <c r="C812" s="17">
        <v>2</v>
      </c>
      <c r="D812" s="17">
        <v>4</v>
      </c>
      <c r="E812" s="17">
        <v>2</v>
      </c>
    </row>
    <row r="813" spans="1:5" x14ac:dyDescent="0.25">
      <c r="A813" s="32">
        <v>44180</v>
      </c>
      <c r="B813" s="31">
        <v>-2765</v>
      </c>
      <c r="C813" s="17">
        <v>2</v>
      </c>
      <c r="D813" s="17">
        <v>7</v>
      </c>
      <c r="E813" s="17">
        <v>3</v>
      </c>
    </row>
    <row r="814" spans="1:5" x14ac:dyDescent="0.25">
      <c r="A814" s="32">
        <v>44176</v>
      </c>
      <c r="B814" s="31">
        <v>12110</v>
      </c>
      <c r="C814" s="17">
        <v>3</v>
      </c>
      <c r="D814" s="17">
        <v>6</v>
      </c>
      <c r="E814" s="17">
        <v>2</v>
      </c>
    </row>
    <row r="815" spans="1:5" x14ac:dyDescent="0.25">
      <c r="A815" s="32">
        <v>44175</v>
      </c>
      <c r="B815" s="31">
        <v>7565</v>
      </c>
      <c r="C815" s="17">
        <v>6</v>
      </c>
      <c r="D815" s="17">
        <v>2</v>
      </c>
      <c r="E815" s="17">
        <v>1</v>
      </c>
    </row>
    <row r="816" spans="1:5" x14ac:dyDescent="0.25">
      <c r="A816" s="32">
        <v>44174</v>
      </c>
      <c r="B816" s="31">
        <v>16415</v>
      </c>
      <c r="C816" s="17">
        <v>8</v>
      </c>
      <c r="D816" s="17">
        <v>9</v>
      </c>
      <c r="E816" s="17">
        <v>4</v>
      </c>
    </row>
    <row r="817" spans="1:5" x14ac:dyDescent="0.25">
      <c r="A817" s="32">
        <v>44169</v>
      </c>
      <c r="B817" s="31">
        <v>2910</v>
      </c>
      <c r="C817" s="17">
        <v>1</v>
      </c>
      <c r="D817" s="17">
        <v>3</v>
      </c>
      <c r="E817" s="17">
        <v>2</v>
      </c>
    </row>
    <row r="818" spans="1:5" x14ac:dyDescent="0.25">
      <c r="A818" s="32">
        <v>44167</v>
      </c>
      <c r="B818" s="31">
        <v>6385</v>
      </c>
      <c r="C818" s="17">
        <v>4</v>
      </c>
      <c r="D818" s="17">
        <v>3</v>
      </c>
      <c r="E818" s="17">
        <v>2</v>
      </c>
    </row>
    <row r="819" spans="1:5" x14ac:dyDescent="0.25">
      <c r="A819" s="32">
        <v>44165</v>
      </c>
      <c r="B819" s="31">
        <v>-2740</v>
      </c>
      <c r="C819" s="17">
        <v>5</v>
      </c>
      <c r="D819" s="17">
        <v>2</v>
      </c>
      <c r="E819" s="17">
        <v>2</v>
      </c>
    </row>
    <row r="820" spans="1:5" x14ac:dyDescent="0.25">
      <c r="A820" s="32">
        <v>44160</v>
      </c>
      <c r="B820" s="31">
        <v>5565</v>
      </c>
      <c r="C820" s="17">
        <v>1</v>
      </c>
      <c r="D820" s="17">
        <v>5</v>
      </c>
      <c r="E820" s="17">
        <v>2</v>
      </c>
    </row>
    <row r="821" spans="1:5" x14ac:dyDescent="0.25">
      <c r="A821" s="32">
        <v>44158</v>
      </c>
      <c r="B821" s="31">
        <v>-7850</v>
      </c>
      <c r="C821" s="17">
        <v>5</v>
      </c>
      <c r="D821" s="17">
        <v>3</v>
      </c>
      <c r="E821" s="17">
        <v>2</v>
      </c>
    </row>
    <row r="822" spans="1:5" x14ac:dyDescent="0.25">
      <c r="A822" s="32">
        <v>44155</v>
      </c>
      <c r="B822" s="31">
        <v>10560</v>
      </c>
      <c r="C822" s="17">
        <v>2</v>
      </c>
      <c r="D822" s="17">
        <v>9</v>
      </c>
      <c r="E822" s="17">
        <v>3</v>
      </c>
    </row>
    <row r="823" spans="1:5" x14ac:dyDescent="0.25">
      <c r="A823" s="32">
        <v>44154</v>
      </c>
      <c r="B823" s="31">
        <v>11360</v>
      </c>
      <c r="C823" s="17">
        <v>4</v>
      </c>
      <c r="D823" s="17">
        <v>8</v>
      </c>
      <c r="E823" s="17">
        <v>3</v>
      </c>
    </row>
    <row r="824" spans="1:5" x14ac:dyDescent="0.25">
      <c r="A824" s="32">
        <v>44153</v>
      </c>
      <c r="B824" s="31">
        <v>-8735</v>
      </c>
      <c r="C824" s="17">
        <v>3</v>
      </c>
      <c r="D824" s="17">
        <v>9</v>
      </c>
      <c r="E824" s="17">
        <v>3</v>
      </c>
    </row>
    <row r="825" spans="1:5" x14ac:dyDescent="0.25">
      <c r="A825" s="32">
        <v>44152</v>
      </c>
      <c r="B825" s="31">
        <v>1830</v>
      </c>
      <c r="C825" s="17">
        <v>1</v>
      </c>
      <c r="D825" s="17">
        <v>6</v>
      </c>
      <c r="E825" s="17">
        <v>2</v>
      </c>
    </row>
    <row r="826" spans="1:5" x14ac:dyDescent="0.25">
      <c r="A826" s="32">
        <v>44151</v>
      </c>
      <c r="B826" s="31">
        <v>8705</v>
      </c>
      <c r="C826" s="17">
        <v>5</v>
      </c>
      <c r="D826" s="17">
        <v>2</v>
      </c>
      <c r="E826" s="17">
        <v>2</v>
      </c>
    </row>
    <row r="827" spans="1:5" x14ac:dyDescent="0.25">
      <c r="A827" s="32">
        <v>44147</v>
      </c>
      <c r="B827" s="31">
        <v>-485</v>
      </c>
      <c r="C827" s="17">
        <v>5</v>
      </c>
      <c r="D827" s="17">
        <v>6</v>
      </c>
      <c r="E827" s="17">
        <v>2</v>
      </c>
    </row>
    <row r="828" spans="1:5" x14ac:dyDescent="0.25">
      <c r="A828" s="32">
        <v>44146</v>
      </c>
      <c r="B828" s="31">
        <v>13235</v>
      </c>
      <c r="C828" s="17">
        <v>5</v>
      </c>
      <c r="D828" s="17">
        <v>8</v>
      </c>
      <c r="E828" s="17">
        <v>3</v>
      </c>
    </row>
    <row r="829" spans="1:5" x14ac:dyDescent="0.25">
      <c r="A829" s="32">
        <v>44145</v>
      </c>
      <c r="B829" s="31">
        <v>-9155</v>
      </c>
      <c r="C829" s="17">
        <v>7</v>
      </c>
      <c r="D829" s="17">
        <v>1</v>
      </c>
      <c r="E829" s="17">
        <v>1</v>
      </c>
    </row>
    <row r="830" spans="1:5" x14ac:dyDescent="0.25">
      <c r="A830" s="32">
        <v>44141</v>
      </c>
      <c r="B830" s="31">
        <v>8790</v>
      </c>
      <c r="C830" s="17">
        <v>6</v>
      </c>
      <c r="D830" s="17">
        <v>6</v>
      </c>
      <c r="E830" s="17">
        <v>1</v>
      </c>
    </row>
    <row r="831" spans="1:5" x14ac:dyDescent="0.25">
      <c r="A831" s="32">
        <v>44140</v>
      </c>
      <c r="B831" s="31">
        <v>1435</v>
      </c>
      <c r="C831" s="17">
        <v>3</v>
      </c>
      <c r="D831" s="17">
        <v>2</v>
      </c>
      <c r="E831" s="17">
        <v>2</v>
      </c>
    </row>
    <row r="832" spans="1:5" x14ac:dyDescent="0.25">
      <c r="A832" s="32">
        <v>44138</v>
      </c>
      <c r="B832" s="31">
        <v>-8625</v>
      </c>
      <c r="C832" s="17">
        <v>7</v>
      </c>
      <c r="D832" s="17">
        <v>7</v>
      </c>
      <c r="E832" s="17">
        <v>4</v>
      </c>
    </row>
    <row r="833" spans="1:5" x14ac:dyDescent="0.25">
      <c r="A833" s="32">
        <v>44137</v>
      </c>
      <c r="B833" s="31">
        <v>3675</v>
      </c>
      <c r="C833" s="17">
        <v>8</v>
      </c>
      <c r="D833" s="17">
        <v>5</v>
      </c>
      <c r="E833" s="17">
        <v>1</v>
      </c>
    </row>
    <row r="834" spans="1:5" x14ac:dyDescent="0.25">
      <c r="A834" s="32">
        <v>44133</v>
      </c>
      <c r="B834" s="31">
        <v>6645</v>
      </c>
      <c r="C834" s="17">
        <v>9</v>
      </c>
      <c r="D834" s="17">
        <v>3</v>
      </c>
      <c r="E834" s="17">
        <v>1</v>
      </c>
    </row>
    <row r="835" spans="1:5" x14ac:dyDescent="0.25">
      <c r="A835" s="32">
        <v>44131</v>
      </c>
      <c r="B835" s="31">
        <v>565</v>
      </c>
      <c r="C835" s="17">
        <v>3</v>
      </c>
      <c r="D835" s="17">
        <v>2</v>
      </c>
      <c r="E835" s="17">
        <v>2</v>
      </c>
    </row>
    <row r="836" spans="1:5" x14ac:dyDescent="0.25">
      <c r="A836" s="32">
        <v>44127</v>
      </c>
      <c r="B836" s="31">
        <v>-5205</v>
      </c>
      <c r="C836" s="17">
        <v>3</v>
      </c>
      <c r="D836" s="17">
        <v>2</v>
      </c>
      <c r="E836" s="17">
        <v>2</v>
      </c>
    </row>
    <row r="837" spans="1:5" x14ac:dyDescent="0.25">
      <c r="A837" s="32">
        <v>44126</v>
      </c>
      <c r="B837" s="31">
        <v>2625</v>
      </c>
      <c r="C837" s="17">
        <v>6</v>
      </c>
      <c r="D837" s="17">
        <v>1</v>
      </c>
      <c r="E837" s="17">
        <v>1</v>
      </c>
    </row>
    <row r="838" spans="1:5" x14ac:dyDescent="0.25">
      <c r="A838" s="32">
        <v>44125</v>
      </c>
      <c r="B838" s="31">
        <v>-6095</v>
      </c>
      <c r="C838" s="17">
        <v>4</v>
      </c>
      <c r="D838" s="17">
        <v>2</v>
      </c>
      <c r="E838" s="17">
        <v>2</v>
      </c>
    </row>
    <row r="839" spans="1:5" x14ac:dyDescent="0.25">
      <c r="A839" s="32">
        <v>44123</v>
      </c>
      <c r="B839" s="31">
        <v>8965</v>
      </c>
      <c r="C839" s="17">
        <v>9</v>
      </c>
      <c r="D839" s="17">
        <v>9</v>
      </c>
      <c r="E839" s="17">
        <v>4</v>
      </c>
    </row>
    <row r="840" spans="1:5" x14ac:dyDescent="0.25">
      <c r="A840" s="32">
        <v>44120</v>
      </c>
      <c r="B840" s="31">
        <v>-8645</v>
      </c>
      <c r="C840" s="17">
        <v>5</v>
      </c>
      <c r="D840" s="17">
        <v>5</v>
      </c>
      <c r="E840" s="17">
        <v>2</v>
      </c>
    </row>
    <row r="841" spans="1:5" x14ac:dyDescent="0.25">
      <c r="A841" s="32">
        <v>44119</v>
      </c>
      <c r="B841" s="31">
        <v>-9160</v>
      </c>
      <c r="C841" s="17">
        <v>5</v>
      </c>
      <c r="D841" s="17">
        <v>5</v>
      </c>
      <c r="E841" s="17">
        <v>2</v>
      </c>
    </row>
    <row r="842" spans="1:5" x14ac:dyDescent="0.25">
      <c r="A842" s="32">
        <v>44116</v>
      </c>
      <c r="B842" s="31">
        <v>-8625</v>
      </c>
      <c r="C842" s="17">
        <v>9</v>
      </c>
      <c r="D842" s="17">
        <v>7</v>
      </c>
      <c r="E842" s="17">
        <v>4</v>
      </c>
    </row>
    <row r="843" spans="1:5" x14ac:dyDescent="0.25">
      <c r="A843" s="32">
        <v>44113</v>
      </c>
      <c r="B843" s="31">
        <v>12435</v>
      </c>
      <c r="C843" s="17">
        <v>4</v>
      </c>
      <c r="D843" s="17">
        <v>9</v>
      </c>
      <c r="E843" s="17">
        <v>3</v>
      </c>
    </row>
    <row r="844" spans="1:5" x14ac:dyDescent="0.25">
      <c r="A844" s="32">
        <v>44112</v>
      </c>
      <c r="B844" s="31">
        <v>-560</v>
      </c>
      <c r="C844" s="17">
        <v>1</v>
      </c>
      <c r="D844" s="17">
        <v>1</v>
      </c>
      <c r="E844" s="17">
        <v>2</v>
      </c>
    </row>
    <row r="845" spans="1:5" x14ac:dyDescent="0.25">
      <c r="A845" s="32">
        <v>44111</v>
      </c>
      <c r="B845" s="31">
        <v>7520</v>
      </c>
      <c r="C845" s="17">
        <v>5</v>
      </c>
      <c r="D845" s="17">
        <v>9</v>
      </c>
      <c r="E845" s="17">
        <v>3</v>
      </c>
    </row>
    <row r="846" spans="1:5" x14ac:dyDescent="0.25">
      <c r="A846" s="32">
        <v>44110</v>
      </c>
      <c r="B846" s="31">
        <v>9450</v>
      </c>
      <c r="C846" s="17">
        <v>8</v>
      </c>
      <c r="D846" s="17">
        <v>6</v>
      </c>
      <c r="E846" s="17">
        <v>1</v>
      </c>
    </row>
    <row r="847" spans="1:5" x14ac:dyDescent="0.25">
      <c r="A847" s="32">
        <v>44106</v>
      </c>
      <c r="B847" s="31">
        <v>-16855</v>
      </c>
      <c r="C847" s="17">
        <v>8</v>
      </c>
      <c r="D847" s="17">
        <v>5</v>
      </c>
      <c r="E847" s="17">
        <v>1</v>
      </c>
    </row>
    <row r="848" spans="1:5" x14ac:dyDescent="0.25">
      <c r="A848" s="32">
        <v>44105</v>
      </c>
      <c r="B848" s="31">
        <v>80</v>
      </c>
      <c r="C848" s="17">
        <v>3</v>
      </c>
      <c r="D848" s="17">
        <v>2</v>
      </c>
      <c r="E848" s="17">
        <v>2</v>
      </c>
    </row>
    <row r="849" spans="1:5" x14ac:dyDescent="0.25">
      <c r="A849" s="32">
        <v>44102</v>
      </c>
      <c r="B849" s="31">
        <v>420</v>
      </c>
      <c r="C849" s="17">
        <v>4</v>
      </c>
      <c r="D849" s="17">
        <v>3</v>
      </c>
      <c r="E849" s="17">
        <v>2</v>
      </c>
    </row>
    <row r="850" spans="1:5" x14ac:dyDescent="0.25">
      <c r="A850" s="32">
        <v>44099</v>
      </c>
      <c r="B850" s="31">
        <v>25235</v>
      </c>
      <c r="C850" s="17">
        <v>10</v>
      </c>
      <c r="D850" s="17">
        <v>9</v>
      </c>
      <c r="E850" s="17">
        <v>4</v>
      </c>
    </row>
    <row r="851" spans="1:5" x14ac:dyDescent="0.25">
      <c r="A851" s="32">
        <v>44098</v>
      </c>
      <c r="B851" s="31">
        <v>11380</v>
      </c>
      <c r="C851" s="17">
        <v>10</v>
      </c>
      <c r="D851" s="17">
        <v>2</v>
      </c>
      <c r="E851" s="17">
        <v>1</v>
      </c>
    </row>
    <row r="852" spans="1:5" x14ac:dyDescent="0.25">
      <c r="A852" s="32">
        <v>44097</v>
      </c>
      <c r="B852" s="31">
        <v>4695</v>
      </c>
      <c r="C852" s="17">
        <v>10</v>
      </c>
      <c r="D852" s="17">
        <v>9</v>
      </c>
      <c r="E852" s="17">
        <v>4</v>
      </c>
    </row>
    <row r="853" spans="1:5" x14ac:dyDescent="0.25">
      <c r="A853" s="32">
        <v>44096</v>
      </c>
      <c r="B853" s="31">
        <v>-5740</v>
      </c>
      <c r="C853" s="17">
        <v>8</v>
      </c>
      <c r="D853" s="17">
        <v>4</v>
      </c>
      <c r="E853" s="17">
        <v>1</v>
      </c>
    </row>
    <row r="854" spans="1:5" x14ac:dyDescent="0.25">
      <c r="A854" s="32">
        <v>44092</v>
      </c>
      <c r="B854" s="31">
        <v>15575</v>
      </c>
      <c r="C854" s="17">
        <v>10</v>
      </c>
      <c r="D854" s="17">
        <v>5</v>
      </c>
      <c r="E854" s="17">
        <v>1</v>
      </c>
    </row>
    <row r="855" spans="1:5" x14ac:dyDescent="0.25">
      <c r="A855" s="32">
        <v>44091</v>
      </c>
      <c r="B855" s="31">
        <v>-9255</v>
      </c>
      <c r="C855" s="17">
        <v>7</v>
      </c>
      <c r="D855" s="17">
        <v>4</v>
      </c>
      <c r="E855" s="17">
        <v>1</v>
      </c>
    </row>
    <row r="856" spans="1:5" x14ac:dyDescent="0.25">
      <c r="A856" s="32">
        <v>44090</v>
      </c>
      <c r="B856" s="31">
        <v>-8160</v>
      </c>
      <c r="C856" s="17">
        <v>8</v>
      </c>
      <c r="D856" s="17">
        <v>9</v>
      </c>
      <c r="E856" s="17">
        <v>4</v>
      </c>
    </row>
    <row r="857" spans="1:5" x14ac:dyDescent="0.25">
      <c r="A857" s="32">
        <v>44089</v>
      </c>
      <c r="B857" s="31">
        <v>2320</v>
      </c>
      <c r="C857" s="17">
        <v>3</v>
      </c>
      <c r="D857" s="17">
        <v>5</v>
      </c>
      <c r="E857" s="17">
        <v>2</v>
      </c>
    </row>
    <row r="858" spans="1:5" x14ac:dyDescent="0.25">
      <c r="A858" s="32">
        <v>44088</v>
      </c>
      <c r="B858" s="31">
        <v>720</v>
      </c>
      <c r="C858" s="17">
        <v>5</v>
      </c>
      <c r="D858" s="17">
        <v>3</v>
      </c>
      <c r="E858" s="17">
        <v>2</v>
      </c>
    </row>
    <row r="859" spans="1:5" x14ac:dyDescent="0.25">
      <c r="A859" s="32">
        <v>44085</v>
      </c>
      <c r="B859" s="31">
        <v>-12900</v>
      </c>
      <c r="C859" s="17">
        <v>10</v>
      </c>
      <c r="D859" s="17">
        <v>6</v>
      </c>
      <c r="E859" s="17">
        <v>1</v>
      </c>
    </row>
    <row r="860" spans="1:5" x14ac:dyDescent="0.25">
      <c r="A860" s="32">
        <v>44084</v>
      </c>
      <c r="B860" s="31">
        <v>13210</v>
      </c>
      <c r="C860" s="17">
        <v>10</v>
      </c>
      <c r="D860" s="17">
        <v>4</v>
      </c>
      <c r="E860" s="17">
        <v>1</v>
      </c>
    </row>
    <row r="861" spans="1:5" x14ac:dyDescent="0.25">
      <c r="A861" s="32">
        <v>44083</v>
      </c>
      <c r="B861" s="31">
        <v>-1780</v>
      </c>
      <c r="C861" s="17">
        <v>8</v>
      </c>
      <c r="D861" s="17">
        <v>4</v>
      </c>
      <c r="E861" s="17">
        <v>1</v>
      </c>
    </row>
    <row r="862" spans="1:5" x14ac:dyDescent="0.25">
      <c r="A862" s="32">
        <v>44078</v>
      </c>
      <c r="B862" s="31">
        <v>-9155</v>
      </c>
      <c r="C862" s="17">
        <v>10</v>
      </c>
      <c r="D862" s="17">
        <v>3</v>
      </c>
      <c r="E862" s="17">
        <v>1</v>
      </c>
    </row>
    <row r="863" spans="1:5" x14ac:dyDescent="0.25">
      <c r="A863" s="32">
        <v>44076</v>
      </c>
      <c r="B863" s="31">
        <v>15625</v>
      </c>
      <c r="C863" s="17">
        <v>7</v>
      </c>
      <c r="D863" s="17">
        <v>2</v>
      </c>
      <c r="E863" s="17">
        <v>1</v>
      </c>
    </row>
    <row r="864" spans="1:5" x14ac:dyDescent="0.25">
      <c r="A864" s="32">
        <v>44075</v>
      </c>
      <c r="B864" s="31">
        <v>-6755</v>
      </c>
      <c r="C864" s="17">
        <v>5</v>
      </c>
      <c r="D864" s="17">
        <v>4</v>
      </c>
      <c r="E864" s="17">
        <v>2</v>
      </c>
    </row>
    <row r="865" spans="1:5" x14ac:dyDescent="0.25">
      <c r="A865" s="32">
        <v>44074</v>
      </c>
      <c r="B865" s="31">
        <v>8315</v>
      </c>
      <c r="C865" s="17">
        <v>5</v>
      </c>
      <c r="D865" s="17">
        <v>4</v>
      </c>
      <c r="E865" s="17">
        <v>2</v>
      </c>
    </row>
    <row r="866" spans="1:5" x14ac:dyDescent="0.25">
      <c r="A866" s="32">
        <v>44071</v>
      </c>
      <c r="B866" s="31">
        <v>-640</v>
      </c>
      <c r="C866" s="17">
        <v>1</v>
      </c>
      <c r="D866" s="17">
        <v>6</v>
      </c>
      <c r="E866" s="17">
        <v>2</v>
      </c>
    </row>
    <row r="867" spans="1:5" x14ac:dyDescent="0.25">
      <c r="A867" s="32">
        <v>44070</v>
      </c>
      <c r="B867" s="31">
        <v>12885</v>
      </c>
      <c r="C867" s="17">
        <v>5</v>
      </c>
      <c r="D867" s="17">
        <v>2</v>
      </c>
      <c r="E867" s="17">
        <v>2</v>
      </c>
    </row>
    <row r="868" spans="1:5" x14ac:dyDescent="0.25">
      <c r="A868" s="32">
        <v>44069</v>
      </c>
      <c r="B868" s="31">
        <v>1960</v>
      </c>
      <c r="C868" s="17">
        <v>7</v>
      </c>
      <c r="D868" s="17">
        <v>9</v>
      </c>
      <c r="E868" s="17">
        <v>4</v>
      </c>
    </row>
    <row r="869" spans="1:5" x14ac:dyDescent="0.25">
      <c r="A869" s="32">
        <v>44068</v>
      </c>
      <c r="B869" s="31">
        <v>-1920</v>
      </c>
      <c r="C869" s="17">
        <v>4</v>
      </c>
      <c r="D869" s="17">
        <v>4</v>
      </c>
      <c r="E869" s="17">
        <v>2</v>
      </c>
    </row>
    <row r="870" spans="1:5" x14ac:dyDescent="0.25">
      <c r="A870" s="32">
        <v>44064</v>
      </c>
      <c r="B870" s="31">
        <v>10930</v>
      </c>
      <c r="C870" s="17">
        <v>5</v>
      </c>
      <c r="D870" s="17">
        <v>6</v>
      </c>
      <c r="E870" s="17">
        <v>2</v>
      </c>
    </row>
    <row r="871" spans="1:5" x14ac:dyDescent="0.25">
      <c r="A871" s="32">
        <v>44063</v>
      </c>
      <c r="B871" s="31">
        <v>12065</v>
      </c>
      <c r="C871" s="17">
        <v>7</v>
      </c>
      <c r="D871" s="17">
        <v>7</v>
      </c>
      <c r="E871" s="17">
        <v>4</v>
      </c>
    </row>
    <row r="872" spans="1:5" x14ac:dyDescent="0.25">
      <c r="A872" s="32">
        <v>44062</v>
      </c>
      <c r="B872" s="31">
        <v>-1590</v>
      </c>
      <c r="C872" s="17">
        <v>3</v>
      </c>
      <c r="D872" s="17">
        <v>8</v>
      </c>
      <c r="E872" s="17">
        <v>3</v>
      </c>
    </row>
    <row r="873" spans="1:5" x14ac:dyDescent="0.25">
      <c r="A873" s="32">
        <v>44061</v>
      </c>
      <c r="B873" s="31">
        <v>-775</v>
      </c>
      <c r="C873" s="17">
        <v>4</v>
      </c>
      <c r="D873" s="17">
        <v>5</v>
      </c>
      <c r="E873" s="17">
        <v>2</v>
      </c>
    </row>
    <row r="874" spans="1:5" x14ac:dyDescent="0.25">
      <c r="A874" s="32">
        <v>44060</v>
      </c>
      <c r="B874" s="31">
        <v>-3240</v>
      </c>
      <c r="C874" s="17">
        <v>2</v>
      </c>
      <c r="D874" s="17">
        <v>8</v>
      </c>
      <c r="E874" s="17">
        <v>3</v>
      </c>
    </row>
    <row r="875" spans="1:5" x14ac:dyDescent="0.25">
      <c r="A875" s="32">
        <v>44057</v>
      </c>
      <c r="B875" s="31">
        <v>-30</v>
      </c>
      <c r="C875" s="17">
        <v>3</v>
      </c>
      <c r="D875" s="17">
        <v>1</v>
      </c>
      <c r="E875" s="17">
        <v>2</v>
      </c>
    </row>
    <row r="876" spans="1:5" x14ac:dyDescent="0.25">
      <c r="A876" s="32">
        <v>44056</v>
      </c>
      <c r="B876" s="31">
        <v>-9240</v>
      </c>
      <c r="C876" s="17">
        <v>4</v>
      </c>
      <c r="D876" s="17">
        <v>4</v>
      </c>
      <c r="E876" s="17">
        <v>2</v>
      </c>
    </row>
    <row r="877" spans="1:5" x14ac:dyDescent="0.25">
      <c r="A877" s="32">
        <v>44055</v>
      </c>
      <c r="B877" s="31">
        <v>9345</v>
      </c>
      <c r="C877" s="17">
        <v>8</v>
      </c>
      <c r="D877" s="17">
        <v>7</v>
      </c>
      <c r="E877" s="17">
        <v>4</v>
      </c>
    </row>
    <row r="878" spans="1:5" x14ac:dyDescent="0.25">
      <c r="A878" s="32">
        <v>44053</v>
      </c>
      <c r="B878" s="31">
        <v>-4230</v>
      </c>
      <c r="C878" s="17">
        <v>7</v>
      </c>
      <c r="D878" s="17">
        <v>2</v>
      </c>
      <c r="E878" s="17">
        <v>1</v>
      </c>
    </row>
    <row r="879" spans="1:5" x14ac:dyDescent="0.25">
      <c r="A879" s="32">
        <v>44050</v>
      </c>
      <c r="B879" s="31">
        <v>-6885</v>
      </c>
      <c r="C879" s="17">
        <v>7</v>
      </c>
      <c r="D879" s="17">
        <v>4</v>
      </c>
      <c r="E879" s="17">
        <v>1</v>
      </c>
    </row>
    <row r="880" spans="1:5" x14ac:dyDescent="0.25">
      <c r="A880" s="32">
        <v>44049</v>
      </c>
      <c r="B880" s="31">
        <v>-4900</v>
      </c>
      <c r="C880" s="17">
        <v>7</v>
      </c>
      <c r="D880" s="17">
        <v>9</v>
      </c>
      <c r="E880" s="17">
        <v>4</v>
      </c>
    </row>
    <row r="881" spans="1:5" x14ac:dyDescent="0.25">
      <c r="A881" s="32">
        <v>44048</v>
      </c>
      <c r="B881" s="31">
        <v>-230</v>
      </c>
      <c r="C881" s="17">
        <v>1</v>
      </c>
      <c r="D881" s="17">
        <v>2</v>
      </c>
      <c r="E881" s="17">
        <v>2</v>
      </c>
    </row>
    <row r="882" spans="1:5" x14ac:dyDescent="0.25">
      <c r="A882" s="32">
        <v>44047</v>
      </c>
      <c r="B882" s="31">
        <v>-3100</v>
      </c>
      <c r="C882" s="17">
        <v>2</v>
      </c>
      <c r="D882" s="17">
        <v>8</v>
      </c>
      <c r="E882" s="17">
        <v>3</v>
      </c>
    </row>
    <row r="883" spans="1:5" x14ac:dyDescent="0.25">
      <c r="A883" s="32">
        <v>44046</v>
      </c>
      <c r="B883" s="31">
        <v>-1190</v>
      </c>
      <c r="C883" s="17">
        <v>2</v>
      </c>
      <c r="D883" s="17">
        <v>6</v>
      </c>
      <c r="E883" s="17">
        <v>2</v>
      </c>
    </row>
    <row r="884" spans="1:5" x14ac:dyDescent="0.25">
      <c r="A884" s="32">
        <v>44042</v>
      </c>
      <c r="B884" s="31">
        <v>-5840</v>
      </c>
      <c r="C884" s="17">
        <v>7</v>
      </c>
      <c r="D884" s="17">
        <v>7</v>
      </c>
      <c r="E884" s="17">
        <v>4</v>
      </c>
    </row>
    <row r="885" spans="1:5" x14ac:dyDescent="0.25">
      <c r="A885" s="32">
        <v>44041</v>
      </c>
      <c r="B885" s="31">
        <v>-1870</v>
      </c>
      <c r="C885" s="17">
        <v>3</v>
      </c>
      <c r="D885" s="17">
        <v>5</v>
      </c>
      <c r="E885" s="17">
        <v>2</v>
      </c>
    </row>
    <row r="886" spans="1:5" x14ac:dyDescent="0.25">
      <c r="A886" s="32">
        <v>44040</v>
      </c>
      <c r="B886" s="31">
        <v>4895</v>
      </c>
      <c r="C886" s="17">
        <v>4</v>
      </c>
      <c r="D886" s="17">
        <v>8</v>
      </c>
      <c r="E886" s="17">
        <v>3</v>
      </c>
    </row>
    <row r="887" spans="1:5" x14ac:dyDescent="0.25">
      <c r="A887" s="32">
        <v>44039</v>
      </c>
      <c r="B887" s="31">
        <v>-6285</v>
      </c>
      <c r="C887" s="17">
        <v>5</v>
      </c>
      <c r="D887" s="17">
        <v>6</v>
      </c>
      <c r="E887" s="17">
        <v>2</v>
      </c>
    </row>
    <row r="888" spans="1:5" x14ac:dyDescent="0.25">
      <c r="A888" s="32">
        <v>44036</v>
      </c>
      <c r="B888" s="31">
        <v>10295</v>
      </c>
      <c r="C888" s="17">
        <v>7</v>
      </c>
      <c r="D888" s="17">
        <v>1</v>
      </c>
      <c r="E888" s="17">
        <v>1</v>
      </c>
    </row>
    <row r="889" spans="1:5" x14ac:dyDescent="0.25">
      <c r="A889" s="32">
        <v>44035</v>
      </c>
      <c r="B889" s="31">
        <v>-8160</v>
      </c>
      <c r="C889" s="17">
        <v>10</v>
      </c>
      <c r="D889" s="17">
        <v>9</v>
      </c>
      <c r="E889" s="17">
        <v>4</v>
      </c>
    </row>
    <row r="890" spans="1:5" x14ac:dyDescent="0.25">
      <c r="A890" s="32">
        <v>44034</v>
      </c>
      <c r="B890" s="31">
        <v>-565</v>
      </c>
      <c r="C890" s="17">
        <v>4</v>
      </c>
      <c r="D890" s="17">
        <v>1</v>
      </c>
      <c r="E890" s="17">
        <v>2</v>
      </c>
    </row>
    <row r="891" spans="1:5" x14ac:dyDescent="0.25">
      <c r="A891" s="32">
        <v>44033</v>
      </c>
      <c r="B891" s="31">
        <v>14010</v>
      </c>
      <c r="C891" s="17">
        <v>8</v>
      </c>
      <c r="D891" s="17">
        <v>9</v>
      </c>
      <c r="E891" s="17">
        <v>4</v>
      </c>
    </row>
    <row r="892" spans="1:5" x14ac:dyDescent="0.25">
      <c r="A892" s="32">
        <v>44032</v>
      </c>
      <c r="B892" s="31">
        <v>26485</v>
      </c>
      <c r="C892" s="17">
        <v>10</v>
      </c>
      <c r="D892" s="17">
        <v>9</v>
      </c>
      <c r="E892" s="17">
        <v>4</v>
      </c>
    </row>
    <row r="893" spans="1:5" x14ac:dyDescent="0.25">
      <c r="A893" s="32">
        <v>44029</v>
      </c>
      <c r="B893" s="31">
        <v>-8400</v>
      </c>
      <c r="C893" s="17">
        <v>4</v>
      </c>
      <c r="D893" s="17">
        <v>1</v>
      </c>
      <c r="E893" s="17">
        <v>2</v>
      </c>
    </row>
    <row r="894" spans="1:5" x14ac:dyDescent="0.25">
      <c r="A894" s="32">
        <v>44028</v>
      </c>
      <c r="B894" s="31">
        <v>11170</v>
      </c>
      <c r="C894" s="17">
        <v>5</v>
      </c>
      <c r="D894" s="17">
        <v>6</v>
      </c>
      <c r="E894" s="17">
        <v>2</v>
      </c>
    </row>
    <row r="895" spans="1:5" x14ac:dyDescent="0.25">
      <c r="A895" s="32">
        <v>44027</v>
      </c>
      <c r="B895" s="31">
        <v>-9245</v>
      </c>
      <c r="C895" s="17">
        <v>7</v>
      </c>
      <c r="D895" s="17">
        <v>2</v>
      </c>
      <c r="E895" s="17">
        <v>1</v>
      </c>
    </row>
    <row r="896" spans="1:5" x14ac:dyDescent="0.25">
      <c r="A896" s="32">
        <v>44026</v>
      </c>
      <c r="B896" s="31">
        <v>-13915</v>
      </c>
      <c r="C896" s="17">
        <v>9</v>
      </c>
      <c r="D896" s="17">
        <v>2</v>
      </c>
      <c r="E896" s="17">
        <v>1</v>
      </c>
    </row>
    <row r="897" spans="1:5" x14ac:dyDescent="0.25">
      <c r="A897" s="32">
        <v>44022</v>
      </c>
      <c r="B897" s="31">
        <v>2035</v>
      </c>
      <c r="C897" s="17">
        <v>6</v>
      </c>
      <c r="D897" s="17">
        <v>6</v>
      </c>
      <c r="E897" s="17">
        <v>1</v>
      </c>
    </row>
    <row r="898" spans="1:5" x14ac:dyDescent="0.25">
      <c r="A898" s="32">
        <v>44020</v>
      </c>
      <c r="B898" s="31">
        <v>8490</v>
      </c>
      <c r="C898" s="17">
        <v>4</v>
      </c>
      <c r="D898" s="17">
        <v>7</v>
      </c>
      <c r="E898" s="17">
        <v>3</v>
      </c>
    </row>
    <row r="899" spans="1:5" x14ac:dyDescent="0.25">
      <c r="A899" s="32">
        <v>44018</v>
      </c>
      <c r="B899" s="31">
        <v>-2335</v>
      </c>
      <c r="C899" s="17">
        <v>5</v>
      </c>
      <c r="D899" s="17">
        <v>8</v>
      </c>
      <c r="E899" s="17">
        <v>3</v>
      </c>
    </row>
    <row r="900" spans="1:5" x14ac:dyDescent="0.25">
      <c r="A900" s="32">
        <v>44014</v>
      </c>
      <c r="B900" s="31">
        <v>-1860</v>
      </c>
      <c r="C900" s="17">
        <v>3</v>
      </c>
      <c r="D900" s="17">
        <v>3</v>
      </c>
      <c r="E900" s="17">
        <v>2</v>
      </c>
    </row>
    <row r="901" spans="1:5" x14ac:dyDescent="0.25">
      <c r="A901" s="32">
        <v>44013</v>
      </c>
      <c r="B901" s="31">
        <v>9310</v>
      </c>
      <c r="C901" s="17">
        <v>8</v>
      </c>
      <c r="D901" s="17">
        <v>7</v>
      </c>
      <c r="E901" s="17">
        <v>4</v>
      </c>
    </row>
    <row r="902" spans="1:5" x14ac:dyDescent="0.25">
      <c r="A902" s="32">
        <v>44011</v>
      </c>
      <c r="B902" s="31">
        <v>5995</v>
      </c>
      <c r="C902" s="17">
        <v>7</v>
      </c>
      <c r="D902" s="17">
        <v>6</v>
      </c>
      <c r="E902" s="17">
        <v>1</v>
      </c>
    </row>
    <row r="903" spans="1:5" x14ac:dyDescent="0.25">
      <c r="A903" s="32">
        <v>44008</v>
      </c>
      <c r="B903" s="31">
        <v>-2520</v>
      </c>
      <c r="C903" s="17">
        <v>9</v>
      </c>
      <c r="D903" s="17">
        <v>9</v>
      </c>
      <c r="E903" s="17">
        <v>4</v>
      </c>
    </row>
    <row r="904" spans="1:5" x14ac:dyDescent="0.25">
      <c r="A904" s="32">
        <v>44007</v>
      </c>
      <c r="B904" s="31">
        <v>-8710</v>
      </c>
      <c r="C904" s="17">
        <v>7</v>
      </c>
      <c r="D904" s="17">
        <v>4</v>
      </c>
      <c r="E904" s="17">
        <v>1</v>
      </c>
    </row>
    <row r="905" spans="1:5" x14ac:dyDescent="0.25">
      <c r="A905" s="32">
        <v>44006</v>
      </c>
      <c r="B905" s="31">
        <v>-8690</v>
      </c>
      <c r="C905" s="17">
        <v>9</v>
      </c>
      <c r="D905" s="17">
        <v>6</v>
      </c>
      <c r="E905" s="17">
        <v>1</v>
      </c>
    </row>
    <row r="906" spans="1:5" x14ac:dyDescent="0.25">
      <c r="A906" s="32">
        <v>44005</v>
      </c>
      <c r="B906" s="31">
        <v>-1025</v>
      </c>
      <c r="C906" s="17">
        <v>4</v>
      </c>
      <c r="D906" s="17">
        <v>1</v>
      </c>
      <c r="E906" s="17">
        <v>2</v>
      </c>
    </row>
    <row r="907" spans="1:5" x14ac:dyDescent="0.25">
      <c r="A907" s="32">
        <v>44004</v>
      </c>
      <c r="B907" s="31">
        <v>11130</v>
      </c>
      <c r="C907" s="17">
        <v>5</v>
      </c>
      <c r="D907" s="17">
        <v>8</v>
      </c>
      <c r="E907" s="17">
        <v>3</v>
      </c>
    </row>
    <row r="908" spans="1:5" x14ac:dyDescent="0.25">
      <c r="A908" s="32">
        <v>44001</v>
      </c>
      <c r="B908" s="31">
        <v>1260</v>
      </c>
      <c r="C908" s="17">
        <v>6</v>
      </c>
      <c r="D908" s="17">
        <v>4</v>
      </c>
      <c r="E908" s="17">
        <v>1</v>
      </c>
    </row>
    <row r="909" spans="1:5" x14ac:dyDescent="0.25">
      <c r="A909" s="32">
        <v>44000</v>
      </c>
      <c r="B909" s="31">
        <v>1075</v>
      </c>
      <c r="C909" s="17">
        <v>2</v>
      </c>
      <c r="D909" s="17">
        <v>2</v>
      </c>
      <c r="E909" s="17">
        <v>2</v>
      </c>
    </row>
    <row r="910" spans="1:5" x14ac:dyDescent="0.25">
      <c r="A910" s="32">
        <v>43999</v>
      </c>
      <c r="B910" s="31">
        <v>-8755</v>
      </c>
      <c r="C910" s="17">
        <v>3</v>
      </c>
      <c r="D910" s="17">
        <v>5</v>
      </c>
      <c r="E910" s="17">
        <v>2</v>
      </c>
    </row>
    <row r="911" spans="1:5" x14ac:dyDescent="0.25">
      <c r="A911" s="32">
        <v>43998</v>
      </c>
      <c r="B911" s="31">
        <v>3325</v>
      </c>
      <c r="C911" s="17">
        <v>7</v>
      </c>
      <c r="D911" s="17">
        <v>2</v>
      </c>
      <c r="E911" s="17">
        <v>1</v>
      </c>
    </row>
    <row r="912" spans="1:5" x14ac:dyDescent="0.25">
      <c r="A912" s="32">
        <v>43997</v>
      </c>
      <c r="B912" s="31">
        <v>-8080</v>
      </c>
      <c r="C912" s="17">
        <v>10</v>
      </c>
      <c r="D912" s="17">
        <v>8</v>
      </c>
      <c r="E912" s="17">
        <v>4</v>
      </c>
    </row>
    <row r="913" spans="1:5" x14ac:dyDescent="0.25">
      <c r="A913" s="32">
        <v>43994</v>
      </c>
      <c r="B913" s="31">
        <v>16735</v>
      </c>
      <c r="C913" s="17">
        <v>10</v>
      </c>
      <c r="D913" s="17">
        <v>3</v>
      </c>
      <c r="E913" s="17">
        <v>1</v>
      </c>
    </row>
    <row r="914" spans="1:5" x14ac:dyDescent="0.25">
      <c r="A914" s="32">
        <v>43993</v>
      </c>
      <c r="B914" s="31">
        <v>-9245</v>
      </c>
      <c r="C914" s="17">
        <v>10</v>
      </c>
      <c r="D914" s="17">
        <v>10</v>
      </c>
      <c r="E914" s="17">
        <v>4</v>
      </c>
    </row>
    <row r="915" spans="1:5" x14ac:dyDescent="0.25">
      <c r="A915" s="32">
        <v>43992</v>
      </c>
      <c r="B915" s="31">
        <v>-3335</v>
      </c>
      <c r="C915" s="17">
        <v>6</v>
      </c>
      <c r="D915" s="17">
        <v>7</v>
      </c>
      <c r="E915" s="17">
        <v>4</v>
      </c>
    </row>
    <row r="916" spans="1:5" x14ac:dyDescent="0.25">
      <c r="A916" s="32">
        <v>43990</v>
      </c>
      <c r="B916" s="31">
        <v>5510</v>
      </c>
      <c r="C916" s="17">
        <v>5</v>
      </c>
      <c r="D916" s="17">
        <v>5</v>
      </c>
      <c r="E916" s="17">
        <v>2</v>
      </c>
    </row>
    <row r="917" spans="1:5" x14ac:dyDescent="0.25">
      <c r="A917" s="32">
        <v>43987</v>
      </c>
      <c r="B917" s="31">
        <v>16230</v>
      </c>
      <c r="C917" s="17">
        <v>8</v>
      </c>
      <c r="D917" s="17">
        <v>7</v>
      </c>
      <c r="E917" s="17">
        <v>4</v>
      </c>
    </row>
    <row r="918" spans="1:5" x14ac:dyDescent="0.25">
      <c r="A918" s="32">
        <v>43985</v>
      </c>
      <c r="B918" s="31">
        <v>-890</v>
      </c>
      <c r="C918" s="17">
        <v>2</v>
      </c>
      <c r="D918" s="17">
        <v>2</v>
      </c>
      <c r="E918" s="17">
        <v>2</v>
      </c>
    </row>
    <row r="919" spans="1:5" x14ac:dyDescent="0.25">
      <c r="A919" s="32">
        <v>43984</v>
      </c>
      <c r="B919" s="31">
        <v>-6640</v>
      </c>
      <c r="C919" s="17">
        <v>5</v>
      </c>
      <c r="D919" s="17">
        <v>1</v>
      </c>
      <c r="E919" s="17">
        <v>2</v>
      </c>
    </row>
    <row r="920" spans="1:5" x14ac:dyDescent="0.25">
      <c r="A920" s="32">
        <v>43983</v>
      </c>
      <c r="B920" s="31">
        <v>-1080</v>
      </c>
      <c r="C920" s="17">
        <v>2</v>
      </c>
      <c r="D920" s="17">
        <v>9</v>
      </c>
      <c r="E920" s="17">
        <v>3</v>
      </c>
    </row>
    <row r="921" spans="1:5" x14ac:dyDescent="0.25">
      <c r="A921" s="32">
        <v>43979</v>
      </c>
      <c r="B921" s="31">
        <v>2295</v>
      </c>
      <c r="C921" s="17">
        <v>8</v>
      </c>
      <c r="D921" s="17">
        <v>1</v>
      </c>
      <c r="E921" s="17">
        <v>1</v>
      </c>
    </row>
    <row r="922" spans="1:5" x14ac:dyDescent="0.25">
      <c r="A922" s="32">
        <v>43978</v>
      </c>
      <c r="B922" s="31">
        <v>-8620</v>
      </c>
      <c r="C922" s="17">
        <v>10</v>
      </c>
      <c r="D922" s="17">
        <v>2</v>
      </c>
      <c r="E922" s="17">
        <v>1</v>
      </c>
    </row>
    <row r="923" spans="1:5" x14ac:dyDescent="0.25">
      <c r="A923" s="32">
        <v>43973</v>
      </c>
      <c r="B923" s="31">
        <v>-2425</v>
      </c>
      <c r="C923" s="17">
        <v>4</v>
      </c>
      <c r="D923" s="17">
        <v>9</v>
      </c>
      <c r="E923" s="17">
        <v>3</v>
      </c>
    </row>
    <row r="924" spans="1:5" x14ac:dyDescent="0.25">
      <c r="A924" s="32">
        <v>43972</v>
      </c>
      <c r="B924" s="31">
        <v>-13750</v>
      </c>
      <c r="C924" s="17">
        <v>5</v>
      </c>
      <c r="D924" s="17">
        <v>4</v>
      </c>
      <c r="E924" s="17">
        <v>2</v>
      </c>
    </row>
    <row r="925" spans="1:5" x14ac:dyDescent="0.25">
      <c r="A925" s="32">
        <v>43971</v>
      </c>
      <c r="B925" s="31">
        <v>-295</v>
      </c>
      <c r="C925" s="17">
        <v>3</v>
      </c>
      <c r="D925" s="17">
        <v>8</v>
      </c>
      <c r="E925" s="17">
        <v>3</v>
      </c>
    </row>
    <row r="926" spans="1:5" x14ac:dyDescent="0.25">
      <c r="A926" s="32">
        <v>43970</v>
      </c>
      <c r="B926" s="31">
        <v>8840</v>
      </c>
      <c r="C926" s="17">
        <v>4</v>
      </c>
      <c r="D926" s="17">
        <v>3</v>
      </c>
      <c r="E926" s="17">
        <v>2</v>
      </c>
    </row>
    <row r="927" spans="1:5" x14ac:dyDescent="0.25">
      <c r="A927" s="32">
        <v>43969</v>
      </c>
      <c r="B927" s="31">
        <v>3110</v>
      </c>
      <c r="C927" s="17">
        <v>5</v>
      </c>
      <c r="D927" s="17">
        <v>7</v>
      </c>
      <c r="E927" s="17">
        <v>3</v>
      </c>
    </row>
    <row r="928" spans="1:5" x14ac:dyDescent="0.25">
      <c r="A928" s="32">
        <v>43965</v>
      </c>
      <c r="B928" s="31">
        <v>-7140</v>
      </c>
      <c r="C928" s="17">
        <v>8</v>
      </c>
      <c r="D928" s="17">
        <v>4</v>
      </c>
      <c r="E928" s="17">
        <v>1</v>
      </c>
    </row>
    <row r="929" spans="1:5" x14ac:dyDescent="0.25">
      <c r="A929" s="32">
        <v>43963</v>
      </c>
      <c r="B929" s="31">
        <v>21520</v>
      </c>
      <c r="C929" s="17">
        <v>8</v>
      </c>
      <c r="D929" s="17">
        <v>8</v>
      </c>
      <c r="E929" s="17">
        <v>4</v>
      </c>
    </row>
    <row r="930" spans="1:5" x14ac:dyDescent="0.25">
      <c r="A930" s="32">
        <v>43959</v>
      </c>
      <c r="B930" s="31">
        <v>4100</v>
      </c>
      <c r="C930" s="17">
        <v>3</v>
      </c>
      <c r="D930" s="17">
        <v>1</v>
      </c>
      <c r="E930" s="17">
        <v>2</v>
      </c>
    </row>
    <row r="931" spans="1:5" x14ac:dyDescent="0.25">
      <c r="A931" s="32">
        <v>43958</v>
      </c>
      <c r="B931" s="31">
        <v>255</v>
      </c>
      <c r="C931" s="17">
        <v>2</v>
      </c>
      <c r="D931" s="17">
        <v>1</v>
      </c>
      <c r="E931" s="17">
        <v>2</v>
      </c>
    </row>
    <row r="932" spans="1:5" x14ac:dyDescent="0.25">
      <c r="A932" s="32">
        <v>43957</v>
      </c>
      <c r="B932" s="31">
        <v>280</v>
      </c>
      <c r="C932" s="17">
        <v>4</v>
      </c>
      <c r="D932" s="17">
        <v>2</v>
      </c>
      <c r="E932" s="17">
        <v>2</v>
      </c>
    </row>
    <row r="933" spans="1:5" x14ac:dyDescent="0.25">
      <c r="A933" s="32">
        <v>43956</v>
      </c>
      <c r="B933" s="31">
        <v>-905</v>
      </c>
      <c r="C933" s="17">
        <v>5</v>
      </c>
      <c r="D933" s="17">
        <v>3</v>
      </c>
      <c r="E933" s="17">
        <v>2</v>
      </c>
    </row>
    <row r="934" spans="1:5" x14ac:dyDescent="0.25">
      <c r="A934" s="32">
        <v>43952</v>
      </c>
      <c r="B934" s="31">
        <v>2670</v>
      </c>
      <c r="C934" s="17">
        <v>8</v>
      </c>
      <c r="D934" s="17">
        <v>4</v>
      </c>
      <c r="E934" s="17">
        <v>1</v>
      </c>
    </row>
    <row r="935" spans="1:5" x14ac:dyDescent="0.25">
      <c r="A935" s="32">
        <v>43951</v>
      </c>
      <c r="B935" s="31">
        <v>-510</v>
      </c>
      <c r="C935" s="17">
        <v>6</v>
      </c>
      <c r="D935" s="17">
        <v>5</v>
      </c>
      <c r="E935" s="17">
        <v>1</v>
      </c>
    </row>
    <row r="936" spans="1:5" x14ac:dyDescent="0.25">
      <c r="A936" s="32">
        <v>43950</v>
      </c>
      <c r="B936" s="31">
        <v>11205</v>
      </c>
      <c r="C936" s="17">
        <v>9</v>
      </c>
      <c r="D936" s="17">
        <v>7</v>
      </c>
      <c r="E936" s="17">
        <v>4</v>
      </c>
    </row>
    <row r="937" spans="1:5" x14ac:dyDescent="0.25">
      <c r="A937" s="32">
        <v>43949</v>
      </c>
      <c r="B937" s="31">
        <v>6105</v>
      </c>
      <c r="C937" s="17">
        <v>10</v>
      </c>
      <c r="D937" s="17">
        <v>10</v>
      </c>
      <c r="E937" s="17">
        <v>4</v>
      </c>
    </row>
    <row r="938" spans="1:5" x14ac:dyDescent="0.25">
      <c r="A938" s="32">
        <v>43948</v>
      </c>
      <c r="B938" s="31">
        <v>3400</v>
      </c>
      <c r="C938" s="17">
        <v>3</v>
      </c>
      <c r="D938" s="17">
        <v>5</v>
      </c>
      <c r="E938" s="17">
        <v>2</v>
      </c>
    </row>
    <row r="939" spans="1:5" x14ac:dyDescent="0.25">
      <c r="A939" s="32">
        <v>43945</v>
      </c>
      <c r="B939" s="31">
        <v>2485</v>
      </c>
      <c r="C939" s="17">
        <v>7</v>
      </c>
      <c r="D939" s="17">
        <v>8</v>
      </c>
      <c r="E939" s="17">
        <v>4</v>
      </c>
    </row>
    <row r="940" spans="1:5" x14ac:dyDescent="0.25">
      <c r="A940" s="32">
        <v>43943</v>
      </c>
      <c r="B940" s="31">
        <v>-2540</v>
      </c>
      <c r="C940" s="17">
        <v>7</v>
      </c>
      <c r="D940" s="17">
        <v>8</v>
      </c>
      <c r="E940" s="17">
        <v>4</v>
      </c>
    </row>
    <row r="941" spans="1:5" x14ac:dyDescent="0.25">
      <c r="A941" s="32">
        <v>43941</v>
      </c>
      <c r="B941" s="31">
        <v>4905</v>
      </c>
      <c r="C941" s="17">
        <v>5</v>
      </c>
      <c r="D941" s="17">
        <v>1</v>
      </c>
      <c r="E941" s="17">
        <v>2</v>
      </c>
    </row>
    <row r="942" spans="1:5" x14ac:dyDescent="0.25">
      <c r="A942" s="32">
        <v>43938</v>
      </c>
      <c r="B942" s="31">
        <v>-2345</v>
      </c>
      <c r="C942" s="17">
        <v>9</v>
      </c>
      <c r="D942" s="17">
        <v>5</v>
      </c>
      <c r="E942" s="17">
        <v>1</v>
      </c>
    </row>
    <row r="943" spans="1:5" x14ac:dyDescent="0.25">
      <c r="A943" s="32">
        <v>43937</v>
      </c>
      <c r="B943" s="31">
        <v>-5985</v>
      </c>
      <c r="C943" s="17">
        <v>7</v>
      </c>
      <c r="D943" s="17">
        <v>4</v>
      </c>
      <c r="E943" s="17">
        <v>1</v>
      </c>
    </row>
    <row r="944" spans="1:5" x14ac:dyDescent="0.25">
      <c r="A944" s="32">
        <v>43936</v>
      </c>
      <c r="B944" s="31">
        <v>-2500</v>
      </c>
      <c r="C944" s="17">
        <v>7</v>
      </c>
      <c r="D944" s="17">
        <v>1</v>
      </c>
      <c r="E944" s="17">
        <v>1</v>
      </c>
    </row>
    <row r="945" spans="1:5" x14ac:dyDescent="0.25">
      <c r="A945" s="32">
        <v>43934</v>
      </c>
      <c r="B945" s="31">
        <v>-9165</v>
      </c>
      <c r="C945" s="17">
        <v>8</v>
      </c>
      <c r="D945" s="17">
        <v>9</v>
      </c>
      <c r="E945" s="17">
        <v>4</v>
      </c>
    </row>
    <row r="946" spans="1:5" x14ac:dyDescent="0.25">
      <c r="A946" s="32">
        <v>43930</v>
      </c>
      <c r="B946" s="31">
        <v>5980</v>
      </c>
      <c r="C946" s="17">
        <v>9</v>
      </c>
      <c r="D946" s="17">
        <v>4</v>
      </c>
      <c r="E946" s="17">
        <v>1</v>
      </c>
    </row>
    <row r="947" spans="1:5" x14ac:dyDescent="0.25">
      <c r="A947" s="32">
        <v>43928</v>
      </c>
      <c r="B947" s="31">
        <v>-8160</v>
      </c>
      <c r="C947" s="17">
        <v>10</v>
      </c>
      <c r="D947" s="17">
        <v>9</v>
      </c>
      <c r="E947" s="17">
        <v>4</v>
      </c>
    </row>
    <row r="948" spans="1:5" x14ac:dyDescent="0.25">
      <c r="A948" s="32">
        <v>43927</v>
      </c>
      <c r="B948" s="31">
        <v>29685</v>
      </c>
      <c r="C948" s="17">
        <v>10</v>
      </c>
      <c r="D948" s="17">
        <v>7</v>
      </c>
      <c r="E948" s="17">
        <v>4</v>
      </c>
    </row>
    <row r="949" spans="1:5" x14ac:dyDescent="0.25">
      <c r="A949" s="32">
        <v>43924</v>
      </c>
      <c r="B949" s="31">
        <v>405</v>
      </c>
      <c r="C949" s="17">
        <v>10</v>
      </c>
      <c r="D949" s="17">
        <v>2</v>
      </c>
      <c r="E949" s="17">
        <v>1</v>
      </c>
    </row>
    <row r="950" spans="1:5" x14ac:dyDescent="0.25">
      <c r="A950" s="32">
        <v>43923</v>
      </c>
      <c r="B950" s="31">
        <v>7580</v>
      </c>
      <c r="C950" s="17">
        <v>10</v>
      </c>
      <c r="D950" s="17">
        <v>4</v>
      </c>
      <c r="E950" s="17">
        <v>1</v>
      </c>
    </row>
    <row r="951" spans="1:5" x14ac:dyDescent="0.25">
      <c r="A951" s="32">
        <v>43922</v>
      </c>
      <c r="B951" s="31">
        <v>2165</v>
      </c>
      <c r="C951" s="17">
        <v>10</v>
      </c>
      <c r="D951" s="17">
        <v>4</v>
      </c>
      <c r="E951" s="17">
        <v>1</v>
      </c>
    </row>
    <row r="952" spans="1:5" x14ac:dyDescent="0.25">
      <c r="A952" s="32">
        <v>43921</v>
      </c>
      <c r="B952" s="31">
        <v>-3150</v>
      </c>
      <c r="C952" s="17">
        <v>10</v>
      </c>
      <c r="D952" s="17">
        <v>5</v>
      </c>
      <c r="E952" s="17">
        <v>1</v>
      </c>
    </row>
    <row r="953" spans="1:5" x14ac:dyDescent="0.25">
      <c r="A953" s="32">
        <v>43920</v>
      </c>
      <c r="B953" s="31">
        <v>-8615</v>
      </c>
      <c r="C953" s="17">
        <v>10</v>
      </c>
      <c r="D953" s="17">
        <v>9</v>
      </c>
      <c r="E953" s="17">
        <v>4</v>
      </c>
    </row>
    <row r="954" spans="1:5" x14ac:dyDescent="0.25">
      <c r="A954" s="32">
        <v>43917</v>
      </c>
      <c r="B954" s="31">
        <v>-8620</v>
      </c>
      <c r="C954" s="17">
        <v>9</v>
      </c>
      <c r="D954" s="17">
        <v>6</v>
      </c>
      <c r="E954" s="17">
        <v>1</v>
      </c>
    </row>
    <row r="955" spans="1:5" x14ac:dyDescent="0.25">
      <c r="A955" s="32">
        <v>43916</v>
      </c>
      <c r="B955" s="31">
        <v>58060</v>
      </c>
      <c r="C955" s="17">
        <v>10</v>
      </c>
      <c r="D955" s="17">
        <v>8</v>
      </c>
      <c r="E955" s="17">
        <v>4</v>
      </c>
    </row>
    <row r="956" spans="1:5" x14ac:dyDescent="0.25">
      <c r="A956" s="32">
        <v>43915</v>
      </c>
      <c r="B956" s="31">
        <v>-8185</v>
      </c>
      <c r="C956" s="17">
        <v>10</v>
      </c>
      <c r="D956" s="17">
        <v>3</v>
      </c>
      <c r="E956" s="17">
        <v>1</v>
      </c>
    </row>
    <row r="957" spans="1:5" x14ac:dyDescent="0.25">
      <c r="A957" s="32">
        <v>43914</v>
      </c>
      <c r="B957" s="31">
        <v>-3580</v>
      </c>
      <c r="C957" s="17">
        <v>10</v>
      </c>
      <c r="D957" s="17">
        <v>6</v>
      </c>
      <c r="E957" s="17">
        <v>1</v>
      </c>
    </row>
    <row r="958" spans="1:5" x14ac:dyDescent="0.25">
      <c r="A958" s="32">
        <v>43913</v>
      </c>
      <c r="B958" s="31">
        <v>-9240</v>
      </c>
      <c r="C958" s="17">
        <v>10</v>
      </c>
      <c r="D958" s="17">
        <v>4</v>
      </c>
      <c r="E958" s="17">
        <v>1</v>
      </c>
    </row>
    <row r="959" spans="1:5" x14ac:dyDescent="0.25">
      <c r="A959" s="32">
        <v>43910</v>
      </c>
      <c r="B959" s="31">
        <v>15035</v>
      </c>
      <c r="C959" s="17" t="e">
        <v>#N/A</v>
      </c>
      <c r="D959" s="17">
        <v>10</v>
      </c>
      <c r="E959" s="17" t="e">
        <v>#N/A</v>
      </c>
    </row>
    <row r="960" spans="1:5" x14ac:dyDescent="0.25">
      <c r="A960" s="32">
        <v>43909</v>
      </c>
      <c r="B960" s="31">
        <v>20</v>
      </c>
      <c r="C960" s="17">
        <v>10</v>
      </c>
      <c r="D960" s="17">
        <v>2</v>
      </c>
      <c r="E960" s="17">
        <v>1</v>
      </c>
    </row>
    <row r="961" spans="1:5" x14ac:dyDescent="0.25">
      <c r="A961" s="32">
        <v>43908</v>
      </c>
      <c r="B961" s="31">
        <v>-17865</v>
      </c>
      <c r="C961" s="17">
        <v>10</v>
      </c>
      <c r="D961" s="17">
        <v>3</v>
      </c>
      <c r="E961" s="17">
        <v>1</v>
      </c>
    </row>
    <row r="962" spans="1:5" x14ac:dyDescent="0.25">
      <c r="A962" s="32">
        <v>43907</v>
      </c>
      <c r="B962" s="31">
        <v>-8620</v>
      </c>
      <c r="C962" s="17" t="e">
        <v>#N/A</v>
      </c>
      <c r="D962" s="17">
        <v>6</v>
      </c>
      <c r="E962" s="17" t="e">
        <v>#N/A</v>
      </c>
    </row>
    <row r="963" spans="1:5" x14ac:dyDescent="0.25">
      <c r="A963" s="32">
        <v>43906</v>
      </c>
      <c r="B963" s="31">
        <v>-9230</v>
      </c>
      <c r="C963" s="17" t="e">
        <v>#N/A</v>
      </c>
      <c r="D963" s="17">
        <v>10</v>
      </c>
      <c r="E963" s="17" t="e">
        <v>#N/A</v>
      </c>
    </row>
    <row r="964" spans="1:5" x14ac:dyDescent="0.25">
      <c r="A964" s="32">
        <v>43903</v>
      </c>
      <c r="B964" s="31">
        <v>69225</v>
      </c>
      <c r="C964" s="17" t="e">
        <v>#N/A</v>
      </c>
      <c r="D964" s="17">
        <v>6</v>
      </c>
      <c r="E964" s="17" t="e">
        <v>#N/A</v>
      </c>
    </row>
    <row r="965" spans="1:5" x14ac:dyDescent="0.25">
      <c r="A965" s="32">
        <v>43902</v>
      </c>
      <c r="B965" s="31">
        <v>-17950</v>
      </c>
      <c r="C965" s="17">
        <v>10</v>
      </c>
      <c r="D965" s="17">
        <v>7</v>
      </c>
      <c r="E965" s="17">
        <v>4</v>
      </c>
    </row>
    <row r="966" spans="1:5" x14ac:dyDescent="0.25">
      <c r="A966" s="32">
        <v>43901</v>
      </c>
      <c r="B966" s="31">
        <v>-1260</v>
      </c>
      <c r="C966" s="17">
        <v>10</v>
      </c>
      <c r="D966" s="17">
        <v>6</v>
      </c>
      <c r="E966" s="17">
        <v>1</v>
      </c>
    </row>
    <row r="967" spans="1:5" x14ac:dyDescent="0.25">
      <c r="A967" s="32">
        <v>43900</v>
      </c>
      <c r="B967" s="31">
        <v>31800</v>
      </c>
      <c r="C967" s="17">
        <v>10</v>
      </c>
      <c r="D967" s="17">
        <v>2</v>
      </c>
      <c r="E967" s="17">
        <v>1</v>
      </c>
    </row>
    <row r="968" spans="1:5" x14ac:dyDescent="0.25">
      <c r="A968" s="32">
        <v>43899</v>
      </c>
      <c r="B968" s="31">
        <v>12115</v>
      </c>
      <c r="C968" s="17">
        <v>10</v>
      </c>
      <c r="D968" s="17">
        <v>4</v>
      </c>
      <c r="E968" s="17">
        <v>1</v>
      </c>
    </row>
    <row r="969" spans="1:5" x14ac:dyDescent="0.25">
      <c r="A969" s="32">
        <v>43896</v>
      </c>
      <c r="B969" s="31">
        <v>-8160</v>
      </c>
      <c r="C969" s="17">
        <v>9</v>
      </c>
      <c r="D969" s="17">
        <v>5</v>
      </c>
      <c r="E969" s="17">
        <v>1</v>
      </c>
    </row>
    <row r="970" spans="1:5" x14ac:dyDescent="0.25">
      <c r="A970" s="32">
        <v>43895</v>
      </c>
      <c r="B970" s="31">
        <v>-105</v>
      </c>
      <c r="C970" s="17">
        <v>9</v>
      </c>
      <c r="D970" s="17">
        <v>3</v>
      </c>
      <c r="E970" s="17">
        <v>1</v>
      </c>
    </row>
    <row r="971" spans="1:5" x14ac:dyDescent="0.25">
      <c r="A971" s="32">
        <v>43893</v>
      </c>
      <c r="B971" s="31">
        <v>12175</v>
      </c>
      <c r="C971" s="17">
        <v>10</v>
      </c>
      <c r="D971" s="17">
        <v>6</v>
      </c>
      <c r="E971" s="17">
        <v>1</v>
      </c>
    </row>
    <row r="972" spans="1:5" x14ac:dyDescent="0.25">
      <c r="A972" s="32">
        <v>43892</v>
      </c>
      <c r="B972" s="31">
        <v>-17310</v>
      </c>
      <c r="C972" s="17">
        <v>10</v>
      </c>
      <c r="D972" s="17">
        <v>9</v>
      </c>
      <c r="E972" s="17">
        <v>4</v>
      </c>
    </row>
    <row r="973" spans="1:5" x14ac:dyDescent="0.25">
      <c r="A973" s="32">
        <v>43889</v>
      </c>
      <c r="B973" s="31">
        <v>-16240</v>
      </c>
      <c r="C973" s="17">
        <v>10</v>
      </c>
      <c r="D973" s="17">
        <v>5</v>
      </c>
      <c r="E973" s="17">
        <v>1</v>
      </c>
    </row>
    <row r="974" spans="1:5" x14ac:dyDescent="0.25">
      <c r="A974" s="32">
        <v>43888</v>
      </c>
      <c r="B974" s="31">
        <v>-8160</v>
      </c>
      <c r="C974" s="17">
        <v>10</v>
      </c>
      <c r="D974" s="17">
        <v>10</v>
      </c>
      <c r="E974" s="17">
        <v>4</v>
      </c>
    </row>
    <row r="975" spans="1:5" x14ac:dyDescent="0.25">
      <c r="A975" s="32">
        <v>43887</v>
      </c>
      <c r="B975" s="31">
        <v>-1625</v>
      </c>
      <c r="C975" s="17">
        <v>8</v>
      </c>
      <c r="D975" s="17">
        <v>1</v>
      </c>
      <c r="E975" s="17">
        <v>1</v>
      </c>
    </row>
    <row r="976" spans="1:5" x14ac:dyDescent="0.25">
      <c r="A976" s="32">
        <v>43886</v>
      </c>
      <c r="B976" s="31">
        <v>15185</v>
      </c>
      <c r="C976" s="17">
        <v>10</v>
      </c>
      <c r="D976" s="17">
        <v>8</v>
      </c>
      <c r="E976" s="17">
        <v>4</v>
      </c>
    </row>
    <row r="977" spans="1:5" x14ac:dyDescent="0.25">
      <c r="A977" s="32">
        <v>43885</v>
      </c>
      <c r="B977" s="31">
        <v>-6000</v>
      </c>
      <c r="C977" s="17">
        <v>7</v>
      </c>
      <c r="D977" s="17">
        <v>6</v>
      </c>
      <c r="E977" s="17">
        <v>1</v>
      </c>
    </row>
    <row r="978" spans="1:5" x14ac:dyDescent="0.25">
      <c r="A978" s="32">
        <v>43882</v>
      </c>
      <c r="B978" s="31">
        <v>3590</v>
      </c>
      <c r="C978" s="17">
        <v>7</v>
      </c>
      <c r="D978" s="17">
        <v>7</v>
      </c>
      <c r="E978" s="17">
        <v>4</v>
      </c>
    </row>
    <row r="979" spans="1:5" x14ac:dyDescent="0.25">
      <c r="A979" s="32">
        <v>43881</v>
      </c>
      <c r="B979" s="31">
        <v>1655</v>
      </c>
      <c r="C979" s="17">
        <v>7</v>
      </c>
      <c r="D979" s="17">
        <v>4</v>
      </c>
      <c r="E979" s="17">
        <v>1</v>
      </c>
    </row>
    <row r="980" spans="1:5" x14ac:dyDescent="0.25">
      <c r="A980" s="32">
        <v>43880</v>
      </c>
      <c r="B980" s="31">
        <v>-2430</v>
      </c>
      <c r="C980" s="17">
        <v>2</v>
      </c>
      <c r="D980" s="17">
        <v>8</v>
      </c>
      <c r="E980" s="17">
        <v>3</v>
      </c>
    </row>
    <row r="981" spans="1:5" x14ac:dyDescent="0.25">
      <c r="A981" s="32">
        <v>43879</v>
      </c>
      <c r="B981" s="31">
        <v>95</v>
      </c>
      <c r="C981" s="17">
        <v>2</v>
      </c>
      <c r="D981" s="17">
        <v>8</v>
      </c>
      <c r="E981" s="17">
        <v>3</v>
      </c>
    </row>
    <row r="982" spans="1:5" x14ac:dyDescent="0.25">
      <c r="A982" s="32">
        <v>43875</v>
      </c>
      <c r="B982" s="31">
        <v>-1740</v>
      </c>
      <c r="C982" s="17">
        <v>1</v>
      </c>
      <c r="D982" s="17">
        <v>2</v>
      </c>
      <c r="E982" s="17">
        <v>2</v>
      </c>
    </row>
    <row r="983" spans="1:5" x14ac:dyDescent="0.25">
      <c r="A983" s="32">
        <v>43873</v>
      </c>
      <c r="B983" s="31">
        <v>-1410</v>
      </c>
      <c r="C983" s="17">
        <v>1</v>
      </c>
      <c r="D983" s="17">
        <v>7</v>
      </c>
      <c r="E983" s="17">
        <v>3</v>
      </c>
    </row>
    <row r="984" spans="1:5" x14ac:dyDescent="0.25">
      <c r="A984" s="32">
        <v>43871</v>
      </c>
      <c r="B984" s="31">
        <v>6070</v>
      </c>
      <c r="C984" s="17">
        <v>5</v>
      </c>
      <c r="D984" s="17">
        <v>7</v>
      </c>
      <c r="E984" s="17">
        <v>3</v>
      </c>
    </row>
    <row r="985" spans="1:5" x14ac:dyDescent="0.25">
      <c r="A985" s="32">
        <v>43867</v>
      </c>
      <c r="B985" s="31">
        <v>3330</v>
      </c>
      <c r="C985" s="17">
        <v>2</v>
      </c>
      <c r="D985" s="17">
        <v>4</v>
      </c>
      <c r="E985" s="17">
        <v>2</v>
      </c>
    </row>
    <row r="986" spans="1:5" x14ac:dyDescent="0.25">
      <c r="A986" s="32">
        <v>43866</v>
      </c>
      <c r="B986" s="31">
        <v>-630</v>
      </c>
      <c r="C986" s="17">
        <v>5</v>
      </c>
      <c r="D986" s="17">
        <v>5</v>
      </c>
      <c r="E986" s="17">
        <v>2</v>
      </c>
    </row>
    <row r="987" spans="1:5" x14ac:dyDescent="0.25">
      <c r="A987" s="32">
        <v>43865</v>
      </c>
      <c r="B987" s="31">
        <v>8720</v>
      </c>
      <c r="C987" s="17">
        <v>5</v>
      </c>
      <c r="D987" s="17">
        <v>9</v>
      </c>
      <c r="E987" s="17">
        <v>3</v>
      </c>
    </row>
    <row r="988" spans="1:5" x14ac:dyDescent="0.25">
      <c r="A988" s="32">
        <v>43864</v>
      </c>
      <c r="B988" s="31">
        <v>4780</v>
      </c>
      <c r="C988" s="17">
        <v>4</v>
      </c>
      <c r="D988" s="17">
        <v>7</v>
      </c>
      <c r="E988" s="17">
        <v>3</v>
      </c>
    </row>
    <row r="989" spans="1:5" x14ac:dyDescent="0.25">
      <c r="A989" s="32">
        <v>43860</v>
      </c>
      <c r="B989" s="31">
        <v>-2335</v>
      </c>
      <c r="C989" s="17">
        <v>4</v>
      </c>
      <c r="D989" s="17">
        <v>9</v>
      </c>
      <c r="E989" s="17">
        <v>3</v>
      </c>
    </row>
    <row r="990" spans="1:5" x14ac:dyDescent="0.25">
      <c r="A990" s="32">
        <v>43859</v>
      </c>
      <c r="B990" s="31">
        <v>-1715</v>
      </c>
      <c r="C990" s="17">
        <v>2</v>
      </c>
      <c r="D990" s="17">
        <v>5</v>
      </c>
      <c r="E990" s="17">
        <v>2</v>
      </c>
    </row>
    <row r="991" spans="1:5" x14ac:dyDescent="0.25">
      <c r="A991" s="32">
        <v>43858</v>
      </c>
      <c r="B991" s="31">
        <v>-2995</v>
      </c>
      <c r="C991" s="17">
        <v>4</v>
      </c>
      <c r="D991" s="17">
        <v>9</v>
      </c>
      <c r="E991" s="17">
        <v>3</v>
      </c>
    </row>
    <row r="992" spans="1:5" x14ac:dyDescent="0.25">
      <c r="A992" s="32">
        <v>43857</v>
      </c>
      <c r="B992" s="31">
        <v>415</v>
      </c>
      <c r="C992" s="17">
        <v>2</v>
      </c>
      <c r="D992" s="17">
        <v>2</v>
      </c>
      <c r="E992" s="17">
        <v>2</v>
      </c>
    </row>
    <row r="993" spans="1:5" x14ac:dyDescent="0.25">
      <c r="A993" s="32">
        <v>43854</v>
      </c>
      <c r="B993" s="31">
        <v>-7865</v>
      </c>
      <c r="C993" s="17">
        <v>6</v>
      </c>
      <c r="D993" s="17">
        <v>8</v>
      </c>
      <c r="E993" s="17">
        <v>4</v>
      </c>
    </row>
    <row r="994" spans="1:5" x14ac:dyDescent="0.25">
      <c r="A994" s="32">
        <v>43852</v>
      </c>
      <c r="B994" s="31">
        <v>-1775</v>
      </c>
      <c r="C994" s="17">
        <v>1</v>
      </c>
      <c r="D994" s="17">
        <v>5</v>
      </c>
      <c r="E994" s="17">
        <v>2</v>
      </c>
    </row>
    <row r="995" spans="1:5" x14ac:dyDescent="0.25">
      <c r="A995" s="32">
        <v>43847</v>
      </c>
      <c r="B995" s="31">
        <v>-450</v>
      </c>
      <c r="C995" s="17">
        <v>1</v>
      </c>
      <c r="D995" s="17">
        <v>3</v>
      </c>
      <c r="E995" s="17">
        <v>2</v>
      </c>
    </row>
    <row r="996" spans="1:5" x14ac:dyDescent="0.25">
      <c r="A996" s="32">
        <v>43846</v>
      </c>
      <c r="B996" s="31">
        <v>3300</v>
      </c>
      <c r="C996" s="17">
        <v>1</v>
      </c>
      <c r="D996" s="17">
        <v>7</v>
      </c>
      <c r="E996" s="17">
        <v>3</v>
      </c>
    </row>
    <row r="997" spans="1:5" x14ac:dyDescent="0.25">
      <c r="A997" s="32">
        <v>43845</v>
      </c>
      <c r="B997" s="31">
        <v>-2125</v>
      </c>
      <c r="C997" s="17">
        <v>1</v>
      </c>
      <c r="D997" s="17">
        <v>1</v>
      </c>
      <c r="E997" s="17">
        <v>2</v>
      </c>
    </row>
    <row r="998" spans="1:5" x14ac:dyDescent="0.25">
      <c r="A998" s="32">
        <v>43844</v>
      </c>
      <c r="B998" s="31">
        <v>440</v>
      </c>
      <c r="C998" s="17">
        <v>1</v>
      </c>
      <c r="D998" s="17">
        <v>4</v>
      </c>
      <c r="E998" s="17">
        <v>2</v>
      </c>
    </row>
    <row r="999" spans="1:5" x14ac:dyDescent="0.25">
      <c r="A999" s="32">
        <v>43843</v>
      </c>
      <c r="B999" s="31">
        <v>5635</v>
      </c>
      <c r="C999" s="17">
        <v>2</v>
      </c>
      <c r="D999" s="17">
        <v>9</v>
      </c>
      <c r="E999" s="17">
        <v>3</v>
      </c>
    </row>
    <row r="1000" spans="1:5" x14ac:dyDescent="0.25">
      <c r="A1000" s="32">
        <v>43840</v>
      </c>
      <c r="B1000" s="31">
        <v>-865</v>
      </c>
      <c r="C1000" s="17">
        <v>2</v>
      </c>
      <c r="D1000" s="17">
        <v>8</v>
      </c>
      <c r="E1000" s="17">
        <v>3</v>
      </c>
    </row>
    <row r="1001" spans="1:5" x14ac:dyDescent="0.25">
      <c r="A1001" s="32">
        <v>43839</v>
      </c>
      <c r="B1001" s="31">
        <v>40</v>
      </c>
      <c r="C1001" s="17">
        <v>1</v>
      </c>
      <c r="D1001" s="17">
        <v>4</v>
      </c>
      <c r="E1001" s="17">
        <v>2</v>
      </c>
    </row>
    <row r="1002" spans="1:5" x14ac:dyDescent="0.25">
      <c r="A1002" s="32">
        <v>43838</v>
      </c>
      <c r="B1002" s="31">
        <v>4395</v>
      </c>
      <c r="C1002" s="17">
        <v>5</v>
      </c>
      <c r="D1002" s="17">
        <v>5</v>
      </c>
      <c r="E1002" s="17">
        <v>2</v>
      </c>
    </row>
    <row r="1003" spans="1:5" x14ac:dyDescent="0.25">
      <c r="A1003" s="32">
        <v>43837</v>
      </c>
      <c r="B1003" s="31">
        <v>-620</v>
      </c>
      <c r="C1003" s="17">
        <v>1</v>
      </c>
      <c r="D1003" s="17">
        <v>2</v>
      </c>
      <c r="E1003" s="17">
        <v>2</v>
      </c>
    </row>
    <row r="1004" spans="1:5" x14ac:dyDescent="0.25">
      <c r="A1004" s="32">
        <v>43833</v>
      </c>
      <c r="B1004" s="31">
        <v>1665</v>
      </c>
      <c r="C1004" s="17">
        <v>3</v>
      </c>
      <c r="D1004" s="17">
        <v>5</v>
      </c>
      <c r="E1004" s="17">
        <v>2</v>
      </c>
    </row>
    <row r="1005" spans="1:5" x14ac:dyDescent="0.25">
      <c r="A1005" s="32">
        <v>43832</v>
      </c>
      <c r="B1005" s="31">
        <v>7935</v>
      </c>
      <c r="C1005" s="17">
        <v>2</v>
      </c>
      <c r="D1005" s="17">
        <v>10</v>
      </c>
      <c r="E1005" s="17">
        <v>3</v>
      </c>
    </row>
    <row r="1006" spans="1:5" x14ac:dyDescent="0.25">
      <c r="A1006" s="32">
        <v>43830</v>
      </c>
      <c r="B1006" s="31">
        <v>-3690</v>
      </c>
      <c r="C1006" s="17">
        <v>1</v>
      </c>
      <c r="D1006" s="17">
        <v>2</v>
      </c>
      <c r="E1006" s="17">
        <v>2</v>
      </c>
    </row>
    <row r="1007" spans="1:5" x14ac:dyDescent="0.25">
      <c r="A1007" s="32">
        <v>43829</v>
      </c>
      <c r="B1007" s="31">
        <v>-6615</v>
      </c>
      <c r="C1007" s="17">
        <v>3</v>
      </c>
      <c r="D1007" s="17">
        <v>6</v>
      </c>
      <c r="E1007" s="17">
        <v>2</v>
      </c>
    </row>
    <row r="1008" spans="1:5" x14ac:dyDescent="0.25">
      <c r="A1008" s="32">
        <v>43826</v>
      </c>
      <c r="B1008" s="31">
        <v>-25</v>
      </c>
      <c r="C1008" s="17">
        <v>2</v>
      </c>
      <c r="D1008" s="17">
        <v>7</v>
      </c>
      <c r="E1008" s="17">
        <v>3</v>
      </c>
    </row>
    <row r="1009" spans="1:5" x14ac:dyDescent="0.25">
      <c r="A1009" s="32">
        <v>43819</v>
      </c>
      <c r="B1009" s="31">
        <v>40</v>
      </c>
      <c r="C1009" s="17">
        <v>1</v>
      </c>
      <c r="D1009" s="17">
        <v>6</v>
      </c>
      <c r="E1009" s="17">
        <v>2</v>
      </c>
    </row>
    <row r="1010" spans="1:5" x14ac:dyDescent="0.25">
      <c r="A1010" s="32">
        <v>43818</v>
      </c>
      <c r="B1010" s="31">
        <v>-680</v>
      </c>
      <c r="C1010" s="17">
        <v>1</v>
      </c>
      <c r="D1010" s="17">
        <v>9</v>
      </c>
      <c r="E1010" s="17">
        <v>3</v>
      </c>
    </row>
    <row r="1011" spans="1:5" x14ac:dyDescent="0.25">
      <c r="A1011" s="32">
        <v>43817</v>
      </c>
      <c r="B1011" s="31">
        <v>365</v>
      </c>
      <c r="C1011" s="17">
        <v>1</v>
      </c>
      <c r="D1011" s="17">
        <v>2</v>
      </c>
      <c r="E1011" s="17">
        <v>2</v>
      </c>
    </row>
    <row r="1012" spans="1:5" x14ac:dyDescent="0.25">
      <c r="A1012" s="32">
        <v>43816</v>
      </c>
      <c r="B1012" s="31">
        <v>145</v>
      </c>
      <c r="C1012" s="17">
        <v>1</v>
      </c>
      <c r="D1012" s="17">
        <v>2</v>
      </c>
      <c r="E1012" s="17">
        <v>2</v>
      </c>
    </row>
    <row r="1013" spans="1:5" x14ac:dyDescent="0.25">
      <c r="A1013" s="32">
        <v>43811</v>
      </c>
      <c r="B1013" s="31">
        <v>2370</v>
      </c>
      <c r="C1013" s="17">
        <v>4</v>
      </c>
      <c r="D1013" s="17">
        <v>5</v>
      </c>
      <c r="E1013" s="17">
        <v>2</v>
      </c>
    </row>
    <row r="1014" spans="1:5" x14ac:dyDescent="0.25">
      <c r="A1014" s="32">
        <v>43810</v>
      </c>
      <c r="B1014" s="31">
        <v>-1410</v>
      </c>
      <c r="C1014" s="17">
        <v>1</v>
      </c>
      <c r="D1014" s="17">
        <v>7</v>
      </c>
      <c r="E1014" s="17">
        <v>3</v>
      </c>
    </row>
    <row r="1015" spans="1:5" x14ac:dyDescent="0.25">
      <c r="A1015" s="32">
        <v>43809</v>
      </c>
      <c r="B1015" s="31">
        <v>1310</v>
      </c>
      <c r="C1015" s="17">
        <v>2</v>
      </c>
      <c r="D1015" s="17">
        <v>5</v>
      </c>
      <c r="E1015" s="17">
        <v>2</v>
      </c>
    </row>
    <row r="1016" spans="1:5" x14ac:dyDescent="0.25">
      <c r="A1016" s="32">
        <v>43805</v>
      </c>
      <c r="B1016" s="31">
        <v>-320</v>
      </c>
      <c r="C1016" s="17">
        <v>2</v>
      </c>
      <c r="D1016" s="17">
        <v>7</v>
      </c>
      <c r="E1016" s="17">
        <v>3</v>
      </c>
    </row>
    <row r="1017" spans="1:5" x14ac:dyDescent="0.25">
      <c r="A1017" s="32">
        <v>43804</v>
      </c>
      <c r="B1017" s="31">
        <v>-515</v>
      </c>
      <c r="C1017" s="17">
        <v>1</v>
      </c>
      <c r="D1017" s="17">
        <v>4</v>
      </c>
      <c r="E1017" s="17">
        <v>2</v>
      </c>
    </row>
    <row r="1018" spans="1:5" x14ac:dyDescent="0.25">
      <c r="A1018" s="32">
        <v>43803</v>
      </c>
      <c r="B1018" s="31">
        <v>230</v>
      </c>
      <c r="C1018" s="17">
        <v>1</v>
      </c>
      <c r="D1018" s="17">
        <v>2</v>
      </c>
      <c r="E1018" s="17">
        <v>2</v>
      </c>
    </row>
    <row r="1019" spans="1:5" x14ac:dyDescent="0.25">
      <c r="A1019" s="32">
        <v>43802</v>
      </c>
      <c r="B1019" s="31">
        <v>-3190</v>
      </c>
      <c r="C1019" s="17">
        <v>5</v>
      </c>
      <c r="D1019" s="17">
        <v>3</v>
      </c>
      <c r="E1019" s="17">
        <v>2</v>
      </c>
    </row>
    <row r="1020" spans="1:5" x14ac:dyDescent="0.25">
      <c r="A1020" s="32">
        <v>43795</v>
      </c>
      <c r="B1020" s="31">
        <v>-835</v>
      </c>
      <c r="C1020" s="17">
        <v>1</v>
      </c>
      <c r="D1020" s="17">
        <v>4</v>
      </c>
      <c r="E1020" s="17">
        <v>2</v>
      </c>
    </row>
    <row r="1021" spans="1:5" x14ac:dyDescent="0.25">
      <c r="A1021" s="32">
        <v>43794</v>
      </c>
      <c r="B1021" s="31">
        <v>-1080</v>
      </c>
      <c r="C1021" s="17">
        <v>2</v>
      </c>
      <c r="D1021" s="17">
        <v>10</v>
      </c>
      <c r="E1021" s="17">
        <v>3</v>
      </c>
    </row>
    <row r="1022" spans="1:5" x14ac:dyDescent="0.25">
      <c r="A1022" s="32">
        <v>43791</v>
      </c>
      <c r="B1022" s="31">
        <v>330</v>
      </c>
      <c r="C1022" s="17">
        <v>2</v>
      </c>
      <c r="D1022" s="17">
        <v>3</v>
      </c>
      <c r="E1022" s="17">
        <v>2</v>
      </c>
    </row>
    <row r="1023" spans="1:5" x14ac:dyDescent="0.25">
      <c r="A1023" s="32">
        <v>43790</v>
      </c>
      <c r="B1023" s="31">
        <v>-2940</v>
      </c>
      <c r="C1023" s="17">
        <v>1</v>
      </c>
      <c r="D1023" s="17">
        <v>3</v>
      </c>
      <c r="E1023" s="17">
        <v>2</v>
      </c>
    </row>
    <row r="1024" spans="1:5" x14ac:dyDescent="0.25">
      <c r="A1024" s="32">
        <v>43788</v>
      </c>
      <c r="B1024" s="31">
        <v>-285</v>
      </c>
      <c r="C1024" s="17">
        <v>1</v>
      </c>
      <c r="D1024" s="17">
        <v>5</v>
      </c>
      <c r="E1024" s="17">
        <v>2</v>
      </c>
    </row>
    <row r="1025" spans="1:5" x14ac:dyDescent="0.25">
      <c r="A1025" s="32">
        <v>43784</v>
      </c>
      <c r="B1025" s="31">
        <v>710</v>
      </c>
      <c r="C1025" s="17">
        <v>1</v>
      </c>
      <c r="D1025" s="17">
        <v>9</v>
      </c>
      <c r="E1025" s="17">
        <v>3</v>
      </c>
    </row>
    <row r="1026" spans="1:5" x14ac:dyDescent="0.25">
      <c r="A1026" s="32">
        <v>43782</v>
      </c>
      <c r="B1026" s="31">
        <v>-1095</v>
      </c>
      <c r="C1026" s="17">
        <v>1</v>
      </c>
      <c r="D1026" s="17">
        <v>7</v>
      </c>
      <c r="E1026" s="17">
        <v>3</v>
      </c>
    </row>
    <row r="1027" spans="1:5" x14ac:dyDescent="0.25">
      <c r="A1027" s="32">
        <v>43781</v>
      </c>
      <c r="B1027" s="31">
        <v>2820</v>
      </c>
      <c r="C1027" s="17">
        <v>1</v>
      </c>
      <c r="D1027" s="17">
        <v>3</v>
      </c>
      <c r="E1027" s="17">
        <v>2</v>
      </c>
    </row>
    <row r="1028" spans="1:5" x14ac:dyDescent="0.25">
      <c r="A1028" s="32">
        <v>43780</v>
      </c>
      <c r="B1028" s="31">
        <v>-560</v>
      </c>
      <c r="C1028" s="17">
        <v>1</v>
      </c>
      <c r="D1028" s="17">
        <v>6</v>
      </c>
      <c r="E1028" s="17">
        <v>2</v>
      </c>
    </row>
    <row r="1029" spans="1:5" x14ac:dyDescent="0.25">
      <c r="A1029" s="32">
        <v>43776</v>
      </c>
      <c r="B1029" s="31">
        <v>-1725</v>
      </c>
      <c r="C1029" s="17">
        <v>2</v>
      </c>
      <c r="D1029" s="17">
        <v>3</v>
      </c>
      <c r="E1029" s="17">
        <v>2</v>
      </c>
    </row>
    <row r="1030" spans="1:5" x14ac:dyDescent="0.25">
      <c r="A1030" s="32">
        <v>43775</v>
      </c>
      <c r="B1030" s="31">
        <v>1545</v>
      </c>
      <c r="C1030" s="17">
        <v>1</v>
      </c>
      <c r="D1030" s="17">
        <v>2</v>
      </c>
      <c r="E1030" s="17">
        <v>2</v>
      </c>
    </row>
    <row r="1031" spans="1:5" x14ac:dyDescent="0.25">
      <c r="A1031" s="32">
        <v>43774</v>
      </c>
      <c r="B1031" s="31">
        <v>205</v>
      </c>
      <c r="C1031" s="17">
        <v>1</v>
      </c>
      <c r="D1031" s="17">
        <v>5</v>
      </c>
      <c r="E1031" s="17">
        <v>2</v>
      </c>
    </row>
    <row r="1032" spans="1:5" x14ac:dyDescent="0.25">
      <c r="A1032" s="32">
        <v>43770</v>
      </c>
      <c r="B1032" s="31">
        <v>7090</v>
      </c>
      <c r="C1032" s="17">
        <v>2</v>
      </c>
      <c r="D1032" s="17">
        <v>8</v>
      </c>
      <c r="E1032" s="17">
        <v>3</v>
      </c>
    </row>
    <row r="1033" spans="1:5" x14ac:dyDescent="0.25">
      <c r="A1033" s="32">
        <v>43769</v>
      </c>
      <c r="B1033" s="31">
        <v>-3915</v>
      </c>
      <c r="C1033" s="17">
        <v>2</v>
      </c>
      <c r="D1033" s="17">
        <v>1</v>
      </c>
      <c r="E1033" s="17">
        <v>2</v>
      </c>
    </row>
    <row r="1034" spans="1:5" x14ac:dyDescent="0.25">
      <c r="A1034" s="32">
        <v>43767</v>
      </c>
      <c r="B1034" s="31">
        <v>-1600</v>
      </c>
      <c r="C1034" s="17">
        <v>1</v>
      </c>
      <c r="D1034" s="17">
        <v>8</v>
      </c>
      <c r="E1034" s="17">
        <v>3</v>
      </c>
    </row>
    <row r="1035" spans="1:5" x14ac:dyDescent="0.25">
      <c r="A1035" s="32">
        <v>43766</v>
      </c>
      <c r="B1035" s="31">
        <v>-600</v>
      </c>
      <c r="C1035" s="17">
        <v>2</v>
      </c>
      <c r="D1035" s="17">
        <v>9</v>
      </c>
      <c r="E1035" s="17">
        <v>3</v>
      </c>
    </row>
    <row r="1036" spans="1:5" x14ac:dyDescent="0.25">
      <c r="A1036" s="32">
        <v>43763</v>
      </c>
      <c r="B1036" s="31">
        <v>-275</v>
      </c>
      <c r="C1036" s="17">
        <v>5</v>
      </c>
      <c r="D1036" s="17">
        <v>8</v>
      </c>
      <c r="E1036" s="17">
        <v>3</v>
      </c>
    </row>
    <row r="1037" spans="1:5" x14ac:dyDescent="0.25">
      <c r="A1037" s="32">
        <v>43760</v>
      </c>
      <c r="B1037" s="31">
        <v>6475</v>
      </c>
      <c r="C1037" s="17">
        <v>4</v>
      </c>
      <c r="D1037" s="17">
        <v>7</v>
      </c>
      <c r="E1037" s="17">
        <v>3</v>
      </c>
    </row>
    <row r="1038" spans="1:5" x14ac:dyDescent="0.25">
      <c r="A1038" s="32">
        <v>43754</v>
      </c>
      <c r="B1038" s="31">
        <v>-630</v>
      </c>
      <c r="C1038" s="17">
        <v>1</v>
      </c>
      <c r="D1038" s="17">
        <v>1</v>
      </c>
      <c r="E1038" s="17">
        <v>2</v>
      </c>
    </row>
    <row r="1039" spans="1:5" x14ac:dyDescent="0.25">
      <c r="A1039" s="32">
        <v>43753</v>
      </c>
      <c r="B1039" s="31">
        <v>1125</v>
      </c>
      <c r="C1039" s="17">
        <v>4</v>
      </c>
      <c r="D1039" s="17">
        <v>7</v>
      </c>
      <c r="E1039" s="17">
        <v>3</v>
      </c>
    </row>
    <row r="1040" spans="1:5" x14ac:dyDescent="0.25">
      <c r="A1040" s="32">
        <v>43752</v>
      </c>
      <c r="B1040" s="31">
        <v>135</v>
      </c>
      <c r="C1040" s="17">
        <v>1</v>
      </c>
      <c r="D1040" s="17">
        <v>6</v>
      </c>
      <c r="E1040" s="17">
        <v>2</v>
      </c>
    </row>
    <row r="1041" spans="1:5" x14ac:dyDescent="0.25">
      <c r="A1041" s="32">
        <v>43749</v>
      </c>
      <c r="B1041" s="31">
        <v>-480</v>
      </c>
      <c r="C1041" s="17">
        <v>3</v>
      </c>
      <c r="D1041" s="17">
        <v>1</v>
      </c>
      <c r="E1041" s="17">
        <v>2</v>
      </c>
    </row>
    <row r="1042" spans="1:5" x14ac:dyDescent="0.25">
      <c r="A1042" s="32">
        <v>43747</v>
      </c>
      <c r="B1042" s="31">
        <v>-985</v>
      </c>
      <c r="C1042" s="17">
        <v>2</v>
      </c>
      <c r="D1042" s="17">
        <v>1</v>
      </c>
      <c r="E1042" s="17">
        <v>2</v>
      </c>
    </row>
    <row r="1043" spans="1:5" x14ac:dyDescent="0.25">
      <c r="A1043" s="32">
        <v>43746</v>
      </c>
      <c r="B1043" s="31">
        <v>1440</v>
      </c>
      <c r="C1043" s="17">
        <v>4</v>
      </c>
      <c r="D1043" s="17">
        <v>8</v>
      </c>
      <c r="E1043" s="17">
        <v>3</v>
      </c>
    </row>
    <row r="1044" spans="1:5" x14ac:dyDescent="0.25">
      <c r="A1044" s="32">
        <v>43742</v>
      </c>
      <c r="B1044" s="31">
        <v>-1660</v>
      </c>
      <c r="C1044" s="17">
        <v>7</v>
      </c>
      <c r="D1044" s="17">
        <v>10</v>
      </c>
      <c r="E1044" s="17">
        <v>4</v>
      </c>
    </row>
    <row r="1045" spans="1:5" x14ac:dyDescent="0.25">
      <c r="A1045" s="32">
        <v>43741</v>
      </c>
      <c r="B1045" s="31">
        <v>-2440</v>
      </c>
      <c r="C1045" s="17">
        <v>8</v>
      </c>
      <c r="D1045" s="17">
        <v>5</v>
      </c>
      <c r="E1045" s="17">
        <v>1</v>
      </c>
    </row>
    <row r="1046" spans="1:5" x14ac:dyDescent="0.25">
      <c r="A1046" s="32">
        <v>43739</v>
      </c>
      <c r="B1046" s="31">
        <v>5225</v>
      </c>
      <c r="C1046" s="17">
        <v>6</v>
      </c>
      <c r="D1046" s="17">
        <v>7</v>
      </c>
      <c r="E1046" s="17">
        <v>4</v>
      </c>
    </row>
    <row r="1047" spans="1:5" x14ac:dyDescent="0.25">
      <c r="A1047" s="32">
        <v>43738</v>
      </c>
      <c r="B1047" s="31">
        <v>4575</v>
      </c>
      <c r="C1047" s="17">
        <v>2</v>
      </c>
      <c r="D1047" s="17">
        <v>5</v>
      </c>
      <c r="E1047" s="17">
        <v>2</v>
      </c>
    </row>
    <row r="1048" spans="1:5" x14ac:dyDescent="0.25">
      <c r="A1048" s="32">
        <v>43735</v>
      </c>
      <c r="B1048" s="31">
        <v>4240</v>
      </c>
      <c r="C1048" s="17">
        <v>7</v>
      </c>
      <c r="D1048" s="17">
        <v>7</v>
      </c>
      <c r="E1048" s="17">
        <v>4</v>
      </c>
    </row>
    <row r="1049" spans="1:5" x14ac:dyDescent="0.25">
      <c r="A1049" s="32">
        <v>43734</v>
      </c>
      <c r="B1049" s="31">
        <v>1375</v>
      </c>
      <c r="C1049" s="17">
        <v>4</v>
      </c>
      <c r="D1049" s="17">
        <v>4</v>
      </c>
      <c r="E1049" s="17">
        <v>2</v>
      </c>
    </row>
    <row r="1050" spans="1:5" x14ac:dyDescent="0.25">
      <c r="A1050" s="32">
        <v>43733</v>
      </c>
      <c r="B1050" s="31">
        <v>-9170</v>
      </c>
      <c r="C1050" s="17">
        <v>8</v>
      </c>
      <c r="D1050" s="17">
        <v>7</v>
      </c>
      <c r="E1050" s="17">
        <v>4</v>
      </c>
    </row>
    <row r="1051" spans="1:5" x14ac:dyDescent="0.25">
      <c r="A1051" s="32">
        <v>43732</v>
      </c>
      <c r="B1051" s="31">
        <v>-2525</v>
      </c>
      <c r="C1051" s="17">
        <v>8</v>
      </c>
      <c r="D1051" s="17">
        <v>8</v>
      </c>
      <c r="E1051" s="17">
        <v>4</v>
      </c>
    </row>
    <row r="1052" spans="1:5" x14ac:dyDescent="0.25">
      <c r="A1052" s="32">
        <v>43731</v>
      </c>
      <c r="B1052" s="31">
        <v>-1060</v>
      </c>
      <c r="C1052" s="17">
        <v>1</v>
      </c>
      <c r="D1052" s="17">
        <v>1</v>
      </c>
      <c r="E1052" s="17">
        <v>2</v>
      </c>
    </row>
    <row r="1053" spans="1:5" x14ac:dyDescent="0.25">
      <c r="A1053" s="32">
        <v>43728</v>
      </c>
      <c r="B1053" s="31">
        <v>-4005</v>
      </c>
      <c r="C1053" s="17">
        <v>5</v>
      </c>
      <c r="D1053" s="17">
        <v>8</v>
      </c>
      <c r="E1053" s="17">
        <v>3</v>
      </c>
    </row>
    <row r="1054" spans="1:5" x14ac:dyDescent="0.25">
      <c r="A1054" s="32">
        <v>43727</v>
      </c>
      <c r="B1054" s="31">
        <v>85</v>
      </c>
      <c r="C1054" s="17">
        <v>3</v>
      </c>
      <c r="D1054" s="17">
        <v>5</v>
      </c>
      <c r="E1054" s="17">
        <v>2</v>
      </c>
    </row>
    <row r="1055" spans="1:5" x14ac:dyDescent="0.25">
      <c r="A1055" s="32">
        <v>43726</v>
      </c>
      <c r="B1055" s="31">
        <v>4560</v>
      </c>
      <c r="C1055" s="17">
        <v>4</v>
      </c>
      <c r="D1055" s="17">
        <v>1</v>
      </c>
      <c r="E1055" s="17">
        <v>2</v>
      </c>
    </row>
    <row r="1056" spans="1:5" x14ac:dyDescent="0.25">
      <c r="A1056" s="32">
        <v>43725</v>
      </c>
      <c r="B1056" s="31">
        <v>515</v>
      </c>
      <c r="C1056" s="17">
        <v>1</v>
      </c>
      <c r="D1056" s="17">
        <v>9</v>
      </c>
      <c r="E1056" s="17">
        <v>3</v>
      </c>
    </row>
    <row r="1057" spans="1:5" x14ac:dyDescent="0.25">
      <c r="A1057" s="32">
        <v>43724</v>
      </c>
      <c r="B1057" s="31">
        <v>-650</v>
      </c>
      <c r="C1057" s="17">
        <v>1</v>
      </c>
      <c r="D1057" s="17">
        <v>4</v>
      </c>
      <c r="E1057" s="17">
        <v>2</v>
      </c>
    </row>
    <row r="1058" spans="1:5" x14ac:dyDescent="0.25">
      <c r="A1058" s="32">
        <v>43719</v>
      </c>
      <c r="B1058" s="31">
        <v>6515</v>
      </c>
      <c r="C1058" s="17">
        <v>3</v>
      </c>
      <c r="D1058" s="17">
        <v>9</v>
      </c>
      <c r="E1058" s="17">
        <v>3</v>
      </c>
    </row>
    <row r="1059" spans="1:5" x14ac:dyDescent="0.25">
      <c r="A1059" s="32">
        <v>43718</v>
      </c>
      <c r="B1059" s="31">
        <v>-1335</v>
      </c>
      <c r="C1059" s="17">
        <v>3</v>
      </c>
      <c r="D1059" s="17">
        <v>2</v>
      </c>
      <c r="E1059" s="17">
        <v>2</v>
      </c>
    </row>
    <row r="1060" spans="1:5" x14ac:dyDescent="0.25">
      <c r="A1060" s="32">
        <v>43714</v>
      </c>
      <c r="B1060" s="31">
        <v>-1260</v>
      </c>
      <c r="C1060" s="17">
        <v>1</v>
      </c>
      <c r="D1060" s="17">
        <v>3</v>
      </c>
      <c r="E1060" s="17">
        <v>2</v>
      </c>
    </row>
    <row r="1061" spans="1:5" x14ac:dyDescent="0.25">
      <c r="A1061" s="32">
        <v>43713</v>
      </c>
      <c r="B1061" s="31">
        <v>5440</v>
      </c>
      <c r="C1061" s="17">
        <v>3</v>
      </c>
      <c r="D1061" s="17">
        <v>6</v>
      </c>
      <c r="E1061" s="17">
        <v>2</v>
      </c>
    </row>
    <row r="1062" spans="1:5" x14ac:dyDescent="0.25">
      <c r="A1062" s="32">
        <v>43712</v>
      </c>
      <c r="B1062" s="31">
        <v>-3050</v>
      </c>
      <c r="C1062" s="17">
        <v>2</v>
      </c>
      <c r="D1062" s="17">
        <v>6</v>
      </c>
      <c r="E1062" s="17">
        <v>2</v>
      </c>
    </row>
    <row r="1063" spans="1:5" x14ac:dyDescent="0.25">
      <c r="A1063" s="32">
        <v>43711</v>
      </c>
      <c r="B1063" s="31">
        <v>240</v>
      </c>
      <c r="C1063" s="17">
        <v>3</v>
      </c>
      <c r="D1063" s="17">
        <v>1</v>
      </c>
      <c r="E1063" s="17">
        <v>2</v>
      </c>
    </row>
    <row r="1064" spans="1:5" x14ac:dyDescent="0.25">
      <c r="A1064" s="32">
        <v>43707</v>
      </c>
      <c r="B1064" s="31">
        <v>1755</v>
      </c>
      <c r="C1064" s="17">
        <v>5</v>
      </c>
      <c r="D1064" s="17">
        <v>6</v>
      </c>
      <c r="E1064" s="17">
        <v>2</v>
      </c>
    </row>
    <row r="1065" spans="1:5" x14ac:dyDescent="0.25">
      <c r="A1065" s="32">
        <v>43706</v>
      </c>
      <c r="B1065" s="31">
        <v>-1435</v>
      </c>
      <c r="C1065" s="17">
        <v>2</v>
      </c>
      <c r="D1065" s="17">
        <v>2</v>
      </c>
      <c r="E1065" s="17">
        <v>2</v>
      </c>
    </row>
    <row r="1066" spans="1:5" x14ac:dyDescent="0.25">
      <c r="A1066" s="32">
        <v>43704</v>
      </c>
      <c r="B1066" s="31">
        <v>-4940</v>
      </c>
      <c r="C1066" s="17">
        <v>5</v>
      </c>
      <c r="D1066" s="17">
        <v>3</v>
      </c>
      <c r="E1066" s="17">
        <v>2</v>
      </c>
    </row>
    <row r="1067" spans="1:5" x14ac:dyDescent="0.25">
      <c r="A1067" s="32">
        <v>43703</v>
      </c>
      <c r="B1067" s="31">
        <v>-520</v>
      </c>
      <c r="C1067" s="17">
        <v>2</v>
      </c>
      <c r="D1067" s="17">
        <v>1</v>
      </c>
      <c r="E1067" s="17">
        <v>2</v>
      </c>
    </row>
    <row r="1068" spans="1:5" x14ac:dyDescent="0.25">
      <c r="A1068" s="32">
        <v>43700</v>
      </c>
      <c r="B1068" s="31">
        <v>-6240</v>
      </c>
      <c r="C1068" s="17">
        <v>10</v>
      </c>
      <c r="D1068" s="17">
        <v>9</v>
      </c>
      <c r="E1068" s="17">
        <v>4</v>
      </c>
    </row>
    <row r="1069" spans="1:5" x14ac:dyDescent="0.25">
      <c r="A1069" s="32">
        <v>43699</v>
      </c>
      <c r="B1069" s="31">
        <v>6010</v>
      </c>
      <c r="C1069" s="17">
        <v>5</v>
      </c>
      <c r="D1069" s="17">
        <v>1</v>
      </c>
      <c r="E1069" s="17">
        <v>2</v>
      </c>
    </row>
    <row r="1070" spans="1:5" x14ac:dyDescent="0.25">
      <c r="A1070" s="32">
        <v>43698</v>
      </c>
      <c r="B1070" s="31">
        <v>-5</v>
      </c>
      <c r="C1070" s="17">
        <v>1</v>
      </c>
      <c r="D1070" s="17">
        <v>1</v>
      </c>
      <c r="E1070" s="17">
        <v>2</v>
      </c>
    </row>
    <row r="1071" spans="1:5" x14ac:dyDescent="0.25">
      <c r="A1071" s="32">
        <v>43697</v>
      </c>
      <c r="B1071" s="31">
        <v>-5380</v>
      </c>
      <c r="C1071" s="17">
        <v>2</v>
      </c>
      <c r="D1071" s="17">
        <v>8</v>
      </c>
      <c r="E1071" s="17">
        <v>3</v>
      </c>
    </row>
    <row r="1072" spans="1:5" x14ac:dyDescent="0.25">
      <c r="A1072" s="32">
        <v>43696</v>
      </c>
      <c r="B1072" s="31">
        <v>80</v>
      </c>
      <c r="C1072" s="17">
        <v>1</v>
      </c>
      <c r="D1072" s="17">
        <v>7</v>
      </c>
      <c r="E1072" s="17">
        <v>3</v>
      </c>
    </row>
    <row r="1073" spans="1:5" x14ac:dyDescent="0.25">
      <c r="A1073" s="32">
        <v>43693</v>
      </c>
      <c r="B1073" s="31">
        <v>-1620</v>
      </c>
      <c r="C1073" s="17">
        <v>3</v>
      </c>
      <c r="D1073" s="17">
        <v>3</v>
      </c>
      <c r="E1073" s="17">
        <v>2</v>
      </c>
    </row>
    <row r="1074" spans="1:5" x14ac:dyDescent="0.25">
      <c r="A1074" s="32">
        <v>43692</v>
      </c>
      <c r="B1074" s="31">
        <v>2480</v>
      </c>
      <c r="C1074" s="17">
        <v>8</v>
      </c>
      <c r="D1074" s="17">
        <v>6</v>
      </c>
      <c r="E1074" s="17">
        <v>1</v>
      </c>
    </row>
    <row r="1075" spans="1:5" x14ac:dyDescent="0.25">
      <c r="A1075" s="32">
        <v>43691</v>
      </c>
      <c r="B1075" s="31">
        <v>-8160</v>
      </c>
      <c r="C1075" s="17">
        <v>8</v>
      </c>
      <c r="D1075" s="17">
        <v>10</v>
      </c>
      <c r="E1075" s="17">
        <v>4</v>
      </c>
    </row>
    <row r="1076" spans="1:5" x14ac:dyDescent="0.25">
      <c r="A1076" s="32">
        <v>43690</v>
      </c>
      <c r="B1076" s="31">
        <v>-5730</v>
      </c>
      <c r="C1076" s="17">
        <v>10</v>
      </c>
      <c r="D1076" s="17">
        <v>8</v>
      </c>
      <c r="E1076" s="17">
        <v>4</v>
      </c>
    </row>
    <row r="1077" spans="1:5" x14ac:dyDescent="0.25">
      <c r="A1077" s="32">
        <v>43689</v>
      </c>
      <c r="B1077" s="31">
        <v>4090</v>
      </c>
      <c r="C1077" s="17">
        <v>4</v>
      </c>
      <c r="D1077" s="17">
        <v>3</v>
      </c>
      <c r="E1077" s="17">
        <v>2</v>
      </c>
    </row>
    <row r="1078" spans="1:5" x14ac:dyDescent="0.25">
      <c r="A1078" s="32">
        <v>43683</v>
      </c>
      <c r="B1078" s="31">
        <v>-1340</v>
      </c>
      <c r="C1078" s="17">
        <v>5</v>
      </c>
      <c r="D1078" s="17">
        <v>6</v>
      </c>
      <c r="E1078" s="17">
        <v>2</v>
      </c>
    </row>
    <row r="1079" spans="1:5" x14ac:dyDescent="0.25">
      <c r="A1079" s="32">
        <v>43682</v>
      </c>
      <c r="B1079" s="31">
        <v>-11245</v>
      </c>
      <c r="C1079" s="17">
        <v>9</v>
      </c>
      <c r="D1079" s="17">
        <v>8</v>
      </c>
      <c r="E1079" s="17">
        <v>4</v>
      </c>
    </row>
    <row r="1080" spans="1:5" x14ac:dyDescent="0.25">
      <c r="A1080" s="32">
        <v>43679</v>
      </c>
      <c r="B1080" s="31">
        <v>-9015</v>
      </c>
      <c r="C1080" s="17">
        <v>7</v>
      </c>
      <c r="D1080" s="17">
        <v>4</v>
      </c>
      <c r="E1080" s="17">
        <v>1</v>
      </c>
    </row>
    <row r="1081" spans="1:5" x14ac:dyDescent="0.25">
      <c r="A1081" s="32">
        <v>43678</v>
      </c>
      <c r="B1081" s="31">
        <v>11845</v>
      </c>
      <c r="C1081" s="17">
        <v>9</v>
      </c>
      <c r="D1081" s="17">
        <v>4</v>
      </c>
      <c r="E1081" s="17">
        <v>1</v>
      </c>
    </row>
    <row r="1082" spans="1:5" x14ac:dyDescent="0.25">
      <c r="A1082" s="32">
        <v>43677</v>
      </c>
      <c r="B1082" s="31">
        <v>-800</v>
      </c>
      <c r="C1082" s="17">
        <v>8</v>
      </c>
      <c r="D1082" s="17">
        <v>6</v>
      </c>
      <c r="E1082" s="17">
        <v>1</v>
      </c>
    </row>
    <row r="1083" spans="1:5" x14ac:dyDescent="0.25">
      <c r="A1083" s="32">
        <v>43676</v>
      </c>
      <c r="B1083" s="31">
        <v>880</v>
      </c>
      <c r="C1083" s="17">
        <v>2</v>
      </c>
      <c r="D1083" s="17">
        <v>1</v>
      </c>
      <c r="E1083" s="17">
        <v>2</v>
      </c>
    </row>
    <row r="1084" spans="1:5" x14ac:dyDescent="0.25">
      <c r="A1084" s="32">
        <v>43675</v>
      </c>
      <c r="B1084" s="31">
        <v>1175</v>
      </c>
      <c r="C1084" s="17">
        <v>2</v>
      </c>
      <c r="D1084" s="17">
        <v>2</v>
      </c>
      <c r="E1084" s="17">
        <v>2</v>
      </c>
    </row>
    <row r="1085" spans="1:5" x14ac:dyDescent="0.25">
      <c r="A1085" s="32">
        <v>43672</v>
      </c>
      <c r="B1085" s="31">
        <v>-715</v>
      </c>
      <c r="C1085" s="17">
        <v>1</v>
      </c>
      <c r="D1085" s="17">
        <v>3</v>
      </c>
      <c r="E1085" s="17">
        <v>2</v>
      </c>
    </row>
    <row r="1086" spans="1:5" x14ac:dyDescent="0.25">
      <c r="A1086" s="32">
        <v>43671</v>
      </c>
      <c r="B1086" s="31">
        <v>-2620</v>
      </c>
      <c r="C1086" s="17">
        <v>4</v>
      </c>
      <c r="D1086" s="17">
        <v>7</v>
      </c>
      <c r="E1086" s="17">
        <v>3</v>
      </c>
    </row>
    <row r="1087" spans="1:5" x14ac:dyDescent="0.25">
      <c r="A1087" s="32">
        <v>43670</v>
      </c>
      <c r="B1087" s="31">
        <v>2440</v>
      </c>
      <c r="C1087" s="17">
        <v>3</v>
      </c>
      <c r="D1087" s="17">
        <v>10</v>
      </c>
      <c r="E1087" s="17">
        <v>3</v>
      </c>
    </row>
    <row r="1088" spans="1:5" x14ac:dyDescent="0.25">
      <c r="A1088" s="32">
        <v>43669</v>
      </c>
      <c r="B1088" s="31">
        <v>3885</v>
      </c>
      <c r="C1088" s="17">
        <v>1</v>
      </c>
      <c r="D1088" s="17">
        <v>3</v>
      </c>
      <c r="E1088" s="17">
        <v>2</v>
      </c>
    </row>
    <row r="1089" spans="1:5" x14ac:dyDescent="0.25">
      <c r="A1089" s="32">
        <v>43664</v>
      </c>
      <c r="B1089" s="31">
        <v>445</v>
      </c>
      <c r="C1089" s="17">
        <v>3</v>
      </c>
      <c r="D1089" s="17">
        <v>6</v>
      </c>
      <c r="E1089" s="17">
        <v>2</v>
      </c>
    </row>
    <row r="1090" spans="1:5" x14ac:dyDescent="0.25">
      <c r="A1090" s="32">
        <v>43663</v>
      </c>
      <c r="B1090" s="31">
        <v>-2805</v>
      </c>
      <c r="C1090" s="17">
        <v>1</v>
      </c>
      <c r="D1090" s="17">
        <v>9</v>
      </c>
      <c r="E1090" s="17">
        <v>3</v>
      </c>
    </row>
    <row r="1091" spans="1:5" x14ac:dyDescent="0.25">
      <c r="A1091" s="32">
        <v>43662</v>
      </c>
      <c r="B1091" s="31">
        <v>2235</v>
      </c>
      <c r="C1091" s="17">
        <v>2</v>
      </c>
      <c r="D1091" s="17">
        <v>6</v>
      </c>
      <c r="E1091" s="17">
        <v>2</v>
      </c>
    </row>
    <row r="1092" spans="1:5" x14ac:dyDescent="0.25">
      <c r="A1092" s="32">
        <v>43661</v>
      </c>
      <c r="B1092" s="31">
        <v>-55</v>
      </c>
      <c r="C1092" s="17">
        <v>1</v>
      </c>
      <c r="D1092" s="17">
        <v>7</v>
      </c>
      <c r="E1092" s="17">
        <v>3</v>
      </c>
    </row>
    <row r="1093" spans="1:5" x14ac:dyDescent="0.25">
      <c r="A1093" s="32">
        <v>43657</v>
      </c>
      <c r="B1093" s="31">
        <v>1125</v>
      </c>
      <c r="C1093" s="17">
        <v>1</v>
      </c>
      <c r="D1093" s="17">
        <v>5</v>
      </c>
      <c r="E1093" s="17">
        <v>2</v>
      </c>
    </row>
    <row r="1094" spans="1:5" x14ac:dyDescent="0.25">
      <c r="A1094" s="32">
        <v>43656</v>
      </c>
      <c r="B1094" s="31">
        <v>-3020</v>
      </c>
      <c r="C1094" s="17">
        <v>5</v>
      </c>
      <c r="D1094" s="17">
        <v>9</v>
      </c>
      <c r="E1094" s="17">
        <v>3</v>
      </c>
    </row>
    <row r="1095" spans="1:5" x14ac:dyDescent="0.25">
      <c r="A1095" s="32">
        <v>43655</v>
      </c>
      <c r="B1095" s="31">
        <v>8020</v>
      </c>
      <c r="C1095" s="17">
        <v>4</v>
      </c>
      <c r="D1095" s="17">
        <v>9</v>
      </c>
      <c r="E1095" s="17">
        <v>3</v>
      </c>
    </row>
    <row r="1096" spans="1:5" x14ac:dyDescent="0.25">
      <c r="A1096" s="32">
        <v>43654</v>
      </c>
      <c r="B1096" s="31">
        <v>140</v>
      </c>
      <c r="C1096" s="17">
        <v>1</v>
      </c>
      <c r="D1096" s="17">
        <v>1</v>
      </c>
      <c r="E1096" s="17">
        <v>2</v>
      </c>
    </row>
    <row r="1097" spans="1:5" x14ac:dyDescent="0.25">
      <c r="A1097" s="32">
        <v>43651</v>
      </c>
      <c r="B1097" s="31">
        <v>-3240</v>
      </c>
      <c r="C1097" s="17">
        <v>2</v>
      </c>
      <c r="D1097" s="17">
        <v>1</v>
      </c>
      <c r="E1097" s="17">
        <v>2</v>
      </c>
    </row>
    <row r="1098" spans="1:5" x14ac:dyDescent="0.25">
      <c r="A1098" s="32">
        <v>43648</v>
      </c>
      <c r="B1098" s="31">
        <v>5235</v>
      </c>
      <c r="C1098" s="17">
        <v>1</v>
      </c>
      <c r="D1098" s="17">
        <v>9</v>
      </c>
      <c r="E1098" s="17">
        <v>3</v>
      </c>
    </row>
    <row r="1099" spans="1:5" x14ac:dyDescent="0.25">
      <c r="A1099" s="32">
        <v>43647</v>
      </c>
      <c r="B1099" s="31">
        <v>-5150</v>
      </c>
      <c r="C1099" s="17">
        <v>3</v>
      </c>
      <c r="D1099" s="17">
        <v>4</v>
      </c>
      <c r="E1099" s="17">
        <v>2</v>
      </c>
    </row>
    <row r="1100" spans="1:5" x14ac:dyDescent="0.25">
      <c r="A1100" s="32">
        <v>43644</v>
      </c>
      <c r="B1100" s="31">
        <v>-3110</v>
      </c>
      <c r="C1100" s="17">
        <v>1</v>
      </c>
      <c r="D1100" s="17">
        <v>1</v>
      </c>
      <c r="E1100" s="17">
        <v>2</v>
      </c>
    </row>
    <row r="1101" spans="1:5" x14ac:dyDescent="0.25">
      <c r="A1101" s="32">
        <v>43643</v>
      </c>
      <c r="B1101" s="31">
        <v>-795</v>
      </c>
      <c r="C1101" s="17">
        <v>1</v>
      </c>
      <c r="D1101" s="17">
        <v>5</v>
      </c>
      <c r="E1101" s="17">
        <v>2</v>
      </c>
    </row>
    <row r="1102" spans="1:5" x14ac:dyDescent="0.25">
      <c r="A1102" s="32">
        <v>43642</v>
      </c>
      <c r="B1102" s="31">
        <v>1560</v>
      </c>
      <c r="C1102" s="17">
        <v>2</v>
      </c>
      <c r="D1102" s="17">
        <v>4</v>
      </c>
      <c r="E1102" s="17">
        <v>2</v>
      </c>
    </row>
    <row r="1103" spans="1:5" x14ac:dyDescent="0.25">
      <c r="A1103" s="32">
        <v>43640</v>
      </c>
      <c r="B1103" s="31">
        <v>-165</v>
      </c>
      <c r="C1103" s="17">
        <v>1</v>
      </c>
      <c r="D1103" s="17">
        <v>9</v>
      </c>
      <c r="E1103" s="17">
        <v>3</v>
      </c>
    </row>
    <row r="1104" spans="1:5" x14ac:dyDescent="0.25">
      <c r="A1104" s="32">
        <v>43637</v>
      </c>
      <c r="B1104" s="31">
        <v>-640</v>
      </c>
      <c r="C1104" s="17">
        <v>2</v>
      </c>
      <c r="D1104" s="17">
        <v>2</v>
      </c>
      <c r="E1104" s="17">
        <v>2</v>
      </c>
    </row>
    <row r="1105" spans="1:5" x14ac:dyDescent="0.25">
      <c r="A1105" s="32">
        <v>43636</v>
      </c>
      <c r="B1105" s="31">
        <v>3395</v>
      </c>
      <c r="C1105" s="17">
        <v>5</v>
      </c>
      <c r="D1105" s="17">
        <v>3</v>
      </c>
      <c r="E1105" s="17">
        <v>2</v>
      </c>
    </row>
    <row r="1106" spans="1:5" x14ac:dyDescent="0.25">
      <c r="A1106" s="32">
        <v>43635</v>
      </c>
      <c r="B1106" s="31">
        <v>605</v>
      </c>
      <c r="C1106" s="17">
        <v>3</v>
      </c>
      <c r="D1106" s="17">
        <v>3</v>
      </c>
      <c r="E1106" s="17">
        <v>2</v>
      </c>
    </row>
    <row r="1107" spans="1:5" x14ac:dyDescent="0.25">
      <c r="A1107" s="32">
        <v>43633</v>
      </c>
      <c r="B1107" s="31">
        <v>-1165</v>
      </c>
      <c r="C1107" s="17">
        <v>2</v>
      </c>
      <c r="D1107" s="17">
        <v>6</v>
      </c>
      <c r="E1107" s="17">
        <v>2</v>
      </c>
    </row>
    <row r="1108" spans="1:5" x14ac:dyDescent="0.25">
      <c r="A1108" s="32">
        <v>43630</v>
      </c>
      <c r="B1108" s="31">
        <v>-605</v>
      </c>
      <c r="C1108" s="17">
        <v>1</v>
      </c>
      <c r="D1108" s="17">
        <v>6</v>
      </c>
      <c r="E1108" s="17">
        <v>2</v>
      </c>
    </row>
    <row r="1109" spans="1:5" x14ac:dyDescent="0.25">
      <c r="A1109" s="32">
        <v>43629</v>
      </c>
      <c r="B1109" s="31">
        <v>-1970</v>
      </c>
      <c r="C1109" s="17">
        <v>1</v>
      </c>
      <c r="D1109" s="17">
        <v>3</v>
      </c>
      <c r="E1109" s="17">
        <v>2</v>
      </c>
    </row>
    <row r="1110" spans="1:5" x14ac:dyDescent="0.25">
      <c r="A1110" s="32">
        <v>43628</v>
      </c>
      <c r="B1110" s="31">
        <v>-270</v>
      </c>
      <c r="C1110" s="17">
        <v>1</v>
      </c>
      <c r="D1110" s="17">
        <v>3</v>
      </c>
      <c r="E1110" s="17">
        <v>2</v>
      </c>
    </row>
    <row r="1111" spans="1:5" x14ac:dyDescent="0.25">
      <c r="A1111" s="32">
        <v>43626</v>
      </c>
      <c r="B1111" s="31">
        <v>-1660</v>
      </c>
      <c r="C1111" s="17">
        <v>6</v>
      </c>
      <c r="D1111" s="17">
        <v>4</v>
      </c>
      <c r="E1111" s="17">
        <v>1</v>
      </c>
    </row>
    <row r="1112" spans="1:5" x14ac:dyDescent="0.25">
      <c r="A1112" s="32">
        <v>43623</v>
      </c>
      <c r="B1112" s="31">
        <v>8595</v>
      </c>
      <c r="C1112" s="17">
        <v>7</v>
      </c>
      <c r="D1112" s="17">
        <v>7</v>
      </c>
      <c r="E1112" s="17">
        <v>4</v>
      </c>
    </row>
    <row r="1113" spans="1:5" x14ac:dyDescent="0.25">
      <c r="A1113" s="32">
        <v>43622</v>
      </c>
      <c r="B1113" s="31">
        <v>-965</v>
      </c>
      <c r="C1113" s="17">
        <v>4</v>
      </c>
      <c r="D1113" s="17">
        <v>3</v>
      </c>
      <c r="E1113" s="17">
        <v>2</v>
      </c>
    </row>
    <row r="1114" spans="1:5" x14ac:dyDescent="0.25">
      <c r="A1114" s="32">
        <v>43621</v>
      </c>
      <c r="B1114" s="31">
        <v>-1740</v>
      </c>
      <c r="C1114" s="17">
        <v>4</v>
      </c>
      <c r="D1114" s="17">
        <v>2</v>
      </c>
      <c r="E1114" s="17">
        <v>2</v>
      </c>
    </row>
    <row r="1115" spans="1:5" x14ac:dyDescent="0.25">
      <c r="A1115" s="32">
        <v>43620</v>
      </c>
      <c r="B1115" s="31">
        <v>9450</v>
      </c>
      <c r="C1115" s="17">
        <v>7</v>
      </c>
      <c r="D1115" s="17">
        <v>10</v>
      </c>
      <c r="E1115" s="17">
        <v>4</v>
      </c>
    </row>
    <row r="1116" spans="1:5" x14ac:dyDescent="0.25">
      <c r="A1116" s="32">
        <v>43619</v>
      </c>
      <c r="B1116" s="31">
        <v>3065</v>
      </c>
      <c r="C1116" s="17">
        <v>8</v>
      </c>
      <c r="D1116" s="17">
        <v>6</v>
      </c>
      <c r="E1116" s="17">
        <v>1</v>
      </c>
    </row>
    <row r="1117" spans="1:5" x14ac:dyDescent="0.25">
      <c r="A1117" s="32">
        <v>43616</v>
      </c>
      <c r="B1117" s="31">
        <v>-4200</v>
      </c>
      <c r="C1117" s="17">
        <v>1</v>
      </c>
      <c r="D1117" s="17">
        <v>3</v>
      </c>
      <c r="E1117" s="17">
        <v>2</v>
      </c>
    </row>
    <row r="1118" spans="1:5" x14ac:dyDescent="0.25">
      <c r="A1118" s="32">
        <v>43615</v>
      </c>
      <c r="B1118" s="31">
        <v>2305</v>
      </c>
      <c r="C1118" s="17">
        <v>2</v>
      </c>
      <c r="D1118" s="17">
        <v>2</v>
      </c>
      <c r="E1118" s="17">
        <v>2</v>
      </c>
    </row>
    <row r="1119" spans="1:5" x14ac:dyDescent="0.25">
      <c r="A1119" s="32">
        <v>43614</v>
      </c>
      <c r="B1119" s="31">
        <v>-2895</v>
      </c>
      <c r="C1119" s="17">
        <v>3</v>
      </c>
      <c r="D1119" s="17">
        <v>2</v>
      </c>
      <c r="E1119" s="17">
        <v>2</v>
      </c>
    </row>
    <row r="1120" spans="1:5" x14ac:dyDescent="0.25">
      <c r="A1120" s="32">
        <v>43609</v>
      </c>
      <c r="B1120" s="31">
        <v>-2875</v>
      </c>
      <c r="C1120" s="17">
        <v>3</v>
      </c>
      <c r="D1120" s="17">
        <v>7</v>
      </c>
      <c r="E1120" s="17">
        <v>3</v>
      </c>
    </row>
    <row r="1121" spans="1:5" x14ac:dyDescent="0.25">
      <c r="A1121" s="32">
        <v>43608</v>
      </c>
      <c r="B1121" s="31">
        <v>-660</v>
      </c>
      <c r="C1121" s="17">
        <v>3</v>
      </c>
      <c r="D1121" s="17">
        <v>3</v>
      </c>
      <c r="E1121" s="17">
        <v>2</v>
      </c>
    </row>
    <row r="1122" spans="1:5" x14ac:dyDescent="0.25">
      <c r="A1122" s="32">
        <v>43607</v>
      </c>
      <c r="B1122" s="31">
        <v>-1125</v>
      </c>
      <c r="C1122" s="17">
        <v>3</v>
      </c>
      <c r="D1122" s="17">
        <v>3</v>
      </c>
      <c r="E1122" s="17">
        <v>2</v>
      </c>
    </row>
    <row r="1123" spans="1:5" x14ac:dyDescent="0.25">
      <c r="A1123" s="32">
        <v>43606</v>
      </c>
      <c r="B1123" s="31">
        <v>1995</v>
      </c>
      <c r="C1123" s="17">
        <v>1</v>
      </c>
      <c r="D1123" s="17">
        <v>1</v>
      </c>
      <c r="E1123" s="17">
        <v>2</v>
      </c>
    </row>
    <row r="1124" spans="1:5" x14ac:dyDescent="0.25">
      <c r="A1124" s="32">
        <v>43605</v>
      </c>
      <c r="B1124" s="31">
        <v>-1040</v>
      </c>
      <c r="C1124" s="17">
        <v>2</v>
      </c>
      <c r="D1124" s="17">
        <v>6</v>
      </c>
      <c r="E1124" s="17">
        <v>2</v>
      </c>
    </row>
    <row r="1125" spans="1:5" x14ac:dyDescent="0.25">
      <c r="A1125" s="32">
        <v>43602</v>
      </c>
      <c r="B1125" s="31">
        <v>4210</v>
      </c>
      <c r="C1125" s="17">
        <v>5</v>
      </c>
      <c r="D1125" s="17">
        <v>4</v>
      </c>
      <c r="E1125" s="17">
        <v>2</v>
      </c>
    </row>
    <row r="1126" spans="1:5" x14ac:dyDescent="0.25">
      <c r="A1126" s="32">
        <v>43601</v>
      </c>
      <c r="B1126" s="31">
        <v>6875</v>
      </c>
      <c r="C1126" s="17">
        <v>5</v>
      </c>
      <c r="D1126" s="17">
        <v>4</v>
      </c>
      <c r="E1126" s="17">
        <v>2</v>
      </c>
    </row>
    <row r="1127" spans="1:5" x14ac:dyDescent="0.25">
      <c r="A1127" s="32">
        <v>43600</v>
      </c>
      <c r="B1127" s="31">
        <v>13345</v>
      </c>
      <c r="C1127" s="17">
        <v>8</v>
      </c>
      <c r="D1127" s="17">
        <v>7</v>
      </c>
      <c r="E1127" s="17">
        <v>4</v>
      </c>
    </row>
    <row r="1128" spans="1:5" x14ac:dyDescent="0.25">
      <c r="A1128" s="32">
        <v>43599</v>
      </c>
      <c r="B1128" s="31">
        <v>-830</v>
      </c>
      <c r="C1128" s="17">
        <v>5</v>
      </c>
      <c r="D1128" s="17">
        <v>2</v>
      </c>
      <c r="E1128" s="17">
        <v>2</v>
      </c>
    </row>
    <row r="1129" spans="1:5" x14ac:dyDescent="0.25">
      <c r="A1129" s="32">
        <v>43598</v>
      </c>
      <c r="B1129" s="31">
        <v>-5430</v>
      </c>
      <c r="C1129" s="17">
        <v>8</v>
      </c>
      <c r="D1129" s="17">
        <v>8</v>
      </c>
      <c r="E1129" s="17">
        <v>4</v>
      </c>
    </row>
    <row r="1130" spans="1:5" x14ac:dyDescent="0.25">
      <c r="A1130" s="32">
        <v>43594</v>
      </c>
      <c r="B1130" s="31">
        <v>-2950</v>
      </c>
      <c r="C1130" s="17">
        <v>5</v>
      </c>
      <c r="D1130" s="17">
        <v>1</v>
      </c>
      <c r="E1130" s="17">
        <v>2</v>
      </c>
    </row>
    <row r="1131" spans="1:5" x14ac:dyDescent="0.25">
      <c r="A1131" s="32">
        <v>43593</v>
      </c>
      <c r="B1131" s="31">
        <v>2125</v>
      </c>
      <c r="C1131" s="17">
        <v>3</v>
      </c>
      <c r="D1131" s="17">
        <v>1</v>
      </c>
      <c r="E1131" s="17">
        <v>2</v>
      </c>
    </row>
    <row r="1132" spans="1:5" x14ac:dyDescent="0.25">
      <c r="A1132" s="32">
        <v>43592</v>
      </c>
      <c r="B1132" s="31">
        <v>-7335</v>
      </c>
      <c r="C1132" s="17">
        <v>8</v>
      </c>
      <c r="D1132" s="17">
        <v>6</v>
      </c>
      <c r="E1132" s="17">
        <v>1</v>
      </c>
    </row>
    <row r="1133" spans="1:5" x14ac:dyDescent="0.25">
      <c r="A1133" s="32">
        <v>43591</v>
      </c>
      <c r="B1133" s="31">
        <v>10150</v>
      </c>
      <c r="C1133" s="17">
        <v>6</v>
      </c>
      <c r="D1133" s="17">
        <v>9</v>
      </c>
      <c r="E1133" s="17">
        <v>4</v>
      </c>
    </row>
    <row r="1134" spans="1:5" x14ac:dyDescent="0.25">
      <c r="A1134" s="32">
        <v>43588</v>
      </c>
      <c r="B1134" s="31">
        <v>-3250</v>
      </c>
      <c r="C1134" s="17">
        <v>4</v>
      </c>
      <c r="D1134" s="17">
        <v>9</v>
      </c>
      <c r="E1134" s="17">
        <v>3</v>
      </c>
    </row>
    <row r="1135" spans="1:5" x14ac:dyDescent="0.25">
      <c r="A1135" s="32">
        <v>43587</v>
      </c>
      <c r="B1135" s="31">
        <v>-5125</v>
      </c>
      <c r="C1135" s="17">
        <v>5</v>
      </c>
      <c r="D1135" s="17">
        <v>4</v>
      </c>
      <c r="E1135" s="17">
        <v>2</v>
      </c>
    </row>
    <row r="1136" spans="1:5" x14ac:dyDescent="0.25">
      <c r="A1136" s="32">
        <v>43586</v>
      </c>
      <c r="B1136" s="31">
        <v>-10050</v>
      </c>
      <c r="C1136" s="17">
        <v>4</v>
      </c>
      <c r="D1136" s="17">
        <v>9</v>
      </c>
      <c r="E1136" s="17">
        <v>3</v>
      </c>
    </row>
    <row r="1137" spans="1:5" x14ac:dyDescent="0.25">
      <c r="A1137" s="32">
        <v>43585</v>
      </c>
      <c r="B1137" s="31">
        <v>-685</v>
      </c>
      <c r="C1137" s="17">
        <v>2</v>
      </c>
      <c r="D1137" s="17">
        <v>2</v>
      </c>
      <c r="E1137" s="17">
        <v>2</v>
      </c>
    </row>
    <row r="1138" spans="1:5" x14ac:dyDescent="0.25">
      <c r="A1138" s="32">
        <v>43584</v>
      </c>
      <c r="B1138" s="31">
        <v>-750</v>
      </c>
      <c r="C1138" s="17">
        <v>1</v>
      </c>
      <c r="D1138" s="17">
        <v>6</v>
      </c>
      <c r="E1138" s="17">
        <v>2</v>
      </c>
    </row>
    <row r="1139" spans="1:5" x14ac:dyDescent="0.25">
      <c r="A1139" s="32">
        <v>43581</v>
      </c>
      <c r="B1139" s="31">
        <v>270</v>
      </c>
      <c r="C1139" s="17">
        <v>3</v>
      </c>
      <c r="D1139" s="17">
        <v>4</v>
      </c>
      <c r="E1139" s="17">
        <v>2</v>
      </c>
    </row>
    <row r="1140" spans="1:5" x14ac:dyDescent="0.25">
      <c r="A1140" s="32">
        <v>43579</v>
      </c>
      <c r="B1140" s="31">
        <v>2135</v>
      </c>
      <c r="C1140" s="17">
        <v>1</v>
      </c>
      <c r="D1140" s="17">
        <v>8</v>
      </c>
      <c r="E1140" s="17">
        <v>3</v>
      </c>
    </row>
    <row r="1141" spans="1:5" x14ac:dyDescent="0.25">
      <c r="A1141" s="32">
        <v>43578</v>
      </c>
      <c r="B1141" s="31">
        <v>4250</v>
      </c>
      <c r="C1141" s="17">
        <v>5</v>
      </c>
      <c r="D1141" s="17">
        <v>9</v>
      </c>
      <c r="E1141" s="17">
        <v>3</v>
      </c>
    </row>
    <row r="1142" spans="1:5" x14ac:dyDescent="0.25">
      <c r="A1142" s="32">
        <v>43577</v>
      </c>
      <c r="B1142" s="31">
        <v>5610</v>
      </c>
      <c r="C1142" s="17">
        <v>2</v>
      </c>
      <c r="D1142" s="17">
        <v>7</v>
      </c>
      <c r="E1142" s="17">
        <v>3</v>
      </c>
    </row>
    <row r="1143" spans="1:5" x14ac:dyDescent="0.25">
      <c r="A1143" s="32">
        <v>43573</v>
      </c>
      <c r="B1143" s="31">
        <v>-2430</v>
      </c>
      <c r="C1143" s="17">
        <v>1</v>
      </c>
      <c r="D1143" s="17">
        <v>5</v>
      </c>
      <c r="E1143" s="17">
        <v>2</v>
      </c>
    </row>
    <row r="1144" spans="1:5" x14ac:dyDescent="0.25">
      <c r="A1144" s="32">
        <v>43572</v>
      </c>
      <c r="B1144" s="31">
        <v>-3800</v>
      </c>
      <c r="C1144" s="17">
        <v>1</v>
      </c>
      <c r="D1144" s="17">
        <v>1</v>
      </c>
      <c r="E1144" s="17">
        <v>2</v>
      </c>
    </row>
    <row r="1145" spans="1:5" x14ac:dyDescent="0.25">
      <c r="A1145" s="32">
        <v>43570</v>
      </c>
      <c r="B1145" s="31">
        <v>580</v>
      </c>
      <c r="C1145" s="17">
        <v>1</v>
      </c>
      <c r="D1145" s="17">
        <v>1</v>
      </c>
      <c r="E1145" s="17">
        <v>2</v>
      </c>
    </row>
    <row r="1146" spans="1:5" x14ac:dyDescent="0.25">
      <c r="A1146" s="32">
        <v>43567</v>
      </c>
      <c r="B1146" s="31">
        <v>-720</v>
      </c>
      <c r="C1146" s="17">
        <v>1</v>
      </c>
      <c r="D1146" s="17">
        <v>1</v>
      </c>
      <c r="E1146" s="17">
        <v>2</v>
      </c>
    </row>
    <row r="1147" spans="1:5" x14ac:dyDescent="0.25">
      <c r="A1147" s="32">
        <v>43566</v>
      </c>
      <c r="B1147" s="31">
        <v>2600</v>
      </c>
      <c r="C1147" s="17">
        <v>1</v>
      </c>
      <c r="D1147" s="17">
        <v>6</v>
      </c>
      <c r="E1147" s="17">
        <v>2</v>
      </c>
    </row>
    <row r="1148" spans="1:5" x14ac:dyDescent="0.25">
      <c r="A1148" s="32">
        <v>43565</v>
      </c>
      <c r="B1148" s="31">
        <v>-795</v>
      </c>
      <c r="C1148" s="17">
        <v>1</v>
      </c>
      <c r="D1148" s="17">
        <v>7</v>
      </c>
      <c r="E1148" s="17">
        <v>3</v>
      </c>
    </row>
    <row r="1149" spans="1:5" x14ac:dyDescent="0.25">
      <c r="A1149" s="32">
        <v>43564</v>
      </c>
      <c r="B1149" s="31">
        <v>710</v>
      </c>
      <c r="C1149" s="17">
        <v>1</v>
      </c>
      <c r="D1149" s="17">
        <v>5</v>
      </c>
      <c r="E1149" s="17">
        <v>2</v>
      </c>
    </row>
    <row r="1150" spans="1:5" x14ac:dyDescent="0.25">
      <c r="A1150" s="32">
        <v>43560</v>
      </c>
      <c r="B1150" s="31">
        <v>-90</v>
      </c>
      <c r="C1150" s="17">
        <v>1</v>
      </c>
      <c r="D1150" s="17">
        <v>7</v>
      </c>
      <c r="E1150" s="17">
        <v>3</v>
      </c>
    </row>
    <row r="1151" spans="1:5" x14ac:dyDescent="0.25">
      <c r="A1151" s="32">
        <v>43559</v>
      </c>
      <c r="B1151" s="31">
        <v>-1840</v>
      </c>
      <c r="C1151" s="17">
        <v>2</v>
      </c>
      <c r="D1151" s="17">
        <v>2</v>
      </c>
      <c r="E1151" s="17">
        <v>2</v>
      </c>
    </row>
    <row r="1152" spans="1:5" x14ac:dyDescent="0.25">
      <c r="A1152" s="32">
        <v>43557</v>
      </c>
      <c r="B1152" s="31">
        <v>-260</v>
      </c>
      <c r="C1152" s="17">
        <v>1</v>
      </c>
      <c r="D1152" s="17">
        <v>7</v>
      </c>
      <c r="E1152" s="17">
        <v>3</v>
      </c>
    </row>
    <row r="1153" spans="1:5" x14ac:dyDescent="0.25">
      <c r="A1153" s="32">
        <v>43553</v>
      </c>
      <c r="B1153" s="31">
        <v>-1980</v>
      </c>
      <c r="C1153" s="17">
        <v>1</v>
      </c>
      <c r="D1153" s="17">
        <v>8</v>
      </c>
      <c r="E1153" s="17">
        <v>3</v>
      </c>
    </row>
    <row r="1154" spans="1:5" x14ac:dyDescent="0.25">
      <c r="A1154" s="32">
        <v>43552</v>
      </c>
      <c r="B1154" s="31">
        <v>-2110</v>
      </c>
      <c r="C1154" s="17">
        <v>2</v>
      </c>
      <c r="D1154" s="17">
        <v>2</v>
      </c>
      <c r="E1154" s="17">
        <v>2</v>
      </c>
    </row>
    <row r="1155" spans="1:5" x14ac:dyDescent="0.25">
      <c r="A1155" s="32">
        <v>43551</v>
      </c>
      <c r="B1155" s="31">
        <v>1485</v>
      </c>
      <c r="C1155" s="17">
        <v>5</v>
      </c>
      <c r="D1155" s="17">
        <v>3</v>
      </c>
      <c r="E1155" s="17">
        <v>2</v>
      </c>
    </row>
    <row r="1156" spans="1:5" x14ac:dyDescent="0.25">
      <c r="A1156" s="32">
        <v>43550</v>
      </c>
      <c r="B1156" s="31">
        <v>-5850</v>
      </c>
      <c r="C1156" s="17">
        <v>5</v>
      </c>
      <c r="D1156" s="17">
        <v>1</v>
      </c>
      <c r="E1156" s="17">
        <v>2</v>
      </c>
    </row>
    <row r="1157" spans="1:5" x14ac:dyDescent="0.25">
      <c r="A1157" s="32">
        <v>43549</v>
      </c>
      <c r="B1157" s="31">
        <v>-1320</v>
      </c>
      <c r="C1157" s="17">
        <v>2</v>
      </c>
      <c r="D1157" s="17">
        <v>1</v>
      </c>
      <c r="E1157" s="17">
        <v>2</v>
      </c>
    </row>
    <row r="1158" spans="1:5" x14ac:dyDescent="0.25">
      <c r="A1158" s="32">
        <v>43546</v>
      </c>
      <c r="B1158" s="31">
        <v>6275</v>
      </c>
      <c r="C1158" s="17">
        <v>7</v>
      </c>
      <c r="D1158" s="17">
        <v>10</v>
      </c>
      <c r="E1158" s="17">
        <v>4</v>
      </c>
    </row>
    <row r="1159" spans="1:5" x14ac:dyDescent="0.25">
      <c r="A1159" s="32">
        <v>43545</v>
      </c>
      <c r="B1159" s="31">
        <v>940</v>
      </c>
      <c r="C1159" s="17">
        <v>7</v>
      </c>
      <c r="D1159" s="17">
        <v>7</v>
      </c>
      <c r="E1159" s="17">
        <v>4</v>
      </c>
    </row>
    <row r="1160" spans="1:5" x14ac:dyDescent="0.25">
      <c r="A1160" s="32">
        <v>43544</v>
      </c>
      <c r="B1160" s="31">
        <v>-445</v>
      </c>
      <c r="C1160" s="17">
        <v>5</v>
      </c>
      <c r="D1160" s="17">
        <v>4</v>
      </c>
      <c r="E1160" s="17">
        <v>2</v>
      </c>
    </row>
    <row r="1161" spans="1:5" x14ac:dyDescent="0.25">
      <c r="A1161" s="32">
        <v>43543</v>
      </c>
      <c r="B1161" s="31">
        <v>-970</v>
      </c>
      <c r="C1161" s="17">
        <v>2</v>
      </c>
      <c r="D1161" s="17">
        <v>1</v>
      </c>
      <c r="E1161" s="17">
        <v>2</v>
      </c>
    </row>
    <row r="1162" spans="1:5" x14ac:dyDescent="0.25">
      <c r="A1162" s="32">
        <v>43542</v>
      </c>
      <c r="B1162" s="31">
        <v>-390</v>
      </c>
      <c r="C1162" s="17">
        <v>1</v>
      </c>
      <c r="D1162" s="17">
        <v>2</v>
      </c>
      <c r="E1162" s="17">
        <v>2</v>
      </c>
    </row>
    <row r="1163" spans="1:5" x14ac:dyDescent="0.25">
      <c r="A1163" s="32">
        <v>43539</v>
      </c>
      <c r="B1163" s="31">
        <v>4185</v>
      </c>
      <c r="C1163" s="17">
        <v>2</v>
      </c>
      <c r="D1163" s="17">
        <v>4</v>
      </c>
      <c r="E1163" s="17">
        <v>2</v>
      </c>
    </row>
    <row r="1164" spans="1:5" x14ac:dyDescent="0.25">
      <c r="A1164" s="32">
        <v>43538</v>
      </c>
      <c r="B1164" s="31">
        <v>985</v>
      </c>
      <c r="C1164" s="17">
        <v>1</v>
      </c>
      <c r="D1164" s="17">
        <v>6</v>
      </c>
      <c r="E1164" s="17">
        <v>2</v>
      </c>
    </row>
    <row r="1165" spans="1:5" x14ac:dyDescent="0.25">
      <c r="A1165" s="32">
        <v>43537</v>
      </c>
      <c r="B1165" s="31">
        <v>-730</v>
      </c>
      <c r="C1165" s="17">
        <v>3</v>
      </c>
      <c r="D1165" s="17">
        <v>6</v>
      </c>
      <c r="E1165" s="17">
        <v>2</v>
      </c>
    </row>
    <row r="1166" spans="1:5" x14ac:dyDescent="0.25">
      <c r="A1166" s="32">
        <v>43536</v>
      </c>
      <c r="B1166" s="31">
        <v>615</v>
      </c>
      <c r="C1166" s="17">
        <v>2</v>
      </c>
      <c r="D1166" s="17">
        <v>5</v>
      </c>
      <c r="E1166" s="17">
        <v>2</v>
      </c>
    </row>
    <row r="1167" spans="1:5" x14ac:dyDescent="0.25">
      <c r="A1167" s="32">
        <v>43532</v>
      </c>
      <c r="B1167" s="31">
        <v>8000</v>
      </c>
      <c r="C1167" s="17">
        <v>3</v>
      </c>
      <c r="D1167" s="17">
        <v>4</v>
      </c>
      <c r="E1167" s="17">
        <v>2</v>
      </c>
    </row>
    <row r="1168" spans="1:5" x14ac:dyDescent="0.25">
      <c r="A1168" s="32">
        <v>43531</v>
      </c>
      <c r="B1168" s="31">
        <v>-3720</v>
      </c>
      <c r="C1168" s="17">
        <v>5</v>
      </c>
      <c r="D1168" s="17">
        <v>6</v>
      </c>
      <c r="E1168" s="17">
        <v>2</v>
      </c>
    </row>
    <row r="1169" spans="1:5" x14ac:dyDescent="0.25">
      <c r="A1169" s="32">
        <v>43530</v>
      </c>
      <c r="B1169" s="31">
        <v>-3500</v>
      </c>
      <c r="C1169" s="17">
        <v>2</v>
      </c>
      <c r="D1169" s="17">
        <v>7</v>
      </c>
      <c r="E1169" s="17">
        <v>3</v>
      </c>
    </row>
    <row r="1170" spans="1:5" x14ac:dyDescent="0.25">
      <c r="A1170" s="32">
        <v>43529</v>
      </c>
      <c r="B1170" s="31">
        <v>-20</v>
      </c>
      <c r="C1170" s="17">
        <v>1</v>
      </c>
      <c r="D1170" s="17">
        <v>1</v>
      </c>
      <c r="E1170" s="17">
        <v>2</v>
      </c>
    </row>
    <row r="1171" spans="1:5" x14ac:dyDescent="0.25">
      <c r="A1171" s="32">
        <v>43528</v>
      </c>
      <c r="B1171" s="31">
        <v>-4380</v>
      </c>
      <c r="C1171" s="17">
        <v>6</v>
      </c>
      <c r="D1171" s="17">
        <v>3</v>
      </c>
      <c r="E1171" s="17">
        <v>1</v>
      </c>
    </row>
    <row r="1172" spans="1:5" x14ac:dyDescent="0.25">
      <c r="A1172" s="32">
        <v>43524</v>
      </c>
      <c r="B1172" s="31">
        <v>-470</v>
      </c>
      <c r="C1172" s="17">
        <v>1</v>
      </c>
      <c r="D1172" s="17">
        <v>4</v>
      </c>
      <c r="E1172" s="17">
        <v>2</v>
      </c>
    </row>
    <row r="1173" spans="1:5" x14ac:dyDescent="0.25">
      <c r="A1173" s="32">
        <v>43522</v>
      </c>
      <c r="B1173" s="31">
        <v>-235</v>
      </c>
      <c r="C1173" s="17">
        <v>2</v>
      </c>
      <c r="D1173" s="17">
        <v>5</v>
      </c>
      <c r="E1173" s="17">
        <v>2</v>
      </c>
    </row>
    <row r="1174" spans="1:5" x14ac:dyDescent="0.25">
      <c r="A1174" s="32">
        <v>43518</v>
      </c>
      <c r="B1174" s="31">
        <v>-1645</v>
      </c>
      <c r="C1174" s="17">
        <v>1</v>
      </c>
      <c r="D1174" s="17">
        <v>4</v>
      </c>
      <c r="E1174" s="17">
        <v>2</v>
      </c>
    </row>
    <row r="1175" spans="1:5" x14ac:dyDescent="0.25">
      <c r="A1175" s="32">
        <v>43516</v>
      </c>
      <c r="B1175" s="31">
        <v>-825</v>
      </c>
      <c r="C1175" s="17">
        <v>2</v>
      </c>
      <c r="D1175" s="17">
        <v>2</v>
      </c>
      <c r="E1175" s="17">
        <v>2</v>
      </c>
    </row>
    <row r="1176" spans="1:5" x14ac:dyDescent="0.25">
      <c r="A1176" s="32">
        <v>43510</v>
      </c>
      <c r="B1176" s="31">
        <v>-215</v>
      </c>
      <c r="C1176" s="17">
        <v>3</v>
      </c>
      <c r="D1176" s="17">
        <v>3</v>
      </c>
      <c r="E1176" s="17">
        <v>2</v>
      </c>
    </row>
    <row r="1177" spans="1:5" x14ac:dyDescent="0.25">
      <c r="A1177" s="32">
        <v>43509</v>
      </c>
      <c r="B1177" s="31">
        <v>-265</v>
      </c>
      <c r="C1177" s="17">
        <v>1</v>
      </c>
      <c r="D1177" s="17">
        <v>5</v>
      </c>
      <c r="E1177" s="17">
        <v>2</v>
      </c>
    </row>
    <row r="1178" spans="1:5" x14ac:dyDescent="0.25">
      <c r="A1178" s="32">
        <v>43508</v>
      </c>
      <c r="B1178" s="31">
        <v>5190</v>
      </c>
      <c r="C1178" s="17">
        <v>2</v>
      </c>
      <c r="D1178" s="17">
        <v>7</v>
      </c>
      <c r="E1178" s="17">
        <v>3</v>
      </c>
    </row>
    <row r="1179" spans="1:5" x14ac:dyDescent="0.25">
      <c r="A1179" s="32">
        <v>43507</v>
      </c>
      <c r="B1179" s="31">
        <v>560</v>
      </c>
      <c r="C1179" s="17">
        <v>2</v>
      </c>
      <c r="D1179" s="17">
        <v>4</v>
      </c>
      <c r="E1179" s="17">
        <v>2</v>
      </c>
    </row>
    <row r="1180" spans="1:5" x14ac:dyDescent="0.25">
      <c r="A1180" s="32">
        <v>43504</v>
      </c>
      <c r="B1180" s="31">
        <v>-750</v>
      </c>
      <c r="C1180" s="17">
        <v>3</v>
      </c>
      <c r="D1180" s="17">
        <v>8</v>
      </c>
      <c r="E1180" s="17">
        <v>3</v>
      </c>
    </row>
    <row r="1181" spans="1:5" x14ac:dyDescent="0.25">
      <c r="A1181" s="32">
        <v>43503</v>
      </c>
      <c r="B1181" s="31">
        <v>1120</v>
      </c>
      <c r="C1181" s="17">
        <v>5</v>
      </c>
      <c r="D1181" s="17">
        <v>5</v>
      </c>
      <c r="E1181" s="17">
        <v>2</v>
      </c>
    </row>
    <row r="1182" spans="1:5" x14ac:dyDescent="0.25">
      <c r="A1182" s="32">
        <v>43502</v>
      </c>
      <c r="B1182" s="31">
        <v>-1600</v>
      </c>
      <c r="C1182" s="17">
        <v>2</v>
      </c>
      <c r="D1182" s="17">
        <v>1</v>
      </c>
      <c r="E1182" s="17">
        <v>2</v>
      </c>
    </row>
    <row r="1183" spans="1:5" x14ac:dyDescent="0.25">
      <c r="A1183" s="32">
        <v>43501</v>
      </c>
      <c r="B1183" s="31">
        <v>7445</v>
      </c>
      <c r="C1183" s="17">
        <v>3</v>
      </c>
      <c r="D1183" s="17">
        <v>9</v>
      </c>
      <c r="E1183" s="17">
        <v>3</v>
      </c>
    </row>
    <row r="1184" spans="1:5" x14ac:dyDescent="0.25">
      <c r="A1184" s="32">
        <v>43500</v>
      </c>
      <c r="B1184" s="31">
        <v>-1980</v>
      </c>
      <c r="C1184" s="17">
        <v>4</v>
      </c>
      <c r="D1184" s="17">
        <v>9</v>
      </c>
      <c r="E1184" s="17">
        <v>3</v>
      </c>
    </row>
    <row r="1185" spans="1:5" x14ac:dyDescent="0.25">
      <c r="A1185" s="32">
        <v>43497</v>
      </c>
      <c r="B1185" s="31">
        <v>5810</v>
      </c>
      <c r="C1185" s="17">
        <v>2</v>
      </c>
      <c r="D1185" s="17">
        <v>1</v>
      </c>
      <c r="E1185" s="17">
        <v>2</v>
      </c>
    </row>
    <row r="1186" spans="1:5" x14ac:dyDescent="0.25">
      <c r="A1186" s="32">
        <v>43496</v>
      </c>
      <c r="B1186" s="31">
        <v>6265</v>
      </c>
      <c r="C1186" s="17">
        <v>5</v>
      </c>
      <c r="D1186" s="17">
        <v>5</v>
      </c>
      <c r="E1186" s="17">
        <v>2</v>
      </c>
    </row>
    <row r="1187" spans="1:5" x14ac:dyDescent="0.25">
      <c r="A1187" s="32">
        <v>43495</v>
      </c>
      <c r="B1187" s="31">
        <v>11365</v>
      </c>
      <c r="C1187" s="17">
        <v>7</v>
      </c>
      <c r="D1187" s="17">
        <v>9</v>
      </c>
      <c r="E1187" s="17">
        <v>4</v>
      </c>
    </row>
    <row r="1188" spans="1:5" x14ac:dyDescent="0.25">
      <c r="A1188" s="32">
        <v>43493</v>
      </c>
      <c r="B1188" s="31">
        <v>-735</v>
      </c>
      <c r="C1188" s="17">
        <v>5</v>
      </c>
      <c r="D1188" s="17">
        <v>5</v>
      </c>
      <c r="E1188" s="17">
        <v>2</v>
      </c>
    </row>
    <row r="1189" spans="1:5" x14ac:dyDescent="0.25">
      <c r="A1189" s="32">
        <v>43489</v>
      </c>
      <c r="B1189" s="31">
        <v>-890</v>
      </c>
      <c r="C1189" s="17">
        <v>2</v>
      </c>
      <c r="D1189" s="17">
        <v>3</v>
      </c>
      <c r="E1189" s="17">
        <v>2</v>
      </c>
    </row>
    <row r="1190" spans="1:5" x14ac:dyDescent="0.25">
      <c r="A1190" s="32">
        <v>43488</v>
      </c>
      <c r="B1190" s="31">
        <v>605</v>
      </c>
      <c r="C1190" s="17">
        <v>7</v>
      </c>
      <c r="D1190" s="17">
        <v>1</v>
      </c>
      <c r="E1190" s="17">
        <v>1</v>
      </c>
    </row>
    <row r="1191" spans="1:5" x14ac:dyDescent="0.25">
      <c r="A1191" s="32">
        <v>43487</v>
      </c>
      <c r="B1191" s="31">
        <v>3275</v>
      </c>
      <c r="C1191" s="17">
        <v>7</v>
      </c>
      <c r="D1191" s="17">
        <v>5</v>
      </c>
      <c r="E1191" s="17">
        <v>1</v>
      </c>
    </row>
    <row r="1192" spans="1:5" x14ac:dyDescent="0.25">
      <c r="A1192" s="32">
        <v>43482</v>
      </c>
      <c r="B1192" s="31">
        <v>-1125</v>
      </c>
      <c r="C1192" s="17">
        <v>6</v>
      </c>
      <c r="D1192" s="17">
        <v>7</v>
      </c>
      <c r="E1192" s="17">
        <v>4</v>
      </c>
    </row>
    <row r="1193" spans="1:5" x14ac:dyDescent="0.25">
      <c r="A1193" s="32">
        <v>43481</v>
      </c>
      <c r="B1193" s="31">
        <v>20</v>
      </c>
      <c r="C1193" s="17">
        <v>2</v>
      </c>
      <c r="D1193" s="17">
        <v>1</v>
      </c>
      <c r="E1193" s="17">
        <v>2</v>
      </c>
    </row>
    <row r="1194" spans="1:5" x14ac:dyDescent="0.25">
      <c r="A1194" s="32">
        <v>43480</v>
      </c>
      <c r="B1194" s="31">
        <v>-6625</v>
      </c>
      <c r="C1194" s="17">
        <v>6</v>
      </c>
      <c r="D1194" s="17">
        <v>8</v>
      </c>
      <c r="E1194" s="17">
        <v>4</v>
      </c>
    </row>
    <row r="1195" spans="1:5" x14ac:dyDescent="0.25">
      <c r="A1195" s="32">
        <v>43479</v>
      </c>
      <c r="B1195" s="31">
        <v>-40</v>
      </c>
      <c r="C1195" s="17">
        <v>2</v>
      </c>
      <c r="D1195" s="17">
        <v>4</v>
      </c>
      <c r="E1195" s="17">
        <v>2</v>
      </c>
    </row>
    <row r="1196" spans="1:5" x14ac:dyDescent="0.25">
      <c r="A1196" s="32">
        <v>43476</v>
      </c>
      <c r="B1196" s="31">
        <v>-1355</v>
      </c>
      <c r="C1196" s="17">
        <v>1</v>
      </c>
      <c r="D1196" s="17">
        <v>1</v>
      </c>
      <c r="E1196" s="17">
        <v>2</v>
      </c>
    </row>
    <row r="1197" spans="1:5" x14ac:dyDescent="0.25">
      <c r="A1197" s="32">
        <v>43475</v>
      </c>
      <c r="B1197" s="31">
        <v>-4385</v>
      </c>
      <c r="C1197" s="17">
        <v>5</v>
      </c>
      <c r="D1197" s="17">
        <v>7</v>
      </c>
      <c r="E1197" s="17">
        <v>3</v>
      </c>
    </row>
    <row r="1198" spans="1:5" x14ac:dyDescent="0.25">
      <c r="A1198" s="32">
        <v>43472</v>
      </c>
      <c r="B1198" s="31">
        <v>5995</v>
      </c>
      <c r="C1198" s="17">
        <v>7</v>
      </c>
      <c r="D1198" s="17">
        <v>8</v>
      </c>
      <c r="E1198" s="17">
        <v>4</v>
      </c>
    </row>
    <row r="1199" spans="1:5" x14ac:dyDescent="0.25">
      <c r="A1199" s="32">
        <v>43469</v>
      </c>
      <c r="B1199" s="31">
        <v>10830</v>
      </c>
      <c r="C1199" s="17">
        <v>10</v>
      </c>
      <c r="D1199" s="17">
        <v>7</v>
      </c>
      <c r="E1199" s="17">
        <v>4</v>
      </c>
    </row>
    <row r="1200" spans="1:5" x14ac:dyDescent="0.25">
      <c r="A1200" s="32">
        <v>43468</v>
      </c>
      <c r="B1200" s="31">
        <v>2895</v>
      </c>
      <c r="C1200" s="17">
        <v>8</v>
      </c>
      <c r="D1200" s="17">
        <v>3</v>
      </c>
      <c r="E1200" s="17">
        <v>1</v>
      </c>
    </row>
    <row r="1201" spans="1:5" x14ac:dyDescent="0.25">
      <c r="A1201" s="32">
        <v>43465</v>
      </c>
      <c r="B1201" s="31">
        <v>-755</v>
      </c>
      <c r="C1201" s="17">
        <v>5</v>
      </c>
      <c r="D1201" s="17">
        <v>1</v>
      </c>
      <c r="E1201" s="17">
        <v>2</v>
      </c>
    </row>
    <row r="1202" spans="1:5" x14ac:dyDescent="0.25">
      <c r="A1202" s="32">
        <v>43462</v>
      </c>
      <c r="B1202" s="31">
        <v>-735</v>
      </c>
      <c r="C1202" s="17">
        <v>8</v>
      </c>
      <c r="D1202" s="17">
        <v>5</v>
      </c>
      <c r="E1202" s="17">
        <v>1</v>
      </c>
    </row>
    <row r="1203" spans="1:5" x14ac:dyDescent="0.25">
      <c r="A1203" s="32">
        <v>43461</v>
      </c>
      <c r="B1203" s="31">
        <v>2205</v>
      </c>
      <c r="C1203" s="17">
        <v>10</v>
      </c>
      <c r="D1203" s="17">
        <v>5</v>
      </c>
      <c r="E1203" s="17">
        <v>1</v>
      </c>
    </row>
    <row r="1204" spans="1:5" x14ac:dyDescent="0.25">
      <c r="A1204" s="32">
        <v>43455</v>
      </c>
      <c r="B1204" s="31">
        <v>-8160</v>
      </c>
      <c r="C1204" s="17">
        <v>10</v>
      </c>
      <c r="D1204" s="17">
        <v>8</v>
      </c>
      <c r="E1204" s="17">
        <v>4</v>
      </c>
    </row>
    <row r="1205" spans="1:5" x14ac:dyDescent="0.25">
      <c r="A1205" s="32">
        <v>43454</v>
      </c>
      <c r="B1205" s="31">
        <v>11195</v>
      </c>
      <c r="C1205" s="17">
        <v>10</v>
      </c>
      <c r="D1205" s="17">
        <v>6</v>
      </c>
      <c r="E1205" s="17">
        <v>1</v>
      </c>
    </row>
    <row r="1206" spans="1:5" x14ac:dyDescent="0.25">
      <c r="A1206" s="32">
        <v>43453</v>
      </c>
      <c r="B1206" s="31">
        <v>-3145</v>
      </c>
      <c r="C1206" s="17">
        <v>10</v>
      </c>
      <c r="D1206" s="17">
        <v>6</v>
      </c>
      <c r="E1206" s="17">
        <v>1</v>
      </c>
    </row>
    <row r="1207" spans="1:5" x14ac:dyDescent="0.25">
      <c r="A1207" s="32">
        <v>43452</v>
      </c>
      <c r="B1207" s="31">
        <v>-1260</v>
      </c>
      <c r="C1207" s="17">
        <v>6</v>
      </c>
      <c r="D1207" s="17">
        <v>2</v>
      </c>
      <c r="E1207" s="17">
        <v>1</v>
      </c>
    </row>
    <row r="1208" spans="1:5" x14ac:dyDescent="0.25">
      <c r="A1208" s="32">
        <v>43451</v>
      </c>
      <c r="B1208" s="31">
        <v>-3090</v>
      </c>
      <c r="C1208" s="17">
        <v>10</v>
      </c>
      <c r="D1208" s="17">
        <v>6</v>
      </c>
      <c r="E1208" s="17">
        <v>1</v>
      </c>
    </row>
    <row r="1209" spans="1:5" x14ac:dyDescent="0.25">
      <c r="A1209" s="32">
        <v>43446</v>
      </c>
      <c r="B1209" s="31">
        <v>8600</v>
      </c>
      <c r="C1209" s="17">
        <v>5</v>
      </c>
      <c r="D1209" s="17">
        <v>2</v>
      </c>
      <c r="E1209" s="17">
        <v>2</v>
      </c>
    </row>
    <row r="1210" spans="1:5" x14ac:dyDescent="0.25">
      <c r="A1210" s="32">
        <v>43444</v>
      </c>
      <c r="B1210" s="31">
        <v>-13160</v>
      </c>
      <c r="C1210" s="17">
        <v>8</v>
      </c>
      <c r="D1210" s="17">
        <v>5</v>
      </c>
      <c r="E1210" s="17">
        <v>1</v>
      </c>
    </row>
    <row r="1211" spans="1:5" x14ac:dyDescent="0.25">
      <c r="A1211" s="32">
        <v>43441</v>
      </c>
      <c r="B1211" s="31">
        <v>-1320</v>
      </c>
      <c r="C1211" s="17">
        <v>10</v>
      </c>
      <c r="D1211" s="17">
        <v>7</v>
      </c>
      <c r="E1211" s="17">
        <v>4</v>
      </c>
    </row>
    <row r="1212" spans="1:5" x14ac:dyDescent="0.25">
      <c r="A1212" s="32">
        <v>43438</v>
      </c>
      <c r="B1212" s="31">
        <v>-1255</v>
      </c>
      <c r="C1212" s="17">
        <v>10</v>
      </c>
      <c r="D1212" s="17">
        <v>9</v>
      </c>
      <c r="E1212" s="17">
        <v>4</v>
      </c>
    </row>
    <row r="1213" spans="1:5" x14ac:dyDescent="0.25">
      <c r="A1213" s="32">
        <v>43437</v>
      </c>
      <c r="B1213" s="31">
        <v>-2020</v>
      </c>
      <c r="C1213" s="17">
        <v>4</v>
      </c>
      <c r="D1213" s="17">
        <v>5</v>
      </c>
      <c r="E1213" s="17">
        <v>2</v>
      </c>
    </row>
    <row r="1214" spans="1:5" x14ac:dyDescent="0.25">
      <c r="A1214" s="32">
        <v>43434</v>
      </c>
      <c r="B1214" s="31">
        <v>245</v>
      </c>
      <c r="C1214" s="17">
        <v>3</v>
      </c>
      <c r="D1214" s="17">
        <v>9</v>
      </c>
      <c r="E1214" s="17">
        <v>3</v>
      </c>
    </row>
    <row r="1215" spans="1:5" x14ac:dyDescent="0.25">
      <c r="A1215" s="32">
        <v>43433</v>
      </c>
      <c r="B1215" s="31">
        <v>-20</v>
      </c>
      <c r="C1215" s="17">
        <v>5</v>
      </c>
      <c r="D1215" s="17">
        <v>3</v>
      </c>
      <c r="E1215" s="17">
        <v>2</v>
      </c>
    </row>
    <row r="1216" spans="1:5" x14ac:dyDescent="0.25">
      <c r="A1216" s="32">
        <v>43432</v>
      </c>
      <c r="B1216" s="31">
        <v>-6950</v>
      </c>
      <c r="C1216" s="17">
        <v>9</v>
      </c>
      <c r="D1216" s="17">
        <v>9</v>
      </c>
      <c r="E1216" s="17">
        <v>4</v>
      </c>
    </row>
    <row r="1217" spans="1:5" x14ac:dyDescent="0.25">
      <c r="A1217" s="32">
        <v>43431</v>
      </c>
      <c r="B1217" s="31">
        <v>1055</v>
      </c>
      <c r="C1217" s="17">
        <v>5</v>
      </c>
      <c r="D1217" s="17">
        <v>7</v>
      </c>
      <c r="E1217" s="17">
        <v>3</v>
      </c>
    </row>
    <row r="1218" spans="1:5" x14ac:dyDescent="0.25">
      <c r="A1218" s="32">
        <v>43430</v>
      </c>
      <c r="B1218" s="31">
        <v>-460</v>
      </c>
      <c r="C1218" s="17">
        <v>4</v>
      </c>
      <c r="D1218" s="17">
        <v>5</v>
      </c>
      <c r="E1218" s="17">
        <v>2</v>
      </c>
    </row>
    <row r="1219" spans="1:5" x14ac:dyDescent="0.25">
      <c r="A1219" s="32">
        <v>43425</v>
      </c>
      <c r="B1219" s="31">
        <v>-550</v>
      </c>
      <c r="C1219" s="17">
        <v>3</v>
      </c>
      <c r="D1219" s="17">
        <v>1</v>
      </c>
      <c r="E1219" s="17">
        <v>2</v>
      </c>
    </row>
    <row r="1220" spans="1:5" x14ac:dyDescent="0.25">
      <c r="A1220" s="32">
        <v>43424</v>
      </c>
      <c r="B1220" s="31">
        <v>-9970</v>
      </c>
      <c r="C1220" s="17">
        <v>8</v>
      </c>
      <c r="D1220" s="17">
        <v>5</v>
      </c>
      <c r="E1220" s="17">
        <v>1</v>
      </c>
    </row>
    <row r="1221" spans="1:5" x14ac:dyDescent="0.25">
      <c r="A1221" s="32">
        <v>43418</v>
      </c>
      <c r="B1221" s="31">
        <v>-2160</v>
      </c>
      <c r="C1221" s="17">
        <v>8</v>
      </c>
      <c r="D1221" s="17">
        <v>3</v>
      </c>
      <c r="E1221" s="17">
        <v>1</v>
      </c>
    </row>
    <row r="1222" spans="1:5" x14ac:dyDescent="0.25">
      <c r="A1222" s="32">
        <v>43417</v>
      </c>
      <c r="B1222" s="31">
        <v>2050</v>
      </c>
      <c r="C1222" s="17">
        <v>7</v>
      </c>
      <c r="D1222" s="17">
        <v>4</v>
      </c>
      <c r="E1222" s="17">
        <v>1</v>
      </c>
    </row>
    <row r="1223" spans="1:5" x14ac:dyDescent="0.25">
      <c r="A1223" s="32">
        <v>43416</v>
      </c>
      <c r="B1223" s="31">
        <v>-4870</v>
      </c>
      <c r="C1223" s="17">
        <v>10</v>
      </c>
      <c r="D1223" s="17">
        <v>9</v>
      </c>
      <c r="E1223" s="17">
        <v>4</v>
      </c>
    </row>
    <row r="1224" spans="1:5" x14ac:dyDescent="0.25">
      <c r="A1224" s="32">
        <v>43413</v>
      </c>
      <c r="B1224" s="31">
        <v>2160</v>
      </c>
      <c r="C1224" s="17">
        <v>6</v>
      </c>
      <c r="D1224" s="17">
        <v>4</v>
      </c>
      <c r="E1224" s="17">
        <v>1</v>
      </c>
    </row>
    <row r="1225" spans="1:5" x14ac:dyDescent="0.25">
      <c r="A1225" s="32">
        <v>43412</v>
      </c>
      <c r="B1225" s="31">
        <v>760</v>
      </c>
      <c r="C1225" s="17">
        <v>2</v>
      </c>
      <c r="D1225" s="17">
        <v>1</v>
      </c>
      <c r="E1225" s="17">
        <v>2</v>
      </c>
    </row>
    <row r="1226" spans="1:5" x14ac:dyDescent="0.25">
      <c r="A1226" s="32">
        <v>43410</v>
      </c>
      <c r="B1226" s="31">
        <v>-1245</v>
      </c>
      <c r="C1226" s="17">
        <v>5</v>
      </c>
      <c r="D1226" s="17">
        <v>6</v>
      </c>
      <c r="E1226" s="17">
        <v>2</v>
      </c>
    </row>
    <row r="1227" spans="1:5" x14ac:dyDescent="0.25">
      <c r="A1227" s="32">
        <v>43409</v>
      </c>
      <c r="B1227" s="31">
        <v>-2800</v>
      </c>
      <c r="C1227" s="17">
        <v>6</v>
      </c>
      <c r="D1227" s="17">
        <v>4</v>
      </c>
      <c r="E1227" s="17">
        <v>1</v>
      </c>
    </row>
    <row r="1228" spans="1:5" x14ac:dyDescent="0.25">
      <c r="A1228" s="32">
        <v>43405</v>
      </c>
      <c r="B1228" s="31">
        <v>-4380</v>
      </c>
      <c r="C1228" s="17">
        <v>7</v>
      </c>
      <c r="D1228" s="17">
        <v>5</v>
      </c>
      <c r="E1228" s="17">
        <v>1</v>
      </c>
    </row>
    <row r="1229" spans="1:5" x14ac:dyDescent="0.25">
      <c r="A1229" s="32">
        <v>43404</v>
      </c>
      <c r="B1229" s="31">
        <v>-3240</v>
      </c>
      <c r="C1229" s="17">
        <v>8</v>
      </c>
      <c r="D1229" s="17">
        <v>6</v>
      </c>
      <c r="E1229" s="17">
        <v>1</v>
      </c>
    </row>
    <row r="1230" spans="1:5" x14ac:dyDescent="0.25">
      <c r="A1230" s="32">
        <v>43403</v>
      </c>
      <c r="B1230" s="31">
        <v>-9235</v>
      </c>
      <c r="C1230" s="17">
        <v>8</v>
      </c>
      <c r="D1230" s="17">
        <v>5</v>
      </c>
      <c r="E1230" s="17">
        <v>1</v>
      </c>
    </row>
    <row r="1231" spans="1:5" x14ac:dyDescent="0.25">
      <c r="A1231" s="32">
        <v>43402</v>
      </c>
      <c r="B1231" s="31">
        <v>-8160</v>
      </c>
      <c r="C1231" s="17">
        <v>10</v>
      </c>
      <c r="D1231" s="17">
        <v>6</v>
      </c>
      <c r="E1231" s="17">
        <v>1</v>
      </c>
    </row>
    <row r="1232" spans="1:5" x14ac:dyDescent="0.25">
      <c r="A1232" s="32">
        <v>43398</v>
      </c>
      <c r="B1232" s="31">
        <v>-2220</v>
      </c>
      <c r="C1232" s="17">
        <v>9</v>
      </c>
      <c r="D1232" s="17">
        <v>5</v>
      </c>
      <c r="E1232" s="17">
        <v>1</v>
      </c>
    </row>
    <row r="1233" spans="1:5" x14ac:dyDescent="0.25">
      <c r="A1233" s="32">
        <v>43397</v>
      </c>
      <c r="B1233" s="31">
        <v>28080</v>
      </c>
      <c r="C1233" s="17">
        <v>10</v>
      </c>
      <c r="D1233" s="17">
        <v>8</v>
      </c>
      <c r="E1233" s="17">
        <v>4</v>
      </c>
    </row>
    <row r="1234" spans="1:5" x14ac:dyDescent="0.25">
      <c r="A1234" s="32">
        <v>43396</v>
      </c>
      <c r="B1234" s="31">
        <v>-405</v>
      </c>
      <c r="C1234" s="17">
        <v>10</v>
      </c>
      <c r="D1234" s="17">
        <v>4</v>
      </c>
      <c r="E1234" s="17">
        <v>1</v>
      </c>
    </row>
    <row r="1235" spans="1:5" x14ac:dyDescent="0.25">
      <c r="A1235" s="32">
        <v>43395</v>
      </c>
      <c r="B1235" s="31">
        <v>-1960</v>
      </c>
      <c r="C1235" s="17">
        <v>5</v>
      </c>
      <c r="D1235" s="17">
        <v>1</v>
      </c>
      <c r="E1235" s="17">
        <v>2</v>
      </c>
    </row>
    <row r="1236" spans="1:5" x14ac:dyDescent="0.25">
      <c r="A1236" s="32">
        <v>43391</v>
      </c>
      <c r="B1236" s="31">
        <v>-15280</v>
      </c>
      <c r="C1236" s="17">
        <v>8</v>
      </c>
      <c r="D1236" s="17">
        <v>8</v>
      </c>
      <c r="E1236" s="17">
        <v>4</v>
      </c>
    </row>
    <row r="1237" spans="1:5" x14ac:dyDescent="0.25">
      <c r="A1237" s="32">
        <v>43390</v>
      </c>
      <c r="B1237" s="31">
        <v>-9270</v>
      </c>
      <c r="C1237" s="17">
        <v>5</v>
      </c>
      <c r="D1237" s="17">
        <v>3</v>
      </c>
      <c r="E1237" s="17">
        <v>2</v>
      </c>
    </row>
    <row r="1238" spans="1:5" x14ac:dyDescent="0.25">
      <c r="A1238" s="32">
        <v>43389</v>
      </c>
      <c r="B1238" s="31">
        <v>12645</v>
      </c>
      <c r="C1238" s="17">
        <v>9</v>
      </c>
      <c r="D1238" s="17">
        <v>9</v>
      </c>
      <c r="E1238" s="17">
        <v>4</v>
      </c>
    </row>
    <row r="1239" spans="1:5" x14ac:dyDescent="0.25">
      <c r="A1239" s="32">
        <v>43388</v>
      </c>
      <c r="B1239" s="31">
        <v>3060</v>
      </c>
      <c r="C1239" s="17">
        <v>5</v>
      </c>
      <c r="D1239" s="17">
        <v>3</v>
      </c>
      <c r="E1239" s="17">
        <v>2</v>
      </c>
    </row>
    <row r="1240" spans="1:5" x14ac:dyDescent="0.25">
      <c r="A1240" s="32">
        <v>43385</v>
      </c>
      <c r="B1240" s="31">
        <v>-3935</v>
      </c>
      <c r="C1240" s="17">
        <v>7</v>
      </c>
      <c r="D1240" s="17">
        <v>3</v>
      </c>
      <c r="E1240" s="17">
        <v>1</v>
      </c>
    </row>
    <row r="1241" spans="1:5" x14ac:dyDescent="0.25">
      <c r="A1241" s="32">
        <v>43382</v>
      </c>
      <c r="B1241" s="31">
        <v>10825</v>
      </c>
      <c r="C1241" s="17">
        <v>5</v>
      </c>
      <c r="D1241" s="17">
        <v>3</v>
      </c>
      <c r="E1241" s="17">
        <v>2</v>
      </c>
    </row>
    <row r="1242" spans="1:5" x14ac:dyDescent="0.25">
      <c r="A1242" s="32">
        <v>43381</v>
      </c>
      <c r="B1242" s="31">
        <v>-9250</v>
      </c>
      <c r="C1242" s="17">
        <v>7</v>
      </c>
      <c r="D1242" s="17">
        <v>2</v>
      </c>
      <c r="E1242" s="17">
        <v>1</v>
      </c>
    </row>
    <row r="1243" spans="1:5" x14ac:dyDescent="0.25">
      <c r="A1243" s="32">
        <v>43378</v>
      </c>
      <c r="B1243" s="31">
        <v>-9235</v>
      </c>
      <c r="C1243" s="17">
        <v>8</v>
      </c>
      <c r="D1243" s="17">
        <v>5</v>
      </c>
      <c r="E1243" s="17">
        <v>1</v>
      </c>
    </row>
    <row r="1244" spans="1:5" x14ac:dyDescent="0.25">
      <c r="A1244" s="32">
        <v>43376</v>
      </c>
      <c r="B1244" s="31">
        <v>-1700</v>
      </c>
      <c r="C1244" s="17">
        <v>1</v>
      </c>
      <c r="D1244" s="17">
        <v>2</v>
      </c>
      <c r="E1244" s="17">
        <v>2</v>
      </c>
    </row>
    <row r="1245" spans="1:5" x14ac:dyDescent="0.25">
      <c r="A1245" s="32">
        <v>43375</v>
      </c>
      <c r="B1245" s="31">
        <v>510</v>
      </c>
      <c r="C1245" s="17">
        <v>2</v>
      </c>
      <c r="D1245" s="17">
        <v>2</v>
      </c>
      <c r="E1245" s="17">
        <v>2</v>
      </c>
    </row>
    <row r="1246" spans="1:5" x14ac:dyDescent="0.25">
      <c r="A1246" s="32">
        <v>43374</v>
      </c>
      <c r="B1246" s="31">
        <v>-965</v>
      </c>
      <c r="C1246" s="17">
        <v>2</v>
      </c>
      <c r="D1246" s="17">
        <v>6</v>
      </c>
      <c r="E1246" s="17">
        <v>2</v>
      </c>
    </row>
    <row r="1247" spans="1:5" x14ac:dyDescent="0.25">
      <c r="A1247" s="32">
        <v>43371</v>
      </c>
      <c r="B1247" s="31">
        <v>2015</v>
      </c>
      <c r="C1247" s="17">
        <v>1</v>
      </c>
      <c r="D1247" s="17">
        <v>4</v>
      </c>
      <c r="E1247" s="17">
        <v>2</v>
      </c>
    </row>
    <row r="1248" spans="1:5" x14ac:dyDescent="0.25">
      <c r="A1248" s="32">
        <v>43369</v>
      </c>
      <c r="B1248" s="31">
        <v>-5430</v>
      </c>
      <c r="C1248" s="17">
        <v>3</v>
      </c>
      <c r="D1248" s="17">
        <v>4</v>
      </c>
      <c r="E1248" s="17">
        <v>2</v>
      </c>
    </row>
    <row r="1249" spans="1:5" x14ac:dyDescent="0.25">
      <c r="A1249" s="32">
        <v>43367</v>
      </c>
      <c r="B1249" s="31">
        <v>-335</v>
      </c>
      <c r="C1249" s="17">
        <v>5</v>
      </c>
      <c r="D1249" s="17">
        <v>6</v>
      </c>
      <c r="E1249" s="17">
        <v>2</v>
      </c>
    </row>
    <row r="1250" spans="1:5" x14ac:dyDescent="0.25">
      <c r="A1250" s="32">
        <v>43364</v>
      </c>
      <c r="B1250" s="31">
        <v>3070</v>
      </c>
      <c r="C1250" s="17">
        <v>3</v>
      </c>
      <c r="D1250" s="17">
        <v>7</v>
      </c>
      <c r="E1250" s="17">
        <v>3</v>
      </c>
    </row>
    <row r="1251" spans="1:5" x14ac:dyDescent="0.25">
      <c r="A1251" s="32">
        <v>43363</v>
      </c>
      <c r="B1251" s="31">
        <v>-415</v>
      </c>
      <c r="C1251" s="17">
        <v>2</v>
      </c>
      <c r="D1251" s="17">
        <v>9</v>
      </c>
      <c r="E1251" s="17">
        <v>3</v>
      </c>
    </row>
    <row r="1252" spans="1:5" x14ac:dyDescent="0.25">
      <c r="A1252" s="32">
        <v>43362</v>
      </c>
      <c r="B1252" s="31">
        <v>-1225</v>
      </c>
      <c r="C1252" s="17">
        <v>2</v>
      </c>
      <c r="D1252" s="17">
        <v>1</v>
      </c>
      <c r="E1252" s="17">
        <v>2</v>
      </c>
    </row>
    <row r="1253" spans="1:5" x14ac:dyDescent="0.25">
      <c r="A1253" s="32">
        <v>43361</v>
      </c>
      <c r="B1253" s="31">
        <v>4500</v>
      </c>
      <c r="C1253" s="17">
        <v>4</v>
      </c>
      <c r="D1253" s="17">
        <v>5</v>
      </c>
      <c r="E1253" s="17">
        <v>2</v>
      </c>
    </row>
    <row r="1254" spans="1:5" x14ac:dyDescent="0.25">
      <c r="A1254" s="32">
        <v>43360</v>
      </c>
      <c r="B1254" s="31">
        <v>-2660</v>
      </c>
      <c r="C1254" s="17">
        <v>5</v>
      </c>
      <c r="D1254" s="17">
        <v>9</v>
      </c>
      <c r="E1254" s="17">
        <v>3</v>
      </c>
    </row>
    <row r="1255" spans="1:5" x14ac:dyDescent="0.25">
      <c r="A1255" s="32">
        <v>43357</v>
      </c>
      <c r="B1255" s="31">
        <v>835</v>
      </c>
      <c r="C1255" s="17">
        <v>2</v>
      </c>
      <c r="D1255" s="17">
        <v>6</v>
      </c>
      <c r="E1255" s="17">
        <v>2</v>
      </c>
    </row>
    <row r="1256" spans="1:5" x14ac:dyDescent="0.25">
      <c r="A1256" s="32">
        <v>43356</v>
      </c>
      <c r="B1256" s="31">
        <v>4890</v>
      </c>
      <c r="C1256" s="17">
        <v>2</v>
      </c>
      <c r="D1256" s="17">
        <v>8</v>
      </c>
      <c r="E1256" s="17">
        <v>3</v>
      </c>
    </row>
    <row r="1257" spans="1:5" x14ac:dyDescent="0.25">
      <c r="A1257" s="32">
        <v>43355</v>
      </c>
      <c r="B1257" s="31">
        <v>1725</v>
      </c>
      <c r="C1257" s="17">
        <v>5</v>
      </c>
      <c r="D1257" s="17">
        <v>4</v>
      </c>
      <c r="E1257" s="17">
        <v>2</v>
      </c>
    </row>
    <row r="1258" spans="1:5" x14ac:dyDescent="0.25">
      <c r="A1258" s="32">
        <v>43354</v>
      </c>
      <c r="B1258" s="31">
        <v>8320</v>
      </c>
      <c r="C1258" s="17">
        <v>5</v>
      </c>
      <c r="D1258" s="17">
        <v>6</v>
      </c>
      <c r="E1258" s="17">
        <v>2</v>
      </c>
    </row>
    <row r="1259" spans="1:5" x14ac:dyDescent="0.25">
      <c r="A1259" s="32">
        <v>43353</v>
      </c>
      <c r="B1259" s="31">
        <v>895</v>
      </c>
      <c r="C1259" s="17">
        <v>2</v>
      </c>
      <c r="D1259" s="17">
        <v>4</v>
      </c>
      <c r="E1259" s="17">
        <v>2</v>
      </c>
    </row>
    <row r="1260" spans="1:5" x14ac:dyDescent="0.25">
      <c r="A1260" s="32">
        <v>43350</v>
      </c>
      <c r="B1260" s="31">
        <v>560</v>
      </c>
      <c r="C1260" s="17">
        <v>4</v>
      </c>
      <c r="D1260" s="17">
        <v>1</v>
      </c>
      <c r="E1260" s="17">
        <v>2</v>
      </c>
    </row>
    <row r="1261" spans="1:5" x14ac:dyDescent="0.25">
      <c r="A1261" s="32">
        <v>43349</v>
      </c>
      <c r="B1261" s="31">
        <v>-4300</v>
      </c>
      <c r="C1261" s="17">
        <v>5</v>
      </c>
      <c r="D1261" s="17">
        <v>6</v>
      </c>
      <c r="E1261" s="17">
        <v>2</v>
      </c>
    </row>
    <row r="1262" spans="1:5" x14ac:dyDescent="0.25">
      <c r="A1262" s="32">
        <v>43348</v>
      </c>
      <c r="B1262" s="31">
        <v>-500</v>
      </c>
      <c r="C1262" s="17">
        <v>5</v>
      </c>
      <c r="D1262" s="17">
        <v>8</v>
      </c>
      <c r="E1262" s="17">
        <v>3</v>
      </c>
    </row>
    <row r="1263" spans="1:5" x14ac:dyDescent="0.25">
      <c r="A1263" s="32">
        <v>43347</v>
      </c>
      <c r="B1263" s="31">
        <v>1715</v>
      </c>
      <c r="C1263" s="17">
        <v>2</v>
      </c>
      <c r="D1263" s="17">
        <v>5</v>
      </c>
      <c r="E1263" s="17">
        <v>2</v>
      </c>
    </row>
    <row r="1264" spans="1:5" x14ac:dyDescent="0.25">
      <c r="A1264" s="32">
        <v>43343</v>
      </c>
      <c r="B1264" s="31">
        <v>-365</v>
      </c>
      <c r="C1264" s="17">
        <v>1</v>
      </c>
      <c r="D1264" s="17">
        <v>4</v>
      </c>
      <c r="E1264" s="17">
        <v>2</v>
      </c>
    </row>
    <row r="1265" spans="1:5" x14ac:dyDescent="0.25">
      <c r="A1265" s="32">
        <v>43342</v>
      </c>
      <c r="B1265" s="31">
        <v>-960</v>
      </c>
      <c r="C1265" s="17">
        <v>2</v>
      </c>
      <c r="D1265" s="17">
        <v>2</v>
      </c>
      <c r="E1265" s="17">
        <v>2</v>
      </c>
    </row>
    <row r="1266" spans="1:5" x14ac:dyDescent="0.25">
      <c r="A1266" s="32">
        <v>43341</v>
      </c>
      <c r="B1266" s="31">
        <v>6630</v>
      </c>
      <c r="C1266" s="17">
        <v>3</v>
      </c>
      <c r="D1266" s="17">
        <v>9</v>
      </c>
      <c r="E1266" s="17">
        <v>3</v>
      </c>
    </row>
    <row r="1267" spans="1:5" x14ac:dyDescent="0.25">
      <c r="A1267" s="32">
        <v>43340</v>
      </c>
      <c r="B1267" s="31">
        <v>-690</v>
      </c>
      <c r="C1267" s="17">
        <v>1</v>
      </c>
      <c r="D1267" s="17">
        <v>1</v>
      </c>
      <c r="E1267" s="17">
        <v>2</v>
      </c>
    </row>
    <row r="1268" spans="1:5" x14ac:dyDescent="0.25">
      <c r="A1268" s="32">
        <v>43339</v>
      </c>
      <c r="B1268" s="31">
        <v>-1780</v>
      </c>
      <c r="C1268" s="17">
        <v>1</v>
      </c>
      <c r="D1268" s="17">
        <v>9</v>
      </c>
      <c r="E1268" s="17">
        <v>3</v>
      </c>
    </row>
    <row r="1269" spans="1:5" x14ac:dyDescent="0.25">
      <c r="A1269" s="32">
        <v>43336</v>
      </c>
      <c r="B1269" s="31">
        <v>-1230</v>
      </c>
      <c r="C1269" s="17">
        <v>1</v>
      </c>
      <c r="D1269" s="17">
        <v>8</v>
      </c>
      <c r="E1269" s="17">
        <v>3</v>
      </c>
    </row>
    <row r="1270" spans="1:5" x14ac:dyDescent="0.25">
      <c r="A1270" s="32">
        <v>43335</v>
      </c>
      <c r="B1270" s="31">
        <v>-250</v>
      </c>
      <c r="C1270" s="17">
        <v>2</v>
      </c>
      <c r="D1270" s="17">
        <v>1</v>
      </c>
      <c r="E1270" s="17">
        <v>2</v>
      </c>
    </row>
    <row r="1271" spans="1:5" x14ac:dyDescent="0.25">
      <c r="A1271" s="32">
        <v>43334</v>
      </c>
      <c r="B1271" s="31">
        <v>-755</v>
      </c>
      <c r="C1271" s="17">
        <v>2</v>
      </c>
      <c r="D1271" s="17">
        <v>6</v>
      </c>
      <c r="E1271" s="17">
        <v>2</v>
      </c>
    </row>
    <row r="1272" spans="1:5" x14ac:dyDescent="0.25">
      <c r="A1272" s="32">
        <v>43333</v>
      </c>
      <c r="B1272" s="31">
        <v>-260</v>
      </c>
      <c r="C1272" s="17">
        <v>1</v>
      </c>
      <c r="D1272" s="17">
        <v>1</v>
      </c>
      <c r="E1272" s="17">
        <v>2</v>
      </c>
    </row>
    <row r="1273" spans="1:5" x14ac:dyDescent="0.25">
      <c r="A1273" s="32">
        <v>43332</v>
      </c>
      <c r="B1273" s="31">
        <v>-290</v>
      </c>
      <c r="C1273" s="17">
        <v>2</v>
      </c>
      <c r="D1273" s="17">
        <v>5</v>
      </c>
      <c r="E1273" s="17">
        <v>2</v>
      </c>
    </row>
    <row r="1274" spans="1:5" x14ac:dyDescent="0.25">
      <c r="A1274" s="32">
        <v>43328</v>
      </c>
      <c r="B1274" s="31">
        <v>-1315</v>
      </c>
      <c r="C1274" s="17">
        <v>2</v>
      </c>
      <c r="D1274" s="17">
        <v>7</v>
      </c>
      <c r="E1274" s="17">
        <v>3</v>
      </c>
    </row>
    <row r="1275" spans="1:5" x14ac:dyDescent="0.25">
      <c r="A1275" s="32">
        <v>43322</v>
      </c>
      <c r="B1275" s="31">
        <v>-505</v>
      </c>
      <c r="C1275" s="17">
        <v>1</v>
      </c>
      <c r="D1275" s="17">
        <v>4</v>
      </c>
      <c r="E1275" s="17">
        <v>2</v>
      </c>
    </row>
    <row r="1276" spans="1:5" x14ac:dyDescent="0.25">
      <c r="A1276" s="32">
        <v>43321</v>
      </c>
      <c r="B1276" s="31">
        <v>-165</v>
      </c>
      <c r="C1276" s="17">
        <v>1</v>
      </c>
      <c r="D1276" s="17">
        <v>2</v>
      </c>
      <c r="E1276" s="17">
        <v>2</v>
      </c>
    </row>
    <row r="1277" spans="1:5" x14ac:dyDescent="0.25">
      <c r="A1277" s="32">
        <v>43320</v>
      </c>
      <c r="B1277" s="31">
        <v>-120</v>
      </c>
      <c r="C1277" s="17">
        <v>1</v>
      </c>
      <c r="D1277" s="17">
        <v>1</v>
      </c>
      <c r="E1277" s="17">
        <v>2</v>
      </c>
    </row>
    <row r="1278" spans="1:5" x14ac:dyDescent="0.25">
      <c r="A1278" s="32">
        <v>43319</v>
      </c>
      <c r="B1278" s="31">
        <v>-360</v>
      </c>
      <c r="C1278" s="17">
        <v>1</v>
      </c>
      <c r="D1278" s="17">
        <v>3</v>
      </c>
      <c r="E1278" s="17">
        <v>2</v>
      </c>
    </row>
    <row r="1279" spans="1:5" x14ac:dyDescent="0.25">
      <c r="A1279" s="32">
        <v>43318</v>
      </c>
      <c r="B1279" s="31">
        <v>-1800</v>
      </c>
      <c r="C1279" s="17">
        <v>1</v>
      </c>
      <c r="D1279" s="17">
        <v>6</v>
      </c>
      <c r="E1279" s="17">
        <v>2</v>
      </c>
    </row>
    <row r="1280" spans="1:5" x14ac:dyDescent="0.25">
      <c r="A1280" s="32">
        <v>43315</v>
      </c>
      <c r="B1280" s="31">
        <v>1135</v>
      </c>
      <c r="C1280" s="17">
        <v>1</v>
      </c>
      <c r="D1280" s="17">
        <v>3</v>
      </c>
      <c r="E1280" s="17">
        <v>2</v>
      </c>
    </row>
    <row r="1281" spans="1:5" x14ac:dyDescent="0.25">
      <c r="A1281" s="32">
        <v>43314</v>
      </c>
      <c r="B1281" s="31">
        <v>-6320</v>
      </c>
      <c r="C1281" s="17">
        <v>8</v>
      </c>
      <c r="D1281" s="17">
        <v>10</v>
      </c>
      <c r="E1281" s="17">
        <v>4</v>
      </c>
    </row>
    <row r="1282" spans="1:5" x14ac:dyDescent="0.25">
      <c r="A1282" s="32">
        <v>43312</v>
      </c>
      <c r="B1282" s="31">
        <v>-950</v>
      </c>
      <c r="C1282" s="17">
        <v>4</v>
      </c>
      <c r="D1282" s="17">
        <v>4</v>
      </c>
      <c r="E1282" s="17">
        <v>2</v>
      </c>
    </row>
    <row r="1283" spans="1:5" x14ac:dyDescent="0.25">
      <c r="A1283" s="32">
        <v>43311</v>
      </c>
      <c r="B1283" s="31">
        <v>-6875</v>
      </c>
      <c r="C1283" s="17">
        <v>7</v>
      </c>
      <c r="D1283" s="17">
        <v>6</v>
      </c>
      <c r="E1283" s="17">
        <v>1</v>
      </c>
    </row>
    <row r="1284" spans="1:5" x14ac:dyDescent="0.25">
      <c r="A1284" s="32">
        <v>43306</v>
      </c>
      <c r="B1284" s="31">
        <v>12135</v>
      </c>
      <c r="C1284" s="17">
        <v>5</v>
      </c>
      <c r="D1284" s="17">
        <v>9</v>
      </c>
      <c r="E1284" s="17">
        <v>3</v>
      </c>
    </row>
    <row r="1285" spans="1:5" x14ac:dyDescent="0.25">
      <c r="A1285" s="32">
        <v>43305</v>
      </c>
      <c r="B1285" s="31">
        <v>-4240</v>
      </c>
      <c r="C1285" s="17">
        <v>4</v>
      </c>
      <c r="D1285" s="17">
        <v>3</v>
      </c>
      <c r="E1285" s="17">
        <v>2</v>
      </c>
    </row>
    <row r="1286" spans="1:5" x14ac:dyDescent="0.25">
      <c r="A1286" s="32">
        <v>43301</v>
      </c>
      <c r="B1286" s="31">
        <v>-880</v>
      </c>
      <c r="C1286" s="17">
        <v>1</v>
      </c>
      <c r="D1286" s="17">
        <v>2</v>
      </c>
      <c r="E1286" s="17">
        <v>2</v>
      </c>
    </row>
    <row r="1287" spans="1:5" x14ac:dyDescent="0.25">
      <c r="A1287" s="32">
        <v>43300</v>
      </c>
      <c r="B1287" s="31">
        <v>-25</v>
      </c>
      <c r="C1287" s="17">
        <v>1</v>
      </c>
      <c r="D1287" s="17">
        <v>2</v>
      </c>
      <c r="E1287" s="17">
        <v>2</v>
      </c>
    </row>
    <row r="1288" spans="1:5" x14ac:dyDescent="0.25">
      <c r="A1288" s="32">
        <v>43299</v>
      </c>
      <c r="B1288" s="31">
        <v>-345</v>
      </c>
      <c r="C1288" s="17">
        <v>1</v>
      </c>
      <c r="D1288" s="17">
        <v>3</v>
      </c>
      <c r="E1288" s="17">
        <v>2</v>
      </c>
    </row>
    <row r="1289" spans="1:5" x14ac:dyDescent="0.25">
      <c r="A1289" s="32">
        <v>43298</v>
      </c>
      <c r="B1289" s="31">
        <v>8970</v>
      </c>
      <c r="C1289" s="17">
        <v>7</v>
      </c>
      <c r="D1289" s="17">
        <v>8</v>
      </c>
      <c r="E1289" s="17">
        <v>4</v>
      </c>
    </row>
    <row r="1290" spans="1:5" x14ac:dyDescent="0.25">
      <c r="A1290" s="32">
        <v>43297</v>
      </c>
      <c r="B1290" s="31">
        <v>-2500</v>
      </c>
      <c r="C1290" s="17">
        <v>1</v>
      </c>
      <c r="D1290" s="17">
        <v>6</v>
      </c>
      <c r="E1290" s="17">
        <v>2</v>
      </c>
    </row>
    <row r="1291" spans="1:5" x14ac:dyDescent="0.25">
      <c r="A1291" s="32">
        <v>43294</v>
      </c>
      <c r="B1291" s="31">
        <v>-320</v>
      </c>
      <c r="C1291" s="17">
        <v>1</v>
      </c>
      <c r="D1291" s="17">
        <v>2</v>
      </c>
      <c r="E1291" s="17">
        <v>2</v>
      </c>
    </row>
    <row r="1292" spans="1:5" x14ac:dyDescent="0.25">
      <c r="A1292" s="32">
        <v>43293</v>
      </c>
      <c r="B1292" s="31">
        <v>2820</v>
      </c>
      <c r="C1292" s="17">
        <v>4</v>
      </c>
      <c r="D1292" s="17">
        <v>10</v>
      </c>
      <c r="E1292" s="17">
        <v>3</v>
      </c>
    </row>
    <row r="1293" spans="1:5" x14ac:dyDescent="0.25">
      <c r="A1293" s="32">
        <v>43292</v>
      </c>
      <c r="B1293" s="31">
        <v>-265</v>
      </c>
      <c r="C1293" s="17">
        <v>1</v>
      </c>
      <c r="D1293" s="17">
        <v>5</v>
      </c>
      <c r="E1293" s="17">
        <v>2</v>
      </c>
    </row>
    <row r="1294" spans="1:5" x14ac:dyDescent="0.25">
      <c r="A1294" s="32">
        <v>43291</v>
      </c>
      <c r="B1294" s="31">
        <v>725</v>
      </c>
      <c r="C1294" s="17">
        <v>1</v>
      </c>
      <c r="D1294" s="17">
        <v>5</v>
      </c>
      <c r="E1294" s="17">
        <v>2</v>
      </c>
    </row>
    <row r="1295" spans="1:5" x14ac:dyDescent="0.25">
      <c r="A1295" s="32">
        <v>43287</v>
      </c>
      <c r="B1295" s="31">
        <v>8425</v>
      </c>
      <c r="C1295" s="17">
        <v>6</v>
      </c>
      <c r="D1295" s="17">
        <v>9</v>
      </c>
      <c r="E1295" s="17">
        <v>4</v>
      </c>
    </row>
    <row r="1296" spans="1:5" x14ac:dyDescent="0.25">
      <c r="A1296" s="32">
        <v>43286</v>
      </c>
      <c r="B1296" s="31">
        <v>-2940</v>
      </c>
      <c r="C1296" s="17">
        <v>3</v>
      </c>
      <c r="D1296" s="17">
        <v>7</v>
      </c>
      <c r="E1296" s="17">
        <v>3</v>
      </c>
    </row>
    <row r="1297" spans="1:5" x14ac:dyDescent="0.25">
      <c r="A1297" s="32">
        <v>43283</v>
      </c>
      <c r="B1297" s="31">
        <v>1135</v>
      </c>
      <c r="C1297" s="17">
        <v>6</v>
      </c>
      <c r="D1297" s="17">
        <v>8</v>
      </c>
      <c r="E1297" s="17">
        <v>4</v>
      </c>
    </row>
    <row r="1298" spans="1:5" x14ac:dyDescent="0.25">
      <c r="A1298" s="32">
        <v>43280</v>
      </c>
      <c r="B1298" s="31">
        <v>270</v>
      </c>
      <c r="C1298" s="17">
        <v>2</v>
      </c>
      <c r="D1298" s="17">
        <v>5</v>
      </c>
      <c r="E1298" s="17">
        <v>2</v>
      </c>
    </row>
    <row r="1299" spans="1:5" x14ac:dyDescent="0.25">
      <c r="A1299" s="32">
        <v>43279</v>
      </c>
      <c r="B1299" s="31">
        <v>3105</v>
      </c>
      <c r="C1299" s="17">
        <v>5</v>
      </c>
      <c r="D1299" s="17">
        <v>3</v>
      </c>
      <c r="E1299" s="17">
        <v>2</v>
      </c>
    </row>
    <row r="1300" spans="1:5" x14ac:dyDescent="0.25">
      <c r="A1300" s="32">
        <v>43277</v>
      </c>
      <c r="B1300" s="31">
        <v>1015</v>
      </c>
      <c r="C1300" s="17">
        <v>2</v>
      </c>
      <c r="D1300" s="17">
        <v>3</v>
      </c>
      <c r="E1300" s="17">
        <v>2</v>
      </c>
    </row>
    <row r="1301" spans="1:5" x14ac:dyDescent="0.25">
      <c r="A1301" s="32">
        <v>43276</v>
      </c>
      <c r="B1301" s="31">
        <v>4510</v>
      </c>
      <c r="C1301" s="17">
        <v>8</v>
      </c>
      <c r="D1301" s="17">
        <v>5</v>
      </c>
      <c r="E1301" s="17">
        <v>1</v>
      </c>
    </row>
    <row r="1302" spans="1:5" x14ac:dyDescent="0.25">
      <c r="A1302" s="32">
        <v>43273</v>
      </c>
      <c r="B1302" s="31">
        <v>-3000</v>
      </c>
      <c r="C1302" s="17">
        <v>2</v>
      </c>
      <c r="D1302" s="17">
        <v>7</v>
      </c>
      <c r="E1302" s="17">
        <v>3</v>
      </c>
    </row>
    <row r="1303" spans="1:5" x14ac:dyDescent="0.25">
      <c r="A1303" s="32">
        <v>43271</v>
      </c>
      <c r="B1303" s="31">
        <v>-200</v>
      </c>
      <c r="C1303" s="17">
        <v>2</v>
      </c>
      <c r="D1303" s="17">
        <v>4</v>
      </c>
      <c r="E1303" s="17">
        <v>2</v>
      </c>
    </row>
    <row r="1304" spans="1:5" x14ac:dyDescent="0.25">
      <c r="A1304" s="32">
        <v>43270</v>
      </c>
      <c r="B1304" s="31">
        <v>-1325</v>
      </c>
      <c r="C1304" s="17">
        <v>4</v>
      </c>
      <c r="D1304" s="17">
        <v>6</v>
      </c>
      <c r="E1304" s="17">
        <v>2</v>
      </c>
    </row>
    <row r="1305" spans="1:5" x14ac:dyDescent="0.25">
      <c r="A1305" s="32">
        <v>43269</v>
      </c>
      <c r="B1305" s="31">
        <v>5265</v>
      </c>
      <c r="C1305" s="17">
        <v>2</v>
      </c>
      <c r="D1305" s="17">
        <v>7</v>
      </c>
      <c r="E1305" s="17">
        <v>3</v>
      </c>
    </row>
    <row r="1306" spans="1:5" x14ac:dyDescent="0.25">
      <c r="A1306" s="32">
        <v>43266</v>
      </c>
      <c r="B1306" s="31">
        <v>-1530</v>
      </c>
      <c r="C1306" s="17">
        <v>2</v>
      </c>
      <c r="D1306" s="17">
        <v>2</v>
      </c>
      <c r="E1306" s="17">
        <v>2</v>
      </c>
    </row>
    <row r="1307" spans="1:5" x14ac:dyDescent="0.25">
      <c r="A1307" s="32">
        <v>43264</v>
      </c>
      <c r="B1307" s="31">
        <v>-1140</v>
      </c>
      <c r="C1307" s="17">
        <v>2</v>
      </c>
      <c r="D1307" s="17">
        <v>2</v>
      </c>
      <c r="E1307" s="17">
        <v>2</v>
      </c>
    </row>
    <row r="1308" spans="1:5" x14ac:dyDescent="0.25">
      <c r="A1308" s="32">
        <v>43263</v>
      </c>
      <c r="B1308" s="31">
        <v>-390</v>
      </c>
      <c r="C1308" s="17">
        <v>1</v>
      </c>
      <c r="D1308" s="17">
        <v>9</v>
      </c>
      <c r="E1308" s="17">
        <v>3</v>
      </c>
    </row>
    <row r="1309" spans="1:5" x14ac:dyDescent="0.25">
      <c r="A1309" s="32">
        <v>43262</v>
      </c>
      <c r="B1309" s="31">
        <v>-805</v>
      </c>
      <c r="C1309" s="17">
        <v>1</v>
      </c>
      <c r="D1309" s="17">
        <v>4</v>
      </c>
      <c r="E1309" s="17">
        <v>2</v>
      </c>
    </row>
    <row r="1310" spans="1:5" x14ac:dyDescent="0.25">
      <c r="A1310" s="32">
        <v>43259</v>
      </c>
      <c r="B1310" s="31">
        <v>640</v>
      </c>
      <c r="C1310" s="17">
        <v>3</v>
      </c>
      <c r="D1310" s="17">
        <v>9</v>
      </c>
      <c r="E1310" s="17">
        <v>3</v>
      </c>
    </row>
    <row r="1311" spans="1:5" x14ac:dyDescent="0.25">
      <c r="A1311" s="32">
        <v>43258</v>
      </c>
      <c r="B1311" s="31">
        <v>-265</v>
      </c>
      <c r="C1311" s="17">
        <v>5</v>
      </c>
      <c r="D1311" s="17">
        <v>6</v>
      </c>
      <c r="E1311" s="17">
        <v>2</v>
      </c>
    </row>
    <row r="1312" spans="1:5" x14ac:dyDescent="0.25">
      <c r="A1312" s="32">
        <v>43257</v>
      </c>
      <c r="B1312" s="31">
        <v>-425</v>
      </c>
      <c r="C1312" s="17">
        <v>2</v>
      </c>
      <c r="D1312" s="17">
        <v>4</v>
      </c>
      <c r="E1312" s="17">
        <v>2</v>
      </c>
    </row>
    <row r="1313" spans="1:5" x14ac:dyDescent="0.25">
      <c r="A1313" s="32">
        <v>43256</v>
      </c>
      <c r="B1313" s="31">
        <v>-390</v>
      </c>
      <c r="C1313" s="17">
        <v>1</v>
      </c>
      <c r="D1313" s="17">
        <v>2</v>
      </c>
      <c r="E1313" s="17">
        <v>2</v>
      </c>
    </row>
    <row r="1314" spans="1:5" x14ac:dyDescent="0.25">
      <c r="A1314" s="32">
        <v>43255</v>
      </c>
      <c r="B1314" s="31">
        <v>1525</v>
      </c>
      <c r="C1314" s="17">
        <v>1</v>
      </c>
      <c r="D1314" s="17">
        <v>7</v>
      </c>
      <c r="E1314" s="17">
        <v>3</v>
      </c>
    </row>
    <row r="1315" spans="1:5" x14ac:dyDescent="0.25">
      <c r="A1315" s="32">
        <v>43252</v>
      </c>
      <c r="B1315" s="31">
        <v>-4975</v>
      </c>
      <c r="C1315" s="17">
        <v>4</v>
      </c>
      <c r="D1315" s="17">
        <v>9</v>
      </c>
      <c r="E1315" s="17">
        <v>3</v>
      </c>
    </row>
    <row r="1316" spans="1:5" x14ac:dyDescent="0.25">
      <c r="A1316" s="32">
        <v>43251</v>
      </c>
      <c r="B1316" s="31">
        <v>490</v>
      </c>
      <c r="C1316" s="17">
        <v>2</v>
      </c>
      <c r="D1316" s="17">
        <v>3</v>
      </c>
      <c r="E1316" s="17">
        <v>2</v>
      </c>
    </row>
    <row r="1317" spans="1:5" x14ac:dyDescent="0.25">
      <c r="A1317" s="32">
        <v>43250</v>
      </c>
      <c r="B1317" s="31">
        <v>2265</v>
      </c>
      <c r="C1317" s="17">
        <v>1</v>
      </c>
      <c r="D1317" s="17">
        <v>3</v>
      </c>
      <c r="E1317" s="17">
        <v>2</v>
      </c>
    </row>
    <row r="1318" spans="1:5" x14ac:dyDescent="0.25">
      <c r="A1318" s="32">
        <v>43249</v>
      </c>
      <c r="B1318" s="31">
        <v>590</v>
      </c>
      <c r="C1318" s="17">
        <v>3</v>
      </c>
      <c r="D1318" s="17">
        <v>1</v>
      </c>
      <c r="E1318" s="17">
        <v>2</v>
      </c>
    </row>
    <row r="1319" spans="1:5" x14ac:dyDescent="0.25">
      <c r="A1319" s="32">
        <v>43245</v>
      </c>
      <c r="B1319" s="31">
        <v>-490</v>
      </c>
      <c r="C1319" s="17">
        <v>1</v>
      </c>
      <c r="D1319" s="17">
        <v>5</v>
      </c>
      <c r="E1319" s="17">
        <v>2</v>
      </c>
    </row>
    <row r="1320" spans="1:5" x14ac:dyDescent="0.25">
      <c r="A1320" s="32">
        <v>43244</v>
      </c>
      <c r="B1320" s="31">
        <v>1050</v>
      </c>
      <c r="C1320" s="17">
        <v>3</v>
      </c>
      <c r="D1320" s="17">
        <v>1</v>
      </c>
      <c r="E1320" s="17">
        <v>2</v>
      </c>
    </row>
    <row r="1321" spans="1:5" x14ac:dyDescent="0.25">
      <c r="A1321" s="32">
        <v>43243</v>
      </c>
      <c r="B1321" s="31">
        <v>-4790</v>
      </c>
      <c r="C1321" s="17">
        <v>6</v>
      </c>
      <c r="D1321" s="17">
        <v>10</v>
      </c>
      <c r="E1321" s="17">
        <v>4</v>
      </c>
    </row>
    <row r="1322" spans="1:5" x14ac:dyDescent="0.25">
      <c r="A1322" s="32">
        <v>43242</v>
      </c>
      <c r="B1322" s="31">
        <v>2175</v>
      </c>
      <c r="C1322" s="17">
        <v>2</v>
      </c>
      <c r="D1322" s="17">
        <v>6</v>
      </c>
      <c r="E1322" s="17">
        <v>2</v>
      </c>
    </row>
    <row r="1323" spans="1:5" x14ac:dyDescent="0.25">
      <c r="A1323" s="32">
        <v>43241</v>
      </c>
      <c r="B1323" s="31">
        <v>-400</v>
      </c>
      <c r="C1323" s="17">
        <v>3</v>
      </c>
      <c r="D1323" s="17">
        <v>2</v>
      </c>
      <c r="E1323" s="17">
        <v>2</v>
      </c>
    </row>
    <row r="1324" spans="1:5" x14ac:dyDescent="0.25">
      <c r="A1324" s="32">
        <v>43238</v>
      </c>
      <c r="B1324" s="31">
        <v>-495</v>
      </c>
      <c r="C1324" s="17">
        <v>2</v>
      </c>
      <c r="D1324" s="17">
        <v>8</v>
      </c>
      <c r="E1324" s="17">
        <v>3</v>
      </c>
    </row>
    <row r="1325" spans="1:5" x14ac:dyDescent="0.25">
      <c r="A1325" s="32">
        <v>43236</v>
      </c>
      <c r="B1325" s="31">
        <v>4670</v>
      </c>
      <c r="C1325" s="17">
        <v>2</v>
      </c>
      <c r="D1325" s="17">
        <v>7</v>
      </c>
      <c r="E1325" s="17">
        <v>3</v>
      </c>
    </row>
    <row r="1326" spans="1:5" x14ac:dyDescent="0.25">
      <c r="A1326" s="32">
        <v>43235</v>
      </c>
      <c r="B1326" s="31">
        <v>-1015</v>
      </c>
      <c r="C1326" s="17">
        <v>5</v>
      </c>
      <c r="D1326" s="17">
        <v>7</v>
      </c>
      <c r="E1326" s="17">
        <v>3</v>
      </c>
    </row>
    <row r="1327" spans="1:5" x14ac:dyDescent="0.25">
      <c r="A1327" s="32">
        <v>43234</v>
      </c>
      <c r="B1327" s="31">
        <v>255</v>
      </c>
      <c r="C1327" s="17">
        <v>1</v>
      </c>
      <c r="D1327" s="17">
        <v>2</v>
      </c>
      <c r="E1327" s="17">
        <v>2</v>
      </c>
    </row>
    <row r="1328" spans="1:5" x14ac:dyDescent="0.25">
      <c r="A1328" s="32">
        <v>43231</v>
      </c>
      <c r="B1328" s="31">
        <v>-495</v>
      </c>
      <c r="C1328" s="17">
        <v>1</v>
      </c>
      <c r="D1328" s="17">
        <v>3</v>
      </c>
      <c r="E1328" s="17">
        <v>2</v>
      </c>
    </row>
    <row r="1329" spans="1:5" x14ac:dyDescent="0.25">
      <c r="A1329" s="32">
        <v>43230</v>
      </c>
      <c r="B1329" s="31">
        <v>6400</v>
      </c>
      <c r="C1329" s="17">
        <v>2</v>
      </c>
      <c r="D1329" s="17">
        <v>9</v>
      </c>
      <c r="E1329" s="17">
        <v>3</v>
      </c>
    </row>
    <row r="1330" spans="1:5" x14ac:dyDescent="0.25">
      <c r="A1330" s="32">
        <v>43229</v>
      </c>
      <c r="B1330" s="31">
        <v>-1440</v>
      </c>
      <c r="C1330" s="17">
        <v>4</v>
      </c>
      <c r="D1330" s="17">
        <v>7</v>
      </c>
      <c r="E1330" s="17">
        <v>3</v>
      </c>
    </row>
    <row r="1331" spans="1:5" x14ac:dyDescent="0.25">
      <c r="A1331" s="32">
        <v>43228</v>
      </c>
      <c r="B1331" s="31">
        <v>-705</v>
      </c>
      <c r="C1331" s="17">
        <v>2</v>
      </c>
      <c r="D1331" s="17">
        <v>3</v>
      </c>
      <c r="E1331" s="17">
        <v>2</v>
      </c>
    </row>
    <row r="1332" spans="1:5" x14ac:dyDescent="0.25">
      <c r="A1332" s="32">
        <v>43227</v>
      </c>
      <c r="B1332" s="31">
        <v>-2070</v>
      </c>
      <c r="C1332" s="17">
        <v>1</v>
      </c>
      <c r="D1332" s="17">
        <v>3</v>
      </c>
      <c r="E1332" s="17">
        <v>2</v>
      </c>
    </row>
    <row r="1333" spans="1:5" x14ac:dyDescent="0.25">
      <c r="A1333" s="32">
        <v>43224</v>
      </c>
      <c r="B1333" s="31">
        <v>13970</v>
      </c>
      <c r="C1333" s="17">
        <v>8</v>
      </c>
      <c r="D1333" s="17">
        <v>7</v>
      </c>
      <c r="E1333" s="17">
        <v>4</v>
      </c>
    </row>
    <row r="1334" spans="1:5" x14ac:dyDescent="0.25">
      <c r="A1334" s="32">
        <v>43221</v>
      </c>
      <c r="B1334" s="31">
        <v>-550</v>
      </c>
      <c r="C1334" s="17">
        <v>5</v>
      </c>
      <c r="D1334" s="17">
        <v>8</v>
      </c>
      <c r="E1334" s="17">
        <v>3</v>
      </c>
    </row>
    <row r="1335" spans="1:5" x14ac:dyDescent="0.25">
      <c r="A1335" s="32">
        <v>43220</v>
      </c>
      <c r="B1335" s="31">
        <v>-6375</v>
      </c>
      <c r="C1335" s="17">
        <v>6</v>
      </c>
      <c r="D1335" s="17">
        <v>8</v>
      </c>
      <c r="E1335" s="17">
        <v>4</v>
      </c>
    </row>
    <row r="1336" spans="1:5" x14ac:dyDescent="0.25">
      <c r="A1336" s="32">
        <v>43217</v>
      </c>
      <c r="B1336" s="31">
        <v>1540</v>
      </c>
      <c r="C1336" s="17">
        <v>7</v>
      </c>
      <c r="D1336" s="17">
        <v>6</v>
      </c>
      <c r="E1336" s="17">
        <v>1</v>
      </c>
    </row>
    <row r="1337" spans="1:5" x14ac:dyDescent="0.25">
      <c r="A1337" s="32">
        <v>43216</v>
      </c>
      <c r="B1337" s="31">
        <v>4995</v>
      </c>
      <c r="C1337" s="17">
        <v>5</v>
      </c>
      <c r="D1337" s="17">
        <v>7</v>
      </c>
      <c r="E1337" s="17">
        <v>3</v>
      </c>
    </row>
    <row r="1338" spans="1:5" x14ac:dyDescent="0.25">
      <c r="A1338" s="32">
        <v>43215</v>
      </c>
      <c r="B1338" s="31">
        <v>2520</v>
      </c>
      <c r="C1338" s="17">
        <v>5</v>
      </c>
      <c r="D1338" s="17">
        <v>2</v>
      </c>
      <c r="E1338" s="17">
        <v>2</v>
      </c>
    </row>
    <row r="1339" spans="1:5" x14ac:dyDescent="0.25">
      <c r="A1339" s="32">
        <v>43214</v>
      </c>
      <c r="B1339" s="31">
        <v>-7820</v>
      </c>
      <c r="C1339" s="17">
        <v>10</v>
      </c>
      <c r="D1339" s="17">
        <v>9</v>
      </c>
      <c r="E1339" s="17">
        <v>4</v>
      </c>
    </row>
    <row r="1340" spans="1:5" x14ac:dyDescent="0.25">
      <c r="A1340" s="32">
        <v>43213</v>
      </c>
      <c r="B1340" s="31">
        <v>-2755</v>
      </c>
      <c r="C1340" s="17">
        <v>5</v>
      </c>
      <c r="D1340" s="17">
        <v>3</v>
      </c>
      <c r="E1340" s="17">
        <v>2</v>
      </c>
    </row>
    <row r="1341" spans="1:5" x14ac:dyDescent="0.25">
      <c r="A1341" s="32">
        <v>43210</v>
      </c>
      <c r="B1341" s="31">
        <v>-7660</v>
      </c>
      <c r="C1341" s="17">
        <v>7</v>
      </c>
      <c r="D1341" s="17">
        <v>7</v>
      </c>
      <c r="E1341" s="17">
        <v>4</v>
      </c>
    </row>
    <row r="1342" spans="1:5" x14ac:dyDescent="0.25">
      <c r="A1342" s="32">
        <v>43209</v>
      </c>
      <c r="B1342" s="31">
        <v>-2760</v>
      </c>
      <c r="C1342" s="17">
        <v>3</v>
      </c>
      <c r="D1342" s="17">
        <v>7</v>
      </c>
      <c r="E1342" s="17">
        <v>3</v>
      </c>
    </row>
    <row r="1343" spans="1:5" x14ac:dyDescent="0.25">
      <c r="A1343" s="32">
        <v>43208</v>
      </c>
      <c r="B1343" s="31">
        <v>2700</v>
      </c>
      <c r="C1343" s="17">
        <v>2</v>
      </c>
      <c r="D1343" s="17">
        <v>1</v>
      </c>
      <c r="E1343" s="17">
        <v>2</v>
      </c>
    </row>
    <row r="1344" spans="1:5" x14ac:dyDescent="0.25">
      <c r="A1344" s="32">
        <v>43207</v>
      </c>
      <c r="B1344" s="31">
        <v>6655</v>
      </c>
      <c r="C1344" s="17">
        <v>5</v>
      </c>
      <c r="D1344" s="17">
        <v>8</v>
      </c>
      <c r="E1344" s="17">
        <v>3</v>
      </c>
    </row>
    <row r="1345" spans="1:5" x14ac:dyDescent="0.25">
      <c r="A1345" s="32">
        <v>43203</v>
      </c>
      <c r="B1345" s="31">
        <v>-1065</v>
      </c>
      <c r="C1345" s="17">
        <v>5</v>
      </c>
      <c r="D1345" s="17">
        <v>4</v>
      </c>
      <c r="E1345" s="17">
        <v>2</v>
      </c>
    </row>
    <row r="1346" spans="1:5" x14ac:dyDescent="0.25">
      <c r="A1346" s="32">
        <v>43202</v>
      </c>
      <c r="B1346" s="31">
        <v>285</v>
      </c>
      <c r="C1346" s="17">
        <v>2</v>
      </c>
      <c r="D1346" s="17">
        <v>6</v>
      </c>
      <c r="E1346" s="17">
        <v>2</v>
      </c>
    </row>
    <row r="1347" spans="1:5" x14ac:dyDescent="0.25">
      <c r="A1347" s="32">
        <v>43201</v>
      </c>
      <c r="B1347" s="31">
        <v>7200</v>
      </c>
      <c r="C1347" s="17">
        <v>5</v>
      </c>
      <c r="D1347" s="17">
        <v>3</v>
      </c>
      <c r="E1347" s="17">
        <v>2</v>
      </c>
    </row>
    <row r="1348" spans="1:5" x14ac:dyDescent="0.25">
      <c r="A1348" s="32">
        <v>43200</v>
      </c>
      <c r="B1348" s="31">
        <v>-235</v>
      </c>
      <c r="C1348" s="17">
        <v>5</v>
      </c>
      <c r="D1348" s="17">
        <v>3</v>
      </c>
      <c r="E1348" s="17">
        <v>2</v>
      </c>
    </row>
    <row r="1349" spans="1:5" x14ac:dyDescent="0.25">
      <c r="A1349" s="32">
        <v>43199</v>
      </c>
      <c r="B1349" s="31">
        <v>-2720</v>
      </c>
      <c r="C1349" s="17">
        <v>7</v>
      </c>
      <c r="D1349" s="17">
        <v>3</v>
      </c>
      <c r="E1349" s="17">
        <v>1</v>
      </c>
    </row>
    <row r="1350" spans="1:5" x14ac:dyDescent="0.25">
      <c r="A1350" s="32">
        <v>43196</v>
      </c>
      <c r="B1350" s="31">
        <v>3530</v>
      </c>
      <c r="C1350" s="17">
        <v>9</v>
      </c>
      <c r="D1350" s="17">
        <v>7</v>
      </c>
      <c r="E1350" s="17">
        <v>4</v>
      </c>
    </row>
    <row r="1351" spans="1:5" x14ac:dyDescent="0.25">
      <c r="A1351" s="32">
        <v>43195</v>
      </c>
      <c r="B1351" s="31">
        <v>2450</v>
      </c>
      <c r="C1351" s="17">
        <v>5</v>
      </c>
      <c r="D1351" s="17">
        <v>1</v>
      </c>
      <c r="E1351" s="17">
        <v>2</v>
      </c>
    </row>
    <row r="1352" spans="1:5" x14ac:dyDescent="0.25">
      <c r="A1352" s="32">
        <v>43194</v>
      </c>
      <c r="B1352" s="31">
        <v>-8080</v>
      </c>
      <c r="C1352" s="17">
        <v>10</v>
      </c>
      <c r="D1352" s="17">
        <v>9</v>
      </c>
      <c r="E1352" s="17">
        <v>4</v>
      </c>
    </row>
    <row r="1353" spans="1:5" x14ac:dyDescent="0.25">
      <c r="A1353" s="32">
        <v>43193</v>
      </c>
      <c r="B1353" s="31">
        <v>5205</v>
      </c>
      <c r="C1353" s="17">
        <v>7</v>
      </c>
      <c r="D1353" s="17">
        <v>3</v>
      </c>
      <c r="E1353" s="17">
        <v>1</v>
      </c>
    </row>
    <row r="1354" spans="1:5" x14ac:dyDescent="0.25">
      <c r="A1354" s="32">
        <v>43188</v>
      </c>
      <c r="B1354" s="31">
        <v>2335</v>
      </c>
      <c r="C1354" s="17">
        <v>10</v>
      </c>
      <c r="D1354" s="17">
        <v>4</v>
      </c>
      <c r="E1354" s="17">
        <v>1</v>
      </c>
    </row>
    <row r="1355" spans="1:5" x14ac:dyDescent="0.25">
      <c r="A1355" s="32">
        <v>43187</v>
      </c>
      <c r="B1355" s="31">
        <v>-9945</v>
      </c>
      <c r="C1355" s="17">
        <v>8</v>
      </c>
      <c r="D1355" s="17">
        <v>5</v>
      </c>
      <c r="E1355" s="17">
        <v>1</v>
      </c>
    </row>
    <row r="1356" spans="1:5" x14ac:dyDescent="0.25">
      <c r="A1356" s="32">
        <v>43185</v>
      </c>
      <c r="B1356" s="31">
        <v>-8690</v>
      </c>
      <c r="C1356" s="17">
        <v>10</v>
      </c>
      <c r="D1356" s="17">
        <v>6</v>
      </c>
      <c r="E1356" s="17">
        <v>1</v>
      </c>
    </row>
    <row r="1357" spans="1:5" x14ac:dyDescent="0.25">
      <c r="A1357" s="32">
        <v>43182</v>
      </c>
      <c r="B1357" s="31">
        <v>-7505</v>
      </c>
      <c r="C1357" s="17">
        <v>9</v>
      </c>
      <c r="D1357" s="17">
        <v>6</v>
      </c>
      <c r="E1357" s="17">
        <v>1</v>
      </c>
    </row>
    <row r="1358" spans="1:5" x14ac:dyDescent="0.25">
      <c r="A1358" s="32">
        <v>43181</v>
      </c>
      <c r="B1358" s="31">
        <v>6915</v>
      </c>
      <c r="C1358" s="17">
        <v>6</v>
      </c>
      <c r="D1358" s="17">
        <v>9</v>
      </c>
      <c r="E1358" s="17">
        <v>4</v>
      </c>
    </row>
    <row r="1359" spans="1:5" x14ac:dyDescent="0.25">
      <c r="A1359" s="32">
        <v>43179</v>
      </c>
      <c r="B1359" s="31">
        <v>-990</v>
      </c>
      <c r="C1359" s="17">
        <v>2</v>
      </c>
      <c r="D1359" s="17">
        <v>1</v>
      </c>
      <c r="E1359" s="17">
        <v>2</v>
      </c>
    </row>
    <row r="1360" spans="1:5" x14ac:dyDescent="0.25">
      <c r="A1360" s="32">
        <v>43175</v>
      </c>
      <c r="B1360" s="31">
        <v>550</v>
      </c>
      <c r="C1360" s="17">
        <v>1</v>
      </c>
      <c r="D1360" s="17">
        <v>6</v>
      </c>
      <c r="E1360" s="17">
        <v>2</v>
      </c>
    </row>
    <row r="1361" spans="1:5" x14ac:dyDescent="0.25">
      <c r="A1361" s="32">
        <v>43174</v>
      </c>
      <c r="B1361" s="31">
        <v>-2040</v>
      </c>
      <c r="C1361" s="17">
        <v>2</v>
      </c>
      <c r="D1361" s="17">
        <v>1</v>
      </c>
      <c r="E1361" s="17">
        <v>2</v>
      </c>
    </row>
    <row r="1362" spans="1:5" x14ac:dyDescent="0.25">
      <c r="A1362" s="32">
        <v>43172</v>
      </c>
      <c r="B1362" s="31">
        <v>3290</v>
      </c>
      <c r="C1362" s="17">
        <v>7</v>
      </c>
      <c r="D1362" s="17">
        <v>7</v>
      </c>
      <c r="E1362" s="17">
        <v>4</v>
      </c>
    </row>
    <row r="1363" spans="1:5" x14ac:dyDescent="0.25">
      <c r="A1363" s="32">
        <v>43171</v>
      </c>
      <c r="B1363" s="31">
        <v>-2165</v>
      </c>
      <c r="C1363" s="17">
        <v>1</v>
      </c>
      <c r="D1363" s="17">
        <v>2</v>
      </c>
      <c r="E1363" s="17">
        <v>2</v>
      </c>
    </row>
    <row r="1364" spans="1:5" x14ac:dyDescent="0.25">
      <c r="A1364" s="32">
        <v>43167</v>
      </c>
      <c r="B1364" s="31">
        <v>-545</v>
      </c>
      <c r="C1364" s="17">
        <v>1</v>
      </c>
      <c r="D1364" s="17">
        <v>4</v>
      </c>
      <c r="E1364" s="17">
        <v>2</v>
      </c>
    </row>
    <row r="1365" spans="1:5" x14ac:dyDescent="0.25">
      <c r="A1365" s="32">
        <v>43165</v>
      </c>
      <c r="B1365" s="31">
        <v>2100</v>
      </c>
      <c r="C1365" s="17">
        <v>2</v>
      </c>
      <c r="D1365" s="17">
        <v>2</v>
      </c>
      <c r="E1365" s="17">
        <v>2</v>
      </c>
    </row>
    <row r="1366" spans="1:5" x14ac:dyDescent="0.25">
      <c r="A1366" s="32">
        <v>43164</v>
      </c>
      <c r="B1366" s="31">
        <v>6565</v>
      </c>
      <c r="C1366" s="17">
        <v>7</v>
      </c>
      <c r="D1366" s="17">
        <v>5</v>
      </c>
      <c r="E1366" s="17">
        <v>1</v>
      </c>
    </row>
    <row r="1367" spans="1:5" x14ac:dyDescent="0.25">
      <c r="A1367" s="32">
        <v>43161</v>
      </c>
      <c r="B1367" s="31">
        <v>20</v>
      </c>
      <c r="C1367" s="17">
        <v>8</v>
      </c>
      <c r="D1367" s="17">
        <v>7</v>
      </c>
      <c r="E1367" s="17">
        <v>4</v>
      </c>
    </row>
    <row r="1368" spans="1:5" x14ac:dyDescent="0.25">
      <c r="A1368" s="32">
        <v>43160</v>
      </c>
      <c r="B1368" s="31">
        <v>3300</v>
      </c>
      <c r="C1368" s="17">
        <v>9</v>
      </c>
      <c r="D1368" s="17">
        <v>5</v>
      </c>
      <c r="E1368" s="17">
        <v>1</v>
      </c>
    </row>
    <row r="1369" spans="1:5" x14ac:dyDescent="0.25">
      <c r="A1369" s="32">
        <v>43159</v>
      </c>
      <c r="B1369" s="31">
        <v>-3950</v>
      </c>
      <c r="C1369" s="17">
        <v>5</v>
      </c>
      <c r="D1369" s="17">
        <v>6</v>
      </c>
      <c r="E1369" s="17">
        <v>2</v>
      </c>
    </row>
    <row r="1370" spans="1:5" x14ac:dyDescent="0.25">
      <c r="A1370" s="32">
        <v>43158</v>
      </c>
      <c r="B1370" s="31">
        <v>2140</v>
      </c>
      <c r="C1370" s="17">
        <v>5</v>
      </c>
      <c r="D1370" s="17">
        <v>8</v>
      </c>
      <c r="E1370" s="17">
        <v>3</v>
      </c>
    </row>
    <row r="1371" spans="1:5" x14ac:dyDescent="0.25">
      <c r="A1371" s="32">
        <v>43157</v>
      </c>
      <c r="B1371" s="31">
        <v>-2260</v>
      </c>
      <c r="C1371" s="17">
        <v>2</v>
      </c>
      <c r="D1371" s="17">
        <v>10</v>
      </c>
      <c r="E1371" s="17">
        <v>3</v>
      </c>
    </row>
    <row r="1372" spans="1:5" x14ac:dyDescent="0.25">
      <c r="A1372" s="32">
        <v>43153</v>
      </c>
      <c r="B1372" s="31">
        <v>-1385</v>
      </c>
      <c r="C1372" s="17">
        <v>4</v>
      </c>
      <c r="D1372" s="17">
        <v>1</v>
      </c>
      <c r="E1372" s="17">
        <v>2</v>
      </c>
    </row>
    <row r="1373" spans="1:5" x14ac:dyDescent="0.25">
      <c r="A1373" s="17">
        <v>43152</v>
      </c>
      <c r="B1373" s="31">
        <v>5870</v>
      </c>
      <c r="C1373" s="17">
        <v>5</v>
      </c>
      <c r="D1373" s="17">
        <v>3</v>
      </c>
      <c r="E1373" s="17">
        <v>2</v>
      </c>
    </row>
    <row r="1374" spans="1:5" x14ac:dyDescent="0.25">
      <c r="A1374" s="17">
        <v>43151</v>
      </c>
      <c r="B1374" s="31">
        <v>-1700</v>
      </c>
      <c r="C1374" s="17">
        <v>5</v>
      </c>
      <c r="D1374" s="17">
        <v>5</v>
      </c>
      <c r="E1374" s="17">
        <v>2</v>
      </c>
    </row>
    <row r="1375" spans="1:5" x14ac:dyDescent="0.25">
      <c r="A1375" s="17">
        <v>43147</v>
      </c>
      <c r="B1375" s="31">
        <v>325</v>
      </c>
      <c r="C1375" s="17">
        <v>4</v>
      </c>
      <c r="D1375" s="17">
        <v>7</v>
      </c>
      <c r="E1375" s="17">
        <v>3</v>
      </c>
    </row>
    <row r="1376" spans="1:5" x14ac:dyDescent="0.25">
      <c r="A1376" s="17">
        <v>43146</v>
      </c>
      <c r="B1376" s="31">
        <v>-4425</v>
      </c>
      <c r="C1376" s="17">
        <v>7</v>
      </c>
      <c r="D1376" s="17">
        <v>6</v>
      </c>
      <c r="E1376" s="17">
        <v>1</v>
      </c>
    </row>
    <row r="1377" spans="1:5" x14ac:dyDescent="0.25">
      <c r="A1377" s="17">
        <v>43145</v>
      </c>
      <c r="B1377" s="31">
        <v>-2540</v>
      </c>
      <c r="C1377" s="17">
        <v>10</v>
      </c>
      <c r="D1377" s="17">
        <v>4</v>
      </c>
      <c r="E1377" s="17">
        <v>1</v>
      </c>
    </row>
    <row r="1378" spans="1:5" x14ac:dyDescent="0.25">
      <c r="A1378" s="17">
        <v>43144</v>
      </c>
      <c r="B1378" s="31">
        <v>5010</v>
      </c>
      <c r="C1378" s="17">
        <v>5</v>
      </c>
      <c r="D1378" s="17">
        <v>7</v>
      </c>
      <c r="E1378" s="17">
        <v>3</v>
      </c>
    </row>
    <row r="1379" spans="1:5" x14ac:dyDescent="0.25">
      <c r="A1379" s="17">
        <v>43143</v>
      </c>
      <c r="B1379" s="31">
        <v>-2265</v>
      </c>
      <c r="C1379" s="17">
        <v>7</v>
      </c>
      <c r="D1379" s="17">
        <v>4</v>
      </c>
      <c r="E1379" s="17">
        <v>1</v>
      </c>
    </row>
    <row r="1380" spans="1:5" x14ac:dyDescent="0.25">
      <c r="A1380" s="17">
        <v>43140</v>
      </c>
      <c r="B1380" s="31">
        <v>6135</v>
      </c>
      <c r="C1380" s="17">
        <v>10</v>
      </c>
      <c r="D1380" s="17">
        <v>3</v>
      </c>
      <c r="E1380" s="17">
        <v>1</v>
      </c>
    </row>
    <row r="1381" spans="1:5" x14ac:dyDescent="0.25">
      <c r="A1381" s="17">
        <v>43138</v>
      </c>
      <c r="B1381" s="31">
        <v>-990</v>
      </c>
      <c r="C1381" s="17">
        <v>7</v>
      </c>
      <c r="D1381" s="17">
        <v>3</v>
      </c>
      <c r="E1381" s="17">
        <v>1</v>
      </c>
    </row>
    <row r="1382" spans="1:5" x14ac:dyDescent="0.25">
      <c r="A1382" s="17">
        <v>43137</v>
      </c>
      <c r="B1382" s="31">
        <v>-6880</v>
      </c>
      <c r="C1382" s="17">
        <v>10</v>
      </c>
      <c r="D1382" s="17">
        <v>9</v>
      </c>
      <c r="E1382" s="17">
        <v>4</v>
      </c>
    </row>
    <row r="1383" spans="1:5" x14ac:dyDescent="0.25">
      <c r="A1383" s="17">
        <v>43133</v>
      </c>
      <c r="B1383" s="31">
        <v>-6680</v>
      </c>
      <c r="C1383" s="17">
        <v>7</v>
      </c>
      <c r="D1383" s="17">
        <v>7</v>
      </c>
      <c r="E1383" s="17">
        <v>4</v>
      </c>
    </row>
    <row r="1384" spans="1:5" x14ac:dyDescent="0.25">
      <c r="A1384" s="17">
        <v>43132</v>
      </c>
      <c r="B1384" s="31">
        <v>5800</v>
      </c>
      <c r="C1384" s="17">
        <v>4</v>
      </c>
      <c r="D1384" s="17">
        <v>6</v>
      </c>
      <c r="E1384" s="17">
        <v>2</v>
      </c>
    </row>
    <row r="1385" spans="1:5" x14ac:dyDescent="0.25">
      <c r="A1385" s="17">
        <v>43131</v>
      </c>
      <c r="B1385" s="31">
        <v>-550</v>
      </c>
      <c r="C1385" s="17">
        <v>2</v>
      </c>
      <c r="D1385" s="17">
        <v>2</v>
      </c>
      <c r="E1385" s="17">
        <v>2</v>
      </c>
    </row>
    <row r="1386" spans="1:5" x14ac:dyDescent="0.25">
      <c r="A1386" s="17">
        <v>43130</v>
      </c>
      <c r="B1386" s="31">
        <v>210</v>
      </c>
      <c r="C1386" s="17">
        <v>2</v>
      </c>
      <c r="D1386" s="17">
        <v>4</v>
      </c>
      <c r="E1386" s="17">
        <v>2</v>
      </c>
    </row>
    <row r="1387" spans="1:5" x14ac:dyDescent="0.25">
      <c r="A1387" s="17">
        <v>43129</v>
      </c>
      <c r="B1387" s="31">
        <v>1160</v>
      </c>
      <c r="C1387" s="17">
        <v>1</v>
      </c>
      <c r="D1387" s="17">
        <v>5</v>
      </c>
      <c r="E1387" s="17">
        <v>2</v>
      </c>
    </row>
    <row r="1388" spans="1:5" x14ac:dyDescent="0.25">
      <c r="A1388" s="17">
        <v>43126</v>
      </c>
      <c r="B1388" s="31">
        <v>-2400</v>
      </c>
      <c r="C1388" s="17">
        <v>3</v>
      </c>
      <c r="D1388" s="17">
        <v>8</v>
      </c>
      <c r="E1388" s="17">
        <v>3</v>
      </c>
    </row>
    <row r="1389" spans="1:5" x14ac:dyDescent="0.25">
      <c r="A1389" s="17">
        <v>43125</v>
      </c>
      <c r="B1389" s="31">
        <v>545</v>
      </c>
      <c r="C1389" s="17">
        <v>3</v>
      </c>
      <c r="D1389" s="17">
        <v>5</v>
      </c>
      <c r="E1389" s="17">
        <v>2</v>
      </c>
    </row>
    <row r="1390" spans="1:5" x14ac:dyDescent="0.25">
      <c r="A1390" s="17">
        <v>43122</v>
      </c>
      <c r="B1390" s="31">
        <v>-4665</v>
      </c>
      <c r="C1390" s="17">
        <v>4</v>
      </c>
      <c r="D1390" s="17">
        <v>9</v>
      </c>
      <c r="E1390" s="17">
        <v>3</v>
      </c>
    </row>
    <row r="1391" spans="1:5" x14ac:dyDescent="0.25">
      <c r="A1391" s="17">
        <v>43119</v>
      </c>
      <c r="B1391" s="31">
        <v>410</v>
      </c>
      <c r="C1391" s="17">
        <v>1</v>
      </c>
      <c r="D1391" s="17">
        <v>1</v>
      </c>
      <c r="E1391" s="17">
        <v>2</v>
      </c>
    </row>
    <row r="1392" spans="1:5" x14ac:dyDescent="0.25">
      <c r="A1392" s="17">
        <v>43118</v>
      </c>
      <c r="B1392" s="31">
        <v>-350</v>
      </c>
      <c r="C1392" s="17">
        <v>1</v>
      </c>
      <c r="D1392" s="17">
        <v>1</v>
      </c>
      <c r="E1392" s="17">
        <v>2</v>
      </c>
    </row>
    <row r="1393" spans="1:5" x14ac:dyDescent="0.25">
      <c r="A1393" s="17">
        <v>43117</v>
      </c>
      <c r="B1393" s="31">
        <v>-2390</v>
      </c>
      <c r="C1393" s="17">
        <v>3</v>
      </c>
      <c r="D1393" s="17">
        <v>4</v>
      </c>
      <c r="E1393" s="17">
        <v>2</v>
      </c>
    </row>
    <row r="1394" spans="1:5" x14ac:dyDescent="0.25">
      <c r="A1394" s="17">
        <v>43112</v>
      </c>
      <c r="B1394" s="31">
        <v>4105</v>
      </c>
      <c r="C1394" s="17">
        <v>2</v>
      </c>
      <c r="D1394" s="17">
        <v>5</v>
      </c>
      <c r="E1394" s="17">
        <v>2</v>
      </c>
    </row>
    <row r="1395" spans="1:5" x14ac:dyDescent="0.25">
      <c r="A1395" s="17">
        <v>43111</v>
      </c>
      <c r="B1395" s="31">
        <v>-1865</v>
      </c>
      <c r="C1395" s="17">
        <v>1</v>
      </c>
      <c r="D1395" s="17">
        <v>8</v>
      </c>
      <c r="E1395" s="17">
        <v>3</v>
      </c>
    </row>
    <row r="1396" spans="1:5" x14ac:dyDescent="0.25">
      <c r="A1396" s="17">
        <v>43110</v>
      </c>
      <c r="B1396" s="31">
        <v>-1060</v>
      </c>
      <c r="C1396" s="17">
        <v>1</v>
      </c>
      <c r="D1396" s="17">
        <v>5</v>
      </c>
      <c r="E1396" s="17">
        <v>2</v>
      </c>
    </row>
    <row r="1397" spans="1:5" x14ac:dyDescent="0.25">
      <c r="A1397" s="17">
        <v>43109</v>
      </c>
      <c r="B1397" s="31">
        <v>515</v>
      </c>
      <c r="C1397" s="17">
        <v>1</v>
      </c>
      <c r="D1397" s="17">
        <v>1</v>
      </c>
      <c r="E1397" s="17">
        <v>2</v>
      </c>
    </row>
    <row r="1398" spans="1:5" x14ac:dyDescent="0.25">
      <c r="A1398" s="17">
        <v>43108</v>
      </c>
      <c r="B1398" s="31">
        <v>-1135</v>
      </c>
      <c r="C1398" s="17">
        <v>1</v>
      </c>
      <c r="D1398" s="17">
        <v>5</v>
      </c>
      <c r="E1398" s="17">
        <v>2</v>
      </c>
    </row>
    <row r="1399" spans="1:5" x14ac:dyDescent="0.25">
      <c r="A1399" s="17">
        <v>43105</v>
      </c>
      <c r="B1399" s="31">
        <v>-695</v>
      </c>
      <c r="C1399" s="17">
        <v>1</v>
      </c>
      <c r="D1399" s="17">
        <v>7</v>
      </c>
      <c r="E1399" s="17">
        <v>3</v>
      </c>
    </row>
    <row r="1400" spans="1:5" x14ac:dyDescent="0.25">
      <c r="A1400" s="17">
        <v>43103</v>
      </c>
      <c r="B1400" s="31">
        <v>2855</v>
      </c>
      <c r="C1400" s="17">
        <v>3</v>
      </c>
      <c r="D1400" s="17">
        <v>8</v>
      </c>
      <c r="E1400" s="17">
        <v>3</v>
      </c>
    </row>
    <row r="1401" spans="1:5" x14ac:dyDescent="0.25">
      <c r="A1401" s="17">
        <v>43102</v>
      </c>
      <c r="B1401" s="31">
        <v>5910</v>
      </c>
      <c r="C1401" s="17">
        <v>5</v>
      </c>
      <c r="D1401" s="17">
        <v>10</v>
      </c>
      <c r="E1401" s="17">
        <v>3</v>
      </c>
    </row>
    <row r="4446" spans="1:1" ht="18.75" x14ac:dyDescent="0.25">
      <c r="A4446" s="33"/>
    </row>
    <row r="4463" spans="1:1" ht="18.75" x14ac:dyDescent="0.25">
      <c r="A4463" s="33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33"/>
    </row>
    <row r="4711" spans="1:1" ht="18.75" x14ac:dyDescent="0.25">
      <c r="A4711" s="33"/>
    </row>
    <row r="4726" spans="1:1" ht="18.75" x14ac:dyDescent="0.25">
      <c r="A4726" s="33"/>
    </row>
    <row r="4741" spans="1:1" ht="18.75" x14ac:dyDescent="0.25">
      <c r="A4741" s="33"/>
    </row>
    <row r="4793" spans="1:1" ht="18.75" x14ac:dyDescent="0.25">
      <c r="A4793" s="33"/>
    </row>
    <row r="4845" spans="1:1" ht="18.75" x14ac:dyDescent="0.25">
      <c r="A4845" s="33"/>
    </row>
    <row r="4897" spans="1:1" ht="18.75" x14ac:dyDescent="0.25">
      <c r="A4897" s="33"/>
    </row>
    <row r="4949" spans="1:1" ht="18.75" x14ac:dyDescent="0.25">
      <c r="A4949" s="33"/>
    </row>
    <row r="5001" spans="1:1" ht="18.75" x14ac:dyDescent="0.25">
      <c r="A5001" s="33"/>
    </row>
    <row r="5053" spans="1:1" ht="18.75" x14ac:dyDescent="0.25">
      <c r="A5053" s="33"/>
    </row>
  </sheetData>
  <phoneticPr fontId="2" type="noConversion"/>
  <conditionalFormatting sqref="B1:B1048576">
    <cfRule type="top10" dxfId="27" priority="1" bottom="1" rank="1"/>
    <cfRule type="top10" dxfId="26" priority="2" rank="1"/>
    <cfRule type="cellIs" dxfId="25" priority="3" operator="lessThan">
      <formula>-120000</formula>
    </cfRule>
    <cfRule type="cellIs" dxfId="24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BD37-A088-452D-944C-4CA28E5447DE}">
  <dimension ref="A1:O5053"/>
  <sheetViews>
    <sheetView zoomScaleNormal="100" workbookViewId="0">
      <selection activeCell="B6" sqref="B6"/>
    </sheetView>
  </sheetViews>
  <sheetFormatPr defaultRowHeight="16.5" x14ac:dyDescent="0.25"/>
  <cols>
    <col min="1" max="1" width="15.625" style="17" customWidth="1"/>
    <col min="2" max="2" width="20.625" style="31" customWidth="1"/>
    <col min="3" max="3" width="14.75" style="17" customWidth="1"/>
    <col min="4" max="4" width="13.875" style="17" customWidth="1"/>
    <col min="5" max="6" width="9" style="17"/>
    <col min="7" max="7" width="13.875" style="18" bestFit="1" customWidth="1"/>
    <col min="8" max="8" width="12.625" style="18" bestFit="1" customWidth="1"/>
    <col min="9" max="9" width="13.375" style="18" bestFit="1" customWidth="1"/>
    <col min="10" max="11" width="10.125" style="18" bestFit="1" customWidth="1"/>
    <col min="12" max="12" width="21.375" style="18" bestFit="1" customWidth="1"/>
    <col min="13" max="16384" width="9" style="16"/>
  </cols>
  <sheetData>
    <row r="1" spans="1:15" x14ac:dyDescent="0.25">
      <c r="A1" s="17" t="s">
        <v>33</v>
      </c>
      <c r="B1" s="31" t="s">
        <v>34</v>
      </c>
      <c r="C1" s="17" t="s">
        <v>35</v>
      </c>
      <c r="D1" s="17" t="s">
        <v>36</v>
      </c>
      <c r="E1" s="17" t="s">
        <v>37</v>
      </c>
    </row>
    <row r="2" spans="1:15" x14ac:dyDescent="0.25">
      <c r="A2" s="32">
        <v>45660</v>
      </c>
      <c r="B2" s="31">
        <v>-6015</v>
      </c>
      <c r="C2" s="17">
        <v>5</v>
      </c>
      <c r="D2" s="17">
        <v>8</v>
      </c>
      <c r="E2" s="17">
        <v>3</v>
      </c>
      <c r="F2" s="17">
        <v>1</v>
      </c>
      <c r="G2" s="21" t="s">
        <v>38</v>
      </c>
      <c r="H2" s="4">
        <v>104750</v>
      </c>
      <c r="I2" s="35">
        <v>5.1959325396825395</v>
      </c>
      <c r="J2" s="21"/>
      <c r="K2" s="21"/>
      <c r="O2" s="27" t="s">
        <v>39</v>
      </c>
    </row>
    <row r="3" spans="1:15" x14ac:dyDescent="0.25">
      <c r="A3" s="32">
        <v>45659</v>
      </c>
      <c r="B3" s="31">
        <v>9680</v>
      </c>
      <c r="C3" s="17">
        <v>8</v>
      </c>
      <c r="D3" s="17">
        <v>6</v>
      </c>
      <c r="E3" s="17">
        <v>1</v>
      </c>
      <c r="F3" s="17">
        <v>1</v>
      </c>
      <c r="G3" s="21" t="s">
        <v>40</v>
      </c>
      <c r="H3" s="4">
        <v>-20160</v>
      </c>
      <c r="I3" s="21"/>
      <c r="J3" s="21"/>
      <c r="K3" s="21"/>
    </row>
    <row r="4" spans="1:15" x14ac:dyDescent="0.25">
      <c r="A4" s="32">
        <v>45657</v>
      </c>
      <c r="B4" s="31">
        <v>-6060</v>
      </c>
      <c r="C4" s="17">
        <v>5</v>
      </c>
      <c r="D4" s="17">
        <v>8</v>
      </c>
      <c r="E4" s="17">
        <v>3</v>
      </c>
      <c r="F4" s="17">
        <v>1</v>
      </c>
      <c r="G4" s="21" t="s">
        <v>37</v>
      </c>
      <c r="H4" s="21">
        <v>1</v>
      </c>
      <c r="I4" s="21">
        <v>2</v>
      </c>
      <c r="J4" s="21">
        <v>3</v>
      </c>
      <c r="K4" s="21">
        <v>4</v>
      </c>
      <c r="L4" s="19" t="s">
        <v>41</v>
      </c>
    </row>
    <row r="5" spans="1:15" x14ac:dyDescent="0.25">
      <c r="A5" s="32">
        <v>45656</v>
      </c>
      <c r="B5" s="31">
        <v>-15060</v>
      </c>
      <c r="C5" s="17">
        <v>6</v>
      </c>
      <c r="D5" s="17">
        <v>7</v>
      </c>
      <c r="E5" s="17">
        <v>4</v>
      </c>
      <c r="F5" s="17">
        <v>1</v>
      </c>
      <c r="G5" s="21" t="s">
        <v>42</v>
      </c>
      <c r="H5" s="22">
        <v>0.18326359832635983</v>
      </c>
      <c r="I5" s="22">
        <v>0.41087866108786608</v>
      </c>
      <c r="J5" s="22">
        <v>0.18326359832635983</v>
      </c>
      <c r="K5" s="22">
        <v>0.22259414225941423</v>
      </c>
    </row>
    <row r="6" spans="1:15" x14ac:dyDescent="0.25">
      <c r="A6" s="32">
        <v>45653</v>
      </c>
      <c r="B6" s="31">
        <v>-8040</v>
      </c>
      <c r="C6" s="17">
        <v>7</v>
      </c>
      <c r="D6" s="17">
        <v>5</v>
      </c>
      <c r="E6" s="17">
        <v>1</v>
      </c>
      <c r="F6" s="17">
        <v>1</v>
      </c>
      <c r="G6" s="21" t="s">
        <v>43</v>
      </c>
      <c r="H6" s="4">
        <v>1147785</v>
      </c>
      <c r="I6" s="4">
        <v>609405</v>
      </c>
      <c r="J6" s="4">
        <v>-314335</v>
      </c>
      <c r="K6" s="4">
        <v>-341735</v>
      </c>
      <c r="L6" s="8">
        <v>1101120</v>
      </c>
    </row>
    <row r="7" spans="1:15" x14ac:dyDescent="0.25">
      <c r="A7" s="32">
        <v>45646</v>
      </c>
      <c r="B7" s="31">
        <v>-9800</v>
      </c>
      <c r="C7" s="17">
        <v>10</v>
      </c>
      <c r="D7" s="17">
        <v>6</v>
      </c>
      <c r="E7" s="17">
        <v>1</v>
      </c>
      <c r="F7" s="17">
        <v>1</v>
      </c>
      <c r="G7" s="23" t="s">
        <v>44</v>
      </c>
      <c r="H7" s="24">
        <v>0.61643835616438358</v>
      </c>
      <c r="I7" s="24">
        <v>0.64358452138492872</v>
      </c>
      <c r="J7" s="24">
        <v>0.28767123287671231</v>
      </c>
      <c r="K7" s="24">
        <v>0.33082706766917291</v>
      </c>
      <c r="L7" s="28">
        <v>0.50458715596330272</v>
      </c>
    </row>
    <row r="8" spans="1:15" x14ac:dyDescent="0.25">
      <c r="A8" s="32">
        <v>45645</v>
      </c>
      <c r="B8" s="31">
        <v>20730</v>
      </c>
      <c r="C8" s="17">
        <v>5</v>
      </c>
      <c r="D8" s="17">
        <v>6</v>
      </c>
      <c r="E8" s="17">
        <v>2</v>
      </c>
      <c r="F8" s="17">
        <v>1</v>
      </c>
      <c r="G8" s="23" t="s">
        <v>45</v>
      </c>
      <c r="H8" s="25">
        <v>1.6946893854450318</v>
      </c>
      <c r="I8" s="25">
        <v>0.95791053602357357</v>
      </c>
      <c r="J8" s="25">
        <v>1.3874321416914788</v>
      </c>
      <c r="K8" s="25">
        <v>1.5356081106620207</v>
      </c>
      <c r="L8" s="29">
        <v>1.2977360141298975</v>
      </c>
    </row>
    <row r="9" spans="1:15" x14ac:dyDescent="0.25">
      <c r="A9" s="32">
        <v>45644</v>
      </c>
      <c r="B9" s="31">
        <v>-10160</v>
      </c>
      <c r="C9" s="17">
        <v>10</v>
      </c>
      <c r="D9" s="17">
        <v>10</v>
      </c>
      <c r="E9" s="17">
        <v>4</v>
      </c>
      <c r="F9" s="17">
        <v>1</v>
      </c>
      <c r="G9" s="23" t="s">
        <v>46</v>
      </c>
      <c r="H9" s="5">
        <v>0.66110989513734841</v>
      </c>
      <c r="I9" s="5">
        <v>0.26008091524124088</v>
      </c>
      <c r="J9" s="5">
        <v>-0.31320445239012251</v>
      </c>
      <c r="K9" s="5">
        <v>-0.16115220399151198</v>
      </c>
      <c r="L9" s="30">
        <v>0.15940808052426014</v>
      </c>
    </row>
    <row r="10" spans="1:15" x14ac:dyDescent="0.25">
      <c r="A10" s="32">
        <v>45643</v>
      </c>
      <c r="B10" s="31">
        <v>2920</v>
      </c>
      <c r="C10" s="17">
        <v>1</v>
      </c>
      <c r="D10" s="17">
        <v>5</v>
      </c>
      <c r="E10" s="17">
        <v>2</v>
      </c>
      <c r="F10" s="17">
        <v>1</v>
      </c>
      <c r="G10" s="26" t="s">
        <v>47</v>
      </c>
      <c r="H10" s="38">
        <v>0.47651006711409394</v>
      </c>
      <c r="I10" s="21"/>
      <c r="J10" s="21"/>
      <c r="K10" s="21"/>
    </row>
    <row r="11" spans="1:15" x14ac:dyDescent="0.25">
      <c r="A11" s="32">
        <v>45642</v>
      </c>
      <c r="B11" s="31">
        <v>8040</v>
      </c>
      <c r="C11" s="17">
        <v>4</v>
      </c>
      <c r="D11" s="17">
        <v>9</v>
      </c>
      <c r="E11" s="17">
        <v>3</v>
      </c>
      <c r="F11" s="17">
        <v>1</v>
      </c>
      <c r="G11" s="36" t="s">
        <v>48</v>
      </c>
      <c r="H11" s="30">
        <v>-7106.4138817480716</v>
      </c>
      <c r="I11" s="19"/>
      <c r="J11" s="19"/>
      <c r="K11" s="19"/>
    </row>
    <row r="12" spans="1:15" x14ac:dyDescent="0.25">
      <c r="A12" s="32">
        <v>45639</v>
      </c>
      <c r="B12" s="31">
        <v>-835</v>
      </c>
      <c r="C12" s="17">
        <v>3</v>
      </c>
      <c r="D12" s="17">
        <v>1</v>
      </c>
      <c r="E12" s="17">
        <v>2</v>
      </c>
      <c r="F12" s="17">
        <v>1</v>
      </c>
      <c r="G12" s="36" t="s">
        <v>49</v>
      </c>
      <c r="H12" s="37">
        <v>9583.7804878048773</v>
      </c>
      <c r="I12" s="29">
        <v>1.3486099525415498</v>
      </c>
      <c r="J12" s="19"/>
      <c r="K12" s="19"/>
    </row>
    <row r="13" spans="1:15" x14ac:dyDescent="0.25">
      <c r="A13" s="32">
        <v>45638</v>
      </c>
      <c r="B13" s="31">
        <v>-4720</v>
      </c>
      <c r="C13" s="17">
        <v>1</v>
      </c>
      <c r="D13" s="17">
        <v>8</v>
      </c>
      <c r="E13" s="17">
        <v>3</v>
      </c>
      <c r="F13" s="17">
        <v>1</v>
      </c>
      <c r="G13" s="18" t="s">
        <v>50</v>
      </c>
      <c r="H13" s="20">
        <v>0</v>
      </c>
    </row>
    <row r="14" spans="1:15" x14ac:dyDescent="0.25">
      <c r="A14" s="32">
        <v>45637</v>
      </c>
      <c r="B14" s="31">
        <v>17110</v>
      </c>
      <c r="C14" s="17">
        <v>5</v>
      </c>
      <c r="D14" s="17">
        <v>9</v>
      </c>
      <c r="E14" s="17">
        <v>3</v>
      </c>
      <c r="F14" s="17">
        <v>1</v>
      </c>
    </row>
    <row r="15" spans="1:15" x14ac:dyDescent="0.25">
      <c r="A15" s="32">
        <v>45636</v>
      </c>
      <c r="B15" s="31">
        <v>13595</v>
      </c>
      <c r="C15" s="17">
        <v>3</v>
      </c>
      <c r="D15" s="17">
        <v>5</v>
      </c>
      <c r="E15" s="17">
        <v>2</v>
      </c>
      <c r="F15" s="17">
        <v>1</v>
      </c>
    </row>
    <row r="16" spans="1:15" x14ac:dyDescent="0.25">
      <c r="A16" s="32">
        <v>45635</v>
      </c>
      <c r="B16" s="31">
        <v>-4780</v>
      </c>
      <c r="C16" s="17">
        <v>2</v>
      </c>
      <c r="D16" s="17">
        <v>6</v>
      </c>
      <c r="E16" s="17">
        <v>2</v>
      </c>
      <c r="F16" s="17">
        <v>1</v>
      </c>
    </row>
    <row r="17" spans="1:11" x14ac:dyDescent="0.25">
      <c r="A17" s="32">
        <v>45629</v>
      </c>
      <c r="B17" s="31">
        <v>9620</v>
      </c>
      <c r="C17" s="17">
        <v>1</v>
      </c>
      <c r="D17" s="17">
        <v>6</v>
      </c>
      <c r="E17" s="17">
        <v>2</v>
      </c>
      <c r="F17" s="17">
        <v>1</v>
      </c>
      <c r="G17" s="46"/>
      <c r="H17" s="46"/>
      <c r="I17" s="46"/>
      <c r="J17" s="46"/>
      <c r="K17" s="46"/>
    </row>
    <row r="18" spans="1:11" x14ac:dyDescent="0.25">
      <c r="A18" s="32">
        <v>45628</v>
      </c>
      <c r="B18" s="31">
        <v>7650</v>
      </c>
      <c r="C18" s="17">
        <v>5</v>
      </c>
      <c r="D18" s="17">
        <v>9</v>
      </c>
      <c r="E18" s="17">
        <v>3</v>
      </c>
      <c r="F18" s="17">
        <v>1</v>
      </c>
      <c r="G18" s="46"/>
      <c r="H18" s="14"/>
      <c r="I18" s="14"/>
      <c r="J18" s="14"/>
      <c r="K18" s="14"/>
    </row>
    <row r="19" spans="1:11" x14ac:dyDescent="0.25">
      <c r="A19" s="32">
        <v>45623</v>
      </c>
      <c r="B19" s="31">
        <v>-12200</v>
      </c>
      <c r="C19" s="17">
        <v>5</v>
      </c>
      <c r="D19" s="17">
        <v>4</v>
      </c>
      <c r="E19" s="17">
        <v>2</v>
      </c>
      <c r="F19" s="17">
        <v>1</v>
      </c>
      <c r="G19" s="46"/>
      <c r="H19" s="14"/>
      <c r="I19" s="14"/>
      <c r="J19" s="14"/>
      <c r="K19" s="14"/>
    </row>
    <row r="20" spans="1:11" x14ac:dyDescent="0.25">
      <c r="A20" s="32">
        <v>45621</v>
      </c>
      <c r="B20" s="31">
        <v>6595</v>
      </c>
      <c r="C20" s="17">
        <v>5</v>
      </c>
      <c r="D20" s="17">
        <v>3</v>
      </c>
      <c r="E20" s="17">
        <v>2</v>
      </c>
      <c r="F20" s="17">
        <v>1</v>
      </c>
      <c r="G20" s="46"/>
      <c r="H20" s="14"/>
      <c r="I20" s="14"/>
      <c r="J20" s="14"/>
      <c r="K20" s="14"/>
    </row>
    <row r="21" spans="1:11" x14ac:dyDescent="0.25">
      <c r="A21" s="32">
        <v>45617</v>
      </c>
      <c r="B21" s="31">
        <v>14260</v>
      </c>
      <c r="C21" s="17">
        <v>6</v>
      </c>
      <c r="D21" s="17">
        <v>3</v>
      </c>
      <c r="E21" s="17">
        <v>1</v>
      </c>
      <c r="F21" s="17">
        <v>1</v>
      </c>
      <c r="G21" s="46"/>
      <c r="H21" s="14"/>
      <c r="I21" s="14"/>
      <c r="J21" s="14"/>
      <c r="K21" s="14"/>
    </row>
    <row r="22" spans="1:11" x14ac:dyDescent="0.25">
      <c r="A22" s="32">
        <v>45616</v>
      </c>
      <c r="B22" s="31">
        <v>-16260</v>
      </c>
      <c r="C22" s="17">
        <v>5</v>
      </c>
      <c r="D22" s="17">
        <v>2</v>
      </c>
      <c r="E22" s="17">
        <v>2</v>
      </c>
      <c r="F22" s="17">
        <v>1</v>
      </c>
      <c r="G22" s="46"/>
      <c r="H22" s="14"/>
      <c r="I22" s="14"/>
      <c r="J22" s="14"/>
      <c r="K22" s="14"/>
    </row>
    <row r="23" spans="1:11" x14ac:dyDescent="0.25">
      <c r="A23" s="32">
        <v>45615</v>
      </c>
      <c r="B23" s="31">
        <v>27580</v>
      </c>
      <c r="C23" s="17">
        <v>7</v>
      </c>
      <c r="D23" s="17">
        <v>5</v>
      </c>
      <c r="E23" s="17">
        <v>1</v>
      </c>
      <c r="F23" s="17">
        <v>1</v>
      </c>
      <c r="G23" s="46"/>
      <c r="H23" s="14"/>
      <c r="I23" s="14"/>
      <c r="J23" s="14"/>
      <c r="K23" s="14"/>
    </row>
    <row r="24" spans="1:11" x14ac:dyDescent="0.25">
      <c r="A24" s="32">
        <v>45614</v>
      </c>
      <c r="B24" s="31">
        <v>10820</v>
      </c>
      <c r="C24" s="17">
        <v>3</v>
      </c>
      <c r="D24" s="17">
        <v>3</v>
      </c>
      <c r="E24" s="17">
        <v>2</v>
      </c>
      <c r="F24" s="17">
        <v>1</v>
      </c>
    </row>
    <row r="25" spans="1:11" x14ac:dyDescent="0.25">
      <c r="A25" s="32">
        <v>45611</v>
      </c>
      <c r="B25" s="31">
        <v>-2400</v>
      </c>
      <c r="C25" s="17">
        <v>7</v>
      </c>
      <c r="D25" s="17">
        <v>8</v>
      </c>
      <c r="E25" s="17">
        <v>4</v>
      </c>
      <c r="F25" s="17">
        <v>1</v>
      </c>
    </row>
    <row r="26" spans="1:11" x14ac:dyDescent="0.25">
      <c r="A26" s="32">
        <v>45610</v>
      </c>
      <c r="B26" s="31">
        <v>-6720</v>
      </c>
      <c r="C26" s="17">
        <v>2</v>
      </c>
      <c r="D26" s="17">
        <v>8</v>
      </c>
      <c r="E26" s="17">
        <v>3</v>
      </c>
      <c r="F26" s="17">
        <v>1</v>
      </c>
      <c r="I26" s="18" t="s">
        <v>51</v>
      </c>
    </row>
    <row r="27" spans="1:11" x14ac:dyDescent="0.25">
      <c r="A27" s="32">
        <v>45609</v>
      </c>
      <c r="B27" s="31">
        <v>1675</v>
      </c>
      <c r="C27" s="17">
        <v>2</v>
      </c>
      <c r="D27" s="17">
        <v>2</v>
      </c>
      <c r="E27" s="17">
        <v>2</v>
      </c>
      <c r="F27" s="17">
        <v>1</v>
      </c>
    </row>
    <row r="28" spans="1:11" x14ac:dyDescent="0.25">
      <c r="A28" s="32">
        <v>45607</v>
      </c>
      <c r="B28" s="31">
        <v>3740</v>
      </c>
      <c r="C28" s="17">
        <v>3</v>
      </c>
      <c r="D28" s="17">
        <v>3</v>
      </c>
      <c r="E28" s="17">
        <v>2</v>
      </c>
      <c r="F28" s="17">
        <v>1</v>
      </c>
    </row>
    <row r="29" spans="1:11" x14ac:dyDescent="0.25">
      <c r="A29" s="32">
        <v>45603</v>
      </c>
      <c r="B29" s="31">
        <v>6110</v>
      </c>
      <c r="C29" s="17">
        <v>5</v>
      </c>
      <c r="D29" s="17">
        <v>9</v>
      </c>
      <c r="E29" s="17">
        <v>3</v>
      </c>
      <c r="F29" s="17">
        <v>1</v>
      </c>
    </row>
    <row r="30" spans="1:11" x14ac:dyDescent="0.25">
      <c r="A30" s="32">
        <v>45601</v>
      </c>
      <c r="B30" s="31">
        <v>-2205</v>
      </c>
      <c r="C30" s="17">
        <v>4</v>
      </c>
      <c r="D30" s="17">
        <v>7</v>
      </c>
      <c r="E30" s="17">
        <v>3</v>
      </c>
      <c r="F30" s="17">
        <v>1</v>
      </c>
    </row>
    <row r="31" spans="1:11" x14ac:dyDescent="0.25">
      <c r="A31" s="32">
        <v>45600</v>
      </c>
      <c r="B31" s="31">
        <v>-2860</v>
      </c>
      <c r="C31" s="17">
        <v>2</v>
      </c>
      <c r="D31" s="17">
        <v>5</v>
      </c>
      <c r="E31" s="17">
        <v>2</v>
      </c>
      <c r="F31" s="17">
        <v>1</v>
      </c>
    </row>
    <row r="32" spans="1:11" x14ac:dyDescent="0.25">
      <c r="A32" s="32">
        <v>45596</v>
      </c>
      <c r="B32" s="31">
        <v>3910</v>
      </c>
      <c r="C32" s="17">
        <v>7</v>
      </c>
      <c r="D32" s="17">
        <v>8</v>
      </c>
      <c r="E32" s="17">
        <v>4</v>
      </c>
      <c r="F32" s="17">
        <v>1</v>
      </c>
    </row>
    <row r="33" spans="1:6" x14ac:dyDescent="0.25">
      <c r="A33" s="32">
        <v>45595</v>
      </c>
      <c r="B33" s="31">
        <v>-10160</v>
      </c>
      <c r="C33" s="17">
        <v>3</v>
      </c>
      <c r="D33" s="17">
        <v>9</v>
      </c>
      <c r="E33" s="17">
        <v>3</v>
      </c>
      <c r="F33" s="17">
        <v>1</v>
      </c>
    </row>
    <row r="34" spans="1:6" x14ac:dyDescent="0.25">
      <c r="A34" s="32">
        <v>45593</v>
      </c>
      <c r="B34" s="31">
        <v>-4560</v>
      </c>
      <c r="C34" s="17">
        <v>2</v>
      </c>
      <c r="D34" s="17">
        <v>9</v>
      </c>
      <c r="E34" s="17">
        <v>3</v>
      </c>
      <c r="F34" s="17">
        <v>1</v>
      </c>
    </row>
    <row r="35" spans="1:6" x14ac:dyDescent="0.25">
      <c r="A35" s="32">
        <v>45590</v>
      </c>
      <c r="B35" s="31">
        <v>-15160</v>
      </c>
      <c r="C35" s="17">
        <v>5</v>
      </c>
      <c r="D35" s="17">
        <v>2</v>
      </c>
      <c r="E35" s="17">
        <v>2</v>
      </c>
      <c r="F35" s="17">
        <v>1</v>
      </c>
    </row>
    <row r="36" spans="1:6" x14ac:dyDescent="0.25">
      <c r="A36" s="32">
        <v>45589</v>
      </c>
      <c r="B36" s="31">
        <v>-2825</v>
      </c>
      <c r="C36" s="17">
        <v>1</v>
      </c>
      <c r="D36" s="17">
        <v>1</v>
      </c>
      <c r="E36" s="17">
        <v>2</v>
      </c>
      <c r="F36" s="17">
        <v>1</v>
      </c>
    </row>
    <row r="37" spans="1:6" x14ac:dyDescent="0.25">
      <c r="A37" s="32">
        <v>45588</v>
      </c>
      <c r="B37" s="31">
        <v>-2960</v>
      </c>
      <c r="C37" s="17">
        <v>7</v>
      </c>
      <c r="D37" s="17">
        <v>6</v>
      </c>
      <c r="E37" s="17">
        <v>1</v>
      </c>
      <c r="F37" s="17">
        <v>1</v>
      </c>
    </row>
    <row r="38" spans="1:6" x14ac:dyDescent="0.25">
      <c r="A38" s="32">
        <v>45586</v>
      </c>
      <c r="B38" s="31">
        <v>-2560</v>
      </c>
      <c r="C38" s="17">
        <v>2</v>
      </c>
      <c r="D38" s="17">
        <v>6</v>
      </c>
      <c r="E38" s="17">
        <v>2</v>
      </c>
      <c r="F38" s="17">
        <v>1</v>
      </c>
    </row>
    <row r="39" spans="1:6" x14ac:dyDescent="0.25">
      <c r="A39" s="32">
        <v>45583</v>
      </c>
      <c r="B39" s="31">
        <v>-965</v>
      </c>
      <c r="C39" s="17">
        <v>1</v>
      </c>
      <c r="D39" s="17">
        <v>4</v>
      </c>
      <c r="E39" s="17">
        <v>2</v>
      </c>
      <c r="F39" s="17">
        <v>1</v>
      </c>
    </row>
    <row r="40" spans="1:6" x14ac:dyDescent="0.25">
      <c r="A40" s="32">
        <v>45582</v>
      </c>
      <c r="B40" s="31">
        <v>14135</v>
      </c>
      <c r="C40" s="17">
        <v>3</v>
      </c>
      <c r="D40" s="17">
        <v>7</v>
      </c>
      <c r="E40" s="17">
        <v>3</v>
      </c>
      <c r="F40" s="17">
        <v>1</v>
      </c>
    </row>
    <row r="41" spans="1:6" x14ac:dyDescent="0.25">
      <c r="A41" s="32">
        <v>45581</v>
      </c>
      <c r="B41" s="31">
        <v>9740</v>
      </c>
      <c r="C41" s="17">
        <v>2</v>
      </c>
      <c r="D41" s="17">
        <v>1</v>
      </c>
      <c r="E41" s="17">
        <v>2</v>
      </c>
      <c r="F41" s="17">
        <v>1</v>
      </c>
    </row>
    <row r="42" spans="1:6" x14ac:dyDescent="0.25">
      <c r="A42" s="32">
        <v>45580</v>
      </c>
      <c r="B42" s="31">
        <v>-20160</v>
      </c>
      <c r="C42" s="17">
        <v>7</v>
      </c>
      <c r="D42" s="17">
        <v>7</v>
      </c>
      <c r="E42" s="17">
        <v>4</v>
      </c>
      <c r="F42" s="17">
        <v>1</v>
      </c>
    </row>
    <row r="43" spans="1:6" x14ac:dyDescent="0.25">
      <c r="A43" s="32">
        <v>45579</v>
      </c>
      <c r="B43" s="31">
        <v>-1090</v>
      </c>
      <c r="C43" s="17">
        <v>2</v>
      </c>
      <c r="D43" s="17">
        <v>6</v>
      </c>
      <c r="E43" s="17">
        <v>2</v>
      </c>
      <c r="F43" s="17">
        <v>1</v>
      </c>
    </row>
    <row r="44" spans="1:6" x14ac:dyDescent="0.25">
      <c r="A44" s="32">
        <v>45576</v>
      </c>
      <c r="B44" s="31">
        <v>7620</v>
      </c>
      <c r="C44" s="17">
        <v>2</v>
      </c>
      <c r="D44" s="17">
        <v>4</v>
      </c>
      <c r="E44" s="17">
        <v>2</v>
      </c>
      <c r="F44" s="17">
        <v>1</v>
      </c>
    </row>
    <row r="45" spans="1:6" x14ac:dyDescent="0.25">
      <c r="A45" s="32">
        <v>45575</v>
      </c>
      <c r="B45" s="31">
        <v>3520</v>
      </c>
      <c r="C45" s="17">
        <v>2</v>
      </c>
      <c r="D45" s="17">
        <v>1</v>
      </c>
      <c r="E45" s="17">
        <v>2</v>
      </c>
      <c r="F45" s="17">
        <v>1</v>
      </c>
    </row>
    <row r="46" spans="1:6" x14ac:dyDescent="0.25">
      <c r="A46" s="32">
        <v>45574</v>
      </c>
      <c r="B46" s="31">
        <v>-2430</v>
      </c>
      <c r="C46" s="17">
        <v>3</v>
      </c>
      <c r="D46" s="17">
        <v>8</v>
      </c>
      <c r="E46" s="17">
        <v>3</v>
      </c>
      <c r="F46" s="17">
        <v>1</v>
      </c>
    </row>
    <row r="47" spans="1:6" x14ac:dyDescent="0.25">
      <c r="A47" s="32">
        <v>45573</v>
      </c>
      <c r="B47" s="31">
        <v>4910</v>
      </c>
      <c r="C47" s="17">
        <v>4</v>
      </c>
      <c r="D47" s="17">
        <v>9</v>
      </c>
      <c r="E47" s="17">
        <v>3</v>
      </c>
      <c r="F47" s="17">
        <v>1</v>
      </c>
    </row>
    <row r="48" spans="1:6" x14ac:dyDescent="0.25">
      <c r="A48" s="32">
        <v>45569</v>
      </c>
      <c r="B48" s="31">
        <v>-3055</v>
      </c>
      <c r="C48" s="17">
        <v>4</v>
      </c>
      <c r="D48" s="17">
        <v>7</v>
      </c>
      <c r="E48" s="17">
        <v>3</v>
      </c>
      <c r="F48" s="17">
        <v>1</v>
      </c>
    </row>
    <row r="49" spans="1:6" x14ac:dyDescent="0.25">
      <c r="A49" s="32">
        <v>45566</v>
      </c>
      <c r="B49" s="31">
        <v>-14480</v>
      </c>
      <c r="C49" s="17">
        <v>8</v>
      </c>
      <c r="D49" s="17">
        <v>7</v>
      </c>
      <c r="E49" s="17">
        <v>4</v>
      </c>
      <c r="F49" s="17">
        <v>1</v>
      </c>
    </row>
    <row r="50" spans="1:6" x14ac:dyDescent="0.25">
      <c r="A50" s="32">
        <v>45565</v>
      </c>
      <c r="B50" s="31">
        <v>-10240</v>
      </c>
      <c r="C50" s="17">
        <v>3</v>
      </c>
      <c r="D50" s="17">
        <v>4</v>
      </c>
      <c r="E50" s="17">
        <v>2</v>
      </c>
      <c r="F50" s="17">
        <v>1</v>
      </c>
    </row>
    <row r="51" spans="1:6" x14ac:dyDescent="0.25">
      <c r="A51" s="32">
        <v>45562</v>
      </c>
      <c r="B51" s="31">
        <v>9300</v>
      </c>
      <c r="C51" s="17">
        <v>3</v>
      </c>
      <c r="D51" s="17">
        <v>3</v>
      </c>
      <c r="E51" s="17">
        <v>2</v>
      </c>
      <c r="F51" s="17">
        <v>1</v>
      </c>
    </row>
    <row r="52" spans="1:6" x14ac:dyDescent="0.25">
      <c r="A52" s="32">
        <v>45561</v>
      </c>
      <c r="B52" s="31">
        <v>-15260</v>
      </c>
      <c r="C52" s="17">
        <v>5</v>
      </c>
      <c r="D52" s="17">
        <v>5</v>
      </c>
      <c r="E52" s="17">
        <v>2</v>
      </c>
      <c r="F52" s="17">
        <v>1</v>
      </c>
    </row>
    <row r="53" spans="1:6" x14ac:dyDescent="0.25">
      <c r="A53" s="32">
        <v>45559</v>
      </c>
      <c r="B53" s="31">
        <v>13100</v>
      </c>
      <c r="C53" s="17">
        <v>4</v>
      </c>
      <c r="D53" s="17">
        <v>1</v>
      </c>
      <c r="E53" s="17">
        <v>2</v>
      </c>
      <c r="F53" s="17">
        <v>1</v>
      </c>
    </row>
    <row r="54" spans="1:6" x14ac:dyDescent="0.25">
      <c r="A54" s="32">
        <v>45555</v>
      </c>
      <c r="B54" s="31">
        <v>10960</v>
      </c>
      <c r="C54" s="17">
        <v>3</v>
      </c>
      <c r="D54" s="17">
        <v>2</v>
      </c>
      <c r="E54" s="17">
        <v>2</v>
      </c>
      <c r="F54" s="17">
        <v>1</v>
      </c>
    </row>
    <row r="55" spans="1:6" x14ac:dyDescent="0.25">
      <c r="A55" s="32">
        <v>45553</v>
      </c>
      <c r="B55" s="31">
        <v>6940</v>
      </c>
      <c r="C55" s="17">
        <v>5</v>
      </c>
      <c r="D55" s="17">
        <v>4</v>
      </c>
      <c r="E55" s="17">
        <v>2</v>
      </c>
      <c r="F55" s="17">
        <v>1</v>
      </c>
    </row>
    <row r="56" spans="1:6" x14ac:dyDescent="0.25">
      <c r="A56" s="32">
        <v>45552</v>
      </c>
      <c r="B56" s="31">
        <v>2020</v>
      </c>
      <c r="C56" s="17">
        <v>5</v>
      </c>
      <c r="D56" s="17">
        <v>4</v>
      </c>
      <c r="E56" s="17">
        <v>2</v>
      </c>
      <c r="F56" s="17">
        <v>1</v>
      </c>
    </row>
    <row r="57" spans="1:6" x14ac:dyDescent="0.25">
      <c r="A57" s="32">
        <v>45551</v>
      </c>
      <c r="B57" s="31">
        <v>6680</v>
      </c>
      <c r="C57" s="17">
        <v>2</v>
      </c>
      <c r="D57" s="17">
        <v>3</v>
      </c>
      <c r="E57" s="17">
        <v>2</v>
      </c>
      <c r="F57" s="17">
        <v>1</v>
      </c>
    </row>
    <row r="58" spans="1:6" x14ac:dyDescent="0.25">
      <c r="A58" s="32">
        <v>45546</v>
      </c>
      <c r="B58" s="31">
        <v>58560</v>
      </c>
      <c r="C58" s="17">
        <v>10</v>
      </c>
      <c r="D58" s="17">
        <v>7</v>
      </c>
      <c r="E58" s="17">
        <v>4</v>
      </c>
      <c r="F58" s="17">
        <v>1</v>
      </c>
    </row>
    <row r="59" spans="1:6" x14ac:dyDescent="0.25">
      <c r="A59" s="32">
        <v>45544</v>
      </c>
      <c r="B59" s="31">
        <v>14360</v>
      </c>
      <c r="C59" s="17">
        <v>4</v>
      </c>
      <c r="D59" s="17">
        <v>4</v>
      </c>
      <c r="E59" s="17">
        <v>2</v>
      </c>
      <c r="F59" s="17">
        <v>1</v>
      </c>
    </row>
    <row r="60" spans="1:6" x14ac:dyDescent="0.25">
      <c r="A60" s="32">
        <v>45541</v>
      </c>
      <c r="B60" s="31">
        <v>18745</v>
      </c>
      <c r="C60" s="17">
        <v>9</v>
      </c>
      <c r="D60" s="17">
        <v>6</v>
      </c>
      <c r="E60" s="17">
        <v>1</v>
      </c>
      <c r="F60" s="17">
        <v>1</v>
      </c>
    </row>
    <row r="61" spans="1:6" x14ac:dyDescent="0.25">
      <c r="A61" s="32">
        <v>45540</v>
      </c>
      <c r="B61" s="31">
        <v>2670</v>
      </c>
      <c r="C61" s="17">
        <v>5</v>
      </c>
      <c r="D61" s="17">
        <v>1</v>
      </c>
      <c r="E61" s="17">
        <v>2</v>
      </c>
      <c r="F61" s="17">
        <v>1</v>
      </c>
    </row>
    <row r="62" spans="1:6" x14ac:dyDescent="0.25">
      <c r="A62" s="32">
        <v>45539</v>
      </c>
      <c r="B62" s="31">
        <v>5350</v>
      </c>
      <c r="C62" s="17">
        <v>5</v>
      </c>
      <c r="D62" s="17">
        <v>3</v>
      </c>
      <c r="E62" s="17">
        <v>2</v>
      </c>
      <c r="F62" s="17">
        <v>1</v>
      </c>
    </row>
    <row r="63" spans="1:6" x14ac:dyDescent="0.25">
      <c r="A63" s="32">
        <v>45538</v>
      </c>
      <c r="B63" s="31">
        <v>6760</v>
      </c>
      <c r="C63" s="17">
        <v>10</v>
      </c>
      <c r="D63" s="17">
        <v>8</v>
      </c>
      <c r="E63" s="17">
        <v>4</v>
      </c>
      <c r="F63" s="17">
        <v>1</v>
      </c>
    </row>
    <row r="64" spans="1:6" x14ac:dyDescent="0.25">
      <c r="A64" s="32">
        <v>45534</v>
      </c>
      <c r="B64" s="31">
        <v>16660</v>
      </c>
      <c r="C64" s="17">
        <v>4</v>
      </c>
      <c r="D64" s="17">
        <v>4</v>
      </c>
      <c r="E64" s="17">
        <v>2</v>
      </c>
      <c r="F64" s="17">
        <v>1</v>
      </c>
    </row>
    <row r="65" spans="1:6" x14ac:dyDescent="0.25">
      <c r="A65" s="32">
        <v>45533</v>
      </c>
      <c r="B65" s="31">
        <v>3660</v>
      </c>
      <c r="C65" s="17">
        <v>6</v>
      </c>
      <c r="D65" s="17">
        <v>2</v>
      </c>
      <c r="E65" s="17">
        <v>1</v>
      </c>
      <c r="F65" s="17">
        <v>1</v>
      </c>
    </row>
    <row r="66" spans="1:6" x14ac:dyDescent="0.25">
      <c r="A66" s="32">
        <v>45532</v>
      </c>
      <c r="B66" s="31">
        <v>-8340</v>
      </c>
      <c r="C66" s="17">
        <v>7</v>
      </c>
      <c r="D66" s="17">
        <v>7</v>
      </c>
      <c r="E66" s="17">
        <v>4</v>
      </c>
      <c r="F66" s="17">
        <v>1</v>
      </c>
    </row>
    <row r="67" spans="1:6" x14ac:dyDescent="0.25">
      <c r="A67" s="32">
        <v>45531</v>
      </c>
      <c r="B67" s="31">
        <v>11020</v>
      </c>
      <c r="C67" s="17">
        <v>4</v>
      </c>
      <c r="D67" s="17">
        <v>3</v>
      </c>
      <c r="E67" s="17">
        <v>2</v>
      </c>
      <c r="F67" s="17">
        <v>1</v>
      </c>
    </row>
    <row r="68" spans="1:6" x14ac:dyDescent="0.25">
      <c r="A68" s="32">
        <v>45530</v>
      </c>
      <c r="B68" s="31">
        <v>-1960</v>
      </c>
      <c r="C68" s="17">
        <v>5</v>
      </c>
      <c r="D68" s="17">
        <v>7</v>
      </c>
      <c r="E68" s="17">
        <v>3</v>
      </c>
      <c r="F68" s="17">
        <v>1</v>
      </c>
    </row>
    <row r="69" spans="1:6" x14ac:dyDescent="0.25">
      <c r="A69" s="32">
        <v>45527</v>
      </c>
      <c r="B69" s="31">
        <v>-1675</v>
      </c>
      <c r="C69" s="17">
        <v>5</v>
      </c>
      <c r="D69" s="17">
        <v>2</v>
      </c>
      <c r="E69" s="17">
        <v>2</v>
      </c>
      <c r="F69" s="17">
        <v>1</v>
      </c>
    </row>
    <row r="70" spans="1:6" x14ac:dyDescent="0.25">
      <c r="A70" s="32">
        <v>45526</v>
      </c>
      <c r="B70" s="31">
        <v>-320</v>
      </c>
      <c r="C70" s="17">
        <v>8</v>
      </c>
      <c r="D70" s="17">
        <v>8</v>
      </c>
      <c r="E70" s="17">
        <v>4</v>
      </c>
      <c r="F70" s="17">
        <v>1</v>
      </c>
    </row>
    <row r="71" spans="1:6" x14ac:dyDescent="0.25">
      <c r="A71" s="32">
        <v>45525</v>
      </c>
      <c r="B71" s="31">
        <v>430</v>
      </c>
      <c r="C71" s="17">
        <v>2</v>
      </c>
      <c r="D71" s="17">
        <v>4</v>
      </c>
      <c r="E71" s="17">
        <v>2</v>
      </c>
      <c r="F71" s="17">
        <v>1</v>
      </c>
    </row>
    <row r="72" spans="1:6" x14ac:dyDescent="0.25">
      <c r="A72" s="32">
        <v>45524</v>
      </c>
      <c r="B72" s="31">
        <v>-3080</v>
      </c>
      <c r="C72" s="17">
        <v>2</v>
      </c>
      <c r="D72" s="17">
        <v>5</v>
      </c>
      <c r="E72" s="17">
        <v>2</v>
      </c>
      <c r="F72" s="17">
        <v>1</v>
      </c>
    </row>
    <row r="73" spans="1:6" x14ac:dyDescent="0.25">
      <c r="A73" s="32">
        <v>45520</v>
      </c>
      <c r="B73" s="31">
        <v>5080</v>
      </c>
      <c r="C73" s="17">
        <v>3</v>
      </c>
      <c r="D73" s="17">
        <v>1</v>
      </c>
      <c r="E73" s="17">
        <v>2</v>
      </c>
      <c r="F73" s="17">
        <v>1</v>
      </c>
    </row>
    <row r="74" spans="1:6" x14ac:dyDescent="0.25">
      <c r="A74" s="32">
        <v>45519</v>
      </c>
      <c r="B74" s="31">
        <v>24120</v>
      </c>
      <c r="C74" s="17">
        <v>8</v>
      </c>
      <c r="D74" s="17">
        <v>10</v>
      </c>
      <c r="E74" s="17">
        <v>4</v>
      </c>
      <c r="F74" s="17">
        <v>1</v>
      </c>
    </row>
    <row r="75" spans="1:6" x14ac:dyDescent="0.25">
      <c r="A75" s="32">
        <v>45518</v>
      </c>
      <c r="B75" s="31">
        <v>2680</v>
      </c>
      <c r="C75" s="17">
        <v>5</v>
      </c>
      <c r="D75" s="17">
        <v>1</v>
      </c>
      <c r="E75" s="17">
        <v>2</v>
      </c>
      <c r="F75" s="17">
        <v>1</v>
      </c>
    </row>
    <row r="76" spans="1:6" x14ac:dyDescent="0.25">
      <c r="A76" s="32">
        <v>45517</v>
      </c>
      <c r="B76" s="31">
        <v>-9570</v>
      </c>
      <c r="C76" s="17">
        <v>8</v>
      </c>
      <c r="D76" s="17">
        <v>10</v>
      </c>
      <c r="E76" s="17">
        <v>4</v>
      </c>
      <c r="F76" s="17">
        <v>1</v>
      </c>
    </row>
    <row r="77" spans="1:6" x14ac:dyDescent="0.25">
      <c r="A77" s="32">
        <v>45516</v>
      </c>
      <c r="B77" s="31">
        <v>8300</v>
      </c>
      <c r="C77" s="17">
        <v>4</v>
      </c>
      <c r="D77" s="17">
        <v>1</v>
      </c>
      <c r="E77" s="17">
        <v>2</v>
      </c>
      <c r="F77" s="17">
        <v>1</v>
      </c>
    </row>
    <row r="78" spans="1:6" x14ac:dyDescent="0.25">
      <c r="A78" s="32">
        <v>45513</v>
      </c>
      <c r="B78" s="31">
        <v>7380</v>
      </c>
      <c r="C78" s="17">
        <v>5</v>
      </c>
      <c r="D78" s="17">
        <v>2</v>
      </c>
      <c r="E78" s="17">
        <v>2</v>
      </c>
      <c r="F78" s="17">
        <v>1</v>
      </c>
    </row>
    <row r="79" spans="1:6" x14ac:dyDescent="0.25">
      <c r="A79" s="32">
        <v>45512</v>
      </c>
      <c r="B79" s="31">
        <v>7470</v>
      </c>
      <c r="C79" s="17">
        <v>10</v>
      </c>
      <c r="D79" s="17">
        <v>9</v>
      </c>
      <c r="E79" s="17">
        <v>4</v>
      </c>
      <c r="F79" s="17">
        <v>1</v>
      </c>
    </row>
    <row r="80" spans="1:6" x14ac:dyDescent="0.25">
      <c r="A80" s="32">
        <v>45511</v>
      </c>
      <c r="B80" s="31">
        <v>-10160</v>
      </c>
      <c r="C80" s="17">
        <v>10</v>
      </c>
      <c r="D80" s="17">
        <v>8</v>
      </c>
      <c r="E80" s="17">
        <v>4</v>
      </c>
      <c r="F80" s="17">
        <v>1</v>
      </c>
    </row>
    <row r="81" spans="1:6" x14ac:dyDescent="0.25">
      <c r="A81" s="32">
        <v>45506</v>
      </c>
      <c r="B81" s="31">
        <v>12960</v>
      </c>
      <c r="C81" s="17">
        <v>7</v>
      </c>
      <c r="D81" s="17">
        <v>5</v>
      </c>
      <c r="E81" s="17">
        <v>1</v>
      </c>
      <c r="F81" s="17">
        <v>1</v>
      </c>
    </row>
    <row r="82" spans="1:6" x14ac:dyDescent="0.25">
      <c r="A82" s="32">
        <v>45505</v>
      </c>
      <c r="B82" s="31">
        <v>9600</v>
      </c>
      <c r="C82" s="17">
        <v>10</v>
      </c>
      <c r="D82" s="17">
        <v>7</v>
      </c>
      <c r="E82" s="17">
        <v>4</v>
      </c>
      <c r="F82" s="17">
        <v>1</v>
      </c>
    </row>
    <row r="83" spans="1:6" x14ac:dyDescent="0.25">
      <c r="A83" s="32">
        <v>45504</v>
      </c>
      <c r="B83" s="31">
        <v>-12820</v>
      </c>
      <c r="C83" s="17">
        <v>6</v>
      </c>
      <c r="D83" s="17">
        <v>8</v>
      </c>
      <c r="E83" s="17">
        <v>4</v>
      </c>
      <c r="F83" s="17">
        <v>1</v>
      </c>
    </row>
    <row r="84" spans="1:6" x14ac:dyDescent="0.25">
      <c r="A84" s="32">
        <v>45503</v>
      </c>
      <c r="B84" s="31">
        <v>-6500</v>
      </c>
      <c r="C84" s="17">
        <v>8</v>
      </c>
      <c r="D84" s="17">
        <v>6</v>
      </c>
      <c r="E84" s="17">
        <v>1</v>
      </c>
      <c r="F84" s="17">
        <v>1</v>
      </c>
    </row>
    <row r="85" spans="1:6" x14ac:dyDescent="0.25">
      <c r="A85" s="32">
        <v>45499</v>
      </c>
      <c r="B85" s="31">
        <v>-10320</v>
      </c>
      <c r="C85" s="17">
        <v>4</v>
      </c>
      <c r="D85" s="17">
        <v>1</v>
      </c>
      <c r="E85" s="17">
        <v>2</v>
      </c>
      <c r="F85" s="17">
        <v>1</v>
      </c>
    </row>
    <row r="86" spans="1:6" x14ac:dyDescent="0.25">
      <c r="A86" s="32">
        <v>45498</v>
      </c>
      <c r="B86" s="31">
        <v>17710</v>
      </c>
      <c r="C86" s="17">
        <v>8</v>
      </c>
      <c r="D86" s="17">
        <v>3</v>
      </c>
      <c r="E86" s="17">
        <v>1</v>
      </c>
      <c r="F86" s="17">
        <v>1</v>
      </c>
    </row>
    <row r="87" spans="1:6" x14ac:dyDescent="0.25">
      <c r="A87" s="32">
        <v>45497</v>
      </c>
      <c r="B87" s="31">
        <v>14100</v>
      </c>
      <c r="C87" s="17">
        <v>9</v>
      </c>
      <c r="D87" s="17">
        <v>10</v>
      </c>
      <c r="E87" s="17">
        <v>4</v>
      </c>
      <c r="F87" s="17">
        <v>1</v>
      </c>
    </row>
    <row r="88" spans="1:6" x14ac:dyDescent="0.25">
      <c r="A88" s="32">
        <v>45495</v>
      </c>
      <c r="B88" s="31">
        <v>1620</v>
      </c>
      <c r="C88" s="17">
        <v>3</v>
      </c>
      <c r="D88" s="17">
        <v>5</v>
      </c>
      <c r="E88" s="17">
        <v>2</v>
      </c>
      <c r="F88" s="17">
        <v>1</v>
      </c>
    </row>
    <row r="89" spans="1:6" x14ac:dyDescent="0.25">
      <c r="A89" s="32">
        <v>45492</v>
      </c>
      <c r="B89" s="31">
        <v>-5240</v>
      </c>
      <c r="C89" s="17">
        <v>5</v>
      </c>
      <c r="D89" s="17">
        <v>6</v>
      </c>
      <c r="E89" s="17">
        <v>2</v>
      </c>
      <c r="F89" s="17">
        <v>1</v>
      </c>
    </row>
    <row r="90" spans="1:6" x14ac:dyDescent="0.25">
      <c r="A90" s="32">
        <v>45491</v>
      </c>
      <c r="B90" s="31">
        <v>2480</v>
      </c>
      <c r="C90" s="17">
        <v>7</v>
      </c>
      <c r="D90" s="17">
        <v>5</v>
      </c>
      <c r="E90" s="17">
        <v>1</v>
      </c>
      <c r="F90" s="17">
        <v>1</v>
      </c>
    </row>
    <row r="91" spans="1:6" x14ac:dyDescent="0.25">
      <c r="A91" s="32">
        <v>45490</v>
      </c>
      <c r="B91" s="31">
        <v>-8200</v>
      </c>
      <c r="C91" s="17">
        <v>5</v>
      </c>
      <c r="D91" s="17">
        <v>10</v>
      </c>
      <c r="E91" s="17">
        <v>3</v>
      </c>
      <c r="F91" s="17">
        <v>1</v>
      </c>
    </row>
    <row r="92" spans="1:6" x14ac:dyDescent="0.25">
      <c r="A92" s="32">
        <v>45489</v>
      </c>
      <c r="B92" s="31">
        <v>7740</v>
      </c>
      <c r="C92" s="17">
        <v>2</v>
      </c>
      <c r="D92" s="17">
        <v>2</v>
      </c>
      <c r="E92" s="17">
        <v>2</v>
      </c>
      <c r="F92" s="17">
        <v>1</v>
      </c>
    </row>
    <row r="93" spans="1:6" x14ac:dyDescent="0.25">
      <c r="A93" s="32">
        <v>45488</v>
      </c>
      <c r="B93" s="31">
        <v>5265</v>
      </c>
      <c r="C93" s="17">
        <v>5</v>
      </c>
      <c r="D93" s="17">
        <v>2</v>
      </c>
      <c r="E93" s="17">
        <v>2</v>
      </c>
      <c r="F93" s="17">
        <v>1</v>
      </c>
    </row>
    <row r="94" spans="1:6" x14ac:dyDescent="0.25">
      <c r="A94" s="32">
        <v>45485</v>
      </c>
      <c r="B94" s="31">
        <v>-14040</v>
      </c>
      <c r="C94" s="17">
        <v>7</v>
      </c>
      <c r="D94" s="17">
        <v>3</v>
      </c>
      <c r="E94" s="17">
        <v>1</v>
      </c>
      <c r="F94" s="17">
        <v>1</v>
      </c>
    </row>
    <row r="95" spans="1:6" x14ac:dyDescent="0.25">
      <c r="A95" s="32">
        <v>45484</v>
      </c>
      <c r="B95" s="31">
        <v>13510</v>
      </c>
      <c r="C95" s="17">
        <v>9</v>
      </c>
      <c r="D95" s="17">
        <v>8</v>
      </c>
      <c r="E95" s="17">
        <v>4</v>
      </c>
      <c r="F95" s="17">
        <v>1</v>
      </c>
    </row>
    <row r="96" spans="1:6" x14ac:dyDescent="0.25">
      <c r="A96" s="32">
        <v>45483</v>
      </c>
      <c r="B96" s="31">
        <v>11945</v>
      </c>
      <c r="C96" s="17">
        <v>2</v>
      </c>
      <c r="D96" s="17">
        <v>8</v>
      </c>
      <c r="E96" s="17">
        <v>3</v>
      </c>
      <c r="F96" s="17">
        <v>1</v>
      </c>
    </row>
    <row r="97" spans="1:6" x14ac:dyDescent="0.25">
      <c r="A97" s="32">
        <v>45482</v>
      </c>
      <c r="B97" s="31">
        <v>-10240</v>
      </c>
      <c r="C97" s="17">
        <v>1</v>
      </c>
      <c r="D97" s="17">
        <v>4</v>
      </c>
      <c r="E97" s="17">
        <v>2</v>
      </c>
      <c r="F97" s="17">
        <v>1</v>
      </c>
    </row>
    <row r="98" spans="1:6" x14ac:dyDescent="0.25">
      <c r="A98" s="32">
        <v>45478</v>
      </c>
      <c r="B98" s="31">
        <v>-2410</v>
      </c>
      <c r="C98" s="17">
        <v>4</v>
      </c>
      <c r="D98" s="17">
        <v>7</v>
      </c>
      <c r="E98" s="17">
        <v>3</v>
      </c>
      <c r="F98" s="17">
        <v>1</v>
      </c>
    </row>
    <row r="99" spans="1:6" x14ac:dyDescent="0.25">
      <c r="A99" s="32">
        <v>45475</v>
      </c>
      <c r="B99" s="31">
        <v>19580</v>
      </c>
      <c r="C99" s="17">
        <v>5</v>
      </c>
      <c r="D99" s="17">
        <v>9</v>
      </c>
      <c r="E99" s="17">
        <v>3</v>
      </c>
      <c r="F99" s="17">
        <v>1</v>
      </c>
    </row>
    <row r="100" spans="1:6" x14ac:dyDescent="0.25">
      <c r="A100" s="32">
        <v>45474</v>
      </c>
      <c r="B100" s="31">
        <v>31000</v>
      </c>
      <c r="C100" s="17">
        <v>4</v>
      </c>
      <c r="D100" s="17">
        <v>5</v>
      </c>
      <c r="E100" s="17">
        <v>2</v>
      </c>
      <c r="F100" s="17">
        <v>1</v>
      </c>
    </row>
    <row r="101" spans="1:6" x14ac:dyDescent="0.25">
      <c r="A101" s="32">
        <v>45471</v>
      </c>
      <c r="B101" s="31">
        <v>10835</v>
      </c>
      <c r="C101" s="17">
        <v>5</v>
      </c>
      <c r="D101" s="17">
        <v>6</v>
      </c>
      <c r="E101" s="17">
        <v>2</v>
      </c>
      <c r="F101" s="17">
        <v>1</v>
      </c>
    </row>
    <row r="102" spans="1:6" x14ac:dyDescent="0.25">
      <c r="A102" s="32">
        <v>45470</v>
      </c>
      <c r="B102" s="31">
        <v>105</v>
      </c>
      <c r="C102" s="17">
        <v>1</v>
      </c>
      <c r="D102" s="17">
        <v>4</v>
      </c>
      <c r="E102" s="17">
        <v>2</v>
      </c>
      <c r="F102" s="17">
        <v>1</v>
      </c>
    </row>
    <row r="103" spans="1:6" x14ac:dyDescent="0.25">
      <c r="A103" s="32">
        <v>45469</v>
      </c>
      <c r="B103" s="31">
        <v>5580</v>
      </c>
      <c r="C103" s="17">
        <v>1</v>
      </c>
      <c r="D103" s="17">
        <v>1</v>
      </c>
      <c r="E103" s="17">
        <v>2</v>
      </c>
      <c r="F103" s="17">
        <v>1</v>
      </c>
    </row>
    <row r="104" spans="1:6" x14ac:dyDescent="0.25">
      <c r="A104" s="32">
        <v>45468</v>
      </c>
      <c r="B104" s="31">
        <v>10</v>
      </c>
      <c r="C104" s="17">
        <v>2</v>
      </c>
      <c r="D104" s="17">
        <v>8</v>
      </c>
      <c r="E104" s="17">
        <v>3</v>
      </c>
      <c r="F104" s="17">
        <v>1</v>
      </c>
    </row>
    <row r="105" spans="1:6" x14ac:dyDescent="0.25">
      <c r="A105" s="32">
        <v>45464</v>
      </c>
      <c r="B105" s="31">
        <v>1660</v>
      </c>
      <c r="C105" s="17">
        <v>1</v>
      </c>
      <c r="D105" s="17">
        <v>3</v>
      </c>
      <c r="E105" s="17">
        <v>2</v>
      </c>
      <c r="F105" s="17">
        <v>1</v>
      </c>
    </row>
    <row r="106" spans="1:6" x14ac:dyDescent="0.25">
      <c r="A106" s="32">
        <v>45463</v>
      </c>
      <c r="B106" s="31">
        <v>-760</v>
      </c>
      <c r="C106" s="17">
        <v>6</v>
      </c>
      <c r="D106" s="17">
        <v>8</v>
      </c>
      <c r="E106" s="17">
        <v>4</v>
      </c>
      <c r="F106" s="17">
        <v>1</v>
      </c>
    </row>
    <row r="107" spans="1:6" x14ac:dyDescent="0.25">
      <c r="A107" s="32">
        <v>45460</v>
      </c>
      <c r="B107" s="31">
        <v>4100</v>
      </c>
      <c r="C107" s="17">
        <v>6</v>
      </c>
      <c r="D107" s="17">
        <v>7</v>
      </c>
      <c r="E107" s="17">
        <v>4</v>
      </c>
      <c r="F107" s="17">
        <v>1</v>
      </c>
    </row>
    <row r="108" spans="1:6" x14ac:dyDescent="0.25">
      <c r="A108" s="32">
        <v>45457</v>
      </c>
      <c r="B108" s="31">
        <v>-4610</v>
      </c>
      <c r="C108" s="17">
        <v>2</v>
      </c>
      <c r="D108" s="17">
        <v>8</v>
      </c>
      <c r="E108" s="17">
        <v>3</v>
      </c>
      <c r="F108" s="17">
        <v>1</v>
      </c>
    </row>
    <row r="109" spans="1:6" x14ac:dyDescent="0.25">
      <c r="A109" s="32">
        <v>45456</v>
      </c>
      <c r="B109" s="31">
        <v>1360</v>
      </c>
      <c r="C109" s="17">
        <v>2</v>
      </c>
      <c r="D109" s="17">
        <v>1</v>
      </c>
      <c r="E109" s="17">
        <v>2</v>
      </c>
      <c r="F109" s="17">
        <v>1</v>
      </c>
    </row>
    <row r="110" spans="1:6" x14ac:dyDescent="0.25">
      <c r="A110" s="32">
        <v>45455</v>
      </c>
      <c r="B110" s="31">
        <v>-13750</v>
      </c>
      <c r="C110" s="17">
        <v>5</v>
      </c>
      <c r="D110" s="17">
        <v>7</v>
      </c>
      <c r="E110" s="17">
        <v>3</v>
      </c>
      <c r="F110" s="17">
        <v>1</v>
      </c>
    </row>
    <row r="111" spans="1:6" x14ac:dyDescent="0.25">
      <c r="A111" s="32">
        <v>45454</v>
      </c>
      <c r="B111" s="31">
        <v>-7685</v>
      </c>
      <c r="C111" s="17">
        <v>4</v>
      </c>
      <c r="D111" s="17">
        <v>8</v>
      </c>
      <c r="E111" s="17">
        <v>3</v>
      </c>
      <c r="F111" s="17">
        <v>1</v>
      </c>
    </row>
    <row r="112" spans="1:6" x14ac:dyDescent="0.25">
      <c r="A112" s="32">
        <v>45450</v>
      </c>
      <c r="B112" s="31">
        <v>4560</v>
      </c>
      <c r="C112" s="17">
        <v>3</v>
      </c>
      <c r="D112" s="17">
        <v>2</v>
      </c>
      <c r="E112" s="17">
        <v>2</v>
      </c>
      <c r="F112" s="17">
        <v>1</v>
      </c>
    </row>
    <row r="113" spans="1:6" x14ac:dyDescent="0.25">
      <c r="A113" s="32">
        <v>45448</v>
      </c>
      <c r="B113" s="31">
        <v>13605</v>
      </c>
      <c r="C113" s="17">
        <v>5</v>
      </c>
      <c r="D113" s="17">
        <v>10</v>
      </c>
      <c r="E113" s="17">
        <v>3</v>
      </c>
      <c r="F113" s="17">
        <v>1</v>
      </c>
    </row>
    <row r="114" spans="1:6" x14ac:dyDescent="0.25">
      <c r="A114" s="32">
        <v>45446</v>
      </c>
      <c r="B114" s="31">
        <v>-10160</v>
      </c>
      <c r="C114" s="17">
        <v>5</v>
      </c>
      <c r="D114" s="17">
        <v>1</v>
      </c>
      <c r="E114" s="17">
        <v>2</v>
      </c>
      <c r="F114" s="17">
        <v>1</v>
      </c>
    </row>
    <row r="115" spans="1:6" x14ac:dyDescent="0.25">
      <c r="A115" s="32">
        <v>45443</v>
      </c>
      <c r="B115" s="31">
        <v>31420</v>
      </c>
      <c r="C115" s="17">
        <v>8</v>
      </c>
      <c r="D115" s="17">
        <v>2</v>
      </c>
      <c r="E115" s="17">
        <v>1</v>
      </c>
      <c r="F115" s="17">
        <v>1</v>
      </c>
    </row>
    <row r="116" spans="1:6" x14ac:dyDescent="0.25">
      <c r="A116" s="32">
        <v>45442</v>
      </c>
      <c r="B116" s="31">
        <v>-4400</v>
      </c>
      <c r="C116" s="17">
        <v>4</v>
      </c>
      <c r="D116" s="17">
        <v>7</v>
      </c>
      <c r="E116" s="17">
        <v>3</v>
      </c>
      <c r="F116" s="17">
        <v>1</v>
      </c>
    </row>
    <row r="117" spans="1:6" x14ac:dyDescent="0.25">
      <c r="A117" s="32">
        <v>45441</v>
      </c>
      <c r="B117" s="31">
        <v>20</v>
      </c>
      <c r="C117" s="17">
        <v>1</v>
      </c>
      <c r="D117" s="17">
        <v>1</v>
      </c>
      <c r="E117" s="17">
        <v>2</v>
      </c>
      <c r="F117" s="17">
        <v>1</v>
      </c>
    </row>
    <row r="118" spans="1:6" x14ac:dyDescent="0.25">
      <c r="A118" s="32">
        <v>45440</v>
      </c>
      <c r="B118" s="31">
        <v>6220</v>
      </c>
      <c r="C118" s="17">
        <v>1</v>
      </c>
      <c r="D118" s="17">
        <v>2</v>
      </c>
      <c r="E118" s="17">
        <v>2</v>
      </c>
      <c r="F118" s="17">
        <v>1</v>
      </c>
    </row>
    <row r="119" spans="1:6" x14ac:dyDescent="0.25">
      <c r="A119" s="32">
        <v>45436</v>
      </c>
      <c r="B119" s="31">
        <v>-850</v>
      </c>
      <c r="C119" s="17">
        <v>3</v>
      </c>
      <c r="D119" s="17">
        <v>7</v>
      </c>
      <c r="E119" s="17">
        <v>3</v>
      </c>
      <c r="F119" s="17">
        <v>1</v>
      </c>
    </row>
    <row r="120" spans="1:6" x14ac:dyDescent="0.25">
      <c r="A120" s="32">
        <v>45435</v>
      </c>
      <c r="B120" s="31">
        <v>940</v>
      </c>
      <c r="C120" s="17">
        <v>7</v>
      </c>
      <c r="D120" s="17">
        <v>7</v>
      </c>
      <c r="E120" s="17">
        <v>4</v>
      </c>
      <c r="F120" s="17">
        <v>1</v>
      </c>
    </row>
    <row r="121" spans="1:6" x14ac:dyDescent="0.25">
      <c r="A121" s="32">
        <v>45433</v>
      </c>
      <c r="B121" s="31">
        <v>6500</v>
      </c>
      <c r="C121" s="17">
        <v>1</v>
      </c>
      <c r="D121" s="17">
        <v>4</v>
      </c>
      <c r="E121" s="17">
        <v>2</v>
      </c>
      <c r="F121" s="17">
        <v>1</v>
      </c>
    </row>
    <row r="122" spans="1:6" x14ac:dyDescent="0.25">
      <c r="A122" s="32">
        <v>45428</v>
      </c>
      <c r="B122" s="31">
        <v>-7550</v>
      </c>
      <c r="C122" s="17">
        <v>1</v>
      </c>
      <c r="D122" s="17">
        <v>7</v>
      </c>
      <c r="E122" s="17">
        <v>3</v>
      </c>
      <c r="F122" s="17">
        <v>1</v>
      </c>
    </row>
    <row r="123" spans="1:6" x14ac:dyDescent="0.25">
      <c r="A123" s="32">
        <v>45427</v>
      </c>
      <c r="B123" s="31">
        <v>-10125</v>
      </c>
      <c r="C123" s="17">
        <v>5</v>
      </c>
      <c r="D123" s="17">
        <v>10</v>
      </c>
      <c r="E123" s="17">
        <v>3</v>
      </c>
      <c r="F123" s="17">
        <v>1</v>
      </c>
    </row>
    <row r="124" spans="1:6" x14ac:dyDescent="0.25">
      <c r="A124" s="32">
        <v>45420</v>
      </c>
      <c r="B124" s="31">
        <v>430</v>
      </c>
      <c r="C124" s="17">
        <v>2</v>
      </c>
      <c r="D124" s="17">
        <v>1</v>
      </c>
      <c r="E124" s="17">
        <v>2</v>
      </c>
      <c r="F124" s="17">
        <v>1</v>
      </c>
    </row>
    <row r="125" spans="1:6" x14ac:dyDescent="0.25">
      <c r="A125" s="32">
        <v>45418</v>
      </c>
      <c r="B125" s="31">
        <v>-7685</v>
      </c>
      <c r="C125" s="17">
        <v>2</v>
      </c>
      <c r="D125" s="17">
        <v>10</v>
      </c>
      <c r="E125" s="17">
        <v>3</v>
      </c>
      <c r="F125" s="17">
        <v>1</v>
      </c>
    </row>
    <row r="126" spans="1:6" x14ac:dyDescent="0.25">
      <c r="A126" s="32">
        <v>45415</v>
      </c>
      <c r="B126" s="31">
        <v>610</v>
      </c>
      <c r="C126" s="17">
        <v>5</v>
      </c>
      <c r="D126" s="17">
        <v>8</v>
      </c>
      <c r="E126" s="17">
        <v>3</v>
      </c>
      <c r="F126" s="17">
        <v>1</v>
      </c>
    </row>
    <row r="127" spans="1:6" x14ac:dyDescent="0.25">
      <c r="A127" s="32">
        <v>45414</v>
      </c>
      <c r="B127" s="31">
        <v>11030</v>
      </c>
      <c r="C127" s="17">
        <v>5</v>
      </c>
      <c r="D127" s="17">
        <v>2</v>
      </c>
      <c r="E127" s="17">
        <v>2</v>
      </c>
      <c r="F127" s="17">
        <v>1</v>
      </c>
    </row>
    <row r="128" spans="1:6" x14ac:dyDescent="0.25">
      <c r="A128" s="32">
        <v>45412</v>
      </c>
      <c r="B128" s="31">
        <v>40</v>
      </c>
      <c r="C128" s="17">
        <v>6</v>
      </c>
      <c r="D128" s="17">
        <v>10</v>
      </c>
      <c r="E128" s="17">
        <v>4</v>
      </c>
      <c r="F128" s="17">
        <v>1</v>
      </c>
    </row>
    <row r="129" spans="1:6" x14ac:dyDescent="0.25">
      <c r="A129" s="32">
        <v>45407</v>
      </c>
      <c r="B129" s="31">
        <v>16120</v>
      </c>
      <c r="C129" s="17">
        <v>5</v>
      </c>
      <c r="D129" s="17">
        <v>3</v>
      </c>
      <c r="E129" s="17">
        <v>2</v>
      </c>
      <c r="F129" s="17">
        <v>1</v>
      </c>
    </row>
    <row r="130" spans="1:6" x14ac:dyDescent="0.25">
      <c r="A130" s="32">
        <v>45406</v>
      </c>
      <c r="B130" s="31">
        <v>4020</v>
      </c>
      <c r="C130" s="17">
        <v>4</v>
      </c>
      <c r="D130" s="17">
        <v>2</v>
      </c>
      <c r="E130" s="17">
        <v>2</v>
      </c>
      <c r="F130" s="17">
        <v>1</v>
      </c>
    </row>
    <row r="131" spans="1:6" x14ac:dyDescent="0.25">
      <c r="A131" s="32">
        <v>45405</v>
      </c>
      <c r="B131" s="31">
        <v>-1080</v>
      </c>
      <c r="C131" s="17">
        <v>5</v>
      </c>
      <c r="D131" s="17">
        <v>7</v>
      </c>
      <c r="E131" s="17">
        <v>3</v>
      </c>
      <c r="F131" s="17">
        <v>1</v>
      </c>
    </row>
    <row r="132" spans="1:6" x14ac:dyDescent="0.25">
      <c r="A132" s="32">
        <v>45404</v>
      </c>
      <c r="B132" s="31">
        <v>6450</v>
      </c>
      <c r="C132" s="17">
        <v>5</v>
      </c>
      <c r="D132" s="17">
        <v>3</v>
      </c>
      <c r="E132" s="17">
        <v>2</v>
      </c>
      <c r="F132" s="17">
        <v>1</v>
      </c>
    </row>
    <row r="133" spans="1:6" x14ac:dyDescent="0.25">
      <c r="A133" s="32">
        <v>45401</v>
      </c>
      <c r="B133" s="31">
        <v>-6700</v>
      </c>
      <c r="C133" s="17">
        <v>8</v>
      </c>
      <c r="D133" s="17">
        <v>6</v>
      </c>
      <c r="E133" s="17">
        <v>1</v>
      </c>
      <c r="F133" s="17">
        <v>1</v>
      </c>
    </row>
    <row r="134" spans="1:6" x14ac:dyDescent="0.25">
      <c r="A134" s="32">
        <v>45400</v>
      </c>
      <c r="B134" s="31">
        <v>-5260</v>
      </c>
      <c r="C134" s="17">
        <v>4</v>
      </c>
      <c r="D134" s="17">
        <v>8</v>
      </c>
      <c r="E134" s="17">
        <v>3</v>
      </c>
      <c r="F134" s="17">
        <v>1</v>
      </c>
    </row>
    <row r="135" spans="1:6" x14ac:dyDescent="0.25">
      <c r="A135" s="32">
        <v>45399</v>
      </c>
      <c r="B135" s="31">
        <v>-16580</v>
      </c>
      <c r="C135" s="17">
        <v>7</v>
      </c>
      <c r="D135" s="17">
        <v>9</v>
      </c>
      <c r="E135" s="17">
        <v>4</v>
      </c>
      <c r="F135" s="17">
        <v>1</v>
      </c>
    </row>
    <row r="136" spans="1:6" x14ac:dyDescent="0.25">
      <c r="A136" s="32">
        <v>45397</v>
      </c>
      <c r="B136" s="31">
        <v>-1540</v>
      </c>
      <c r="C136" s="17">
        <v>9</v>
      </c>
      <c r="D136" s="17">
        <v>8</v>
      </c>
      <c r="E136" s="17">
        <v>4</v>
      </c>
      <c r="F136" s="17">
        <v>1</v>
      </c>
    </row>
    <row r="137" spans="1:6" x14ac:dyDescent="0.25">
      <c r="A137" s="32">
        <v>45394</v>
      </c>
      <c r="B137" s="31">
        <v>-8860</v>
      </c>
      <c r="C137" s="17">
        <v>5</v>
      </c>
      <c r="D137" s="17">
        <v>8</v>
      </c>
      <c r="E137" s="17">
        <v>3</v>
      </c>
      <c r="F137" s="17">
        <v>1</v>
      </c>
    </row>
    <row r="138" spans="1:6" x14ac:dyDescent="0.25">
      <c r="A138" s="32">
        <v>45392</v>
      </c>
      <c r="B138" s="31">
        <v>6640</v>
      </c>
      <c r="C138" s="17">
        <v>8</v>
      </c>
      <c r="D138" s="17">
        <v>4</v>
      </c>
      <c r="E138" s="17">
        <v>1</v>
      </c>
      <c r="F138" s="17">
        <v>1</v>
      </c>
    </row>
    <row r="139" spans="1:6" x14ac:dyDescent="0.25">
      <c r="A139" s="32">
        <v>45391</v>
      </c>
      <c r="B139" s="31">
        <v>13900</v>
      </c>
      <c r="C139" s="17">
        <v>4</v>
      </c>
      <c r="D139" s="17">
        <v>5</v>
      </c>
      <c r="E139" s="17">
        <v>2</v>
      </c>
      <c r="F139" s="17">
        <v>1</v>
      </c>
    </row>
    <row r="140" spans="1:6" x14ac:dyDescent="0.25">
      <c r="A140" s="32">
        <v>45387</v>
      </c>
      <c r="B140" s="31">
        <v>225</v>
      </c>
      <c r="C140" s="17">
        <v>7</v>
      </c>
      <c r="D140" s="17">
        <v>5</v>
      </c>
      <c r="E140" s="17">
        <v>1</v>
      </c>
      <c r="F140" s="17">
        <v>1</v>
      </c>
    </row>
    <row r="141" spans="1:6" x14ac:dyDescent="0.25">
      <c r="A141" s="32">
        <v>45386</v>
      </c>
      <c r="B141" s="31">
        <v>6720</v>
      </c>
      <c r="C141" s="17">
        <v>8</v>
      </c>
      <c r="D141" s="17">
        <v>8</v>
      </c>
      <c r="E141" s="17">
        <v>4</v>
      </c>
      <c r="F141" s="17">
        <v>1</v>
      </c>
    </row>
    <row r="142" spans="1:6" x14ac:dyDescent="0.25">
      <c r="A142" s="32">
        <v>45385</v>
      </c>
      <c r="B142" s="31">
        <v>3440</v>
      </c>
      <c r="C142" s="17">
        <v>3</v>
      </c>
      <c r="D142" s="17">
        <v>5</v>
      </c>
      <c r="E142" s="17">
        <v>2</v>
      </c>
      <c r="F142" s="17">
        <v>1</v>
      </c>
    </row>
    <row r="143" spans="1:6" x14ac:dyDescent="0.25">
      <c r="A143" s="32">
        <v>45384</v>
      </c>
      <c r="B143" s="31">
        <v>-16180</v>
      </c>
      <c r="C143" s="17">
        <v>4</v>
      </c>
      <c r="D143" s="17">
        <v>5</v>
      </c>
      <c r="E143" s="17">
        <v>2</v>
      </c>
      <c r="F143" s="17">
        <v>1</v>
      </c>
    </row>
    <row r="144" spans="1:6" x14ac:dyDescent="0.25">
      <c r="A144" s="32">
        <v>45383</v>
      </c>
      <c r="B144" s="31">
        <v>-3460</v>
      </c>
      <c r="C144" s="17">
        <v>2</v>
      </c>
      <c r="D144" s="17">
        <v>5</v>
      </c>
      <c r="E144" s="17">
        <v>2</v>
      </c>
      <c r="F144" s="17">
        <v>1</v>
      </c>
    </row>
    <row r="145" spans="1:6" x14ac:dyDescent="0.25">
      <c r="A145" s="32">
        <v>45378</v>
      </c>
      <c r="B145" s="31">
        <v>-970</v>
      </c>
      <c r="C145" s="17">
        <v>2</v>
      </c>
      <c r="D145" s="17">
        <v>2</v>
      </c>
      <c r="E145" s="17">
        <v>2</v>
      </c>
      <c r="F145" s="17">
        <v>1</v>
      </c>
    </row>
    <row r="146" spans="1:6" x14ac:dyDescent="0.25">
      <c r="A146" s="32">
        <v>45376</v>
      </c>
      <c r="B146" s="31">
        <v>1620</v>
      </c>
      <c r="C146" s="17">
        <v>2</v>
      </c>
      <c r="D146" s="17">
        <v>1</v>
      </c>
      <c r="E146" s="17">
        <v>2</v>
      </c>
      <c r="F146" s="17">
        <v>1</v>
      </c>
    </row>
    <row r="147" spans="1:6" x14ac:dyDescent="0.25">
      <c r="A147" s="32">
        <v>45373</v>
      </c>
      <c r="B147" s="31">
        <v>5570</v>
      </c>
      <c r="C147" s="17">
        <v>1</v>
      </c>
      <c r="D147" s="17">
        <v>1</v>
      </c>
      <c r="E147" s="17">
        <v>2</v>
      </c>
      <c r="F147" s="17">
        <v>1</v>
      </c>
    </row>
    <row r="148" spans="1:6" x14ac:dyDescent="0.25">
      <c r="A148" s="32">
        <v>45371</v>
      </c>
      <c r="B148" s="31">
        <v>-9185</v>
      </c>
      <c r="C148" s="17">
        <v>4</v>
      </c>
      <c r="D148" s="17">
        <v>8</v>
      </c>
      <c r="E148" s="17">
        <v>3</v>
      </c>
      <c r="F148" s="17">
        <v>1</v>
      </c>
    </row>
    <row r="149" spans="1:6" x14ac:dyDescent="0.25">
      <c r="A149" s="32">
        <v>45370</v>
      </c>
      <c r="B149" s="31">
        <v>11190</v>
      </c>
      <c r="C149" s="17">
        <v>4</v>
      </c>
      <c r="D149" s="17">
        <v>4</v>
      </c>
      <c r="E149" s="17">
        <v>2</v>
      </c>
      <c r="F149" s="17">
        <v>1</v>
      </c>
    </row>
    <row r="150" spans="1:6" x14ac:dyDescent="0.25">
      <c r="A150" s="32">
        <v>45369</v>
      </c>
      <c r="B150" s="31">
        <v>-11190</v>
      </c>
      <c r="C150" s="17">
        <v>2</v>
      </c>
      <c r="D150" s="17">
        <v>2</v>
      </c>
      <c r="E150" s="17">
        <v>2</v>
      </c>
      <c r="F150" s="17">
        <v>1</v>
      </c>
    </row>
    <row r="151" spans="1:6" x14ac:dyDescent="0.25">
      <c r="A151" s="32">
        <v>45366</v>
      </c>
      <c r="B151" s="31">
        <v>-11880</v>
      </c>
      <c r="C151" s="17">
        <v>5</v>
      </c>
      <c r="D151" s="17">
        <v>9</v>
      </c>
      <c r="E151" s="17">
        <v>3</v>
      </c>
      <c r="F151" s="17">
        <v>1</v>
      </c>
    </row>
    <row r="152" spans="1:6" x14ac:dyDescent="0.25">
      <c r="A152" s="32">
        <v>45365</v>
      </c>
      <c r="B152" s="31">
        <v>-14700</v>
      </c>
      <c r="C152" s="17">
        <v>5</v>
      </c>
      <c r="D152" s="17">
        <v>6</v>
      </c>
      <c r="E152" s="17">
        <v>2</v>
      </c>
      <c r="F152" s="17">
        <v>1</v>
      </c>
    </row>
    <row r="153" spans="1:6" x14ac:dyDescent="0.25">
      <c r="A153" s="32">
        <v>45364</v>
      </c>
      <c r="B153" s="31">
        <v>-10160</v>
      </c>
      <c r="C153" s="17">
        <v>3</v>
      </c>
      <c r="D153" s="17">
        <v>7</v>
      </c>
      <c r="E153" s="17">
        <v>3</v>
      </c>
      <c r="F153" s="17">
        <v>1</v>
      </c>
    </row>
    <row r="154" spans="1:6" x14ac:dyDescent="0.25">
      <c r="A154" s="32">
        <v>45363</v>
      </c>
      <c r="B154" s="31">
        <v>-7635</v>
      </c>
      <c r="C154" s="17">
        <v>5</v>
      </c>
      <c r="D154" s="17">
        <v>6</v>
      </c>
      <c r="E154" s="17">
        <v>2</v>
      </c>
      <c r="F154" s="17">
        <v>1</v>
      </c>
    </row>
    <row r="155" spans="1:6" x14ac:dyDescent="0.25">
      <c r="A155" s="32">
        <v>45362</v>
      </c>
      <c r="B155" s="31">
        <v>2060</v>
      </c>
      <c r="C155" s="17">
        <v>2</v>
      </c>
      <c r="D155" s="17">
        <v>5</v>
      </c>
      <c r="E155" s="17">
        <v>2</v>
      </c>
      <c r="F155" s="17">
        <v>1</v>
      </c>
    </row>
    <row r="156" spans="1:6" x14ac:dyDescent="0.25">
      <c r="A156" s="32">
        <v>45359</v>
      </c>
      <c r="B156" s="31">
        <v>3080</v>
      </c>
      <c r="C156" s="17">
        <v>8</v>
      </c>
      <c r="D156" s="17">
        <v>6</v>
      </c>
      <c r="E156" s="17">
        <v>1</v>
      </c>
      <c r="F156" s="17">
        <v>1</v>
      </c>
    </row>
    <row r="157" spans="1:6" x14ac:dyDescent="0.25">
      <c r="A157" s="32">
        <v>45358</v>
      </c>
      <c r="B157" s="31">
        <v>6410</v>
      </c>
      <c r="C157" s="17">
        <v>5</v>
      </c>
      <c r="D157" s="17">
        <v>8</v>
      </c>
      <c r="E157" s="17">
        <v>3</v>
      </c>
      <c r="F157" s="17">
        <v>1</v>
      </c>
    </row>
    <row r="158" spans="1:6" x14ac:dyDescent="0.25">
      <c r="A158" s="32">
        <v>45357</v>
      </c>
      <c r="B158" s="31">
        <v>-1220</v>
      </c>
      <c r="C158" s="17">
        <v>3</v>
      </c>
      <c r="D158" s="17">
        <v>1</v>
      </c>
      <c r="E158" s="17">
        <v>2</v>
      </c>
      <c r="F158" s="17">
        <v>1</v>
      </c>
    </row>
    <row r="159" spans="1:6" x14ac:dyDescent="0.25">
      <c r="A159" s="32">
        <v>45356</v>
      </c>
      <c r="B159" s="31">
        <v>-9520</v>
      </c>
      <c r="C159" s="17">
        <v>6</v>
      </c>
      <c r="D159" s="17">
        <v>7</v>
      </c>
      <c r="E159" s="17">
        <v>4</v>
      </c>
      <c r="F159" s="17">
        <v>1</v>
      </c>
    </row>
    <row r="160" spans="1:6" x14ac:dyDescent="0.25">
      <c r="A160" s="32">
        <v>45355</v>
      </c>
      <c r="B160" s="31">
        <v>-3080</v>
      </c>
      <c r="C160" s="17">
        <v>1</v>
      </c>
      <c r="D160" s="17">
        <v>7</v>
      </c>
      <c r="E160" s="17">
        <v>3</v>
      </c>
      <c r="F160" s="17">
        <v>1</v>
      </c>
    </row>
    <row r="161" spans="1:6" x14ac:dyDescent="0.25">
      <c r="A161" s="32">
        <v>45352</v>
      </c>
      <c r="B161" s="31">
        <v>13370</v>
      </c>
      <c r="C161" s="17">
        <v>5</v>
      </c>
      <c r="D161" s="17">
        <v>9</v>
      </c>
      <c r="E161" s="17">
        <v>3</v>
      </c>
      <c r="F161" s="17">
        <v>1</v>
      </c>
    </row>
    <row r="162" spans="1:6" x14ac:dyDescent="0.25">
      <c r="A162" s="32">
        <v>45351</v>
      </c>
      <c r="B162" s="31">
        <v>-11480</v>
      </c>
      <c r="C162" s="17">
        <v>5</v>
      </c>
      <c r="D162" s="17">
        <v>8</v>
      </c>
      <c r="E162" s="17">
        <v>3</v>
      </c>
      <c r="F162" s="17">
        <v>1</v>
      </c>
    </row>
    <row r="163" spans="1:6" x14ac:dyDescent="0.25">
      <c r="A163" s="32">
        <v>45345</v>
      </c>
      <c r="B163" s="31">
        <v>7635</v>
      </c>
      <c r="C163" s="17">
        <v>3</v>
      </c>
      <c r="D163" s="17">
        <v>3</v>
      </c>
      <c r="E163" s="17">
        <v>2</v>
      </c>
      <c r="F163" s="17">
        <v>1</v>
      </c>
    </row>
    <row r="164" spans="1:6" x14ac:dyDescent="0.25">
      <c r="A164" s="32">
        <v>45344</v>
      </c>
      <c r="B164" s="31">
        <v>-10160</v>
      </c>
      <c r="C164" s="17">
        <v>4</v>
      </c>
      <c r="D164" s="17">
        <v>6</v>
      </c>
      <c r="E164" s="17">
        <v>2</v>
      </c>
      <c r="F164" s="17">
        <v>1</v>
      </c>
    </row>
    <row r="165" spans="1:6" x14ac:dyDescent="0.25">
      <c r="A165" s="32">
        <v>45343</v>
      </c>
      <c r="B165" s="31">
        <v>3840</v>
      </c>
      <c r="C165" s="17">
        <v>2</v>
      </c>
      <c r="D165" s="17">
        <v>2</v>
      </c>
      <c r="E165" s="17">
        <v>2</v>
      </c>
      <c r="F165" s="17">
        <v>1</v>
      </c>
    </row>
    <row r="166" spans="1:6" x14ac:dyDescent="0.25">
      <c r="A166" s="32">
        <v>45342</v>
      </c>
      <c r="B166" s="31">
        <v>3900</v>
      </c>
      <c r="C166" s="17">
        <v>5</v>
      </c>
      <c r="D166" s="17">
        <v>2</v>
      </c>
      <c r="E166" s="17">
        <v>2</v>
      </c>
      <c r="F166" s="17">
        <v>1</v>
      </c>
    </row>
    <row r="167" spans="1:6" x14ac:dyDescent="0.25">
      <c r="A167" s="32">
        <v>45338</v>
      </c>
      <c r="B167" s="31">
        <v>-20160</v>
      </c>
      <c r="C167" s="17">
        <v>5</v>
      </c>
      <c r="D167" s="17">
        <v>9</v>
      </c>
      <c r="E167" s="17">
        <v>3</v>
      </c>
      <c r="F167" s="17">
        <v>1</v>
      </c>
    </row>
    <row r="168" spans="1:6" x14ac:dyDescent="0.25">
      <c r="A168" s="32">
        <v>45337</v>
      </c>
      <c r="B168" s="31">
        <v>7740</v>
      </c>
      <c r="C168" s="17">
        <v>2</v>
      </c>
      <c r="D168" s="17">
        <v>1</v>
      </c>
      <c r="E168" s="17">
        <v>2</v>
      </c>
      <c r="F168" s="17">
        <v>1</v>
      </c>
    </row>
    <row r="169" spans="1:6" x14ac:dyDescent="0.25">
      <c r="A169" s="32">
        <v>45335</v>
      </c>
      <c r="B169" s="31">
        <v>1380</v>
      </c>
      <c r="C169" s="17">
        <v>6</v>
      </c>
      <c r="D169" s="17">
        <v>6</v>
      </c>
      <c r="E169" s="17">
        <v>1</v>
      </c>
      <c r="F169" s="17">
        <v>1</v>
      </c>
    </row>
    <row r="170" spans="1:6" x14ac:dyDescent="0.25">
      <c r="A170" s="32">
        <v>45331</v>
      </c>
      <c r="B170" s="31">
        <v>-2550</v>
      </c>
      <c r="C170" s="17">
        <v>3</v>
      </c>
      <c r="D170" s="17">
        <v>7</v>
      </c>
      <c r="E170" s="17">
        <v>3</v>
      </c>
      <c r="F170" s="17">
        <v>1</v>
      </c>
    </row>
    <row r="171" spans="1:6" x14ac:dyDescent="0.25">
      <c r="A171" s="32">
        <v>45329</v>
      </c>
      <c r="B171" s="31">
        <v>-7260</v>
      </c>
      <c r="C171" s="17">
        <v>4</v>
      </c>
      <c r="D171" s="17">
        <v>8</v>
      </c>
      <c r="E171" s="17">
        <v>3</v>
      </c>
      <c r="F171" s="17">
        <v>1</v>
      </c>
    </row>
    <row r="172" spans="1:6" x14ac:dyDescent="0.25">
      <c r="A172" s="32">
        <v>45328</v>
      </c>
      <c r="B172" s="31">
        <v>2440</v>
      </c>
      <c r="C172" s="17">
        <v>3</v>
      </c>
      <c r="D172" s="17">
        <v>1</v>
      </c>
      <c r="E172" s="17">
        <v>2</v>
      </c>
      <c r="F172" s="17">
        <v>1</v>
      </c>
    </row>
    <row r="173" spans="1:6" x14ac:dyDescent="0.25">
      <c r="A173" s="32">
        <v>45327</v>
      </c>
      <c r="B173" s="31">
        <v>5600</v>
      </c>
      <c r="C173" s="17">
        <v>3</v>
      </c>
      <c r="D173" s="17">
        <v>1</v>
      </c>
      <c r="E173" s="17">
        <v>2</v>
      </c>
      <c r="F173" s="17">
        <v>1</v>
      </c>
    </row>
    <row r="174" spans="1:6" x14ac:dyDescent="0.25">
      <c r="A174" s="32">
        <v>45324</v>
      </c>
      <c r="B174" s="31">
        <v>20490</v>
      </c>
      <c r="C174" s="17">
        <v>5</v>
      </c>
      <c r="D174" s="17">
        <v>4</v>
      </c>
      <c r="E174" s="17">
        <v>2</v>
      </c>
      <c r="F174" s="17">
        <v>1</v>
      </c>
    </row>
    <row r="175" spans="1:6" x14ac:dyDescent="0.25">
      <c r="A175" s="32">
        <v>45322</v>
      </c>
      <c r="B175" s="31">
        <v>-10250</v>
      </c>
      <c r="C175" s="17">
        <v>5</v>
      </c>
      <c r="D175" s="17">
        <v>6</v>
      </c>
      <c r="E175" s="17">
        <v>2</v>
      </c>
      <c r="F175" s="17">
        <v>1</v>
      </c>
    </row>
    <row r="176" spans="1:6" x14ac:dyDescent="0.25">
      <c r="A176" s="32">
        <v>45321</v>
      </c>
      <c r="B176" s="31">
        <v>-12320</v>
      </c>
      <c r="C176" s="17">
        <v>2</v>
      </c>
      <c r="D176" s="17">
        <v>8</v>
      </c>
      <c r="E176" s="17">
        <v>3</v>
      </c>
      <c r="F176" s="17">
        <v>1</v>
      </c>
    </row>
    <row r="177" spans="1:6" x14ac:dyDescent="0.25">
      <c r="A177" s="32">
        <v>45316</v>
      </c>
      <c r="B177" s="31">
        <v>1435</v>
      </c>
      <c r="C177" s="17">
        <v>3</v>
      </c>
      <c r="D177" s="17">
        <v>1</v>
      </c>
      <c r="E177" s="17">
        <v>2</v>
      </c>
      <c r="F177" s="17">
        <v>1</v>
      </c>
    </row>
    <row r="178" spans="1:6" x14ac:dyDescent="0.25">
      <c r="A178" s="32">
        <v>45315</v>
      </c>
      <c r="B178" s="31">
        <v>2735</v>
      </c>
      <c r="C178" s="17">
        <v>3</v>
      </c>
      <c r="D178" s="17">
        <v>2</v>
      </c>
      <c r="E178" s="17">
        <v>2</v>
      </c>
      <c r="F178" s="17">
        <v>1</v>
      </c>
    </row>
    <row r="179" spans="1:6" x14ac:dyDescent="0.25">
      <c r="A179" s="32">
        <v>45314</v>
      </c>
      <c r="B179" s="31">
        <v>-3630</v>
      </c>
      <c r="C179" s="17">
        <v>1</v>
      </c>
      <c r="D179" s="17">
        <v>5</v>
      </c>
      <c r="E179" s="17">
        <v>2</v>
      </c>
      <c r="F179" s="17">
        <v>1</v>
      </c>
    </row>
    <row r="180" spans="1:6" x14ac:dyDescent="0.25">
      <c r="A180" s="32">
        <v>45308</v>
      </c>
      <c r="B180" s="31">
        <v>-10160</v>
      </c>
      <c r="C180" s="17">
        <v>4</v>
      </c>
      <c r="D180" s="17">
        <v>2</v>
      </c>
      <c r="E180" s="17">
        <v>2</v>
      </c>
      <c r="F180" s="17">
        <v>1</v>
      </c>
    </row>
    <row r="181" spans="1:6" x14ac:dyDescent="0.25">
      <c r="A181" s="32">
        <v>45303</v>
      </c>
      <c r="B181" s="31">
        <v>-145</v>
      </c>
      <c r="C181" s="17">
        <v>2</v>
      </c>
      <c r="D181" s="17">
        <v>5</v>
      </c>
      <c r="E181" s="17">
        <v>2</v>
      </c>
      <c r="F181" s="17">
        <v>1</v>
      </c>
    </row>
    <row r="182" spans="1:6" x14ac:dyDescent="0.25">
      <c r="A182" s="32">
        <v>45302</v>
      </c>
      <c r="B182" s="31">
        <v>-10160</v>
      </c>
      <c r="C182" s="17">
        <v>5</v>
      </c>
      <c r="D182" s="17">
        <v>2</v>
      </c>
      <c r="E182" s="17">
        <v>2</v>
      </c>
      <c r="F182" s="17">
        <v>1</v>
      </c>
    </row>
    <row r="183" spans="1:6" x14ac:dyDescent="0.25">
      <c r="A183" s="32">
        <v>45300</v>
      </c>
      <c r="B183" s="31">
        <v>14690</v>
      </c>
      <c r="C183" s="17">
        <v>4</v>
      </c>
      <c r="D183" s="17">
        <v>7</v>
      </c>
      <c r="E183" s="17">
        <v>3</v>
      </c>
      <c r="F183" s="17">
        <v>1</v>
      </c>
    </row>
    <row r="184" spans="1:6" x14ac:dyDescent="0.25">
      <c r="A184" s="32">
        <v>45299</v>
      </c>
      <c r="B184" s="31">
        <v>23460</v>
      </c>
      <c r="C184" s="17">
        <v>7</v>
      </c>
      <c r="D184" s="17">
        <v>10</v>
      </c>
      <c r="E184" s="17">
        <v>4</v>
      </c>
      <c r="F184" s="17">
        <v>1</v>
      </c>
    </row>
    <row r="185" spans="1:6" x14ac:dyDescent="0.25">
      <c r="A185" s="32">
        <v>45296</v>
      </c>
      <c r="B185" s="31">
        <v>-11160</v>
      </c>
      <c r="C185" s="17">
        <v>5</v>
      </c>
      <c r="D185" s="17">
        <v>4</v>
      </c>
      <c r="E185" s="17">
        <v>2</v>
      </c>
      <c r="F185" s="17">
        <v>1</v>
      </c>
    </row>
    <row r="186" spans="1:6" x14ac:dyDescent="0.25">
      <c r="A186" s="32">
        <v>45295</v>
      </c>
      <c r="B186" s="31">
        <v>-1300</v>
      </c>
      <c r="C186" s="17">
        <v>2</v>
      </c>
      <c r="D186" s="17">
        <v>7</v>
      </c>
      <c r="E186" s="17">
        <v>3</v>
      </c>
      <c r="F186" s="17">
        <v>1</v>
      </c>
    </row>
    <row r="187" spans="1:6" x14ac:dyDescent="0.25">
      <c r="A187" s="32">
        <v>45289</v>
      </c>
      <c r="B187" s="31">
        <v>-15440</v>
      </c>
      <c r="C187" s="17">
        <v>2</v>
      </c>
      <c r="D187" s="17">
        <v>6</v>
      </c>
      <c r="E187" s="17">
        <v>2</v>
      </c>
      <c r="F187" s="17">
        <v>1</v>
      </c>
    </row>
    <row r="188" spans="1:6" x14ac:dyDescent="0.25">
      <c r="A188" s="32">
        <v>45282</v>
      </c>
      <c r="B188" s="31">
        <v>-11680</v>
      </c>
      <c r="C188" s="17">
        <v>2</v>
      </c>
      <c r="D188" s="17">
        <v>4</v>
      </c>
      <c r="E188" s="17">
        <v>2</v>
      </c>
      <c r="F188" s="17">
        <v>1</v>
      </c>
    </row>
    <row r="189" spans="1:6" x14ac:dyDescent="0.25">
      <c r="A189" s="32">
        <v>45281</v>
      </c>
      <c r="B189" s="31">
        <v>-5835</v>
      </c>
      <c r="C189" s="17">
        <v>2</v>
      </c>
      <c r="D189" s="17">
        <v>6</v>
      </c>
      <c r="E189" s="17">
        <v>2</v>
      </c>
      <c r="F189" s="17">
        <v>1</v>
      </c>
    </row>
    <row r="190" spans="1:6" x14ac:dyDescent="0.25">
      <c r="A190" s="32">
        <v>45280</v>
      </c>
      <c r="B190" s="31">
        <v>3120</v>
      </c>
      <c r="C190" s="17">
        <v>6</v>
      </c>
      <c r="D190" s="17">
        <v>7</v>
      </c>
      <c r="E190" s="17">
        <v>4</v>
      </c>
      <c r="F190" s="17">
        <v>1</v>
      </c>
    </row>
    <row r="191" spans="1:6" x14ac:dyDescent="0.25">
      <c r="A191" s="32">
        <v>45278</v>
      </c>
      <c r="B191" s="31">
        <v>-2635</v>
      </c>
      <c r="C191" s="17">
        <v>2</v>
      </c>
      <c r="D191" s="17">
        <v>8</v>
      </c>
      <c r="E191" s="17">
        <v>3</v>
      </c>
      <c r="F191" s="17">
        <v>1</v>
      </c>
    </row>
    <row r="192" spans="1:6" x14ac:dyDescent="0.25">
      <c r="A192" s="32">
        <v>45274</v>
      </c>
      <c r="B192" s="31">
        <v>-10160</v>
      </c>
      <c r="C192" s="17">
        <v>5</v>
      </c>
      <c r="D192" s="17">
        <v>4</v>
      </c>
      <c r="E192" s="17">
        <v>2</v>
      </c>
      <c r="F192" s="17">
        <v>1</v>
      </c>
    </row>
    <row r="193" spans="1:6" x14ac:dyDescent="0.25">
      <c r="A193" s="32">
        <v>45272</v>
      </c>
      <c r="B193" s="31">
        <v>-2265</v>
      </c>
      <c r="C193" s="17">
        <v>3</v>
      </c>
      <c r="D193" s="17">
        <v>7</v>
      </c>
      <c r="E193" s="17">
        <v>3</v>
      </c>
      <c r="F193" s="17">
        <v>1</v>
      </c>
    </row>
    <row r="194" spans="1:6" x14ac:dyDescent="0.25">
      <c r="A194" s="32">
        <v>45271</v>
      </c>
      <c r="B194" s="31">
        <v>-4100</v>
      </c>
      <c r="C194" s="17">
        <v>3</v>
      </c>
      <c r="D194" s="17">
        <v>10</v>
      </c>
      <c r="E194" s="17">
        <v>3</v>
      </c>
      <c r="F194" s="17">
        <v>1</v>
      </c>
    </row>
    <row r="195" spans="1:6" x14ac:dyDescent="0.25">
      <c r="A195" s="32">
        <v>45267</v>
      </c>
      <c r="B195" s="31">
        <v>-3380</v>
      </c>
      <c r="C195" s="17">
        <v>5</v>
      </c>
      <c r="D195" s="17">
        <v>9</v>
      </c>
      <c r="E195" s="17">
        <v>3</v>
      </c>
      <c r="F195" s="17">
        <v>1</v>
      </c>
    </row>
    <row r="196" spans="1:6" x14ac:dyDescent="0.25">
      <c r="A196" s="32">
        <v>45266</v>
      </c>
      <c r="B196" s="31">
        <v>-3560</v>
      </c>
      <c r="C196" s="17">
        <v>5</v>
      </c>
      <c r="D196" s="17">
        <v>6</v>
      </c>
      <c r="E196" s="17">
        <v>2</v>
      </c>
      <c r="F196" s="17">
        <v>1</v>
      </c>
    </row>
    <row r="197" spans="1:6" x14ac:dyDescent="0.25">
      <c r="A197" s="32">
        <v>45265</v>
      </c>
      <c r="B197" s="31">
        <v>-5360</v>
      </c>
      <c r="C197" s="17">
        <v>4</v>
      </c>
      <c r="D197" s="17">
        <v>8</v>
      </c>
      <c r="E197" s="17">
        <v>3</v>
      </c>
      <c r="F197" s="17">
        <v>1</v>
      </c>
    </row>
    <row r="198" spans="1:6" x14ac:dyDescent="0.25">
      <c r="A198" s="32">
        <v>45264</v>
      </c>
      <c r="B198" s="31">
        <v>-10460</v>
      </c>
      <c r="C198" s="17">
        <v>5</v>
      </c>
      <c r="D198" s="17">
        <v>4</v>
      </c>
      <c r="E198" s="17">
        <v>2</v>
      </c>
      <c r="F198" s="17">
        <v>1</v>
      </c>
    </row>
    <row r="199" spans="1:6" x14ac:dyDescent="0.25">
      <c r="A199" s="32">
        <v>45260</v>
      </c>
      <c r="B199" s="31">
        <v>-10080</v>
      </c>
      <c r="C199" s="17">
        <v>5</v>
      </c>
      <c r="D199" s="17">
        <v>4</v>
      </c>
      <c r="E199" s="17">
        <v>2</v>
      </c>
      <c r="F199" s="17">
        <v>1</v>
      </c>
    </row>
    <row r="200" spans="1:6" x14ac:dyDescent="0.25">
      <c r="A200" s="32">
        <v>45259</v>
      </c>
      <c r="B200" s="31">
        <v>9285</v>
      </c>
      <c r="C200" s="17">
        <v>3</v>
      </c>
      <c r="D200" s="17">
        <v>5</v>
      </c>
      <c r="E200" s="17">
        <v>2</v>
      </c>
      <c r="F200" s="17">
        <v>1</v>
      </c>
    </row>
    <row r="201" spans="1:6" x14ac:dyDescent="0.25">
      <c r="A201" s="32">
        <v>45258</v>
      </c>
      <c r="B201" s="31">
        <v>-1530</v>
      </c>
      <c r="C201" s="17">
        <v>1</v>
      </c>
      <c r="D201" s="17">
        <v>5</v>
      </c>
      <c r="E201" s="17">
        <v>2</v>
      </c>
      <c r="F201" s="17">
        <v>1</v>
      </c>
    </row>
    <row r="202" spans="1:6" x14ac:dyDescent="0.25">
      <c r="A202" s="32">
        <v>45252</v>
      </c>
      <c r="B202" s="31">
        <v>3970</v>
      </c>
      <c r="C202" s="17">
        <v>2</v>
      </c>
      <c r="D202" s="17">
        <v>2</v>
      </c>
      <c r="E202" s="17">
        <v>2</v>
      </c>
      <c r="F202" s="17">
        <v>1</v>
      </c>
    </row>
    <row r="203" spans="1:6" x14ac:dyDescent="0.25">
      <c r="A203" s="32">
        <v>45251</v>
      </c>
      <c r="B203" s="31">
        <v>-3880</v>
      </c>
      <c r="C203" s="17">
        <v>2</v>
      </c>
      <c r="D203" s="17">
        <v>5</v>
      </c>
      <c r="E203" s="17">
        <v>2</v>
      </c>
      <c r="F203" s="17">
        <v>1</v>
      </c>
    </row>
    <row r="204" spans="1:6" x14ac:dyDescent="0.25">
      <c r="A204" s="32">
        <v>45247</v>
      </c>
      <c r="B204" s="31">
        <v>4540</v>
      </c>
      <c r="C204" s="17">
        <v>1</v>
      </c>
      <c r="D204" s="17">
        <v>2</v>
      </c>
      <c r="E204" s="17">
        <v>2</v>
      </c>
      <c r="F204" s="17">
        <v>1</v>
      </c>
    </row>
    <row r="205" spans="1:6" x14ac:dyDescent="0.25">
      <c r="A205" s="32">
        <v>45244</v>
      </c>
      <c r="B205" s="31">
        <v>-220</v>
      </c>
      <c r="C205" s="17">
        <v>8</v>
      </c>
      <c r="D205" s="17">
        <v>9</v>
      </c>
      <c r="E205" s="17">
        <v>4</v>
      </c>
      <c r="F205" s="17">
        <v>1</v>
      </c>
    </row>
    <row r="206" spans="1:6" x14ac:dyDescent="0.25">
      <c r="A206" s="32">
        <v>45243</v>
      </c>
      <c r="B206" s="31">
        <v>4500</v>
      </c>
      <c r="C206" s="17">
        <v>1</v>
      </c>
      <c r="D206" s="17">
        <v>1</v>
      </c>
      <c r="E206" s="17">
        <v>2</v>
      </c>
      <c r="F206" s="17">
        <v>1</v>
      </c>
    </row>
    <row r="207" spans="1:6" x14ac:dyDescent="0.25">
      <c r="A207" s="32">
        <v>45240</v>
      </c>
      <c r="B207" s="31">
        <v>33830</v>
      </c>
      <c r="C207" s="17">
        <v>8</v>
      </c>
      <c r="D207" s="17">
        <v>10</v>
      </c>
      <c r="E207" s="17">
        <v>4</v>
      </c>
      <c r="F207" s="17">
        <v>1</v>
      </c>
    </row>
    <row r="208" spans="1:6" x14ac:dyDescent="0.25">
      <c r="A208" s="32">
        <v>45238</v>
      </c>
      <c r="B208" s="31">
        <v>6000</v>
      </c>
      <c r="C208" s="17">
        <v>2</v>
      </c>
      <c r="D208" s="17">
        <v>2</v>
      </c>
      <c r="E208" s="17">
        <v>2</v>
      </c>
      <c r="F208" s="17">
        <v>1</v>
      </c>
    </row>
    <row r="209" spans="1:6" x14ac:dyDescent="0.25">
      <c r="A209" s="32">
        <v>45237</v>
      </c>
      <c r="B209" s="31">
        <v>-2520</v>
      </c>
      <c r="C209" s="17">
        <v>5</v>
      </c>
      <c r="D209" s="17">
        <v>9</v>
      </c>
      <c r="E209" s="17">
        <v>3</v>
      </c>
      <c r="F209" s="17">
        <v>1</v>
      </c>
    </row>
    <row r="210" spans="1:6" x14ac:dyDescent="0.25">
      <c r="A210" s="32">
        <v>45233</v>
      </c>
      <c r="B210" s="31">
        <v>8280</v>
      </c>
      <c r="C210" s="17">
        <v>7</v>
      </c>
      <c r="D210" s="17">
        <v>8</v>
      </c>
      <c r="E210" s="17">
        <v>4</v>
      </c>
      <c r="F210" s="17">
        <v>1</v>
      </c>
    </row>
    <row r="211" spans="1:6" x14ac:dyDescent="0.25">
      <c r="A211" s="32">
        <v>45232</v>
      </c>
      <c r="B211" s="31">
        <v>5330</v>
      </c>
      <c r="C211" s="17">
        <v>2</v>
      </c>
      <c r="D211" s="17">
        <v>9</v>
      </c>
      <c r="E211" s="17">
        <v>3</v>
      </c>
      <c r="F211" s="17">
        <v>1</v>
      </c>
    </row>
    <row r="212" spans="1:6" x14ac:dyDescent="0.25">
      <c r="A212" s="32">
        <v>45231</v>
      </c>
      <c r="B212" s="31">
        <v>22530</v>
      </c>
      <c r="C212" s="17">
        <v>8</v>
      </c>
      <c r="D212" s="17">
        <v>9</v>
      </c>
      <c r="E212" s="17">
        <v>4</v>
      </c>
      <c r="F212" s="17">
        <v>1</v>
      </c>
    </row>
    <row r="213" spans="1:6" x14ac:dyDescent="0.25">
      <c r="A213" s="32">
        <v>45230</v>
      </c>
      <c r="B213" s="31">
        <v>11820</v>
      </c>
      <c r="C213" s="17">
        <v>4</v>
      </c>
      <c r="D213" s="17">
        <v>4</v>
      </c>
      <c r="E213" s="17">
        <v>2</v>
      </c>
      <c r="F213" s="17">
        <v>1</v>
      </c>
    </row>
    <row r="214" spans="1:6" x14ac:dyDescent="0.25">
      <c r="A214" s="32">
        <v>45229</v>
      </c>
      <c r="B214" s="31">
        <v>-1240</v>
      </c>
      <c r="C214" s="17">
        <v>3</v>
      </c>
      <c r="D214" s="17">
        <v>3</v>
      </c>
      <c r="E214" s="17">
        <v>2</v>
      </c>
      <c r="F214" s="17">
        <v>1</v>
      </c>
    </row>
    <row r="215" spans="1:6" x14ac:dyDescent="0.25">
      <c r="A215" s="32">
        <v>45225</v>
      </c>
      <c r="B215" s="31">
        <v>7115</v>
      </c>
      <c r="C215" s="17">
        <v>7</v>
      </c>
      <c r="D215" s="17">
        <v>5</v>
      </c>
      <c r="E215" s="17">
        <v>1</v>
      </c>
      <c r="F215" s="17">
        <v>1</v>
      </c>
    </row>
    <row r="216" spans="1:6" x14ac:dyDescent="0.25">
      <c r="A216" s="32">
        <v>45224</v>
      </c>
      <c r="B216" s="31">
        <v>-10160</v>
      </c>
      <c r="C216" s="17">
        <v>8</v>
      </c>
      <c r="D216" s="17">
        <v>9</v>
      </c>
      <c r="E216" s="17">
        <v>4</v>
      </c>
      <c r="F216" s="17">
        <v>1</v>
      </c>
    </row>
    <row r="217" spans="1:6" x14ac:dyDescent="0.25">
      <c r="A217" s="32">
        <v>45223</v>
      </c>
      <c r="B217" s="31">
        <v>10080</v>
      </c>
      <c r="C217" s="17">
        <v>3</v>
      </c>
      <c r="D217" s="17">
        <v>4</v>
      </c>
      <c r="E217" s="17">
        <v>2</v>
      </c>
      <c r="F217" s="17">
        <v>1</v>
      </c>
    </row>
    <row r="218" spans="1:6" x14ac:dyDescent="0.25">
      <c r="A218" s="32">
        <v>45222</v>
      </c>
      <c r="B218" s="31">
        <v>9025</v>
      </c>
      <c r="C218" s="17">
        <v>8</v>
      </c>
      <c r="D218" s="17">
        <v>5</v>
      </c>
      <c r="E218" s="17">
        <v>1</v>
      </c>
      <c r="F218" s="17">
        <v>1</v>
      </c>
    </row>
    <row r="219" spans="1:6" x14ac:dyDescent="0.25">
      <c r="A219" s="32">
        <v>45219</v>
      </c>
      <c r="B219" s="31">
        <v>-8400</v>
      </c>
      <c r="C219" s="17">
        <v>5</v>
      </c>
      <c r="D219" s="17">
        <v>8</v>
      </c>
      <c r="E219" s="17">
        <v>3</v>
      </c>
      <c r="F219" s="17">
        <v>1</v>
      </c>
    </row>
    <row r="220" spans="1:6" x14ac:dyDescent="0.25">
      <c r="A220" s="32">
        <v>45217</v>
      </c>
      <c r="B220" s="31">
        <v>-6280</v>
      </c>
      <c r="C220" s="17">
        <v>5</v>
      </c>
      <c r="D220" s="17">
        <v>6</v>
      </c>
      <c r="E220" s="17">
        <v>2</v>
      </c>
      <c r="F220" s="17">
        <v>1</v>
      </c>
    </row>
    <row r="221" spans="1:6" x14ac:dyDescent="0.25">
      <c r="A221" s="32">
        <v>45216</v>
      </c>
      <c r="B221" s="31">
        <v>3860</v>
      </c>
      <c r="C221" s="17">
        <v>5</v>
      </c>
      <c r="D221" s="17">
        <v>1</v>
      </c>
      <c r="E221" s="17">
        <v>2</v>
      </c>
      <c r="F221" s="17">
        <v>1</v>
      </c>
    </row>
    <row r="222" spans="1:6" x14ac:dyDescent="0.25">
      <c r="A222" s="32">
        <v>45215</v>
      </c>
      <c r="B222" s="31">
        <v>-795</v>
      </c>
      <c r="C222" s="17">
        <v>5</v>
      </c>
      <c r="D222" s="17">
        <v>8</v>
      </c>
      <c r="E222" s="17">
        <v>3</v>
      </c>
      <c r="F222" s="17">
        <v>1</v>
      </c>
    </row>
    <row r="223" spans="1:6" x14ac:dyDescent="0.25">
      <c r="A223" s="32">
        <v>45212</v>
      </c>
      <c r="B223" s="31">
        <v>-3100</v>
      </c>
      <c r="C223" s="17">
        <v>7</v>
      </c>
      <c r="D223" s="17">
        <v>4</v>
      </c>
      <c r="E223" s="17">
        <v>1</v>
      </c>
      <c r="F223" s="17">
        <v>1</v>
      </c>
    </row>
    <row r="224" spans="1:6" x14ac:dyDescent="0.25">
      <c r="A224" s="32">
        <v>45211</v>
      </c>
      <c r="B224" s="31">
        <v>-10160</v>
      </c>
      <c r="C224" s="17">
        <v>5</v>
      </c>
      <c r="D224" s="17">
        <v>6</v>
      </c>
      <c r="E224" s="17">
        <v>2</v>
      </c>
      <c r="F224" s="17">
        <v>1</v>
      </c>
    </row>
    <row r="225" spans="1:6" x14ac:dyDescent="0.25">
      <c r="A225" s="32">
        <v>45209</v>
      </c>
      <c r="B225" s="31">
        <v>1720</v>
      </c>
      <c r="C225" s="17">
        <v>4</v>
      </c>
      <c r="D225" s="17">
        <v>2</v>
      </c>
      <c r="E225" s="17">
        <v>2</v>
      </c>
      <c r="F225" s="17">
        <v>1</v>
      </c>
    </row>
    <row r="226" spans="1:6" x14ac:dyDescent="0.25">
      <c r="A226" s="32">
        <v>45205</v>
      </c>
      <c r="B226" s="31">
        <v>39790</v>
      </c>
      <c r="C226" s="17">
        <v>10</v>
      </c>
      <c r="D226" s="17">
        <v>4</v>
      </c>
      <c r="E226" s="17">
        <v>1</v>
      </c>
      <c r="F226" s="17">
        <v>1</v>
      </c>
    </row>
    <row r="227" spans="1:6" x14ac:dyDescent="0.25">
      <c r="A227" s="32">
        <v>45204</v>
      </c>
      <c r="B227" s="31">
        <v>9250</v>
      </c>
      <c r="C227" s="17">
        <v>5</v>
      </c>
      <c r="D227" s="17">
        <v>2</v>
      </c>
      <c r="E227" s="17">
        <v>2</v>
      </c>
      <c r="F227" s="17">
        <v>1</v>
      </c>
    </row>
    <row r="228" spans="1:6" x14ac:dyDescent="0.25">
      <c r="A228" s="32">
        <v>45203</v>
      </c>
      <c r="B228" s="31">
        <v>-9235</v>
      </c>
      <c r="C228" s="17">
        <v>6</v>
      </c>
      <c r="D228" s="17">
        <v>9</v>
      </c>
      <c r="E228" s="17">
        <v>4</v>
      </c>
      <c r="F228" s="17">
        <v>1</v>
      </c>
    </row>
    <row r="229" spans="1:6" x14ac:dyDescent="0.25">
      <c r="A229" s="32">
        <v>45202</v>
      </c>
      <c r="B229" s="31">
        <v>-9260</v>
      </c>
      <c r="C229" s="17">
        <v>7</v>
      </c>
      <c r="D229" s="17">
        <v>8</v>
      </c>
      <c r="E229" s="17">
        <v>4</v>
      </c>
      <c r="F229" s="17">
        <v>1</v>
      </c>
    </row>
    <row r="230" spans="1:6" x14ac:dyDescent="0.25">
      <c r="A230" s="32">
        <v>45198</v>
      </c>
      <c r="B230" s="31">
        <v>8525</v>
      </c>
      <c r="C230" s="17">
        <v>5</v>
      </c>
      <c r="D230" s="17">
        <v>4</v>
      </c>
      <c r="E230" s="17">
        <v>2</v>
      </c>
      <c r="F230" s="17">
        <v>1</v>
      </c>
    </row>
    <row r="231" spans="1:6" x14ac:dyDescent="0.25">
      <c r="A231" s="32">
        <v>45197</v>
      </c>
      <c r="B231" s="31">
        <v>2830</v>
      </c>
      <c r="C231" s="17">
        <v>7</v>
      </c>
      <c r="D231" s="17">
        <v>5</v>
      </c>
      <c r="E231" s="17">
        <v>1</v>
      </c>
      <c r="F231" s="17">
        <v>1</v>
      </c>
    </row>
    <row r="232" spans="1:6" x14ac:dyDescent="0.25">
      <c r="A232" s="32">
        <v>45195</v>
      </c>
      <c r="B232" s="31">
        <v>-2780</v>
      </c>
      <c r="C232" s="17">
        <v>5</v>
      </c>
      <c r="D232" s="17">
        <v>7</v>
      </c>
      <c r="E232" s="17">
        <v>3</v>
      </c>
      <c r="F232" s="17">
        <v>1</v>
      </c>
    </row>
    <row r="233" spans="1:6" x14ac:dyDescent="0.25">
      <c r="A233" s="32">
        <v>45190</v>
      </c>
      <c r="B233" s="31">
        <v>-10160</v>
      </c>
      <c r="C233" s="17">
        <v>3</v>
      </c>
      <c r="D233" s="17">
        <v>10</v>
      </c>
      <c r="E233" s="17">
        <v>3</v>
      </c>
      <c r="F233" s="17">
        <v>1</v>
      </c>
    </row>
    <row r="234" spans="1:6" x14ac:dyDescent="0.25">
      <c r="A234" s="32">
        <v>45189</v>
      </c>
      <c r="B234" s="31">
        <v>5545</v>
      </c>
      <c r="C234" s="17">
        <v>6</v>
      </c>
      <c r="D234" s="17">
        <v>9</v>
      </c>
      <c r="E234" s="17">
        <v>4</v>
      </c>
      <c r="F234" s="17">
        <v>1</v>
      </c>
    </row>
    <row r="235" spans="1:6" x14ac:dyDescent="0.25">
      <c r="A235" s="32">
        <v>45188</v>
      </c>
      <c r="B235" s="31">
        <v>-14960</v>
      </c>
      <c r="C235" s="17">
        <v>4</v>
      </c>
      <c r="D235" s="17">
        <v>4</v>
      </c>
      <c r="E235" s="17">
        <v>2</v>
      </c>
      <c r="F235" s="17">
        <v>1</v>
      </c>
    </row>
    <row r="236" spans="1:6" x14ac:dyDescent="0.25">
      <c r="A236" s="32">
        <v>45187</v>
      </c>
      <c r="B236" s="31">
        <v>6220</v>
      </c>
      <c r="C236" s="17">
        <v>2</v>
      </c>
      <c r="D236" s="17">
        <v>1</v>
      </c>
      <c r="E236" s="17">
        <v>2</v>
      </c>
      <c r="F236" s="17">
        <v>1</v>
      </c>
    </row>
    <row r="237" spans="1:6" x14ac:dyDescent="0.25">
      <c r="A237" s="32">
        <v>45184</v>
      </c>
      <c r="B237" s="31">
        <v>-1200</v>
      </c>
      <c r="C237" s="17">
        <v>7</v>
      </c>
      <c r="D237" s="17">
        <v>9</v>
      </c>
      <c r="E237" s="17">
        <v>4</v>
      </c>
      <c r="F237" s="17">
        <v>1</v>
      </c>
    </row>
    <row r="238" spans="1:6" x14ac:dyDescent="0.25">
      <c r="A238" s="32">
        <v>45181</v>
      </c>
      <c r="B238" s="31">
        <v>-8380</v>
      </c>
      <c r="C238" s="17">
        <v>3</v>
      </c>
      <c r="D238" s="17">
        <v>9</v>
      </c>
      <c r="E238" s="17">
        <v>3</v>
      </c>
      <c r="F238" s="17">
        <v>1</v>
      </c>
    </row>
    <row r="239" spans="1:6" x14ac:dyDescent="0.25">
      <c r="A239" s="32">
        <v>45177</v>
      </c>
      <c r="B239" s="31">
        <v>1640</v>
      </c>
      <c r="C239" s="17">
        <v>3</v>
      </c>
      <c r="D239" s="17">
        <v>3</v>
      </c>
      <c r="E239" s="17">
        <v>2</v>
      </c>
      <c r="F239" s="17">
        <v>1</v>
      </c>
    </row>
    <row r="240" spans="1:6" x14ac:dyDescent="0.25">
      <c r="A240" s="32">
        <v>45176</v>
      </c>
      <c r="B240" s="31">
        <v>6020</v>
      </c>
      <c r="C240" s="17">
        <v>2</v>
      </c>
      <c r="D240" s="17">
        <v>2</v>
      </c>
      <c r="E240" s="17">
        <v>2</v>
      </c>
      <c r="F240" s="17">
        <v>1</v>
      </c>
    </row>
    <row r="241" spans="1:6" x14ac:dyDescent="0.25">
      <c r="A241" s="32">
        <v>45175</v>
      </c>
      <c r="B241" s="31">
        <v>3980</v>
      </c>
      <c r="C241" s="17">
        <v>4</v>
      </c>
      <c r="D241" s="17">
        <v>5</v>
      </c>
      <c r="E241" s="17">
        <v>2</v>
      </c>
      <c r="F241" s="17">
        <v>1</v>
      </c>
    </row>
    <row r="242" spans="1:6" x14ac:dyDescent="0.25">
      <c r="A242" s="32">
        <v>45174</v>
      </c>
      <c r="B242" s="31">
        <v>910</v>
      </c>
      <c r="C242" s="17">
        <v>2</v>
      </c>
      <c r="D242" s="17">
        <v>4</v>
      </c>
      <c r="E242" s="17">
        <v>2</v>
      </c>
      <c r="F242" s="17">
        <v>1</v>
      </c>
    </row>
    <row r="243" spans="1:6" x14ac:dyDescent="0.25">
      <c r="A243" s="32">
        <v>45170</v>
      </c>
      <c r="B243" s="31">
        <v>2710</v>
      </c>
      <c r="C243" s="17">
        <v>4</v>
      </c>
      <c r="D243" s="17">
        <v>3</v>
      </c>
      <c r="E243" s="17">
        <v>2</v>
      </c>
      <c r="F243" s="17">
        <v>1</v>
      </c>
    </row>
    <row r="244" spans="1:6" x14ac:dyDescent="0.25">
      <c r="A244" s="32">
        <v>45168</v>
      </c>
      <c r="B244" s="31">
        <v>-2135</v>
      </c>
      <c r="C244" s="17">
        <v>2</v>
      </c>
      <c r="D244" s="17">
        <v>8</v>
      </c>
      <c r="E244" s="17">
        <v>3</v>
      </c>
      <c r="F244" s="17">
        <v>1</v>
      </c>
    </row>
    <row r="245" spans="1:6" x14ac:dyDescent="0.25">
      <c r="A245" s="32">
        <v>45167</v>
      </c>
      <c r="B245" s="31">
        <v>10090</v>
      </c>
      <c r="C245" s="17">
        <v>8</v>
      </c>
      <c r="D245" s="17">
        <v>9</v>
      </c>
      <c r="E245" s="17">
        <v>4</v>
      </c>
      <c r="F245" s="17">
        <v>1</v>
      </c>
    </row>
    <row r="246" spans="1:6" x14ac:dyDescent="0.25">
      <c r="A246" s="32">
        <v>45166</v>
      </c>
      <c r="B246" s="31">
        <v>-4535</v>
      </c>
      <c r="C246" s="17">
        <v>2</v>
      </c>
      <c r="D246" s="17">
        <v>6</v>
      </c>
      <c r="E246" s="17">
        <v>2</v>
      </c>
      <c r="F246" s="17">
        <v>1</v>
      </c>
    </row>
    <row r="247" spans="1:6" x14ac:dyDescent="0.25">
      <c r="A247" s="32">
        <v>45163</v>
      </c>
      <c r="B247" s="31">
        <v>-3065</v>
      </c>
      <c r="C247" s="17">
        <v>7</v>
      </c>
      <c r="D247" s="17">
        <v>4</v>
      </c>
      <c r="E247" s="17">
        <v>1</v>
      </c>
      <c r="F247" s="17">
        <v>1</v>
      </c>
    </row>
    <row r="248" spans="1:6" x14ac:dyDescent="0.25">
      <c r="A248" s="32">
        <v>45162</v>
      </c>
      <c r="B248" s="31">
        <v>-20160</v>
      </c>
      <c r="C248" s="17">
        <v>10</v>
      </c>
      <c r="D248" s="17">
        <v>10</v>
      </c>
      <c r="E248" s="17">
        <v>4</v>
      </c>
      <c r="F248" s="17">
        <v>1</v>
      </c>
    </row>
    <row r="249" spans="1:6" x14ac:dyDescent="0.25">
      <c r="A249" s="32">
        <v>45161</v>
      </c>
      <c r="B249" s="31">
        <v>18400</v>
      </c>
      <c r="C249" s="17">
        <v>6</v>
      </c>
      <c r="D249" s="17">
        <v>7</v>
      </c>
      <c r="E249" s="17">
        <v>4</v>
      </c>
      <c r="F249" s="17">
        <v>1</v>
      </c>
    </row>
    <row r="250" spans="1:6" x14ac:dyDescent="0.25">
      <c r="A250" s="32">
        <v>45160</v>
      </c>
      <c r="B250" s="31">
        <v>-3580</v>
      </c>
      <c r="C250" s="17">
        <v>4</v>
      </c>
      <c r="D250" s="17">
        <v>7</v>
      </c>
      <c r="E250" s="17">
        <v>3</v>
      </c>
      <c r="F250" s="17">
        <v>1</v>
      </c>
    </row>
    <row r="251" spans="1:6" x14ac:dyDescent="0.25">
      <c r="A251" s="32">
        <v>45156</v>
      </c>
      <c r="B251" s="31">
        <v>7160</v>
      </c>
      <c r="C251" s="17">
        <v>4</v>
      </c>
      <c r="D251" s="17">
        <v>3</v>
      </c>
      <c r="E251" s="17">
        <v>2</v>
      </c>
      <c r="F251" s="17">
        <v>1</v>
      </c>
    </row>
    <row r="252" spans="1:6" x14ac:dyDescent="0.25">
      <c r="A252" s="32">
        <v>45155</v>
      </c>
      <c r="B252" s="31">
        <v>4895</v>
      </c>
      <c r="C252" s="17">
        <v>5</v>
      </c>
      <c r="D252" s="17">
        <v>8</v>
      </c>
      <c r="E252" s="17">
        <v>3</v>
      </c>
      <c r="F252" s="17">
        <v>1</v>
      </c>
    </row>
    <row r="253" spans="1:6" x14ac:dyDescent="0.25">
      <c r="A253" s="32">
        <v>45154</v>
      </c>
      <c r="B253" s="31">
        <v>-8500</v>
      </c>
      <c r="C253" s="17">
        <v>4</v>
      </c>
      <c r="D253" s="17">
        <v>9</v>
      </c>
      <c r="E253" s="17">
        <v>3</v>
      </c>
      <c r="F253" s="17">
        <v>1</v>
      </c>
    </row>
    <row r="254" spans="1:6" x14ac:dyDescent="0.25">
      <c r="A254" s="32">
        <v>45152</v>
      </c>
      <c r="B254" s="31">
        <v>14990</v>
      </c>
      <c r="C254" s="17">
        <v>5</v>
      </c>
      <c r="D254" s="17">
        <v>5</v>
      </c>
      <c r="E254" s="17">
        <v>2</v>
      </c>
      <c r="F254" s="17">
        <v>1</v>
      </c>
    </row>
    <row r="255" spans="1:6" x14ac:dyDescent="0.25">
      <c r="A255" s="32">
        <v>45149</v>
      </c>
      <c r="B255" s="31">
        <v>280</v>
      </c>
      <c r="C255" s="17">
        <v>2</v>
      </c>
      <c r="D255" s="17">
        <v>5</v>
      </c>
      <c r="E255" s="17">
        <v>2</v>
      </c>
      <c r="F255" s="17">
        <v>1</v>
      </c>
    </row>
    <row r="256" spans="1:6" x14ac:dyDescent="0.25">
      <c r="A256" s="32">
        <v>45148</v>
      </c>
      <c r="B256" s="31">
        <v>12230</v>
      </c>
      <c r="C256" s="17">
        <v>7</v>
      </c>
      <c r="D256" s="17">
        <v>3</v>
      </c>
      <c r="E256" s="17">
        <v>1</v>
      </c>
      <c r="F256" s="17">
        <v>1</v>
      </c>
    </row>
    <row r="257" spans="1:6" x14ac:dyDescent="0.25">
      <c r="A257" s="32">
        <v>45147</v>
      </c>
      <c r="B257" s="31">
        <v>-13340</v>
      </c>
      <c r="C257" s="17">
        <v>5</v>
      </c>
      <c r="D257" s="17">
        <v>8</v>
      </c>
      <c r="E257" s="17">
        <v>3</v>
      </c>
      <c r="F257" s="17">
        <v>1</v>
      </c>
    </row>
    <row r="258" spans="1:6" x14ac:dyDescent="0.25">
      <c r="A258" s="32">
        <v>45146</v>
      </c>
      <c r="B258" s="31">
        <v>-14620</v>
      </c>
      <c r="C258" s="17">
        <v>4</v>
      </c>
      <c r="D258" s="17">
        <v>3</v>
      </c>
      <c r="E258" s="17">
        <v>2</v>
      </c>
      <c r="F258" s="17">
        <v>1</v>
      </c>
    </row>
    <row r="259" spans="1:6" x14ac:dyDescent="0.25">
      <c r="A259" s="32">
        <v>45142</v>
      </c>
      <c r="B259" s="31">
        <v>630</v>
      </c>
      <c r="C259" s="17">
        <v>5</v>
      </c>
      <c r="D259" s="17">
        <v>6</v>
      </c>
      <c r="E259" s="17">
        <v>2</v>
      </c>
      <c r="F259" s="17">
        <v>1</v>
      </c>
    </row>
    <row r="260" spans="1:6" x14ac:dyDescent="0.25">
      <c r="A260" s="32">
        <v>45140</v>
      </c>
      <c r="B260" s="31">
        <v>-14200</v>
      </c>
      <c r="C260" s="17">
        <v>6</v>
      </c>
      <c r="D260" s="17">
        <v>7</v>
      </c>
      <c r="E260" s="17">
        <v>4</v>
      </c>
      <c r="F260" s="17">
        <v>1</v>
      </c>
    </row>
    <row r="261" spans="1:6" x14ac:dyDescent="0.25">
      <c r="A261" s="32">
        <v>45139</v>
      </c>
      <c r="B261" s="31">
        <v>3720</v>
      </c>
      <c r="C261" s="17">
        <v>1</v>
      </c>
      <c r="D261" s="17">
        <v>1</v>
      </c>
      <c r="E261" s="17">
        <v>2</v>
      </c>
      <c r="F261" s="17">
        <v>1</v>
      </c>
    </row>
    <row r="262" spans="1:6" x14ac:dyDescent="0.25">
      <c r="A262" s="32">
        <v>45138</v>
      </c>
      <c r="B262" s="31">
        <v>210</v>
      </c>
      <c r="C262" s="17">
        <v>1</v>
      </c>
      <c r="D262" s="17">
        <v>2</v>
      </c>
      <c r="E262" s="17">
        <v>2</v>
      </c>
      <c r="F262" s="17">
        <v>1</v>
      </c>
    </row>
    <row r="263" spans="1:6" x14ac:dyDescent="0.25">
      <c r="A263" s="32">
        <v>45135</v>
      </c>
      <c r="B263" s="31">
        <v>-13735</v>
      </c>
      <c r="C263" s="17">
        <v>4</v>
      </c>
      <c r="D263" s="17">
        <v>8</v>
      </c>
      <c r="E263" s="17">
        <v>3</v>
      </c>
      <c r="F263" s="17">
        <v>1</v>
      </c>
    </row>
    <row r="264" spans="1:6" x14ac:dyDescent="0.25">
      <c r="A264" s="32">
        <v>45134</v>
      </c>
      <c r="B264" s="31">
        <v>5265</v>
      </c>
      <c r="C264" s="17">
        <v>8</v>
      </c>
      <c r="D264" s="17">
        <v>7</v>
      </c>
      <c r="E264" s="17">
        <v>4</v>
      </c>
      <c r="F264" s="17">
        <v>1</v>
      </c>
    </row>
    <row r="265" spans="1:6" x14ac:dyDescent="0.25">
      <c r="A265" s="32">
        <v>45133</v>
      </c>
      <c r="B265" s="31">
        <v>2950</v>
      </c>
      <c r="C265" s="17">
        <v>3</v>
      </c>
      <c r="D265" s="17">
        <v>1</v>
      </c>
      <c r="E265" s="17">
        <v>2</v>
      </c>
      <c r="F265" s="17">
        <v>1</v>
      </c>
    </row>
    <row r="266" spans="1:6" x14ac:dyDescent="0.25">
      <c r="A266" s="32">
        <v>45128</v>
      </c>
      <c r="B266" s="31">
        <v>-2840</v>
      </c>
      <c r="C266" s="17">
        <v>4</v>
      </c>
      <c r="D266" s="17">
        <v>7</v>
      </c>
      <c r="E266" s="17">
        <v>3</v>
      </c>
      <c r="F266" s="17">
        <v>1</v>
      </c>
    </row>
    <row r="267" spans="1:6" x14ac:dyDescent="0.25">
      <c r="A267" s="32">
        <v>45127</v>
      </c>
      <c r="B267" s="31">
        <v>-10160</v>
      </c>
      <c r="C267" s="17">
        <v>7</v>
      </c>
      <c r="D267" s="17">
        <v>8</v>
      </c>
      <c r="E267" s="17">
        <v>4</v>
      </c>
      <c r="F267" s="17">
        <v>1</v>
      </c>
    </row>
    <row r="268" spans="1:6" x14ac:dyDescent="0.25">
      <c r="A268" s="32">
        <v>45125</v>
      </c>
      <c r="B268" s="31">
        <v>-2620</v>
      </c>
      <c r="C268" s="17">
        <v>6</v>
      </c>
      <c r="D268" s="17">
        <v>5</v>
      </c>
      <c r="E268" s="17">
        <v>1</v>
      </c>
      <c r="F268" s="17">
        <v>1</v>
      </c>
    </row>
    <row r="269" spans="1:6" x14ac:dyDescent="0.25">
      <c r="A269" s="32">
        <v>45124</v>
      </c>
      <c r="B269" s="31">
        <v>12640</v>
      </c>
      <c r="C269" s="17">
        <v>4</v>
      </c>
      <c r="D269" s="17">
        <v>8</v>
      </c>
      <c r="E269" s="17">
        <v>3</v>
      </c>
      <c r="F269" s="17">
        <v>1</v>
      </c>
    </row>
    <row r="270" spans="1:6" x14ac:dyDescent="0.25">
      <c r="A270" s="32">
        <v>45121</v>
      </c>
      <c r="B270" s="31">
        <v>4135</v>
      </c>
      <c r="C270" s="17">
        <v>4</v>
      </c>
      <c r="D270" s="17">
        <v>1</v>
      </c>
      <c r="E270" s="17">
        <v>2</v>
      </c>
      <c r="F270" s="17">
        <v>1</v>
      </c>
    </row>
    <row r="271" spans="1:6" x14ac:dyDescent="0.25">
      <c r="A271" s="32">
        <v>45120</v>
      </c>
      <c r="B271" s="31">
        <v>13020</v>
      </c>
      <c r="C271" s="17">
        <v>4</v>
      </c>
      <c r="D271" s="17">
        <v>8</v>
      </c>
      <c r="E271" s="17">
        <v>3</v>
      </c>
      <c r="F271" s="17">
        <v>1</v>
      </c>
    </row>
    <row r="272" spans="1:6" x14ac:dyDescent="0.25">
      <c r="A272" s="32">
        <v>45119</v>
      </c>
      <c r="B272" s="31">
        <v>-12840</v>
      </c>
      <c r="C272" s="17">
        <v>5</v>
      </c>
      <c r="D272" s="17">
        <v>7</v>
      </c>
      <c r="E272" s="17">
        <v>3</v>
      </c>
      <c r="F272" s="17">
        <v>1</v>
      </c>
    </row>
    <row r="273" spans="1:6" x14ac:dyDescent="0.25">
      <c r="A273" s="32">
        <v>45118</v>
      </c>
      <c r="B273" s="31">
        <v>7380</v>
      </c>
      <c r="C273" s="17">
        <v>3</v>
      </c>
      <c r="D273" s="17">
        <v>3</v>
      </c>
      <c r="E273" s="17">
        <v>2</v>
      </c>
      <c r="F273" s="17">
        <v>1</v>
      </c>
    </row>
    <row r="274" spans="1:6" x14ac:dyDescent="0.25">
      <c r="A274" s="32">
        <v>45114</v>
      </c>
      <c r="B274" s="31">
        <v>-5030</v>
      </c>
      <c r="C274" s="17">
        <v>4</v>
      </c>
      <c r="D274" s="17">
        <v>2</v>
      </c>
      <c r="E274" s="17">
        <v>2</v>
      </c>
      <c r="F274" s="17">
        <v>1</v>
      </c>
    </row>
    <row r="275" spans="1:6" x14ac:dyDescent="0.25">
      <c r="A275" s="32">
        <v>45113</v>
      </c>
      <c r="B275" s="31">
        <v>3360</v>
      </c>
      <c r="C275" s="17">
        <v>4</v>
      </c>
      <c r="D275" s="17">
        <v>3</v>
      </c>
      <c r="E275" s="17">
        <v>2</v>
      </c>
      <c r="F275" s="17">
        <v>1</v>
      </c>
    </row>
    <row r="276" spans="1:6" x14ac:dyDescent="0.25">
      <c r="A276" s="32">
        <v>45112</v>
      </c>
      <c r="B276" s="31">
        <v>-5060</v>
      </c>
      <c r="C276" s="17">
        <v>3</v>
      </c>
      <c r="D276" s="17">
        <v>5</v>
      </c>
      <c r="E276" s="17">
        <v>2</v>
      </c>
      <c r="F276" s="17">
        <v>1</v>
      </c>
    </row>
    <row r="277" spans="1:6" x14ac:dyDescent="0.25">
      <c r="A277" s="32">
        <v>45107</v>
      </c>
      <c r="B277" s="31">
        <v>-2050</v>
      </c>
      <c r="C277" s="17">
        <v>4</v>
      </c>
      <c r="D277" s="17">
        <v>8</v>
      </c>
      <c r="E277" s="17">
        <v>3</v>
      </c>
      <c r="F277" s="17">
        <v>1</v>
      </c>
    </row>
    <row r="278" spans="1:6" x14ac:dyDescent="0.25">
      <c r="A278" s="32">
        <v>45106</v>
      </c>
      <c r="B278" s="31">
        <v>-720</v>
      </c>
      <c r="C278" s="17">
        <v>3</v>
      </c>
      <c r="D278" s="17">
        <v>6</v>
      </c>
      <c r="E278" s="17">
        <v>2</v>
      </c>
      <c r="F278" s="17">
        <v>1</v>
      </c>
    </row>
    <row r="279" spans="1:6" x14ac:dyDescent="0.25">
      <c r="A279" s="32">
        <v>45104</v>
      </c>
      <c r="B279" s="31">
        <v>-2210</v>
      </c>
      <c r="C279" s="17">
        <v>5</v>
      </c>
      <c r="D279" s="17">
        <v>8</v>
      </c>
      <c r="E279" s="17">
        <v>3</v>
      </c>
      <c r="F279" s="17">
        <v>1</v>
      </c>
    </row>
    <row r="280" spans="1:6" x14ac:dyDescent="0.25">
      <c r="A280" s="32">
        <v>45103</v>
      </c>
      <c r="B280" s="31">
        <v>-4780</v>
      </c>
      <c r="C280" s="17">
        <v>7</v>
      </c>
      <c r="D280" s="17">
        <v>6</v>
      </c>
      <c r="E280" s="17">
        <v>1</v>
      </c>
      <c r="F280" s="17">
        <v>1</v>
      </c>
    </row>
    <row r="281" spans="1:6" x14ac:dyDescent="0.25">
      <c r="A281" s="32">
        <v>45100</v>
      </c>
      <c r="B281" s="31">
        <v>-1940</v>
      </c>
      <c r="C281" s="17">
        <v>3</v>
      </c>
      <c r="D281" s="17">
        <v>3</v>
      </c>
      <c r="E281" s="17">
        <v>2</v>
      </c>
      <c r="F281" s="17">
        <v>1</v>
      </c>
    </row>
    <row r="282" spans="1:6" x14ac:dyDescent="0.25">
      <c r="A282" s="32">
        <v>45098</v>
      </c>
      <c r="B282" s="31">
        <v>-8780</v>
      </c>
      <c r="C282" s="17">
        <v>5</v>
      </c>
      <c r="D282" s="17">
        <v>9</v>
      </c>
      <c r="E282" s="17">
        <v>3</v>
      </c>
      <c r="F282" s="17">
        <v>1</v>
      </c>
    </row>
    <row r="283" spans="1:6" x14ac:dyDescent="0.25">
      <c r="A283" s="32">
        <v>45093</v>
      </c>
      <c r="B283" s="31">
        <v>7410</v>
      </c>
      <c r="C283" s="17">
        <v>5</v>
      </c>
      <c r="D283" s="17">
        <v>6</v>
      </c>
      <c r="E283" s="17">
        <v>2</v>
      </c>
      <c r="F283" s="17">
        <v>1</v>
      </c>
    </row>
    <row r="284" spans="1:6" x14ac:dyDescent="0.25">
      <c r="A284" s="32">
        <v>45092</v>
      </c>
      <c r="B284" s="31">
        <v>-7620</v>
      </c>
      <c r="C284" s="17">
        <v>8</v>
      </c>
      <c r="D284" s="17">
        <v>8</v>
      </c>
      <c r="E284" s="17">
        <v>4</v>
      </c>
      <c r="F284" s="17">
        <v>1</v>
      </c>
    </row>
    <row r="285" spans="1:6" x14ac:dyDescent="0.25">
      <c r="A285" s="32">
        <v>45091</v>
      </c>
      <c r="B285" s="31">
        <v>-4640</v>
      </c>
      <c r="C285" s="17">
        <v>5</v>
      </c>
      <c r="D285" s="17">
        <v>3</v>
      </c>
      <c r="E285" s="17">
        <v>2</v>
      </c>
      <c r="F285" s="17">
        <v>1</v>
      </c>
    </row>
    <row r="286" spans="1:6" x14ac:dyDescent="0.25">
      <c r="A286" s="32">
        <v>45090</v>
      </c>
      <c r="B286" s="31">
        <v>1840</v>
      </c>
      <c r="C286" s="17">
        <v>4</v>
      </c>
      <c r="D286" s="17">
        <v>4</v>
      </c>
      <c r="E286" s="17">
        <v>2</v>
      </c>
      <c r="F286" s="17">
        <v>1</v>
      </c>
    </row>
    <row r="287" spans="1:6" x14ac:dyDescent="0.25">
      <c r="A287" s="32">
        <v>45086</v>
      </c>
      <c r="B287" s="31">
        <v>1860</v>
      </c>
      <c r="C287" s="17">
        <v>5</v>
      </c>
      <c r="D287" s="17">
        <v>4</v>
      </c>
      <c r="E287" s="17">
        <v>2</v>
      </c>
      <c r="F287" s="17">
        <v>1</v>
      </c>
    </row>
    <row r="288" spans="1:6" x14ac:dyDescent="0.25">
      <c r="A288" s="32">
        <v>45085</v>
      </c>
      <c r="B288" s="31">
        <v>-1675</v>
      </c>
      <c r="C288" s="17">
        <v>5</v>
      </c>
      <c r="D288" s="17">
        <v>7</v>
      </c>
      <c r="E288" s="17">
        <v>3</v>
      </c>
      <c r="F288" s="17">
        <v>1</v>
      </c>
    </row>
    <row r="289" spans="1:6" x14ac:dyDescent="0.25">
      <c r="A289" s="32">
        <v>45084</v>
      </c>
      <c r="B289" s="31">
        <v>880</v>
      </c>
      <c r="C289" s="17">
        <v>8</v>
      </c>
      <c r="D289" s="17">
        <v>7</v>
      </c>
      <c r="E289" s="17">
        <v>4</v>
      </c>
      <c r="F289" s="17">
        <v>1</v>
      </c>
    </row>
    <row r="290" spans="1:6" x14ac:dyDescent="0.25">
      <c r="A290" s="32">
        <v>45083</v>
      </c>
      <c r="B290" s="31">
        <v>4100</v>
      </c>
      <c r="C290" s="17">
        <v>1</v>
      </c>
      <c r="D290" s="17">
        <v>1</v>
      </c>
      <c r="E290" s="17">
        <v>2</v>
      </c>
      <c r="F290" s="17">
        <v>1</v>
      </c>
    </row>
    <row r="291" spans="1:6" x14ac:dyDescent="0.25">
      <c r="A291" s="32">
        <v>45082</v>
      </c>
      <c r="B291" s="31">
        <v>3720</v>
      </c>
      <c r="C291" s="17">
        <v>2</v>
      </c>
      <c r="D291" s="17">
        <v>3</v>
      </c>
      <c r="E291" s="17">
        <v>2</v>
      </c>
      <c r="F291" s="17">
        <v>1</v>
      </c>
    </row>
    <row r="292" spans="1:6" x14ac:dyDescent="0.25">
      <c r="A292" s="32">
        <v>45078</v>
      </c>
      <c r="B292" s="31">
        <v>-2090</v>
      </c>
      <c r="C292" s="17">
        <v>6</v>
      </c>
      <c r="D292" s="17">
        <v>6</v>
      </c>
      <c r="E292" s="17">
        <v>1</v>
      </c>
      <c r="F292" s="17">
        <v>1</v>
      </c>
    </row>
    <row r="293" spans="1:6" x14ac:dyDescent="0.25">
      <c r="A293" s="32">
        <v>45077</v>
      </c>
      <c r="B293" s="31">
        <v>-2020</v>
      </c>
      <c r="C293" s="17">
        <v>3</v>
      </c>
      <c r="D293" s="17">
        <v>4</v>
      </c>
      <c r="E293" s="17">
        <v>2</v>
      </c>
      <c r="F293" s="17">
        <v>1</v>
      </c>
    </row>
    <row r="294" spans="1:6" x14ac:dyDescent="0.25">
      <c r="A294" s="32">
        <v>45076</v>
      </c>
      <c r="B294" s="31">
        <v>13085</v>
      </c>
      <c r="C294" s="17">
        <v>5</v>
      </c>
      <c r="D294" s="17">
        <v>5</v>
      </c>
      <c r="E294" s="17">
        <v>2</v>
      </c>
      <c r="F294" s="17">
        <v>1</v>
      </c>
    </row>
    <row r="295" spans="1:6" x14ac:dyDescent="0.25">
      <c r="A295" s="32">
        <v>45072</v>
      </c>
      <c r="B295" s="31">
        <v>7330</v>
      </c>
      <c r="C295" s="17">
        <v>9</v>
      </c>
      <c r="D295" s="17">
        <v>9</v>
      </c>
      <c r="E295" s="17">
        <v>4</v>
      </c>
      <c r="F295" s="17">
        <v>1</v>
      </c>
    </row>
    <row r="296" spans="1:6" x14ac:dyDescent="0.25">
      <c r="A296" s="32">
        <v>45070</v>
      </c>
      <c r="B296" s="31">
        <v>500</v>
      </c>
      <c r="C296" s="17">
        <v>2</v>
      </c>
      <c r="D296" s="17">
        <v>3</v>
      </c>
      <c r="E296" s="17">
        <v>2</v>
      </c>
      <c r="F296" s="17">
        <v>1</v>
      </c>
    </row>
    <row r="297" spans="1:6" x14ac:dyDescent="0.25">
      <c r="A297" s="32">
        <v>45069</v>
      </c>
      <c r="B297" s="31">
        <v>-10160</v>
      </c>
      <c r="C297" s="17">
        <v>4</v>
      </c>
      <c r="D297" s="17">
        <v>9</v>
      </c>
      <c r="E297" s="17">
        <v>3</v>
      </c>
      <c r="F297" s="17">
        <v>1</v>
      </c>
    </row>
    <row r="298" spans="1:6" x14ac:dyDescent="0.25">
      <c r="A298" s="32">
        <v>45068</v>
      </c>
      <c r="B298" s="31">
        <v>-570</v>
      </c>
      <c r="C298" s="17">
        <v>2</v>
      </c>
      <c r="D298" s="17">
        <v>6</v>
      </c>
      <c r="E298" s="17">
        <v>2</v>
      </c>
      <c r="F298" s="17">
        <v>1</v>
      </c>
    </row>
    <row r="299" spans="1:6" x14ac:dyDescent="0.25">
      <c r="A299" s="32">
        <v>45065</v>
      </c>
      <c r="B299" s="31">
        <v>500</v>
      </c>
      <c r="C299" s="17">
        <v>1</v>
      </c>
      <c r="D299" s="17">
        <v>4</v>
      </c>
      <c r="E299" s="17">
        <v>2</v>
      </c>
      <c r="F299" s="17">
        <v>1</v>
      </c>
    </row>
    <row r="300" spans="1:6" x14ac:dyDescent="0.25">
      <c r="A300" s="32">
        <v>45064</v>
      </c>
      <c r="B300" s="31">
        <v>28160</v>
      </c>
      <c r="C300" s="17">
        <v>7</v>
      </c>
      <c r="D300" s="17">
        <v>8</v>
      </c>
      <c r="E300" s="17">
        <v>4</v>
      </c>
      <c r="F300" s="17">
        <v>1</v>
      </c>
    </row>
    <row r="301" spans="1:6" x14ac:dyDescent="0.25">
      <c r="A301" s="32">
        <v>45063</v>
      </c>
      <c r="B301" s="31">
        <v>-2700</v>
      </c>
      <c r="C301" s="17">
        <v>5</v>
      </c>
      <c r="D301" s="17">
        <v>8</v>
      </c>
      <c r="E301" s="17">
        <v>3</v>
      </c>
      <c r="F301" s="17">
        <v>1</v>
      </c>
    </row>
    <row r="302" spans="1:6" x14ac:dyDescent="0.25">
      <c r="A302" s="32">
        <v>45062</v>
      </c>
      <c r="B302" s="31">
        <v>770</v>
      </c>
      <c r="C302" s="17">
        <v>2</v>
      </c>
      <c r="D302" s="17">
        <v>2</v>
      </c>
      <c r="E302" s="17">
        <v>2</v>
      </c>
      <c r="F302" s="17">
        <v>1</v>
      </c>
    </row>
    <row r="303" spans="1:6" x14ac:dyDescent="0.25">
      <c r="A303" s="32">
        <v>45061</v>
      </c>
      <c r="B303" s="31">
        <v>9010</v>
      </c>
      <c r="C303" s="17">
        <v>2</v>
      </c>
      <c r="D303" s="17">
        <v>3</v>
      </c>
      <c r="E303" s="17">
        <v>2</v>
      </c>
      <c r="F303" s="17">
        <v>1</v>
      </c>
    </row>
    <row r="304" spans="1:6" x14ac:dyDescent="0.25">
      <c r="A304" s="32">
        <v>45058</v>
      </c>
      <c r="B304" s="31">
        <v>-1840</v>
      </c>
      <c r="C304" s="17">
        <v>4</v>
      </c>
      <c r="D304" s="17">
        <v>5</v>
      </c>
      <c r="E304" s="17">
        <v>2</v>
      </c>
      <c r="F304" s="17">
        <v>1</v>
      </c>
    </row>
    <row r="305" spans="1:6" x14ac:dyDescent="0.25">
      <c r="A305" s="32">
        <v>45057</v>
      </c>
      <c r="B305" s="31">
        <v>4800</v>
      </c>
      <c r="C305" s="17">
        <v>1</v>
      </c>
      <c r="D305" s="17">
        <v>1</v>
      </c>
      <c r="E305" s="17">
        <v>2</v>
      </c>
      <c r="F305" s="17">
        <v>1</v>
      </c>
    </row>
    <row r="306" spans="1:6" x14ac:dyDescent="0.25">
      <c r="A306" s="32">
        <v>45056</v>
      </c>
      <c r="B306" s="31">
        <v>2570</v>
      </c>
      <c r="C306" s="17">
        <v>5</v>
      </c>
      <c r="D306" s="17">
        <v>9</v>
      </c>
      <c r="E306" s="17">
        <v>3</v>
      </c>
      <c r="F306" s="17">
        <v>1</v>
      </c>
    </row>
    <row r="307" spans="1:6" x14ac:dyDescent="0.25">
      <c r="A307" s="32">
        <v>45055</v>
      </c>
      <c r="B307" s="31">
        <v>-900</v>
      </c>
      <c r="C307" s="17">
        <v>1</v>
      </c>
      <c r="D307" s="17">
        <v>5</v>
      </c>
      <c r="E307" s="17">
        <v>2</v>
      </c>
      <c r="F307" s="17">
        <v>1</v>
      </c>
    </row>
    <row r="308" spans="1:6" x14ac:dyDescent="0.25">
      <c r="A308" s="32">
        <v>45054</v>
      </c>
      <c r="B308" s="31">
        <v>4860</v>
      </c>
      <c r="C308" s="17">
        <v>2</v>
      </c>
      <c r="D308" s="17">
        <v>4</v>
      </c>
      <c r="E308" s="17">
        <v>2</v>
      </c>
      <c r="F308" s="17">
        <v>1</v>
      </c>
    </row>
    <row r="309" spans="1:6" x14ac:dyDescent="0.25">
      <c r="A309" s="32">
        <v>45051</v>
      </c>
      <c r="B309" s="31">
        <v>-4250</v>
      </c>
      <c r="C309" s="17">
        <v>7</v>
      </c>
      <c r="D309" s="17">
        <v>8</v>
      </c>
      <c r="E309" s="17">
        <v>4</v>
      </c>
      <c r="F309" s="17">
        <v>1</v>
      </c>
    </row>
    <row r="310" spans="1:6" x14ac:dyDescent="0.25">
      <c r="A310" s="32">
        <v>45050</v>
      </c>
      <c r="B310" s="31">
        <v>440</v>
      </c>
      <c r="C310" s="17">
        <v>2</v>
      </c>
      <c r="D310" s="17">
        <v>5</v>
      </c>
      <c r="E310" s="17">
        <v>2</v>
      </c>
      <c r="F310" s="17">
        <v>1</v>
      </c>
    </row>
    <row r="311" spans="1:6" x14ac:dyDescent="0.25">
      <c r="A311" s="32">
        <v>45048</v>
      </c>
      <c r="B311" s="31">
        <v>-2160</v>
      </c>
      <c r="C311" s="17">
        <v>5</v>
      </c>
      <c r="D311" s="17">
        <v>6</v>
      </c>
      <c r="E311" s="17">
        <v>2</v>
      </c>
      <c r="F311" s="17">
        <v>1</v>
      </c>
    </row>
    <row r="312" spans="1:6" x14ac:dyDescent="0.25">
      <c r="A312" s="32">
        <v>45043</v>
      </c>
      <c r="B312" s="31">
        <v>-4630</v>
      </c>
      <c r="C312" s="17">
        <v>7</v>
      </c>
      <c r="D312" s="17">
        <v>10</v>
      </c>
      <c r="E312" s="17">
        <v>4</v>
      </c>
      <c r="F312" s="17">
        <v>1</v>
      </c>
    </row>
    <row r="313" spans="1:6" x14ac:dyDescent="0.25">
      <c r="A313" s="32">
        <v>45042</v>
      </c>
      <c r="B313" s="31">
        <v>-1680</v>
      </c>
      <c r="C313" s="17">
        <v>3</v>
      </c>
      <c r="D313" s="17">
        <v>5</v>
      </c>
      <c r="E313" s="17">
        <v>2</v>
      </c>
      <c r="F313" s="17">
        <v>1</v>
      </c>
    </row>
    <row r="314" spans="1:6" x14ac:dyDescent="0.25">
      <c r="A314" s="32">
        <v>45041</v>
      </c>
      <c r="B314" s="31">
        <v>-10160</v>
      </c>
      <c r="C314" s="17">
        <v>5</v>
      </c>
      <c r="D314" s="17">
        <v>10</v>
      </c>
      <c r="E314" s="17">
        <v>3</v>
      </c>
      <c r="F314" s="17">
        <v>1</v>
      </c>
    </row>
    <row r="315" spans="1:6" x14ac:dyDescent="0.25">
      <c r="A315" s="32">
        <v>45040</v>
      </c>
      <c r="B315" s="31">
        <v>-1500</v>
      </c>
      <c r="C315" s="17">
        <v>4</v>
      </c>
      <c r="D315" s="17">
        <v>1</v>
      </c>
      <c r="E315" s="17">
        <v>2</v>
      </c>
      <c r="F315" s="17">
        <v>1</v>
      </c>
    </row>
    <row r="316" spans="1:6" x14ac:dyDescent="0.25">
      <c r="A316" s="32">
        <v>45036</v>
      </c>
      <c r="B316" s="31">
        <v>3460</v>
      </c>
      <c r="C316" s="17">
        <v>4</v>
      </c>
      <c r="D316" s="17">
        <v>2</v>
      </c>
      <c r="E316" s="17">
        <v>2</v>
      </c>
      <c r="F316" s="17">
        <v>1</v>
      </c>
    </row>
    <row r="317" spans="1:6" x14ac:dyDescent="0.25">
      <c r="A317" s="32">
        <v>45034</v>
      </c>
      <c r="B317" s="31">
        <v>840</v>
      </c>
      <c r="C317" s="17">
        <v>3</v>
      </c>
      <c r="D317" s="17">
        <v>6</v>
      </c>
      <c r="E317" s="17">
        <v>2</v>
      </c>
      <c r="F317" s="17">
        <v>1</v>
      </c>
    </row>
    <row r="318" spans="1:6" x14ac:dyDescent="0.25">
      <c r="A318" s="32">
        <v>45033</v>
      </c>
      <c r="B318" s="31">
        <v>7700</v>
      </c>
      <c r="C318" s="17">
        <v>2</v>
      </c>
      <c r="D318" s="17">
        <v>2</v>
      </c>
      <c r="E318" s="17">
        <v>2</v>
      </c>
      <c r="F318" s="17">
        <v>1</v>
      </c>
    </row>
    <row r="319" spans="1:6" x14ac:dyDescent="0.25">
      <c r="A319" s="32">
        <v>45029</v>
      </c>
      <c r="B319" s="31">
        <v>-6170</v>
      </c>
      <c r="C319" s="17">
        <v>7</v>
      </c>
      <c r="D319" s="17">
        <v>9</v>
      </c>
      <c r="E319" s="17">
        <v>4</v>
      </c>
      <c r="F319" s="17">
        <v>1</v>
      </c>
    </row>
    <row r="320" spans="1:6" x14ac:dyDescent="0.25">
      <c r="A320" s="32">
        <v>45028</v>
      </c>
      <c r="B320" s="31">
        <v>5235</v>
      </c>
      <c r="C320" s="17">
        <v>8</v>
      </c>
      <c r="D320" s="17">
        <v>4</v>
      </c>
      <c r="E320" s="17">
        <v>1</v>
      </c>
      <c r="F320" s="17">
        <v>1</v>
      </c>
    </row>
    <row r="321" spans="1:6" x14ac:dyDescent="0.25">
      <c r="A321" s="32">
        <v>45027</v>
      </c>
      <c r="B321" s="31">
        <v>-4800</v>
      </c>
      <c r="C321" s="17">
        <v>2</v>
      </c>
      <c r="D321" s="17">
        <v>9</v>
      </c>
      <c r="E321" s="17">
        <v>3</v>
      </c>
      <c r="F321" s="17">
        <v>1</v>
      </c>
    </row>
    <row r="322" spans="1:6" x14ac:dyDescent="0.25">
      <c r="A322" s="32">
        <v>45026</v>
      </c>
      <c r="B322" s="31">
        <v>6360</v>
      </c>
      <c r="C322" s="17">
        <v>5</v>
      </c>
      <c r="D322" s="17">
        <v>1</v>
      </c>
      <c r="E322" s="17">
        <v>2</v>
      </c>
      <c r="F322" s="17">
        <v>1</v>
      </c>
    </row>
    <row r="323" spans="1:6" x14ac:dyDescent="0.25">
      <c r="A323" s="32">
        <v>45022</v>
      </c>
      <c r="B323" s="31">
        <v>-2355</v>
      </c>
      <c r="C323" s="17">
        <v>5</v>
      </c>
      <c r="D323" s="17">
        <v>6</v>
      </c>
      <c r="E323" s="17">
        <v>2</v>
      </c>
      <c r="F323" s="17">
        <v>1</v>
      </c>
    </row>
    <row r="324" spans="1:6" x14ac:dyDescent="0.25">
      <c r="A324" s="32">
        <v>45021</v>
      </c>
      <c r="B324" s="31">
        <v>-11800</v>
      </c>
      <c r="C324" s="17">
        <v>5</v>
      </c>
      <c r="D324" s="17">
        <v>6</v>
      </c>
      <c r="E324" s="17">
        <v>2</v>
      </c>
      <c r="F324" s="17">
        <v>1</v>
      </c>
    </row>
    <row r="325" spans="1:6" x14ac:dyDescent="0.25">
      <c r="A325" s="32">
        <v>45016</v>
      </c>
      <c r="B325" s="31">
        <v>-4510</v>
      </c>
      <c r="C325" s="17">
        <v>6</v>
      </c>
      <c r="D325" s="17">
        <v>9</v>
      </c>
      <c r="E325" s="17">
        <v>4</v>
      </c>
      <c r="F325" s="17">
        <v>1</v>
      </c>
    </row>
    <row r="326" spans="1:6" x14ac:dyDescent="0.25">
      <c r="A326" s="32">
        <v>45015</v>
      </c>
      <c r="B326" s="31">
        <v>-2605</v>
      </c>
      <c r="C326" s="17">
        <v>1</v>
      </c>
      <c r="D326" s="17">
        <v>6</v>
      </c>
      <c r="E326" s="17">
        <v>2</v>
      </c>
      <c r="F326" s="17">
        <v>1</v>
      </c>
    </row>
    <row r="327" spans="1:6" x14ac:dyDescent="0.25">
      <c r="A327" s="32">
        <v>45013</v>
      </c>
      <c r="B327" s="31">
        <v>3180</v>
      </c>
      <c r="C327" s="17">
        <v>4</v>
      </c>
      <c r="D327" s="17">
        <v>2</v>
      </c>
      <c r="E327" s="17">
        <v>2</v>
      </c>
      <c r="F327" s="17">
        <v>1</v>
      </c>
    </row>
    <row r="328" spans="1:6" x14ac:dyDescent="0.25">
      <c r="A328" s="32">
        <v>45012</v>
      </c>
      <c r="B328" s="31">
        <v>-6500</v>
      </c>
      <c r="C328" s="17">
        <v>5</v>
      </c>
      <c r="D328" s="17">
        <v>7</v>
      </c>
      <c r="E328" s="17">
        <v>3</v>
      </c>
      <c r="F328" s="17">
        <v>1</v>
      </c>
    </row>
    <row r="329" spans="1:6" x14ac:dyDescent="0.25">
      <c r="A329" s="32">
        <v>45008</v>
      </c>
      <c r="B329" s="31">
        <v>-13270</v>
      </c>
      <c r="C329" s="17">
        <v>8</v>
      </c>
      <c r="D329" s="17">
        <v>2</v>
      </c>
      <c r="E329" s="17">
        <v>1</v>
      </c>
      <c r="F329" s="17">
        <v>1</v>
      </c>
    </row>
    <row r="330" spans="1:6" x14ac:dyDescent="0.25">
      <c r="A330" s="32">
        <v>45007</v>
      </c>
      <c r="B330" s="31">
        <v>-5810</v>
      </c>
      <c r="C330" s="17">
        <v>9</v>
      </c>
      <c r="D330" s="17">
        <v>4</v>
      </c>
      <c r="E330" s="17">
        <v>1</v>
      </c>
      <c r="F330" s="17">
        <v>1</v>
      </c>
    </row>
    <row r="331" spans="1:6" x14ac:dyDescent="0.25">
      <c r="A331" s="32">
        <v>45006</v>
      </c>
      <c r="B331" s="31">
        <v>2520</v>
      </c>
      <c r="C331" s="17">
        <v>5</v>
      </c>
      <c r="D331" s="17">
        <v>8</v>
      </c>
      <c r="E331" s="17">
        <v>3</v>
      </c>
      <c r="F331" s="17">
        <v>1</v>
      </c>
    </row>
    <row r="332" spans="1:6" x14ac:dyDescent="0.25">
      <c r="A332" s="32">
        <v>45002</v>
      </c>
      <c r="B332" s="31">
        <v>2040</v>
      </c>
      <c r="C332" s="17">
        <v>6</v>
      </c>
      <c r="D332" s="17">
        <v>4</v>
      </c>
      <c r="E332" s="17">
        <v>1</v>
      </c>
      <c r="F332" s="17">
        <v>1</v>
      </c>
    </row>
    <row r="333" spans="1:6" x14ac:dyDescent="0.25">
      <c r="A333" s="32">
        <v>45001</v>
      </c>
      <c r="B333" s="31">
        <v>7300</v>
      </c>
      <c r="C333" s="17">
        <v>10</v>
      </c>
      <c r="D333" s="17">
        <v>8</v>
      </c>
      <c r="E333" s="17">
        <v>4</v>
      </c>
      <c r="F333" s="17">
        <v>1</v>
      </c>
    </row>
    <row r="334" spans="1:6" x14ac:dyDescent="0.25">
      <c r="A334" s="32">
        <v>44999</v>
      </c>
      <c r="B334" s="31">
        <v>-5930</v>
      </c>
      <c r="C334" s="17">
        <v>8</v>
      </c>
      <c r="D334" s="17">
        <v>8</v>
      </c>
      <c r="E334" s="17">
        <v>4</v>
      </c>
      <c r="F334" s="17">
        <v>1</v>
      </c>
    </row>
    <row r="335" spans="1:6" x14ac:dyDescent="0.25">
      <c r="A335" s="32">
        <v>44998</v>
      </c>
      <c r="B335" s="31">
        <v>16460</v>
      </c>
      <c r="C335" s="17">
        <v>10</v>
      </c>
      <c r="D335" s="17">
        <v>1</v>
      </c>
      <c r="E335" s="17">
        <v>1</v>
      </c>
      <c r="F335" s="17">
        <v>1</v>
      </c>
    </row>
    <row r="336" spans="1:6" x14ac:dyDescent="0.25">
      <c r="A336" s="32">
        <v>44995</v>
      </c>
      <c r="B336" s="31">
        <v>19910</v>
      </c>
      <c r="C336" s="17">
        <v>8</v>
      </c>
      <c r="D336" s="17">
        <v>7</v>
      </c>
      <c r="E336" s="17">
        <v>4</v>
      </c>
      <c r="F336" s="17">
        <v>1</v>
      </c>
    </row>
    <row r="337" spans="1:6" x14ac:dyDescent="0.25">
      <c r="A337" s="32">
        <v>44994</v>
      </c>
      <c r="B337" s="31">
        <v>11635</v>
      </c>
      <c r="C337" s="17">
        <v>9</v>
      </c>
      <c r="D337" s="17">
        <v>5</v>
      </c>
      <c r="E337" s="17">
        <v>1</v>
      </c>
      <c r="F337" s="17">
        <v>1</v>
      </c>
    </row>
    <row r="338" spans="1:6" x14ac:dyDescent="0.25">
      <c r="A338" s="32">
        <v>44992</v>
      </c>
      <c r="B338" s="31">
        <v>-5600</v>
      </c>
      <c r="C338" s="17">
        <v>5</v>
      </c>
      <c r="D338" s="17">
        <v>9</v>
      </c>
      <c r="E338" s="17">
        <v>3</v>
      </c>
      <c r="F338" s="17">
        <v>1</v>
      </c>
    </row>
    <row r="339" spans="1:6" x14ac:dyDescent="0.25">
      <c r="A339" s="32">
        <v>44991</v>
      </c>
      <c r="B339" s="31">
        <v>-13070</v>
      </c>
      <c r="C339" s="17">
        <v>5</v>
      </c>
      <c r="D339" s="17">
        <v>1</v>
      </c>
      <c r="E339" s="17">
        <v>2</v>
      </c>
      <c r="F339" s="17">
        <v>1</v>
      </c>
    </row>
    <row r="340" spans="1:6" x14ac:dyDescent="0.25">
      <c r="A340" s="32">
        <v>44988</v>
      </c>
      <c r="B340" s="31">
        <v>18400</v>
      </c>
      <c r="C340" s="17">
        <v>7</v>
      </c>
      <c r="D340" s="17">
        <v>9</v>
      </c>
      <c r="E340" s="17">
        <v>4</v>
      </c>
      <c r="F340" s="17">
        <v>1</v>
      </c>
    </row>
    <row r="341" spans="1:6" x14ac:dyDescent="0.25">
      <c r="A341" s="32">
        <v>44987</v>
      </c>
      <c r="B341" s="31">
        <v>19270</v>
      </c>
      <c r="C341" s="17">
        <v>7</v>
      </c>
      <c r="D341" s="17">
        <v>7</v>
      </c>
      <c r="E341" s="17">
        <v>4</v>
      </c>
      <c r="F341" s="17">
        <v>1</v>
      </c>
    </row>
    <row r="342" spans="1:6" x14ac:dyDescent="0.25">
      <c r="A342" s="32">
        <v>44986</v>
      </c>
      <c r="B342" s="31">
        <v>-14480</v>
      </c>
      <c r="C342" s="17">
        <v>5</v>
      </c>
      <c r="D342" s="17">
        <v>8</v>
      </c>
      <c r="E342" s="17">
        <v>3</v>
      </c>
      <c r="F342" s="17">
        <v>1</v>
      </c>
    </row>
    <row r="343" spans="1:6" x14ac:dyDescent="0.25">
      <c r="A343" s="32">
        <v>44984</v>
      </c>
      <c r="B343" s="31">
        <v>1315</v>
      </c>
      <c r="C343" s="17">
        <v>3</v>
      </c>
      <c r="D343" s="17">
        <v>2</v>
      </c>
      <c r="E343" s="17">
        <v>2</v>
      </c>
      <c r="F343" s="17">
        <v>1</v>
      </c>
    </row>
    <row r="344" spans="1:6" x14ac:dyDescent="0.25">
      <c r="A344" s="32">
        <v>44981</v>
      </c>
      <c r="B344" s="31">
        <v>-120</v>
      </c>
      <c r="C344" s="17">
        <v>5</v>
      </c>
      <c r="D344" s="17">
        <v>6</v>
      </c>
      <c r="E344" s="17">
        <v>2</v>
      </c>
      <c r="F344" s="17">
        <v>1</v>
      </c>
    </row>
    <row r="345" spans="1:6" x14ac:dyDescent="0.25">
      <c r="A345" s="32">
        <v>44980</v>
      </c>
      <c r="B345" s="31">
        <v>30365</v>
      </c>
      <c r="C345" s="17">
        <v>6</v>
      </c>
      <c r="D345" s="17">
        <v>1</v>
      </c>
      <c r="E345" s="17">
        <v>1</v>
      </c>
      <c r="F345" s="17">
        <v>1</v>
      </c>
    </row>
    <row r="346" spans="1:6" x14ac:dyDescent="0.25">
      <c r="A346" s="32">
        <v>44978</v>
      </c>
      <c r="B346" s="31">
        <v>-7200</v>
      </c>
      <c r="C346" s="17">
        <v>5</v>
      </c>
      <c r="D346" s="17">
        <v>10</v>
      </c>
      <c r="E346" s="17">
        <v>3</v>
      </c>
      <c r="F346" s="17">
        <v>1</v>
      </c>
    </row>
    <row r="347" spans="1:6" x14ac:dyDescent="0.25">
      <c r="A347" s="32">
        <v>44973</v>
      </c>
      <c r="B347" s="31">
        <v>-16860</v>
      </c>
      <c r="C347" s="17">
        <v>7</v>
      </c>
      <c r="D347" s="17">
        <v>10</v>
      </c>
      <c r="E347" s="17">
        <v>4</v>
      </c>
      <c r="F347" s="17">
        <v>1</v>
      </c>
    </row>
    <row r="348" spans="1:6" x14ac:dyDescent="0.25">
      <c r="A348" s="32">
        <v>44971</v>
      </c>
      <c r="B348" s="31">
        <v>-10160</v>
      </c>
      <c r="C348" s="17">
        <v>8</v>
      </c>
      <c r="D348" s="17">
        <v>2</v>
      </c>
      <c r="E348" s="17">
        <v>1</v>
      </c>
      <c r="F348" s="17">
        <v>1</v>
      </c>
    </row>
    <row r="349" spans="1:6" x14ac:dyDescent="0.25">
      <c r="A349" s="32">
        <v>44970</v>
      </c>
      <c r="B349" s="31">
        <v>-13020</v>
      </c>
      <c r="C349" s="17">
        <v>5</v>
      </c>
      <c r="D349" s="17">
        <v>7</v>
      </c>
      <c r="E349" s="17">
        <v>3</v>
      </c>
      <c r="F349" s="17">
        <v>1</v>
      </c>
    </row>
    <row r="350" spans="1:6" x14ac:dyDescent="0.25">
      <c r="A350" s="32">
        <v>44967</v>
      </c>
      <c r="B350" s="31">
        <v>7000</v>
      </c>
      <c r="C350" s="17">
        <v>5</v>
      </c>
      <c r="D350" s="17">
        <v>4</v>
      </c>
      <c r="E350" s="17">
        <v>2</v>
      </c>
      <c r="F350" s="17">
        <v>1</v>
      </c>
    </row>
    <row r="351" spans="1:6" x14ac:dyDescent="0.25">
      <c r="A351" s="32">
        <v>44965</v>
      </c>
      <c r="B351" s="31">
        <v>-5460</v>
      </c>
      <c r="C351" s="17">
        <v>7</v>
      </c>
      <c r="D351" s="17">
        <v>8</v>
      </c>
      <c r="E351" s="17">
        <v>4</v>
      </c>
      <c r="F351" s="17">
        <v>1</v>
      </c>
    </row>
    <row r="352" spans="1:6" x14ac:dyDescent="0.25">
      <c r="A352" s="32">
        <v>44964</v>
      </c>
      <c r="B352" s="31">
        <v>8800</v>
      </c>
      <c r="C352" s="17">
        <v>9</v>
      </c>
      <c r="D352" s="17">
        <v>7</v>
      </c>
      <c r="E352" s="17">
        <v>4</v>
      </c>
      <c r="F352" s="17">
        <v>1</v>
      </c>
    </row>
    <row r="353" spans="1:6" x14ac:dyDescent="0.25">
      <c r="A353" s="32">
        <v>44960</v>
      </c>
      <c r="B353" s="31">
        <v>360</v>
      </c>
      <c r="C353" s="17">
        <v>8</v>
      </c>
      <c r="D353" s="17">
        <v>2</v>
      </c>
      <c r="E353" s="17">
        <v>1</v>
      </c>
      <c r="F353" s="17">
        <v>1</v>
      </c>
    </row>
    <row r="354" spans="1:6" x14ac:dyDescent="0.25">
      <c r="A354" s="32">
        <v>44959</v>
      </c>
      <c r="B354" s="31">
        <v>-16390</v>
      </c>
      <c r="C354" s="17">
        <v>9</v>
      </c>
      <c r="D354" s="17">
        <v>8</v>
      </c>
      <c r="E354" s="17">
        <v>4</v>
      </c>
      <c r="F354" s="17">
        <v>1</v>
      </c>
    </row>
    <row r="355" spans="1:6" x14ac:dyDescent="0.25">
      <c r="A355" s="32">
        <v>44957</v>
      </c>
      <c r="B355" s="31">
        <v>-5655</v>
      </c>
      <c r="C355" s="17">
        <v>7</v>
      </c>
      <c r="D355" s="17">
        <v>10</v>
      </c>
      <c r="E355" s="17">
        <v>4</v>
      </c>
      <c r="F355" s="17">
        <v>1</v>
      </c>
    </row>
    <row r="356" spans="1:6" x14ac:dyDescent="0.25">
      <c r="A356" s="32">
        <v>44956</v>
      </c>
      <c r="B356" s="31">
        <v>-1820</v>
      </c>
      <c r="C356" s="17">
        <v>5</v>
      </c>
      <c r="D356" s="17">
        <v>5</v>
      </c>
      <c r="E356" s="17">
        <v>2</v>
      </c>
      <c r="F356" s="17">
        <v>1</v>
      </c>
    </row>
    <row r="357" spans="1:6" x14ac:dyDescent="0.25">
      <c r="A357" s="32">
        <v>44953</v>
      </c>
      <c r="B357" s="31">
        <v>-4240</v>
      </c>
      <c r="C357" s="17">
        <v>8</v>
      </c>
      <c r="D357" s="17">
        <v>6</v>
      </c>
      <c r="E357" s="17">
        <v>1</v>
      </c>
      <c r="F357" s="17">
        <v>1</v>
      </c>
    </row>
    <row r="358" spans="1:6" x14ac:dyDescent="0.25">
      <c r="A358" s="32">
        <v>44951</v>
      </c>
      <c r="B358" s="31">
        <v>16180</v>
      </c>
      <c r="C358" s="17">
        <v>8</v>
      </c>
      <c r="D358" s="17">
        <v>4</v>
      </c>
      <c r="E358" s="17">
        <v>1</v>
      </c>
      <c r="F358" s="17">
        <v>1</v>
      </c>
    </row>
    <row r="359" spans="1:6" x14ac:dyDescent="0.25">
      <c r="A359" s="32">
        <v>44950</v>
      </c>
      <c r="B359" s="31">
        <v>3440</v>
      </c>
      <c r="C359" s="17">
        <v>2</v>
      </c>
      <c r="D359" s="17">
        <v>2</v>
      </c>
      <c r="E359" s="17">
        <v>2</v>
      </c>
      <c r="F359" s="17">
        <v>1</v>
      </c>
    </row>
    <row r="360" spans="1:6" x14ac:dyDescent="0.25">
      <c r="A360" s="32">
        <v>44949</v>
      </c>
      <c r="B360" s="31">
        <v>3440</v>
      </c>
      <c r="C360" s="17">
        <v>9</v>
      </c>
      <c r="D360" s="17">
        <v>9</v>
      </c>
      <c r="E360" s="17">
        <v>4</v>
      </c>
      <c r="F360" s="17">
        <v>1</v>
      </c>
    </row>
    <row r="361" spans="1:6" x14ac:dyDescent="0.25">
      <c r="A361" s="32">
        <v>44946</v>
      </c>
      <c r="B361" s="31">
        <v>-10125</v>
      </c>
      <c r="C361" s="17">
        <v>8</v>
      </c>
      <c r="D361" s="17">
        <v>9</v>
      </c>
      <c r="E361" s="17">
        <v>4</v>
      </c>
      <c r="F361" s="17">
        <v>1</v>
      </c>
    </row>
    <row r="362" spans="1:6" x14ac:dyDescent="0.25">
      <c r="A362" s="32">
        <v>44944</v>
      </c>
      <c r="B362" s="31">
        <v>2150</v>
      </c>
      <c r="C362" s="17">
        <v>8</v>
      </c>
      <c r="D362" s="17">
        <v>6</v>
      </c>
      <c r="E362" s="17">
        <v>1</v>
      </c>
      <c r="F362" s="17">
        <v>1</v>
      </c>
    </row>
    <row r="363" spans="1:6" x14ac:dyDescent="0.25">
      <c r="A363" s="32">
        <v>44939</v>
      </c>
      <c r="B363" s="31">
        <v>19450</v>
      </c>
      <c r="C363" s="17">
        <v>7</v>
      </c>
      <c r="D363" s="17">
        <v>6</v>
      </c>
      <c r="E363" s="17">
        <v>1</v>
      </c>
      <c r="F363" s="17">
        <v>1</v>
      </c>
    </row>
    <row r="364" spans="1:6" x14ac:dyDescent="0.25">
      <c r="A364" s="32">
        <v>44937</v>
      </c>
      <c r="B364" s="31">
        <v>-5965</v>
      </c>
      <c r="C364" s="17">
        <v>5</v>
      </c>
      <c r="D364" s="17">
        <v>8</v>
      </c>
      <c r="E364" s="17">
        <v>3</v>
      </c>
      <c r="F364" s="17">
        <v>1</v>
      </c>
    </row>
    <row r="365" spans="1:6" x14ac:dyDescent="0.25">
      <c r="A365" s="32">
        <v>44936</v>
      </c>
      <c r="B365" s="31">
        <v>12460</v>
      </c>
      <c r="C365" s="17">
        <v>5</v>
      </c>
      <c r="D365" s="17">
        <v>8</v>
      </c>
      <c r="E365" s="17">
        <v>3</v>
      </c>
      <c r="F365" s="17">
        <v>1</v>
      </c>
    </row>
    <row r="366" spans="1:6" x14ac:dyDescent="0.25">
      <c r="A366" s="32">
        <v>44935</v>
      </c>
      <c r="B366" s="31">
        <v>-14650</v>
      </c>
      <c r="C366" s="17">
        <v>7</v>
      </c>
      <c r="D366" s="17">
        <v>2</v>
      </c>
      <c r="E366" s="17">
        <v>1</v>
      </c>
      <c r="F366" s="17">
        <v>1</v>
      </c>
    </row>
    <row r="367" spans="1:6" x14ac:dyDescent="0.25">
      <c r="A367" s="32">
        <v>44931</v>
      </c>
      <c r="B367" s="31">
        <v>-10160</v>
      </c>
      <c r="C367" s="17">
        <v>7</v>
      </c>
      <c r="D367" s="17">
        <v>9</v>
      </c>
      <c r="E367" s="17">
        <v>4</v>
      </c>
      <c r="F367" s="17">
        <v>1</v>
      </c>
    </row>
    <row r="368" spans="1:6" x14ac:dyDescent="0.25">
      <c r="A368" s="32">
        <v>44929</v>
      </c>
      <c r="B368" s="31">
        <v>-1200</v>
      </c>
      <c r="C368" s="17">
        <v>9</v>
      </c>
      <c r="D368" s="17">
        <v>4</v>
      </c>
      <c r="E368" s="17">
        <v>1</v>
      </c>
      <c r="F368" s="17">
        <v>1</v>
      </c>
    </row>
    <row r="369" spans="1:6" x14ac:dyDescent="0.25">
      <c r="A369" s="32">
        <v>44925</v>
      </c>
      <c r="B369" s="31">
        <v>7820</v>
      </c>
      <c r="C369" s="17">
        <v>5</v>
      </c>
      <c r="D369" s="17">
        <v>2</v>
      </c>
      <c r="E369" s="17">
        <v>2</v>
      </c>
      <c r="F369" s="17">
        <v>1</v>
      </c>
    </row>
    <row r="370" spans="1:6" x14ac:dyDescent="0.25">
      <c r="A370" s="32">
        <v>44924</v>
      </c>
      <c r="B370" s="31">
        <v>5310</v>
      </c>
      <c r="C370" s="17">
        <v>7</v>
      </c>
      <c r="D370" s="17">
        <v>8</v>
      </c>
      <c r="E370" s="17">
        <v>4</v>
      </c>
      <c r="F370" s="17">
        <v>1</v>
      </c>
    </row>
    <row r="371" spans="1:6" x14ac:dyDescent="0.25">
      <c r="A371" s="32">
        <v>44923</v>
      </c>
      <c r="B371" s="31">
        <v>-3840</v>
      </c>
      <c r="C371" s="17">
        <v>7</v>
      </c>
      <c r="D371" s="17">
        <v>7</v>
      </c>
      <c r="E371" s="17">
        <v>4</v>
      </c>
      <c r="F371" s="17">
        <v>1</v>
      </c>
    </row>
    <row r="372" spans="1:6" x14ac:dyDescent="0.25">
      <c r="A372" s="32">
        <v>44922</v>
      </c>
      <c r="B372" s="31">
        <v>-9260</v>
      </c>
      <c r="C372" s="17">
        <v>7</v>
      </c>
      <c r="D372" s="17">
        <v>9</v>
      </c>
      <c r="E372" s="17">
        <v>4</v>
      </c>
      <c r="F372" s="17">
        <v>1</v>
      </c>
    </row>
    <row r="373" spans="1:6" x14ac:dyDescent="0.25">
      <c r="A373" s="32">
        <v>44917</v>
      </c>
      <c r="B373" s="31">
        <v>-10160</v>
      </c>
      <c r="C373" s="17">
        <v>10</v>
      </c>
      <c r="D373" s="17">
        <v>6</v>
      </c>
      <c r="E373" s="17">
        <v>1</v>
      </c>
      <c r="F373" s="17">
        <v>1</v>
      </c>
    </row>
    <row r="374" spans="1:6" x14ac:dyDescent="0.25">
      <c r="A374" s="32">
        <v>44916</v>
      </c>
      <c r="B374" s="31">
        <v>-105</v>
      </c>
      <c r="C374" s="17">
        <v>6</v>
      </c>
      <c r="D374" s="17">
        <v>7</v>
      </c>
      <c r="E374" s="17">
        <v>4</v>
      </c>
      <c r="F374" s="17">
        <v>1</v>
      </c>
    </row>
    <row r="375" spans="1:6" x14ac:dyDescent="0.25">
      <c r="A375" s="32">
        <v>44914</v>
      </c>
      <c r="B375" s="31">
        <v>-3940</v>
      </c>
      <c r="C375" s="17">
        <v>8</v>
      </c>
      <c r="D375" s="17">
        <v>8</v>
      </c>
      <c r="E375" s="17">
        <v>4</v>
      </c>
      <c r="F375" s="17">
        <v>1</v>
      </c>
    </row>
    <row r="376" spans="1:6" x14ac:dyDescent="0.25">
      <c r="A376" s="32">
        <v>44910</v>
      </c>
      <c r="B376" s="31">
        <v>-5040</v>
      </c>
      <c r="C376" s="17">
        <v>9</v>
      </c>
      <c r="D376" s="17">
        <v>8</v>
      </c>
      <c r="E376" s="17">
        <v>4</v>
      </c>
      <c r="F376" s="17">
        <v>1</v>
      </c>
    </row>
    <row r="377" spans="1:6" x14ac:dyDescent="0.25">
      <c r="A377" s="32">
        <v>44908</v>
      </c>
      <c r="B377" s="31">
        <v>-17570</v>
      </c>
      <c r="C377" s="17">
        <v>10</v>
      </c>
      <c r="D377" s="17">
        <v>2</v>
      </c>
      <c r="E377" s="17">
        <v>1</v>
      </c>
      <c r="F377" s="17">
        <v>1</v>
      </c>
    </row>
    <row r="378" spans="1:6" x14ac:dyDescent="0.25">
      <c r="A378" s="32">
        <v>44907</v>
      </c>
      <c r="B378" s="31">
        <v>10190</v>
      </c>
      <c r="C378" s="17">
        <v>5</v>
      </c>
      <c r="D378" s="17">
        <v>6</v>
      </c>
      <c r="E378" s="17">
        <v>2</v>
      </c>
      <c r="F378" s="17">
        <v>1</v>
      </c>
    </row>
    <row r="379" spans="1:6" x14ac:dyDescent="0.25">
      <c r="A379" s="32">
        <v>44902</v>
      </c>
      <c r="B379" s="31">
        <v>5460</v>
      </c>
      <c r="C379" s="17">
        <v>5</v>
      </c>
      <c r="D379" s="17">
        <v>1</v>
      </c>
      <c r="E379" s="17">
        <v>2</v>
      </c>
      <c r="F379" s="17">
        <v>1</v>
      </c>
    </row>
    <row r="380" spans="1:6" x14ac:dyDescent="0.25">
      <c r="A380" s="32">
        <v>44901</v>
      </c>
      <c r="B380" s="31">
        <v>-10160</v>
      </c>
      <c r="C380" s="17">
        <v>9</v>
      </c>
      <c r="D380" s="17">
        <v>8</v>
      </c>
      <c r="E380" s="17">
        <v>4</v>
      </c>
      <c r="F380" s="17">
        <v>1</v>
      </c>
    </row>
    <row r="381" spans="1:6" x14ac:dyDescent="0.25">
      <c r="A381" s="32">
        <v>44900</v>
      </c>
      <c r="B381" s="31">
        <v>-10160</v>
      </c>
      <c r="C381" s="17">
        <v>7</v>
      </c>
      <c r="D381" s="17">
        <v>8</v>
      </c>
      <c r="E381" s="17">
        <v>4</v>
      </c>
      <c r="F381" s="17">
        <v>1</v>
      </c>
    </row>
    <row r="382" spans="1:6" x14ac:dyDescent="0.25">
      <c r="A382" s="32">
        <v>44897</v>
      </c>
      <c r="B382" s="31">
        <v>29650</v>
      </c>
      <c r="C382" s="17">
        <v>8</v>
      </c>
      <c r="D382" s="17">
        <v>1</v>
      </c>
      <c r="E382" s="17">
        <v>1</v>
      </c>
      <c r="F382" s="17">
        <v>1</v>
      </c>
    </row>
    <row r="383" spans="1:6" x14ac:dyDescent="0.25">
      <c r="A383" s="32">
        <v>44896</v>
      </c>
      <c r="B383" s="31">
        <v>1355</v>
      </c>
      <c r="C383" s="17">
        <v>5</v>
      </c>
      <c r="D383" s="17">
        <v>3</v>
      </c>
      <c r="E383" s="17">
        <v>2</v>
      </c>
      <c r="F383" s="17">
        <v>1</v>
      </c>
    </row>
    <row r="384" spans="1:6" x14ac:dyDescent="0.25">
      <c r="A384" s="32">
        <v>44895</v>
      </c>
      <c r="B384" s="31">
        <v>46850</v>
      </c>
      <c r="C384" s="17">
        <v>10</v>
      </c>
      <c r="D384" s="17">
        <v>9</v>
      </c>
      <c r="E384" s="17">
        <v>4</v>
      </c>
      <c r="F384" s="17">
        <v>1</v>
      </c>
    </row>
    <row r="385" spans="1:6" x14ac:dyDescent="0.25">
      <c r="A385" s="32">
        <v>44894</v>
      </c>
      <c r="B385" s="31">
        <v>-4960</v>
      </c>
      <c r="C385" s="17">
        <v>6</v>
      </c>
      <c r="D385" s="17">
        <v>7</v>
      </c>
      <c r="E385" s="17">
        <v>4</v>
      </c>
      <c r="F385" s="17">
        <v>1</v>
      </c>
    </row>
    <row r="386" spans="1:6" x14ac:dyDescent="0.25">
      <c r="A386" s="32">
        <v>44893</v>
      </c>
      <c r="B386" s="31">
        <v>6830</v>
      </c>
      <c r="C386" s="17">
        <v>6</v>
      </c>
      <c r="D386" s="17">
        <v>3</v>
      </c>
      <c r="E386" s="17">
        <v>1</v>
      </c>
      <c r="F386" s="17">
        <v>1</v>
      </c>
    </row>
    <row r="387" spans="1:6" x14ac:dyDescent="0.25">
      <c r="A387" s="32">
        <v>44888</v>
      </c>
      <c r="B387" s="31">
        <v>-1700</v>
      </c>
      <c r="C387" s="17">
        <v>4</v>
      </c>
      <c r="D387" s="17">
        <v>7</v>
      </c>
      <c r="E387" s="17">
        <v>3</v>
      </c>
      <c r="F387" s="17">
        <v>1</v>
      </c>
    </row>
    <row r="388" spans="1:6" x14ac:dyDescent="0.25">
      <c r="A388" s="32">
        <v>44881</v>
      </c>
      <c r="B388" s="31">
        <v>-6740</v>
      </c>
      <c r="C388" s="17">
        <v>5</v>
      </c>
      <c r="D388" s="17">
        <v>8</v>
      </c>
      <c r="E388" s="17">
        <v>3</v>
      </c>
      <c r="F388" s="17">
        <v>1</v>
      </c>
    </row>
    <row r="389" spans="1:6" x14ac:dyDescent="0.25">
      <c r="A389" s="32">
        <v>44880</v>
      </c>
      <c r="B389" s="31">
        <v>-15610</v>
      </c>
      <c r="C389" s="17">
        <v>9</v>
      </c>
      <c r="D389" s="17">
        <v>2</v>
      </c>
      <c r="E389" s="17">
        <v>1</v>
      </c>
      <c r="F389" s="17">
        <v>1</v>
      </c>
    </row>
    <row r="390" spans="1:6" x14ac:dyDescent="0.25">
      <c r="A390" s="32">
        <v>44876</v>
      </c>
      <c r="B390" s="31">
        <v>17720</v>
      </c>
      <c r="C390" s="17">
        <v>8</v>
      </c>
      <c r="D390" s="17">
        <v>5</v>
      </c>
      <c r="E390" s="17">
        <v>1</v>
      </c>
      <c r="F390" s="17">
        <v>1</v>
      </c>
    </row>
    <row r="391" spans="1:6" x14ac:dyDescent="0.25">
      <c r="A391" s="32">
        <v>44875</v>
      </c>
      <c r="B391" s="31">
        <v>27390</v>
      </c>
      <c r="C391" s="17">
        <v>10</v>
      </c>
      <c r="D391" s="17">
        <v>9</v>
      </c>
      <c r="E391" s="17">
        <v>4</v>
      </c>
      <c r="F391" s="17">
        <v>1</v>
      </c>
    </row>
    <row r="392" spans="1:6" x14ac:dyDescent="0.25">
      <c r="A392" s="32">
        <v>44868</v>
      </c>
      <c r="B392" s="31">
        <v>-220</v>
      </c>
      <c r="C392" s="17">
        <v>5</v>
      </c>
      <c r="D392" s="17">
        <v>8</v>
      </c>
      <c r="E392" s="17">
        <v>3</v>
      </c>
      <c r="F392" s="17">
        <v>1</v>
      </c>
    </row>
    <row r="393" spans="1:6" x14ac:dyDescent="0.25">
      <c r="A393" s="32">
        <v>44867</v>
      </c>
      <c r="B393" s="31">
        <v>-13360</v>
      </c>
      <c r="C393" s="17">
        <v>10</v>
      </c>
      <c r="D393" s="17">
        <v>8</v>
      </c>
      <c r="E393" s="17">
        <v>4</v>
      </c>
      <c r="F393" s="17">
        <v>1</v>
      </c>
    </row>
    <row r="394" spans="1:6" x14ac:dyDescent="0.25">
      <c r="A394" s="32">
        <v>44866</v>
      </c>
      <c r="B394" s="31">
        <v>-5900</v>
      </c>
      <c r="C394" s="17">
        <v>8</v>
      </c>
      <c r="D394" s="17">
        <v>9</v>
      </c>
      <c r="E394" s="17">
        <v>4</v>
      </c>
      <c r="F394" s="17">
        <v>1</v>
      </c>
    </row>
    <row r="395" spans="1:6" x14ac:dyDescent="0.25">
      <c r="A395" s="32">
        <v>44865</v>
      </c>
      <c r="B395" s="31">
        <v>-1960</v>
      </c>
      <c r="C395" s="17">
        <v>5</v>
      </c>
      <c r="D395" s="17">
        <v>3</v>
      </c>
      <c r="E395" s="17">
        <v>2</v>
      </c>
      <c r="F395" s="17">
        <v>1</v>
      </c>
    </row>
    <row r="396" spans="1:6" x14ac:dyDescent="0.25">
      <c r="A396" s="32">
        <v>44862</v>
      </c>
      <c r="B396" s="31">
        <v>22150</v>
      </c>
      <c r="C396" s="17">
        <v>10</v>
      </c>
      <c r="D396" s="17">
        <v>9</v>
      </c>
      <c r="E396" s="17">
        <v>4</v>
      </c>
      <c r="F396" s="17">
        <v>1</v>
      </c>
    </row>
    <row r="397" spans="1:6" x14ac:dyDescent="0.25">
      <c r="A397" s="32">
        <v>44860</v>
      </c>
      <c r="B397" s="31">
        <v>12110</v>
      </c>
      <c r="C397" s="17">
        <v>8</v>
      </c>
      <c r="D397" s="17">
        <v>3</v>
      </c>
      <c r="E397" s="17">
        <v>1</v>
      </c>
      <c r="F397" s="17">
        <v>1</v>
      </c>
    </row>
    <row r="398" spans="1:6" x14ac:dyDescent="0.25">
      <c r="A398" s="32">
        <v>44859</v>
      </c>
      <c r="B398" s="31">
        <v>-6160</v>
      </c>
      <c r="C398" s="17">
        <v>8</v>
      </c>
      <c r="D398" s="17">
        <v>9</v>
      </c>
      <c r="E398" s="17">
        <v>4</v>
      </c>
      <c r="F398" s="17">
        <v>1</v>
      </c>
    </row>
    <row r="399" spans="1:6" x14ac:dyDescent="0.25">
      <c r="A399" s="32">
        <v>44858</v>
      </c>
      <c r="B399" s="31">
        <v>19840</v>
      </c>
      <c r="C399" s="17">
        <v>8</v>
      </c>
      <c r="D399" s="17">
        <v>5</v>
      </c>
      <c r="E399" s="17">
        <v>1</v>
      </c>
      <c r="F399" s="17">
        <v>1</v>
      </c>
    </row>
    <row r="400" spans="1:6" x14ac:dyDescent="0.25">
      <c r="A400" s="32">
        <v>44855</v>
      </c>
      <c r="B400" s="31">
        <v>-10115</v>
      </c>
      <c r="C400" s="17">
        <v>10</v>
      </c>
      <c r="D400" s="17">
        <v>9</v>
      </c>
      <c r="E400" s="17">
        <v>4</v>
      </c>
      <c r="F400" s="17">
        <v>1</v>
      </c>
    </row>
    <row r="401" spans="1:6" x14ac:dyDescent="0.25">
      <c r="A401" s="32">
        <v>44853</v>
      </c>
      <c r="B401" s="31">
        <v>-10240</v>
      </c>
      <c r="C401" s="17">
        <v>7</v>
      </c>
      <c r="D401" s="17">
        <v>2</v>
      </c>
      <c r="E401" s="17">
        <v>1</v>
      </c>
      <c r="F401" s="17">
        <v>1</v>
      </c>
    </row>
    <row r="402" spans="1:6" x14ac:dyDescent="0.25">
      <c r="A402" s="32">
        <v>44852</v>
      </c>
      <c r="B402" s="31">
        <v>5820</v>
      </c>
      <c r="C402" s="17">
        <v>9</v>
      </c>
      <c r="D402" s="17">
        <v>3</v>
      </c>
      <c r="E402" s="17">
        <v>1</v>
      </c>
      <c r="F402" s="17">
        <v>1</v>
      </c>
    </row>
    <row r="403" spans="1:6" x14ac:dyDescent="0.25">
      <c r="A403" s="32">
        <v>44851</v>
      </c>
      <c r="B403" s="31">
        <v>-8280</v>
      </c>
      <c r="C403" s="17">
        <v>8</v>
      </c>
      <c r="D403" s="17">
        <v>9</v>
      </c>
      <c r="E403" s="17">
        <v>4</v>
      </c>
      <c r="F403" s="17">
        <v>1</v>
      </c>
    </row>
    <row r="404" spans="1:6" x14ac:dyDescent="0.25">
      <c r="A404" s="32">
        <v>44848</v>
      </c>
      <c r="B404" s="31">
        <v>-10160</v>
      </c>
      <c r="C404" s="17">
        <v>10</v>
      </c>
      <c r="D404" s="17">
        <v>7</v>
      </c>
      <c r="E404" s="17">
        <v>4</v>
      </c>
      <c r="F404" s="17">
        <v>1</v>
      </c>
    </row>
    <row r="405" spans="1:6" x14ac:dyDescent="0.25">
      <c r="A405" s="32">
        <v>44847</v>
      </c>
      <c r="B405" s="31">
        <v>104750</v>
      </c>
      <c r="C405" s="17">
        <v>10</v>
      </c>
      <c r="D405" s="17">
        <v>4</v>
      </c>
      <c r="E405" s="17">
        <v>1</v>
      </c>
      <c r="F405" s="17">
        <v>1</v>
      </c>
    </row>
    <row r="406" spans="1:6" x14ac:dyDescent="0.25">
      <c r="A406" s="32">
        <v>44846</v>
      </c>
      <c r="B406" s="31">
        <v>-2300</v>
      </c>
      <c r="C406" s="17">
        <v>5</v>
      </c>
      <c r="D406" s="17">
        <v>6</v>
      </c>
      <c r="E406" s="17">
        <v>2</v>
      </c>
      <c r="F406" s="17">
        <v>1</v>
      </c>
    </row>
    <row r="407" spans="1:6" x14ac:dyDescent="0.25">
      <c r="A407" s="32">
        <v>44845</v>
      </c>
      <c r="B407" s="31">
        <v>8225</v>
      </c>
      <c r="C407" s="17">
        <v>8</v>
      </c>
      <c r="D407" s="17">
        <v>2</v>
      </c>
      <c r="E407" s="17">
        <v>1</v>
      </c>
      <c r="F407" s="17">
        <v>1</v>
      </c>
    </row>
    <row r="408" spans="1:6" x14ac:dyDescent="0.25">
      <c r="A408" s="32">
        <v>44841</v>
      </c>
      <c r="B408" s="31">
        <v>-80</v>
      </c>
      <c r="C408" s="17">
        <v>10</v>
      </c>
      <c r="D408" s="17">
        <v>8</v>
      </c>
      <c r="E408" s="17">
        <v>4</v>
      </c>
      <c r="F408" s="17">
        <v>1</v>
      </c>
    </row>
    <row r="409" spans="1:6" x14ac:dyDescent="0.25">
      <c r="A409" s="32">
        <v>44839</v>
      </c>
      <c r="B409" s="31">
        <v>11150</v>
      </c>
      <c r="C409" s="17">
        <v>9</v>
      </c>
      <c r="D409" s="17">
        <v>3</v>
      </c>
      <c r="E409" s="17">
        <v>1</v>
      </c>
      <c r="F409" s="17">
        <v>1</v>
      </c>
    </row>
    <row r="410" spans="1:6" x14ac:dyDescent="0.25">
      <c r="A410" s="32">
        <v>44837</v>
      </c>
      <c r="B410" s="31">
        <v>21450</v>
      </c>
      <c r="C410" s="17">
        <v>10</v>
      </c>
      <c r="D410" s="17">
        <v>9</v>
      </c>
      <c r="E410" s="17">
        <v>4</v>
      </c>
      <c r="F410" s="17">
        <v>1</v>
      </c>
    </row>
    <row r="411" spans="1:6" x14ac:dyDescent="0.25">
      <c r="A411" s="32">
        <v>44834</v>
      </c>
      <c r="B411" s="31">
        <v>-10230</v>
      </c>
      <c r="C411" s="17">
        <v>9</v>
      </c>
      <c r="D411" s="17">
        <v>8</v>
      </c>
      <c r="E411" s="17">
        <v>4</v>
      </c>
      <c r="F411" s="17">
        <v>1</v>
      </c>
    </row>
    <row r="412" spans="1:6" x14ac:dyDescent="0.25">
      <c r="A412" s="32">
        <v>44833</v>
      </c>
      <c r="B412" s="31">
        <v>-10160</v>
      </c>
      <c r="C412" s="17">
        <v>10</v>
      </c>
      <c r="D412" s="17">
        <v>5</v>
      </c>
      <c r="E412" s="17">
        <v>1</v>
      </c>
      <c r="F412" s="17">
        <v>1</v>
      </c>
    </row>
    <row r="413" spans="1:6" x14ac:dyDescent="0.25">
      <c r="A413" s="32">
        <v>44831</v>
      </c>
      <c r="B413" s="31">
        <v>3900</v>
      </c>
      <c r="C413" s="17">
        <v>9</v>
      </c>
      <c r="D413" s="17">
        <v>5</v>
      </c>
      <c r="E413" s="17">
        <v>1</v>
      </c>
      <c r="F413" s="17">
        <v>1</v>
      </c>
    </row>
    <row r="414" spans="1:6" x14ac:dyDescent="0.25">
      <c r="A414" s="32">
        <v>44830</v>
      </c>
      <c r="B414" s="31">
        <v>9895</v>
      </c>
      <c r="C414" s="17">
        <v>7</v>
      </c>
      <c r="D414" s="17">
        <v>1</v>
      </c>
      <c r="E414" s="17">
        <v>1</v>
      </c>
      <c r="F414" s="17">
        <v>1</v>
      </c>
    </row>
    <row r="415" spans="1:6" x14ac:dyDescent="0.25">
      <c r="A415" s="32">
        <v>44827</v>
      </c>
      <c r="B415" s="31">
        <v>5440</v>
      </c>
      <c r="C415" s="17">
        <v>7</v>
      </c>
      <c r="D415" s="17">
        <v>2</v>
      </c>
      <c r="E415" s="17">
        <v>1</v>
      </c>
      <c r="F415" s="17">
        <v>1</v>
      </c>
    </row>
    <row r="416" spans="1:6" x14ac:dyDescent="0.25">
      <c r="A416" s="32">
        <v>44826</v>
      </c>
      <c r="B416" s="31">
        <v>-2440</v>
      </c>
      <c r="C416" s="17">
        <v>7</v>
      </c>
      <c r="D416" s="17">
        <v>7</v>
      </c>
      <c r="E416" s="17">
        <v>4</v>
      </c>
      <c r="F416" s="17">
        <v>1</v>
      </c>
    </row>
    <row r="417" spans="1:6" x14ac:dyDescent="0.25">
      <c r="A417" s="32">
        <v>44825</v>
      </c>
      <c r="B417" s="31">
        <v>13635</v>
      </c>
      <c r="C417" s="17">
        <v>10</v>
      </c>
      <c r="D417" s="17">
        <v>6</v>
      </c>
      <c r="E417" s="17">
        <v>1</v>
      </c>
      <c r="F417" s="17">
        <v>1</v>
      </c>
    </row>
    <row r="418" spans="1:6" x14ac:dyDescent="0.25">
      <c r="A418" s="32">
        <v>44824</v>
      </c>
      <c r="B418" s="31">
        <v>-10240</v>
      </c>
      <c r="C418" s="17">
        <v>5</v>
      </c>
      <c r="D418" s="17">
        <v>2</v>
      </c>
      <c r="E418" s="17">
        <v>2</v>
      </c>
      <c r="F418" s="17">
        <v>1</v>
      </c>
    </row>
    <row r="419" spans="1:6" x14ac:dyDescent="0.25">
      <c r="A419" s="32">
        <v>44823</v>
      </c>
      <c r="B419" s="31">
        <v>-3390</v>
      </c>
      <c r="C419" s="17">
        <v>6</v>
      </c>
      <c r="D419" s="17">
        <v>10</v>
      </c>
      <c r="E419" s="17">
        <v>4</v>
      </c>
      <c r="F419" s="17">
        <v>1</v>
      </c>
    </row>
    <row r="420" spans="1:6" x14ac:dyDescent="0.25">
      <c r="A420" s="32">
        <v>44820</v>
      </c>
      <c r="B420" s="31">
        <v>10600</v>
      </c>
      <c r="C420" s="17">
        <v>5</v>
      </c>
      <c r="D420" s="17">
        <v>2</v>
      </c>
      <c r="E420" s="17">
        <v>2</v>
      </c>
      <c r="F420" s="17">
        <v>1</v>
      </c>
    </row>
    <row r="421" spans="1:6" x14ac:dyDescent="0.25">
      <c r="A421" s="32">
        <v>44819</v>
      </c>
      <c r="B421" s="31">
        <v>380</v>
      </c>
      <c r="C421" s="17">
        <v>8</v>
      </c>
      <c r="D421" s="17">
        <v>6</v>
      </c>
      <c r="E421" s="17">
        <v>1</v>
      </c>
      <c r="F421" s="17">
        <v>1</v>
      </c>
    </row>
    <row r="422" spans="1:6" x14ac:dyDescent="0.25">
      <c r="A422" s="32">
        <v>44817</v>
      </c>
      <c r="B422" s="31">
        <v>2820</v>
      </c>
      <c r="C422" s="17">
        <v>10</v>
      </c>
      <c r="D422" s="17">
        <v>9</v>
      </c>
      <c r="E422" s="17">
        <v>4</v>
      </c>
      <c r="F422" s="17">
        <v>1</v>
      </c>
    </row>
    <row r="423" spans="1:6" x14ac:dyDescent="0.25">
      <c r="A423" s="32">
        <v>44813</v>
      </c>
      <c r="B423" s="31">
        <v>-1825</v>
      </c>
      <c r="C423" s="17">
        <v>5</v>
      </c>
      <c r="D423" s="17">
        <v>6</v>
      </c>
      <c r="E423" s="17">
        <v>2</v>
      </c>
      <c r="F423" s="17">
        <v>1</v>
      </c>
    </row>
    <row r="424" spans="1:6" x14ac:dyDescent="0.25">
      <c r="A424" s="32">
        <v>44812</v>
      </c>
      <c r="B424" s="31">
        <v>-10250</v>
      </c>
      <c r="C424" s="17">
        <v>7</v>
      </c>
      <c r="D424" s="17">
        <v>3</v>
      </c>
      <c r="E424" s="17">
        <v>1</v>
      </c>
      <c r="F424" s="17">
        <v>1</v>
      </c>
    </row>
    <row r="425" spans="1:6" x14ac:dyDescent="0.25">
      <c r="A425" s="32">
        <v>44811</v>
      </c>
      <c r="B425" s="31">
        <v>22100</v>
      </c>
      <c r="C425" s="17">
        <v>8</v>
      </c>
      <c r="D425" s="17">
        <v>7</v>
      </c>
      <c r="E425" s="17">
        <v>4</v>
      </c>
      <c r="F425" s="17">
        <v>1</v>
      </c>
    </row>
    <row r="426" spans="1:6" x14ac:dyDescent="0.25">
      <c r="A426" s="32">
        <v>44810</v>
      </c>
      <c r="B426" s="31">
        <v>-20160</v>
      </c>
      <c r="C426" s="17">
        <v>7</v>
      </c>
      <c r="D426" s="17">
        <v>7</v>
      </c>
      <c r="E426" s="17">
        <v>4</v>
      </c>
      <c r="F426" s="17">
        <v>1</v>
      </c>
    </row>
    <row r="427" spans="1:6" x14ac:dyDescent="0.25">
      <c r="A427" s="32">
        <v>44806</v>
      </c>
      <c r="B427" s="31">
        <v>14850</v>
      </c>
      <c r="C427" s="17">
        <v>10</v>
      </c>
      <c r="D427" s="17">
        <v>4</v>
      </c>
      <c r="E427" s="17">
        <v>1</v>
      </c>
      <c r="F427" s="17">
        <v>1</v>
      </c>
    </row>
    <row r="428" spans="1:6" x14ac:dyDescent="0.25">
      <c r="A428" s="32">
        <v>44805</v>
      </c>
      <c r="B428" s="31">
        <v>140</v>
      </c>
      <c r="C428" s="17">
        <v>8</v>
      </c>
      <c r="D428" s="17">
        <v>5</v>
      </c>
      <c r="E428" s="17">
        <v>1</v>
      </c>
      <c r="F428" s="17">
        <v>1</v>
      </c>
    </row>
    <row r="429" spans="1:6" x14ac:dyDescent="0.25">
      <c r="A429" s="32">
        <v>44804</v>
      </c>
      <c r="B429" s="31">
        <v>-3080</v>
      </c>
      <c r="C429" s="17">
        <v>6</v>
      </c>
      <c r="D429" s="17">
        <v>7</v>
      </c>
      <c r="E429" s="17">
        <v>4</v>
      </c>
      <c r="F429" s="17">
        <v>1</v>
      </c>
    </row>
    <row r="430" spans="1:6" x14ac:dyDescent="0.25">
      <c r="A430" s="32">
        <v>44803</v>
      </c>
      <c r="B430" s="31">
        <v>-1440</v>
      </c>
      <c r="C430" s="17">
        <v>9</v>
      </c>
      <c r="D430" s="17">
        <v>8</v>
      </c>
      <c r="E430" s="17">
        <v>4</v>
      </c>
      <c r="F430" s="17">
        <v>1</v>
      </c>
    </row>
    <row r="431" spans="1:6" x14ac:dyDescent="0.25">
      <c r="A431" s="32">
        <v>44802</v>
      </c>
      <c r="B431" s="31">
        <v>2730</v>
      </c>
      <c r="C431" s="17">
        <v>4</v>
      </c>
      <c r="D431" s="17">
        <v>1</v>
      </c>
      <c r="E431" s="17">
        <v>2</v>
      </c>
      <c r="F431" s="17">
        <v>1</v>
      </c>
    </row>
    <row r="432" spans="1:6" x14ac:dyDescent="0.25">
      <c r="A432" s="32">
        <v>44799</v>
      </c>
      <c r="B432" s="31">
        <v>16485</v>
      </c>
      <c r="C432" s="17">
        <v>10</v>
      </c>
      <c r="D432" s="17">
        <v>8</v>
      </c>
      <c r="E432" s="17">
        <v>4</v>
      </c>
      <c r="F432" s="17">
        <v>1</v>
      </c>
    </row>
    <row r="433" spans="1:6" x14ac:dyDescent="0.25">
      <c r="A433" s="32">
        <v>44795</v>
      </c>
      <c r="B433" s="31">
        <v>-6660</v>
      </c>
      <c r="C433" s="17">
        <v>5</v>
      </c>
      <c r="D433" s="17">
        <v>8</v>
      </c>
      <c r="E433" s="17">
        <v>3</v>
      </c>
      <c r="F433" s="17">
        <v>1</v>
      </c>
    </row>
    <row r="434" spans="1:6" x14ac:dyDescent="0.25">
      <c r="A434" s="32">
        <v>44792</v>
      </c>
      <c r="B434" s="31">
        <v>-3740</v>
      </c>
      <c r="C434" s="17">
        <v>5</v>
      </c>
      <c r="D434" s="17">
        <v>6</v>
      </c>
      <c r="E434" s="17">
        <v>2</v>
      </c>
      <c r="F434" s="17">
        <v>1</v>
      </c>
    </row>
    <row r="435" spans="1:6" x14ac:dyDescent="0.25">
      <c r="A435" s="32">
        <v>44790</v>
      </c>
      <c r="B435" s="31">
        <v>1020</v>
      </c>
      <c r="C435" s="17">
        <v>5</v>
      </c>
      <c r="D435" s="17">
        <v>3</v>
      </c>
      <c r="E435" s="17">
        <v>2</v>
      </c>
      <c r="F435" s="17">
        <v>1</v>
      </c>
    </row>
    <row r="436" spans="1:6" x14ac:dyDescent="0.25">
      <c r="A436" s="32">
        <v>44789</v>
      </c>
      <c r="B436" s="31">
        <v>6310</v>
      </c>
      <c r="C436" s="17">
        <v>5</v>
      </c>
      <c r="D436" s="17">
        <v>1</v>
      </c>
      <c r="E436" s="17">
        <v>2</v>
      </c>
      <c r="F436" s="17">
        <v>1</v>
      </c>
    </row>
    <row r="437" spans="1:6" x14ac:dyDescent="0.25">
      <c r="A437" s="32">
        <v>44788</v>
      </c>
      <c r="B437" s="31">
        <v>-5315</v>
      </c>
      <c r="C437" s="17">
        <v>5</v>
      </c>
      <c r="D437" s="17">
        <v>8</v>
      </c>
      <c r="E437" s="17">
        <v>3</v>
      </c>
      <c r="F437" s="17">
        <v>1</v>
      </c>
    </row>
    <row r="438" spans="1:6" x14ac:dyDescent="0.25">
      <c r="A438" s="32">
        <v>44784</v>
      </c>
      <c r="B438" s="31">
        <v>15050</v>
      </c>
      <c r="C438" s="17">
        <v>7</v>
      </c>
      <c r="D438" s="17">
        <v>4</v>
      </c>
      <c r="E438" s="17">
        <v>1</v>
      </c>
      <c r="F438" s="17">
        <v>1</v>
      </c>
    </row>
    <row r="439" spans="1:6" x14ac:dyDescent="0.25">
      <c r="A439" s="32">
        <v>44783</v>
      </c>
      <c r="B439" s="31">
        <v>-2245</v>
      </c>
      <c r="C439" s="17">
        <v>9</v>
      </c>
      <c r="D439" s="17">
        <v>10</v>
      </c>
      <c r="E439" s="17">
        <v>4</v>
      </c>
      <c r="F439" s="17">
        <v>1</v>
      </c>
    </row>
    <row r="440" spans="1:6" x14ac:dyDescent="0.25">
      <c r="A440" s="32">
        <v>44782</v>
      </c>
      <c r="B440" s="31">
        <v>2780</v>
      </c>
      <c r="C440" s="17">
        <v>4</v>
      </c>
      <c r="D440" s="17">
        <v>5</v>
      </c>
      <c r="E440" s="17">
        <v>2</v>
      </c>
      <c r="F440" s="17">
        <v>1</v>
      </c>
    </row>
    <row r="441" spans="1:6" x14ac:dyDescent="0.25">
      <c r="A441" s="32">
        <v>44778</v>
      </c>
      <c r="B441" s="31">
        <v>7000</v>
      </c>
      <c r="C441" s="17">
        <v>7</v>
      </c>
      <c r="D441" s="17">
        <v>4</v>
      </c>
      <c r="E441" s="17">
        <v>1</v>
      </c>
      <c r="F441" s="17">
        <v>1</v>
      </c>
    </row>
    <row r="442" spans="1:6" x14ac:dyDescent="0.25">
      <c r="A442" s="32">
        <v>44777</v>
      </c>
      <c r="B442" s="31">
        <v>10080</v>
      </c>
      <c r="C442" s="17">
        <v>3</v>
      </c>
      <c r="D442" s="17">
        <v>1</v>
      </c>
      <c r="E442" s="17">
        <v>2</v>
      </c>
      <c r="F442" s="17">
        <v>1</v>
      </c>
    </row>
    <row r="443" spans="1:6" x14ac:dyDescent="0.25">
      <c r="A443" s="32">
        <v>44776</v>
      </c>
      <c r="B443" s="31">
        <v>-7960</v>
      </c>
      <c r="C443" s="17">
        <v>9</v>
      </c>
      <c r="D443" s="17">
        <v>9</v>
      </c>
      <c r="E443" s="17">
        <v>4</v>
      </c>
      <c r="F443" s="17">
        <v>1</v>
      </c>
    </row>
    <row r="444" spans="1:6" x14ac:dyDescent="0.25">
      <c r="A444" s="32">
        <v>44775</v>
      </c>
      <c r="B444" s="31">
        <v>7430</v>
      </c>
      <c r="C444" s="17">
        <v>7</v>
      </c>
      <c r="D444" s="17">
        <v>4</v>
      </c>
      <c r="E444" s="17">
        <v>1</v>
      </c>
      <c r="F444" s="17">
        <v>1</v>
      </c>
    </row>
    <row r="445" spans="1:6" x14ac:dyDescent="0.25">
      <c r="A445" s="32">
        <v>44774</v>
      </c>
      <c r="B445" s="31">
        <v>2520</v>
      </c>
      <c r="C445" s="17">
        <v>7</v>
      </c>
      <c r="D445" s="17">
        <v>1</v>
      </c>
      <c r="E445" s="17">
        <v>1</v>
      </c>
      <c r="F445" s="17">
        <v>1</v>
      </c>
    </row>
    <row r="446" spans="1:6" x14ac:dyDescent="0.25">
      <c r="A446" s="32">
        <v>44771</v>
      </c>
      <c r="B446" s="31">
        <v>16360</v>
      </c>
      <c r="C446" s="17">
        <v>7</v>
      </c>
      <c r="D446" s="17">
        <v>4</v>
      </c>
      <c r="E446" s="17">
        <v>1</v>
      </c>
      <c r="F446" s="17">
        <v>1</v>
      </c>
    </row>
    <row r="447" spans="1:6" x14ac:dyDescent="0.25">
      <c r="A447" s="32">
        <v>44770</v>
      </c>
      <c r="B447" s="31">
        <v>-5290</v>
      </c>
      <c r="C447" s="17">
        <v>8</v>
      </c>
      <c r="D447" s="17">
        <v>7</v>
      </c>
      <c r="E447" s="17">
        <v>4</v>
      </c>
      <c r="F447" s="17">
        <v>1</v>
      </c>
    </row>
    <row r="448" spans="1:6" x14ac:dyDescent="0.25">
      <c r="A448" s="32">
        <v>44769</v>
      </c>
      <c r="B448" s="31">
        <v>-9100</v>
      </c>
      <c r="C448" s="17">
        <v>10</v>
      </c>
      <c r="D448" s="17">
        <v>8</v>
      </c>
      <c r="E448" s="17">
        <v>4</v>
      </c>
      <c r="F448" s="17">
        <v>1</v>
      </c>
    </row>
    <row r="449" spans="1:6" x14ac:dyDescent="0.25">
      <c r="A449" s="32">
        <v>44768</v>
      </c>
      <c r="B449" s="31">
        <v>-9560</v>
      </c>
      <c r="C449" s="17">
        <v>7</v>
      </c>
      <c r="D449" s="17">
        <v>8</v>
      </c>
      <c r="E449" s="17">
        <v>4</v>
      </c>
      <c r="F449" s="17">
        <v>1</v>
      </c>
    </row>
    <row r="450" spans="1:6" x14ac:dyDescent="0.25">
      <c r="A450" s="32">
        <v>44767</v>
      </c>
      <c r="B450" s="31">
        <v>-14080</v>
      </c>
      <c r="C450" s="17">
        <v>6</v>
      </c>
      <c r="D450" s="17">
        <v>6</v>
      </c>
      <c r="E450" s="17">
        <v>1</v>
      </c>
      <c r="F450" s="17">
        <v>1</v>
      </c>
    </row>
    <row r="451" spans="1:6" x14ac:dyDescent="0.25">
      <c r="A451" s="32">
        <v>44764</v>
      </c>
      <c r="B451" s="31">
        <v>-1600</v>
      </c>
      <c r="C451" s="17">
        <v>9</v>
      </c>
      <c r="D451" s="17">
        <v>5</v>
      </c>
      <c r="E451" s="17">
        <v>1</v>
      </c>
      <c r="F451" s="17">
        <v>1</v>
      </c>
    </row>
    <row r="452" spans="1:6" x14ac:dyDescent="0.25">
      <c r="A452" s="32">
        <v>44763</v>
      </c>
      <c r="B452" s="31">
        <v>-5940</v>
      </c>
      <c r="C452" s="17">
        <v>7</v>
      </c>
      <c r="D452" s="17">
        <v>7</v>
      </c>
      <c r="E452" s="17">
        <v>4</v>
      </c>
      <c r="F452" s="17">
        <v>1</v>
      </c>
    </row>
    <row r="453" spans="1:6" x14ac:dyDescent="0.25">
      <c r="A453" s="32">
        <v>44762</v>
      </c>
      <c r="B453" s="31">
        <v>-425</v>
      </c>
      <c r="C453" s="17">
        <v>8</v>
      </c>
      <c r="D453" s="17">
        <v>8</v>
      </c>
      <c r="E453" s="17">
        <v>4</v>
      </c>
      <c r="F453" s="17">
        <v>1</v>
      </c>
    </row>
    <row r="454" spans="1:6" x14ac:dyDescent="0.25">
      <c r="A454" s="32">
        <v>44761</v>
      </c>
      <c r="B454" s="31">
        <v>-5070</v>
      </c>
      <c r="C454" s="17">
        <v>8</v>
      </c>
      <c r="D454" s="17">
        <v>9</v>
      </c>
      <c r="E454" s="17">
        <v>4</v>
      </c>
      <c r="F454" s="17">
        <v>1</v>
      </c>
    </row>
    <row r="455" spans="1:6" x14ac:dyDescent="0.25">
      <c r="A455" s="32">
        <v>44756</v>
      </c>
      <c r="B455" s="31">
        <v>24700</v>
      </c>
      <c r="C455" s="17">
        <v>9</v>
      </c>
      <c r="D455" s="17">
        <v>5</v>
      </c>
      <c r="E455" s="17">
        <v>1</v>
      </c>
      <c r="F455" s="17">
        <v>1</v>
      </c>
    </row>
    <row r="456" spans="1:6" x14ac:dyDescent="0.25">
      <c r="A456" s="32">
        <v>44755</v>
      </c>
      <c r="B456" s="31">
        <v>16440</v>
      </c>
      <c r="C456" s="17">
        <v>10</v>
      </c>
      <c r="D456" s="17">
        <v>2</v>
      </c>
      <c r="E456" s="17">
        <v>1</v>
      </c>
      <c r="F456" s="17">
        <v>1</v>
      </c>
    </row>
    <row r="457" spans="1:6" x14ac:dyDescent="0.25">
      <c r="A457" s="32">
        <v>44754</v>
      </c>
      <c r="B457" s="31">
        <v>5740</v>
      </c>
      <c r="C457" s="17">
        <v>8</v>
      </c>
      <c r="D457" s="17">
        <v>2</v>
      </c>
      <c r="E457" s="17">
        <v>1</v>
      </c>
      <c r="F457" s="17">
        <v>1</v>
      </c>
    </row>
    <row r="458" spans="1:6" x14ac:dyDescent="0.25">
      <c r="A458" s="32">
        <v>44753</v>
      </c>
      <c r="B458" s="31">
        <v>360</v>
      </c>
      <c r="C458" s="17">
        <v>6</v>
      </c>
      <c r="D458" s="17">
        <v>8</v>
      </c>
      <c r="E458" s="17">
        <v>4</v>
      </c>
      <c r="F458" s="17">
        <v>1</v>
      </c>
    </row>
    <row r="459" spans="1:6" x14ac:dyDescent="0.25">
      <c r="A459" s="32">
        <v>44749</v>
      </c>
      <c r="B459" s="31">
        <v>-4610</v>
      </c>
      <c r="C459" s="17">
        <v>7</v>
      </c>
      <c r="D459" s="17">
        <v>9</v>
      </c>
      <c r="E459" s="17">
        <v>4</v>
      </c>
      <c r="F459" s="17">
        <v>1</v>
      </c>
    </row>
    <row r="460" spans="1:6" x14ac:dyDescent="0.25">
      <c r="A460" s="32">
        <v>44740</v>
      </c>
      <c r="B460" s="31">
        <v>1200</v>
      </c>
      <c r="C460" s="17">
        <v>10</v>
      </c>
      <c r="D460" s="17">
        <v>9</v>
      </c>
      <c r="E460" s="17">
        <v>4</v>
      </c>
      <c r="F460" s="17">
        <v>1</v>
      </c>
    </row>
    <row r="461" spans="1:6" x14ac:dyDescent="0.25">
      <c r="A461" s="32">
        <v>44739</v>
      </c>
      <c r="B461" s="31">
        <v>-1720</v>
      </c>
      <c r="C461" s="17">
        <v>6</v>
      </c>
      <c r="D461" s="17">
        <v>7</v>
      </c>
      <c r="E461" s="17">
        <v>4</v>
      </c>
      <c r="F461" s="17">
        <v>1</v>
      </c>
    </row>
    <row r="462" spans="1:6" x14ac:dyDescent="0.25">
      <c r="A462" s="32">
        <v>44736</v>
      </c>
      <c r="B462" s="31">
        <v>-7570</v>
      </c>
      <c r="C462" s="17">
        <v>9</v>
      </c>
      <c r="D462" s="17">
        <v>9</v>
      </c>
      <c r="E462" s="17">
        <v>4</v>
      </c>
      <c r="F462" s="17">
        <v>1</v>
      </c>
    </row>
    <row r="463" spans="1:6" x14ac:dyDescent="0.25">
      <c r="A463" s="32">
        <v>44734</v>
      </c>
      <c r="B463" s="31">
        <v>8215</v>
      </c>
      <c r="C463" s="17">
        <v>10</v>
      </c>
      <c r="D463" s="17">
        <v>5</v>
      </c>
      <c r="E463" s="17">
        <v>1</v>
      </c>
      <c r="F463" s="17">
        <v>1</v>
      </c>
    </row>
    <row r="464" spans="1:6" x14ac:dyDescent="0.25">
      <c r="A464" s="32">
        <v>44733</v>
      </c>
      <c r="B464" s="31">
        <v>-1745</v>
      </c>
      <c r="C464" s="17">
        <v>7</v>
      </c>
      <c r="D464" s="17">
        <v>3</v>
      </c>
      <c r="E464" s="17">
        <v>1</v>
      </c>
      <c r="F464" s="17">
        <v>1</v>
      </c>
    </row>
    <row r="465" spans="1:6" x14ac:dyDescent="0.25">
      <c r="A465" s="32">
        <v>44729</v>
      </c>
      <c r="B465" s="31">
        <v>8060</v>
      </c>
      <c r="C465" s="17">
        <v>8</v>
      </c>
      <c r="D465" s="17">
        <v>1</v>
      </c>
      <c r="E465" s="17">
        <v>1</v>
      </c>
      <c r="F465" s="17">
        <v>1</v>
      </c>
    </row>
    <row r="466" spans="1:6" x14ac:dyDescent="0.25">
      <c r="A466" s="32">
        <v>44728</v>
      </c>
      <c r="B466" s="31">
        <v>680</v>
      </c>
      <c r="C466" s="17">
        <v>10</v>
      </c>
      <c r="D466" s="17">
        <v>4</v>
      </c>
      <c r="E466" s="17">
        <v>1</v>
      </c>
      <c r="F466" s="17">
        <v>1</v>
      </c>
    </row>
    <row r="467" spans="1:6" x14ac:dyDescent="0.25">
      <c r="A467" s="32">
        <v>44727</v>
      </c>
      <c r="B467" s="31">
        <v>-9510</v>
      </c>
      <c r="C467" s="17">
        <v>10</v>
      </c>
      <c r="D467" s="17">
        <v>6</v>
      </c>
      <c r="E467" s="17">
        <v>1</v>
      </c>
      <c r="F467" s="17">
        <v>1</v>
      </c>
    </row>
    <row r="468" spans="1:6" x14ac:dyDescent="0.25">
      <c r="A468" s="32">
        <v>44725</v>
      </c>
      <c r="B468" s="31">
        <v>-4740</v>
      </c>
      <c r="C468" s="17">
        <v>9</v>
      </c>
      <c r="D468" s="17">
        <v>8</v>
      </c>
      <c r="E468" s="17">
        <v>4</v>
      </c>
      <c r="F468" s="17">
        <v>1</v>
      </c>
    </row>
    <row r="469" spans="1:6" x14ac:dyDescent="0.25">
      <c r="A469" s="32">
        <v>44722</v>
      </c>
      <c r="B469" s="31">
        <v>-11020</v>
      </c>
      <c r="C469" s="17">
        <v>10</v>
      </c>
      <c r="D469" s="17">
        <v>9</v>
      </c>
      <c r="E469" s="17">
        <v>4</v>
      </c>
      <c r="F469" s="17">
        <v>1</v>
      </c>
    </row>
    <row r="470" spans="1:6" x14ac:dyDescent="0.25">
      <c r="A470" s="32">
        <v>44721</v>
      </c>
      <c r="B470" s="31">
        <v>-10160</v>
      </c>
      <c r="C470" s="17">
        <v>10</v>
      </c>
      <c r="D470" s="17">
        <v>10</v>
      </c>
      <c r="E470" s="17">
        <v>4</v>
      </c>
      <c r="F470" s="17">
        <v>1</v>
      </c>
    </row>
    <row r="471" spans="1:6" x14ac:dyDescent="0.25">
      <c r="A471" s="32">
        <v>44720</v>
      </c>
      <c r="B471" s="31">
        <v>9155</v>
      </c>
      <c r="C471" s="17">
        <v>5</v>
      </c>
      <c r="D471" s="17">
        <v>3</v>
      </c>
      <c r="E471" s="17">
        <v>2</v>
      </c>
      <c r="F471" s="17">
        <v>1</v>
      </c>
    </row>
    <row r="472" spans="1:6" x14ac:dyDescent="0.25">
      <c r="A472" s="32">
        <v>44718</v>
      </c>
      <c r="B472" s="31">
        <v>-10160</v>
      </c>
      <c r="C472" s="17">
        <v>7</v>
      </c>
      <c r="D472" s="17">
        <v>5</v>
      </c>
      <c r="E472" s="17">
        <v>1</v>
      </c>
      <c r="F472" s="17">
        <v>1</v>
      </c>
    </row>
    <row r="473" spans="1:6" x14ac:dyDescent="0.25">
      <c r="A473" s="32">
        <v>44715</v>
      </c>
      <c r="B473" s="31">
        <v>-5760</v>
      </c>
      <c r="C473" s="17">
        <v>8</v>
      </c>
      <c r="D473" s="17">
        <v>8</v>
      </c>
      <c r="E473" s="17">
        <v>4</v>
      </c>
      <c r="F473" s="17">
        <v>1</v>
      </c>
    </row>
    <row r="474" spans="1:6" x14ac:dyDescent="0.25">
      <c r="A474" s="32">
        <v>44714</v>
      </c>
      <c r="B474" s="31">
        <v>34070</v>
      </c>
      <c r="C474" s="17">
        <v>10</v>
      </c>
      <c r="D474" s="17">
        <v>6</v>
      </c>
      <c r="E474" s="17">
        <v>1</v>
      </c>
      <c r="F474" s="17">
        <v>1</v>
      </c>
    </row>
    <row r="475" spans="1:6" x14ac:dyDescent="0.25">
      <c r="A475" s="32">
        <v>44713</v>
      </c>
      <c r="B475" s="31">
        <v>-1935</v>
      </c>
      <c r="C475" s="17">
        <v>9</v>
      </c>
      <c r="D475" s="17">
        <v>3</v>
      </c>
      <c r="E475" s="17">
        <v>1</v>
      </c>
      <c r="F475" s="17">
        <v>1</v>
      </c>
    </row>
    <row r="476" spans="1:6" x14ac:dyDescent="0.25">
      <c r="A476" s="32">
        <v>44707</v>
      </c>
      <c r="B476" s="31">
        <v>-3795</v>
      </c>
      <c r="C476" s="17">
        <v>10</v>
      </c>
      <c r="D476" s="17">
        <v>8</v>
      </c>
      <c r="E476" s="17">
        <v>4</v>
      </c>
      <c r="F476" s="17">
        <v>1</v>
      </c>
    </row>
    <row r="477" spans="1:6" x14ac:dyDescent="0.25">
      <c r="A477" s="32">
        <v>44706</v>
      </c>
      <c r="B477" s="31">
        <v>5890</v>
      </c>
      <c r="C477" s="17">
        <v>9</v>
      </c>
      <c r="D477" s="17">
        <v>5</v>
      </c>
      <c r="E477" s="17">
        <v>1</v>
      </c>
      <c r="F477" s="17">
        <v>1</v>
      </c>
    </row>
    <row r="478" spans="1:6" x14ac:dyDescent="0.25">
      <c r="A478" s="32">
        <v>44705</v>
      </c>
      <c r="B478" s="31">
        <v>-20160</v>
      </c>
      <c r="C478" s="17">
        <v>8</v>
      </c>
      <c r="D478" s="17">
        <v>2</v>
      </c>
      <c r="E478" s="17">
        <v>1</v>
      </c>
      <c r="F478" s="17">
        <v>1</v>
      </c>
    </row>
    <row r="479" spans="1:6" x14ac:dyDescent="0.25">
      <c r="A479" s="32">
        <v>44701</v>
      </c>
      <c r="B479" s="31">
        <v>-3240</v>
      </c>
      <c r="C479" s="17">
        <v>10</v>
      </c>
      <c r="D479" s="17">
        <v>4</v>
      </c>
      <c r="E479" s="17">
        <v>1</v>
      </c>
      <c r="F479" s="17">
        <v>1</v>
      </c>
    </row>
    <row r="480" spans="1:6" x14ac:dyDescent="0.25">
      <c r="A480" s="32">
        <v>44700</v>
      </c>
      <c r="B480" s="31">
        <v>5870</v>
      </c>
      <c r="C480" s="17">
        <v>8</v>
      </c>
      <c r="D480" s="17">
        <v>4</v>
      </c>
      <c r="E480" s="17">
        <v>1</v>
      </c>
      <c r="F480" s="17">
        <v>1</v>
      </c>
    </row>
    <row r="481" spans="1:6" x14ac:dyDescent="0.25">
      <c r="A481" s="32">
        <v>44699</v>
      </c>
      <c r="B481" s="31">
        <v>18500</v>
      </c>
      <c r="C481" s="17">
        <v>10</v>
      </c>
      <c r="D481" s="17">
        <v>9</v>
      </c>
      <c r="E481" s="17">
        <v>4</v>
      </c>
      <c r="F481" s="17">
        <v>1</v>
      </c>
    </row>
    <row r="482" spans="1:6" x14ac:dyDescent="0.25">
      <c r="A482" s="32">
        <v>44698</v>
      </c>
      <c r="B482" s="31">
        <v>15400</v>
      </c>
      <c r="C482" s="17">
        <v>7</v>
      </c>
      <c r="D482" s="17">
        <v>3</v>
      </c>
      <c r="E482" s="17">
        <v>1</v>
      </c>
      <c r="F482" s="17">
        <v>1</v>
      </c>
    </row>
    <row r="483" spans="1:6" x14ac:dyDescent="0.25">
      <c r="A483" s="32">
        <v>44693</v>
      </c>
      <c r="B483" s="31">
        <v>14470</v>
      </c>
      <c r="C483" s="17">
        <v>10</v>
      </c>
      <c r="D483" s="17">
        <v>3</v>
      </c>
      <c r="E483" s="17">
        <v>1</v>
      </c>
      <c r="F483" s="17">
        <v>1</v>
      </c>
    </row>
    <row r="484" spans="1:6" x14ac:dyDescent="0.25">
      <c r="A484" s="32">
        <v>44692</v>
      </c>
      <c r="B484" s="31">
        <v>3800</v>
      </c>
      <c r="C484" s="17">
        <v>10</v>
      </c>
      <c r="D484" s="17">
        <v>10</v>
      </c>
      <c r="E484" s="17">
        <v>4</v>
      </c>
      <c r="F484" s="17">
        <v>1</v>
      </c>
    </row>
    <row r="485" spans="1:6" x14ac:dyDescent="0.25">
      <c r="A485" s="32">
        <v>44691</v>
      </c>
      <c r="B485" s="31">
        <v>16875</v>
      </c>
      <c r="C485" s="17">
        <v>9</v>
      </c>
      <c r="D485" s="17">
        <v>1</v>
      </c>
      <c r="E485" s="17">
        <v>1</v>
      </c>
      <c r="F485" s="17">
        <v>1</v>
      </c>
    </row>
    <row r="486" spans="1:6" x14ac:dyDescent="0.25">
      <c r="A486" s="32">
        <v>44687</v>
      </c>
      <c r="B486" s="31">
        <v>17190</v>
      </c>
      <c r="C486" s="17">
        <v>10</v>
      </c>
      <c r="D486" s="17">
        <v>3</v>
      </c>
      <c r="E486" s="17">
        <v>1</v>
      </c>
      <c r="F486" s="17">
        <v>1</v>
      </c>
    </row>
    <row r="487" spans="1:6" x14ac:dyDescent="0.25">
      <c r="A487" s="32">
        <v>44686</v>
      </c>
      <c r="B487" s="31">
        <v>14940</v>
      </c>
      <c r="C487" s="17">
        <v>10</v>
      </c>
      <c r="D487" s="17">
        <v>8</v>
      </c>
      <c r="E487" s="17">
        <v>4</v>
      </c>
      <c r="F487" s="17">
        <v>1</v>
      </c>
    </row>
    <row r="488" spans="1:6" x14ac:dyDescent="0.25">
      <c r="A488" s="32">
        <v>44685</v>
      </c>
      <c r="B488" s="31">
        <v>-10250</v>
      </c>
      <c r="C488" s="17">
        <v>10</v>
      </c>
      <c r="D488" s="17">
        <v>7</v>
      </c>
      <c r="E488" s="17">
        <v>4</v>
      </c>
      <c r="F488" s="17">
        <v>1</v>
      </c>
    </row>
    <row r="489" spans="1:6" x14ac:dyDescent="0.25">
      <c r="A489" s="32">
        <v>44683</v>
      </c>
      <c r="B489" s="31">
        <v>22960</v>
      </c>
      <c r="C489" s="17">
        <v>9</v>
      </c>
      <c r="D489" s="17">
        <v>5</v>
      </c>
      <c r="E489" s="17">
        <v>1</v>
      </c>
      <c r="F489" s="17">
        <v>1</v>
      </c>
    </row>
    <row r="490" spans="1:6" x14ac:dyDescent="0.25">
      <c r="A490" s="32">
        <v>44679</v>
      </c>
      <c r="B490" s="31">
        <v>29790</v>
      </c>
      <c r="C490" s="17">
        <v>10</v>
      </c>
      <c r="D490" s="17">
        <v>4</v>
      </c>
      <c r="E490" s="17">
        <v>1</v>
      </c>
      <c r="F490" s="17">
        <v>1</v>
      </c>
    </row>
    <row r="491" spans="1:6" x14ac:dyDescent="0.25">
      <c r="A491" s="32">
        <v>44678</v>
      </c>
      <c r="B491" s="31">
        <v>-1160</v>
      </c>
      <c r="C491" s="17">
        <v>8</v>
      </c>
      <c r="D491" s="17">
        <v>4</v>
      </c>
      <c r="E491" s="17">
        <v>1</v>
      </c>
      <c r="F491" s="17">
        <v>1</v>
      </c>
    </row>
    <row r="492" spans="1:6" x14ac:dyDescent="0.25">
      <c r="A492" s="32">
        <v>44677</v>
      </c>
      <c r="B492" s="31">
        <v>-10160</v>
      </c>
      <c r="C492" s="17">
        <v>10</v>
      </c>
      <c r="D492" s="17">
        <v>10</v>
      </c>
      <c r="E492" s="17">
        <v>4</v>
      </c>
      <c r="F492" s="17">
        <v>1</v>
      </c>
    </row>
    <row r="493" spans="1:6" x14ac:dyDescent="0.25">
      <c r="A493" s="32">
        <v>44673</v>
      </c>
      <c r="B493" s="31">
        <v>-10160</v>
      </c>
      <c r="C493" s="17">
        <v>10</v>
      </c>
      <c r="D493" s="17">
        <v>8</v>
      </c>
      <c r="E493" s="17">
        <v>4</v>
      </c>
      <c r="F493" s="17">
        <v>1</v>
      </c>
    </row>
    <row r="494" spans="1:6" x14ac:dyDescent="0.25">
      <c r="A494" s="32">
        <v>44672</v>
      </c>
      <c r="B494" s="31">
        <v>500</v>
      </c>
      <c r="C494" s="17">
        <v>10</v>
      </c>
      <c r="D494" s="17">
        <v>8</v>
      </c>
      <c r="E494" s="17">
        <v>4</v>
      </c>
      <c r="F494" s="17">
        <v>1</v>
      </c>
    </row>
    <row r="495" spans="1:6" x14ac:dyDescent="0.25">
      <c r="A495" s="32">
        <v>44671</v>
      </c>
      <c r="B495" s="31">
        <v>20815</v>
      </c>
      <c r="C495" s="17">
        <v>8</v>
      </c>
      <c r="D495" s="17">
        <v>6</v>
      </c>
      <c r="E495" s="17">
        <v>1</v>
      </c>
      <c r="F495" s="17">
        <v>1</v>
      </c>
    </row>
    <row r="496" spans="1:6" x14ac:dyDescent="0.25">
      <c r="A496" s="32">
        <v>44670</v>
      </c>
      <c r="B496" s="31">
        <v>-15350</v>
      </c>
      <c r="C496" s="17">
        <v>9</v>
      </c>
      <c r="D496" s="17">
        <v>8</v>
      </c>
      <c r="E496" s="17">
        <v>4</v>
      </c>
      <c r="F496" s="17">
        <v>1</v>
      </c>
    </row>
    <row r="497" spans="1:6" x14ac:dyDescent="0.25">
      <c r="A497" s="32">
        <v>44665</v>
      </c>
      <c r="B497" s="31">
        <v>-14040</v>
      </c>
      <c r="C497" s="17">
        <v>8</v>
      </c>
      <c r="D497" s="17">
        <v>9</v>
      </c>
      <c r="E497" s="17">
        <v>4</v>
      </c>
      <c r="F497" s="17">
        <v>1</v>
      </c>
    </row>
    <row r="498" spans="1:6" x14ac:dyDescent="0.25">
      <c r="A498" s="32">
        <v>44664</v>
      </c>
      <c r="B498" s="31">
        <v>-3040</v>
      </c>
      <c r="C498" s="17">
        <v>8</v>
      </c>
      <c r="D498" s="17">
        <v>6</v>
      </c>
      <c r="E498" s="17">
        <v>1</v>
      </c>
      <c r="F498" s="17">
        <v>1</v>
      </c>
    </row>
    <row r="499" spans="1:6" x14ac:dyDescent="0.25">
      <c r="A499" s="32">
        <v>44663</v>
      </c>
      <c r="B499" s="31">
        <v>16890</v>
      </c>
      <c r="C499" s="17">
        <v>9</v>
      </c>
      <c r="D499" s="17">
        <v>3</v>
      </c>
      <c r="E499" s="17">
        <v>1</v>
      </c>
      <c r="F499" s="17">
        <v>1</v>
      </c>
    </row>
    <row r="500" spans="1:6" x14ac:dyDescent="0.25">
      <c r="A500" s="32">
        <v>44662</v>
      </c>
      <c r="B500" s="31">
        <v>-3740</v>
      </c>
      <c r="C500" s="17">
        <v>5</v>
      </c>
      <c r="D500" s="17">
        <v>8</v>
      </c>
      <c r="E500" s="17">
        <v>3</v>
      </c>
      <c r="F500" s="17">
        <v>1</v>
      </c>
    </row>
    <row r="501" spans="1:6" x14ac:dyDescent="0.25">
      <c r="A501" s="32">
        <v>44659</v>
      </c>
      <c r="B501" s="31">
        <v>-20160</v>
      </c>
      <c r="C501" s="17">
        <v>7</v>
      </c>
      <c r="D501" s="17">
        <v>8</v>
      </c>
      <c r="E501" s="17">
        <v>4</v>
      </c>
      <c r="F501" s="17">
        <v>1</v>
      </c>
    </row>
    <row r="502" spans="1:6" x14ac:dyDescent="0.25">
      <c r="A502" s="32">
        <v>44658</v>
      </c>
      <c r="B502" s="31">
        <v>-10160</v>
      </c>
      <c r="C502" s="17">
        <v>7</v>
      </c>
      <c r="D502" s="17">
        <v>1</v>
      </c>
      <c r="E502" s="17">
        <v>1</v>
      </c>
      <c r="F502" s="17">
        <v>1</v>
      </c>
    </row>
    <row r="503" spans="1:6" x14ac:dyDescent="0.25">
      <c r="A503" s="32">
        <v>44657</v>
      </c>
      <c r="B503" s="31">
        <v>-10340</v>
      </c>
      <c r="C503" s="17">
        <v>6</v>
      </c>
      <c r="D503" s="17">
        <v>6</v>
      </c>
      <c r="E503" s="17">
        <v>1</v>
      </c>
      <c r="F503" s="17">
        <v>1</v>
      </c>
    </row>
    <row r="504" spans="1:6" x14ac:dyDescent="0.25">
      <c r="A504" s="32">
        <v>44656</v>
      </c>
      <c r="B504" s="31">
        <v>500</v>
      </c>
      <c r="C504" s="17">
        <v>8</v>
      </c>
      <c r="D504" s="17">
        <v>8</v>
      </c>
      <c r="E504" s="17">
        <v>4</v>
      </c>
      <c r="F504" s="17">
        <v>1</v>
      </c>
    </row>
    <row r="505" spans="1:6" x14ac:dyDescent="0.25">
      <c r="A505" s="32">
        <v>44655</v>
      </c>
      <c r="B505" s="31">
        <v>8260</v>
      </c>
      <c r="C505" s="17">
        <v>6</v>
      </c>
      <c r="D505" s="17">
        <v>9</v>
      </c>
      <c r="E505" s="17">
        <v>4</v>
      </c>
      <c r="F505" s="17">
        <v>1</v>
      </c>
    </row>
    <row r="506" spans="1:6" x14ac:dyDescent="0.25">
      <c r="A506" s="32">
        <v>44652</v>
      </c>
      <c r="B506" s="31">
        <v>7640</v>
      </c>
      <c r="C506" s="17">
        <v>5</v>
      </c>
      <c r="D506" s="17">
        <v>4</v>
      </c>
      <c r="E506" s="17">
        <v>2</v>
      </c>
      <c r="F506" s="17">
        <v>1</v>
      </c>
    </row>
    <row r="507" spans="1:6" x14ac:dyDescent="0.25">
      <c r="A507" s="32">
        <v>44651</v>
      </c>
      <c r="B507" s="31">
        <v>-10160</v>
      </c>
      <c r="C507" s="17">
        <v>6</v>
      </c>
      <c r="D507" s="17">
        <v>10</v>
      </c>
      <c r="E507" s="17">
        <v>4</v>
      </c>
      <c r="F507" s="17">
        <v>1</v>
      </c>
    </row>
    <row r="508" spans="1:6" x14ac:dyDescent="0.25">
      <c r="A508" s="32">
        <v>44650</v>
      </c>
      <c r="B508" s="31">
        <v>-10250</v>
      </c>
      <c r="C508" s="17">
        <v>5</v>
      </c>
      <c r="D508" s="17">
        <v>4</v>
      </c>
      <c r="E508" s="17">
        <v>2</v>
      </c>
      <c r="F508" s="17">
        <v>1</v>
      </c>
    </row>
    <row r="509" spans="1:6" x14ac:dyDescent="0.25">
      <c r="A509" s="32">
        <v>44649</v>
      </c>
      <c r="B509" s="31">
        <v>-5640</v>
      </c>
      <c r="C509" s="17">
        <v>5</v>
      </c>
      <c r="D509" s="17">
        <v>8</v>
      </c>
      <c r="E509" s="17">
        <v>3</v>
      </c>
      <c r="F509" s="17">
        <v>1</v>
      </c>
    </row>
    <row r="510" spans="1:6" x14ac:dyDescent="0.25">
      <c r="A510" s="32">
        <v>44648</v>
      </c>
      <c r="B510" s="31">
        <v>-16120</v>
      </c>
      <c r="C510" s="17">
        <v>6</v>
      </c>
      <c r="D510" s="17">
        <v>9</v>
      </c>
      <c r="E510" s="17">
        <v>4</v>
      </c>
      <c r="F510" s="17">
        <v>1</v>
      </c>
    </row>
    <row r="511" spans="1:6" x14ac:dyDescent="0.25">
      <c r="A511" s="32">
        <v>44645</v>
      </c>
      <c r="B511" s="31">
        <v>12500</v>
      </c>
      <c r="C511" s="17">
        <v>5</v>
      </c>
      <c r="D511" s="17">
        <v>1</v>
      </c>
      <c r="E511" s="17">
        <v>2</v>
      </c>
      <c r="F511" s="17">
        <v>1</v>
      </c>
    </row>
    <row r="512" spans="1:6" x14ac:dyDescent="0.25">
      <c r="A512" s="32">
        <v>44644</v>
      </c>
      <c r="B512" s="31">
        <v>28260</v>
      </c>
      <c r="C512" s="17">
        <v>8</v>
      </c>
      <c r="D512" s="17">
        <v>8</v>
      </c>
      <c r="E512" s="17">
        <v>4</v>
      </c>
      <c r="F512" s="17">
        <v>1</v>
      </c>
    </row>
    <row r="513" spans="1:6" x14ac:dyDescent="0.25">
      <c r="A513" s="32">
        <v>44643</v>
      </c>
      <c r="B513" s="31">
        <v>-10240</v>
      </c>
      <c r="C513" s="17">
        <v>5</v>
      </c>
      <c r="D513" s="17">
        <v>6</v>
      </c>
      <c r="E513" s="17">
        <v>2</v>
      </c>
      <c r="F513" s="17">
        <v>1</v>
      </c>
    </row>
    <row r="514" spans="1:6" x14ac:dyDescent="0.25">
      <c r="A514" s="32">
        <v>44642</v>
      </c>
      <c r="B514" s="31">
        <v>-2570</v>
      </c>
      <c r="C514" s="17">
        <v>7</v>
      </c>
      <c r="D514" s="17">
        <v>8</v>
      </c>
      <c r="E514" s="17">
        <v>4</v>
      </c>
      <c r="F514" s="17">
        <v>1</v>
      </c>
    </row>
    <row r="515" spans="1:6" x14ac:dyDescent="0.25">
      <c r="A515" s="32">
        <v>44641</v>
      </c>
      <c r="B515" s="31">
        <v>11120</v>
      </c>
      <c r="C515" s="17">
        <v>7</v>
      </c>
      <c r="D515" s="17">
        <v>1</v>
      </c>
      <c r="E515" s="17">
        <v>1</v>
      </c>
      <c r="F515" s="17">
        <v>1</v>
      </c>
    </row>
    <row r="516" spans="1:6" x14ac:dyDescent="0.25">
      <c r="A516" s="32">
        <v>44638</v>
      </c>
      <c r="B516" s="31">
        <v>-9670</v>
      </c>
      <c r="C516" s="17">
        <v>10</v>
      </c>
      <c r="D516" s="17">
        <v>9</v>
      </c>
      <c r="E516" s="17">
        <v>4</v>
      </c>
      <c r="F516" s="17">
        <v>1</v>
      </c>
    </row>
    <row r="517" spans="1:6" x14ac:dyDescent="0.25">
      <c r="A517" s="32">
        <v>44636</v>
      </c>
      <c r="B517" s="31">
        <v>26780</v>
      </c>
      <c r="C517" s="17">
        <v>10</v>
      </c>
      <c r="D517" s="17">
        <v>6</v>
      </c>
      <c r="E517" s="17">
        <v>1</v>
      </c>
      <c r="F517" s="17">
        <v>1</v>
      </c>
    </row>
    <row r="518" spans="1:6" x14ac:dyDescent="0.25">
      <c r="A518" s="32">
        <v>44635</v>
      </c>
      <c r="B518" s="31">
        <v>-14110</v>
      </c>
      <c r="C518" s="17">
        <v>10</v>
      </c>
      <c r="D518" s="17">
        <v>10</v>
      </c>
      <c r="E518" s="17">
        <v>4</v>
      </c>
      <c r="F518" s="17">
        <v>1</v>
      </c>
    </row>
    <row r="519" spans="1:6" x14ac:dyDescent="0.25">
      <c r="A519" s="32">
        <v>44631</v>
      </c>
      <c r="B519" s="31">
        <v>-10660</v>
      </c>
      <c r="C519" s="17">
        <v>10</v>
      </c>
      <c r="D519" s="17">
        <v>10</v>
      </c>
      <c r="E519" s="17">
        <v>4</v>
      </c>
      <c r="F519" s="17">
        <v>1</v>
      </c>
    </row>
    <row r="520" spans="1:6" x14ac:dyDescent="0.25">
      <c r="A520" s="32">
        <v>44630</v>
      </c>
      <c r="B520" s="31">
        <v>10350</v>
      </c>
      <c r="C520" s="17">
        <v>5</v>
      </c>
      <c r="D520" s="17">
        <v>1</v>
      </c>
      <c r="E520" s="17">
        <v>2</v>
      </c>
      <c r="F520" s="17">
        <v>1</v>
      </c>
    </row>
    <row r="521" spans="1:6" x14ac:dyDescent="0.25">
      <c r="A521" s="32">
        <v>44629</v>
      </c>
      <c r="B521" s="31">
        <v>-1445</v>
      </c>
      <c r="C521" s="17">
        <v>7</v>
      </c>
      <c r="D521" s="17">
        <v>8</v>
      </c>
      <c r="E521" s="17">
        <v>4</v>
      </c>
      <c r="F521" s="17">
        <v>1</v>
      </c>
    </row>
    <row r="522" spans="1:6" x14ac:dyDescent="0.25">
      <c r="A522" s="32">
        <v>44624</v>
      </c>
      <c r="B522" s="31">
        <v>6700</v>
      </c>
      <c r="C522" s="17">
        <v>7</v>
      </c>
      <c r="D522" s="17">
        <v>4</v>
      </c>
      <c r="E522" s="17">
        <v>1</v>
      </c>
      <c r="F522" s="17">
        <v>1</v>
      </c>
    </row>
    <row r="523" spans="1:6" x14ac:dyDescent="0.25">
      <c r="A523" s="32">
        <v>44623</v>
      </c>
      <c r="B523" s="31">
        <v>15190</v>
      </c>
      <c r="C523" s="17">
        <v>9</v>
      </c>
      <c r="D523" s="17">
        <v>4</v>
      </c>
      <c r="E523" s="17">
        <v>1</v>
      </c>
      <c r="F523" s="17">
        <v>1</v>
      </c>
    </row>
    <row r="524" spans="1:6" x14ac:dyDescent="0.25">
      <c r="A524" s="32">
        <v>44620</v>
      </c>
      <c r="B524" s="31">
        <v>-8730</v>
      </c>
      <c r="C524" s="17">
        <v>8</v>
      </c>
      <c r="D524" s="17">
        <v>8</v>
      </c>
      <c r="E524" s="17">
        <v>4</v>
      </c>
      <c r="F524" s="17">
        <v>1</v>
      </c>
    </row>
    <row r="525" spans="1:6" x14ac:dyDescent="0.25">
      <c r="A525" s="32">
        <v>44617</v>
      </c>
      <c r="B525" s="31">
        <v>-8890</v>
      </c>
      <c r="C525" s="17">
        <v>8</v>
      </c>
      <c r="D525" s="17">
        <v>9</v>
      </c>
      <c r="E525" s="17">
        <v>4</v>
      </c>
      <c r="F525" s="17">
        <v>1</v>
      </c>
    </row>
    <row r="526" spans="1:6" x14ac:dyDescent="0.25">
      <c r="A526" s="32">
        <v>44616</v>
      </c>
      <c r="B526" s="31">
        <v>-10125</v>
      </c>
      <c r="C526" s="17">
        <v>10</v>
      </c>
      <c r="D526" s="17">
        <v>9</v>
      </c>
      <c r="E526" s="17">
        <v>4</v>
      </c>
      <c r="F526" s="17">
        <v>1</v>
      </c>
    </row>
    <row r="527" spans="1:6" x14ac:dyDescent="0.25">
      <c r="A527" s="32">
        <v>44615</v>
      </c>
      <c r="B527" s="31">
        <v>11500</v>
      </c>
      <c r="C527" s="17">
        <v>10</v>
      </c>
      <c r="D527" s="17">
        <v>9</v>
      </c>
      <c r="E527" s="17">
        <v>4</v>
      </c>
      <c r="F527" s="17">
        <v>1</v>
      </c>
    </row>
    <row r="528" spans="1:6" x14ac:dyDescent="0.25">
      <c r="A528" s="32">
        <v>44614</v>
      </c>
      <c r="B528" s="31">
        <v>7455</v>
      </c>
      <c r="C528" s="17">
        <v>9</v>
      </c>
      <c r="D528" s="17">
        <v>1</v>
      </c>
      <c r="E528" s="17">
        <v>1</v>
      </c>
      <c r="F528" s="17">
        <v>1</v>
      </c>
    </row>
    <row r="529" spans="1:6" x14ac:dyDescent="0.25">
      <c r="A529" s="32">
        <v>44610</v>
      </c>
      <c r="B529" s="31">
        <v>-16300</v>
      </c>
      <c r="C529" s="17">
        <v>8</v>
      </c>
      <c r="D529" s="17">
        <v>7</v>
      </c>
      <c r="E529" s="17">
        <v>4</v>
      </c>
      <c r="F529" s="17">
        <v>1</v>
      </c>
    </row>
    <row r="530" spans="1:6" x14ac:dyDescent="0.25">
      <c r="A530" s="32">
        <v>44609</v>
      </c>
      <c r="B530" s="31">
        <v>-10160</v>
      </c>
      <c r="C530" s="17">
        <v>9</v>
      </c>
      <c r="D530" s="17">
        <v>9</v>
      </c>
      <c r="E530" s="17">
        <v>4</v>
      </c>
      <c r="F530" s="17">
        <v>1</v>
      </c>
    </row>
    <row r="531" spans="1:6" x14ac:dyDescent="0.25">
      <c r="A531" s="32">
        <v>44608</v>
      </c>
      <c r="B531" s="31">
        <v>-15020</v>
      </c>
      <c r="C531" s="17">
        <v>5</v>
      </c>
      <c r="D531" s="17">
        <v>1</v>
      </c>
      <c r="E531" s="17">
        <v>2</v>
      </c>
      <c r="F531" s="17">
        <v>1</v>
      </c>
    </row>
    <row r="532" spans="1:6" x14ac:dyDescent="0.25">
      <c r="A532" s="32">
        <v>44603</v>
      </c>
      <c r="B532" s="31">
        <v>18350</v>
      </c>
      <c r="C532" s="17">
        <v>10</v>
      </c>
      <c r="D532" s="17">
        <v>7</v>
      </c>
      <c r="E532" s="17">
        <v>4</v>
      </c>
      <c r="F532" s="17">
        <v>1</v>
      </c>
    </row>
    <row r="533" spans="1:6" x14ac:dyDescent="0.25">
      <c r="A533" s="32">
        <v>44602</v>
      </c>
      <c r="B533" s="31">
        <v>-10160</v>
      </c>
      <c r="C533" s="17">
        <v>9</v>
      </c>
      <c r="D533" s="17">
        <v>7</v>
      </c>
      <c r="E533" s="17">
        <v>4</v>
      </c>
      <c r="F533" s="17">
        <v>1</v>
      </c>
    </row>
    <row r="534" spans="1:6" x14ac:dyDescent="0.25">
      <c r="A534" s="32">
        <v>44600</v>
      </c>
      <c r="B534" s="31">
        <v>2820</v>
      </c>
      <c r="C534" s="17">
        <v>7</v>
      </c>
      <c r="D534" s="17">
        <v>7</v>
      </c>
      <c r="E534" s="17">
        <v>4</v>
      </c>
      <c r="F534" s="17">
        <v>1</v>
      </c>
    </row>
    <row r="535" spans="1:6" x14ac:dyDescent="0.25">
      <c r="A535" s="32">
        <v>44599</v>
      </c>
      <c r="B535" s="31">
        <v>10890</v>
      </c>
      <c r="C535" s="17">
        <v>7</v>
      </c>
      <c r="D535" s="17">
        <v>4</v>
      </c>
      <c r="E535" s="17">
        <v>1</v>
      </c>
      <c r="F535" s="17">
        <v>1</v>
      </c>
    </row>
    <row r="536" spans="1:6" x14ac:dyDescent="0.25">
      <c r="A536" s="32">
        <v>44596</v>
      </c>
      <c r="B536" s="31">
        <v>20130</v>
      </c>
      <c r="C536" s="17">
        <v>10</v>
      </c>
      <c r="D536" s="17">
        <v>3</v>
      </c>
      <c r="E536" s="17">
        <v>1</v>
      </c>
      <c r="F536" s="17">
        <v>1</v>
      </c>
    </row>
    <row r="537" spans="1:6" x14ac:dyDescent="0.25">
      <c r="A537" s="32">
        <v>44595</v>
      </c>
      <c r="B537" s="31">
        <v>-10160</v>
      </c>
      <c r="C537" s="17">
        <v>8</v>
      </c>
      <c r="D537" s="17">
        <v>8</v>
      </c>
      <c r="E537" s="17">
        <v>4</v>
      </c>
      <c r="F537" s="17">
        <v>1</v>
      </c>
    </row>
    <row r="538" spans="1:6" x14ac:dyDescent="0.25">
      <c r="A538" s="32">
        <v>44594</v>
      </c>
      <c r="B538" s="31">
        <v>-12120</v>
      </c>
      <c r="C538" s="17">
        <v>7</v>
      </c>
      <c r="D538" s="17">
        <v>4</v>
      </c>
      <c r="E538" s="17">
        <v>1</v>
      </c>
      <c r="F538" s="17">
        <v>1</v>
      </c>
    </row>
    <row r="539" spans="1:6" x14ac:dyDescent="0.25">
      <c r="A539" s="32">
        <v>44592</v>
      </c>
      <c r="B539" s="31">
        <v>57890</v>
      </c>
      <c r="C539" s="17">
        <v>10</v>
      </c>
      <c r="D539" s="17">
        <v>9</v>
      </c>
      <c r="E539" s="17">
        <v>4</v>
      </c>
      <c r="F539" s="17">
        <v>1</v>
      </c>
    </row>
    <row r="540" spans="1:6" x14ac:dyDescent="0.25">
      <c r="A540" s="32">
        <v>44589</v>
      </c>
      <c r="B540" s="31">
        <v>32520</v>
      </c>
      <c r="C540" s="17">
        <v>10</v>
      </c>
      <c r="D540" s="17">
        <v>8</v>
      </c>
      <c r="E540" s="17">
        <v>4</v>
      </c>
      <c r="F540" s="17">
        <v>1</v>
      </c>
    </row>
    <row r="541" spans="1:6" x14ac:dyDescent="0.25">
      <c r="A541" s="32">
        <v>44588</v>
      </c>
      <c r="B541" s="31">
        <v>31185</v>
      </c>
      <c r="C541" s="17">
        <v>10</v>
      </c>
      <c r="D541" s="17">
        <v>4</v>
      </c>
      <c r="E541" s="17">
        <v>1</v>
      </c>
      <c r="F541" s="17">
        <v>1</v>
      </c>
    </row>
    <row r="542" spans="1:6" x14ac:dyDescent="0.25">
      <c r="A542" s="32">
        <v>44585</v>
      </c>
      <c r="B542" s="31">
        <v>29330</v>
      </c>
      <c r="C542" s="17">
        <v>10</v>
      </c>
      <c r="D542" s="17">
        <v>2</v>
      </c>
      <c r="E542" s="17">
        <v>1</v>
      </c>
      <c r="F542" s="17">
        <v>1</v>
      </c>
    </row>
    <row r="543" spans="1:6" x14ac:dyDescent="0.25">
      <c r="A543" s="32">
        <v>44581</v>
      </c>
      <c r="B543" s="31">
        <v>12885</v>
      </c>
      <c r="C543" s="17">
        <v>10</v>
      </c>
      <c r="D543" s="17">
        <v>7</v>
      </c>
      <c r="E543" s="17">
        <v>4</v>
      </c>
      <c r="F543" s="17">
        <v>1</v>
      </c>
    </row>
    <row r="544" spans="1:6" x14ac:dyDescent="0.25">
      <c r="A544" s="32">
        <v>44575</v>
      </c>
      <c r="B544" s="31">
        <v>20800</v>
      </c>
      <c r="C544" s="17">
        <v>6</v>
      </c>
      <c r="D544" s="17">
        <v>5</v>
      </c>
      <c r="E544" s="17">
        <v>1</v>
      </c>
      <c r="F544" s="17">
        <v>1</v>
      </c>
    </row>
    <row r="545" spans="1:6" x14ac:dyDescent="0.25">
      <c r="A545" s="32">
        <v>44574</v>
      </c>
      <c r="B545" s="31">
        <v>6190</v>
      </c>
      <c r="C545" s="17">
        <v>10</v>
      </c>
      <c r="D545" s="17">
        <v>8</v>
      </c>
      <c r="E545" s="17">
        <v>4</v>
      </c>
      <c r="F545" s="17">
        <v>1</v>
      </c>
    </row>
    <row r="546" spans="1:6" x14ac:dyDescent="0.25">
      <c r="A546" s="32">
        <v>44573</v>
      </c>
      <c r="B546" s="31">
        <v>275</v>
      </c>
      <c r="C546" s="17">
        <v>4</v>
      </c>
      <c r="D546" s="17">
        <v>2</v>
      </c>
      <c r="E546" s="17">
        <v>2</v>
      </c>
      <c r="F546" s="17">
        <v>1</v>
      </c>
    </row>
    <row r="547" spans="1:6" x14ac:dyDescent="0.25">
      <c r="A547" s="32">
        <v>44572</v>
      </c>
      <c r="B547" s="31">
        <v>19500</v>
      </c>
      <c r="C547" s="17">
        <v>8</v>
      </c>
      <c r="D547" s="17">
        <v>4</v>
      </c>
      <c r="E547" s="17">
        <v>1</v>
      </c>
      <c r="F547" s="17">
        <v>1</v>
      </c>
    </row>
    <row r="548" spans="1:6" x14ac:dyDescent="0.25">
      <c r="A548" s="32">
        <v>44571</v>
      </c>
      <c r="B548" s="31">
        <v>-11820</v>
      </c>
      <c r="C548" s="17">
        <v>9</v>
      </c>
      <c r="D548" s="17">
        <v>2</v>
      </c>
      <c r="E548" s="17">
        <v>1</v>
      </c>
      <c r="F548" s="17">
        <v>1</v>
      </c>
    </row>
    <row r="549" spans="1:6" x14ac:dyDescent="0.25">
      <c r="A549" s="32">
        <v>44568</v>
      </c>
      <c r="B549" s="31">
        <v>-15080</v>
      </c>
      <c r="C549" s="17">
        <v>7</v>
      </c>
      <c r="D549" s="17">
        <v>8</v>
      </c>
      <c r="E549" s="17">
        <v>4</v>
      </c>
      <c r="F549" s="17">
        <v>1</v>
      </c>
    </row>
    <row r="550" spans="1:6" x14ac:dyDescent="0.25">
      <c r="A550" s="32">
        <v>44566</v>
      </c>
      <c r="B550" s="31">
        <v>-10160</v>
      </c>
      <c r="C550" s="17">
        <v>9</v>
      </c>
      <c r="D550" s="17">
        <v>10</v>
      </c>
      <c r="E550" s="17">
        <v>4</v>
      </c>
      <c r="F550" s="17">
        <v>1</v>
      </c>
    </row>
    <row r="551" spans="1:6" x14ac:dyDescent="0.25">
      <c r="A551" s="32">
        <v>44565</v>
      </c>
      <c r="B551" s="31">
        <v>-5280</v>
      </c>
      <c r="C551" s="17">
        <v>8</v>
      </c>
      <c r="D551" s="17">
        <v>7</v>
      </c>
      <c r="E551" s="17">
        <v>4</v>
      </c>
      <c r="F551" s="17">
        <v>1</v>
      </c>
    </row>
    <row r="552" spans="1:6" x14ac:dyDescent="0.25">
      <c r="A552" s="32">
        <v>44564</v>
      </c>
      <c r="B552" s="31">
        <v>13720</v>
      </c>
      <c r="C552" s="17">
        <v>4</v>
      </c>
      <c r="D552" s="17">
        <v>3</v>
      </c>
      <c r="E552" s="17">
        <v>2</v>
      </c>
      <c r="F552" s="17">
        <v>1</v>
      </c>
    </row>
    <row r="553" spans="1:6" x14ac:dyDescent="0.25">
      <c r="A553" s="32">
        <v>44560</v>
      </c>
      <c r="B553" s="31">
        <v>-3240</v>
      </c>
      <c r="C553" s="17">
        <v>2</v>
      </c>
      <c r="D553" s="17">
        <v>7</v>
      </c>
      <c r="E553" s="17">
        <v>3</v>
      </c>
      <c r="F553" s="17">
        <v>1</v>
      </c>
    </row>
    <row r="554" spans="1:6" x14ac:dyDescent="0.25">
      <c r="A554" s="32">
        <v>44559</v>
      </c>
      <c r="B554" s="31">
        <v>940</v>
      </c>
      <c r="C554" s="17">
        <v>2</v>
      </c>
      <c r="D554" s="17">
        <v>2</v>
      </c>
      <c r="E554" s="17">
        <v>2</v>
      </c>
      <c r="F554" s="17">
        <v>1</v>
      </c>
    </row>
    <row r="555" spans="1:6" x14ac:dyDescent="0.25">
      <c r="A555" s="32">
        <v>44557</v>
      </c>
      <c r="B555" s="31">
        <v>5250</v>
      </c>
      <c r="C555" s="17">
        <v>5</v>
      </c>
      <c r="D555" s="17">
        <v>10</v>
      </c>
      <c r="E555" s="17">
        <v>3</v>
      </c>
      <c r="F555" s="17">
        <v>1</v>
      </c>
    </row>
    <row r="556" spans="1:6" x14ac:dyDescent="0.25">
      <c r="A556" s="32">
        <v>44553</v>
      </c>
      <c r="B556" s="31">
        <v>-870</v>
      </c>
      <c r="C556" s="17">
        <v>3</v>
      </c>
      <c r="D556" s="17">
        <v>6</v>
      </c>
      <c r="E556" s="17">
        <v>2</v>
      </c>
      <c r="F556" s="17">
        <v>1</v>
      </c>
    </row>
    <row r="557" spans="1:6" x14ac:dyDescent="0.25">
      <c r="A557" s="32">
        <v>44551</v>
      </c>
      <c r="B557" s="31">
        <v>56190</v>
      </c>
      <c r="C557" s="17">
        <v>8</v>
      </c>
      <c r="D557" s="17">
        <v>5</v>
      </c>
      <c r="E557" s="17">
        <v>1</v>
      </c>
      <c r="F557" s="17">
        <v>1</v>
      </c>
    </row>
    <row r="558" spans="1:6" x14ac:dyDescent="0.25">
      <c r="A558" s="32">
        <v>44546</v>
      </c>
      <c r="B558" s="31">
        <v>620</v>
      </c>
      <c r="C558" s="17">
        <v>10</v>
      </c>
      <c r="D558" s="17">
        <v>9</v>
      </c>
      <c r="E558" s="17">
        <v>4</v>
      </c>
      <c r="F558" s="17">
        <v>1</v>
      </c>
    </row>
    <row r="559" spans="1:6" x14ac:dyDescent="0.25">
      <c r="A559" s="32">
        <v>44545</v>
      </c>
      <c r="B559" s="31">
        <v>34680</v>
      </c>
      <c r="C559" s="17">
        <v>10</v>
      </c>
      <c r="D559" s="17">
        <v>8</v>
      </c>
      <c r="E559" s="17">
        <v>4</v>
      </c>
      <c r="F559" s="17">
        <v>1</v>
      </c>
    </row>
    <row r="560" spans="1:6" x14ac:dyDescent="0.25">
      <c r="A560" s="32">
        <v>44544</v>
      </c>
      <c r="B560" s="31">
        <v>-10340</v>
      </c>
      <c r="C560" s="17">
        <v>5</v>
      </c>
      <c r="D560" s="17">
        <v>2</v>
      </c>
      <c r="E560" s="17">
        <v>2</v>
      </c>
      <c r="F560" s="17">
        <v>1</v>
      </c>
    </row>
    <row r="561" spans="1:6" x14ac:dyDescent="0.25">
      <c r="A561" s="32">
        <v>44543</v>
      </c>
      <c r="B561" s="31">
        <v>-8400</v>
      </c>
      <c r="C561" s="17">
        <v>7</v>
      </c>
      <c r="D561" s="17">
        <v>10</v>
      </c>
      <c r="E561" s="17">
        <v>4</v>
      </c>
      <c r="F561" s="17">
        <v>1</v>
      </c>
    </row>
    <row r="562" spans="1:6" x14ac:dyDescent="0.25">
      <c r="A562" s="32">
        <v>44540</v>
      </c>
      <c r="B562" s="31">
        <v>-5560</v>
      </c>
      <c r="C562" s="17">
        <v>4</v>
      </c>
      <c r="D562" s="17">
        <v>6</v>
      </c>
      <c r="E562" s="17">
        <v>2</v>
      </c>
      <c r="F562" s="17">
        <v>1</v>
      </c>
    </row>
    <row r="563" spans="1:6" x14ac:dyDescent="0.25">
      <c r="A563" s="32">
        <v>44539</v>
      </c>
      <c r="B563" s="31">
        <v>12345</v>
      </c>
      <c r="C563" s="17">
        <v>5</v>
      </c>
      <c r="D563" s="17">
        <v>7</v>
      </c>
      <c r="E563" s="17">
        <v>3</v>
      </c>
      <c r="F563" s="17">
        <v>1</v>
      </c>
    </row>
    <row r="564" spans="1:6" x14ac:dyDescent="0.25">
      <c r="A564" s="32">
        <v>44538</v>
      </c>
      <c r="B564" s="31">
        <v>8360</v>
      </c>
      <c r="C564" s="17">
        <v>3</v>
      </c>
      <c r="D564" s="17">
        <v>1</v>
      </c>
      <c r="E564" s="17">
        <v>2</v>
      </c>
      <c r="F564" s="17">
        <v>1</v>
      </c>
    </row>
    <row r="565" spans="1:6" x14ac:dyDescent="0.25">
      <c r="A565" s="32">
        <v>44533</v>
      </c>
      <c r="B565" s="31">
        <v>5725</v>
      </c>
      <c r="C565" s="17">
        <v>10</v>
      </c>
      <c r="D565" s="17">
        <v>5</v>
      </c>
      <c r="E565" s="17">
        <v>1</v>
      </c>
      <c r="F565" s="17">
        <v>1</v>
      </c>
    </row>
    <row r="566" spans="1:6" x14ac:dyDescent="0.25">
      <c r="A566" s="32">
        <v>44532</v>
      </c>
      <c r="B566" s="31">
        <v>12140</v>
      </c>
      <c r="C566" s="17">
        <v>6</v>
      </c>
      <c r="D566" s="17">
        <v>3</v>
      </c>
      <c r="E566" s="17">
        <v>1</v>
      </c>
      <c r="F566" s="17">
        <v>1</v>
      </c>
    </row>
    <row r="567" spans="1:6" x14ac:dyDescent="0.25">
      <c r="A567" s="32">
        <v>44530</v>
      </c>
      <c r="B567" s="31">
        <v>10430</v>
      </c>
      <c r="C567" s="17">
        <v>8</v>
      </c>
      <c r="D567" s="17">
        <v>5</v>
      </c>
      <c r="E567" s="17">
        <v>1</v>
      </c>
      <c r="F567" s="17">
        <v>1</v>
      </c>
    </row>
    <row r="568" spans="1:6" x14ac:dyDescent="0.25">
      <c r="A568" s="32">
        <v>44529</v>
      </c>
      <c r="B568" s="31">
        <v>-2725</v>
      </c>
      <c r="C568" s="17">
        <v>5</v>
      </c>
      <c r="D568" s="17">
        <v>7</v>
      </c>
      <c r="E568" s="17">
        <v>3</v>
      </c>
      <c r="F568" s="17">
        <v>1</v>
      </c>
    </row>
    <row r="569" spans="1:6" x14ac:dyDescent="0.25">
      <c r="A569" s="32">
        <v>44524</v>
      </c>
      <c r="B569" s="31">
        <v>13380</v>
      </c>
      <c r="C569" s="17">
        <v>5</v>
      </c>
      <c r="D569" s="17">
        <v>3</v>
      </c>
      <c r="E569" s="17">
        <v>2</v>
      </c>
      <c r="F569" s="17">
        <v>1</v>
      </c>
    </row>
    <row r="570" spans="1:6" x14ac:dyDescent="0.25">
      <c r="A570" s="32">
        <v>44523</v>
      </c>
      <c r="B570" s="31">
        <v>6980</v>
      </c>
      <c r="C570" s="17">
        <v>6</v>
      </c>
      <c r="D570" s="17">
        <v>1</v>
      </c>
      <c r="E570" s="17">
        <v>1</v>
      </c>
      <c r="F570" s="17">
        <v>1</v>
      </c>
    </row>
    <row r="571" spans="1:6" x14ac:dyDescent="0.25">
      <c r="A571" s="32">
        <v>44522</v>
      </c>
      <c r="B571" s="31">
        <v>1635</v>
      </c>
      <c r="C571" s="17">
        <v>8</v>
      </c>
      <c r="D571" s="17">
        <v>7</v>
      </c>
      <c r="E571" s="17">
        <v>4</v>
      </c>
      <c r="F571" s="17">
        <v>1</v>
      </c>
    </row>
    <row r="572" spans="1:6" x14ac:dyDescent="0.25">
      <c r="A572" s="32">
        <v>44519</v>
      </c>
      <c r="B572" s="31">
        <v>1545</v>
      </c>
      <c r="C572" s="17">
        <v>1</v>
      </c>
      <c r="D572" s="17">
        <v>4</v>
      </c>
      <c r="E572" s="17">
        <v>2</v>
      </c>
      <c r="F572" s="17">
        <v>1</v>
      </c>
    </row>
    <row r="573" spans="1:6" x14ac:dyDescent="0.25">
      <c r="A573" s="32">
        <v>44518</v>
      </c>
      <c r="B573" s="31">
        <v>11450</v>
      </c>
      <c r="C573" s="17">
        <v>3</v>
      </c>
      <c r="D573" s="17">
        <v>5</v>
      </c>
      <c r="E573" s="17">
        <v>2</v>
      </c>
      <c r="F573" s="17">
        <v>1</v>
      </c>
    </row>
    <row r="574" spans="1:6" x14ac:dyDescent="0.25">
      <c r="A574" s="32">
        <v>44517</v>
      </c>
      <c r="B574" s="31">
        <v>3165</v>
      </c>
      <c r="C574" s="17">
        <v>1</v>
      </c>
      <c r="D574" s="17">
        <v>1</v>
      </c>
      <c r="E574" s="17">
        <v>2</v>
      </c>
      <c r="F574" s="17">
        <v>1</v>
      </c>
    </row>
    <row r="575" spans="1:6" x14ac:dyDescent="0.25">
      <c r="A575" s="32">
        <v>44515</v>
      </c>
      <c r="B575" s="31">
        <v>1700</v>
      </c>
      <c r="C575" s="17">
        <v>3</v>
      </c>
      <c r="D575" s="17">
        <v>3</v>
      </c>
      <c r="E575" s="17">
        <v>2</v>
      </c>
      <c r="F575" s="17">
        <v>1</v>
      </c>
    </row>
    <row r="576" spans="1:6" x14ac:dyDescent="0.25">
      <c r="A576" s="32">
        <v>44512</v>
      </c>
      <c r="B576" s="31">
        <v>11740</v>
      </c>
      <c r="C576" s="17">
        <v>4</v>
      </c>
      <c r="D576" s="17">
        <v>7</v>
      </c>
      <c r="E576" s="17">
        <v>3</v>
      </c>
      <c r="F576" s="17">
        <v>1</v>
      </c>
    </row>
    <row r="577" spans="1:6" x14ac:dyDescent="0.25">
      <c r="A577" s="32">
        <v>44509</v>
      </c>
      <c r="B577" s="31">
        <v>-1520</v>
      </c>
      <c r="C577" s="17">
        <v>5</v>
      </c>
      <c r="D577" s="17">
        <v>7</v>
      </c>
      <c r="E577" s="17">
        <v>3</v>
      </c>
      <c r="F577" s="17">
        <v>1</v>
      </c>
    </row>
    <row r="578" spans="1:6" x14ac:dyDescent="0.25">
      <c r="A578" s="32">
        <v>44503</v>
      </c>
      <c r="B578" s="31">
        <v>12250</v>
      </c>
      <c r="C578" s="17">
        <v>4</v>
      </c>
      <c r="D578" s="17">
        <v>8</v>
      </c>
      <c r="E578" s="17">
        <v>3</v>
      </c>
      <c r="F578" s="17">
        <v>1</v>
      </c>
    </row>
    <row r="579" spans="1:6" x14ac:dyDescent="0.25">
      <c r="A579" s="32">
        <v>44502</v>
      </c>
      <c r="B579" s="31">
        <v>-2195</v>
      </c>
      <c r="C579" s="17">
        <v>1</v>
      </c>
      <c r="D579" s="17">
        <v>8</v>
      </c>
      <c r="E579" s="17">
        <v>3</v>
      </c>
      <c r="F579" s="17">
        <v>1</v>
      </c>
    </row>
    <row r="580" spans="1:6" x14ac:dyDescent="0.25">
      <c r="A580" s="32">
        <v>44501</v>
      </c>
      <c r="B580" s="31">
        <v>2000</v>
      </c>
      <c r="C580" s="17">
        <v>2</v>
      </c>
      <c r="D580" s="17">
        <v>1</v>
      </c>
      <c r="E580" s="17">
        <v>2</v>
      </c>
      <c r="F580" s="17">
        <v>1</v>
      </c>
    </row>
    <row r="581" spans="1:6" x14ac:dyDescent="0.25">
      <c r="A581" s="32">
        <v>44498</v>
      </c>
      <c r="B581" s="31">
        <v>-2985</v>
      </c>
      <c r="C581" s="17">
        <v>5</v>
      </c>
      <c r="D581" s="17">
        <v>10</v>
      </c>
      <c r="E581" s="17">
        <v>3</v>
      </c>
      <c r="F581" s="17">
        <v>1</v>
      </c>
    </row>
    <row r="582" spans="1:6" x14ac:dyDescent="0.25">
      <c r="A582" s="32">
        <v>44496</v>
      </c>
      <c r="B582" s="31">
        <v>2270</v>
      </c>
      <c r="C582" s="17">
        <v>4</v>
      </c>
      <c r="D582" s="17">
        <v>3</v>
      </c>
      <c r="E582" s="17">
        <v>2</v>
      </c>
      <c r="F582" s="17">
        <v>1</v>
      </c>
    </row>
    <row r="583" spans="1:6" x14ac:dyDescent="0.25">
      <c r="A583" s="32">
        <v>44495</v>
      </c>
      <c r="B583" s="31">
        <v>-11450</v>
      </c>
      <c r="C583" s="17">
        <v>4</v>
      </c>
      <c r="D583" s="17">
        <v>2</v>
      </c>
      <c r="E583" s="17">
        <v>2</v>
      </c>
      <c r="F583" s="17">
        <v>1</v>
      </c>
    </row>
    <row r="584" spans="1:6" x14ac:dyDescent="0.25">
      <c r="A584" s="32">
        <v>44494</v>
      </c>
      <c r="B584" s="31">
        <v>-445</v>
      </c>
      <c r="C584" s="17">
        <v>5</v>
      </c>
      <c r="D584" s="17">
        <v>6</v>
      </c>
      <c r="E584" s="17">
        <v>2</v>
      </c>
      <c r="F584" s="17">
        <v>1</v>
      </c>
    </row>
    <row r="585" spans="1:6" x14ac:dyDescent="0.25">
      <c r="A585" s="32">
        <v>44491</v>
      </c>
      <c r="B585" s="31">
        <v>3340</v>
      </c>
      <c r="C585" s="17">
        <v>4</v>
      </c>
      <c r="D585" s="17">
        <v>6</v>
      </c>
      <c r="E585" s="17">
        <v>2</v>
      </c>
      <c r="F585" s="17">
        <v>1</v>
      </c>
    </row>
    <row r="586" spans="1:6" x14ac:dyDescent="0.25">
      <c r="A586" s="32">
        <v>44490</v>
      </c>
      <c r="B586" s="31">
        <v>-2860</v>
      </c>
      <c r="C586" s="17">
        <v>3</v>
      </c>
      <c r="D586" s="17">
        <v>8</v>
      </c>
      <c r="E586" s="17">
        <v>3</v>
      </c>
      <c r="F586" s="17">
        <v>1</v>
      </c>
    </row>
    <row r="587" spans="1:6" x14ac:dyDescent="0.25">
      <c r="A587" s="32">
        <v>44488</v>
      </c>
      <c r="B587" s="31">
        <v>-3460</v>
      </c>
      <c r="C587" s="17">
        <v>1</v>
      </c>
      <c r="D587" s="17">
        <v>6</v>
      </c>
      <c r="E587" s="17">
        <v>2</v>
      </c>
      <c r="F587" s="17">
        <v>1</v>
      </c>
    </row>
    <row r="588" spans="1:6" x14ac:dyDescent="0.25">
      <c r="A588" s="32">
        <v>44483</v>
      </c>
      <c r="B588" s="31">
        <v>3900</v>
      </c>
      <c r="C588" s="17">
        <v>3</v>
      </c>
      <c r="D588" s="17">
        <v>9</v>
      </c>
      <c r="E588" s="17">
        <v>3</v>
      </c>
      <c r="F588" s="17">
        <v>1</v>
      </c>
    </row>
    <row r="589" spans="1:6" x14ac:dyDescent="0.25">
      <c r="A589" s="32">
        <v>44480</v>
      </c>
      <c r="B589" s="31">
        <v>11080</v>
      </c>
      <c r="C589" s="17">
        <v>5</v>
      </c>
      <c r="D589" s="17">
        <v>1</v>
      </c>
      <c r="E589" s="17">
        <v>2</v>
      </c>
      <c r="F589" s="17">
        <v>1</v>
      </c>
    </row>
    <row r="590" spans="1:6" x14ac:dyDescent="0.25">
      <c r="A590" s="32">
        <v>44477</v>
      </c>
      <c r="B590" s="31">
        <v>5375</v>
      </c>
      <c r="C590" s="17">
        <v>4</v>
      </c>
      <c r="D590" s="17">
        <v>4</v>
      </c>
      <c r="E590" s="17">
        <v>2</v>
      </c>
      <c r="F590" s="17">
        <v>1</v>
      </c>
    </row>
    <row r="591" spans="1:6" x14ac:dyDescent="0.25">
      <c r="A591" s="32">
        <v>44475</v>
      </c>
      <c r="B591" s="31">
        <v>-10155</v>
      </c>
      <c r="C591" s="17">
        <v>8</v>
      </c>
      <c r="D591" s="17">
        <v>10</v>
      </c>
      <c r="E591" s="17">
        <v>4</v>
      </c>
      <c r="F591" s="17">
        <v>1</v>
      </c>
    </row>
    <row r="592" spans="1:6" x14ac:dyDescent="0.25">
      <c r="A592" s="32">
        <v>44474</v>
      </c>
      <c r="B592" s="31">
        <v>-690</v>
      </c>
      <c r="C592" s="17">
        <v>5</v>
      </c>
      <c r="D592" s="17">
        <v>6</v>
      </c>
      <c r="E592" s="17">
        <v>2</v>
      </c>
      <c r="F592" s="17">
        <v>1</v>
      </c>
    </row>
    <row r="593" spans="1:6" x14ac:dyDescent="0.25">
      <c r="A593" s="32">
        <v>44473</v>
      </c>
      <c r="B593" s="31">
        <v>-3600</v>
      </c>
      <c r="C593" s="17">
        <v>8</v>
      </c>
      <c r="D593" s="17">
        <v>7</v>
      </c>
      <c r="E593" s="17">
        <v>4</v>
      </c>
      <c r="F593" s="17">
        <v>1</v>
      </c>
    </row>
    <row r="594" spans="1:6" x14ac:dyDescent="0.25">
      <c r="A594" s="32">
        <v>44470</v>
      </c>
      <c r="B594" s="31">
        <v>11130</v>
      </c>
      <c r="C594" s="17">
        <v>6</v>
      </c>
      <c r="D594" s="17">
        <v>6</v>
      </c>
      <c r="E594" s="17">
        <v>1</v>
      </c>
      <c r="F594" s="17">
        <v>1</v>
      </c>
    </row>
    <row r="595" spans="1:6" x14ac:dyDescent="0.25">
      <c r="A595" s="32">
        <v>44469</v>
      </c>
      <c r="B595" s="31">
        <v>-1960</v>
      </c>
      <c r="C595" s="17">
        <v>5</v>
      </c>
      <c r="D595" s="17">
        <v>7</v>
      </c>
      <c r="E595" s="17">
        <v>3</v>
      </c>
      <c r="F595" s="17">
        <v>1</v>
      </c>
    </row>
    <row r="596" spans="1:6" x14ac:dyDescent="0.25">
      <c r="A596" s="32">
        <v>44468</v>
      </c>
      <c r="B596" s="31">
        <v>520</v>
      </c>
      <c r="C596" s="17">
        <v>4</v>
      </c>
      <c r="D596" s="17">
        <v>9</v>
      </c>
      <c r="E596" s="17">
        <v>3</v>
      </c>
      <c r="F596" s="17">
        <v>1</v>
      </c>
    </row>
    <row r="597" spans="1:6" x14ac:dyDescent="0.25">
      <c r="A597" s="32">
        <v>44467</v>
      </c>
      <c r="B597" s="31">
        <v>-2160</v>
      </c>
      <c r="C597" s="17">
        <v>6</v>
      </c>
      <c r="D597" s="17">
        <v>7</v>
      </c>
      <c r="E597" s="17">
        <v>4</v>
      </c>
      <c r="F597" s="17">
        <v>1</v>
      </c>
    </row>
    <row r="598" spans="1:6" x14ac:dyDescent="0.25">
      <c r="A598" s="32">
        <v>44462</v>
      </c>
      <c r="B598" s="31">
        <v>7650</v>
      </c>
      <c r="C598" s="17">
        <v>3</v>
      </c>
      <c r="D598" s="17">
        <v>3</v>
      </c>
      <c r="E598" s="17">
        <v>2</v>
      </c>
      <c r="F598" s="17">
        <v>1</v>
      </c>
    </row>
    <row r="599" spans="1:6" x14ac:dyDescent="0.25">
      <c r="A599" s="32">
        <v>44461</v>
      </c>
      <c r="B599" s="31">
        <v>-1725</v>
      </c>
      <c r="C599" s="17">
        <v>5</v>
      </c>
      <c r="D599" s="17">
        <v>5</v>
      </c>
      <c r="E599" s="17">
        <v>2</v>
      </c>
      <c r="F599" s="17">
        <v>1</v>
      </c>
    </row>
    <row r="600" spans="1:6" x14ac:dyDescent="0.25">
      <c r="A600" s="32">
        <v>44459</v>
      </c>
      <c r="B600" s="31">
        <v>-20160</v>
      </c>
      <c r="C600" s="17">
        <v>8</v>
      </c>
      <c r="D600" s="17">
        <v>5</v>
      </c>
      <c r="E600" s="17">
        <v>1</v>
      </c>
      <c r="F600" s="17">
        <v>1</v>
      </c>
    </row>
    <row r="601" spans="1:6" x14ac:dyDescent="0.25">
      <c r="A601" s="32">
        <v>44456</v>
      </c>
      <c r="B601" s="31">
        <v>-10160</v>
      </c>
      <c r="C601" s="17">
        <v>5</v>
      </c>
      <c r="D601" s="17">
        <v>6</v>
      </c>
      <c r="E601" s="17">
        <v>2</v>
      </c>
      <c r="F601" s="17">
        <v>1</v>
      </c>
    </row>
    <row r="602" spans="1:6" x14ac:dyDescent="0.25">
      <c r="A602" s="32">
        <v>44455</v>
      </c>
      <c r="B602" s="31">
        <v>9530</v>
      </c>
      <c r="C602" s="17">
        <v>3</v>
      </c>
      <c r="D602" s="17">
        <v>3</v>
      </c>
      <c r="E602" s="17">
        <v>2</v>
      </c>
      <c r="F602" s="17">
        <v>1</v>
      </c>
    </row>
    <row r="603" spans="1:6" x14ac:dyDescent="0.25">
      <c r="A603" s="32">
        <v>44454</v>
      </c>
      <c r="B603" s="31">
        <v>-7660</v>
      </c>
      <c r="C603" s="17">
        <v>4</v>
      </c>
      <c r="D603" s="17">
        <v>4</v>
      </c>
      <c r="E603" s="17">
        <v>2</v>
      </c>
      <c r="F603" s="17">
        <v>1</v>
      </c>
    </row>
    <row r="604" spans="1:6" x14ac:dyDescent="0.25">
      <c r="A604" s="32">
        <v>44453</v>
      </c>
      <c r="B604" s="31">
        <v>3605</v>
      </c>
      <c r="C604" s="17">
        <v>3</v>
      </c>
      <c r="D604" s="17">
        <v>3</v>
      </c>
      <c r="E604" s="17">
        <v>2</v>
      </c>
      <c r="F604" s="17">
        <v>1</v>
      </c>
    </row>
    <row r="605" spans="1:6" x14ac:dyDescent="0.25">
      <c r="A605" s="32">
        <v>44452</v>
      </c>
      <c r="B605" s="31">
        <v>-10340</v>
      </c>
      <c r="C605" s="17">
        <v>4</v>
      </c>
      <c r="D605" s="17">
        <v>4</v>
      </c>
      <c r="E605" s="17">
        <v>2</v>
      </c>
      <c r="F605" s="17">
        <v>1</v>
      </c>
    </row>
    <row r="606" spans="1:6" x14ac:dyDescent="0.25">
      <c r="A606" s="32">
        <v>44449</v>
      </c>
      <c r="B606" s="31">
        <v>7810</v>
      </c>
      <c r="C606" s="17">
        <v>5</v>
      </c>
      <c r="D606" s="17">
        <v>8</v>
      </c>
      <c r="E606" s="17">
        <v>3</v>
      </c>
      <c r="F606" s="17">
        <v>1</v>
      </c>
    </row>
    <row r="607" spans="1:6" x14ac:dyDescent="0.25">
      <c r="A607" s="32">
        <v>44448</v>
      </c>
      <c r="B607" s="31">
        <v>6735</v>
      </c>
      <c r="C607" s="17">
        <v>1</v>
      </c>
      <c r="D607" s="17">
        <v>3</v>
      </c>
      <c r="E607" s="17">
        <v>2</v>
      </c>
      <c r="F607" s="17">
        <v>1</v>
      </c>
    </row>
    <row r="608" spans="1:6" x14ac:dyDescent="0.25">
      <c r="A608" s="32">
        <v>44447</v>
      </c>
      <c r="B608" s="31">
        <v>5700</v>
      </c>
      <c r="C608" s="17">
        <v>2</v>
      </c>
      <c r="D608" s="17">
        <v>3</v>
      </c>
      <c r="E608" s="17">
        <v>2</v>
      </c>
      <c r="F608" s="17">
        <v>1</v>
      </c>
    </row>
    <row r="609" spans="1:6" x14ac:dyDescent="0.25">
      <c r="A609" s="32">
        <v>44441</v>
      </c>
      <c r="B609" s="31">
        <v>-700</v>
      </c>
      <c r="C609" s="17">
        <v>2</v>
      </c>
      <c r="D609" s="17">
        <v>3</v>
      </c>
      <c r="E609" s="17">
        <v>2</v>
      </c>
      <c r="F609" s="17">
        <v>1</v>
      </c>
    </row>
    <row r="610" spans="1:6" x14ac:dyDescent="0.25">
      <c r="A610" s="32">
        <v>44440</v>
      </c>
      <c r="B610" s="31">
        <v>2670</v>
      </c>
      <c r="C610" s="17">
        <v>1</v>
      </c>
      <c r="D610" s="17">
        <v>1</v>
      </c>
      <c r="E610" s="17">
        <v>2</v>
      </c>
      <c r="F610" s="17">
        <v>1</v>
      </c>
    </row>
    <row r="611" spans="1:6" x14ac:dyDescent="0.25">
      <c r="A611" s="32">
        <v>44439</v>
      </c>
      <c r="B611" s="31">
        <v>4620</v>
      </c>
      <c r="C611" s="17">
        <v>1</v>
      </c>
      <c r="D611" s="17">
        <v>4</v>
      </c>
      <c r="E611" s="17">
        <v>2</v>
      </c>
      <c r="F611" s="17">
        <v>1</v>
      </c>
    </row>
    <row r="612" spans="1:6" x14ac:dyDescent="0.25">
      <c r="A612" s="32">
        <v>44438</v>
      </c>
      <c r="B612" s="31">
        <v>1280</v>
      </c>
      <c r="C612" s="17">
        <v>3</v>
      </c>
      <c r="D612" s="17">
        <v>8</v>
      </c>
      <c r="E612" s="17">
        <v>3</v>
      </c>
      <c r="F612" s="17">
        <v>1</v>
      </c>
    </row>
    <row r="613" spans="1:6" x14ac:dyDescent="0.25">
      <c r="A613" s="32">
        <v>44435</v>
      </c>
      <c r="B613" s="31">
        <v>-2060</v>
      </c>
      <c r="C613" s="17">
        <v>2</v>
      </c>
      <c r="D613" s="17">
        <v>6</v>
      </c>
      <c r="E613" s="17">
        <v>2</v>
      </c>
      <c r="F613" s="17">
        <v>1</v>
      </c>
    </row>
    <row r="614" spans="1:6" x14ac:dyDescent="0.25">
      <c r="A614" s="32">
        <v>44434</v>
      </c>
      <c r="B614" s="31">
        <v>-1120</v>
      </c>
      <c r="C614" s="17">
        <v>1</v>
      </c>
      <c r="D614" s="17">
        <v>6</v>
      </c>
      <c r="E614" s="17">
        <v>2</v>
      </c>
      <c r="F614" s="17">
        <v>1</v>
      </c>
    </row>
    <row r="615" spans="1:6" x14ac:dyDescent="0.25">
      <c r="A615" s="32">
        <v>44432</v>
      </c>
      <c r="B615" s="31">
        <v>3140</v>
      </c>
      <c r="C615" s="17">
        <v>1</v>
      </c>
      <c r="D615" s="17">
        <v>1</v>
      </c>
      <c r="E615" s="17">
        <v>2</v>
      </c>
      <c r="F615" s="17">
        <v>1</v>
      </c>
    </row>
    <row r="616" spans="1:6" x14ac:dyDescent="0.25">
      <c r="A616" s="32">
        <v>44431</v>
      </c>
      <c r="B616" s="31">
        <v>830</v>
      </c>
      <c r="C616" s="17">
        <v>5</v>
      </c>
      <c r="D616" s="17">
        <v>9</v>
      </c>
      <c r="E616" s="17">
        <v>3</v>
      </c>
      <c r="F616" s="17">
        <v>1</v>
      </c>
    </row>
    <row r="617" spans="1:6" x14ac:dyDescent="0.25">
      <c r="A617" s="32">
        <v>44428</v>
      </c>
      <c r="B617" s="31">
        <v>2350</v>
      </c>
      <c r="C617" s="17">
        <v>5</v>
      </c>
      <c r="D617" s="17">
        <v>9</v>
      </c>
      <c r="E617" s="17">
        <v>3</v>
      </c>
      <c r="F617" s="17">
        <v>1</v>
      </c>
    </row>
    <row r="618" spans="1:6" x14ac:dyDescent="0.25">
      <c r="A618" s="32">
        <v>44427</v>
      </c>
      <c r="B618" s="31">
        <v>-14380</v>
      </c>
      <c r="C618" s="17">
        <v>5</v>
      </c>
      <c r="D618" s="17">
        <v>7</v>
      </c>
      <c r="E618" s="17">
        <v>3</v>
      </c>
      <c r="F618" s="17">
        <v>1</v>
      </c>
    </row>
    <row r="619" spans="1:6" x14ac:dyDescent="0.25">
      <c r="A619" s="32">
        <v>44425</v>
      </c>
      <c r="B619" s="31">
        <v>-10160</v>
      </c>
      <c r="C619" s="17">
        <v>4</v>
      </c>
      <c r="D619" s="17">
        <v>4</v>
      </c>
      <c r="E619" s="17">
        <v>2</v>
      </c>
      <c r="F619" s="17">
        <v>1</v>
      </c>
    </row>
    <row r="620" spans="1:6" x14ac:dyDescent="0.25">
      <c r="A620" s="32">
        <v>44424</v>
      </c>
      <c r="B620" s="31">
        <v>14500</v>
      </c>
      <c r="C620" s="17">
        <v>5</v>
      </c>
      <c r="D620" s="17">
        <v>3</v>
      </c>
      <c r="E620" s="17">
        <v>2</v>
      </c>
      <c r="F620" s="17">
        <v>1</v>
      </c>
    </row>
    <row r="621" spans="1:6" x14ac:dyDescent="0.25">
      <c r="A621" s="32">
        <v>44421</v>
      </c>
      <c r="B621" s="31">
        <v>5980</v>
      </c>
      <c r="C621" s="17">
        <v>1</v>
      </c>
      <c r="D621" s="17">
        <v>6</v>
      </c>
      <c r="E621" s="17">
        <v>2</v>
      </c>
      <c r="F621" s="17">
        <v>1</v>
      </c>
    </row>
    <row r="622" spans="1:6" x14ac:dyDescent="0.25">
      <c r="A622" s="32">
        <v>44420</v>
      </c>
      <c r="B622" s="31">
        <v>7380</v>
      </c>
      <c r="C622" s="17">
        <v>2</v>
      </c>
      <c r="D622" s="17">
        <v>4</v>
      </c>
      <c r="E622" s="17">
        <v>2</v>
      </c>
      <c r="F622" s="17">
        <v>1</v>
      </c>
    </row>
    <row r="623" spans="1:6" x14ac:dyDescent="0.25">
      <c r="A623" s="32">
        <v>44419</v>
      </c>
      <c r="B623" s="31">
        <v>2805</v>
      </c>
      <c r="C623" s="17">
        <v>2</v>
      </c>
      <c r="D623" s="17">
        <v>1</v>
      </c>
      <c r="E623" s="17">
        <v>2</v>
      </c>
      <c r="F623" s="17">
        <v>1</v>
      </c>
    </row>
    <row r="624" spans="1:6" x14ac:dyDescent="0.25">
      <c r="A624" s="32">
        <v>44418</v>
      </c>
      <c r="B624" s="31">
        <v>-4120</v>
      </c>
      <c r="C624" s="17">
        <v>3</v>
      </c>
      <c r="D624" s="17">
        <v>6</v>
      </c>
      <c r="E624" s="17">
        <v>2</v>
      </c>
      <c r="F624" s="17">
        <v>1</v>
      </c>
    </row>
    <row r="625" spans="1:6" x14ac:dyDescent="0.25">
      <c r="A625" s="32">
        <v>44414</v>
      </c>
      <c r="B625" s="31">
        <v>-1140</v>
      </c>
      <c r="C625" s="17">
        <v>1</v>
      </c>
      <c r="D625" s="17">
        <v>5</v>
      </c>
      <c r="E625" s="17">
        <v>2</v>
      </c>
      <c r="F625" s="17">
        <v>1</v>
      </c>
    </row>
    <row r="626" spans="1:6" x14ac:dyDescent="0.25">
      <c r="A626" s="32">
        <v>44413</v>
      </c>
      <c r="B626" s="31">
        <v>-1390</v>
      </c>
      <c r="C626" s="17">
        <v>1</v>
      </c>
      <c r="D626" s="17">
        <v>7</v>
      </c>
      <c r="E626" s="17">
        <v>3</v>
      </c>
      <c r="F626" s="17">
        <v>1</v>
      </c>
    </row>
    <row r="627" spans="1:6" x14ac:dyDescent="0.25">
      <c r="A627" s="32">
        <v>44412</v>
      </c>
      <c r="B627" s="31">
        <v>430</v>
      </c>
      <c r="C627" s="17">
        <v>1</v>
      </c>
      <c r="D627" s="17">
        <v>1</v>
      </c>
      <c r="E627" s="17">
        <v>2</v>
      </c>
      <c r="F627" s="17">
        <v>1</v>
      </c>
    </row>
    <row r="628" spans="1:6" x14ac:dyDescent="0.25">
      <c r="A628" s="32">
        <v>44411</v>
      </c>
      <c r="B628" s="31">
        <v>13280</v>
      </c>
      <c r="C628" s="17">
        <v>4</v>
      </c>
      <c r="D628" s="17">
        <v>4</v>
      </c>
      <c r="E628" s="17">
        <v>2</v>
      </c>
      <c r="F628" s="17">
        <v>1</v>
      </c>
    </row>
    <row r="629" spans="1:6" x14ac:dyDescent="0.25">
      <c r="A629" s="32">
        <v>44404</v>
      </c>
      <c r="B629" s="31">
        <v>-6280</v>
      </c>
      <c r="C629" s="17">
        <v>8</v>
      </c>
      <c r="D629" s="17">
        <v>5</v>
      </c>
      <c r="E629" s="17">
        <v>1</v>
      </c>
      <c r="F629" s="17">
        <v>1</v>
      </c>
    </row>
    <row r="630" spans="1:6" x14ac:dyDescent="0.25">
      <c r="A630" s="32">
        <v>44403</v>
      </c>
      <c r="B630" s="31">
        <v>150</v>
      </c>
      <c r="C630" s="17">
        <v>1</v>
      </c>
      <c r="D630" s="17">
        <v>5</v>
      </c>
      <c r="E630" s="17">
        <v>2</v>
      </c>
      <c r="F630" s="17">
        <v>1</v>
      </c>
    </row>
    <row r="631" spans="1:6" x14ac:dyDescent="0.25">
      <c r="A631" s="32">
        <v>44400</v>
      </c>
      <c r="B631" s="31">
        <v>2220</v>
      </c>
      <c r="C631" s="17">
        <v>3</v>
      </c>
      <c r="D631" s="17">
        <v>6</v>
      </c>
      <c r="E631" s="17">
        <v>2</v>
      </c>
      <c r="F631" s="17">
        <v>1</v>
      </c>
    </row>
    <row r="632" spans="1:6" x14ac:dyDescent="0.25">
      <c r="A632" s="32">
        <v>44399</v>
      </c>
      <c r="B632" s="31">
        <v>-1760</v>
      </c>
      <c r="C632" s="17">
        <v>1</v>
      </c>
      <c r="D632" s="17">
        <v>8</v>
      </c>
      <c r="E632" s="17">
        <v>3</v>
      </c>
      <c r="F632" s="17">
        <v>1</v>
      </c>
    </row>
    <row r="633" spans="1:6" x14ac:dyDescent="0.25">
      <c r="A633" s="32">
        <v>44398</v>
      </c>
      <c r="B633" s="31">
        <v>16620</v>
      </c>
      <c r="C633" s="17">
        <v>3</v>
      </c>
      <c r="D633" s="17">
        <v>7</v>
      </c>
      <c r="E633" s="17">
        <v>3</v>
      </c>
      <c r="F633" s="17">
        <v>1</v>
      </c>
    </row>
    <row r="634" spans="1:6" x14ac:dyDescent="0.25">
      <c r="A634" s="32">
        <v>44396</v>
      </c>
      <c r="B634" s="31">
        <v>-400</v>
      </c>
      <c r="C634" s="17">
        <v>3</v>
      </c>
      <c r="D634" s="17">
        <v>4</v>
      </c>
      <c r="E634" s="17">
        <v>2</v>
      </c>
      <c r="F634" s="17">
        <v>1</v>
      </c>
    </row>
    <row r="635" spans="1:6" x14ac:dyDescent="0.25">
      <c r="A635" s="32">
        <v>44393</v>
      </c>
      <c r="B635" s="31">
        <v>2300</v>
      </c>
      <c r="C635" s="17">
        <v>5</v>
      </c>
      <c r="D635" s="17">
        <v>7</v>
      </c>
      <c r="E635" s="17">
        <v>3</v>
      </c>
      <c r="F635" s="17">
        <v>1</v>
      </c>
    </row>
    <row r="636" spans="1:6" x14ac:dyDescent="0.25">
      <c r="A636" s="32">
        <v>44391</v>
      </c>
      <c r="B636" s="31">
        <v>6690</v>
      </c>
      <c r="C636" s="17">
        <v>2</v>
      </c>
      <c r="D636" s="17">
        <v>2</v>
      </c>
      <c r="E636" s="17">
        <v>2</v>
      </c>
      <c r="F636" s="17">
        <v>1</v>
      </c>
    </row>
    <row r="637" spans="1:6" x14ac:dyDescent="0.25">
      <c r="A637" s="32">
        <v>44390</v>
      </c>
      <c r="B637" s="31">
        <v>-3930</v>
      </c>
      <c r="C637" s="17">
        <v>4</v>
      </c>
      <c r="D637" s="17">
        <v>3</v>
      </c>
      <c r="E637" s="17">
        <v>2</v>
      </c>
      <c r="F637" s="17">
        <v>1</v>
      </c>
    </row>
    <row r="638" spans="1:6" x14ac:dyDescent="0.25">
      <c r="A638" s="32">
        <v>44386</v>
      </c>
      <c r="B638" s="31">
        <v>-1490</v>
      </c>
      <c r="C638" s="17">
        <v>3</v>
      </c>
      <c r="D638" s="17">
        <v>8</v>
      </c>
      <c r="E638" s="17">
        <v>3</v>
      </c>
      <c r="F638" s="17">
        <v>1</v>
      </c>
    </row>
    <row r="639" spans="1:6" x14ac:dyDescent="0.25">
      <c r="A639" s="32">
        <v>44384</v>
      </c>
      <c r="B639" s="31">
        <v>5480</v>
      </c>
      <c r="C639" s="17">
        <v>2</v>
      </c>
      <c r="D639" s="17">
        <v>3</v>
      </c>
      <c r="E639" s="17">
        <v>2</v>
      </c>
      <c r="F639" s="17">
        <v>1</v>
      </c>
    </row>
    <row r="640" spans="1:6" x14ac:dyDescent="0.25">
      <c r="A640" s="32">
        <v>44383</v>
      </c>
      <c r="B640" s="31">
        <v>-19165</v>
      </c>
      <c r="C640" s="17">
        <v>3</v>
      </c>
      <c r="D640" s="17">
        <v>4</v>
      </c>
      <c r="E640" s="17">
        <v>2</v>
      </c>
      <c r="F640" s="17">
        <v>1</v>
      </c>
    </row>
    <row r="641" spans="1:5" x14ac:dyDescent="0.25">
      <c r="A641" s="32">
        <v>44379</v>
      </c>
      <c r="B641" s="31">
        <v>10680</v>
      </c>
      <c r="C641" s="17">
        <v>3</v>
      </c>
      <c r="D641" s="17">
        <v>9</v>
      </c>
      <c r="E641" s="17">
        <v>3</v>
      </c>
    </row>
    <row r="642" spans="1:5" x14ac:dyDescent="0.25">
      <c r="A642" s="32">
        <v>44378</v>
      </c>
      <c r="B642" s="31">
        <v>4400</v>
      </c>
      <c r="C642" s="17">
        <v>1</v>
      </c>
      <c r="D642" s="17">
        <v>4</v>
      </c>
      <c r="E642" s="17">
        <v>2</v>
      </c>
    </row>
    <row r="643" spans="1:5" x14ac:dyDescent="0.25">
      <c r="A643" s="32">
        <v>44375</v>
      </c>
      <c r="B643" s="31">
        <v>5740</v>
      </c>
      <c r="C643" s="17">
        <v>3</v>
      </c>
      <c r="D643" s="17">
        <v>10</v>
      </c>
      <c r="E643" s="17">
        <v>3</v>
      </c>
    </row>
    <row r="644" spans="1:5" x14ac:dyDescent="0.25">
      <c r="A644" s="32">
        <v>44371</v>
      </c>
      <c r="B644" s="31">
        <v>1500</v>
      </c>
      <c r="C644" s="17">
        <v>1</v>
      </c>
      <c r="D644" s="17">
        <v>2</v>
      </c>
      <c r="E644" s="17">
        <v>2</v>
      </c>
    </row>
    <row r="645" spans="1:5" x14ac:dyDescent="0.25">
      <c r="A645" s="32">
        <v>44365</v>
      </c>
      <c r="B645" s="31">
        <v>-16240</v>
      </c>
      <c r="C645" s="17">
        <v>3</v>
      </c>
      <c r="D645" s="17">
        <v>9</v>
      </c>
      <c r="E645" s="17">
        <v>3</v>
      </c>
    </row>
    <row r="646" spans="1:5" x14ac:dyDescent="0.25">
      <c r="A646" s="32">
        <v>44364</v>
      </c>
      <c r="B646" s="31">
        <v>-15700</v>
      </c>
      <c r="C646" s="17">
        <v>7</v>
      </c>
      <c r="D646" s="17">
        <v>9</v>
      </c>
      <c r="E646" s="17">
        <v>4</v>
      </c>
    </row>
    <row r="647" spans="1:5" x14ac:dyDescent="0.25">
      <c r="A647" s="32">
        <v>44363</v>
      </c>
      <c r="B647" s="31">
        <v>13340</v>
      </c>
      <c r="C647" s="17">
        <v>6</v>
      </c>
      <c r="D647" s="17">
        <v>3</v>
      </c>
      <c r="E647" s="17">
        <v>1</v>
      </c>
    </row>
    <row r="648" spans="1:5" x14ac:dyDescent="0.25">
      <c r="A648" s="32">
        <v>44362</v>
      </c>
      <c r="B648" s="31">
        <v>-7020</v>
      </c>
      <c r="C648" s="17">
        <v>2</v>
      </c>
      <c r="D648" s="17">
        <v>8</v>
      </c>
      <c r="E648" s="17">
        <v>3</v>
      </c>
    </row>
    <row r="649" spans="1:5" x14ac:dyDescent="0.25">
      <c r="A649" s="32">
        <v>44357</v>
      </c>
      <c r="B649" s="31">
        <v>-3560</v>
      </c>
      <c r="C649" s="17">
        <v>5</v>
      </c>
      <c r="D649" s="17">
        <v>8</v>
      </c>
      <c r="E649" s="17">
        <v>3</v>
      </c>
    </row>
    <row r="650" spans="1:5" x14ac:dyDescent="0.25">
      <c r="A650" s="32">
        <v>44351</v>
      </c>
      <c r="B650" s="31">
        <v>-3650</v>
      </c>
      <c r="C650" s="17">
        <v>6</v>
      </c>
      <c r="D650" s="17">
        <v>10</v>
      </c>
      <c r="E650" s="17">
        <v>4</v>
      </c>
    </row>
    <row r="651" spans="1:5" x14ac:dyDescent="0.25">
      <c r="A651" s="32">
        <v>44350</v>
      </c>
      <c r="B651" s="31">
        <v>-2160</v>
      </c>
      <c r="C651" s="17">
        <v>3</v>
      </c>
      <c r="D651" s="17">
        <v>6</v>
      </c>
      <c r="E651" s="17">
        <v>2</v>
      </c>
    </row>
    <row r="652" spans="1:5" x14ac:dyDescent="0.25">
      <c r="A652" s="32">
        <v>44348</v>
      </c>
      <c r="B652" s="31">
        <v>-660</v>
      </c>
      <c r="C652" s="17">
        <v>4</v>
      </c>
      <c r="D652" s="17">
        <v>5</v>
      </c>
      <c r="E652" s="17">
        <v>2</v>
      </c>
    </row>
    <row r="653" spans="1:5" x14ac:dyDescent="0.25">
      <c r="A653" s="32">
        <v>44342</v>
      </c>
      <c r="B653" s="31">
        <v>3020</v>
      </c>
      <c r="C653" s="17">
        <v>1</v>
      </c>
      <c r="D653" s="17">
        <v>1</v>
      </c>
      <c r="E653" s="17">
        <v>2</v>
      </c>
    </row>
    <row r="654" spans="1:5" x14ac:dyDescent="0.25">
      <c r="A654" s="32">
        <v>44341</v>
      </c>
      <c r="B654" s="31">
        <v>2560</v>
      </c>
      <c r="C654" s="17">
        <v>2</v>
      </c>
      <c r="D654" s="17">
        <v>3</v>
      </c>
      <c r="E654" s="17">
        <v>2</v>
      </c>
    </row>
    <row r="655" spans="1:5" x14ac:dyDescent="0.25">
      <c r="A655" s="32">
        <v>44340</v>
      </c>
      <c r="B655" s="31">
        <v>-4210</v>
      </c>
      <c r="C655" s="17">
        <v>5</v>
      </c>
      <c r="D655" s="17">
        <v>8</v>
      </c>
      <c r="E655" s="17">
        <v>3</v>
      </c>
    </row>
    <row r="656" spans="1:5" x14ac:dyDescent="0.25">
      <c r="A656" s="32">
        <v>44336</v>
      </c>
      <c r="B656" s="31">
        <v>6620</v>
      </c>
      <c r="C656" s="17">
        <v>8</v>
      </c>
      <c r="D656" s="17">
        <v>9</v>
      </c>
      <c r="E656" s="17">
        <v>4</v>
      </c>
    </row>
    <row r="657" spans="1:5" x14ac:dyDescent="0.25">
      <c r="A657" s="32">
        <v>44335</v>
      </c>
      <c r="B657" s="31">
        <v>28480</v>
      </c>
      <c r="C657" s="17">
        <v>7</v>
      </c>
      <c r="D657" s="17">
        <v>6</v>
      </c>
      <c r="E657" s="17">
        <v>1</v>
      </c>
    </row>
    <row r="658" spans="1:5" x14ac:dyDescent="0.25">
      <c r="A658" s="32">
        <v>44334</v>
      </c>
      <c r="B658" s="31">
        <v>-10160</v>
      </c>
      <c r="C658" s="17">
        <v>5</v>
      </c>
      <c r="D658" s="17">
        <v>10</v>
      </c>
      <c r="E658" s="17">
        <v>3</v>
      </c>
    </row>
    <row r="659" spans="1:5" x14ac:dyDescent="0.25">
      <c r="A659" s="32">
        <v>44333</v>
      </c>
      <c r="B659" s="31">
        <v>-100</v>
      </c>
      <c r="C659" s="17">
        <v>4</v>
      </c>
      <c r="D659" s="17">
        <v>2</v>
      </c>
      <c r="E659" s="17">
        <v>2</v>
      </c>
    </row>
    <row r="660" spans="1:5" x14ac:dyDescent="0.25">
      <c r="A660" s="32">
        <v>44330</v>
      </c>
      <c r="B660" s="31">
        <v>-3700</v>
      </c>
      <c r="C660" s="17">
        <v>5</v>
      </c>
      <c r="D660" s="17">
        <v>7</v>
      </c>
      <c r="E660" s="17">
        <v>3</v>
      </c>
    </row>
    <row r="661" spans="1:5" x14ac:dyDescent="0.25">
      <c r="A661" s="32">
        <v>44328</v>
      </c>
      <c r="B661" s="31">
        <v>-12360</v>
      </c>
      <c r="C661" s="17">
        <v>8</v>
      </c>
      <c r="D661" s="17">
        <v>9</v>
      </c>
      <c r="E661" s="17">
        <v>4</v>
      </c>
    </row>
    <row r="662" spans="1:5" x14ac:dyDescent="0.25">
      <c r="A662" s="32">
        <v>44327</v>
      </c>
      <c r="B662" s="31">
        <v>35890</v>
      </c>
      <c r="C662" s="17">
        <v>8</v>
      </c>
      <c r="D662" s="17">
        <v>6</v>
      </c>
      <c r="E662" s="17">
        <v>1</v>
      </c>
    </row>
    <row r="663" spans="1:5" x14ac:dyDescent="0.25">
      <c r="A663" s="32">
        <v>44326</v>
      </c>
      <c r="B663" s="31">
        <v>4080</v>
      </c>
      <c r="C663" s="17">
        <v>8</v>
      </c>
      <c r="D663" s="17">
        <v>10</v>
      </c>
      <c r="E663" s="17">
        <v>4</v>
      </c>
    </row>
    <row r="664" spans="1:5" x14ac:dyDescent="0.25">
      <c r="A664" s="32">
        <v>44323</v>
      </c>
      <c r="B664" s="31">
        <v>3770</v>
      </c>
      <c r="C664" s="17">
        <v>5</v>
      </c>
      <c r="D664" s="17">
        <v>3</v>
      </c>
      <c r="E664" s="17">
        <v>2</v>
      </c>
    </row>
    <row r="665" spans="1:5" x14ac:dyDescent="0.25">
      <c r="A665" s="32">
        <v>44322</v>
      </c>
      <c r="B665" s="31">
        <v>13680</v>
      </c>
      <c r="C665" s="17">
        <v>5</v>
      </c>
      <c r="D665" s="17">
        <v>3</v>
      </c>
      <c r="E665" s="17">
        <v>2</v>
      </c>
    </row>
    <row r="666" spans="1:5" x14ac:dyDescent="0.25">
      <c r="A666" s="32">
        <v>44320</v>
      </c>
      <c r="B666" s="31">
        <v>-2980</v>
      </c>
      <c r="C666" s="17">
        <v>8</v>
      </c>
      <c r="D666" s="17">
        <v>6</v>
      </c>
      <c r="E666" s="17">
        <v>1</v>
      </c>
    </row>
    <row r="667" spans="1:5" x14ac:dyDescent="0.25">
      <c r="A667" s="32">
        <v>44319</v>
      </c>
      <c r="B667" s="31">
        <v>-620</v>
      </c>
      <c r="C667" s="17">
        <v>4</v>
      </c>
      <c r="D667" s="17">
        <v>6</v>
      </c>
      <c r="E667" s="17">
        <v>2</v>
      </c>
    </row>
    <row r="668" spans="1:5" x14ac:dyDescent="0.25">
      <c r="A668" s="32">
        <v>44315</v>
      </c>
      <c r="B668" s="31">
        <v>-16940</v>
      </c>
      <c r="C668" s="17">
        <v>5</v>
      </c>
      <c r="D668" s="17">
        <v>4</v>
      </c>
      <c r="E668" s="17">
        <v>2</v>
      </c>
    </row>
    <row r="669" spans="1:5" x14ac:dyDescent="0.25">
      <c r="A669" s="32">
        <v>44313</v>
      </c>
      <c r="B669" s="31">
        <v>-500</v>
      </c>
      <c r="C669" s="17">
        <v>2</v>
      </c>
      <c r="D669" s="17">
        <v>6</v>
      </c>
      <c r="E669" s="17">
        <v>2</v>
      </c>
    </row>
    <row r="670" spans="1:5" x14ac:dyDescent="0.25">
      <c r="A670" s="32">
        <v>44312</v>
      </c>
      <c r="B670" s="31">
        <v>7130</v>
      </c>
      <c r="C670" s="17">
        <v>3</v>
      </c>
      <c r="D670" s="17">
        <v>9</v>
      </c>
      <c r="E670" s="17">
        <v>3</v>
      </c>
    </row>
    <row r="671" spans="1:5" x14ac:dyDescent="0.25">
      <c r="A671" s="32">
        <v>44309</v>
      </c>
      <c r="B671" s="31">
        <v>550</v>
      </c>
      <c r="C671" s="17">
        <v>5</v>
      </c>
      <c r="D671" s="17">
        <v>7</v>
      </c>
      <c r="E671" s="17">
        <v>3</v>
      </c>
    </row>
    <row r="672" spans="1:5" x14ac:dyDescent="0.25">
      <c r="A672" s="32">
        <v>44306</v>
      </c>
      <c r="B672" s="31">
        <v>3700</v>
      </c>
      <c r="C672" s="17">
        <v>5</v>
      </c>
      <c r="D672" s="17">
        <v>2</v>
      </c>
      <c r="E672" s="17">
        <v>2</v>
      </c>
    </row>
    <row r="673" spans="1:5" x14ac:dyDescent="0.25">
      <c r="A673" s="32">
        <v>44305</v>
      </c>
      <c r="B673" s="31">
        <v>-10160</v>
      </c>
      <c r="C673" s="17">
        <v>4</v>
      </c>
      <c r="D673" s="17">
        <v>5</v>
      </c>
      <c r="E673" s="17">
        <v>2</v>
      </c>
    </row>
    <row r="674" spans="1:5" x14ac:dyDescent="0.25">
      <c r="A674" s="32">
        <v>44302</v>
      </c>
      <c r="B674" s="31">
        <v>-770</v>
      </c>
      <c r="C674" s="17">
        <v>1</v>
      </c>
      <c r="D674" s="17">
        <v>3</v>
      </c>
      <c r="E674" s="17">
        <v>2</v>
      </c>
    </row>
    <row r="675" spans="1:5" x14ac:dyDescent="0.25">
      <c r="A675" s="32">
        <v>44301</v>
      </c>
      <c r="B675" s="31">
        <v>9920</v>
      </c>
      <c r="C675" s="17">
        <v>3</v>
      </c>
      <c r="D675" s="17">
        <v>9</v>
      </c>
      <c r="E675" s="17">
        <v>3</v>
      </c>
    </row>
    <row r="676" spans="1:5" x14ac:dyDescent="0.25">
      <c r="A676" s="32">
        <v>44300</v>
      </c>
      <c r="B676" s="31">
        <v>-10160</v>
      </c>
      <c r="C676" s="17">
        <v>6</v>
      </c>
      <c r="D676" s="17">
        <v>8</v>
      </c>
      <c r="E676" s="17">
        <v>4</v>
      </c>
    </row>
    <row r="677" spans="1:5" x14ac:dyDescent="0.25">
      <c r="A677" s="32">
        <v>44299</v>
      </c>
      <c r="B677" s="31">
        <v>6340</v>
      </c>
      <c r="C677" s="17">
        <v>5</v>
      </c>
      <c r="D677" s="17">
        <v>9</v>
      </c>
      <c r="E677" s="17">
        <v>3</v>
      </c>
    </row>
    <row r="678" spans="1:5" x14ac:dyDescent="0.25">
      <c r="A678" s="32">
        <v>44295</v>
      </c>
      <c r="B678" s="31">
        <v>14920</v>
      </c>
      <c r="C678" s="17">
        <v>5</v>
      </c>
      <c r="D678" s="17">
        <v>5</v>
      </c>
      <c r="E678" s="17">
        <v>2</v>
      </c>
    </row>
    <row r="679" spans="1:5" x14ac:dyDescent="0.25">
      <c r="A679" s="32">
        <v>44291</v>
      </c>
      <c r="B679" s="31">
        <v>11870</v>
      </c>
      <c r="C679" s="17">
        <v>6</v>
      </c>
      <c r="D679" s="17">
        <v>9</v>
      </c>
      <c r="E679" s="17">
        <v>4</v>
      </c>
    </row>
    <row r="680" spans="1:5" x14ac:dyDescent="0.25">
      <c r="A680" s="32">
        <v>44287</v>
      </c>
      <c r="B680" s="31">
        <v>60</v>
      </c>
      <c r="C680" s="17">
        <v>2</v>
      </c>
      <c r="D680" s="17">
        <v>9</v>
      </c>
      <c r="E680" s="17">
        <v>3</v>
      </c>
    </row>
    <row r="681" spans="1:5" x14ac:dyDescent="0.25">
      <c r="A681" s="32">
        <v>44286</v>
      </c>
      <c r="B681" s="31">
        <v>145</v>
      </c>
      <c r="C681" s="17">
        <v>5</v>
      </c>
      <c r="D681" s="17">
        <v>6</v>
      </c>
      <c r="E681" s="17">
        <v>2</v>
      </c>
    </row>
    <row r="682" spans="1:5" x14ac:dyDescent="0.25">
      <c r="A682" s="32">
        <v>44281</v>
      </c>
      <c r="B682" s="31">
        <v>22710</v>
      </c>
      <c r="C682" s="17">
        <v>8</v>
      </c>
      <c r="D682" s="17">
        <v>6</v>
      </c>
      <c r="E682" s="17">
        <v>1</v>
      </c>
    </row>
    <row r="683" spans="1:5" x14ac:dyDescent="0.25">
      <c r="A683" s="32">
        <v>44280</v>
      </c>
      <c r="B683" s="31">
        <v>-10160</v>
      </c>
      <c r="C683" s="17">
        <v>6</v>
      </c>
      <c r="D683" s="17">
        <v>4</v>
      </c>
      <c r="E683" s="17">
        <v>1</v>
      </c>
    </row>
    <row r="684" spans="1:5" x14ac:dyDescent="0.25">
      <c r="A684" s="32">
        <v>44279</v>
      </c>
      <c r="B684" s="31">
        <v>-10320</v>
      </c>
      <c r="C684" s="17">
        <v>8</v>
      </c>
      <c r="D684" s="17">
        <v>10</v>
      </c>
      <c r="E684" s="17">
        <v>4</v>
      </c>
    </row>
    <row r="685" spans="1:5" x14ac:dyDescent="0.25">
      <c r="A685" s="32">
        <v>44278</v>
      </c>
      <c r="B685" s="31">
        <v>3010</v>
      </c>
      <c r="C685" s="17">
        <v>5</v>
      </c>
      <c r="D685" s="17">
        <v>3</v>
      </c>
      <c r="E685" s="17">
        <v>2</v>
      </c>
    </row>
    <row r="686" spans="1:5" x14ac:dyDescent="0.25">
      <c r="A686" s="32">
        <v>44274</v>
      </c>
      <c r="B686" s="31">
        <v>4840</v>
      </c>
      <c r="C686" s="17">
        <v>5</v>
      </c>
      <c r="D686" s="17">
        <v>1</v>
      </c>
      <c r="E686" s="17">
        <v>2</v>
      </c>
    </row>
    <row r="687" spans="1:5" x14ac:dyDescent="0.25">
      <c r="A687" s="32">
        <v>44272</v>
      </c>
      <c r="B687" s="31">
        <v>11720</v>
      </c>
      <c r="C687" s="17">
        <v>8</v>
      </c>
      <c r="D687" s="17">
        <v>3</v>
      </c>
      <c r="E687" s="17">
        <v>1</v>
      </c>
    </row>
    <row r="688" spans="1:5" x14ac:dyDescent="0.25">
      <c r="A688" s="32">
        <v>44271</v>
      </c>
      <c r="B688" s="31">
        <v>-13240</v>
      </c>
      <c r="C688" s="17">
        <v>5</v>
      </c>
      <c r="D688" s="17">
        <v>1</v>
      </c>
      <c r="E688" s="17">
        <v>2</v>
      </c>
    </row>
    <row r="689" spans="1:5" x14ac:dyDescent="0.25">
      <c r="A689" s="32">
        <v>44266</v>
      </c>
      <c r="B689" s="31">
        <v>545</v>
      </c>
      <c r="C689" s="17">
        <v>5</v>
      </c>
      <c r="D689" s="17">
        <v>4</v>
      </c>
      <c r="E689" s="17">
        <v>2</v>
      </c>
    </row>
    <row r="690" spans="1:5" x14ac:dyDescent="0.25">
      <c r="A690" s="32">
        <v>44265</v>
      </c>
      <c r="B690" s="31">
        <v>12895</v>
      </c>
      <c r="C690" s="17">
        <v>7</v>
      </c>
      <c r="D690" s="17">
        <v>1</v>
      </c>
      <c r="E690" s="17">
        <v>1</v>
      </c>
    </row>
    <row r="691" spans="1:5" x14ac:dyDescent="0.25">
      <c r="A691" s="32">
        <v>44264</v>
      </c>
      <c r="B691" s="31">
        <v>-3370</v>
      </c>
      <c r="C691" s="17">
        <v>8</v>
      </c>
      <c r="D691" s="17">
        <v>7</v>
      </c>
      <c r="E691" s="17">
        <v>4</v>
      </c>
    </row>
    <row r="692" spans="1:5" x14ac:dyDescent="0.25">
      <c r="A692" s="32">
        <v>44263</v>
      </c>
      <c r="B692" s="31">
        <v>22295</v>
      </c>
      <c r="C692" s="17">
        <v>10</v>
      </c>
      <c r="D692" s="17">
        <v>4</v>
      </c>
      <c r="E692" s="17">
        <v>1</v>
      </c>
    </row>
    <row r="693" spans="1:5" x14ac:dyDescent="0.25">
      <c r="A693" s="32">
        <v>44260</v>
      </c>
      <c r="B693" s="31">
        <v>50045</v>
      </c>
      <c r="C693" s="17">
        <v>10</v>
      </c>
      <c r="D693" s="17">
        <v>5</v>
      </c>
      <c r="E693" s="17">
        <v>1</v>
      </c>
    </row>
    <row r="694" spans="1:5" x14ac:dyDescent="0.25">
      <c r="A694" s="32">
        <v>44258</v>
      </c>
      <c r="B694" s="31">
        <v>11340</v>
      </c>
      <c r="C694" s="17">
        <v>10</v>
      </c>
      <c r="D694" s="17">
        <v>10</v>
      </c>
      <c r="E694" s="17">
        <v>4</v>
      </c>
    </row>
    <row r="695" spans="1:5" x14ac:dyDescent="0.25">
      <c r="A695" s="32">
        <v>44257</v>
      </c>
      <c r="B695" s="31">
        <v>-7380</v>
      </c>
      <c r="C695" s="17">
        <v>6</v>
      </c>
      <c r="D695" s="17">
        <v>7</v>
      </c>
      <c r="E695" s="17">
        <v>4</v>
      </c>
    </row>
    <row r="696" spans="1:5" x14ac:dyDescent="0.25">
      <c r="A696" s="32">
        <v>44256</v>
      </c>
      <c r="B696" s="31">
        <v>-5050</v>
      </c>
      <c r="C696" s="17">
        <v>6</v>
      </c>
      <c r="D696" s="17">
        <v>8</v>
      </c>
      <c r="E696" s="17">
        <v>4</v>
      </c>
    </row>
    <row r="697" spans="1:5" x14ac:dyDescent="0.25">
      <c r="A697" s="32">
        <v>44252</v>
      </c>
      <c r="B697" s="31">
        <v>-20160</v>
      </c>
      <c r="C697" s="17">
        <v>10</v>
      </c>
      <c r="D697" s="17">
        <v>7</v>
      </c>
      <c r="E697" s="17">
        <v>4</v>
      </c>
    </row>
    <row r="698" spans="1:5" x14ac:dyDescent="0.25">
      <c r="A698" s="32">
        <v>44251</v>
      </c>
      <c r="B698" s="31">
        <v>18720</v>
      </c>
      <c r="C698" s="17">
        <v>8</v>
      </c>
      <c r="D698" s="17">
        <v>4</v>
      </c>
      <c r="E698" s="17">
        <v>1</v>
      </c>
    </row>
    <row r="699" spans="1:5" x14ac:dyDescent="0.25">
      <c r="A699" s="32">
        <v>44246</v>
      </c>
      <c r="B699" s="31">
        <v>-1440</v>
      </c>
      <c r="C699" s="17">
        <v>5</v>
      </c>
      <c r="D699" s="17">
        <v>6</v>
      </c>
      <c r="E699" s="17">
        <v>2</v>
      </c>
    </row>
    <row r="700" spans="1:5" x14ac:dyDescent="0.25">
      <c r="A700" s="32">
        <v>44245</v>
      </c>
      <c r="B700" s="31">
        <v>8170</v>
      </c>
      <c r="C700" s="17">
        <v>5</v>
      </c>
      <c r="D700" s="17">
        <v>3</v>
      </c>
      <c r="E700" s="17">
        <v>2</v>
      </c>
    </row>
    <row r="701" spans="1:5" x14ac:dyDescent="0.25">
      <c r="A701" s="32">
        <v>44244</v>
      </c>
      <c r="B701" s="31">
        <v>-13480</v>
      </c>
      <c r="C701" s="17">
        <v>5</v>
      </c>
      <c r="D701" s="17">
        <v>2</v>
      </c>
      <c r="E701" s="17">
        <v>2</v>
      </c>
    </row>
    <row r="702" spans="1:5" x14ac:dyDescent="0.25">
      <c r="A702" s="32">
        <v>44243</v>
      </c>
      <c r="B702" s="31">
        <v>-5780</v>
      </c>
      <c r="C702" s="17">
        <v>3</v>
      </c>
      <c r="D702" s="17">
        <v>7</v>
      </c>
      <c r="E702" s="17">
        <v>3</v>
      </c>
    </row>
    <row r="703" spans="1:5" x14ac:dyDescent="0.25">
      <c r="A703" s="32">
        <v>44237</v>
      </c>
      <c r="B703" s="31">
        <v>3160</v>
      </c>
      <c r="C703" s="17">
        <v>5</v>
      </c>
      <c r="D703" s="17">
        <v>4</v>
      </c>
      <c r="E703" s="17">
        <v>2</v>
      </c>
    </row>
    <row r="704" spans="1:5" x14ac:dyDescent="0.25">
      <c r="A704" s="32">
        <v>44236</v>
      </c>
      <c r="B704" s="31">
        <v>3190</v>
      </c>
      <c r="C704" s="17">
        <v>1</v>
      </c>
      <c r="D704" s="17">
        <v>2</v>
      </c>
      <c r="E704" s="17">
        <v>2</v>
      </c>
    </row>
    <row r="705" spans="1:5" x14ac:dyDescent="0.25">
      <c r="A705" s="32">
        <v>44232</v>
      </c>
      <c r="B705" s="31">
        <v>3130</v>
      </c>
      <c r="C705" s="17">
        <v>2</v>
      </c>
      <c r="D705" s="17">
        <v>1</v>
      </c>
      <c r="E705" s="17">
        <v>2</v>
      </c>
    </row>
    <row r="706" spans="1:5" x14ac:dyDescent="0.25">
      <c r="A706" s="32">
        <v>44230</v>
      </c>
      <c r="B706" s="31">
        <v>-740</v>
      </c>
      <c r="C706" s="17">
        <v>4</v>
      </c>
      <c r="D706" s="17">
        <v>9</v>
      </c>
      <c r="E706" s="17">
        <v>3</v>
      </c>
    </row>
    <row r="707" spans="1:5" x14ac:dyDescent="0.25">
      <c r="A707" s="32">
        <v>44229</v>
      </c>
      <c r="B707" s="31">
        <v>390</v>
      </c>
      <c r="C707" s="17">
        <v>4</v>
      </c>
      <c r="D707" s="17">
        <v>7</v>
      </c>
      <c r="E707" s="17">
        <v>3</v>
      </c>
    </row>
    <row r="708" spans="1:5" x14ac:dyDescent="0.25">
      <c r="A708" s="32">
        <v>44228</v>
      </c>
      <c r="B708" s="31">
        <v>-200</v>
      </c>
      <c r="C708" s="17">
        <v>8</v>
      </c>
      <c r="D708" s="17">
        <v>7</v>
      </c>
      <c r="E708" s="17">
        <v>4</v>
      </c>
    </row>
    <row r="709" spans="1:5" x14ac:dyDescent="0.25">
      <c r="A709" s="32">
        <v>44225</v>
      </c>
      <c r="B709" s="31">
        <v>1540</v>
      </c>
      <c r="C709" s="17">
        <v>8</v>
      </c>
      <c r="D709" s="17">
        <v>6</v>
      </c>
      <c r="E709" s="17">
        <v>1</v>
      </c>
    </row>
    <row r="710" spans="1:5" x14ac:dyDescent="0.25">
      <c r="A710" s="32">
        <v>44224</v>
      </c>
      <c r="B710" s="31">
        <v>2130</v>
      </c>
      <c r="C710" s="17">
        <v>10</v>
      </c>
      <c r="D710" s="17">
        <v>5</v>
      </c>
      <c r="E710" s="17">
        <v>1</v>
      </c>
    </row>
    <row r="711" spans="1:5" x14ac:dyDescent="0.25">
      <c r="A711" s="32">
        <v>44223</v>
      </c>
      <c r="B711" s="31">
        <v>-20160</v>
      </c>
      <c r="C711" s="17">
        <v>10</v>
      </c>
      <c r="D711" s="17">
        <v>8</v>
      </c>
      <c r="E711" s="17">
        <v>4</v>
      </c>
    </row>
    <row r="712" spans="1:5" x14ac:dyDescent="0.25">
      <c r="A712" s="32">
        <v>44221</v>
      </c>
      <c r="B712" s="31">
        <v>-11560</v>
      </c>
      <c r="C712" s="17">
        <v>8</v>
      </c>
      <c r="D712" s="17">
        <v>1</v>
      </c>
      <c r="E712" s="17">
        <v>1</v>
      </c>
    </row>
    <row r="713" spans="1:5" x14ac:dyDescent="0.25">
      <c r="A713" s="32">
        <v>44218</v>
      </c>
      <c r="B713" s="31">
        <v>770</v>
      </c>
      <c r="C713" s="17">
        <v>1</v>
      </c>
      <c r="D713" s="17">
        <v>5</v>
      </c>
      <c r="E713" s="17">
        <v>2</v>
      </c>
    </row>
    <row r="714" spans="1:5" x14ac:dyDescent="0.25">
      <c r="A714" s="32">
        <v>44216</v>
      </c>
      <c r="B714" s="31">
        <v>5070</v>
      </c>
      <c r="C714" s="17">
        <v>6</v>
      </c>
      <c r="D714" s="17">
        <v>9</v>
      </c>
      <c r="E714" s="17">
        <v>4</v>
      </c>
    </row>
    <row r="715" spans="1:5" x14ac:dyDescent="0.25">
      <c r="A715" s="32">
        <v>44211</v>
      </c>
      <c r="B715" s="31">
        <v>460</v>
      </c>
      <c r="C715" s="17">
        <v>5</v>
      </c>
      <c r="D715" s="17">
        <v>4</v>
      </c>
      <c r="E715" s="17">
        <v>2</v>
      </c>
    </row>
    <row r="716" spans="1:5" x14ac:dyDescent="0.25">
      <c r="A716" s="32">
        <v>44209</v>
      </c>
      <c r="B716" s="31">
        <v>7700</v>
      </c>
      <c r="C716" s="17">
        <v>5</v>
      </c>
      <c r="D716" s="17">
        <v>5</v>
      </c>
      <c r="E716" s="17">
        <v>2</v>
      </c>
    </row>
    <row r="717" spans="1:5" x14ac:dyDescent="0.25">
      <c r="A717" s="32">
        <v>44208</v>
      </c>
      <c r="B717" s="31">
        <v>-18700</v>
      </c>
      <c r="C717" s="17">
        <v>5</v>
      </c>
      <c r="D717" s="17">
        <v>4</v>
      </c>
      <c r="E717" s="17">
        <v>2</v>
      </c>
    </row>
    <row r="718" spans="1:5" x14ac:dyDescent="0.25">
      <c r="A718" s="32">
        <v>44207</v>
      </c>
      <c r="B718" s="31">
        <v>-7760</v>
      </c>
      <c r="C718" s="17">
        <v>5</v>
      </c>
      <c r="D718" s="17">
        <v>9</v>
      </c>
      <c r="E718" s="17">
        <v>3</v>
      </c>
    </row>
    <row r="719" spans="1:5" x14ac:dyDescent="0.25">
      <c r="A719" s="32">
        <v>44204</v>
      </c>
      <c r="B719" s="31">
        <v>-7150</v>
      </c>
      <c r="C719" s="17">
        <v>4</v>
      </c>
      <c r="D719" s="17">
        <v>6</v>
      </c>
      <c r="E719" s="17">
        <v>2</v>
      </c>
    </row>
    <row r="720" spans="1:5" x14ac:dyDescent="0.25">
      <c r="A720" s="32">
        <v>44203</v>
      </c>
      <c r="B720" s="31">
        <v>2810</v>
      </c>
      <c r="C720" s="17">
        <v>7</v>
      </c>
      <c r="D720" s="17">
        <v>9</v>
      </c>
      <c r="E720" s="17">
        <v>4</v>
      </c>
    </row>
    <row r="721" spans="1:5" x14ac:dyDescent="0.25">
      <c r="A721" s="32">
        <v>44202</v>
      </c>
      <c r="B721" s="31">
        <v>7115</v>
      </c>
      <c r="C721" s="17">
        <v>7</v>
      </c>
      <c r="D721" s="17">
        <v>3</v>
      </c>
      <c r="E721" s="17">
        <v>1</v>
      </c>
    </row>
    <row r="722" spans="1:5" x14ac:dyDescent="0.25">
      <c r="A722" s="32">
        <v>44200</v>
      </c>
      <c r="B722" s="31">
        <v>-3600</v>
      </c>
      <c r="C722" s="17">
        <v>10</v>
      </c>
      <c r="D722" s="17">
        <v>6</v>
      </c>
      <c r="E722" s="17">
        <v>1</v>
      </c>
    </row>
    <row r="723" spans="1:5" x14ac:dyDescent="0.25">
      <c r="A723" s="32">
        <v>44195</v>
      </c>
      <c r="B723" s="31">
        <v>-1880</v>
      </c>
      <c r="C723" s="17">
        <v>1</v>
      </c>
      <c r="D723" s="17">
        <v>5</v>
      </c>
      <c r="E723" s="17">
        <v>2</v>
      </c>
    </row>
    <row r="724" spans="1:5" x14ac:dyDescent="0.25">
      <c r="A724" s="32">
        <v>44194</v>
      </c>
      <c r="B724" s="31">
        <v>2580</v>
      </c>
      <c r="C724" s="17">
        <v>2</v>
      </c>
      <c r="D724" s="17">
        <v>3</v>
      </c>
      <c r="E724" s="17">
        <v>2</v>
      </c>
    </row>
    <row r="725" spans="1:5" x14ac:dyDescent="0.25">
      <c r="A725" s="32">
        <v>44183</v>
      </c>
      <c r="B725" s="31">
        <v>-2000</v>
      </c>
      <c r="C725" s="17">
        <v>5</v>
      </c>
      <c r="D725" s="17">
        <v>3</v>
      </c>
      <c r="E725" s="17">
        <v>2</v>
      </c>
    </row>
    <row r="726" spans="1:5" x14ac:dyDescent="0.25">
      <c r="A726" s="32">
        <v>44180</v>
      </c>
      <c r="B726" s="31">
        <v>9090</v>
      </c>
      <c r="C726" s="17">
        <v>2</v>
      </c>
      <c r="D726" s="17">
        <v>7</v>
      </c>
      <c r="E726" s="17">
        <v>3</v>
      </c>
    </row>
    <row r="727" spans="1:5" x14ac:dyDescent="0.25">
      <c r="A727" s="32">
        <v>44179</v>
      </c>
      <c r="B727" s="31">
        <v>-110</v>
      </c>
      <c r="C727" s="17">
        <v>3</v>
      </c>
      <c r="D727" s="17">
        <v>1</v>
      </c>
      <c r="E727" s="17">
        <v>2</v>
      </c>
    </row>
    <row r="728" spans="1:5" x14ac:dyDescent="0.25">
      <c r="A728" s="32">
        <v>44175</v>
      </c>
      <c r="B728" s="31">
        <v>20460</v>
      </c>
      <c r="C728" s="17">
        <v>6</v>
      </c>
      <c r="D728" s="17">
        <v>2</v>
      </c>
      <c r="E728" s="17">
        <v>1</v>
      </c>
    </row>
    <row r="729" spans="1:5" x14ac:dyDescent="0.25">
      <c r="A729" s="32">
        <v>44174</v>
      </c>
      <c r="B729" s="31">
        <v>780</v>
      </c>
      <c r="C729" s="17">
        <v>8</v>
      </c>
      <c r="D729" s="17">
        <v>9</v>
      </c>
      <c r="E729" s="17">
        <v>4</v>
      </c>
    </row>
    <row r="730" spans="1:5" x14ac:dyDescent="0.25">
      <c r="A730" s="32">
        <v>44172</v>
      </c>
      <c r="B730" s="31">
        <v>-2160</v>
      </c>
      <c r="C730" s="17">
        <v>1</v>
      </c>
      <c r="D730" s="17">
        <v>8</v>
      </c>
      <c r="E730" s="17">
        <v>3</v>
      </c>
    </row>
    <row r="731" spans="1:5" x14ac:dyDescent="0.25">
      <c r="A731" s="32">
        <v>44169</v>
      </c>
      <c r="B731" s="31">
        <v>2820</v>
      </c>
      <c r="C731" s="17">
        <v>1</v>
      </c>
      <c r="D731" s="17">
        <v>3</v>
      </c>
      <c r="E731" s="17">
        <v>2</v>
      </c>
    </row>
    <row r="732" spans="1:5" x14ac:dyDescent="0.25">
      <c r="A732" s="32">
        <v>44168</v>
      </c>
      <c r="B732" s="31">
        <v>2735</v>
      </c>
      <c r="C732" s="17">
        <v>1</v>
      </c>
      <c r="D732" s="17">
        <v>1</v>
      </c>
      <c r="E732" s="17">
        <v>2</v>
      </c>
    </row>
    <row r="733" spans="1:5" x14ac:dyDescent="0.25">
      <c r="A733" s="32">
        <v>44166</v>
      </c>
      <c r="B733" s="31">
        <v>985</v>
      </c>
      <c r="C733" s="17">
        <v>5</v>
      </c>
      <c r="D733" s="17">
        <v>4</v>
      </c>
      <c r="E733" s="17">
        <v>2</v>
      </c>
    </row>
    <row r="734" spans="1:5" x14ac:dyDescent="0.25">
      <c r="A734" s="32">
        <v>44165</v>
      </c>
      <c r="B734" s="31">
        <v>20210</v>
      </c>
      <c r="C734" s="17">
        <v>5</v>
      </c>
      <c r="D734" s="17">
        <v>2</v>
      </c>
      <c r="E734" s="17">
        <v>2</v>
      </c>
    </row>
    <row r="735" spans="1:5" x14ac:dyDescent="0.25">
      <c r="A735" s="32">
        <v>44158</v>
      </c>
      <c r="B735" s="31">
        <v>9190</v>
      </c>
      <c r="C735" s="17">
        <v>5</v>
      </c>
      <c r="D735" s="17">
        <v>3</v>
      </c>
      <c r="E735" s="17">
        <v>2</v>
      </c>
    </row>
    <row r="736" spans="1:5" x14ac:dyDescent="0.25">
      <c r="A736" s="32">
        <v>44155</v>
      </c>
      <c r="B736" s="31">
        <v>-4940</v>
      </c>
      <c r="C736" s="17">
        <v>2</v>
      </c>
      <c r="D736" s="17">
        <v>9</v>
      </c>
      <c r="E736" s="17">
        <v>3</v>
      </c>
    </row>
    <row r="737" spans="1:5" x14ac:dyDescent="0.25">
      <c r="A737" s="32">
        <v>44153</v>
      </c>
      <c r="B737" s="31">
        <v>-5440</v>
      </c>
      <c r="C737" s="17">
        <v>3</v>
      </c>
      <c r="D737" s="17">
        <v>9</v>
      </c>
      <c r="E737" s="17">
        <v>3</v>
      </c>
    </row>
    <row r="738" spans="1:5" x14ac:dyDescent="0.25">
      <c r="A738" s="32">
        <v>44152</v>
      </c>
      <c r="B738" s="31">
        <v>980</v>
      </c>
      <c r="C738" s="17">
        <v>1</v>
      </c>
      <c r="D738" s="17">
        <v>6</v>
      </c>
      <c r="E738" s="17">
        <v>2</v>
      </c>
    </row>
    <row r="739" spans="1:5" x14ac:dyDescent="0.25">
      <c r="A739" s="32">
        <v>44151</v>
      </c>
      <c r="B739" s="31">
        <v>8780</v>
      </c>
      <c r="C739" s="17">
        <v>5</v>
      </c>
      <c r="D739" s="17">
        <v>2</v>
      </c>
      <c r="E739" s="17">
        <v>2</v>
      </c>
    </row>
    <row r="740" spans="1:5" x14ac:dyDescent="0.25">
      <c r="A740" s="32">
        <v>44148</v>
      </c>
      <c r="B740" s="31">
        <v>7420</v>
      </c>
      <c r="C740" s="17">
        <v>4</v>
      </c>
      <c r="D740" s="17">
        <v>3</v>
      </c>
      <c r="E740" s="17">
        <v>2</v>
      </c>
    </row>
    <row r="741" spans="1:5" x14ac:dyDescent="0.25">
      <c r="A741" s="32">
        <v>44145</v>
      </c>
      <c r="B741" s="31">
        <v>8240</v>
      </c>
      <c r="C741" s="17">
        <v>7</v>
      </c>
      <c r="D741" s="17">
        <v>1</v>
      </c>
      <c r="E741" s="17">
        <v>1</v>
      </c>
    </row>
    <row r="742" spans="1:5" x14ac:dyDescent="0.25">
      <c r="A742" s="32">
        <v>44144</v>
      </c>
      <c r="B742" s="31">
        <v>-10160</v>
      </c>
      <c r="C742" s="17">
        <v>10</v>
      </c>
      <c r="D742" s="17">
        <v>9</v>
      </c>
      <c r="E742" s="17">
        <v>4</v>
      </c>
    </row>
    <row r="743" spans="1:5" x14ac:dyDescent="0.25">
      <c r="A743" s="32">
        <v>44138</v>
      </c>
      <c r="B743" s="31">
        <v>-15670</v>
      </c>
      <c r="C743" s="17">
        <v>7</v>
      </c>
      <c r="D743" s="17">
        <v>7</v>
      </c>
      <c r="E743" s="17">
        <v>4</v>
      </c>
    </row>
    <row r="744" spans="1:5" x14ac:dyDescent="0.25">
      <c r="A744" s="32">
        <v>44134</v>
      </c>
      <c r="B744" s="31">
        <v>-740</v>
      </c>
      <c r="C744" s="17">
        <v>9</v>
      </c>
      <c r="D744" s="17">
        <v>5</v>
      </c>
      <c r="E744" s="17">
        <v>1</v>
      </c>
    </row>
    <row r="745" spans="1:5" x14ac:dyDescent="0.25">
      <c r="A745" s="32">
        <v>44133</v>
      </c>
      <c r="B745" s="31">
        <v>20910</v>
      </c>
      <c r="C745" s="17">
        <v>9</v>
      </c>
      <c r="D745" s="17">
        <v>3</v>
      </c>
      <c r="E745" s="17">
        <v>1</v>
      </c>
    </row>
    <row r="746" spans="1:5" x14ac:dyDescent="0.25">
      <c r="A746" s="32">
        <v>44132</v>
      </c>
      <c r="B746" s="31">
        <v>-5360</v>
      </c>
      <c r="C746" s="17">
        <v>9</v>
      </c>
      <c r="D746" s="17">
        <v>10</v>
      </c>
      <c r="E746" s="17">
        <v>4</v>
      </c>
    </row>
    <row r="747" spans="1:5" x14ac:dyDescent="0.25">
      <c r="A747" s="32">
        <v>44130</v>
      </c>
      <c r="B747" s="31">
        <v>6065</v>
      </c>
      <c r="C747" s="17">
        <v>9</v>
      </c>
      <c r="D747" s="17">
        <v>3</v>
      </c>
      <c r="E747" s="17">
        <v>1</v>
      </c>
    </row>
    <row r="748" spans="1:5" x14ac:dyDescent="0.25">
      <c r="A748" s="32">
        <v>44127</v>
      </c>
      <c r="B748" s="31">
        <v>5120</v>
      </c>
      <c r="C748" s="17">
        <v>3</v>
      </c>
      <c r="D748" s="17">
        <v>2</v>
      </c>
      <c r="E748" s="17">
        <v>2</v>
      </c>
    </row>
    <row r="749" spans="1:5" x14ac:dyDescent="0.25">
      <c r="A749" s="32">
        <v>44126</v>
      </c>
      <c r="B749" s="31">
        <v>10760</v>
      </c>
      <c r="C749" s="17">
        <v>6</v>
      </c>
      <c r="D749" s="17">
        <v>1</v>
      </c>
      <c r="E749" s="17">
        <v>1</v>
      </c>
    </row>
    <row r="750" spans="1:5" x14ac:dyDescent="0.25">
      <c r="A750" s="32">
        <v>44124</v>
      </c>
      <c r="B750" s="31">
        <v>-4660</v>
      </c>
      <c r="C750" s="17">
        <v>5</v>
      </c>
      <c r="D750" s="17">
        <v>5</v>
      </c>
      <c r="E750" s="17">
        <v>2</v>
      </c>
    </row>
    <row r="751" spans="1:5" x14ac:dyDescent="0.25">
      <c r="A751" s="32">
        <v>44123</v>
      </c>
      <c r="B751" s="31">
        <v>-10160</v>
      </c>
      <c r="C751" s="17">
        <v>9</v>
      </c>
      <c r="D751" s="17">
        <v>9</v>
      </c>
      <c r="E751" s="17">
        <v>4</v>
      </c>
    </row>
    <row r="752" spans="1:5" x14ac:dyDescent="0.25">
      <c r="A752" s="32">
        <v>44118</v>
      </c>
      <c r="B752" s="31">
        <v>-17260</v>
      </c>
      <c r="C752" s="17">
        <v>7</v>
      </c>
      <c r="D752" s="17">
        <v>5</v>
      </c>
      <c r="E752" s="17">
        <v>1</v>
      </c>
    </row>
    <row r="753" spans="1:5" x14ac:dyDescent="0.25">
      <c r="A753" s="32">
        <v>44116</v>
      </c>
      <c r="B753" s="31">
        <v>-13790</v>
      </c>
      <c r="C753" s="17">
        <v>9</v>
      </c>
      <c r="D753" s="17">
        <v>7</v>
      </c>
      <c r="E753" s="17">
        <v>4</v>
      </c>
    </row>
    <row r="754" spans="1:5" x14ac:dyDescent="0.25">
      <c r="A754" s="32">
        <v>44113</v>
      </c>
      <c r="B754" s="31">
        <v>-1330</v>
      </c>
      <c r="C754" s="17">
        <v>4</v>
      </c>
      <c r="D754" s="17">
        <v>9</v>
      </c>
      <c r="E754" s="17">
        <v>3</v>
      </c>
    </row>
    <row r="755" spans="1:5" x14ac:dyDescent="0.25">
      <c r="A755" s="32">
        <v>44111</v>
      </c>
      <c r="B755" s="31">
        <v>-3565</v>
      </c>
      <c r="C755" s="17">
        <v>5</v>
      </c>
      <c r="D755" s="17">
        <v>9</v>
      </c>
      <c r="E755" s="17">
        <v>3</v>
      </c>
    </row>
    <row r="756" spans="1:5" x14ac:dyDescent="0.25">
      <c r="A756" s="32">
        <v>44110</v>
      </c>
      <c r="B756" s="31">
        <v>12090</v>
      </c>
      <c r="C756" s="17">
        <v>8</v>
      </c>
      <c r="D756" s="17">
        <v>6</v>
      </c>
      <c r="E756" s="17">
        <v>1</v>
      </c>
    </row>
    <row r="757" spans="1:5" x14ac:dyDescent="0.25">
      <c r="A757" s="32">
        <v>44109</v>
      </c>
      <c r="B757" s="31">
        <v>-4020</v>
      </c>
      <c r="C757" s="17">
        <v>5</v>
      </c>
      <c r="D757" s="17">
        <v>8</v>
      </c>
      <c r="E757" s="17">
        <v>3</v>
      </c>
    </row>
    <row r="758" spans="1:5" x14ac:dyDescent="0.25">
      <c r="A758" s="32">
        <v>44104</v>
      </c>
      <c r="B758" s="31">
        <v>605</v>
      </c>
      <c r="C758" s="17">
        <v>8</v>
      </c>
      <c r="D758" s="17">
        <v>5</v>
      </c>
      <c r="E758" s="17">
        <v>1</v>
      </c>
    </row>
    <row r="759" spans="1:5" x14ac:dyDescent="0.25">
      <c r="A759" s="32">
        <v>44098</v>
      </c>
      <c r="B759" s="31">
        <v>14990</v>
      </c>
      <c r="C759" s="17">
        <v>10</v>
      </c>
      <c r="D759" s="17">
        <v>2</v>
      </c>
      <c r="E759" s="17">
        <v>1</v>
      </c>
    </row>
    <row r="760" spans="1:5" x14ac:dyDescent="0.25">
      <c r="A760" s="32">
        <v>44097</v>
      </c>
      <c r="B760" s="31">
        <v>-10340</v>
      </c>
      <c r="C760" s="17">
        <v>10</v>
      </c>
      <c r="D760" s="17">
        <v>9</v>
      </c>
      <c r="E760" s="17">
        <v>4</v>
      </c>
    </row>
    <row r="761" spans="1:5" x14ac:dyDescent="0.25">
      <c r="A761" s="32">
        <v>44092</v>
      </c>
      <c r="B761" s="31">
        <v>-6900</v>
      </c>
      <c r="C761" s="17">
        <v>10</v>
      </c>
      <c r="D761" s="17">
        <v>5</v>
      </c>
      <c r="E761" s="17">
        <v>1</v>
      </c>
    </row>
    <row r="762" spans="1:5" x14ac:dyDescent="0.25">
      <c r="A762" s="32">
        <v>44091</v>
      </c>
      <c r="B762" s="31">
        <v>6940</v>
      </c>
      <c r="C762" s="17">
        <v>7</v>
      </c>
      <c r="D762" s="17">
        <v>4</v>
      </c>
      <c r="E762" s="17">
        <v>1</v>
      </c>
    </row>
    <row r="763" spans="1:5" x14ac:dyDescent="0.25">
      <c r="A763" s="32">
        <v>44090</v>
      </c>
      <c r="B763" s="31">
        <v>-10160</v>
      </c>
      <c r="C763" s="17">
        <v>8</v>
      </c>
      <c r="D763" s="17">
        <v>9</v>
      </c>
      <c r="E763" s="17">
        <v>4</v>
      </c>
    </row>
    <row r="764" spans="1:5" x14ac:dyDescent="0.25">
      <c r="A764" s="32">
        <v>44089</v>
      </c>
      <c r="B764" s="31">
        <v>5295</v>
      </c>
      <c r="C764" s="17">
        <v>3</v>
      </c>
      <c r="D764" s="17">
        <v>5</v>
      </c>
      <c r="E764" s="17">
        <v>2</v>
      </c>
    </row>
    <row r="765" spans="1:5" x14ac:dyDescent="0.25">
      <c r="A765" s="32">
        <v>44088</v>
      </c>
      <c r="B765" s="31">
        <v>1850</v>
      </c>
      <c r="C765" s="17">
        <v>5</v>
      </c>
      <c r="D765" s="17">
        <v>3</v>
      </c>
      <c r="E765" s="17">
        <v>2</v>
      </c>
    </row>
    <row r="766" spans="1:5" x14ac:dyDescent="0.25">
      <c r="A766" s="32">
        <v>44085</v>
      </c>
      <c r="B766" s="31">
        <v>-10160</v>
      </c>
      <c r="C766" s="17">
        <v>10</v>
      </c>
      <c r="D766" s="17">
        <v>6</v>
      </c>
      <c r="E766" s="17">
        <v>1</v>
      </c>
    </row>
    <row r="767" spans="1:5" x14ac:dyDescent="0.25">
      <c r="A767" s="32">
        <v>44084</v>
      </c>
      <c r="B767" s="31">
        <v>20570</v>
      </c>
      <c r="C767" s="17">
        <v>10</v>
      </c>
      <c r="D767" s="17">
        <v>4</v>
      </c>
      <c r="E767" s="17">
        <v>1</v>
      </c>
    </row>
    <row r="768" spans="1:5" x14ac:dyDescent="0.25">
      <c r="A768" s="32">
        <v>44078</v>
      </c>
      <c r="B768" s="31">
        <v>-9140</v>
      </c>
      <c r="C768" s="17">
        <v>10</v>
      </c>
      <c r="D768" s="17">
        <v>3</v>
      </c>
      <c r="E768" s="17">
        <v>1</v>
      </c>
    </row>
    <row r="769" spans="1:5" x14ac:dyDescent="0.25">
      <c r="A769" s="32">
        <v>44077</v>
      </c>
      <c r="B769" s="31">
        <v>6560</v>
      </c>
      <c r="C769" s="17">
        <v>10</v>
      </c>
      <c r="D769" s="17">
        <v>9</v>
      </c>
      <c r="E769" s="17">
        <v>4</v>
      </c>
    </row>
    <row r="770" spans="1:5" x14ac:dyDescent="0.25">
      <c r="A770" s="32">
        <v>44075</v>
      </c>
      <c r="B770" s="31">
        <v>10040</v>
      </c>
      <c r="C770" s="17">
        <v>5</v>
      </c>
      <c r="D770" s="17">
        <v>4</v>
      </c>
      <c r="E770" s="17">
        <v>2</v>
      </c>
    </row>
    <row r="771" spans="1:5" x14ac:dyDescent="0.25">
      <c r="A771" s="32">
        <v>44074</v>
      </c>
      <c r="B771" s="31">
        <v>6060</v>
      </c>
      <c r="C771" s="17">
        <v>5</v>
      </c>
      <c r="D771" s="17">
        <v>4</v>
      </c>
      <c r="E771" s="17">
        <v>2</v>
      </c>
    </row>
    <row r="772" spans="1:5" x14ac:dyDescent="0.25">
      <c r="A772" s="32">
        <v>44070</v>
      </c>
      <c r="B772" s="31">
        <v>7370</v>
      </c>
      <c r="C772" s="17">
        <v>5</v>
      </c>
      <c r="D772" s="17">
        <v>2</v>
      </c>
      <c r="E772" s="17">
        <v>2</v>
      </c>
    </row>
    <row r="773" spans="1:5" x14ac:dyDescent="0.25">
      <c r="A773" s="32">
        <v>44069</v>
      </c>
      <c r="B773" s="31">
        <v>7170</v>
      </c>
      <c r="C773" s="17">
        <v>7</v>
      </c>
      <c r="D773" s="17">
        <v>9</v>
      </c>
      <c r="E773" s="17">
        <v>4</v>
      </c>
    </row>
    <row r="774" spans="1:5" x14ac:dyDescent="0.25">
      <c r="A774" s="32">
        <v>44068</v>
      </c>
      <c r="B774" s="31">
        <v>8990</v>
      </c>
      <c r="C774" s="17">
        <v>4</v>
      </c>
      <c r="D774" s="17">
        <v>4</v>
      </c>
      <c r="E774" s="17">
        <v>2</v>
      </c>
    </row>
    <row r="775" spans="1:5" x14ac:dyDescent="0.25">
      <c r="A775" s="32">
        <v>44067</v>
      </c>
      <c r="B775" s="31">
        <v>10010</v>
      </c>
      <c r="C775" s="17">
        <v>5</v>
      </c>
      <c r="D775" s="17">
        <v>3</v>
      </c>
      <c r="E775" s="17">
        <v>2</v>
      </c>
    </row>
    <row r="776" spans="1:5" x14ac:dyDescent="0.25">
      <c r="A776" s="32">
        <v>44064</v>
      </c>
      <c r="B776" s="31">
        <v>10910</v>
      </c>
      <c r="C776" s="17">
        <v>5</v>
      </c>
      <c r="D776" s="17">
        <v>6</v>
      </c>
      <c r="E776" s="17">
        <v>2</v>
      </c>
    </row>
    <row r="777" spans="1:5" x14ac:dyDescent="0.25">
      <c r="A777" s="32">
        <v>44063</v>
      </c>
      <c r="B777" s="31">
        <v>-2850</v>
      </c>
      <c r="C777" s="17">
        <v>7</v>
      </c>
      <c r="D777" s="17">
        <v>7</v>
      </c>
      <c r="E777" s="17">
        <v>4</v>
      </c>
    </row>
    <row r="778" spans="1:5" x14ac:dyDescent="0.25">
      <c r="A778" s="32">
        <v>44062</v>
      </c>
      <c r="B778" s="31">
        <v>-6500</v>
      </c>
      <c r="C778" s="17">
        <v>3</v>
      </c>
      <c r="D778" s="17">
        <v>8</v>
      </c>
      <c r="E778" s="17">
        <v>3</v>
      </c>
    </row>
    <row r="779" spans="1:5" x14ac:dyDescent="0.25">
      <c r="A779" s="32">
        <v>44061</v>
      </c>
      <c r="B779" s="31">
        <v>-2440</v>
      </c>
      <c r="C779" s="17">
        <v>4</v>
      </c>
      <c r="D779" s="17">
        <v>5</v>
      </c>
      <c r="E779" s="17">
        <v>2</v>
      </c>
    </row>
    <row r="780" spans="1:5" x14ac:dyDescent="0.25">
      <c r="A780" s="32">
        <v>44060</v>
      </c>
      <c r="B780" s="31">
        <v>-2565</v>
      </c>
      <c r="C780" s="17">
        <v>2</v>
      </c>
      <c r="D780" s="17">
        <v>8</v>
      </c>
      <c r="E780" s="17">
        <v>3</v>
      </c>
    </row>
    <row r="781" spans="1:5" x14ac:dyDescent="0.25">
      <c r="A781" s="32">
        <v>44057</v>
      </c>
      <c r="B781" s="31">
        <v>4180</v>
      </c>
      <c r="C781" s="17">
        <v>3</v>
      </c>
      <c r="D781" s="17">
        <v>1</v>
      </c>
      <c r="E781" s="17">
        <v>2</v>
      </c>
    </row>
    <row r="782" spans="1:5" x14ac:dyDescent="0.25">
      <c r="A782" s="32">
        <v>44056</v>
      </c>
      <c r="B782" s="31">
        <v>-11590</v>
      </c>
      <c r="C782" s="17">
        <v>4</v>
      </c>
      <c r="D782" s="17">
        <v>4</v>
      </c>
      <c r="E782" s="17">
        <v>2</v>
      </c>
    </row>
    <row r="783" spans="1:5" x14ac:dyDescent="0.25">
      <c r="A783" s="32">
        <v>44055</v>
      </c>
      <c r="B783" s="31">
        <v>3200</v>
      </c>
      <c r="C783" s="17">
        <v>8</v>
      </c>
      <c r="D783" s="17">
        <v>7</v>
      </c>
      <c r="E783" s="17">
        <v>4</v>
      </c>
    </row>
    <row r="784" spans="1:5" x14ac:dyDescent="0.25">
      <c r="A784" s="32">
        <v>44054</v>
      </c>
      <c r="B784" s="31">
        <v>-10160</v>
      </c>
      <c r="C784" s="17">
        <v>8</v>
      </c>
      <c r="D784" s="17">
        <v>9</v>
      </c>
      <c r="E784" s="17">
        <v>4</v>
      </c>
    </row>
    <row r="785" spans="1:5" x14ac:dyDescent="0.25">
      <c r="A785" s="32">
        <v>44053</v>
      </c>
      <c r="B785" s="31">
        <v>-10160</v>
      </c>
      <c r="C785" s="17">
        <v>7</v>
      </c>
      <c r="D785" s="17">
        <v>2</v>
      </c>
      <c r="E785" s="17">
        <v>1</v>
      </c>
    </row>
    <row r="786" spans="1:5" x14ac:dyDescent="0.25">
      <c r="A786" s="32">
        <v>44049</v>
      </c>
      <c r="B786" s="31">
        <v>-1780</v>
      </c>
      <c r="C786" s="17">
        <v>7</v>
      </c>
      <c r="D786" s="17">
        <v>9</v>
      </c>
      <c r="E786" s="17">
        <v>4</v>
      </c>
    </row>
    <row r="787" spans="1:5" x14ac:dyDescent="0.25">
      <c r="A787" s="32">
        <v>44048</v>
      </c>
      <c r="B787" s="31">
        <v>1840</v>
      </c>
      <c r="C787" s="17">
        <v>1</v>
      </c>
      <c r="D787" s="17">
        <v>2</v>
      </c>
      <c r="E787" s="17">
        <v>2</v>
      </c>
    </row>
    <row r="788" spans="1:5" x14ac:dyDescent="0.25">
      <c r="A788" s="32">
        <v>44047</v>
      </c>
      <c r="B788" s="31">
        <v>-3605</v>
      </c>
      <c r="C788" s="17">
        <v>2</v>
      </c>
      <c r="D788" s="17">
        <v>8</v>
      </c>
      <c r="E788" s="17">
        <v>3</v>
      </c>
    </row>
    <row r="789" spans="1:5" x14ac:dyDescent="0.25">
      <c r="A789" s="32">
        <v>44046</v>
      </c>
      <c r="B789" s="31">
        <v>-490</v>
      </c>
      <c r="C789" s="17">
        <v>2</v>
      </c>
      <c r="D789" s="17">
        <v>6</v>
      </c>
      <c r="E789" s="17">
        <v>2</v>
      </c>
    </row>
    <row r="790" spans="1:5" x14ac:dyDescent="0.25">
      <c r="A790" s="32">
        <v>44043</v>
      </c>
      <c r="B790" s="31">
        <v>-15600</v>
      </c>
      <c r="C790" s="17">
        <v>7</v>
      </c>
      <c r="D790" s="17">
        <v>1</v>
      </c>
      <c r="E790" s="17">
        <v>1</v>
      </c>
    </row>
    <row r="791" spans="1:5" x14ac:dyDescent="0.25">
      <c r="A791" s="32">
        <v>44042</v>
      </c>
      <c r="B791" s="31">
        <v>-890</v>
      </c>
      <c r="C791" s="17">
        <v>7</v>
      </c>
      <c r="D791" s="17">
        <v>7</v>
      </c>
      <c r="E791" s="17">
        <v>4</v>
      </c>
    </row>
    <row r="792" spans="1:5" x14ac:dyDescent="0.25">
      <c r="A792" s="32">
        <v>44040</v>
      </c>
      <c r="B792" s="31">
        <v>-5060</v>
      </c>
      <c r="C792" s="17">
        <v>4</v>
      </c>
      <c r="D792" s="17">
        <v>8</v>
      </c>
      <c r="E792" s="17">
        <v>3</v>
      </c>
    </row>
    <row r="793" spans="1:5" x14ac:dyDescent="0.25">
      <c r="A793" s="32">
        <v>44035</v>
      </c>
      <c r="B793" s="31">
        <v>-10160</v>
      </c>
      <c r="C793" s="17">
        <v>10</v>
      </c>
      <c r="D793" s="17">
        <v>9</v>
      </c>
      <c r="E793" s="17">
        <v>4</v>
      </c>
    </row>
    <row r="794" spans="1:5" x14ac:dyDescent="0.25">
      <c r="A794" s="32">
        <v>44034</v>
      </c>
      <c r="B794" s="31">
        <v>7380</v>
      </c>
      <c r="C794" s="17">
        <v>4</v>
      </c>
      <c r="D794" s="17">
        <v>1</v>
      </c>
      <c r="E794" s="17">
        <v>2</v>
      </c>
    </row>
    <row r="795" spans="1:5" x14ac:dyDescent="0.25">
      <c r="A795" s="32">
        <v>44033</v>
      </c>
      <c r="B795" s="31">
        <v>-13000</v>
      </c>
      <c r="C795" s="17">
        <v>8</v>
      </c>
      <c r="D795" s="17">
        <v>9</v>
      </c>
      <c r="E795" s="17">
        <v>4</v>
      </c>
    </row>
    <row r="796" spans="1:5" x14ac:dyDescent="0.25">
      <c r="A796" s="32">
        <v>44027</v>
      </c>
      <c r="B796" s="31">
        <v>9020</v>
      </c>
      <c r="C796" s="17">
        <v>7</v>
      </c>
      <c r="D796" s="17">
        <v>2</v>
      </c>
      <c r="E796" s="17">
        <v>1</v>
      </c>
    </row>
    <row r="797" spans="1:5" x14ac:dyDescent="0.25">
      <c r="A797" s="32">
        <v>44026</v>
      </c>
      <c r="B797" s="31">
        <v>15880</v>
      </c>
      <c r="C797" s="17">
        <v>9</v>
      </c>
      <c r="D797" s="17">
        <v>2</v>
      </c>
      <c r="E797" s="17">
        <v>1</v>
      </c>
    </row>
    <row r="798" spans="1:5" x14ac:dyDescent="0.25">
      <c r="A798" s="32">
        <v>44025</v>
      </c>
      <c r="B798" s="31">
        <v>-11750</v>
      </c>
      <c r="C798" s="17">
        <v>10</v>
      </c>
      <c r="D798" s="17">
        <v>6</v>
      </c>
      <c r="E798" s="17">
        <v>1</v>
      </c>
    </row>
    <row r="799" spans="1:5" x14ac:dyDescent="0.25">
      <c r="A799" s="32">
        <v>44021</v>
      </c>
      <c r="B799" s="31">
        <v>10600</v>
      </c>
      <c r="C799" s="17">
        <v>7</v>
      </c>
      <c r="D799" s="17">
        <v>3</v>
      </c>
      <c r="E799" s="17">
        <v>1</v>
      </c>
    </row>
    <row r="800" spans="1:5" x14ac:dyDescent="0.25">
      <c r="A800" s="32">
        <v>44019</v>
      </c>
      <c r="B800" s="31">
        <v>-12380</v>
      </c>
      <c r="C800" s="17">
        <v>5</v>
      </c>
      <c r="D800" s="17">
        <v>2</v>
      </c>
      <c r="E800" s="17">
        <v>2</v>
      </c>
    </row>
    <row r="801" spans="1:5" x14ac:dyDescent="0.25">
      <c r="A801" s="32">
        <v>44018</v>
      </c>
      <c r="B801" s="31">
        <v>-1050</v>
      </c>
      <c r="C801" s="17">
        <v>5</v>
      </c>
      <c r="D801" s="17">
        <v>8</v>
      </c>
      <c r="E801" s="17">
        <v>3</v>
      </c>
    </row>
    <row r="802" spans="1:5" x14ac:dyDescent="0.25">
      <c r="A802" s="32">
        <v>44014</v>
      </c>
      <c r="B802" s="31">
        <v>-7490</v>
      </c>
      <c r="C802" s="17">
        <v>3</v>
      </c>
      <c r="D802" s="17">
        <v>3</v>
      </c>
      <c r="E802" s="17">
        <v>2</v>
      </c>
    </row>
    <row r="803" spans="1:5" x14ac:dyDescent="0.25">
      <c r="A803" s="32">
        <v>44012</v>
      </c>
      <c r="B803" s="31">
        <v>-4680</v>
      </c>
      <c r="C803" s="17">
        <v>8</v>
      </c>
      <c r="D803" s="17">
        <v>8</v>
      </c>
      <c r="E803" s="17">
        <v>4</v>
      </c>
    </row>
    <row r="804" spans="1:5" x14ac:dyDescent="0.25">
      <c r="A804" s="32">
        <v>44008</v>
      </c>
      <c r="B804" s="31">
        <v>-6380</v>
      </c>
      <c r="C804" s="17">
        <v>9</v>
      </c>
      <c r="D804" s="17">
        <v>9</v>
      </c>
      <c r="E804" s="17">
        <v>4</v>
      </c>
    </row>
    <row r="805" spans="1:5" x14ac:dyDescent="0.25">
      <c r="A805" s="32">
        <v>44006</v>
      </c>
      <c r="B805" s="31">
        <v>-2400</v>
      </c>
      <c r="C805" s="17">
        <v>9</v>
      </c>
      <c r="D805" s="17">
        <v>6</v>
      </c>
      <c r="E805" s="17">
        <v>1</v>
      </c>
    </row>
    <row r="806" spans="1:5" x14ac:dyDescent="0.25">
      <c r="A806" s="32">
        <v>44004</v>
      </c>
      <c r="B806" s="31">
        <v>-1020</v>
      </c>
      <c r="C806" s="17">
        <v>5</v>
      </c>
      <c r="D806" s="17">
        <v>8</v>
      </c>
      <c r="E806" s="17">
        <v>3</v>
      </c>
    </row>
    <row r="807" spans="1:5" x14ac:dyDescent="0.25">
      <c r="A807" s="32">
        <v>44001</v>
      </c>
      <c r="B807" s="31">
        <v>1140</v>
      </c>
      <c r="C807" s="17">
        <v>6</v>
      </c>
      <c r="D807" s="17">
        <v>4</v>
      </c>
      <c r="E807" s="17">
        <v>1</v>
      </c>
    </row>
    <row r="808" spans="1:5" x14ac:dyDescent="0.25">
      <c r="A808" s="32">
        <v>43998</v>
      </c>
      <c r="B808" s="31">
        <v>8880</v>
      </c>
      <c r="C808" s="17">
        <v>7</v>
      </c>
      <c r="D808" s="17">
        <v>2</v>
      </c>
      <c r="E808" s="17">
        <v>1</v>
      </c>
    </row>
    <row r="809" spans="1:5" x14ac:dyDescent="0.25">
      <c r="A809" s="32">
        <v>43997</v>
      </c>
      <c r="B809" s="31">
        <v>-10120</v>
      </c>
      <c r="C809" s="17">
        <v>10</v>
      </c>
      <c r="D809" s="17">
        <v>8</v>
      </c>
      <c r="E809" s="17">
        <v>4</v>
      </c>
    </row>
    <row r="810" spans="1:5" x14ac:dyDescent="0.25">
      <c r="A810" s="32">
        <v>43994</v>
      </c>
      <c r="B810" s="31">
        <v>17130</v>
      </c>
      <c r="C810" s="17">
        <v>10</v>
      </c>
      <c r="D810" s="17">
        <v>3</v>
      </c>
      <c r="E810" s="17">
        <v>1</v>
      </c>
    </row>
    <row r="811" spans="1:5" x14ac:dyDescent="0.25">
      <c r="A811" s="32">
        <v>43993</v>
      </c>
      <c r="B811" s="31">
        <v>4500</v>
      </c>
      <c r="C811" s="17">
        <v>10</v>
      </c>
      <c r="D811" s="17">
        <v>10</v>
      </c>
      <c r="E811" s="17">
        <v>4</v>
      </c>
    </row>
    <row r="812" spans="1:5" x14ac:dyDescent="0.25">
      <c r="A812" s="32">
        <v>43991</v>
      </c>
      <c r="B812" s="31">
        <v>-4870</v>
      </c>
      <c r="C812" s="17">
        <v>6</v>
      </c>
      <c r="D812" s="17">
        <v>8</v>
      </c>
      <c r="E812" s="17">
        <v>4</v>
      </c>
    </row>
    <row r="813" spans="1:5" x14ac:dyDescent="0.25">
      <c r="A813" s="32">
        <v>43987</v>
      </c>
      <c r="B813" s="31">
        <v>-2240</v>
      </c>
      <c r="C813" s="17">
        <v>8</v>
      </c>
      <c r="D813" s="17">
        <v>7</v>
      </c>
      <c r="E813" s="17">
        <v>4</v>
      </c>
    </row>
    <row r="814" spans="1:5" x14ac:dyDescent="0.25">
      <c r="A814" s="32">
        <v>43984</v>
      </c>
      <c r="B814" s="31">
        <v>5620</v>
      </c>
      <c r="C814" s="17">
        <v>5</v>
      </c>
      <c r="D814" s="17">
        <v>1</v>
      </c>
      <c r="E814" s="17">
        <v>2</v>
      </c>
    </row>
    <row r="815" spans="1:5" x14ac:dyDescent="0.25">
      <c r="A815" s="32">
        <v>43979</v>
      </c>
      <c r="B815" s="31">
        <v>2840</v>
      </c>
      <c r="C815" s="17">
        <v>8</v>
      </c>
      <c r="D815" s="17">
        <v>1</v>
      </c>
      <c r="E815" s="17">
        <v>1</v>
      </c>
    </row>
    <row r="816" spans="1:5" x14ac:dyDescent="0.25">
      <c r="A816" s="32">
        <v>43978</v>
      </c>
      <c r="B816" s="31">
        <v>-10640</v>
      </c>
      <c r="C816" s="17">
        <v>10</v>
      </c>
      <c r="D816" s="17">
        <v>2</v>
      </c>
      <c r="E816" s="17">
        <v>1</v>
      </c>
    </row>
    <row r="817" spans="1:5" x14ac:dyDescent="0.25">
      <c r="A817" s="32">
        <v>43977</v>
      </c>
      <c r="B817" s="31">
        <v>-8800</v>
      </c>
      <c r="C817" s="17">
        <v>7</v>
      </c>
      <c r="D817" s="17">
        <v>10</v>
      </c>
      <c r="E817" s="17">
        <v>4</v>
      </c>
    </row>
    <row r="818" spans="1:5" x14ac:dyDescent="0.25">
      <c r="A818" s="32">
        <v>43973</v>
      </c>
      <c r="B818" s="31">
        <v>-3295</v>
      </c>
      <c r="C818" s="17">
        <v>4</v>
      </c>
      <c r="D818" s="17">
        <v>9</v>
      </c>
      <c r="E818" s="17">
        <v>3</v>
      </c>
    </row>
    <row r="819" spans="1:5" x14ac:dyDescent="0.25">
      <c r="A819" s="32">
        <v>43972</v>
      </c>
      <c r="B819" s="31">
        <v>6245</v>
      </c>
      <c r="C819" s="17">
        <v>5</v>
      </c>
      <c r="D819" s="17">
        <v>4</v>
      </c>
      <c r="E819" s="17">
        <v>2</v>
      </c>
    </row>
    <row r="820" spans="1:5" x14ac:dyDescent="0.25">
      <c r="A820" s="32">
        <v>43971</v>
      </c>
      <c r="B820" s="31">
        <v>-1335</v>
      </c>
      <c r="C820" s="17">
        <v>3</v>
      </c>
      <c r="D820" s="17">
        <v>8</v>
      </c>
      <c r="E820" s="17">
        <v>3</v>
      </c>
    </row>
    <row r="821" spans="1:5" x14ac:dyDescent="0.25">
      <c r="A821" s="32">
        <v>43969</v>
      </c>
      <c r="B821" s="31">
        <v>-4515</v>
      </c>
      <c r="C821" s="17">
        <v>5</v>
      </c>
      <c r="D821" s="17">
        <v>7</v>
      </c>
      <c r="E821" s="17">
        <v>3</v>
      </c>
    </row>
    <row r="822" spans="1:5" x14ac:dyDescent="0.25">
      <c r="A822" s="32">
        <v>43966</v>
      </c>
      <c r="B822" s="31">
        <v>10100</v>
      </c>
      <c r="C822" s="17">
        <v>8</v>
      </c>
      <c r="D822" s="17">
        <v>4</v>
      </c>
      <c r="E822" s="17">
        <v>1</v>
      </c>
    </row>
    <row r="823" spans="1:5" x14ac:dyDescent="0.25">
      <c r="A823" s="32">
        <v>43965</v>
      </c>
      <c r="B823" s="31">
        <v>11220</v>
      </c>
      <c r="C823" s="17">
        <v>8</v>
      </c>
      <c r="D823" s="17">
        <v>4</v>
      </c>
      <c r="E823" s="17">
        <v>1</v>
      </c>
    </row>
    <row r="824" spans="1:5" x14ac:dyDescent="0.25">
      <c r="A824" s="32">
        <v>43964</v>
      </c>
      <c r="B824" s="31">
        <v>-460</v>
      </c>
      <c r="C824" s="17">
        <v>10</v>
      </c>
      <c r="D824" s="17">
        <v>5</v>
      </c>
      <c r="E824" s="17">
        <v>1</v>
      </c>
    </row>
    <row r="825" spans="1:5" x14ac:dyDescent="0.25">
      <c r="A825" s="32">
        <v>43959</v>
      </c>
      <c r="B825" s="31">
        <v>3770</v>
      </c>
      <c r="C825" s="17">
        <v>3</v>
      </c>
      <c r="D825" s="17">
        <v>1</v>
      </c>
      <c r="E825" s="17">
        <v>2</v>
      </c>
    </row>
    <row r="826" spans="1:5" x14ac:dyDescent="0.25">
      <c r="A826" s="32">
        <v>43957</v>
      </c>
      <c r="B826" s="31">
        <v>-2150</v>
      </c>
      <c r="C826" s="17">
        <v>4</v>
      </c>
      <c r="D826" s="17">
        <v>2</v>
      </c>
      <c r="E826" s="17">
        <v>2</v>
      </c>
    </row>
    <row r="827" spans="1:5" x14ac:dyDescent="0.25">
      <c r="A827" s="32">
        <v>43955</v>
      </c>
      <c r="B827" s="31">
        <v>-3250</v>
      </c>
      <c r="C827" s="17">
        <v>7</v>
      </c>
      <c r="D827" s="17">
        <v>9</v>
      </c>
      <c r="E827" s="17">
        <v>4</v>
      </c>
    </row>
    <row r="828" spans="1:5" x14ac:dyDescent="0.25">
      <c r="A828" s="32">
        <v>43952</v>
      </c>
      <c r="B828" s="31">
        <v>2100</v>
      </c>
      <c r="C828" s="17">
        <v>8</v>
      </c>
      <c r="D828" s="17">
        <v>4</v>
      </c>
      <c r="E828" s="17">
        <v>1</v>
      </c>
    </row>
    <row r="829" spans="1:5" x14ac:dyDescent="0.25">
      <c r="A829" s="32">
        <v>43951</v>
      </c>
      <c r="B829" s="31">
        <v>-1480</v>
      </c>
      <c r="C829" s="17">
        <v>6</v>
      </c>
      <c r="D829" s="17">
        <v>5</v>
      </c>
      <c r="E829" s="17">
        <v>1</v>
      </c>
    </row>
    <row r="830" spans="1:5" x14ac:dyDescent="0.25">
      <c r="A830" s="32">
        <v>43950</v>
      </c>
      <c r="B830" s="31">
        <v>-4620</v>
      </c>
      <c r="C830" s="17">
        <v>9</v>
      </c>
      <c r="D830" s="17">
        <v>7</v>
      </c>
      <c r="E830" s="17">
        <v>4</v>
      </c>
    </row>
    <row r="831" spans="1:5" x14ac:dyDescent="0.25">
      <c r="A831" s="32">
        <v>43949</v>
      </c>
      <c r="B831" s="31">
        <v>-12780</v>
      </c>
      <c r="C831" s="17">
        <v>10</v>
      </c>
      <c r="D831" s="17">
        <v>10</v>
      </c>
      <c r="E831" s="17">
        <v>4</v>
      </c>
    </row>
    <row r="832" spans="1:5" x14ac:dyDescent="0.25">
      <c r="A832" s="32">
        <v>43944</v>
      </c>
      <c r="B832" s="31">
        <v>-13700</v>
      </c>
      <c r="C832" s="17">
        <v>7</v>
      </c>
      <c r="D832" s="17">
        <v>1</v>
      </c>
      <c r="E832" s="17">
        <v>1</v>
      </c>
    </row>
    <row r="833" spans="1:5" x14ac:dyDescent="0.25">
      <c r="A833" s="32">
        <v>43942</v>
      </c>
      <c r="B833" s="31">
        <v>2120</v>
      </c>
      <c r="C833" s="17">
        <v>10</v>
      </c>
      <c r="D833" s="17">
        <v>8</v>
      </c>
      <c r="E833" s="17">
        <v>4</v>
      </c>
    </row>
    <row r="834" spans="1:5" x14ac:dyDescent="0.25">
      <c r="A834" s="32">
        <v>43938</v>
      </c>
      <c r="B834" s="31">
        <v>-13120</v>
      </c>
      <c r="C834" s="17">
        <v>9</v>
      </c>
      <c r="D834" s="17">
        <v>5</v>
      </c>
      <c r="E834" s="17">
        <v>1</v>
      </c>
    </row>
    <row r="835" spans="1:5" x14ac:dyDescent="0.25">
      <c r="A835" s="32">
        <v>43936</v>
      </c>
      <c r="B835" s="31">
        <v>3240</v>
      </c>
      <c r="C835" s="17">
        <v>7</v>
      </c>
      <c r="D835" s="17">
        <v>1</v>
      </c>
      <c r="E835" s="17">
        <v>1</v>
      </c>
    </row>
    <row r="836" spans="1:5" x14ac:dyDescent="0.25">
      <c r="A836" s="32">
        <v>43935</v>
      </c>
      <c r="B836" s="31">
        <v>-5840</v>
      </c>
      <c r="C836" s="17">
        <v>10</v>
      </c>
      <c r="D836" s="17">
        <v>9</v>
      </c>
      <c r="E836" s="17">
        <v>4</v>
      </c>
    </row>
    <row r="837" spans="1:5" x14ac:dyDescent="0.25">
      <c r="A837" s="32">
        <v>43934</v>
      </c>
      <c r="B837" s="31">
        <v>13260</v>
      </c>
      <c r="C837" s="17">
        <v>8</v>
      </c>
      <c r="D837" s="17">
        <v>9</v>
      </c>
      <c r="E837" s="17">
        <v>4</v>
      </c>
    </row>
    <row r="838" spans="1:5" x14ac:dyDescent="0.25">
      <c r="A838" s="32">
        <v>43928</v>
      </c>
      <c r="B838" s="31">
        <v>-7320</v>
      </c>
      <c r="C838" s="17">
        <v>10</v>
      </c>
      <c r="D838" s="17">
        <v>9</v>
      </c>
      <c r="E838" s="17">
        <v>4</v>
      </c>
    </row>
    <row r="839" spans="1:5" x14ac:dyDescent="0.25">
      <c r="A839" s="32">
        <v>43924</v>
      </c>
      <c r="B839" s="31">
        <v>7125</v>
      </c>
      <c r="C839" s="17">
        <v>10</v>
      </c>
      <c r="D839" s="17">
        <v>2</v>
      </c>
      <c r="E839" s="17">
        <v>1</v>
      </c>
    </row>
    <row r="840" spans="1:5" x14ac:dyDescent="0.25">
      <c r="A840" s="32">
        <v>43923</v>
      </c>
      <c r="B840" s="31">
        <v>13240</v>
      </c>
      <c r="C840" s="17">
        <v>10</v>
      </c>
      <c r="D840" s="17">
        <v>4</v>
      </c>
      <c r="E840" s="17">
        <v>1</v>
      </c>
    </row>
    <row r="841" spans="1:5" x14ac:dyDescent="0.25">
      <c r="A841" s="32">
        <v>43921</v>
      </c>
      <c r="B841" s="31">
        <v>-10250</v>
      </c>
      <c r="C841" s="17">
        <v>10</v>
      </c>
      <c r="D841" s="17">
        <v>5</v>
      </c>
      <c r="E841" s="17">
        <v>1</v>
      </c>
    </row>
    <row r="842" spans="1:5" x14ac:dyDescent="0.25">
      <c r="A842" s="32">
        <v>43920</v>
      </c>
      <c r="B842" s="31">
        <v>6980</v>
      </c>
      <c r="C842" s="17">
        <v>10</v>
      </c>
      <c r="D842" s="17">
        <v>9</v>
      </c>
      <c r="E842" s="17">
        <v>4</v>
      </c>
    </row>
    <row r="843" spans="1:5" x14ac:dyDescent="0.25">
      <c r="A843" s="32">
        <v>43916</v>
      </c>
      <c r="B843" s="31">
        <v>-10080</v>
      </c>
      <c r="C843" s="17">
        <v>10</v>
      </c>
      <c r="D843" s="17">
        <v>8</v>
      </c>
      <c r="E843" s="17">
        <v>4</v>
      </c>
    </row>
    <row r="844" spans="1:5" x14ac:dyDescent="0.25">
      <c r="A844" s="32">
        <v>43913</v>
      </c>
      <c r="B844" s="31">
        <v>-14200</v>
      </c>
      <c r="C844" s="17">
        <v>10</v>
      </c>
      <c r="D844" s="17">
        <v>4</v>
      </c>
      <c r="E844" s="17">
        <v>1</v>
      </c>
    </row>
    <row r="845" spans="1:5" x14ac:dyDescent="0.25">
      <c r="A845" s="32">
        <v>43910</v>
      </c>
      <c r="B845" s="31">
        <v>-10160</v>
      </c>
      <c r="C845" s="17" t="e">
        <v>#N/A</v>
      </c>
      <c r="D845" s="17">
        <v>10</v>
      </c>
      <c r="E845" s="17" t="e">
        <v>#N/A</v>
      </c>
    </row>
    <row r="846" spans="1:5" x14ac:dyDescent="0.25">
      <c r="A846" s="32">
        <v>43908</v>
      </c>
      <c r="B846" s="31">
        <v>-15240</v>
      </c>
      <c r="C846" s="17">
        <v>10</v>
      </c>
      <c r="D846" s="17">
        <v>3</v>
      </c>
      <c r="E846" s="17">
        <v>1</v>
      </c>
    </row>
    <row r="847" spans="1:5" x14ac:dyDescent="0.25">
      <c r="A847" s="32">
        <v>43907</v>
      </c>
      <c r="B847" s="31">
        <v>43300</v>
      </c>
      <c r="C847" s="17" t="e">
        <v>#N/A</v>
      </c>
      <c r="D847" s="17">
        <v>6</v>
      </c>
      <c r="E847" s="17" t="e">
        <v>#N/A</v>
      </c>
    </row>
    <row r="848" spans="1:5" x14ac:dyDescent="0.25">
      <c r="A848" s="32">
        <v>43906</v>
      </c>
      <c r="B848" s="31">
        <v>1930</v>
      </c>
      <c r="C848" s="17" t="e">
        <v>#N/A</v>
      </c>
      <c r="D848" s="17">
        <v>10</v>
      </c>
      <c r="E848" s="17" t="e">
        <v>#N/A</v>
      </c>
    </row>
    <row r="849" spans="1:5" x14ac:dyDescent="0.25">
      <c r="A849" s="32">
        <v>43903</v>
      </c>
      <c r="B849" s="31">
        <v>36700</v>
      </c>
      <c r="C849" s="17" t="e">
        <v>#N/A</v>
      </c>
      <c r="D849" s="17">
        <v>6</v>
      </c>
      <c r="E849" s="17" t="e">
        <v>#N/A</v>
      </c>
    </row>
    <row r="850" spans="1:5" x14ac:dyDescent="0.25">
      <c r="A850" s="32">
        <v>43900</v>
      </c>
      <c r="B850" s="31">
        <v>-10160</v>
      </c>
      <c r="C850" s="17">
        <v>10</v>
      </c>
      <c r="D850" s="17">
        <v>2</v>
      </c>
      <c r="E850" s="17">
        <v>1</v>
      </c>
    </row>
    <row r="851" spans="1:5" x14ac:dyDescent="0.25">
      <c r="A851" s="32">
        <v>43894</v>
      </c>
      <c r="B851" s="31">
        <v>19920</v>
      </c>
      <c r="C851" s="17">
        <v>10</v>
      </c>
      <c r="D851" s="17">
        <v>7</v>
      </c>
      <c r="E851" s="17">
        <v>4</v>
      </c>
    </row>
    <row r="852" spans="1:5" x14ac:dyDescent="0.25">
      <c r="A852" s="32">
        <v>43892</v>
      </c>
      <c r="B852" s="31">
        <v>-9350</v>
      </c>
      <c r="C852" s="17">
        <v>10</v>
      </c>
      <c r="D852" s="17">
        <v>9</v>
      </c>
      <c r="E852" s="17">
        <v>4</v>
      </c>
    </row>
    <row r="853" spans="1:5" x14ac:dyDescent="0.25">
      <c r="A853" s="32">
        <v>43888</v>
      </c>
      <c r="B853" s="31">
        <v>-20160</v>
      </c>
      <c r="C853" s="17">
        <v>10</v>
      </c>
      <c r="D853" s="17">
        <v>10</v>
      </c>
      <c r="E853" s="17">
        <v>4</v>
      </c>
    </row>
    <row r="854" spans="1:5" x14ac:dyDescent="0.25">
      <c r="A854" s="32">
        <v>43886</v>
      </c>
      <c r="B854" s="31">
        <v>-10160</v>
      </c>
      <c r="C854" s="17">
        <v>10</v>
      </c>
      <c r="D854" s="17">
        <v>8</v>
      </c>
      <c r="E854" s="17">
        <v>4</v>
      </c>
    </row>
    <row r="855" spans="1:5" x14ac:dyDescent="0.25">
      <c r="A855" s="32">
        <v>43885</v>
      </c>
      <c r="B855" s="31">
        <v>-1460</v>
      </c>
      <c r="C855" s="17">
        <v>7</v>
      </c>
      <c r="D855" s="17">
        <v>6</v>
      </c>
      <c r="E855" s="17">
        <v>1</v>
      </c>
    </row>
    <row r="856" spans="1:5" x14ac:dyDescent="0.25">
      <c r="A856" s="32">
        <v>43882</v>
      </c>
      <c r="B856" s="31">
        <v>-4960</v>
      </c>
      <c r="C856" s="17">
        <v>7</v>
      </c>
      <c r="D856" s="17">
        <v>7</v>
      </c>
      <c r="E856" s="17">
        <v>4</v>
      </c>
    </row>
    <row r="857" spans="1:5" x14ac:dyDescent="0.25">
      <c r="A857" s="32">
        <v>43881</v>
      </c>
      <c r="B857" s="31">
        <v>2300</v>
      </c>
      <c r="C857" s="17">
        <v>7</v>
      </c>
      <c r="D857" s="17">
        <v>4</v>
      </c>
      <c r="E857" s="17">
        <v>1</v>
      </c>
    </row>
    <row r="858" spans="1:5" x14ac:dyDescent="0.25">
      <c r="A858" s="32">
        <v>43880</v>
      </c>
      <c r="B858" s="31">
        <v>410</v>
      </c>
      <c r="C858" s="17">
        <v>2</v>
      </c>
      <c r="D858" s="17">
        <v>8</v>
      </c>
      <c r="E858" s="17">
        <v>3</v>
      </c>
    </row>
    <row r="859" spans="1:5" x14ac:dyDescent="0.25">
      <c r="A859" s="32">
        <v>43879</v>
      </c>
      <c r="B859" s="31">
        <v>-1480</v>
      </c>
      <c r="C859" s="17">
        <v>2</v>
      </c>
      <c r="D859" s="17">
        <v>8</v>
      </c>
      <c r="E859" s="17">
        <v>3</v>
      </c>
    </row>
    <row r="860" spans="1:5" x14ac:dyDescent="0.25">
      <c r="A860" s="32">
        <v>43875</v>
      </c>
      <c r="B860" s="31">
        <v>460</v>
      </c>
      <c r="C860" s="17">
        <v>1</v>
      </c>
      <c r="D860" s="17">
        <v>2</v>
      </c>
      <c r="E860" s="17">
        <v>2</v>
      </c>
    </row>
    <row r="861" spans="1:5" x14ac:dyDescent="0.25">
      <c r="A861" s="32">
        <v>43874</v>
      </c>
      <c r="B861" s="31">
        <v>-4900</v>
      </c>
      <c r="C861" s="17">
        <v>4</v>
      </c>
      <c r="D861" s="17">
        <v>6</v>
      </c>
      <c r="E861" s="17">
        <v>2</v>
      </c>
    </row>
    <row r="862" spans="1:5" x14ac:dyDescent="0.25">
      <c r="A862" s="32">
        <v>43871</v>
      </c>
      <c r="B862" s="31">
        <v>16250</v>
      </c>
      <c r="C862" s="17">
        <v>5</v>
      </c>
      <c r="D862" s="17">
        <v>7</v>
      </c>
      <c r="E862" s="17">
        <v>3</v>
      </c>
    </row>
    <row r="863" spans="1:5" x14ac:dyDescent="0.25">
      <c r="A863" s="32">
        <v>43866</v>
      </c>
      <c r="B863" s="31">
        <v>1740</v>
      </c>
      <c r="C863" s="17">
        <v>5</v>
      </c>
      <c r="D863" s="17">
        <v>5</v>
      </c>
      <c r="E863" s="17">
        <v>2</v>
      </c>
    </row>
    <row r="864" spans="1:5" x14ac:dyDescent="0.25">
      <c r="A864" s="32">
        <v>43865</v>
      </c>
      <c r="B864" s="31">
        <v>-910</v>
      </c>
      <c r="C864" s="17">
        <v>5</v>
      </c>
      <c r="D864" s="17">
        <v>9</v>
      </c>
      <c r="E864" s="17">
        <v>3</v>
      </c>
    </row>
    <row r="865" spans="1:5" x14ac:dyDescent="0.25">
      <c r="A865" s="32">
        <v>43861</v>
      </c>
      <c r="B865" s="31">
        <v>-10160</v>
      </c>
      <c r="C865" s="17">
        <v>8</v>
      </c>
      <c r="D865" s="17">
        <v>8</v>
      </c>
      <c r="E865" s="17">
        <v>4</v>
      </c>
    </row>
    <row r="866" spans="1:5" x14ac:dyDescent="0.25">
      <c r="A866" s="32">
        <v>43860</v>
      </c>
      <c r="B866" s="31">
        <v>-1365</v>
      </c>
      <c r="C866" s="17">
        <v>4</v>
      </c>
      <c r="D866" s="17">
        <v>9</v>
      </c>
      <c r="E866" s="17">
        <v>3</v>
      </c>
    </row>
    <row r="867" spans="1:5" x14ac:dyDescent="0.25">
      <c r="A867" s="32">
        <v>43859</v>
      </c>
      <c r="B867" s="31">
        <v>1960</v>
      </c>
      <c r="C867" s="17">
        <v>2</v>
      </c>
      <c r="D867" s="17">
        <v>5</v>
      </c>
      <c r="E867" s="17">
        <v>2</v>
      </c>
    </row>
    <row r="868" spans="1:5" x14ac:dyDescent="0.25">
      <c r="A868" s="32">
        <v>43858</v>
      </c>
      <c r="B868" s="31">
        <v>-1030</v>
      </c>
      <c r="C868" s="17">
        <v>4</v>
      </c>
      <c r="D868" s="17">
        <v>9</v>
      </c>
      <c r="E868" s="17">
        <v>3</v>
      </c>
    </row>
    <row r="869" spans="1:5" x14ac:dyDescent="0.25">
      <c r="A869" s="32">
        <v>43854</v>
      </c>
      <c r="B869" s="31">
        <v>-10160</v>
      </c>
      <c r="C869" s="17">
        <v>6</v>
      </c>
      <c r="D869" s="17">
        <v>8</v>
      </c>
      <c r="E869" s="17">
        <v>4</v>
      </c>
    </row>
    <row r="870" spans="1:5" x14ac:dyDescent="0.25">
      <c r="A870" s="32">
        <v>43844</v>
      </c>
      <c r="B870" s="31">
        <v>680</v>
      </c>
      <c r="C870" s="17">
        <v>1</v>
      </c>
      <c r="D870" s="17">
        <v>4</v>
      </c>
      <c r="E870" s="17">
        <v>2</v>
      </c>
    </row>
    <row r="871" spans="1:5" x14ac:dyDescent="0.25">
      <c r="A871" s="32">
        <v>43843</v>
      </c>
      <c r="B871" s="31">
        <v>-1160</v>
      </c>
      <c r="C871" s="17">
        <v>2</v>
      </c>
      <c r="D871" s="17">
        <v>9</v>
      </c>
      <c r="E871" s="17">
        <v>3</v>
      </c>
    </row>
    <row r="872" spans="1:5" x14ac:dyDescent="0.25">
      <c r="A872" s="32">
        <v>43839</v>
      </c>
      <c r="B872" s="31">
        <v>4000</v>
      </c>
      <c r="C872" s="17">
        <v>1</v>
      </c>
      <c r="D872" s="17">
        <v>4</v>
      </c>
      <c r="E872" s="17">
        <v>2</v>
      </c>
    </row>
    <row r="873" spans="1:5" x14ac:dyDescent="0.25">
      <c r="A873" s="32">
        <v>43838</v>
      </c>
      <c r="B873" s="31">
        <v>40</v>
      </c>
      <c r="C873" s="17">
        <v>5</v>
      </c>
      <c r="D873" s="17">
        <v>5</v>
      </c>
      <c r="E873" s="17">
        <v>2</v>
      </c>
    </row>
    <row r="874" spans="1:5" x14ac:dyDescent="0.25">
      <c r="A874" s="32">
        <v>43837</v>
      </c>
      <c r="B874" s="31">
        <v>380</v>
      </c>
      <c r="C874" s="17">
        <v>1</v>
      </c>
      <c r="D874" s="17">
        <v>2</v>
      </c>
      <c r="E874" s="17">
        <v>2</v>
      </c>
    </row>
    <row r="875" spans="1:5" x14ac:dyDescent="0.25">
      <c r="A875" s="32">
        <v>43836</v>
      </c>
      <c r="B875" s="31">
        <v>-2965</v>
      </c>
      <c r="C875" s="17">
        <v>5</v>
      </c>
      <c r="D875" s="17">
        <v>9</v>
      </c>
      <c r="E875" s="17">
        <v>3</v>
      </c>
    </row>
    <row r="876" spans="1:5" x14ac:dyDescent="0.25">
      <c r="A876" s="32">
        <v>43832</v>
      </c>
      <c r="B876" s="31">
        <v>-3040</v>
      </c>
      <c r="C876" s="17">
        <v>2</v>
      </c>
      <c r="D876" s="17">
        <v>10</v>
      </c>
      <c r="E876" s="17">
        <v>3</v>
      </c>
    </row>
    <row r="877" spans="1:5" x14ac:dyDescent="0.25">
      <c r="A877" s="32">
        <v>43830</v>
      </c>
      <c r="B877" s="31">
        <v>2960</v>
      </c>
      <c r="C877" s="17">
        <v>1</v>
      </c>
      <c r="D877" s="17">
        <v>2</v>
      </c>
      <c r="E877" s="17">
        <v>2</v>
      </c>
    </row>
    <row r="878" spans="1:5" x14ac:dyDescent="0.25">
      <c r="A878" s="32">
        <v>43829</v>
      </c>
      <c r="B878" s="31">
        <v>1280</v>
      </c>
      <c r="C878" s="17">
        <v>3</v>
      </c>
      <c r="D878" s="17">
        <v>6</v>
      </c>
      <c r="E878" s="17">
        <v>2</v>
      </c>
    </row>
    <row r="879" spans="1:5" x14ac:dyDescent="0.25">
      <c r="A879" s="32">
        <v>43826</v>
      </c>
      <c r="B879" s="31">
        <v>800</v>
      </c>
      <c r="C879" s="17">
        <v>2</v>
      </c>
      <c r="D879" s="17">
        <v>7</v>
      </c>
      <c r="E879" s="17">
        <v>3</v>
      </c>
    </row>
    <row r="880" spans="1:5" x14ac:dyDescent="0.25">
      <c r="A880" s="32">
        <v>43825</v>
      </c>
      <c r="B880" s="31">
        <v>4740</v>
      </c>
      <c r="C880" s="17">
        <v>1</v>
      </c>
      <c r="D880" s="17">
        <v>10</v>
      </c>
      <c r="E880" s="17">
        <v>3</v>
      </c>
    </row>
    <row r="881" spans="1:5" x14ac:dyDescent="0.25">
      <c r="A881" s="32">
        <v>43819</v>
      </c>
      <c r="B881" s="31">
        <v>-185</v>
      </c>
      <c r="C881" s="17">
        <v>1</v>
      </c>
      <c r="D881" s="17">
        <v>6</v>
      </c>
      <c r="E881" s="17">
        <v>2</v>
      </c>
    </row>
    <row r="882" spans="1:5" x14ac:dyDescent="0.25">
      <c r="A882" s="32">
        <v>43818</v>
      </c>
      <c r="B882" s="31">
        <v>2910</v>
      </c>
      <c r="C882" s="17">
        <v>1</v>
      </c>
      <c r="D882" s="17">
        <v>9</v>
      </c>
      <c r="E882" s="17">
        <v>3</v>
      </c>
    </row>
    <row r="883" spans="1:5" x14ac:dyDescent="0.25">
      <c r="A883" s="32">
        <v>43817</v>
      </c>
      <c r="B883" s="31">
        <v>770</v>
      </c>
      <c r="C883" s="17">
        <v>1</v>
      </c>
      <c r="D883" s="17">
        <v>2</v>
      </c>
      <c r="E883" s="17">
        <v>2</v>
      </c>
    </row>
    <row r="884" spans="1:5" x14ac:dyDescent="0.25">
      <c r="A884" s="32">
        <v>43812</v>
      </c>
      <c r="B884" s="31">
        <v>2700</v>
      </c>
      <c r="C884" s="17">
        <v>2</v>
      </c>
      <c r="D884" s="17">
        <v>3</v>
      </c>
      <c r="E884" s="17">
        <v>2</v>
      </c>
    </row>
    <row r="885" spans="1:5" x14ac:dyDescent="0.25">
      <c r="A885" s="32">
        <v>43811</v>
      </c>
      <c r="B885" s="31">
        <v>5370</v>
      </c>
      <c r="C885" s="17">
        <v>4</v>
      </c>
      <c r="D885" s="17">
        <v>5</v>
      </c>
      <c r="E885" s="17">
        <v>2</v>
      </c>
    </row>
    <row r="886" spans="1:5" x14ac:dyDescent="0.25">
      <c r="A886" s="32">
        <v>43809</v>
      </c>
      <c r="B886" s="31">
        <v>180</v>
      </c>
      <c r="C886" s="17">
        <v>2</v>
      </c>
      <c r="D886" s="17">
        <v>5</v>
      </c>
      <c r="E886" s="17">
        <v>2</v>
      </c>
    </row>
    <row r="887" spans="1:5" x14ac:dyDescent="0.25">
      <c r="A887" s="32">
        <v>43808</v>
      </c>
      <c r="B887" s="31">
        <v>3175</v>
      </c>
      <c r="C887" s="17">
        <v>1</v>
      </c>
      <c r="D887" s="17">
        <v>5</v>
      </c>
      <c r="E887" s="17">
        <v>2</v>
      </c>
    </row>
    <row r="888" spans="1:5" x14ac:dyDescent="0.25">
      <c r="A888" s="32">
        <v>43805</v>
      </c>
      <c r="B888" s="31">
        <v>-1240</v>
      </c>
      <c r="C888" s="17">
        <v>2</v>
      </c>
      <c r="D888" s="17">
        <v>7</v>
      </c>
      <c r="E888" s="17">
        <v>3</v>
      </c>
    </row>
    <row r="889" spans="1:5" x14ac:dyDescent="0.25">
      <c r="A889" s="32">
        <v>43801</v>
      </c>
      <c r="B889" s="31">
        <v>-12180</v>
      </c>
      <c r="C889" s="17">
        <v>5</v>
      </c>
      <c r="D889" s="17">
        <v>8</v>
      </c>
      <c r="E889" s="17">
        <v>3</v>
      </c>
    </row>
    <row r="890" spans="1:5" x14ac:dyDescent="0.25">
      <c r="A890" s="32">
        <v>43794</v>
      </c>
      <c r="B890" s="31">
        <v>1050</v>
      </c>
      <c r="C890" s="17">
        <v>2</v>
      </c>
      <c r="D890" s="17">
        <v>10</v>
      </c>
      <c r="E890" s="17">
        <v>3</v>
      </c>
    </row>
    <row r="891" spans="1:5" x14ac:dyDescent="0.25">
      <c r="A891" s="32">
        <v>43791</v>
      </c>
      <c r="B891" s="31">
        <v>1240</v>
      </c>
      <c r="C891" s="17">
        <v>2</v>
      </c>
      <c r="D891" s="17">
        <v>3</v>
      </c>
      <c r="E891" s="17">
        <v>2</v>
      </c>
    </row>
    <row r="892" spans="1:5" x14ac:dyDescent="0.25">
      <c r="A892" s="32">
        <v>43788</v>
      </c>
      <c r="B892" s="31">
        <v>200</v>
      </c>
      <c r="C892" s="17">
        <v>1</v>
      </c>
      <c r="D892" s="17">
        <v>5</v>
      </c>
      <c r="E892" s="17">
        <v>2</v>
      </c>
    </row>
    <row r="893" spans="1:5" x14ac:dyDescent="0.25">
      <c r="A893" s="32">
        <v>43787</v>
      </c>
      <c r="B893" s="31">
        <v>1170</v>
      </c>
      <c r="C893" s="17">
        <v>1</v>
      </c>
      <c r="D893" s="17">
        <v>2</v>
      </c>
      <c r="E893" s="17">
        <v>2</v>
      </c>
    </row>
    <row r="894" spans="1:5" x14ac:dyDescent="0.25">
      <c r="A894" s="32">
        <v>43782</v>
      </c>
      <c r="B894" s="31">
        <v>-240</v>
      </c>
      <c r="C894" s="17">
        <v>1</v>
      </c>
      <c r="D894" s="17">
        <v>7</v>
      </c>
      <c r="E894" s="17">
        <v>3</v>
      </c>
    </row>
    <row r="895" spans="1:5" x14ac:dyDescent="0.25">
      <c r="A895" s="32">
        <v>43781</v>
      </c>
      <c r="B895" s="31">
        <v>-105</v>
      </c>
      <c r="C895" s="17">
        <v>1</v>
      </c>
      <c r="D895" s="17">
        <v>3</v>
      </c>
      <c r="E895" s="17">
        <v>2</v>
      </c>
    </row>
    <row r="896" spans="1:5" x14ac:dyDescent="0.25">
      <c r="A896" s="32">
        <v>43776</v>
      </c>
      <c r="B896" s="31">
        <v>2810</v>
      </c>
      <c r="C896" s="17">
        <v>2</v>
      </c>
      <c r="D896" s="17">
        <v>3</v>
      </c>
      <c r="E896" s="17">
        <v>2</v>
      </c>
    </row>
    <row r="897" spans="1:5" x14ac:dyDescent="0.25">
      <c r="A897" s="32">
        <v>43775</v>
      </c>
      <c r="B897" s="31">
        <v>400</v>
      </c>
      <c r="C897" s="17">
        <v>1</v>
      </c>
      <c r="D897" s="17">
        <v>2</v>
      </c>
      <c r="E897" s="17">
        <v>2</v>
      </c>
    </row>
    <row r="898" spans="1:5" x14ac:dyDescent="0.25">
      <c r="A898" s="32">
        <v>43774</v>
      </c>
      <c r="B898" s="31">
        <v>-920</v>
      </c>
      <c r="C898" s="17">
        <v>1</v>
      </c>
      <c r="D898" s="17">
        <v>5</v>
      </c>
      <c r="E898" s="17">
        <v>2</v>
      </c>
    </row>
    <row r="899" spans="1:5" x14ac:dyDescent="0.25">
      <c r="A899" s="32">
        <v>43770</v>
      </c>
      <c r="B899" s="31">
        <v>-845</v>
      </c>
      <c r="C899" s="17">
        <v>2</v>
      </c>
      <c r="D899" s="17">
        <v>8</v>
      </c>
      <c r="E899" s="17">
        <v>3</v>
      </c>
    </row>
    <row r="900" spans="1:5" x14ac:dyDescent="0.25">
      <c r="A900" s="32">
        <v>43769</v>
      </c>
      <c r="B900" s="31">
        <v>1980</v>
      </c>
      <c r="C900" s="17">
        <v>2</v>
      </c>
      <c r="D900" s="17">
        <v>1</v>
      </c>
      <c r="E900" s="17">
        <v>2</v>
      </c>
    </row>
    <row r="901" spans="1:5" x14ac:dyDescent="0.25">
      <c r="A901" s="32">
        <v>43767</v>
      </c>
      <c r="B901" s="31">
        <v>-2640</v>
      </c>
      <c r="C901" s="17">
        <v>1</v>
      </c>
      <c r="D901" s="17">
        <v>8</v>
      </c>
      <c r="E901" s="17">
        <v>3</v>
      </c>
    </row>
    <row r="902" spans="1:5" x14ac:dyDescent="0.25">
      <c r="A902" s="32">
        <v>43766</v>
      </c>
      <c r="B902" s="31">
        <v>580</v>
      </c>
      <c r="C902" s="17">
        <v>2</v>
      </c>
      <c r="D902" s="17">
        <v>9</v>
      </c>
      <c r="E902" s="17">
        <v>3</v>
      </c>
    </row>
    <row r="903" spans="1:5" x14ac:dyDescent="0.25">
      <c r="A903" s="32">
        <v>43763</v>
      </c>
      <c r="B903" s="31">
        <v>-1040</v>
      </c>
      <c r="C903" s="17">
        <v>5</v>
      </c>
      <c r="D903" s="17">
        <v>8</v>
      </c>
      <c r="E903" s="17">
        <v>3</v>
      </c>
    </row>
    <row r="904" spans="1:5" x14ac:dyDescent="0.25">
      <c r="A904" s="32">
        <v>43760</v>
      </c>
      <c r="B904" s="31">
        <v>-4120</v>
      </c>
      <c r="C904" s="17">
        <v>4</v>
      </c>
      <c r="D904" s="17">
        <v>7</v>
      </c>
      <c r="E904" s="17">
        <v>3</v>
      </c>
    </row>
    <row r="905" spans="1:5" x14ac:dyDescent="0.25">
      <c r="A905" s="32">
        <v>43756</v>
      </c>
      <c r="B905" s="31">
        <v>-4120</v>
      </c>
      <c r="C905" s="17">
        <v>5</v>
      </c>
      <c r="D905" s="17">
        <v>6</v>
      </c>
      <c r="E905" s="17">
        <v>2</v>
      </c>
    </row>
    <row r="906" spans="1:5" x14ac:dyDescent="0.25">
      <c r="A906" s="32">
        <v>43755</v>
      </c>
      <c r="B906" s="31">
        <v>580</v>
      </c>
      <c r="C906" s="17">
        <v>2</v>
      </c>
      <c r="D906" s="17">
        <v>5</v>
      </c>
      <c r="E906" s="17">
        <v>2</v>
      </c>
    </row>
    <row r="907" spans="1:5" x14ac:dyDescent="0.25">
      <c r="A907" s="32">
        <v>43753</v>
      </c>
      <c r="B907" s="31">
        <v>-645</v>
      </c>
      <c r="C907" s="17">
        <v>4</v>
      </c>
      <c r="D907" s="17">
        <v>7</v>
      </c>
      <c r="E907" s="17">
        <v>3</v>
      </c>
    </row>
    <row r="908" spans="1:5" x14ac:dyDescent="0.25">
      <c r="A908" s="32">
        <v>43749</v>
      </c>
      <c r="B908" s="31">
        <v>2365</v>
      </c>
      <c r="C908" s="17">
        <v>3</v>
      </c>
      <c r="D908" s="17">
        <v>1</v>
      </c>
      <c r="E908" s="17">
        <v>2</v>
      </c>
    </row>
    <row r="909" spans="1:5" x14ac:dyDescent="0.25">
      <c r="A909" s="32">
        <v>43748</v>
      </c>
      <c r="B909" s="31">
        <v>-3370</v>
      </c>
      <c r="C909" s="17">
        <v>5</v>
      </c>
      <c r="D909" s="17">
        <v>5</v>
      </c>
      <c r="E909" s="17">
        <v>2</v>
      </c>
    </row>
    <row r="910" spans="1:5" x14ac:dyDescent="0.25">
      <c r="A910" s="32">
        <v>43746</v>
      </c>
      <c r="B910" s="31">
        <v>-2340</v>
      </c>
      <c r="C910" s="17">
        <v>4</v>
      </c>
      <c r="D910" s="17">
        <v>8</v>
      </c>
      <c r="E910" s="17">
        <v>3</v>
      </c>
    </row>
    <row r="911" spans="1:5" x14ac:dyDescent="0.25">
      <c r="A911" s="32">
        <v>43745</v>
      </c>
      <c r="B911" s="31">
        <v>2265</v>
      </c>
      <c r="C911" s="17">
        <v>2</v>
      </c>
      <c r="D911" s="17">
        <v>2</v>
      </c>
      <c r="E911" s="17">
        <v>2</v>
      </c>
    </row>
    <row r="912" spans="1:5" x14ac:dyDescent="0.25">
      <c r="A912" s="32">
        <v>43742</v>
      </c>
      <c r="B912" s="31">
        <v>-3140</v>
      </c>
      <c r="C912" s="17">
        <v>7</v>
      </c>
      <c r="D912" s="17">
        <v>10</v>
      </c>
      <c r="E912" s="17">
        <v>4</v>
      </c>
    </row>
    <row r="913" spans="1:5" x14ac:dyDescent="0.25">
      <c r="A913" s="32">
        <v>43741</v>
      </c>
      <c r="B913" s="31">
        <v>9070</v>
      </c>
      <c r="C913" s="17">
        <v>8</v>
      </c>
      <c r="D913" s="17">
        <v>5</v>
      </c>
      <c r="E913" s="17">
        <v>1</v>
      </c>
    </row>
    <row r="914" spans="1:5" x14ac:dyDescent="0.25">
      <c r="A914" s="32">
        <v>43740</v>
      </c>
      <c r="B914" s="31">
        <v>-12360</v>
      </c>
      <c r="C914" s="17">
        <v>5</v>
      </c>
      <c r="D914" s="17">
        <v>6</v>
      </c>
      <c r="E914" s="17">
        <v>2</v>
      </c>
    </row>
    <row r="915" spans="1:5" x14ac:dyDescent="0.25">
      <c r="A915" s="32">
        <v>43739</v>
      </c>
      <c r="B915" s="31">
        <v>6980</v>
      </c>
      <c r="C915" s="17">
        <v>6</v>
      </c>
      <c r="D915" s="17">
        <v>7</v>
      </c>
      <c r="E915" s="17">
        <v>4</v>
      </c>
    </row>
    <row r="916" spans="1:5" x14ac:dyDescent="0.25">
      <c r="A916" s="32">
        <v>43738</v>
      </c>
      <c r="B916" s="31">
        <v>3850</v>
      </c>
      <c r="C916" s="17">
        <v>2</v>
      </c>
      <c r="D916" s="17">
        <v>5</v>
      </c>
      <c r="E916" s="17">
        <v>2</v>
      </c>
    </row>
    <row r="917" spans="1:5" x14ac:dyDescent="0.25">
      <c r="A917" s="32">
        <v>43735</v>
      </c>
      <c r="B917" s="31">
        <v>-5080</v>
      </c>
      <c r="C917" s="17">
        <v>7</v>
      </c>
      <c r="D917" s="17">
        <v>7</v>
      </c>
      <c r="E917" s="17">
        <v>4</v>
      </c>
    </row>
    <row r="918" spans="1:5" x14ac:dyDescent="0.25">
      <c r="A918" s="32">
        <v>43734</v>
      </c>
      <c r="B918" s="31">
        <v>1380</v>
      </c>
      <c r="C918" s="17">
        <v>4</v>
      </c>
      <c r="D918" s="17">
        <v>4</v>
      </c>
      <c r="E918" s="17">
        <v>2</v>
      </c>
    </row>
    <row r="919" spans="1:5" x14ac:dyDescent="0.25">
      <c r="A919" s="32">
        <v>43732</v>
      </c>
      <c r="B919" s="31">
        <v>-10180</v>
      </c>
      <c r="C919" s="17">
        <v>8</v>
      </c>
      <c r="D919" s="17">
        <v>8</v>
      </c>
      <c r="E919" s="17">
        <v>4</v>
      </c>
    </row>
    <row r="920" spans="1:5" x14ac:dyDescent="0.25">
      <c r="A920" s="32">
        <v>43727</v>
      </c>
      <c r="B920" s="31">
        <v>-6000</v>
      </c>
      <c r="C920" s="17">
        <v>3</v>
      </c>
      <c r="D920" s="17">
        <v>5</v>
      </c>
      <c r="E920" s="17">
        <v>2</v>
      </c>
    </row>
    <row r="921" spans="1:5" x14ac:dyDescent="0.25">
      <c r="A921" s="32">
        <v>43721</v>
      </c>
      <c r="B921" s="31">
        <v>-2080</v>
      </c>
      <c r="C921" s="17">
        <v>2</v>
      </c>
      <c r="D921" s="17">
        <v>7</v>
      </c>
      <c r="E921" s="17">
        <v>3</v>
      </c>
    </row>
    <row r="922" spans="1:5" x14ac:dyDescent="0.25">
      <c r="A922" s="32">
        <v>43718</v>
      </c>
      <c r="B922" s="31">
        <v>4440</v>
      </c>
      <c r="C922" s="17">
        <v>3</v>
      </c>
      <c r="D922" s="17">
        <v>2</v>
      </c>
      <c r="E922" s="17">
        <v>2</v>
      </c>
    </row>
    <row r="923" spans="1:5" x14ac:dyDescent="0.25">
      <c r="A923" s="32">
        <v>43717</v>
      </c>
      <c r="B923" s="31">
        <v>-1240</v>
      </c>
      <c r="C923" s="17">
        <v>3</v>
      </c>
      <c r="D923" s="17">
        <v>5</v>
      </c>
      <c r="E923" s="17">
        <v>2</v>
      </c>
    </row>
    <row r="924" spans="1:5" x14ac:dyDescent="0.25">
      <c r="A924" s="32">
        <v>43713</v>
      </c>
      <c r="B924" s="31">
        <v>-75</v>
      </c>
      <c r="C924" s="17">
        <v>3</v>
      </c>
      <c r="D924" s="17">
        <v>6</v>
      </c>
      <c r="E924" s="17">
        <v>2</v>
      </c>
    </row>
    <row r="925" spans="1:5" x14ac:dyDescent="0.25">
      <c r="A925" s="32">
        <v>43707</v>
      </c>
      <c r="B925" s="31">
        <v>-3000</v>
      </c>
      <c r="C925" s="17">
        <v>5</v>
      </c>
      <c r="D925" s="17">
        <v>6</v>
      </c>
      <c r="E925" s="17">
        <v>2</v>
      </c>
    </row>
    <row r="926" spans="1:5" x14ac:dyDescent="0.25">
      <c r="A926" s="32">
        <v>43705</v>
      </c>
      <c r="B926" s="31">
        <v>5400</v>
      </c>
      <c r="C926" s="17">
        <v>4</v>
      </c>
      <c r="D926" s="17">
        <v>3</v>
      </c>
      <c r="E926" s="17">
        <v>2</v>
      </c>
    </row>
    <row r="927" spans="1:5" x14ac:dyDescent="0.25">
      <c r="A927" s="32">
        <v>43704</v>
      </c>
      <c r="B927" s="31">
        <v>2080</v>
      </c>
      <c r="C927" s="17">
        <v>5</v>
      </c>
      <c r="D927" s="17">
        <v>3</v>
      </c>
      <c r="E927" s="17">
        <v>2</v>
      </c>
    </row>
    <row r="928" spans="1:5" x14ac:dyDescent="0.25">
      <c r="A928" s="32">
        <v>43700</v>
      </c>
      <c r="B928" s="31">
        <v>-6300</v>
      </c>
      <c r="C928" s="17">
        <v>10</v>
      </c>
      <c r="D928" s="17">
        <v>9</v>
      </c>
      <c r="E928" s="17">
        <v>4</v>
      </c>
    </row>
    <row r="929" spans="1:5" x14ac:dyDescent="0.25">
      <c r="A929" s="32">
        <v>43699</v>
      </c>
      <c r="B929" s="31">
        <v>8100</v>
      </c>
      <c r="C929" s="17">
        <v>5</v>
      </c>
      <c r="D929" s="17">
        <v>1</v>
      </c>
      <c r="E929" s="17">
        <v>2</v>
      </c>
    </row>
    <row r="930" spans="1:5" x14ac:dyDescent="0.25">
      <c r="A930" s="32">
        <v>43698</v>
      </c>
      <c r="B930" s="31">
        <v>665</v>
      </c>
      <c r="C930" s="17">
        <v>1</v>
      </c>
      <c r="D930" s="17">
        <v>1</v>
      </c>
      <c r="E930" s="17">
        <v>2</v>
      </c>
    </row>
    <row r="931" spans="1:5" x14ac:dyDescent="0.25">
      <c r="A931" s="32">
        <v>43697</v>
      </c>
      <c r="B931" s="31">
        <v>-3740</v>
      </c>
      <c r="C931" s="17">
        <v>2</v>
      </c>
      <c r="D931" s="17">
        <v>8</v>
      </c>
      <c r="E931" s="17">
        <v>3</v>
      </c>
    </row>
    <row r="932" spans="1:5" x14ac:dyDescent="0.25">
      <c r="A932" s="32">
        <v>43696</v>
      </c>
      <c r="B932" s="31">
        <v>750</v>
      </c>
      <c r="C932" s="17">
        <v>1</v>
      </c>
      <c r="D932" s="17">
        <v>7</v>
      </c>
      <c r="E932" s="17">
        <v>3</v>
      </c>
    </row>
    <row r="933" spans="1:5" x14ac:dyDescent="0.25">
      <c r="A933" s="32">
        <v>43691</v>
      </c>
      <c r="B933" s="31">
        <v>-10380</v>
      </c>
      <c r="C933" s="17">
        <v>8</v>
      </c>
      <c r="D933" s="17">
        <v>10</v>
      </c>
      <c r="E933" s="17">
        <v>4</v>
      </c>
    </row>
    <row r="934" spans="1:5" x14ac:dyDescent="0.25">
      <c r="A934" s="32">
        <v>43690</v>
      </c>
      <c r="B934" s="31">
        <v>-4510</v>
      </c>
      <c r="C934" s="17">
        <v>10</v>
      </c>
      <c r="D934" s="17">
        <v>8</v>
      </c>
      <c r="E934" s="17">
        <v>4</v>
      </c>
    </row>
    <row r="935" spans="1:5" x14ac:dyDescent="0.25">
      <c r="A935" s="32">
        <v>43686</v>
      </c>
      <c r="B935" s="31">
        <v>1680</v>
      </c>
      <c r="C935" s="17">
        <v>5</v>
      </c>
      <c r="D935" s="17">
        <v>2</v>
      </c>
      <c r="E935" s="17">
        <v>2</v>
      </c>
    </row>
    <row r="936" spans="1:5" x14ac:dyDescent="0.25">
      <c r="A936" s="32">
        <v>43685</v>
      </c>
      <c r="B936" s="31">
        <v>-3280</v>
      </c>
      <c r="C936" s="17">
        <v>7</v>
      </c>
      <c r="D936" s="17">
        <v>9</v>
      </c>
      <c r="E936" s="17">
        <v>4</v>
      </c>
    </row>
    <row r="937" spans="1:5" x14ac:dyDescent="0.25">
      <c r="A937" s="32">
        <v>43684</v>
      </c>
      <c r="B937" s="31">
        <v>7330</v>
      </c>
      <c r="C937" s="17">
        <v>8</v>
      </c>
      <c r="D937" s="17">
        <v>1</v>
      </c>
      <c r="E937" s="17">
        <v>1</v>
      </c>
    </row>
    <row r="938" spans="1:5" x14ac:dyDescent="0.25">
      <c r="A938" s="32">
        <v>43679</v>
      </c>
      <c r="B938" s="31">
        <v>-2300</v>
      </c>
      <c r="C938" s="17">
        <v>7</v>
      </c>
      <c r="D938" s="17">
        <v>4</v>
      </c>
      <c r="E938" s="17">
        <v>1</v>
      </c>
    </row>
    <row r="939" spans="1:5" x14ac:dyDescent="0.25">
      <c r="A939" s="32">
        <v>43678</v>
      </c>
      <c r="B939" s="31">
        <v>-12500</v>
      </c>
      <c r="C939" s="17">
        <v>9</v>
      </c>
      <c r="D939" s="17">
        <v>4</v>
      </c>
      <c r="E939" s="17">
        <v>1</v>
      </c>
    </row>
    <row r="940" spans="1:5" x14ac:dyDescent="0.25">
      <c r="A940" s="32">
        <v>43677</v>
      </c>
      <c r="B940" s="31">
        <v>-10160</v>
      </c>
      <c r="C940" s="17">
        <v>8</v>
      </c>
      <c r="D940" s="17">
        <v>6</v>
      </c>
      <c r="E940" s="17">
        <v>1</v>
      </c>
    </row>
    <row r="941" spans="1:5" x14ac:dyDescent="0.25">
      <c r="A941" s="32">
        <v>43676</v>
      </c>
      <c r="B941" s="31">
        <v>2560</v>
      </c>
      <c r="C941" s="17">
        <v>2</v>
      </c>
      <c r="D941" s="17">
        <v>1</v>
      </c>
      <c r="E941" s="17">
        <v>2</v>
      </c>
    </row>
    <row r="942" spans="1:5" x14ac:dyDescent="0.25">
      <c r="A942" s="32">
        <v>43675</v>
      </c>
      <c r="B942" s="31">
        <v>2500</v>
      </c>
      <c r="C942" s="17">
        <v>2</v>
      </c>
      <c r="D942" s="17">
        <v>2</v>
      </c>
      <c r="E942" s="17">
        <v>2</v>
      </c>
    </row>
    <row r="943" spans="1:5" x14ac:dyDescent="0.25">
      <c r="A943" s="32">
        <v>43672</v>
      </c>
      <c r="B943" s="31">
        <v>2300</v>
      </c>
      <c r="C943" s="17">
        <v>1</v>
      </c>
      <c r="D943" s="17">
        <v>3</v>
      </c>
      <c r="E943" s="17">
        <v>2</v>
      </c>
    </row>
    <row r="944" spans="1:5" x14ac:dyDescent="0.25">
      <c r="A944" s="32">
        <v>43671</v>
      </c>
      <c r="B944" s="31">
        <v>-4180</v>
      </c>
      <c r="C944" s="17">
        <v>4</v>
      </c>
      <c r="D944" s="17">
        <v>7</v>
      </c>
      <c r="E944" s="17">
        <v>3</v>
      </c>
    </row>
    <row r="945" spans="1:5" x14ac:dyDescent="0.25">
      <c r="A945" s="32">
        <v>43670</v>
      </c>
      <c r="B945" s="31">
        <v>-2280</v>
      </c>
      <c r="C945" s="17">
        <v>3</v>
      </c>
      <c r="D945" s="17">
        <v>10</v>
      </c>
      <c r="E945" s="17">
        <v>3</v>
      </c>
    </row>
    <row r="946" spans="1:5" x14ac:dyDescent="0.25">
      <c r="A946" s="32">
        <v>43669</v>
      </c>
      <c r="B946" s="31">
        <v>3370</v>
      </c>
      <c r="C946" s="17">
        <v>1</v>
      </c>
      <c r="D946" s="17">
        <v>3</v>
      </c>
      <c r="E946" s="17">
        <v>2</v>
      </c>
    </row>
    <row r="947" spans="1:5" x14ac:dyDescent="0.25">
      <c r="A947" s="32">
        <v>43664</v>
      </c>
      <c r="B947" s="31">
        <v>5110</v>
      </c>
      <c r="C947" s="17">
        <v>3</v>
      </c>
      <c r="D947" s="17">
        <v>6</v>
      </c>
      <c r="E947" s="17">
        <v>2</v>
      </c>
    </row>
    <row r="948" spans="1:5" x14ac:dyDescent="0.25">
      <c r="A948" s="32">
        <v>43662</v>
      </c>
      <c r="B948" s="31">
        <v>-1600</v>
      </c>
      <c r="C948" s="17">
        <v>2</v>
      </c>
      <c r="D948" s="17">
        <v>6</v>
      </c>
      <c r="E948" s="17">
        <v>2</v>
      </c>
    </row>
    <row r="949" spans="1:5" x14ac:dyDescent="0.25">
      <c r="A949" s="32">
        <v>43658</v>
      </c>
      <c r="B949" s="31">
        <v>3320</v>
      </c>
      <c r="C949" s="17">
        <v>1</v>
      </c>
      <c r="D949" s="17">
        <v>5</v>
      </c>
      <c r="E949" s="17">
        <v>2</v>
      </c>
    </row>
    <row r="950" spans="1:5" x14ac:dyDescent="0.25">
      <c r="A950" s="32">
        <v>43656</v>
      </c>
      <c r="B950" s="31">
        <v>-1180</v>
      </c>
      <c r="C950" s="17">
        <v>5</v>
      </c>
      <c r="D950" s="17">
        <v>9</v>
      </c>
      <c r="E950" s="17">
        <v>3</v>
      </c>
    </row>
    <row r="951" spans="1:5" x14ac:dyDescent="0.25">
      <c r="A951" s="32">
        <v>43655</v>
      </c>
      <c r="B951" s="31">
        <v>2810</v>
      </c>
      <c r="C951" s="17">
        <v>4</v>
      </c>
      <c r="D951" s="17">
        <v>9</v>
      </c>
      <c r="E951" s="17">
        <v>3</v>
      </c>
    </row>
    <row r="952" spans="1:5" x14ac:dyDescent="0.25">
      <c r="A952" s="32">
        <v>43654</v>
      </c>
      <c r="B952" s="31">
        <v>2420</v>
      </c>
      <c r="C952" s="17">
        <v>1</v>
      </c>
      <c r="D952" s="17">
        <v>1</v>
      </c>
      <c r="E952" s="17">
        <v>2</v>
      </c>
    </row>
    <row r="953" spans="1:5" x14ac:dyDescent="0.25">
      <c r="A953" s="32">
        <v>43651</v>
      </c>
      <c r="B953" s="31">
        <v>2040</v>
      </c>
      <c r="C953" s="17">
        <v>2</v>
      </c>
      <c r="D953" s="17">
        <v>1</v>
      </c>
      <c r="E953" s="17">
        <v>2</v>
      </c>
    </row>
    <row r="954" spans="1:5" x14ac:dyDescent="0.25">
      <c r="A954" s="32">
        <v>43648</v>
      </c>
      <c r="B954" s="31">
        <v>4240</v>
      </c>
      <c r="C954" s="17">
        <v>1</v>
      </c>
      <c r="D954" s="17">
        <v>9</v>
      </c>
      <c r="E954" s="17">
        <v>3</v>
      </c>
    </row>
    <row r="955" spans="1:5" x14ac:dyDescent="0.25">
      <c r="A955" s="32">
        <v>43647</v>
      </c>
      <c r="B955" s="31">
        <v>-260</v>
      </c>
      <c r="C955" s="17">
        <v>3</v>
      </c>
      <c r="D955" s="17">
        <v>4</v>
      </c>
      <c r="E955" s="17">
        <v>2</v>
      </c>
    </row>
    <row r="956" spans="1:5" x14ac:dyDescent="0.25">
      <c r="A956" s="32">
        <v>43644</v>
      </c>
      <c r="B956" s="31">
        <v>1190</v>
      </c>
      <c r="C956" s="17">
        <v>1</v>
      </c>
      <c r="D956" s="17">
        <v>1</v>
      </c>
      <c r="E956" s="17">
        <v>2</v>
      </c>
    </row>
    <row r="957" spans="1:5" x14ac:dyDescent="0.25">
      <c r="A957" s="32">
        <v>43641</v>
      </c>
      <c r="B957" s="31">
        <v>-10320</v>
      </c>
      <c r="C957" s="17">
        <v>6</v>
      </c>
      <c r="D957" s="17">
        <v>8</v>
      </c>
      <c r="E957" s="17">
        <v>4</v>
      </c>
    </row>
    <row r="958" spans="1:5" x14ac:dyDescent="0.25">
      <c r="A958" s="32">
        <v>43637</v>
      </c>
      <c r="B958" s="31">
        <v>265</v>
      </c>
      <c r="C958" s="17">
        <v>2</v>
      </c>
      <c r="D958" s="17">
        <v>2</v>
      </c>
      <c r="E958" s="17">
        <v>2</v>
      </c>
    </row>
    <row r="959" spans="1:5" x14ac:dyDescent="0.25">
      <c r="A959" s="32">
        <v>43634</v>
      </c>
      <c r="B959" s="31">
        <v>1230</v>
      </c>
      <c r="C959" s="17">
        <v>4</v>
      </c>
      <c r="D959" s="17">
        <v>5</v>
      </c>
      <c r="E959" s="17">
        <v>2</v>
      </c>
    </row>
    <row r="960" spans="1:5" x14ac:dyDescent="0.25">
      <c r="A960" s="32">
        <v>43627</v>
      </c>
      <c r="B960" s="31">
        <v>-360</v>
      </c>
      <c r="C960" s="17">
        <v>5</v>
      </c>
      <c r="D960" s="17">
        <v>5</v>
      </c>
      <c r="E960" s="17">
        <v>2</v>
      </c>
    </row>
    <row r="961" spans="1:5" x14ac:dyDescent="0.25">
      <c r="A961" s="32">
        <v>43626</v>
      </c>
      <c r="B961" s="31">
        <v>-8920</v>
      </c>
      <c r="C961" s="17">
        <v>6</v>
      </c>
      <c r="D961" s="17">
        <v>4</v>
      </c>
      <c r="E961" s="17">
        <v>1</v>
      </c>
    </row>
    <row r="962" spans="1:5" x14ac:dyDescent="0.25">
      <c r="A962" s="32">
        <v>43623</v>
      </c>
      <c r="B962" s="31">
        <v>-3450</v>
      </c>
      <c r="C962" s="17">
        <v>7</v>
      </c>
      <c r="D962" s="17">
        <v>7</v>
      </c>
      <c r="E962" s="17">
        <v>4</v>
      </c>
    </row>
    <row r="963" spans="1:5" x14ac:dyDescent="0.25">
      <c r="A963" s="32">
        <v>43622</v>
      </c>
      <c r="B963" s="31">
        <v>4630</v>
      </c>
      <c r="C963" s="17">
        <v>4</v>
      </c>
      <c r="D963" s="17">
        <v>3</v>
      </c>
      <c r="E963" s="17">
        <v>2</v>
      </c>
    </row>
    <row r="964" spans="1:5" x14ac:dyDescent="0.25">
      <c r="A964" s="32">
        <v>43621</v>
      </c>
      <c r="B964" s="31">
        <v>3940</v>
      </c>
      <c r="C964" s="17">
        <v>4</v>
      </c>
      <c r="D964" s="17">
        <v>2</v>
      </c>
      <c r="E964" s="17">
        <v>2</v>
      </c>
    </row>
    <row r="965" spans="1:5" x14ac:dyDescent="0.25">
      <c r="A965" s="32">
        <v>43620</v>
      </c>
      <c r="B965" s="31">
        <v>7790</v>
      </c>
      <c r="C965" s="17">
        <v>7</v>
      </c>
      <c r="D965" s="17">
        <v>10</v>
      </c>
      <c r="E965" s="17">
        <v>4</v>
      </c>
    </row>
    <row r="966" spans="1:5" x14ac:dyDescent="0.25">
      <c r="A966" s="32">
        <v>43619</v>
      </c>
      <c r="B966" s="31">
        <v>-6400</v>
      </c>
      <c r="C966" s="17">
        <v>8</v>
      </c>
      <c r="D966" s="17">
        <v>6</v>
      </c>
      <c r="E966" s="17">
        <v>1</v>
      </c>
    </row>
    <row r="967" spans="1:5" x14ac:dyDescent="0.25">
      <c r="A967" s="32">
        <v>43614</v>
      </c>
      <c r="B967" s="31">
        <v>2280</v>
      </c>
      <c r="C967" s="17">
        <v>3</v>
      </c>
      <c r="D967" s="17">
        <v>2</v>
      </c>
      <c r="E967" s="17">
        <v>2</v>
      </c>
    </row>
    <row r="968" spans="1:5" x14ac:dyDescent="0.25">
      <c r="A968" s="32">
        <v>43609</v>
      </c>
      <c r="B968" s="31">
        <v>-5060</v>
      </c>
      <c r="C968" s="17">
        <v>3</v>
      </c>
      <c r="D968" s="17">
        <v>7</v>
      </c>
      <c r="E968" s="17">
        <v>3</v>
      </c>
    </row>
    <row r="969" spans="1:5" x14ac:dyDescent="0.25">
      <c r="A969" s="32">
        <v>43607</v>
      </c>
      <c r="B969" s="31">
        <v>1320</v>
      </c>
      <c r="C969" s="17">
        <v>3</v>
      </c>
      <c r="D969" s="17">
        <v>3</v>
      </c>
      <c r="E969" s="17">
        <v>2</v>
      </c>
    </row>
    <row r="970" spans="1:5" x14ac:dyDescent="0.25">
      <c r="A970" s="32">
        <v>43602</v>
      </c>
      <c r="B970" s="31">
        <v>-3550</v>
      </c>
      <c r="C970" s="17">
        <v>5</v>
      </c>
      <c r="D970" s="17">
        <v>4</v>
      </c>
      <c r="E970" s="17">
        <v>2</v>
      </c>
    </row>
    <row r="971" spans="1:5" x14ac:dyDescent="0.25">
      <c r="A971" s="32">
        <v>43601</v>
      </c>
      <c r="B971" s="31">
        <v>-6300</v>
      </c>
      <c r="C971" s="17">
        <v>5</v>
      </c>
      <c r="D971" s="17">
        <v>4</v>
      </c>
      <c r="E971" s="17">
        <v>2</v>
      </c>
    </row>
    <row r="972" spans="1:5" x14ac:dyDescent="0.25">
      <c r="A972" s="32">
        <v>43600</v>
      </c>
      <c r="B972" s="31">
        <v>12190</v>
      </c>
      <c r="C972" s="17">
        <v>8</v>
      </c>
      <c r="D972" s="17">
        <v>7</v>
      </c>
      <c r="E972" s="17">
        <v>4</v>
      </c>
    </row>
    <row r="973" spans="1:5" x14ac:dyDescent="0.25">
      <c r="A973" s="32">
        <v>43598</v>
      </c>
      <c r="B973" s="31">
        <v>-7240</v>
      </c>
      <c r="C973" s="17">
        <v>8</v>
      </c>
      <c r="D973" s="17">
        <v>8</v>
      </c>
      <c r="E973" s="17">
        <v>4</v>
      </c>
    </row>
    <row r="974" spans="1:5" x14ac:dyDescent="0.25">
      <c r="A974" s="32">
        <v>43595</v>
      </c>
      <c r="B974" s="31">
        <v>5850</v>
      </c>
      <c r="C974" s="17">
        <v>8</v>
      </c>
      <c r="D974" s="17">
        <v>1</v>
      </c>
      <c r="E974" s="17">
        <v>1</v>
      </c>
    </row>
    <row r="975" spans="1:5" x14ac:dyDescent="0.25">
      <c r="A975" s="32">
        <v>43594</v>
      </c>
      <c r="B975" s="31">
        <v>2750</v>
      </c>
      <c r="C975" s="17">
        <v>5</v>
      </c>
      <c r="D975" s="17">
        <v>1</v>
      </c>
      <c r="E975" s="17">
        <v>2</v>
      </c>
    </row>
    <row r="976" spans="1:5" x14ac:dyDescent="0.25">
      <c r="A976" s="32">
        <v>43592</v>
      </c>
      <c r="B976" s="31">
        <v>-10160</v>
      </c>
      <c r="C976" s="17">
        <v>8</v>
      </c>
      <c r="D976" s="17">
        <v>6</v>
      </c>
      <c r="E976" s="17">
        <v>1</v>
      </c>
    </row>
    <row r="977" spans="1:5" x14ac:dyDescent="0.25">
      <c r="A977" s="32">
        <v>43588</v>
      </c>
      <c r="B977" s="31">
        <v>-1530</v>
      </c>
      <c r="C977" s="17">
        <v>4</v>
      </c>
      <c r="D977" s="17">
        <v>9</v>
      </c>
      <c r="E977" s="17">
        <v>3</v>
      </c>
    </row>
    <row r="978" spans="1:5" x14ac:dyDescent="0.25">
      <c r="A978" s="32">
        <v>43587</v>
      </c>
      <c r="B978" s="31">
        <v>7870</v>
      </c>
      <c r="C978" s="17">
        <v>5</v>
      </c>
      <c r="D978" s="17">
        <v>4</v>
      </c>
      <c r="E978" s="17">
        <v>2</v>
      </c>
    </row>
    <row r="979" spans="1:5" x14ac:dyDescent="0.25">
      <c r="A979" s="32">
        <v>43586</v>
      </c>
      <c r="B979" s="31">
        <v>-6420</v>
      </c>
      <c r="C979" s="17">
        <v>4</v>
      </c>
      <c r="D979" s="17">
        <v>9</v>
      </c>
      <c r="E979" s="17">
        <v>3</v>
      </c>
    </row>
    <row r="980" spans="1:5" x14ac:dyDescent="0.25">
      <c r="A980" s="32">
        <v>43585</v>
      </c>
      <c r="B980" s="31">
        <v>560</v>
      </c>
      <c r="C980" s="17">
        <v>2</v>
      </c>
      <c r="D980" s="17">
        <v>2</v>
      </c>
      <c r="E980" s="17">
        <v>2</v>
      </c>
    </row>
    <row r="981" spans="1:5" x14ac:dyDescent="0.25">
      <c r="A981" s="32">
        <v>43581</v>
      </c>
      <c r="B981" s="31">
        <v>5600</v>
      </c>
      <c r="C981" s="17">
        <v>3</v>
      </c>
      <c r="D981" s="17">
        <v>4</v>
      </c>
      <c r="E981" s="17">
        <v>2</v>
      </c>
    </row>
    <row r="982" spans="1:5" x14ac:dyDescent="0.25">
      <c r="A982" s="32">
        <v>43580</v>
      </c>
      <c r="B982" s="31">
        <v>-920</v>
      </c>
      <c r="C982" s="17">
        <v>3</v>
      </c>
      <c r="D982" s="17">
        <v>4</v>
      </c>
      <c r="E982" s="17">
        <v>2</v>
      </c>
    </row>
    <row r="983" spans="1:5" x14ac:dyDescent="0.25">
      <c r="A983" s="32">
        <v>43578</v>
      </c>
      <c r="B983" s="31">
        <v>-2270</v>
      </c>
      <c r="C983" s="17">
        <v>5</v>
      </c>
      <c r="D983" s="17">
        <v>9</v>
      </c>
      <c r="E983" s="17">
        <v>3</v>
      </c>
    </row>
    <row r="984" spans="1:5" x14ac:dyDescent="0.25">
      <c r="A984" s="32">
        <v>43577</v>
      </c>
      <c r="B984" s="31">
        <v>6470</v>
      </c>
      <c r="C984" s="17">
        <v>2</v>
      </c>
      <c r="D984" s="17">
        <v>7</v>
      </c>
      <c r="E984" s="17">
        <v>3</v>
      </c>
    </row>
    <row r="985" spans="1:5" x14ac:dyDescent="0.25">
      <c r="A985" s="32">
        <v>43573</v>
      </c>
      <c r="B985" s="31">
        <v>45</v>
      </c>
      <c r="C985" s="17">
        <v>1</v>
      </c>
      <c r="D985" s="17">
        <v>5</v>
      </c>
      <c r="E985" s="17">
        <v>2</v>
      </c>
    </row>
    <row r="986" spans="1:5" x14ac:dyDescent="0.25">
      <c r="A986" s="32">
        <v>43572</v>
      </c>
      <c r="B986" s="31">
        <v>-45</v>
      </c>
      <c r="C986" s="17">
        <v>1</v>
      </c>
      <c r="D986" s="17">
        <v>1</v>
      </c>
      <c r="E986" s="17">
        <v>2</v>
      </c>
    </row>
    <row r="987" spans="1:5" x14ac:dyDescent="0.25">
      <c r="A987" s="32">
        <v>43571</v>
      </c>
      <c r="B987" s="31">
        <v>-20</v>
      </c>
      <c r="C987" s="17">
        <v>1</v>
      </c>
      <c r="D987" s="17">
        <v>1</v>
      </c>
      <c r="E987" s="17">
        <v>2</v>
      </c>
    </row>
    <row r="988" spans="1:5" x14ac:dyDescent="0.25">
      <c r="A988" s="32">
        <v>43570</v>
      </c>
      <c r="B988" s="31">
        <v>3170</v>
      </c>
      <c r="C988" s="17">
        <v>1</v>
      </c>
      <c r="D988" s="17">
        <v>1</v>
      </c>
      <c r="E988" s="17">
        <v>2</v>
      </c>
    </row>
    <row r="989" spans="1:5" x14ac:dyDescent="0.25">
      <c r="A989" s="32">
        <v>43566</v>
      </c>
      <c r="B989" s="31">
        <v>-280</v>
      </c>
      <c r="C989" s="17">
        <v>1</v>
      </c>
      <c r="D989" s="17">
        <v>6</v>
      </c>
      <c r="E989" s="17">
        <v>2</v>
      </c>
    </row>
    <row r="990" spans="1:5" x14ac:dyDescent="0.25">
      <c r="A990" s="32">
        <v>43560</v>
      </c>
      <c r="B990" s="31">
        <v>-610</v>
      </c>
      <c r="C990" s="17">
        <v>1</v>
      </c>
      <c r="D990" s="17">
        <v>7</v>
      </c>
      <c r="E990" s="17">
        <v>3</v>
      </c>
    </row>
    <row r="991" spans="1:5" x14ac:dyDescent="0.25">
      <c r="A991" s="32">
        <v>43558</v>
      </c>
      <c r="B991" s="31">
        <v>-5130</v>
      </c>
      <c r="C991" s="17">
        <v>2</v>
      </c>
      <c r="D991" s="17">
        <v>2</v>
      </c>
      <c r="E991" s="17">
        <v>2</v>
      </c>
    </row>
    <row r="992" spans="1:5" x14ac:dyDescent="0.25">
      <c r="A992" s="32">
        <v>43551</v>
      </c>
      <c r="B992" s="31">
        <v>6600</v>
      </c>
      <c r="C992" s="17">
        <v>5</v>
      </c>
      <c r="D992" s="17">
        <v>3</v>
      </c>
      <c r="E992" s="17">
        <v>2</v>
      </c>
    </row>
    <row r="993" spans="1:5" x14ac:dyDescent="0.25">
      <c r="A993" s="32">
        <v>43550</v>
      </c>
      <c r="B993" s="31">
        <v>4490</v>
      </c>
      <c r="C993" s="17">
        <v>5</v>
      </c>
      <c r="D993" s="17">
        <v>1</v>
      </c>
      <c r="E993" s="17">
        <v>2</v>
      </c>
    </row>
    <row r="994" spans="1:5" x14ac:dyDescent="0.25">
      <c r="A994" s="32">
        <v>43549</v>
      </c>
      <c r="B994" s="31">
        <v>3920</v>
      </c>
      <c r="C994" s="17">
        <v>2</v>
      </c>
      <c r="D994" s="17">
        <v>1</v>
      </c>
      <c r="E994" s="17">
        <v>2</v>
      </c>
    </row>
    <row r="995" spans="1:5" x14ac:dyDescent="0.25">
      <c r="A995" s="32">
        <v>43546</v>
      </c>
      <c r="B995" s="31">
        <v>-4240</v>
      </c>
      <c r="C995" s="17">
        <v>7</v>
      </c>
      <c r="D995" s="17">
        <v>10</v>
      </c>
      <c r="E995" s="17">
        <v>4</v>
      </c>
    </row>
    <row r="996" spans="1:5" x14ac:dyDescent="0.25">
      <c r="A996" s="32">
        <v>43545</v>
      </c>
      <c r="B996" s="31">
        <v>17930</v>
      </c>
      <c r="C996" s="17">
        <v>7</v>
      </c>
      <c r="D996" s="17">
        <v>7</v>
      </c>
      <c r="E996" s="17">
        <v>4</v>
      </c>
    </row>
    <row r="997" spans="1:5" x14ac:dyDescent="0.25">
      <c r="A997" s="32">
        <v>43542</v>
      </c>
      <c r="B997" s="31">
        <v>-60</v>
      </c>
      <c r="C997" s="17">
        <v>1</v>
      </c>
      <c r="D997" s="17">
        <v>2</v>
      </c>
      <c r="E997" s="17">
        <v>2</v>
      </c>
    </row>
    <row r="998" spans="1:5" x14ac:dyDescent="0.25">
      <c r="A998" s="32">
        <v>43539</v>
      </c>
      <c r="B998" s="31">
        <v>975</v>
      </c>
      <c r="C998" s="17">
        <v>2</v>
      </c>
      <c r="D998" s="17">
        <v>4</v>
      </c>
      <c r="E998" s="17">
        <v>2</v>
      </c>
    </row>
    <row r="999" spans="1:5" x14ac:dyDescent="0.25">
      <c r="A999" s="32">
        <v>43537</v>
      </c>
      <c r="B999" s="31">
        <v>90</v>
      </c>
      <c r="C999" s="17">
        <v>3</v>
      </c>
      <c r="D999" s="17">
        <v>6</v>
      </c>
      <c r="E999" s="17">
        <v>2</v>
      </c>
    </row>
    <row r="1000" spans="1:5" x14ac:dyDescent="0.25">
      <c r="A1000" s="32">
        <v>43536</v>
      </c>
      <c r="B1000" s="31">
        <v>3140</v>
      </c>
      <c r="C1000" s="17">
        <v>2</v>
      </c>
      <c r="D1000" s="17">
        <v>5</v>
      </c>
      <c r="E1000" s="17">
        <v>2</v>
      </c>
    </row>
    <row r="1001" spans="1:5" x14ac:dyDescent="0.25">
      <c r="A1001" s="32">
        <v>43535</v>
      </c>
      <c r="B1001" s="31">
        <v>6090</v>
      </c>
      <c r="C1001" s="17">
        <v>6</v>
      </c>
      <c r="D1001" s="17">
        <v>10</v>
      </c>
      <c r="E1001" s="17">
        <v>4</v>
      </c>
    </row>
    <row r="1002" spans="1:5" x14ac:dyDescent="0.25">
      <c r="A1002" s="32">
        <v>43532</v>
      </c>
      <c r="B1002" s="31">
        <v>11100</v>
      </c>
      <c r="C1002" s="17">
        <v>3</v>
      </c>
      <c r="D1002" s="17">
        <v>4</v>
      </c>
      <c r="E1002" s="17">
        <v>2</v>
      </c>
    </row>
    <row r="1003" spans="1:5" x14ac:dyDescent="0.25">
      <c r="A1003" s="32">
        <v>43531</v>
      </c>
      <c r="B1003" s="31">
        <v>3300</v>
      </c>
      <c r="C1003" s="17">
        <v>5</v>
      </c>
      <c r="D1003" s="17">
        <v>6</v>
      </c>
      <c r="E1003" s="17">
        <v>2</v>
      </c>
    </row>
    <row r="1004" spans="1:5" x14ac:dyDescent="0.25">
      <c r="A1004" s="32">
        <v>43530</v>
      </c>
      <c r="B1004" s="31">
        <v>-720</v>
      </c>
      <c r="C1004" s="17">
        <v>2</v>
      </c>
      <c r="D1004" s="17">
        <v>7</v>
      </c>
      <c r="E1004" s="17">
        <v>3</v>
      </c>
    </row>
    <row r="1005" spans="1:5" x14ac:dyDescent="0.25">
      <c r="A1005" s="32">
        <v>43528</v>
      </c>
      <c r="B1005" s="31">
        <v>10170</v>
      </c>
      <c r="C1005" s="17">
        <v>6</v>
      </c>
      <c r="D1005" s="17">
        <v>3</v>
      </c>
      <c r="E1005" s="17">
        <v>1</v>
      </c>
    </row>
    <row r="1006" spans="1:5" x14ac:dyDescent="0.25">
      <c r="A1006" s="32">
        <v>43525</v>
      </c>
      <c r="B1006" s="31">
        <v>2000</v>
      </c>
      <c r="C1006" s="17">
        <v>2</v>
      </c>
      <c r="D1006" s="17">
        <v>1</v>
      </c>
      <c r="E1006" s="17">
        <v>2</v>
      </c>
    </row>
    <row r="1007" spans="1:5" x14ac:dyDescent="0.25">
      <c r="A1007" s="32">
        <v>43523</v>
      </c>
      <c r="B1007" s="31">
        <v>4580</v>
      </c>
      <c r="C1007" s="17">
        <v>3</v>
      </c>
      <c r="D1007" s="17">
        <v>3</v>
      </c>
      <c r="E1007" s="17">
        <v>2</v>
      </c>
    </row>
    <row r="1008" spans="1:5" x14ac:dyDescent="0.25">
      <c r="A1008" s="32">
        <v>43522</v>
      </c>
      <c r="B1008" s="31">
        <v>-680</v>
      </c>
      <c r="C1008" s="17">
        <v>2</v>
      </c>
      <c r="D1008" s="17">
        <v>5</v>
      </c>
      <c r="E1008" s="17">
        <v>2</v>
      </c>
    </row>
    <row r="1009" spans="1:5" x14ac:dyDescent="0.25">
      <c r="A1009" s="32">
        <v>43521</v>
      </c>
      <c r="B1009" s="31">
        <v>3075</v>
      </c>
      <c r="C1009" s="17">
        <v>1</v>
      </c>
      <c r="D1009" s="17">
        <v>3</v>
      </c>
      <c r="E1009" s="17">
        <v>2</v>
      </c>
    </row>
    <row r="1010" spans="1:5" x14ac:dyDescent="0.25">
      <c r="A1010" s="32">
        <v>43518</v>
      </c>
      <c r="B1010" s="31">
        <v>2395</v>
      </c>
      <c r="C1010" s="17">
        <v>1</v>
      </c>
      <c r="D1010" s="17">
        <v>4</v>
      </c>
      <c r="E1010" s="17">
        <v>2</v>
      </c>
    </row>
    <row r="1011" spans="1:5" x14ac:dyDescent="0.25">
      <c r="A1011" s="32">
        <v>43517</v>
      </c>
      <c r="B1011" s="31">
        <v>-2380</v>
      </c>
      <c r="C1011" s="17">
        <v>3</v>
      </c>
      <c r="D1011" s="17">
        <v>6</v>
      </c>
      <c r="E1011" s="17">
        <v>2</v>
      </c>
    </row>
    <row r="1012" spans="1:5" x14ac:dyDescent="0.25">
      <c r="A1012" s="32">
        <v>43516</v>
      </c>
      <c r="B1012" s="31">
        <v>1960</v>
      </c>
      <c r="C1012" s="17">
        <v>2</v>
      </c>
      <c r="D1012" s="17">
        <v>2</v>
      </c>
      <c r="E1012" s="17">
        <v>2</v>
      </c>
    </row>
    <row r="1013" spans="1:5" x14ac:dyDescent="0.25">
      <c r="A1013" s="32">
        <v>43511</v>
      </c>
      <c r="B1013" s="31">
        <v>125</v>
      </c>
      <c r="C1013" s="17">
        <v>2</v>
      </c>
      <c r="D1013" s="17">
        <v>5</v>
      </c>
      <c r="E1013" s="17">
        <v>2</v>
      </c>
    </row>
    <row r="1014" spans="1:5" x14ac:dyDescent="0.25">
      <c r="A1014" s="32">
        <v>43510</v>
      </c>
      <c r="B1014" s="31">
        <v>2080</v>
      </c>
      <c r="C1014" s="17">
        <v>3</v>
      </c>
      <c r="D1014" s="17">
        <v>3</v>
      </c>
      <c r="E1014" s="17">
        <v>2</v>
      </c>
    </row>
    <row r="1015" spans="1:5" x14ac:dyDescent="0.25">
      <c r="A1015" s="32">
        <v>43508</v>
      </c>
      <c r="B1015" s="31">
        <v>-625</v>
      </c>
      <c r="C1015" s="17">
        <v>2</v>
      </c>
      <c r="D1015" s="17">
        <v>7</v>
      </c>
      <c r="E1015" s="17">
        <v>3</v>
      </c>
    </row>
    <row r="1016" spans="1:5" x14ac:dyDescent="0.25">
      <c r="A1016" s="32">
        <v>43507</v>
      </c>
      <c r="B1016" s="31">
        <v>-1220</v>
      </c>
      <c r="C1016" s="17">
        <v>2</v>
      </c>
      <c r="D1016" s="17">
        <v>4</v>
      </c>
      <c r="E1016" s="17">
        <v>2</v>
      </c>
    </row>
    <row r="1017" spans="1:5" x14ac:dyDescent="0.25">
      <c r="A1017" s="32">
        <v>43503</v>
      </c>
      <c r="B1017" s="31">
        <v>-680</v>
      </c>
      <c r="C1017" s="17">
        <v>5</v>
      </c>
      <c r="D1017" s="17">
        <v>5</v>
      </c>
      <c r="E1017" s="17">
        <v>2</v>
      </c>
    </row>
    <row r="1018" spans="1:5" x14ac:dyDescent="0.25">
      <c r="A1018" s="32">
        <v>43501</v>
      </c>
      <c r="B1018" s="31">
        <v>-720</v>
      </c>
      <c r="C1018" s="17">
        <v>3</v>
      </c>
      <c r="D1018" s="17">
        <v>9</v>
      </c>
      <c r="E1018" s="17">
        <v>3</v>
      </c>
    </row>
    <row r="1019" spans="1:5" x14ac:dyDescent="0.25">
      <c r="A1019" s="32">
        <v>43500</v>
      </c>
      <c r="B1019" s="31">
        <v>2240</v>
      </c>
      <c r="C1019" s="17">
        <v>4</v>
      </c>
      <c r="D1019" s="17">
        <v>9</v>
      </c>
      <c r="E1019" s="17">
        <v>3</v>
      </c>
    </row>
    <row r="1020" spans="1:5" x14ac:dyDescent="0.25">
      <c r="A1020" s="32">
        <v>43497</v>
      </c>
      <c r="B1020" s="31">
        <v>1000</v>
      </c>
      <c r="C1020" s="17">
        <v>2</v>
      </c>
      <c r="D1020" s="17">
        <v>1</v>
      </c>
      <c r="E1020" s="17">
        <v>2</v>
      </c>
    </row>
    <row r="1021" spans="1:5" x14ac:dyDescent="0.25">
      <c r="A1021" s="32">
        <v>43496</v>
      </c>
      <c r="B1021" s="31">
        <v>-525</v>
      </c>
      <c r="C1021" s="17">
        <v>5</v>
      </c>
      <c r="D1021" s="17">
        <v>5</v>
      </c>
      <c r="E1021" s="17">
        <v>2</v>
      </c>
    </row>
    <row r="1022" spans="1:5" x14ac:dyDescent="0.25">
      <c r="A1022" s="32">
        <v>43495</v>
      </c>
      <c r="B1022" s="31">
        <v>-5055</v>
      </c>
      <c r="C1022" s="17">
        <v>7</v>
      </c>
      <c r="D1022" s="17">
        <v>9</v>
      </c>
      <c r="E1022" s="17">
        <v>4</v>
      </c>
    </row>
    <row r="1023" spans="1:5" x14ac:dyDescent="0.25">
      <c r="A1023" s="32">
        <v>43494</v>
      </c>
      <c r="B1023" s="31">
        <v>60</v>
      </c>
      <c r="C1023" s="17">
        <v>5</v>
      </c>
      <c r="D1023" s="17">
        <v>5</v>
      </c>
      <c r="E1023" s="17">
        <v>2</v>
      </c>
    </row>
    <row r="1024" spans="1:5" x14ac:dyDescent="0.25">
      <c r="A1024" s="32">
        <v>43493</v>
      </c>
      <c r="B1024" s="31">
        <v>220</v>
      </c>
      <c r="C1024" s="17">
        <v>5</v>
      </c>
      <c r="D1024" s="17">
        <v>5</v>
      </c>
      <c r="E1024" s="17">
        <v>2</v>
      </c>
    </row>
    <row r="1025" spans="1:5" x14ac:dyDescent="0.25">
      <c r="A1025" s="32">
        <v>43488</v>
      </c>
      <c r="B1025" s="31">
        <v>2400</v>
      </c>
      <c r="C1025" s="17">
        <v>7</v>
      </c>
      <c r="D1025" s="17">
        <v>1</v>
      </c>
      <c r="E1025" s="17">
        <v>1</v>
      </c>
    </row>
    <row r="1026" spans="1:5" x14ac:dyDescent="0.25">
      <c r="A1026" s="32">
        <v>43487</v>
      </c>
      <c r="B1026" s="31">
        <v>-1500</v>
      </c>
      <c r="C1026" s="17">
        <v>7</v>
      </c>
      <c r="D1026" s="17">
        <v>5</v>
      </c>
      <c r="E1026" s="17">
        <v>1</v>
      </c>
    </row>
    <row r="1027" spans="1:5" x14ac:dyDescent="0.25">
      <c r="A1027" s="32">
        <v>43483</v>
      </c>
      <c r="B1027" s="31">
        <v>-6320</v>
      </c>
      <c r="C1027" s="17">
        <v>4</v>
      </c>
      <c r="D1027" s="17">
        <v>6</v>
      </c>
      <c r="E1027" s="17">
        <v>2</v>
      </c>
    </row>
    <row r="1028" spans="1:5" x14ac:dyDescent="0.25">
      <c r="A1028" s="32">
        <v>43482</v>
      </c>
      <c r="B1028" s="31">
        <v>6930</v>
      </c>
      <c r="C1028" s="17">
        <v>6</v>
      </c>
      <c r="D1028" s="17">
        <v>7</v>
      </c>
      <c r="E1028" s="17">
        <v>4</v>
      </c>
    </row>
    <row r="1029" spans="1:5" x14ac:dyDescent="0.25">
      <c r="A1029" s="32">
        <v>43481</v>
      </c>
      <c r="B1029" s="31">
        <v>2075</v>
      </c>
      <c r="C1029" s="17">
        <v>2</v>
      </c>
      <c r="D1029" s="17">
        <v>1</v>
      </c>
      <c r="E1029" s="17">
        <v>2</v>
      </c>
    </row>
    <row r="1030" spans="1:5" x14ac:dyDescent="0.25">
      <c r="A1030" s="32">
        <v>43480</v>
      </c>
      <c r="B1030" s="31">
        <v>-1790</v>
      </c>
      <c r="C1030" s="17">
        <v>6</v>
      </c>
      <c r="D1030" s="17">
        <v>8</v>
      </c>
      <c r="E1030" s="17">
        <v>4</v>
      </c>
    </row>
    <row r="1031" spans="1:5" x14ac:dyDescent="0.25">
      <c r="A1031" s="32">
        <v>43475</v>
      </c>
      <c r="B1031" s="31">
        <v>9040</v>
      </c>
      <c r="C1031" s="17">
        <v>5</v>
      </c>
      <c r="D1031" s="17">
        <v>7</v>
      </c>
      <c r="E1031" s="17">
        <v>3</v>
      </c>
    </row>
    <row r="1032" spans="1:5" x14ac:dyDescent="0.25">
      <c r="A1032" s="32">
        <v>43473</v>
      </c>
      <c r="B1032" s="31">
        <v>-530</v>
      </c>
      <c r="C1032" s="17">
        <v>5</v>
      </c>
      <c r="D1032" s="17">
        <v>2</v>
      </c>
      <c r="E1032" s="17">
        <v>2</v>
      </c>
    </row>
    <row r="1033" spans="1:5" x14ac:dyDescent="0.25">
      <c r="A1033" s="32">
        <v>43472</v>
      </c>
      <c r="B1033" s="31">
        <v>-885</v>
      </c>
      <c r="C1033" s="17">
        <v>7</v>
      </c>
      <c r="D1033" s="17">
        <v>8</v>
      </c>
      <c r="E1033" s="17">
        <v>4</v>
      </c>
    </row>
    <row r="1034" spans="1:5" x14ac:dyDescent="0.25">
      <c r="A1034" s="32">
        <v>43469</v>
      </c>
      <c r="B1034" s="31">
        <v>5570</v>
      </c>
      <c r="C1034" s="17">
        <v>10</v>
      </c>
      <c r="D1034" s="17">
        <v>7</v>
      </c>
      <c r="E1034" s="17">
        <v>4</v>
      </c>
    </row>
    <row r="1035" spans="1:5" x14ac:dyDescent="0.25">
      <c r="A1035" s="32">
        <v>43468</v>
      </c>
      <c r="B1035" s="31">
        <v>2260</v>
      </c>
      <c r="C1035" s="17">
        <v>8</v>
      </c>
      <c r="D1035" s="17">
        <v>3</v>
      </c>
      <c r="E1035" s="17">
        <v>1</v>
      </c>
    </row>
    <row r="1036" spans="1:5" x14ac:dyDescent="0.25">
      <c r="A1036" s="32">
        <v>43467</v>
      </c>
      <c r="B1036" s="31">
        <v>2790</v>
      </c>
      <c r="C1036" s="17">
        <v>10</v>
      </c>
      <c r="D1036" s="17">
        <v>9</v>
      </c>
      <c r="E1036" s="17">
        <v>4</v>
      </c>
    </row>
    <row r="1037" spans="1:5" x14ac:dyDescent="0.25">
      <c r="A1037" s="32">
        <v>43465</v>
      </c>
      <c r="B1037" s="31">
        <v>3100</v>
      </c>
      <c r="C1037" s="17">
        <v>5</v>
      </c>
      <c r="D1037" s="17">
        <v>1</v>
      </c>
      <c r="E1037" s="17">
        <v>2</v>
      </c>
    </row>
    <row r="1038" spans="1:5" x14ac:dyDescent="0.25">
      <c r="A1038" s="32">
        <v>43462</v>
      </c>
      <c r="B1038" s="31">
        <v>-1050</v>
      </c>
      <c r="C1038" s="17">
        <v>8</v>
      </c>
      <c r="D1038" s="17">
        <v>5</v>
      </c>
      <c r="E1038" s="17">
        <v>1</v>
      </c>
    </row>
    <row r="1039" spans="1:5" x14ac:dyDescent="0.25">
      <c r="A1039" s="32">
        <v>43460</v>
      </c>
      <c r="B1039" s="31">
        <v>36090</v>
      </c>
      <c r="C1039" s="17">
        <v>10</v>
      </c>
      <c r="D1039" s="17">
        <v>10</v>
      </c>
      <c r="E1039" s="17">
        <v>4</v>
      </c>
    </row>
    <row r="1040" spans="1:5" x14ac:dyDescent="0.25">
      <c r="A1040" s="32">
        <v>43455</v>
      </c>
      <c r="B1040" s="31">
        <v>-10160</v>
      </c>
      <c r="C1040" s="17">
        <v>10</v>
      </c>
      <c r="D1040" s="17">
        <v>8</v>
      </c>
      <c r="E1040" s="17">
        <v>4</v>
      </c>
    </row>
    <row r="1041" spans="1:5" x14ac:dyDescent="0.25">
      <c r="A1041" s="32">
        <v>43454</v>
      </c>
      <c r="B1041" s="31">
        <v>-1840</v>
      </c>
      <c r="C1041" s="17">
        <v>10</v>
      </c>
      <c r="D1041" s="17">
        <v>6</v>
      </c>
      <c r="E1041" s="17">
        <v>1</v>
      </c>
    </row>
    <row r="1042" spans="1:5" x14ac:dyDescent="0.25">
      <c r="A1042" s="32">
        <v>43451</v>
      </c>
      <c r="B1042" s="31">
        <v>-10160</v>
      </c>
      <c r="C1042" s="17">
        <v>10</v>
      </c>
      <c r="D1042" s="17">
        <v>6</v>
      </c>
      <c r="E1042" s="17">
        <v>1</v>
      </c>
    </row>
    <row r="1043" spans="1:5" x14ac:dyDescent="0.25">
      <c r="A1043" s="32">
        <v>43448</v>
      </c>
      <c r="B1043" s="31">
        <v>-4080</v>
      </c>
      <c r="C1043" s="17">
        <v>6</v>
      </c>
      <c r="D1043" s="17">
        <v>7</v>
      </c>
      <c r="E1043" s="17">
        <v>4</v>
      </c>
    </row>
    <row r="1044" spans="1:5" x14ac:dyDescent="0.25">
      <c r="A1044" s="32">
        <v>43441</v>
      </c>
      <c r="B1044" s="31">
        <v>-7080</v>
      </c>
      <c r="C1044" s="17">
        <v>10</v>
      </c>
      <c r="D1044" s="17">
        <v>7</v>
      </c>
      <c r="E1044" s="17">
        <v>4</v>
      </c>
    </row>
    <row r="1045" spans="1:5" x14ac:dyDescent="0.25">
      <c r="A1045" s="32">
        <v>43438</v>
      </c>
      <c r="B1045" s="31">
        <v>-2200</v>
      </c>
      <c r="C1045" s="17">
        <v>10</v>
      </c>
      <c r="D1045" s="17">
        <v>9</v>
      </c>
      <c r="E1045" s="17">
        <v>4</v>
      </c>
    </row>
    <row r="1046" spans="1:5" x14ac:dyDescent="0.25">
      <c r="A1046" s="32">
        <v>43437</v>
      </c>
      <c r="B1046" s="31">
        <v>1220</v>
      </c>
      <c r="C1046" s="17">
        <v>4</v>
      </c>
      <c r="D1046" s="17">
        <v>5</v>
      </c>
      <c r="E1046" s="17">
        <v>2</v>
      </c>
    </row>
    <row r="1047" spans="1:5" x14ac:dyDescent="0.25">
      <c r="A1047" s="32">
        <v>43432</v>
      </c>
      <c r="B1047" s="31">
        <v>-2420</v>
      </c>
      <c r="C1047" s="17">
        <v>9</v>
      </c>
      <c r="D1047" s="17">
        <v>9</v>
      </c>
      <c r="E1047" s="17">
        <v>4</v>
      </c>
    </row>
    <row r="1048" spans="1:5" x14ac:dyDescent="0.25">
      <c r="A1048" s="32">
        <v>43424</v>
      </c>
      <c r="B1048" s="31">
        <v>-10340</v>
      </c>
      <c r="C1048" s="17">
        <v>8</v>
      </c>
      <c r="D1048" s="17">
        <v>5</v>
      </c>
      <c r="E1048" s="17">
        <v>1</v>
      </c>
    </row>
    <row r="1049" spans="1:5" x14ac:dyDescent="0.25">
      <c r="A1049" s="32">
        <v>43423</v>
      </c>
      <c r="B1049" s="31">
        <v>-8360</v>
      </c>
      <c r="C1049" s="17">
        <v>10</v>
      </c>
      <c r="D1049" s="17">
        <v>9</v>
      </c>
      <c r="E1049" s="17">
        <v>4</v>
      </c>
    </row>
    <row r="1050" spans="1:5" x14ac:dyDescent="0.25">
      <c r="A1050" s="32">
        <v>43418</v>
      </c>
      <c r="B1050" s="31">
        <v>-11370</v>
      </c>
      <c r="C1050" s="17">
        <v>8</v>
      </c>
      <c r="D1050" s="17">
        <v>3</v>
      </c>
      <c r="E1050" s="17">
        <v>1</v>
      </c>
    </row>
    <row r="1051" spans="1:5" x14ac:dyDescent="0.25">
      <c r="A1051" s="32">
        <v>43416</v>
      </c>
      <c r="B1051" s="31">
        <v>-12820</v>
      </c>
      <c r="C1051" s="17">
        <v>10</v>
      </c>
      <c r="D1051" s="17">
        <v>9</v>
      </c>
      <c r="E1051" s="17">
        <v>4</v>
      </c>
    </row>
    <row r="1052" spans="1:5" x14ac:dyDescent="0.25">
      <c r="A1052" s="32">
        <v>43411</v>
      </c>
      <c r="B1052" s="31">
        <v>3190</v>
      </c>
      <c r="C1052" s="17">
        <v>7</v>
      </c>
      <c r="D1052" s="17">
        <v>8</v>
      </c>
      <c r="E1052" s="17">
        <v>4</v>
      </c>
    </row>
    <row r="1053" spans="1:5" x14ac:dyDescent="0.25">
      <c r="A1053" s="32">
        <v>43410</v>
      </c>
      <c r="B1053" s="31">
        <v>-1130</v>
      </c>
      <c r="C1053" s="17">
        <v>5</v>
      </c>
      <c r="D1053" s="17">
        <v>6</v>
      </c>
      <c r="E1053" s="17">
        <v>2</v>
      </c>
    </row>
    <row r="1054" spans="1:5" x14ac:dyDescent="0.25">
      <c r="A1054" s="32">
        <v>43409</v>
      </c>
      <c r="B1054" s="31">
        <v>2290</v>
      </c>
      <c r="C1054" s="17">
        <v>6</v>
      </c>
      <c r="D1054" s="17">
        <v>4</v>
      </c>
      <c r="E1054" s="17">
        <v>1</v>
      </c>
    </row>
    <row r="1055" spans="1:5" x14ac:dyDescent="0.25">
      <c r="A1055" s="32">
        <v>43406</v>
      </c>
      <c r="B1055" s="31">
        <v>-1620</v>
      </c>
      <c r="C1055" s="17">
        <v>9</v>
      </c>
      <c r="D1055" s="17">
        <v>7</v>
      </c>
      <c r="E1055" s="17">
        <v>4</v>
      </c>
    </row>
    <row r="1056" spans="1:5" x14ac:dyDescent="0.25">
      <c r="A1056" s="32">
        <v>43404</v>
      </c>
      <c r="B1056" s="31">
        <v>-665</v>
      </c>
      <c r="C1056" s="17">
        <v>8</v>
      </c>
      <c r="D1056" s="17">
        <v>6</v>
      </c>
      <c r="E1056" s="17">
        <v>1</v>
      </c>
    </row>
    <row r="1057" spans="1:5" x14ac:dyDescent="0.25">
      <c r="A1057" s="32">
        <v>43403</v>
      </c>
      <c r="B1057" s="31">
        <v>11080</v>
      </c>
      <c r="C1057" s="17">
        <v>8</v>
      </c>
      <c r="D1057" s="17">
        <v>5</v>
      </c>
      <c r="E1057" s="17">
        <v>1</v>
      </c>
    </row>
    <row r="1058" spans="1:5" x14ac:dyDescent="0.25">
      <c r="A1058" s="32">
        <v>43402</v>
      </c>
      <c r="B1058" s="31">
        <v>-10160</v>
      </c>
      <c r="C1058" s="17">
        <v>10</v>
      </c>
      <c r="D1058" s="17">
        <v>6</v>
      </c>
      <c r="E1058" s="17">
        <v>1</v>
      </c>
    </row>
    <row r="1059" spans="1:5" x14ac:dyDescent="0.25">
      <c r="A1059" s="32">
        <v>43397</v>
      </c>
      <c r="B1059" s="31">
        <v>-10160</v>
      </c>
      <c r="C1059" s="17">
        <v>10</v>
      </c>
      <c r="D1059" s="17">
        <v>8</v>
      </c>
      <c r="E1059" s="17">
        <v>4</v>
      </c>
    </row>
    <row r="1060" spans="1:5" x14ac:dyDescent="0.25">
      <c r="A1060" s="32">
        <v>43395</v>
      </c>
      <c r="B1060" s="31">
        <v>3260</v>
      </c>
      <c r="C1060" s="17">
        <v>5</v>
      </c>
      <c r="D1060" s="17">
        <v>1</v>
      </c>
      <c r="E1060" s="17">
        <v>2</v>
      </c>
    </row>
    <row r="1061" spans="1:5" x14ac:dyDescent="0.25">
      <c r="A1061" s="32">
        <v>43392</v>
      </c>
      <c r="B1061" s="31">
        <v>6560</v>
      </c>
      <c r="C1061" s="17">
        <v>7</v>
      </c>
      <c r="D1061" s="17">
        <v>4</v>
      </c>
      <c r="E1061" s="17">
        <v>1</v>
      </c>
    </row>
    <row r="1062" spans="1:5" x14ac:dyDescent="0.25">
      <c r="A1062" s="32">
        <v>43391</v>
      </c>
      <c r="B1062" s="31">
        <v>-10160</v>
      </c>
      <c r="C1062" s="17">
        <v>8</v>
      </c>
      <c r="D1062" s="17">
        <v>8</v>
      </c>
      <c r="E1062" s="17">
        <v>4</v>
      </c>
    </row>
    <row r="1063" spans="1:5" x14ac:dyDescent="0.25">
      <c r="A1063" s="32">
        <v>43390</v>
      </c>
      <c r="B1063" s="31">
        <v>2220</v>
      </c>
      <c r="C1063" s="17">
        <v>5</v>
      </c>
      <c r="D1063" s="17">
        <v>3</v>
      </c>
      <c r="E1063" s="17">
        <v>2</v>
      </c>
    </row>
    <row r="1064" spans="1:5" x14ac:dyDescent="0.25">
      <c r="A1064" s="32">
        <v>43389</v>
      </c>
      <c r="B1064" s="31">
        <v>16790</v>
      </c>
      <c r="C1064" s="17">
        <v>9</v>
      </c>
      <c r="D1064" s="17">
        <v>9</v>
      </c>
      <c r="E1064" s="17">
        <v>4</v>
      </c>
    </row>
    <row r="1065" spans="1:5" x14ac:dyDescent="0.25">
      <c r="A1065" s="32">
        <v>43388</v>
      </c>
      <c r="B1065" s="31">
        <v>5305</v>
      </c>
      <c r="C1065" s="17">
        <v>5</v>
      </c>
      <c r="D1065" s="17">
        <v>3</v>
      </c>
      <c r="E1065" s="17">
        <v>2</v>
      </c>
    </row>
    <row r="1066" spans="1:5" x14ac:dyDescent="0.25">
      <c r="A1066" s="32">
        <v>43384</v>
      </c>
      <c r="B1066" s="31">
        <v>-13880</v>
      </c>
      <c r="C1066" s="17">
        <v>10</v>
      </c>
      <c r="D1066" s="17">
        <v>1</v>
      </c>
      <c r="E1066" s="17">
        <v>1</v>
      </c>
    </row>
    <row r="1067" spans="1:5" x14ac:dyDescent="0.25">
      <c r="A1067" s="32">
        <v>43383</v>
      </c>
      <c r="B1067" s="31">
        <v>5440</v>
      </c>
      <c r="C1067" s="17">
        <v>10</v>
      </c>
      <c r="D1067" s="17">
        <v>10</v>
      </c>
      <c r="E1067" s="17">
        <v>4</v>
      </c>
    </row>
    <row r="1068" spans="1:5" x14ac:dyDescent="0.25">
      <c r="A1068" s="32">
        <v>43382</v>
      </c>
      <c r="B1068" s="31">
        <v>1520</v>
      </c>
      <c r="C1068" s="17">
        <v>5</v>
      </c>
      <c r="D1068" s="17">
        <v>3</v>
      </c>
      <c r="E1068" s="17">
        <v>2</v>
      </c>
    </row>
    <row r="1069" spans="1:5" x14ac:dyDescent="0.25">
      <c r="A1069" s="32">
        <v>43381</v>
      </c>
      <c r="B1069" s="31">
        <v>-880</v>
      </c>
      <c r="C1069" s="17">
        <v>7</v>
      </c>
      <c r="D1069" s="17">
        <v>2</v>
      </c>
      <c r="E1069" s="17">
        <v>1</v>
      </c>
    </row>
    <row r="1070" spans="1:5" x14ac:dyDescent="0.25">
      <c r="A1070" s="32">
        <v>43378</v>
      </c>
      <c r="B1070" s="31">
        <v>-340</v>
      </c>
      <c r="C1070" s="17">
        <v>8</v>
      </c>
      <c r="D1070" s="17">
        <v>5</v>
      </c>
      <c r="E1070" s="17">
        <v>1</v>
      </c>
    </row>
    <row r="1071" spans="1:5" x14ac:dyDescent="0.25">
      <c r="A1071" s="32">
        <v>43377</v>
      </c>
      <c r="B1071" s="31">
        <v>-10340</v>
      </c>
      <c r="C1071" s="17">
        <v>8</v>
      </c>
      <c r="D1071" s="17">
        <v>7</v>
      </c>
      <c r="E1071" s="17">
        <v>4</v>
      </c>
    </row>
    <row r="1072" spans="1:5" x14ac:dyDescent="0.25">
      <c r="A1072" s="32">
        <v>43376</v>
      </c>
      <c r="B1072" s="31">
        <v>1655</v>
      </c>
      <c r="C1072" s="17">
        <v>1</v>
      </c>
      <c r="D1072" s="17">
        <v>2</v>
      </c>
      <c r="E1072" s="17">
        <v>2</v>
      </c>
    </row>
    <row r="1073" spans="1:5" x14ac:dyDescent="0.25">
      <c r="A1073" s="32">
        <v>43374</v>
      </c>
      <c r="B1073" s="31">
        <v>-4920</v>
      </c>
      <c r="C1073" s="17">
        <v>2</v>
      </c>
      <c r="D1073" s="17">
        <v>6</v>
      </c>
      <c r="E1073" s="17">
        <v>2</v>
      </c>
    </row>
    <row r="1074" spans="1:5" x14ac:dyDescent="0.25">
      <c r="A1074" s="32">
        <v>43371</v>
      </c>
      <c r="B1074" s="31">
        <v>3000</v>
      </c>
      <c r="C1074" s="17">
        <v>1</v>
      </c>
      <c r="D1074" s="17">
        <v>4</v>
      </c>
      <c r="E1074" s="17">
        <v>2</v>
      </c>
    </row>
    <row r="1075" spans="1:5" x14ac:dyDescent="0.25">
      <c r="A1075" s="32">
        <v>43370</v>
      </c>
      <c r="B1075" s="31">
        <v>-4290</v>
      </c>
      <c r="C1075" s="17">
        <v>2</v>
      </c>
      <c r="D1075" s="17">
        <v>6</v>
      </c>
      <c r="E1075" s="17">
        <v>2</v>
      </c>
    </row>
    <row r="1076" spans="1:5" x14ac:dyDescent="0.25">
      <c r="A1076" s="32">
        <v>43369</v>
      </c>
      <c r="B1076" s="31">
        <v>-590</v>
      </c>
      <c r="C1076" s="17">
        <v>3</v>
      </c>
      <c r="D1076" s="17">
        <v>4</v>
      </c>
      <c r="E1076" s="17">
        <v>2</v>
      </c>
    </row>
    <row r="1077" spans="1:5" x14ac:dyDescent="0.25">
      <c r="A1077" s="32">
        <v>43368</v>
      </c>
      <c r="B1077" s="31">
        <v>1120</v>
      </c>
      <c r="C1077" s="17">
        <v>1</v>
      </c>
      <c r="D1077" s="17">
        <v>2</v>
      </c>
      <c r="E1077" s="17">
        <v>2</v>
      </c>
    </row>
    <row r="1078" spans="1:5" x14ac:dyDescent="0.25">
      <c r="A1078" s="32">
        <v>43364</v>
      </c>
      <c r="B1078" s="31">
        <v>-2220</v>
      </c>
      <c r="C1078" s="17">
        <v>3</v>
      </c>
      <c r="D1078" s="17">
        <v>7</v>
      </c>
      <c r="E1078" s="17">
        <v>3</v>
      </c>
    </row>
    <row r="1079" spans="1:5" x14ac:dyDescent="0.25">
      <c r="A1079" s="32">
        <v>43363</v>
      </c>
      <c r="B1079" s="31">
        <v>-2040</v>
      </c>
      <c r="C1079" s="17">
        <v>2</v>
      </c>
      <c r="D1079" s="17">
        <v>9</v>
      </c>
      <c r="E1079" s="17">
        <v>3</v>
      </c>
    </row>
    <row r="1080" spans="1:5" x14ac:dyDescent="0.25">
      <c r="A1080" s="32">
        <v>43362</v>
      </c>
      <c r="B1080" s="31">
        <v>780</v>
      </c>
      <c r="C1080" s="17">
        <v>2</v>
      </c>
      <c r="D1080" s="17">
        <v>1</v>
      </c>
      <c r="E1080" s="17">
        <v>2</v>
      </c>
    </row>
    <row r="1081" spans="1:5" x14ac:dyDescent="0.25">
      <c r="A1081" s="32">
        <v>43361</v>
      </c>
      <c r="B1081" s="31">
        <v>525</v>
      </c>
      <c r="C1081" s="17">
        <v>4</v>
      </c>
      <c r="D1081" s="17">
        <v>5</v>
      </c>
      <c r="E1081" s="17">
        <v>2</v>
      </c>
    </row>
    <row r="1082" spans="1:5" x14ac:dyDescent="0.25">
      <c r="A1082" s="32">
        <v>43360</v>
      </c>
      <c r="B1082" s="31">
        <v>-5380</v>
      </c>
      <c r="C1082" s="17">
        <v>5</v>
      </c>
      <c r="D1082" s="17">
        <v>9</v>
      </c>
      <c r="E1082" s="17">
        <v>3</v>
      </c>
    </row>
    <row r="1083" spans="1:5" x14ac:dyDescent="0.25">
      <c r="A1083" s="32">
        <v>43357</v>
      </c>
      <c r="B1083" s="31">
        <v>-1020</v>
      </c>
      <c r="C1083" s="17">
        <v>2</v>
      </c>
      <c r="D1083" s="17">
        <v>6</v>
      </c>
      <c r="E1083" s="17">
        <v>2</v>
      </c>
    </row>
    <row r="1084" spans="1:5" x14ac:dyDescent="0.25">
      <c r="A1084" s="32">
        <v>43356</v>
      </c>
      <c r="B1084" s="31">
        <v>55</v>
      </c>
      <c r="C1084" s="17">
        <v>2</v>
      </c>
      <c r="D1084" s="17">
        <v>8</v>
      </c>
      <c r="E1084" s="17">
        <v>3</v>
      </c>
    </row>
    <row r="1085" spans="1:5" x14ac:dyDescent="0.25">
      <c r="A1085" s="32">
        <v>43355</v>
      </c>
      <c r="B1085" s="31">
        <v>-1000</v>
      </c>
      <c r="C1085" s="17">
        <v>5</v>
      </c>
      <c r="D1085" s="17">
        <v>4</v>
      </c>
      <c r="E1085" s="17">
        <v>2</v>
      </c>
    </row>
    <row r="1086" spans="1:5" x14ac:dyDescent="0.25">
      <c r="A1086" s="32">
        <v>43354</v>
      </c>
      <c r="B1086" s="31">
        <v>-120</v>
      </c>
      <c r="C1086" s="17">
        <v>5</v>
      </c>
      <c r="D1086" s="17">
        <v>6</v>
      </c>
      <c r="E1086" s="17">
        <v>2</v>
      </c>
    </row>
    <row r="1087" spans="1:5" x14ac:dyDescent="0.25">
      <c r="A1087" s="32">
        <v>43353</v>
      </c>
      <c r="B1087" s="31">
        <v>900</v>
      </c>
      <c r="C1087" s="17">
        <v>2</v>
      </c>
      <c r="D1087" s="17">
        <v>4</v>
      </c>
      <c r="E1087" s="17">
        <v>2</v>
      </c>
    </row>
    <row r="1088" spans="1:5" x14ac:dyDescent="0.25">
      <c r="A1088" s="32">
        <v>43350</v>
      </c>
      <c r="B1088" s="31">
        <v>-3310</v>
      </c>
      <c r="C1088" s="17">
        <v>4</v>
      </c>
      <c r="D1088" s="17">
        <v>1</v>
      </c>
      <c r="E1088" s="17">
        <v>2</v>
      </c>
    </row>
    <row r="1089" spans="1:5" x14ac:dyDescent="0.25">
      <c r="A1089" s="32">
        <v>43349</v>
      </c>
      <c r="B1089" s="31">
        <v>-1080</v>
      </c>
      <c r="C1089" s="17">
        <v>5</v>
      </c>
      <c r="D1089" s="17">
        <v>6</v>
      </c>
      <c r="E1089" s="17">
        <v>2</v>
      </c>
    </row>
    <row r="1090" spans="1:5" x14ac:dyDescent="0.25">
      <c r="A1090" s="32">
        <v>43348</v>
      </c>
      <c r="B1090" s="31">
        <v>-1220</v>
      </c>
      <c r="C1090" s="17">
        <v>5</v>
      </c>
      <c r="D1090" s="17">
        <v>8</v>
      </c>
      <c r="E1090" s="17">
        <v>3</v>
      </c>
    </row>
    <row r="1091" spans="1:5" x14ac:dyDescent="0.25">
      <c r="A1091" s="32">
        <v>43347</v>
      </c>
      <c r="B1091" s="31">
        <v>-1360</v>
      </c>
      <c r="C1091" s="17">
        <v>2</v>
      </c>
      <c r="D1091" s="17">
        <v>5</v>
      </c>
      <c r="E1091" s="17">
        <v>2</v>
      </c>
    </row>
    <row r="1092" spans="1:5" x14ac:dyDescent="0.25">
      <c r="A1092" s="32">
        <v>43343</v>
      </c>
      <c r="B1092" s="31">
        <v>45</v>
      </c>
      <c r="C1092" s="17">
        <v>1</v>
      </c>
      <c r="D1092" s="17">
        <v>4</v>
      </c>
      <c r="E1092" s="17">
        <v>2</v>
      </c>
    </row>
    <row r="1093" spans="1:5" x14ac:dyDescent="0.25">
      <c r="A1093" s="32">
        <v>43341</v>
      </c>
      <c r="B1093" s="31">
        <v>2970</v>
      </c>
      <c r="C1093" s="17">
        <v>3</v>
      </c>
      <c r="D1093" s="17">
        <v>9</v>
      </c>
      <c r="E1093" s="17">
        <v>3</v>
      </c>
    </row>
    <row r="1094" spans="1:5" x14ac:dyDescent="0.25">
      <c r="A1094" s="32">
        <v>43340</v>
      </c>
      <c r="B1094" s="31">
        <v>110</v>
      </c>
      <c r="C1094" s="17">
        <v>1</v>
      </c>
      <c r="D1094" s="17">
        <v>1</v>
      </c>
      <c r="E1094" s="17">
        <v>2</v>
      </c>
    </row>
    <row r="1095" spans="1:5" x14ac:dyDescent="0.25">
      <c r="A1095" s="32">
        <v>43336</v>
      </c>
      <c r="B1095" s="31">
        <v>-420</v>
      </c>
      <c r="C1095" s="17">
        <v>1</v>
      </c>
      <c r="D1095" s="17">
        <v>8</v>
      </c>
      <c r="E1095" s="17">
        <v>3</v>
      </c>
    </row>
    <row r="1096" spans="1:5" x14ac:dyDescent="0.25">
      <c r="A1096" s="32">
        <v>43335</v>
      </c>
      <c r="B1096" s="31">
        <v>915</v>
      </c>
      <c r="C1096" s="17">
        <v>2</v>
      </c>
      <c r="D1096" s="17">
        <v>1</v>
      </c>
      <c r="E1096" s="17">
        <v>2</v>
      </c>
    </row>
    <row r="1097" spans="1:5" x14ac:dyDescent="0.25">
      <c r="A1097" s="32">
        <v>43334</v>
      </c>
      <c r="B1097" s="31">
        <v>-330</v>
      </c>
      <c r="C1097" s="17">
        <v>2</v>
      </c>
      <c r="D1097" s="17">
        <v>6</v>
      </c>
      <c r="E1097" s="17">
        <v>2</v>
      </c>
    </row>
    <row r="1098" spans="1:5" x14ac:dyDescent="0.25">
      <c r="A1098" s="32">
        <v>43332</v>
      </c>
      <c r="B1098" s="31">
        <v>1240</v>
      </c>
      <c r="C1098" s="17">
        <v>2</v>
      </c>
      <c r="D1098" s="17">
        <v>5</v>
      </c>
      <c r="E1098" s="17">
        <v>2</v>
      </c>
    </row>
    <row r="1099" spans="1:5" x14ac:dyDescent="0.25">
      <c r="A1099" s="32">
        <v>43329</v>
      </c>
      <c r="B1099" s="31">
        <v>4760</v>
      </c>
      <c r="C1099" s="17">
        <v>3</v>
      </c>
      <c r="D1099" s="17">
        <v>2</v>
      </c>
      <c r="E1099" s="17">
        <v>2</v>
      </c>
    </row>
    <row r="1100" spans="1:5" x14ac:dyDescent="0.25">
      <c r="A1100" s="32">
        <v>43327</v>
      </c>
      <c r="B1100" s="31">
        <v>1100</v>
      </c>
      <c r="C1100" s="17">
        <v>4</v>
      </c>
      <c r="D1100" s="17">
        <v>5</v>
      </c>
      <c r="E1100" s="17">
        <v>2</v>
      </c>
    </row>
    <row r="1101" spans="1:5" x14ac:dyDescent="0.25">
      <c r="A1101" s="32">
        <v>43326</v>
      </c>
      <c r="B1101" s="31">
        <v>2600</v>
      </c>
      <c r="C1101" s="17">
        <v>2</v>
      </c>
      <c r="D1101" s="17">
        <v>1</v>
      </c>
      <c r="E1101" s="17">
        <v>2</v>
      </c>
    </row>
    <row r="1102" spans="1:5" x14ac:dyDescent="0.25">
      <c r="A1102" s="32">
        <v>43325</v>
      </c>
      <c r="B1102" s="31">
        <v>-9825</v>
      </c>
      <c r="C1102" s="17">
        <v>2</v>
      </c>
      <c r="D1102" s="17">
        <v>1</v>
      </c>
      <c r="E1102" s="17">
        <v>2</v>
      </c>
    </row>
    <row r="1103" spans="1:5" x14ac:dyDescent="0.25">
      <c r="A1103" s="32">
        <v>43320</v>
      </c>
      <c r="B1103" s="31">
        <v>200</v>
      </c>
      <c r="C1103" s="17">
        <v>1</v>
      </c>
      <c r="D1103" s="17">
        <v>1</v>
      </c>
      <c r="E1103" s="17">
        <v>2</v>
      </c>
    </row>
    <row r="1104" spans="1:5" x14ac:dyDescent="0.25">
      <c r="A1104" s="32">
        <v>43319</v>
      </c>
      <c r="B1104" s="31">
        <v>90</v>
      </c>
      <c r="C1104" s="17">
        <v>1</v>
      </c>
      <c r="D1104" s="17">
        <v>3</v>
      </c>
      <c r="E1104" s="17">
        <v>2</v>
      </c>
    </row>
    <row r="1105" spans="1:5" x14ac:dyDescent="0.25">
      <c r="A1105" s="32">
        <v>43315</v>
      </c>
      <c r="B1105" s="31">
        <v>-1965</v>
      </c>
      <c r="C1105" s="17">
        <v>1</v>
      </c>
      <c r="D1105" s="17">
        <v>3</v>
      </c>
      <c r="E1105" s="17">
        <v>2</v>
      </c>
    </row>
    <row r="1106" spans="1:5" x14ac:dyDescent="0.25">
      <c r="A1106" s="32">
        <v>43314</v>
      </c>
      <c r="B1106" s="31">
        <v>5090</v>
      </c>
      <c r="C1106" s="17">
        <v>8</v>
      </c>
      <c r="D1106" s="17">
        <v>10</v>
      </c>
      <c r="E1106" s="17">
        <v>4</v>
      </c>
    </row>
    <row r="1107" spans="1:5" x14ac:dyDescent="0.25">
      <c r="A1107" s="32">
        <v>43313</v>
      </c>
      <c r="B1107" s="31">
        <v>-185</v>
      </c>
      <c r="C1107" s="17">
        <v>2</v>
      </c>
      <c r="D1107" s="17">
        <v>4</v>
      </c>
      <c r="E1107" s="17">
        <v>2</v>
      </c>
    </row>
    <row r="1108" spans="1:5" x14ac:dyDescent="0.25">
      <c r="A1108" s="32">
        <v>43312</v>
      </c>
      <c r="B1108" s="31">
        <v>-1025</v>
      </c>
      <c r="C1108" s="17">
        <v>4</v>
      </c>
      <c r="D1108" s="17">
        <v>4</v>
      </c>
      <c r="E1108" s="17">
        <v>2</v>
      </c>
    </row>
    <row r="1109" spans="1:5" x14ac:dyDescent="0.25">
      <c r="A1109" s="32">
        <v>43311</v>
      </c>
      <c r="B1109" s="31">
        <v>-1620</v>
      </c>
      <c r="C1109" s="17">
        <v>7</v>
      </c>
      <c r="D1109" s="17">
        <v>6</v>
      </c>
      <c r="E1109" s="17">
        <v>1</v>
      </c>
    </row>
    <row r="1110" spans="1:5" x14ac:dyDescent="0.25">
      <c r="A1110" s="32">
        <v>43308</v>
      </c>
      <c r="B1110" s="31">
        <v>-10320</v>
      </c>
      <c r="C1110" s="17">
        <v>8</v>
      </c>
      <c r="D1110" s="17">
        <v>8</v>
      </c>
      <c r="E1110" s="17">
        <v>4</v>
      </c>
    </row>
    <row r="1111" spans="1:5" x14ac:dyDescent="0.25">
      <c r="A1111" s="32">
        <v>43307</v>
      </c>
      <c r="B1111" s="31">
        <v>200</v>
      </c>
      <c r="C1111" s="17">
        <v>1</v>
      </c>
      <c r="D1111" s="17">
        <v>1</v>
      </c>
      <c r="E1111" s="17">
        <v>2</v>
      </c>
    </row>
    <row r="1112" spans="1:5" x14ac:dyDescent="0.25">
      <c r="A1112" s="32">
        <v>43306</v>
      </c>
      <c r="B1112" s="31">
        <v>2440</v>
      </c>
      <c r="C1112" s="17">
        <v>5</v>
      </c>
      <c r="D1112" s="17">
        <v>9</v>
      </c>
      <c r="E1112" s="17">
        <v>3</v>
      </c>
    </row>
    <row r="1113" spans="1:5" x14ac:dyDescent="0.25">
      <c r="A1113" s="32">
        <v>43305</v>
      </c>
      <c r="B1113" s="31">
        <v>3515</v>
      </c>
      <c r="C1113" s="17">
        <v>4</v>
      </c>
      <c r="D1113" s="17">
        <v>3</v>
      </c>
      <c r="E1113" s="17">
        <v>2</v>
      </c>
    </row>
    <row r="1114" spans="1:5" x14ac:dyDescent="0.25">
      <c r="A1114" s="32">
        <v>43299</v>
      </c>
      <c r="B1114" s="31">
        <v>-260</v>
      </c>
      <c r="C1114" s="17">
        <v>1</v>
      </c>
      <c r="D1114" s="17">
        <v>3</v>
      </c>
      <c r="E1114" s="17">
        <v>2</v>
      </c>
    </row>
    <row r="1115" spans="1:5" x14ac:dyDescent="0.25">
      <c r="A1115" s="32">
        <v>43298</v>
      </c>
      <c r="B1115" s="31">
        <v>11720</v>
      </c>
      <c r="C1115" s="17">
        <v>7</v>
      </c>
      <c r="D1115" s="17">
        <v>8</v>
      </c>
      <c r="E1115" s="17">
        <v>4</v>
      </c>
    </row>
    <row r="1116" spans="1:5" x14ac:dyDescent="0.25">
      <c r="A1116" s="32">
        <v>43293</v>
      </c>
      <c r="B1116" s="31">
        <v>4860</v>
      </c>
      <c r="C1116" s="17">
        <v>4</v>
      </c>
      <c r="D1116" s="17">
        <v>10</v>
      </c>
      <c r="E1116" s="17">
        <v>3</v>
      </c>
    </row>
    <row r="1117" spans="1:5" x14ac:dyDescent="0.25">
      <c r="A1117" s="32">
        <v>43292</v>
      </c>
      <c r="B1117" s="31">
        <v>555</v>
      </c>
      <c r="C1117" s="17">
        <v>1</v>
      </c>
      <c r="D1117" s="17">
        <v>5</v>
      </c>
      <c r="E1117" s="17">
        <v>2</v>
      </c>
    </row>
    <row r="1118" spans="1:5" x14ac:dyDescent="0.25">
      <c r="A1118" s="32">
        <v>43291</v>
      </c>
      <c r="B1118" s="31">
        <v>720</v>
      </c>
      <c r="C1118" s="17">
        <v>1</v>
      </c>
      <c r="D1118" s="17">
        <v>5</v>
      </c>
      <c r="E1118" s="17">
        <v>2</v>
      </c>
    </row>
    <row r="1119" spans="1:5" x14ac:dyDescent="0.25">
      <c r="A1119" s="32">
        <v>43290</v>
      </c>
      <c r="B1119" s="31">
        <v>-1260</v>
      </c>
      <c r="C1119" s="17">
        <v>1</v>
      </c>
      <c r="D1119" s="17">
        <v>6</v>
      </c>
      <c r="E1119" s="17">
        <v>2</v>
      </c>
    </row>
    <row r="1120" spans="1:5" x14ac:dyDescent="0.25">
      <c r="A1120" s="32">
        <v>43287</v>
      </c>
      <c r="B1120" s="31">
        <v>5900</v>
      </c>
      <c r="C1120" s="17">
        <v>6</v>
      </c>
      <c r="D1120" s="17">
        <v>9</v>
      </c>
      <c r="E1120" s="17">
        <v>4</v>
      </c>
    </row>
    <row r="1121" spans="1:5" x14ac:dyDescent="0.25">
      <c r="A1121" s="32">
        <v>43279</v>
      </c>
      <c r="B1121" s="31">
        <v>6310</v>
      </c>
      <c r="C1121" s="17">
        <v>5</v>
      </c>
      <c r="D1121" s="17">
        <v>3</v>
      </c>
      <c r="E1121" s="17">
        <v>2</v>
      </c>
    </row>
    <row r="1122" spans="1:5" x14ac:dyDescent="0.25">
      <c r="A1122" s="32">
        <v>43276</v>
      </c>
      <c r="B1122" s="31">
        <v>-4700</v>
      </c>
      <c r="C1122" s="17">
        <v>8</v>
      </c>
      <c r="D1122" s="17">
        <v>5</v>
      </c>
      <c r="E1122" s="17">
        <v>1</v>
      </c>
    </row>
    <row r="1123" spans="1:5" x14ac:dyDescent="0.25">
      <c r="A1123" s="32">
        <v>43273</v>
      </c>
      <c r="B1123" s="31">
        <v>-300</v>
      </c>
      <c r="C1123" s="17">
        <v>2</v>
      </c>
      <c r="D1123" s="17">
        <v>7</v>
      </c>
      <c r="E1123" s="17">
        <v>3</v>
      </c>
    </row>
    <row r="1124" spans="1:5" x14ac:dyDescent="0.25">
      <c r="A1124" s="32">
        <v>43272</v>
      </c>
      <c r="B1124" s="31">
        <v>-1220</v>
      </c>
      <c r="C1124" s="17">
        <v>5</v>
      </c>
      <c r="D1124" s="17">
        <v>6</v>
      </c>
      <c r="E1124" s="17">
        <v>2</v>
      </c>
    </row>
    <row r="1125" spans="1:5" x14ac:dyDescent="0.25">
      <c r="A1125" s="32">
        <v>43271</v>
      </c>
      <c r="B1125" s="31">
        <v>-790</v>
      </c>
      <c r="C1125" s="17">
        <v>2</v>
      </c>
      <c r="D1125" s="17">
        <v>4</v>
      </c>
      <c r="E1125" s="17">
        <v>2</v>
      </c>
    </row>
    <row r="1126" spans="1:5" x14ac:dyDescent="0.25">
      <c r="A1126" s="32">
        <v>43269</v>
      </c>
      <c r="B1126" s="31">
        <v>-630</v>
      </c>
      <c r="C1126" s="17">
        <v>2</v>
      </c>
      <c r="D1126" s="17">
        <v>7</v>
      </c>
      <c r="E1126" s="17">
        <v>3</v>
      </c>
    </row>
    <row r="1127" spans="1:5" x14ac:dyDescent="0.25">
      <c r="A1127" s="32">
        <v>43266</v>
      </c>
      <c r="B1127" s="31">
        <v>300</v>
      </c>
      <c r="C1127" s="17">
        <v>2</v>
      </c>
      <c r="D1127" s="17">
        <v>2</v>
      </c>
      <c r="E1127" s="17">
        <v>2</v>
      </c>
    </row>
    <row r="1128" spans="1:5" x14ac:dyDescent="0.25">
      <c r="A1128" s="32">
        <v>43265</v>
      </c>
      <c r="B1128" s="31">
        <v>4610</v>
      </c>
      <c r="C1128" s="17">
        <v>4</v>
      </c>
      <c r="D1128" s="17">
        <v>9</v>
      </c>
      <c r="E1128" s="17">
        <v>3</v>
      </c>
    </row>
    <row r="1129" spans="1:5" x14ac:dyDescent="0.25">
      <c r="A1129" s="32">
        <v>43264</v>
      </c>
      <c r="B1129" s="31">
        <v>-7210</v>
      </c>
      <c r="C1129" s="17">
        <v>2</v>
      </c>
      <c r="D1129" s="17">
        <v>2</v>
      </c>
      <c r="E1129" s="17">
        <v>2</v>
      </c>
    </row>
    <row r="1130" spans="1:5" x14ac:dyDescent="0.25">
      <c r="A1130" s="32">
        <v>43263</v>
      </c>
      <c r="B1130" s="31">
        <v>-1585</v>
      </c>
      <c r="C1130" s="17">
        <v>1</v>
      </c>
      <c r="D1130" s="17">
        <v>9</v>
      </c>
      <c r="E1130" s="17">
        <v>3</v>
      </c>
    </row>
    <row r="1131" spans="1:5" x14ac:dyDescent="0.25">
      <c r="A1131" s="32">
        <v>43262</v>
      </c>
      <c r="B1131" s="31">
        <v>2110</v>
      </c>
      <c r="C1131" s="17">
        <v>1</v>
      </c>
      <c r="D1131" s="17">
        <v>4</v>
      </c>
      <c r="E1131" s="17">
        <v>2</v>
      </c>
    </row>
    <row r="1132" spans="1:5" x14ac:dyDescent="0.25">
      <c r="A1132" s="32">
        <v>43258</v>
      </c>
      <c r="B1132" s="31">
        <v>-3740</v>
      </c>
      <c r="C1132" s="17">
        <v>5</v>
      </c>
      <c r="D1132" s="17">
        <v>6</v>
      </c>
      <c r="E1132" s="17">
        <v>2</v>
      </c>
    </row>
    <row r="1133" spans="1:5" x14ac:dyDescent="0.25">
      <c r="A1133" s="32">
        <v>43257</v>
      </c>
      <c r="B1133" s="31">
        <v>3260</v>
      </c>
      <c r="C1133" s="17">
        <v>2</v>
      </c>
      <c r="D1133" s="17">
        <v>4</v>
      </c>
      <c r="E1133" s="17">
        <v>2</v>
      </c>
    </row>
    <row r="1134" spans="1:5" x14ac:dyDescent="0.25">
      <c r="A1134" s="32">
        <v>43252</v>
      </c>
      <c r="B1134" s="31">
        <v>3010</v>
      </c>
      <c r="C1134" s="17">
        <v>4</v>
      </c>
      <c r="D1134" s="17">
        <v>9</v>
      </c>
      <c r="E1134" s="17">
        <v>3</v>
      </c>
    </row>
    <row r="1135" spans="1:5" x14ac:dyDescent="0.25">
      <c r="A1135" s="32">
        <v>43245</v>
      </c>
      <c r="B1135" s="31">
        <v>-420</v>
      </c>
      <c r="C1135" s="17">
        <v>1</v>
      </c>
      <c r="D1135" s="17">
        <v>5</v>
      </c>
      <c r="E1135" s="17">
        <v>2</v>
      </c>
    </row>
    <row r="1136" spans="1:5" x14ac:dyDescent="0.25">
      <c r="A1136" s="32">
        <v>43244</v>
      </c>
      <c r="B1136" s="31">
        <v>2180</v>
      </c>
      <c r="C1136" s="17">
        <v>3</v>
      </c>
      <c r="D1136" s="17">
        <v>1</v>
      </c>
      <c r="E1136" s="17">
        <v>2</v>
      </c>
    </row>
    <row r="1137" spans="1:5" x14ac:dyDescent="0.25">
      <c r="A1137" s="32">
        <v>43243</v>
      </c>
      <c r="B1137" s="31">
        <v>-4630</v>
      </c>
      <c r="C1137" s="17">
        <v>6</v>
      </c>
      <c r="D1137" s="17">
        <v>10</v>
      </c>
      <c r="E1137" s="17">
        <v>4</v>
      </c>
    </row>
    <row r="1138" spans="1:5" x14ac:dyDescent="0.25">
      <c r="A1138" s="32">
        <v>43242</v>
      </c>
      <c r="B1138" s="31">
        <v>-680</v>
      </c>
      <c r="C1138" s="17">
        <v>2</v>
      </c>
      <c r="D1138" s="17">
        <v>6</v>
      </c>
      <c r="E1138" s="17">
        <v>2</v>
      </c>
    </row>
    <row r="1139" spans="1:5" x14ac:dyDescent="0.25">
      <c r="A1139" s="32">
        <v>43241</v>
      </c>
      <c r="B1139" s="31">
        <v>1810</v>
      </c>
      <c r="C1139" s="17">
        <v>3</v>
      </c>
      <c r="D1139" s="17">
        <v>2</v>
      </c>
      <c r="E1139" s="17">
        <v>2</v>
      </c>
    </row>
    <row r="1140" spans="1:5" x14ac:dyDescent="0.25">
      <c r="A1140" s="32">
        <v>43238</v>
      </c>
      <c r="B1140" s="31">
        <v>-1600</v>
      </c>
      <c r="C1140" s="17">
        <v>2</v>
      </c>
      <c r="D1140" s="17">
        <v>8</v>
      </c>
      <c r="E1140" s="17">
        <v>3</v>
      </c>
    </row>
    <row r="1141" spans="1:5" x14ac:dyDescent="0.25">
      <c r="A1141" s="32">
        <v>43236</v>
      </c>
      <c r="B1141" s="31">
        <v>-1165</v>
      </c>
      <c r="C1141" s="17">
        <v>2</v>
      </c>
      <c r="D1141" s="17">
        <v>7</v>
      </c>
      <c r="E1141" s="17">
        <v>3</v>
      </c>
    </row>
    <row r="1142" spans="1:5" x14ac:dyDescent="0.25">
      <c r="A1142" s="32">
        <v>43235</v>
      </c>
      <c r="B1142" s="31">
        <v>-10340</v>
      </c>
      <c r="C1142" s="17">
        <v>5</v>
      </c>
      <c r="D1142" s="17">
        <v>7</v>
      </c>
      <c r="E1142" s="17">
        <v>3</v>
      </c>
    </row>
    <row r="1143" spans="1:5" x14ac:dyDescent="0.25">
      <c r="A1143" s="32">
        <v>43234</v>
      </c>
      <c r="B1143" s="31">
        <v>1995</v>
      </c>
      <c r="C1143" s="17">
        <v>1</v>
      </c>
      <c r="D1143" s="17">
        <v>2</v>
      </c>
      <c r="E1143" s="17">
        <v>2</v>
      </c>
    </row>
    <row r="1144" spans="1:5" x14ac:dyDescent="0.25">
      <c r="A1144" s="32">
        <v>43231</v>
      </c>
      <c r="B1144" s="31">
        <v>1660</v>
      </c>
      <c r="C1144" s="17">
        <v>1</v>
      </c>
      <c r="D1144" s="17">
        <v>3</v>
      </c>
      <c r="E1144" s="17">
        <v>2</v>
      </c>
    </row>
    <row r="1145" spans="1:5" x14ac:dyDescent="0.25">
      <c r="A1145" s="32">
        <v>43224</v>
      </c>
      <c r="B1145" s="31">
        <v>-1680</v>
      </c>
      <c r="C1145" s="17">
        <v>8</v>
      </c>
      <c r="D1145" s="17">
        <v>7</v>
      </c>
      <c r="E1145" s="17">
        <v>4</v>
      </c>
    </row>
    <row r="1146" spans="1:5" x14ac:dyDescent="0.25">
      <c r="A1146" s="32">
        <v>43223</v>
      </c>
      <c r="B1146" s="31">
        <v>2860</v>
      </c>
      <c r="C1146" s="17">
        <v>7</v>
      </c>
      <c r="D1146" s="17">
        <v>1</v>
      </c>
      <c r="E1146" s="17">
        <v>1</v>
      </c>
    </row>
    <row r="1147" spans="1:5" x14ac:dyDescent="0.25">
      <c r="A1147" s="32">
        <v>43222</v>
      </c>
      <c r="B1147" s="31">
        <v>-3060</v>
      </c>
      <c r="C1147" s="17">
        <v>4</v>
      </c>
      <c r="D1147" s="17">
        <v>9</v>
      </c>
      <c r="E1147" s="17">
        <v>3</v>
      </c>
    </row>
    <row r="1148" spans="1:5" x14ac:dyDescent="0.25">
      <c r="A1148" s="32">
        <v>43220</v>
      </c>
      <c r="B1148" s="31">
        <v>-7440</v>
      </c>
      <c r="C1148" s="17">
        <v>6</v>
      </c>
      <c r="D1148" s="17">
        <v>8</v>
      </c>
      <c r="E1148" s="17">
        <v>4</v>
      </c>
    </row>
    <row r="1149" spans="1:5" x14ac:dyDescent="0.25">
      <c r="A1149" s="32">
        <v>43217</v>
      </c>
      <c r="B1149" s="31">
        <v>3175</v>
      </c>
      <c r="C1149" s="17">
        <v>7</v>
      </c>
      <c r="D1149" s="17">
        <v>6</v>
      </c>
      <c r="E1149" s="17">
        <v>1</v>
      </c>
    </row>
    <row r="1150" spans="1:5" x14ac:dyDescent="0.25">
      <c r="A1150" s="32">
        <v>43216</v>
      </c>
      <c r="B1150" s="31">
        <v>-1525</v>
      </c>
      <c r="C1150" s="17">
        <v>5</v>
      </c>
      <c r="D1150" s="17">
        <v>7</v>
      </c>
      <c r="E1150" s="17">
        <v>3</v>
      </c>
    </row>
    <row r="1151" spans="1:5" x14ac:dyDescent="0.25">
      <c r="A1151" s="32">
        <v>43215</v>
      </c>
      <c r="B1151" s="31">
        <v>6200</v>
      </c>
      <c r="C1151" s="17">
        <v>5</v>
      </c>
      <c r="D1151" s="17">
        <v>2</v>
      </c>
      <c r="E1151" s="17">
        <v>2</v>
      </c>
    </row>
    <row r="1152" spans="1:5" x14ac:dyDescent="0.25">
      <c r="A1152" s="32">
        <v>43214</v>
      </c>
      <c r="B1152" s="31">
        <v>-8420</v>
      </c>
      <c r="C1152" s="17">
        <v>10</v>
      </c>
      <c r="D1152" s="17">
        <v>9</v>
      </c>
      <c r="E1152" s="17">
        <v>4</v>
      </c>
    </row>
    <row r="1153" spans="1:5" x14ac:dyDescent="0.25">
      <c r="A1153" s="32">
        <v>43210</v>
      </c>
      <c r="B1153" s="31">
        <v>-4720</v>
      </c>
      <c r="C1153" s="17">
        <v>7</v>
      </c>
      <c r="D1153" s="17">
        <v>7</v>
      </c>
      <c r="E1153" s="17">
        <v>4</v>
      </c>
    </row>
    <row r="1154" spans="1:5" x14ac:dyDescent="0.25">
      <c r="A1154" s="32">
        <v>43209</v>
      </c>
      <c r="B1154" s="31">
        <v>-3320</v>
      </c>
      <c r="C1154" s="17">
        <v>3</v>
      </c>
      <c r="D1154" s="17">
        <v>7</v>
      </c>
      <c r="E1154" s="17">
        <v>3</v>
      </c>
    </row>
    <row r="1155" spans="1:5" x14ac:dyDescent="0.25">
      <c r="A1155" s="32">
        <v>43208</v>
      </c>
      <c r="B1155" s="31">
        <v>1700</v>
      </c>
      <c r="C1155" s="17">
        <v>2</v>
      </c>
      <c r="D1155" s="17">
        <v>1</v>
      </c>
      <c r="E1155" s="17">
        <v>2</v>
      </c>
    </row>
    <row r="1156" spans="1:5" x14ac:dyDescent="0.25">
      <c r="A1156" s="32">
        <v>43207</v>
      </c>
      <c r="B1156" s="31">
        <v>1465</v>
      </c>
      <c r="C1156" s="17">
        <v>5</v>
      </c>
      <c r="D1156" s="17">
        <v>8</v>
      </c>
      <c r="E1156" s="17">
        <v>3</v>
      </c>
    </row>
    <row r="1157" spans="1:5" x14ac:dyDescent="0.25">
      <c r="A1157" s="32">
        <v>43206</v>
      </c>
      <c r="B1157" s="31">
        <v>1180</v>
      </c>
      <c r="C1157" s="17">
        <v>2</v>
      </c>
      <c r="D1157" s="17">
        <v>1</v>
      </c>
      <c r="E1157" s="17">
        <v>2</v>
      </c>
    </row>
    <row r="1158" spans="1:5" x14ac:dyDescent="0.25">
      <c r="A1158" s="32">
        <v>43203</v>
      </c>
      <c r="B1158" s="31">
        <v>-440</v>
      </c>
      <c r="C1158" s="17">
        <v>5</v>
      </c>
      <c r="D1158" s="17">
        <v>4</v>
      </c>
      <c r="E1158" s="17">
        <v>2</v>
      </c>
    </row>
    <row r="1159" spans="1:5" x14ac:dyDescent="0.25">
      <c r="A1159" s="32">
        <v>43202</v>
      </c>
      <c r="B1159" s="31">
        <v>-1045</v>
      </c>
      <c r="C1159" s="17">
        <v>2</v>
      </c>
      <c r="D1159" s="17">
        <v>6</v>
      </c>
      <c r="E1159" s="17">
        <v>2</v>
      </c>
    </row>
    <row r="1160" spans="1:5" x14ac:dyDescent="0.25">
      <c r="A1160" s="32">
        <v>43201</v>
      </c>
      <c r="B1160" s="31">
        <v>450</v>
      </c>
      <c r="C1160" s="17">
        <v>5</v>
      </c>
      <c r="D1160" s="17">
        <v>3</v>
      </c>
      <c r="E1160" s="17">
        <v>2</v>
      </c>
    </row>
    <row r="1161" spans="1:5" x14ac:dyDescent="0.25">
      <c r="A1161" s="32">
        <v>43200</v>
      </c>
      <c r="B1161" s="31">
        <v>5170</v>
      </c>
      <c r="C1161" s="17">
        <v>5</v>
      </c>
      <c r="D1161" s="17">
        <v>3</v>
      </c>
      <c r="E1161" s="17">
        <v>2</v>
      </c>
    </row>
    <row r="1162" spans="1:5" x14ac:dyDescent="0.25">
      <c r="A1162" s="32">
        <v>43199</v>
      </c>
      <c r="B1162" s="31">
        <v>-12790</v>
      </c>
      <c r="C1162" s="17">
        <v>7</v>
      </c>
      <c r="D1162" s="17">
        <v>3</v>
      </c>
      <c r="E1162" s="17">
        <v>1</v>
      </c>
    </row>
    <row r="1163" spans="1:5" x14ac:dyDescent="0.25">
      <c r="A1163" s="32">
        <v>43194</v>
      </c>
      <c r="B1163" s="31">
        <v>-7490</v>
      </c>
      <c r="C1163" s="17">
        <v>10</v>
      </c>
      <c r="D1163" s="17">
        <v>9</v>
      </c>
      <c r="E1163" s="17">
        <v>4</v>
      </c>
    </row>
    <row r="1164" spans="1:5" x14ac:dyDescent="0.25">
      <c r="A1164" s="32">
        <v>43193</v>
      </c>
      <c r="B1164" s="31">
        <v>12270</v>
      </c>
      <c r="C1164" s="17">
        <v>7</v>
      </c>
      <c r="D1164" s="17">
        <v>3</v>
      </c>
      <c r="E1164" s="17">
        <v>1</v>
      </c>
    </row>
    <row r="1165" spans="1:5" x14ac:dyDescent="0.25">
      <c r="A1165" s="32">
        <v>43192</v>
      </c>
      <c r="B1165" s="31">
        <v>-3960</v>
      </c>
      <c r="C1165" s="17">
        <v>10</v>
      </c>
      <c r="D1165" s="17">
        <v>7</v>
      </c>
      <c r="E1165" s="17">
        <v>4</v>
      </c>
    </row>
    <row r="1166" spans="1:5" x14ac:dyDescent="0.25">
      <c r="A1166" s="32">
        <v>43188</v>
      </c>
      <c r="B1166" s="31">
        <v>9670</v>
      </c>
      <c r="C1166" s="17">
        <v>10</v>
      </c>
      <c r="D1166" s="17">
        <v>4</v>
      </c>
      <c r="E1166" s="17">
        <v>1</v>
      </c>
    </row>
    <row r="1167" spans="1:5" x14ac:dyDescent="0.25">
      <c r="A1167" s="32">
        <v>43187</v>
      </c>
      <c r="B1167" s="31">
        <v>4965</v>
      </c>
      <c r="C1167" s="17">
        <v>8</v>
      </c>
      <c r="D1167" s="17">
        <v>5</v>
      </c>
      <c r="E1167" s="17">
        <v>1</v>
      </c>
    </row>
    <row r="1168" spans="1:5" x14ac:dyDescent="0.25">
      <c r="A1168" s="32">
        <v>43186</v>
      </c>
      <c r="B1168" s="31">
        <v>-10160</v>
      </c>
      <c r="C1168" s="17">
        <v>10</v>
      </c>
      <c r="D1168" s="17">
        <v>9</v>
      </c>
      <c r="E1168" s="17">
        <v>4</v>
      </c>
    </row>
    <row r="1169" spans="1:5" x14ac:dyDescent="0.25">
      <c r="A1169" s="32">
        <v>43185</v>
      </c>
      <c r="B1169" s="31">
        <v>26600</v>
      </c>
      <c r="C1169" s="17">
        <v>10</v>
      </c>
      <c r="D1169" s="17">
        <v>6</v>
      </c>
      <c r="E1169" s="17">
        <v>1</v>
      </c>
    </row>
    <row r="1170" spans="1:5" x14ac:dyDescent="0.25">
      <c r="A1170" s="32">
        <v>43179</v>
      </c>
      <c r="B1170" s="31">
        <v>80</v>
      </c>
      <c r="C1170" s="17">
        <v>2</v>
      </c>
      <c r="D1170" s="17">
        <v>1</v>
      </c>
      <c r="E1170" s="17">
        <v>2</v>
      </c>
    </row>
    <row r="1171" spans="1:5" x14ac:dyDescent="0.25">
      <c r="A1171" s="32">
        <v>43178</v>
      </c>
      <c r="B1171" s="31">
        <v>-2080</v>
      </c>
      <c r="C1171" s="17">
        <v>7</v>
      </c>
      <c r="D1171" s="17">
        <v>4</v>
      </c>
      <c r="E1171" s="17">
        <v>1</v>
      </c>
    </row>
    <row r="1172" spans="1:5" x14ac:dyDescent="0.25">
      <c r="A1172" s="32">
        <v>43173</v>
      </c>
      <c r="B1172" s="31">
        <v>-480</v>
      </c>
      <c r="C1172" s="17">
        <v>3</v>
      </c>
      <c r="D1172" s="17">
        <v>6</v>
      </c>
      <c r="E1172" s="17">
        <v>2</v>
      </c>
    </row>
    <row r="1173" spans="1:5" x14ac:dyDescent="0.25">
      <c r="A1173" s="32">
        <v>43172</v>
      </c>
      <c r="B1173" s="31">
        <v>-9370</v>
      </c>
      <c r="C1173" s="17">
        <v>7</v>
      </c>
      <c r="D1173" s="17">
        <v>7</v>
      </c>
      <c r="E1173" s="17">
        <v>4</v>
      </c>
    </row>
    <row r="1174" spans="1:5" x14ac:dyDescent="0.25">
      <c r="A1174" s="32">
        <v>43171</v>
      </c>
      <c r="B1174" s="31">
        <v>420</v>
      </c>
      <c r="C1174" s="17">
        <v>1</v>
      </c>
      <c r="D1174" s="17">
        <v>2</v>
      </c>
      <c r="E1174" s="17">
        <v>2</v>
      </c>
    </row>
    <row r="1175" spans="1:5" x14ac:dyDescent="0.25">
      <c r="A1175" s="32">
        <v>43168</v>
      </c>
      <c r="B1175" s="31">
        <v>6720</v>
      </c>
      <c r="C1175" s="17">
        <v>7</v>
      </c>
      <c r="D1175" s="17">
        <v>9</v>
      </c>
      <c r="E1175" s="17">
        <v>4</v>
      </c>
    </row>
    <row r="1176" spans="1:5" x14ac:dyDescent="0.25">
      <c r="A1176" s="32">
        <v>43160</v>
      </c>
      <c r="B1176" s="31">
        <v>-4460</v>
      </c>
      <c r="C1176" s="17">
        <v>9</v>
      </c>
      <c r="D1176" s="17">
        <v>5</v>
      </c>
      <c r="E1176" s="17">
        <v>1</v>
      </c>
    </row>
    <row r="1177" spans="1:5" x14ac:dyDescent="0.25">
      <c r="A1177" s="32">
        <v>43158</v>
      </c>
      <c r="B1177" s="31">
        <v>-3040</v>
      </c>
      <c r="C1177" s="17">
        <v>5</v>
      </c>
      <c r="D1177" s="17">
        <v>8</v>
      </c>
      <c r="E1177" s="17">
        <v>3</v>
      </c>
    </row>
    <row r="1178" spans="1:5" x14ac:dyDescent="0.25">
      <c r="A1178" s="32">
        <v>43157</v>
      </c>
      <c r="B1178" s="31">
        <v>-2500</v>
      </c>
      <c r="C1178" s="17">
        <v>2</v>
      </c>
      <c r="D1178" s="17">
        <v>10</v>
      </c>
      <c r="E1178" s="17">
        <v>3</v>
      </c>
    </row>
    <row r="1179" spans="1:5" x14ac:dyDescent="0.25">
      <c r="A1179" s="32">
        <v>43154</v>
      </c>
      <c r="B1179" s="31">
        <v>10160</v>
      </c>
      <c r="C1179" s="17">
        <v>5</v>
      </c>
      <c r="D1179" s="17">
        <v>8</v>
      </c>
      <c r="E1179" s="17">
        <v>3</v>
      </c>
    </row>
    <row r="1180" spans="1:5" x14ac:dyDescent="0.25">
      <c r="A1180" s="32">
        <v>43152</v>
      </c>
      <c r="B1180" s="31">
        <v>5565</v>
      </c>
      <c r="C1180" s="17">
        <v>5</v>
      </c>
      <c r="D1180" s="17">
        <v>3</v>
      </c>
      <c r="E1180" s="17">
        <v>2</v>
      </c>
    </row>
    <row r="1181" spans="1:5" x14ac:dyDescent="0.25">
      <c r="A1181" s="32">
        <v>43151</v>
      </c>
      <c r="B1181" s="31">
        <v>-680</v>
      </c>
      <c r="C1181" s="17">
        <v>5</v>
      </c>
      <c r="D1181" s="17">
        <v>5</v>
      </c>
      <c r="E1181" s="17">
        <v>2</v>
      </c>
    </row>
    <row r="1182" spans="1:5" x14ac:dyDescent="0.25">
      <c r="A1182" s="32">
        <v>43147</v>
      </c>
      <c r="B1182" s="31">
        <v>-3180</v>
      </c>
      <c r="C1182" s="17">
        <v>4</v>
      </c>
      <c r="D1182" s="17">
        <v>7</v>
      </c>
      <c r="E1182" s="17">
        <v>3</v>
      </c>
    </row>
    <row r="1183" spans="1:5" x14ac:dyDescent="0.25">
      <c r="A1183" s="32">
        <v>43145</v>
      </c>
      <c r="B1183" s="31">
        <v>16820</v>
      </c>
      <c r="C1183" s="17">
        <v>10</v>
      </c>
      <c r="D1183" s="17">
        <v>4</v>
      </c>
      <c r="E1183" s="17">
        <v>1</v>
      </c>
    </row>
    <row r="1184" spans="1:5" x14ac:dyDescent="0.25">
      <c r="A1184" s="32">
        <v>43140</v>
      </c>
      <c r="B1184" s="31">
        <v>13900</v>
      </c>
      <c r="C1184" s="17">
        <v>10</v>
      </c>
      <c r="D1184" s="17">
        <v>3</v>
      </c>
      <c r="E1184" s="17">
        <v>1</v>
      </c>
    </row>
    <row r="1185" spans="1:5" x14ac:dyDescent="0.25">
      <c r="A1185" s="32">
        <v>43139</v>
      </c>
      <c r="B1185" s="31">
        <v>-2155</v>
      </c>
      <c r="C1185" s="17">
        <v>10</v>
      </c>
      <c r="D1185" s="17">
        <v>8</v>
      </c>
      <c r="E1185" s="17">
        <v>4</v>
      </c>
    </row>
    <row r="1186" spans="1:5" x14ac:dyDescent="0.25">
      <c r="A1186" s="32">
        <v>43136</v>
      </c>
      <c r="B1186" s="31">
        <v>-3110</v>
      </c>
      <c r="C1186" s="17">
        <v>10</v>
      </c>
      <c r="D1186" s="17">
        <v>8</v>
      </c>
      <c r="E1186" s="17">
        <v>4</v>
      </c>
    </row>
    <row r="1187" spans="1:5" x14ac:dyDescent="0.25">
      <c r="A1187" s="32">
        <v>43133</v>
      </c>
      <c r="B1187" s="31">
        <v>-5740</v>
      </c>
      <c r="C1187" s="17">
        <v>7</v>
      </c>
      <c r="D1187" s="17">
        <v>7</v>
      </c>
      <c r="E1187" s="17">
        <v>4</v>
      </c>
    </row>
    <row r="1188" spans="1:5" x14ac:dyDescent="0.25">
      <c r="A1188" s="32">
        <v>43132</v>
      </c>
      <c r="B1188" s="31">
        <v>-2500</v>
      </c>
      <c r="C1188" s="17">
        <v>4</v>
      </c>
      <c r="D1188" s="17">
        <v>6</v>
      </c>
      <c r="E1188" s="17">
        <v>2</v>
      </c>
    </row>
    <row r="1189" spans="1:5" x14ac:dyDescent="0.25">
      <c r="A1189" s="32">
        <v>43131</v>
      </c>
      <c r="B1189" s="31">
        <v>350</v>
      </c>
      <c r="C1189" s="17">
        <v>2</v>
      </c>
      <c r="D1189" s="17">
        <v>2</v>
      </c>
      <c r="E1189" s="17">
        <v>2</v>
      </c>
    </row>
    <row r="1190" spans="1:5" x14ac:dyDescent="0.25">
      <c r="A1190" s="32">
        <v>43130</v>
      </c>
      <c r="B1190" s="31">
        <v>380</v>
      </c>
      <c r="C1190" s="17">
        <v>2</v>
      </c>
      <c r="D1190" s="17">
        <v>4</v>
      </c>
      <c r="E1190" s="17">
        <v>2</v>
      </c>
    </row>
    <row r="1191" spans="1:5" x14ac:dyDescent="0.25">
      <c r="A1191" s="32">
        <v>43125</v>
      </c>
      <c r="B1191" s="31">
        <v>-240</v>
      </c>
      <c r="C1191" s="17">
        <v>3</v>
      </c>
      <c r="D1191" s="17">
        <v>5</v>
      </c>
      <c r="E1191" s="17">
        <v>2</v>
      </c>
    </row>
    <row r="1192" spans="1:5" x14ac:dyDescent="0.25">
      <c r="A1192" s="32">
        <v>43124</v>
      </c>
      <c r="B1192" s="31">
        <v>-1680</v>
      </c>
      <c r="C1192" s="17">
        <v>5</v>
      </c>
      <c r="D1192" s="17">
        <v>4</v>
      </c>
      <c r="E1192" s="17">
        <v>2</v>
      </c>
    </row>
    <row r="1193" spans="1:5" x14ac:dyDescent="0.25">
      <c r="A1193" s="32">
        <v>43123</v>
      </c>
      <c r="B1193" s="31">
        <v>-420</v>
      </c>
      <c r="C1193" s="17">
        <v>2</v>
      </c>
      <c r="D1193" s="17">
        <v>9</v>
      </c>
      <c r="E1193" s="17">
        <v>3</v>
      </c>
    </row>
    <row r="1194" spans="1:5" x14ac:dyDescent="0.25">
      <c r="A1194" s="32">
        <v>43122</v>
      </c>
      <c r="B1194" s="31">
        <v>-2030</v>
      </c>
      <c r="C1194" s="17">
        <v>4</v>
      </c>
      <c r="D1194" s="17">
        <v>9</v>
      </c>
      <c r="E1194" s="17">
        <v>3</v>
      </c>
    </row>
    <row r="1195" spans="1:5" x14ac:dyDescent="0.25">
      <c r="A1195" s="32">
        <v>43117</v>
      </c>
      <c r="B1195" s="31">
        <v>4640</v>
      </c>
      <c r="C1195" s="17">
        <v>3</v>
      </c>
      <c r="D1195" s="17">
        <v>4</v>
      </c>
      <c r="E1195" s="17">
        <v>2</v>
      </c>
    </row>
    <row r="1196" spans="1:5" x14ac:dyDescent="0.25">
      <c r="A1196" s="32">
        <v>43116</v>
      </c>
      <c r="B1196" s="31">
        <v>5330</v>
      </c>
      <c r="C1196" s="17">
        <v>5</v>
      </c>
      <c r="D1196" s="17">
        <v>6</v>
      </c>
      <c r="E1196" s="17">
        <v>2</v>
      </c>
    </row>
    <row r="1197" spans="1:5" x14ac:dyDescent="0.25">
      <c r="A1197" s="32">
        <v>43112</v>
      </c>
      <c r="B1197" s="31">
        <v>5440</v>
      </c>
      <c r="C1197" s="17">
        <v>2</v>
      </c>
      <c r="D1197" s="17">
        <v>5</v>
      </c>
      <c r="E1197" s="17">
        <v>2</v>
      </c>
    </row>
    <row r="1198" spans="1:5" x14ac:dyDescent="0.25">
      <c r="A1198" s="32">
        <v>43111</v>
      </c>
      <c r="B1198" s="31">
        <v>-1410</v>
      </c>
      <c r="C1198" s="17">
        <v>1</v>
      </c>
      <c r="D1198" s="17">
        <v>8</v>
      </c>
      <c r="E1198" s="17">
        <v>3</v>
      </c>
    </row>
    <row r="1199" spans="1:5" x14ac:dyDescent="0.25">
      <c r="A1199" s="32">
        <v>43109</v>
      </c>
      <c r="B1199" s="31">
        <v>1140</v>
      </c>
      <c r="C1199" s="17">
        <v>1</v>
      </c>
      <c r="D1199" s="17">
        <v>1</v>
      </c>
      <c r="E1199" s="17">
        <v>2</v>
      </c>
    </row>
    <row r="1200" spans="1:5" x14ac:dyDescent="0.25">
      <c r="A1200" s="32">
        <v>43108</v>
      </c>
      <c r="B1200" s="31">
        <v>2400</v>
      </c>
      <c r="C1200" s="17">
        <v>1</v>
      </c>
      <c r="D1200" s="17">
        <v>5</v>
      </c>
      <c r="E1200" s="17">
        <v>2</v>
      </c>
    </row>
    <row r="1201" spans="1:1" x14ac:dyDescent="0.25">
      <c r="A1201" s="32"/>
    </row>
    <row r="1202" spans="1:1" x14ac:dyDescent="0.25">
      <c r="A1202" s="32"/>
    </row>
    <row r="1203" spans="1:1" x14ac:dyDescent="0.25">
      <c r="A1203" s="32"/>
    </row>
    <row r="1204" spans="1:1" x14ac:dyDescent="0.25">
      <c r="A1204" s="32"/>
    </row>
    <row r="1205" spans="1:1" x14ac:dyDescent="0.25">
      <c r="A1205" s="32"/>
    </row>
    <row r="1206" spans="1:1" x14ac:dyDescent="0.25">
      <c r="A1206" s="32"/>
    </row>
    <row r="1207" spans="1:1" x14ac:dyDescent="0.25">
      <c r="A1207" s="32"/>
    </row>
    <row r="1208" spans="1:1" x14ac:dyDescent="0.25">
      <c r="A1208" s="32"/>
    </row>
    <row r="1209" spans="1:1" x14ac:dyDescent="0.25">
      <c r="A1209" s="32"/>
    </row>
    <row r="1210" spans="1:1" x14ac:dyDescent="0.25">
      <c r="A1210" s="32"/>
    </row>
    <row r="1211" spans="1:1" x14ac:dyDescent="0.25">
      <c r="A1211" s="32"/>
    </row>
    <row r="1212" spans="1:1" x14ac:dyDescent="0.25">
      <c r="A1212" s="32"/>
    </row>
    <row r="1213" spans="1:1" x14ac:dyDescent="0.25">
      <c r="A1213" s="32"/>
    </row>
    <row r="1214" spans="1:1" x14ac:dyDescent="0.25">
      <c r="A1214" s="32"/>
    </row>
    <row r="1215" spans="1:1" x14ac:dyDescent="0.25">
      <c r="A1215" s="32"/>
    </row>
    <row r="1216" spans="1:1" x14ac:dyDescent="0.25">
      <c r="A1216" s="32"/>
    </row>
    <row r="1217" spans="1:1" x14ac:dyDescent="0.25">
      <c r="A1217" s="32"/>
    </row>
    <row r="1218" spans="1:1" x14ac:dyDescent="0.25">
      <c r="A1218" s="32"/>
    </row>
    <row r="1219" spans="1:1" x14ac:dyDescent="0.25">
      <c r="A1219" s="32"/>
    </row>
    <row r="1220" spans="1:1" x14ac:dyDescent="0.25">
      <c r="A1220" s="32"/>
    </row>
    <row r="1221" spans="1:1" x14ac:dyDescent="0.25">
      <c r="A1221" s="32"/>
    </row>
    <row r="1222" spans="1:1" x14ac:dyDescent="0.25">
      <c r="A1222" s="32"/>
    </row>
    <row r="1223" spans="1:1" x14ac:dyDescent="0.25">
      <c r="A1223" s="32"/>
    </row>
    <row r="1224" spans="1:1" x14ac:dyDescent="0.25">
      <c r="A1224" s="32"/>
    </row>
    <row r="1225" spans="1:1" x14ac:dyDescent="0.25">
      <c r="A1225" s="32"/>
    </row>
    <row r="1226" spans="1:1" x14ac:dyDescent="0.25">
      <c r="A1226" s="32"/>
    </row>
    <row r="1227" spans="1:1" x14ac:dyDescent="0.25">
      <c r="A1227" s="32"/>
    </row>
    <row r="1228" spans="1:1" x14ac:dyDescent="0.25">
      <c r="A1228" s="32"/>
    </row>
    <row r="1229" spans="1:1" x14ac:dyDescent="0.25">
      <c r="A1229" s="32"/>
    </row>
    <row r="1230" spans="1:1" x14ac:dyDescent="0.25">
      <c r="A1230" s="32"/>
    </row>
    <row r="1231" spans="1:1" x14ac:dyDescent="0.25">
      <c r="A1231" s="32"/>
    </row>
    <row r="1232" spans="1:1" x14ac:dyDescent="0.25">
      <c r="A1232" s="32"/>
    </row>
    <row r="1233" spans="1:1" x14ac:dyDescent="0.25">
      <c r="A1233" s="32"/>
    </row>
    <row r="1234" spans="1:1" x14ac:dyDescent="0.25">
      <c r="A1234" s="32"/>
    </row>
    <row r="1235" spans="1:1" x14ac:dyDescent="0.25">
      <c r="A1235" s="32"/>
    </row>
    <row r="1236" spans="1:1" x14ac:dyDescent="0.25">
      <c r="A1236" s="32"/>
    </row>
    <row r="1237" spans="1:1" x14ac:dyDescent="0.25">
      <c r="A1237" s="32"/>
    </row>
    <row r="1238" spans="1:1" x14ac:dyDescent="0.25">
      <c r="A1238" s="32"/>
    </row>
    <row r="1239" spans="1:1" x14ac:dyDescent="0.25">
      <c r="A1239" s="32"/>
    </row>
    <row r="1240" spans="1:1" x14ac:dyDescent="0.25">
      <c r="A1240" s="32"/>
    </row>
    <row r="1241" spans="1:1" x14ac:dyDescent="0.25">
      <c r="A1241" s="32"/>
    </row>
    <row r="1242" spans="1:1" x14ac:dyDescent="0.25">
      <c r="A1242" s="32"/>
    </row>
    <row r="1243" spans="1:1" x14ac:dyDescent="0.25">
      <c r="A1243" s="32"/>
    </row>
    <row r="1244" spans="1:1" x14ac:dyDescent="0.25">
      <c r="A1244" s="32"/>
    </row>
    <row r="1245" spans="1:1" x14ac:dyDescent="0.25">
      <c r="A1245" s="32"/>
    </row>
    <row r="1246" spans="1:1" x14ac:dyDescent="0.25">
      <c r="A1246" s="32"/>
    </row>
    <row r="1247" spans="1:1" x14ac:dyDescent="0.25">
      <c r="A1247" s="32"/>
    </row>
    <row r="1248" spans="1:1" x14ac:dyDescent="0.25">
      <c r="A1248" s="32"/>
    </row>
    <row r="1249" spans="1:1" x14ac:dyDescent="0.25">
      <c r="A1249" s="32"/>
    </row>
    <row r="1250" spans="1:1" x14ac:dyDescent="0.25">
      <c r="A1250" s="32"/>
    </row>
    <row r="1251" spans="1:1" x14ac:dyDescent="0.25">
      <c r="A1251" s="32"/>
    </row>
    <row r="1252" spans="1:1" x14ac:dyDescent="0.25">
      <c r="A1252" s="32"/>
    </row>
    <row r="1253" spans="1:1" x14ac:dyDescent="0.25">
      <c r="A1253" s="32"/>
    </row>
    <row r="1254" spans="1:1" x14ac:dyDescent="0.25">
      <c r="A1254" s="32"/>
    </row>
    <row r="1255" spans="1:1" x14ac:dyDescent="0.25">
      <c r="A1255" s="32"/>
    </row>
    <row r="1256" spans="1:1" x14ac:dyDescent="0.25">
      <c r="A1256" s="32"/>
    </row>
    <row r="1257" spans="1:1" x14ac:dyDescent="0.25">
      <c r="A1257" s="32"/>
    </row>
    <row r="1258" spans="1:1" x14ac:dyDescent="0.25">
      <c r="A1258" s="32"/>
    </row>
    <row r="1259" spans="1:1" x14ac:dyDescent="0.25">
      <c r="A1259" s="32"/>
    </row>
    <row r="1260" spans="1:1" x14ac:dyDescent="0.25">
      <c r="A1260" s="32"/>
    </row>
    <row r="1261" spans="1:1" x14ac:dyDescent="0.25">
      <c r="A1261" s="32"/>
    </row>
    <row r="1262" spans="1:1" x14ac:dyDescent="0.25">
      <c r="A1262" s="32"/>
    </row>
    <row r="1263" spans="1:1" x14ac:dyDescent="0.25">
      <c r="A1263" s="32"/>
    </row>
    <row r="1264" spans="1:1" x14ac:dyDescent="0.25">
      <c r="A1264" s="32"/>
    </row>
    <row r="1265" spans="1:1" x14ac:dyDescent="0.25">
      <c r="A1265" s="32"/>
    </row>
    <row r="1266" spans="1:1" x14ac:dyDescent="0.25">
      <c r="A1266" s="32"/>
    </row>
    <row r="1267" spans="1:1" x14ac:dyDescent="0.25">
      <c r="A1267" s="32"/>
    </row>
    <row r="1268" spans="1:1" x14ac:dyDescent="0.25">
      <c r="A1268" s="32"/>
    </row>
    <row r="1269" spans="1:1" x14ac:dyDescent="0.25">
      <c r="A1269" s="32"/>
    </row>
    <row r="1270" spans="1:1" x14ac:dyDescent="0.25">
      <c r="A1270" s="32"/>
    </row>
    <row r="1271" spans="1:1" x14ac:dyDescent="0.25">
      <c r="A1271" s="32"/>
    </row>
    <row r="1272" spans="1:1" x14ac:dyDescent="0.25">
      <c r="A1272" s="32"/>
    </row>
    <row r="1273" spans="1:1" x14ac:dyDescent="0.25">
      <c r="A1273" s="32"/>
    </row>
    <row r="1274" spans="1:1" x14ac:dyDescent="0.25">
      <c r="A1274" s="32"/>
    </row>
    <row r="1275" spans="1:1" x14ac:dyDescent="0.25">
      <c r="A1275" s="32"/>
    </row>
    <row r="1276" spans="1:1" x14ac:dyDescent="0.25">
      <c r="A1276" s="32"/>
    </row>
    <row r="1277" spans="1:1" x14ac:dyDescent="0.25">
      <c r="A1277" s="32"/>
    </row>
    <row r="1278" spans="1:1" x14ac:dyDescent="0.25">
      <c r="A1278" s="32"/>
    </row>
    <row r="1279" spans="1:1" x14ac:dyDescent="0.25">
      <c r="A1279" s="32"/>
    </row>
    <row r="1280" spans="1:1" x14ac:dyDescent="0.25">
      <c r="A1280" s="32"/>
    </row>
    <row r="1281" spans="1:1" x14ac:dyDescent="0.25">
      <c r="A1281" s="32"/>
    </row>
    <row r="1282" spans="1:1" x14ac:dyDescent="0.25">
      <c r="A1282" s="32"/>
    </row>
    <row r="1283" spans="1:1" x14ac:dyDescent="0.25">
      <c r="A1283" s="32"/>
    </row>
    <row r="1284" spans="1:1" x14ac:dyDescent="0.25">
      <c r="A1284" s="32"/>
    </row>
    <row r="1285" spans="1:1" x14ac:dyDescent="0.25">
      <c r="A1285" s="32"/>
    </row>
    <row r="1286" spans="1:1" x14ac:dyDescent="0.25">
      <c r="A1286" s="32"/>
    </row>
    <row r="1287" spans="1:1" x14ac:dyDescent="0.25">
      <c r="A1287" s="32"/>
    </row>
    <row r="1288" spans="1:1" x14ac:dyDescent="0.25">
      <c r="A1288" s="32"/>
    </row>
    <row r="1289" spans="1:1" x14ac:dyDescent="0.25">
      <c r="A1289" s="32"/>
    </row>
    <row r="1290" spans="1:1" x14ac:dyDescent="0.25">
      <c r="A1290" s="32"/>
    </row>
    <row r="1291" spans="1:1" x14ac:dyDescent="0.25">
      <c r="A1291" s="32"/>
    </row>
    <row r="1292" spans="1:1" x14ac:dyDescent="0.25">
      <c r="A1292" s="32"/>
    </row>
    <row r="1293" spans="1:1" x14ac:dyDescent="0.25">
      <c r="A1293" s="32"/>
    </row>
    <row r="1294" spans="1:1" x14ac:dyDescent="0.25">
      <c r="A1294" s="32"/>
    </row>
    <row r="1295" spans="1:1" x14ac:dyDescent="0.25">
      <c r="A1295" s="32"/>
    </row>
    <row r="1296" spans="1:1" x14ac:dyDescent="0.25">
      <c r="A1296" s="32"/>
    </row>
    <row r="1297" spans="1:1" x14ac:dyDescent="0.25">
      <c r="A1297" s="32"/>
    </row>
    <row r="1298" spans="1:1" x14ac:dyDescent="0.25">
      <c r="A1298" s="32"/>
    </row>
    <row r="1299" spans="1:1" x14ac:dyDescent="0.25">
      <c r="A1299" s="32"/>
    </row>
    <row r="1300" spans="1:1" x14ac:dyDescent="0.25">
      <c r="A1300" s="32"/>
    </row>
    <row r="1301" spans="1:1" x14ac:dyDescent="0.25">
      <c r="A1301" s="32"/>
    </row>
    <row r="1302" spans="1:1" x14ac:dyDescent="0.25">
      <c r="A1302" s="32"/>
    </row>
    <row r="1303" spans="1:1" x14ac:dyDescent="0.25">
      <c r="A1303" s="32"/>
    </row>
    <row r="1304" spans="1:1" x14ac:dyDescent="0.25">
      <c r="A1304" s="32"/>
    </row>
    <row r="1305" spans="1:1" x14ac:dyDescent="0.25">
      <c r="A1305" s="32"/>
    </row>
    <row r="1306" spans="1:1" x14ac:dyDescent="0.25">
      <c r="A1306" s="32"/>
    </row>
    <row r="1307" spans="1:1" x14ac:dyDescent="0.25">
      <c r="A1307" s="32"/>
    </row>
    <row r="1308" spans="1:1" x14ac:dyDescent="0.25">
      <c r="A1308" s="32"/>
    </row>
    <row r="1309" spans="1:1" x14ac:dyDescent="0.25">
      <c r="A1309" s="32"/>
    </row>
    <row r="1310" spans="1:1" x14ac:dyDescent="0.25">
      <c r="A1310" s="32"/>
    </row>
    <row r="1311" spans="1:1" x14ac:dyDescent="0.25">
      <c r="A1311" s="32"/>
    </row>
    <row r="1312" spans="1:1" x14ac:dyDescent="0.25">
      <c r="A1312" s="32"/>
    </row>
    <row r="1313" spans="1:1" x14ac:dyDescent="0.25">
      <c r="A1313" s="32"/>
    </row>
    <row r="1314" spans="1:1" x14ac:dyDescent="0.25">
      <c r="A1314" s="32"/>
    </row>
    <row r="1315" spans="1:1" x14ac:dyDescent="0.25">
      <c r="A1315" s="32"/>
    </row>
    <row r="1316" spans="1:1" x14ac:dyDescent="0.25">
      <c r="A1316" s="32"/>
    </row>
    <row r="1317" spans="1:1" x14ac:dyDescent="0.25">
      <c r="A1317" s="32"/>
    </row>
    <row r="1318" spans="1:1" x14ac:dyDescent="0.25">
      <c r="A1318" s="32"/>
    </row>
    <row r="1319" spans="1:1" x14ac:dyDescent="0.25">
      <c r="A1319" s="32"/>
    </row>
    <row r="1320" spans="1:1" x14ac:dyDescent="0.25">
      <c r="A1320" s="32"/>
    </row>
    <row r="1321" spans="1:1" x14ac:dyDescent="0.25">
      <c r="A1321" s="32"/>
    </row>
    <row r="1322" spans="1:1" x14ac:dyDescent="0.25">
      <c r="A1322" s="32"/>
    </row>
    <row r="1323" spans="1:1" x14ac:dyDescent="0.25">
      <c r="A1323" s="32"/>
    </row>
    <row r="1324" spans="1:1" x14ac:dyDescent="0.25">
      <c r="A1324" s="32"/>
    </row>
    <row r="1325" spans="1:1" x14ac:dyDescent="0.25">
      <c r="A1325" s="32"/>
    </row>
    <row r="1326" spans="1:1" x14ac:dyDescent="0.25">
      <c r="A1326" s="32"/>
    </row>
    <row r="1327" spans="1:1" x14ac:dyDescent="0.25">
      <c r="A1327" s="32"/>
    </row>
    <row r="1328" spans="1:1" x14ac:dyDescent="0.25">
      <c r="A1328" s="32"/>
    </row>
    <row r="1329" spans="1:1" x14ac:dyDescent="0.25">
      <c r="A1329" s="32"/>
    </row>
    <row r="1330" spans="1:1" x14ac:dyDescent="0.25">
      <c r="A1330" s="32"/>
    </row>
    <row r="1331" spans="1:1" x14ac:dyDescent="0.25">
      <c r="A1331" s="32"/>
    </row>
    <row r="1332" spans="1:1" x14ac:dyDescent="0.25">
      <c r="A1332" s="32"/>
    </row>
    <row r="1333" spans="1:1" x14ac:dyDescent="0.25">
      <c r="A1333" s="32"/>
    </row>
    <row r="1334" spans="1:1" x14ac:dyDescent="0.25">
      <c r="A1334" s="32"/>
    </row>
    <row r="1335" spans="1:1" x14ac:dyDescent="0.25">
      <c r="A1335" s="32"/>
    </row>
    <row r="1336" spans="1:1" x14ac:dyDescent="0.25">
      <c r="A1336" s="32"/>
    </row>
    <row r="1337" spans="1:1" x14ac:dyDescent="0.25">
      <c r="A1337" s="32"/>
    </row>
    <row r="1338" spans="1:1" x14ac:dyDescent="0.25">
      <c r="A1338" s="32"/>
    </row>
    <row r="1339" spans="1:1" x14ac:dyDescent="0.25">
      <c r="A1339" s="32"/>
    </row>
    <row r="1340" spans="1:1" x14ac:dyDescent="0.25">
      <c r="A1340" s="32"/>
    </row>
    <row r="1341" spans="1:1" x14ac:dyDescent="0.25">
      <c r="A1341" s="32"/>
    </row>
    <row r="1342" spans="1:1" x14ac:dyDescent="0.25">
      <c r="A1342" s="32"/>
    </row>
    <row r="1343" spans="1:1" x14ac:dyDescent="0.25">
      <c r="A1343" s="32"/>
    </row>
    <row r="1344" spans="1:1" x14ac:dyDescent="0.25">
      <c r="A1344" s="32"/>
    </row>
    <row r="1345" spans="1:1" x14ac:dyDescent="0.25">
      <c r="A1345" s="32"/>
    </row>
    <row r="1346" spans="1:1" x14ac:dyDescent="0.25">
      <c r="A1346" s="32"/>
    </row>
    <row r="1347" spans="1:1" x14ac:dyDescent="0.25">
      <c r="A1347" s="32"/>
    </row>
    <row r="1348" spans="1:1" x14ac:dyDescent="0.25">
      <c r="A1348" s="32"/>
    </row>
    <row r="1349" spans="1:1" x14ac:dyDescent="0.25">
      <c r="A1349" s="32"/>
    </row>
    <row r="1350" spans="1:1" x14ac:dyDescent="0.25">
      <c r="A1350" s="32"/>
    </row>
    <row r="1351" spans="1:1" x14ac:dyDescent="0.25">
      <c r="A1351" s="32"/>
    </row>
    <row r="1352" spans="1:1" x14ac:dyDescent="0.25">
      <c r="A1352" s="32"/>
    </row>
    <row r="1353" spans="1:1" x14ac:dyDescent="0.25">
      <c r="A1353" s="32"/>
    </row>
    <row r="1354" spans="1:1" x14ac:dyDescent="0.25">
      <c r="A1354" s="32"/>
    </row>
    <row r="1355" spans="1:1" x14ac:dyDescent="0.25">
      <c r="A1355" s="32"/>
    </row>
    <row r="1356" spans="1:1" x14ac:dyDescent="0.25">
      <c r="A1356" s="32"/>
    </row>
    <row r="1357" spans="1:1" x14ac:dyDescent="0.25">
      <c r="A1357" s="32"/>
    </row>
    <row r="1358" spans="1:1" x14ac:dyDescent="0.25">
      <c r="A1358" s="32"/>
    </row>
    <row r="1359" spans="1:1" x14ac:dyDescent="0.25">
      <c r="A1359" s="32"/>
    </row>
    <row r="1360" spans="1:1" x14ac:dyDescent="0.25">
      <c r="A1360" s="32"/>
    </row>
    <row r="1361" spans="1:1" x14ac:dyDescent="0.25">
      <c r="A1361" s="32"/>
    </row>
    <row r="1362" spans="1:1" x14ac:dyDescent="0.25">
      <c r="A1362" s="32"/>
    </row>
    <row r="1363" spans="1:1" x14ac:dyDescent="0.25">
      <c r="A1363" s="32"/>
    </row>
    <row r="1364" spans="1:1" x14ac:dyDescent="0.25">
      <c r="A1364" s="32"/>
    </row>
    <row r="1365" spans="1:1" x14ac:dyDescent="0.25">
      <c r="A1365" s="32"/>
    </row>
    <row r="1366" spans="1:1" x14ac:dyDescent="0.25">
      <c r="A1366" s="32"/>
    </row>
    <row r="1367" spans="1:1" x14ac:dyDescent="0.25">
      <c r="A1367" s="32"/>
    </row>
    <row r="1368" spans="1:1" x14ac:dyDescent="0.25">
      <c r="A1368" s="32"/>
    </row>
    <row r="1369" spans="1:1" x14ac:dyDescent="0.25">
      <c r="A1369" s="32"/>
    </row>
    <row r="1370" spans="1:1" x14ac:dyDescent="0.25">
      <c r="A1370" s="32"/>
    </row>
    <row r="1371" spans="1:1" x14ac:dyDescent="0.25">
      <c r="A1371" s="32"/>
    </row>
    <row r="1372" spans="1:1" x14ac:dyDescent="0.25">
      <c r="A1372" s="32"/>
    </row>
    <row r="4446" spans="1:1" ht="18.75" x14ac:dyDescent="0.25">
      <c r="A4446" s="33"/>
    </row>
    <row r="4463" spans="1:1" ht="18.75" x14ac:dyDescent="0.25">
      <c r="A4463" s="33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7" spans="1:1" ht="18.75" x14ac:dyDescent="0.25">
      <c r="A4587" s="33"/>
    </row>
    <row r="4711" spans="1:1" ht="18.75" x14ac:dyDescent="0.25">
      <c r="A4711" s="33"/>
    </row>
    <row r="4726" spans="1:1" ht="18.75" x14ac:dyDescent="0.25">
      <c r="A4726" s="33"/>
    </row>
    <row r="4741" spans="1:1" ht="18.75" x14ac:dyDescent="0.25">
      <c r="A4741" s="33"/>
    </row>
    <row r="4793" spans="1:1" ht="18.75" x14ac:dyDescent="0.25">
      <c r="A4793" s="33"/>
    </row>
    <row r="4845" spans="1:1" ht="18.75" x14ac:dyDescent="0.25">
      <c r="A4845" s="33"/>
    </row>
    <row r="4897" spans="1:1" ht="18.75" x14ac:dyDescent="0.25">
      <c r="A4897" s="33"/>
    </row>
    <row r="4949" spans="1:1" ht="18.75" x14ac:dyDescent="0.25">
      <c r="A4949" s="33"/>
    </row>
    <row r="5001" spans="1:1" ht="18.75" x14ac:dyDescent="0.25">
      <c r="A5001" s="33"/>
    </row>
    <row r="5053" spans="1:1" ht="18.75" x14ac:dyDescent="0.25">
      <c r="A5053" s="33"/>
    </row>
  </sheetData>
  <phoneticPr fontId="2" type="noConversion"/>
  <conditionalFormatting sqref="B1:B1048576">
    <cfRule type="top10" dxfId="23" priority="1" bottom="1" rank="1"/>
    <cfRule type="top10" dxfId="22" priority="2" rank="1"/>
    <cfRule type="cellIs" dxfId="21" priority="3" operator="lessThan">
      <formula>-120000</formula>
    </cfRule>
    <cfRule type="cellIs" dxfId="20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8D48-2E6B-4443-AC59-BAF3D658B840}">
  <dimension ref="A1:O5053"/>
  <sheetViews>
    <sheetView zoomScaleNormal="100" workbookViewId="0">
      <selection activeCell="N17" sqref="N17"/>
    </sheetView>
  </sheetViews>
  <sheetFormatPr defaultRowHeight="16.5" x14ac:dyDescent="0.25"/>
  <cols>
    <col min="1" max="1" width="15.625" style="32" customWidth="1"/>
    <col min="2" max="2" width="20.625" style="66" customWidth="1"/>
    <col min="3" max="3" width="14.75" style="50" customWidth="1"/>
    <col min="4" max="4" width="13.875" style="50" customWidth="1"/>
    <col min="5" max="6" width="9" style="50"/>
    <col min="7" max="7" width="13.875" style="51" bestFit="1" customWidth="1"/>
    <col min="8" max="8" width="12.625" style="51" bestFit="1" customWidth="1"/>
    <col min="9" max="9" width="11.75" style="51" bestFit="1" customWidth="1"/>
    <col min="10" max="10" width="12" style="51" customWidth="1"/>
    <col min="11" max="11" width="10.125" style="51" bestFit="1" customWidth="1"/>
    <col min="12" max="12" width="21.375" style="51" bestFit="1" customWidth="1"/>
    <col min="13" max="16384" width="9" style="49"/>
  </cols>
  <sheetData>
    <row r="1" spans="1:15" x14ac:dyDescent="0.25">
      <c r="A1" s="71" t="s">
        <v>33</v>
      </c>
      <c r="B1" s="70" t="s">
        <v>34</v>
      </c>
      <c r="C1" s="50" t="s">
        <v>35</v>
      </c>
      <c r="D1" s="50" t="s">
        <v>36</v>
      </c>
      <c r="E1" s="50" t="s">
        <v>37</v>
      </c>
    </row>
    <row r="2" spans="1:15" x14ac:dyDescent="0.25">
      <c r="A2" s="73">
        <v>45660</v>
      </c>
      <c r="B2" s="66">
        <v>19675</v>
      </c>
      <c r="C2" s="50">
        <v>5</v>
      </c>
      <c r="D2" s="50">
        <v>8</v>
      </c>
      <c r="E2" s="50">
        <v>3</v>
      </c>
      <c r="F2" s="50">
        <v>1</v>
      </c>
      <c r="G2" s="53" t="s">
        <v>38</v>
      </c>
      <c r="H2" s="4">
        <v>86905</v>
      </c>
      <c r="I2" s="35">
        <v>4.2799803004186163</v>
      </c>
      <c r="J2" s="53"/>
      <c r="K2" s="53"/>
      <c r="O2" s="61" t="s">
        <v>39</v>
      </c>
    </row>
    <row r="3" spans="1:15" x14ac:dyDescent="0.25">
      <c r="A3" s="73">
        <v>45659</v>
      </c>
      <c r="B3" s="66">
        <v>-2515</v>
      </c>
      <c r="C3" s="50">
        <v>8</v>
      </c>
      <c r="D3" s="50">
        <v>6</v>
      </c>
      <c r="E3" s="50">
        <v>1</v>
      </c>
      <c r="F3" s="50">
        <v>1</v>
      </c>
      <c r="G3" s="53" t="s">
        <v>40</v>
      </c>
      <c r="H3" s="4">
        <v>-20305</v>
      </c>
      <c r="I3" s="53"/>
      <c r="J3" s="53"/>
      <c r="K3" s="53"/>
    </row>
    <row r="4" spans="1:15" x14ac:dyDescent="0.25">
      <c r="A4" s="73">
        <v>45657</v>
      </c>
      <c r="B4" s="66">
        <v>5240</v>
      </c>
      <c r="C4" s="50">
        <v>5</v>
      </c>
      <c r="D4" s="50">
        <v>8</v>
      </c>
      <c r="E4" s="50">
        <v>3</v>
      </c>
      <c r="F4" s="50">
        <v>1</v>
      </c>
      <c r="G4" s="53" t="s">
        <v>37</v>
      </c>
      <c r="H4" s="53">
        <v>1</v>
      </c>
      <c r="I4" s="53">
        <v>2</v>
      </c>
      <c r="J4" s="53">
        <v>3</v>
      </c>
      <c r="K4" s="53">
        <v>4</v>
      </c>
      <c r="L4" s="52" t="s">
        <v>41</v>
      </c>
    </row>
    <row r="5" spans="1:15" x14ac:dyDescent="0.25">
      <c r="A5" s="73">
        <v>45656</v>
      </c>
      <c r="B5" s="66">
        <v>-1280</v>
      </c>
      <c r="C5" s="50">
        <v>6</v>
      </c>
      <c r="D5" s="50">
        <v>7</v>
      </c>
      <c r="E5" s="50">
        <v>4</v>
      </c>
      <c r="F5" s="50">
        <v>1</v>
      </c>
      <c r="G5" s="53" t="s">
        <v>42</v>
      </c>
      <c r="H5" s="55">
        <v>0.17816091954022989</v>
      </c>
      <c r="I5" s="55">
        <v>0.46206896551724136</v>
      </c>
      <c r="J5" s="55">
        <v>0.18275862068965518</v>
      </c>
      <c r="K5" s="55">
        <v>0.17701149425287357</v>
      </c>
    </row>
    <row r="6" spans="1:15" x14ac:dyDescent="0.25">
      <c r="A6" s="73">
        <v>45653</v>
      </c>
      <c r="B6" s="66">
        <v>-20160</v>
      </c>
      <c r="C6" s="50">
        <v>7</v>
      </c>
      <c r="D6" s="50">
        <v>5</v>
      </c>
      <c r="E6" s="50">
        <v>1</v>
      </c>
      <c r="F6" s="50">
        <v>1</v>
      </c>
      <c r="G6" s="53" t="s">
        <v>43</v>
      </c>
      <c r="H6" s="4">
        <v>-971250</v>
      </c>
      <c r="I6" s="4">
        <v>-356375</v>
      </c>
      <c r="J6" s="4">
        <v>768100</v>
      </c>
      <c r="K6" s="4">
        <v>1208545</v>
      </c>
      <c r="L6" s="8">
        <v>649020</v>
      </c>
    </row>
    <row r="7" spans="1:15" x14ac:dyDescent="0.25">
      <c r="A7" s="73">
        <v>45652</v>
      </c>
      <c r="B7" s="66">
        <v>11195</v>
      </c>
      <c r="C7" s="50">
        <v>2</v>
      </c>
      <c r="D7" s="50">
        <v>3</v>
      </c>
      <c r="E7" s="50">
        <v>2</v>
      </c>
      <c r="F7" s="50">
        <v>1</v>
      </c>
      <c r="G7" s="56" t="s">
        <v>44</v>
      </c>
      <c r="H7" s="57">
        <v>0.4258064516129032</v>
      </c>
      <c r="I7" s="57">
        <v>0.55970149253731338</v>
      </c>
      <c r="J7" s="57">
        <v>0.62578616352201255</v>
      </c>
      <c r="K7" s="57">
        <v>0.56493506493506496</v>
      </c>
      <c r="L7" s="63">
        <v>0.54873853211009171</v>
      </c>
    </row>
    <row r="8" spans="1:15" x14ac:dyDescent="0.25">
      <c r="A8" s="73">
        <v>45649</v>
      </c>
      <c r="B8" s="66">
        <v>-10960</v>
      </c>
      <c r="C8" s="50">
        <v>4</v>
      </c>
      <c r="D8" s="50">
        <v>6</v>
      </c>
      <c r="E8" s="50">
        <v>2</v>
      </c>
      <c r="F8" s="50">
        <v>1</v>
      </c>
      <c r="G8" s="56" t="s">
        <v>45</v>
      </c>
      <c r="H8" s="58">
        <v>0.65048342601663367</v>
      </c>
      <c r="I8" s="58">
        <v>0.63366315559679098</v>
      </c>
      <c r="J8" s="58">
        <v>1.3214932661258565</v>
      </c>
      <c r="K8" s="58">
        <v>1.6706258667926921</v>
      </c>
      <c r="L8" s="64">
        <v>0.92823135841243942</v>
      </c>
    </row>
    <row r="9" spans="1:15" x14ac:dyDescent="0.25">
      <c r="A9" s="73">
        <v>45646</v>
      </c>
      <c r="B9" s="66">
        <v>22625</v>
      </c>
      <c r="C9" s="50">
        <v>10</v>
      </c>
      <c r="D9" s="50">
        <v>6</v>
      </c>
      <c r="E9" s="50">
        <v>1</v>
      </c>
      <c r="F9" s="50">
        <v>1</v>
      </c>
      <c r="G9" s="56" t="s">
        <v>46</v>
      </c>
      <c r="H9" s="5">
        <v>-0.29721350892194959</v>
      </c>
      <c r="I9" s="5">
        <v>-8.5636293509258832E-2</v>
      </c>
      <c r="J9" s="5">
        <v>0.45275836465108621</v>
      </c>
      <c r="K9" s="5">
        <v>0.50873019747379367</v>
      </c>
      <c r="L9" s="65">
        <v>5.8094845183890187E-2</v>
      </c>
    </row>
    <row r="10" spans="1:15" x14ac:dyDescent="0.25">
      <c r="A10" s="73">
        <v>45645</v>
      </c>
      <c r="B10" s="66">
        <v>4210</v>
      </c>
      <c r="C10" s="50">
        <v>5</v>
      </c>
      <c r="D10" s="50">
        <v>6</v>
      </c>
      <c r="E10" s="50">
        <v>2</v>
      </c>
      <c r="F10" s="50">
        <v>1</v>
      </c>
      <c r="G10" s="60" t="s">
        <v>47</v>
      </c>
      <c r="H10" s="38">
        <v>0.47651006711409394</v>
      </c>
      <c r="I10" s="53"/>
      <c r="J10" s="53"/>
      <c r="K10" s="53"/>
    </row>
    <row r="11" spans="1:15" x14ac:dyDescent="0.25">
      <c r="A11" s="73">
        <v>45644</v>
      </c>
      <c r="B11" s="66">
        <v>86905</v>
      </c>
      <c r="C11" s="50">
        <v>10</v>
      </c>
      <c r="D11" s="50">
        <v>10</v>
      </c>
      <c r="E11" s="50">
        <v>4</v>
      </c>
      <c r="F11" s="50">
        <v>1</v>
      </c>
      <c r="G11" s="67" t="s">
        <v>48</v>
      </c>
      <c r="H11" s="65">
        <v>-6852.3761118170269</v>
      </c>
      <c r="I11" s="52"/>
      <c r="J11" s="52"/>
      <c r="K11" s="52"/>
    </row>
    <row r="12" spans="1:15" x14ac:dyDescent="0.25">
      <c r="A12" s="73">
        <v>45643</v>
      </c>
      <c r="B12" s="66">
        <v>2875</v>
      </c>
      <c r="C12" s="50">
        <v>1</v>
      </c>
      <c r="D12" s="50">
        <v>5</v>
      </c>
      <c r="E12" s="50">
        <v>2</v>
      </c>
      <c r="F12" s="50">
        <v>1</v>
      </c>
      <c r="G12" s="67" t="s">
        <v>49</v>
      </c>
      <c r="H12" s="68">
        <v>6360.5903866248691</v>
      </c>
      <c r="I12" s="39">
        <v>0.92823135841243942</v>
      </c>
      <c r="J12" s="52"/>
      <c r="K12" s="52"/>
    </row>
    <row r="13" spans="1:15" x14ac:dyDescent="0.25">
      <c r="A13" s="73">
        <v>45642</v>
      </c>
      <c r="B13" s="66">
        <v>11250</v>
      </c>
      <c r="C13" s="50">
        <v>4</v>
      </c>
      <c r="D13" s="50">
        <v>9</v>
      </c>
      <c r="E13" s="50">
        <v>3</v>
      </c>
      <c r="F13" s="50">
        <v>1</v>
      </c>
      <c r="G13" s="51" t="s">
        <v>50</v>
      </c>
      <c r="H13" s="20">
        <v>3.7270642201834861E-2</v>
      </c>
    </row>
    <row r="14" spans="1:15" x14ac:dyDescent="0.25">
      <c r="A14" s="73">
        <v>45639</v>
      </c>
      <c r="B14" s="66">
        <v>-11660</v>
      </c>
      <c r="C14" s="50">
        <v>3</v>
      </c>
      <c r="D14" s="50">
        <v>1</v>
      </c>
      <c r="E14" s="50">
        <v>2</v>
      </c>
      <c r="F14" s="50">
        <v>1</v>
      </c>
    </row>
    <row r="15" spans="1:15" x14ac:dyDescent="0.25">
      <c r="A15" s="73">
        <v>45638</v>
      </c>
      <c r="B15" s="66">
        <v>-2475</v>
      </c>
      <c r="C15" s="50">
        <v>1</v>
      </c>
      <c r="D15" s="50">
        <v>8</v>
      </c>
      <c r="E15" s="50">
        <v>3</v>
      </c>
      <c r="F15" s="50">
        <v>1</v>
      </c>
    </row>
    <row r="16" spans="1:15" x14ac:dyDescent="0.25">
      <c r="A16" s="73">
        <v>45637</v>
      </c>
      <c r="B16" s="66">
        <v>-6845</v>
      </c>
      <c r="C16" s="50">
        <v>5</v>
      </c>
      <c r="D16" s="50">
        <v>9</v>
      </c>
      <c r="E16" s="50">
        <v>3</v>
      </c>
      <c r="F16" s="50">
        <v>1</v>
      </c>
    </row>
    <row r="17" spans="1:11" x14ac:dyDescent="0.25">
      <c r="A17" s="73">
        <v>45636</v>
      </c>
      <c r="B17" s="66">
        <v>-6475</v>
      </c>
      <c r="C17" s="50">
        <v>3</v>
      </c>
      <c r="D17" s="50">
        <v>5</v>
      </c>
      <c r="E17" s="50">
        <v>2</v>
      </c>
      <c r="F17" s="50">
        <v>1</v>
      </c>
      <c r="G17" s="52"/>
      <c r="H17" s="52"/>
      <c r="I17" s="52"/>
      <c r="J17" s="52"/>
      <c r="K17" s="52"/>
    </row>
    <row r="18" spans="1:11" x14ac:dyDescent="0.25">
      <c r="A18" s="73">
        <v>45635</v>
      </c>
      <c r="B18" s="66">
        <v>-7900</v>
      </c>
      <c r="C18" s="50">
        <v>2</v>
      </c>
      <c r="D18" s="50">
        <v>6</v>
      </c>
      <c r="E18" s="50">
        <v>2</v>
      </c>
      <c r="F18" s="50">
        <v>1</v>
      </c>
      <c r="G18" s="52"/>
      <c r="H18" s="69"/>
      <c r="I18" s="69"/>
      <c r="J18" s="69"/>
      <c r="K18" s="69"/>
    </row>
    <row r="19" spans="1:11" x14ac:dyDescent="0.25">
      <c r="A19" s="73">
        <v>45632</v>
      </c>
      <c r="B19" s="66">
        <v>11180</v>
      </c>
      <c r="C19" s="50">
        <v>2</v>
      </c>
      <c r="D19" s="50">
        <v>10</v>
      </c>
      <c r="E19" s="50">
        <v>3</v>
      </c>
      <c r="F19" s="50">
        <v>1</v>
      </c>
      <c r="G19" s="52"/>
      <c r="H19" s="69"/>
      <c r="I19" s="69"/>
      <c r="J19" s="69"/>
      <c r="K19" s="69"/>
    </row>
    <row r="20" spans="1:11" x14ac:dyDescent="0.25">
      <c r="A20" s="73">
        <v>45631</v>
      </c>
      <c r="B20" s="66">
        <v>-1535</v>
      </c>
      <c r="C20" s="50">
        <v>1</v>
      </c>
      <c r="D20" s="50">
        <v>5</v>
      </c>
      <c r="E20" s="50">
        <v>2</v>
      </c>
      <c r="F20" s="50">
        <v>1</v>
      </c>
      <c r="G20" s="52"/>
      <c r="H20" s="69"/>
      <c r="I20" s="69"/>
      <c r="J20" s="69"/>
      <c r="K20" s="69"/>
    </row>
    <row r="21" spans="1:11" x14ac:dyDescent="0.25">
      <c r="A21" s="73">
        <v>45630</v>
      </c>
      <c r="B21" s="66">
        <v>8975</v>
      </c>
      <c r="C21" s="50">
        <v>1</v>
      </c>
      <c r="D21" s="50">
        <v>8</v>
      </c>
      <c r="E21" s="50">
        <v>3</v>
      </c>
      <c r="F21" s="50">
        <v>1</v>
      </c>
      <c r="G21" s="52"/>
      <c r="H21" s="69"/>
      <c r="I21" s="69"/>
      <c r="J21" s="69"/>
      <c r="K21" s="69"/>
    </row>
    <row r="22" spans="1:11" x14ac:dyDescent="0.25">
      <c r="A22" s="73">
        <v>45629</v>
      </c>
      <c r="B22" s="66">
        <v>5650</v>
      </c>
      <c r="C22" s="50">
        <v>1</v>
      </c>
      <c r="D22" s="50">
        <v>6</v>
      </c>
      <c r="E22" s="50">
        <v>2</v>
      </c>
      <c r="F22" s="50">
        <v>1</v>
      </c>
      <c r="G22" s="52"/>
      <c r="H22" s="69"/>
      <c r="I22" s="69"/>
      <c r="J22" s="69"/>
      <c r="K22" s="69"/>
    </row>
    <row r="23" spans="1:11" x14ac:dyDescent="0.25">
      <c r="A23" s="73">
        <v>45628</v>
      </c>
      <c r="B23" s="66">
        <v>-685</v>
      </c>
      <c r="C23" s="50">
        <v>5</v>
      </c>
      <c r="D23" s="50">
        <v>9</v>
      </c>
      <c r="E23" s="50">
        <v>3</v>
      </c>
      <c r="F23" s="50">
        <v>1</v>
      </c>
      <c r="G23" s="52"/>
      <c r="H23" s="69"/>
      <c r="I23" s="69"/>
      <c r="J23" s="69"/>
      <c r="K23" s="69"/>
    </row>
    <row r="24" spans="1:11" x14ac:dyDescent="0.25">
      <c r="A24" s="73">
        <v>45623</v>
      </c>
      <c r="B24" s="66">
        <v>-18100</v>
      </c>
      <c r="C24" s="50">
        <v>5</v>
      </c>
      <c r="D24" s="50">
        <v>4</v>
      </c>
      <c r="E24" s="50">
        <v>2</v>
      </c>
      <c r="F24" s="50">
        <v>1</v>
      </c>
    </row>
    <row r="25" spans="1:11" x14ac:dyDescent="0.25">
      <c r="A25" s="73">
        <v>45622</v>
      </c>
      <c r="B25" s="66">
        <v>4480</v>
      </c>
      <c r="C25" s="50">
        <v>1</v>
      </c>
      <c r="D25" s="50">
        <v>7</v>
      </c>
      <c r="E25" s="50">
        <v>3</v>
      </c>
      <c r="F25" s="50">
        <v>1</v>
      </c>
    </row>
    <row r="26" spans="1:11" x14ac:dyDescent="0.25">
      <c r="A26" s="73">
        <v>45621</v>
      </c>
      <c r="B26" s="66">
        <v>-1280</v>
      </c>
      <c r="C26" s="50">
        <v>5</v>
      </c>
      <c r="D26" s="50">
        <v>3</v>
      </c>
      <c r="E26" s="50">
        <v>2</v>
      </c>
      <c r="F26" s="50">
        <v>1</v>
      </c>
      <c r="I26" s="51" t="s">
        <v>51</v>
      </c>
    </row>
    <row r="27" spans="1:11" x14ac:dyDescent="0.25">
      <c r="A27" s="73">
        <v>45618</v>
      </c>
      <c r="B27" s="66">
        <v>-10245</v>
      </c>
      <c r="C27" s="50">
        <v>1</v>
      </c>
      <c r="D27" s="50">
        <v>7</v>
      </c>
      <c r="E27" s="50">
        <v>3</v>
      </c>
      <c r="F27" s="50">
        <v>1</v>
      </c>
    </row>
    <row r="28" spans="1:11" x14ac:dyDescent="0.25">
      <c r="A28" s="73">
        <v>45617</v>
      </c>
      <c r="B28" s="66">
        <v>-20160</v>
      </c>
      <c r="C28" s="50">
        <v>6</v>
      </c>
      <c r="D28" s="50">
        <v>3</v>
      </c>
      <c r="E28" s="50">
        <v>1</v>
      </c>
      <c r="F28" s="50">
        <v>1</v>
      </c>
    </row>
    <row r="29" spans="1:11" x14ac:dyDescent="0.25">
      <c r="A29" s="73">
        <v>45616</v>
      </c>
      <c r="B29" s="66">
        <v>-5335</v>
      </c>
      <c r="C29" s="50">
        <v>5</v>
      </c>
      <c r="D29" s="50">
        <v>2</v>
      </c>
      <c r="E29" s="50">
        <v>2</v>
      </c>
      <c r="F29" s="50">
        <v>1</v>
      </c>
    </row>
    <row r="30" spans="1:11" x14ac:dyDescent="0.25">
      <c r="A30" s="73">
        <v>45615</v>
      </c>
      <c r="B30" s="66">
        <v>5440</v>
      </c>
      <c r="C30" s="50">
        <v>7</v>
      </c>
      <c r="D30" s="50">
        <v>5</v>
      </c>
      <c r="E30" s="50">
        <v>1</v>
      </c>
      <c r="F30" s="50">
        <v>1</v>
      </c>
    </row>
    <row r="31" spans="1:11" x14ac:dyDescent="0.25">
      <c r="A31" s="73">
        <v>45614</v>
      </c>
      <c r="B31" s="66">
        <v>7785</v>
      </c>
      <c r="C31" s="50">
        <v>3</v>
      </c>
      <c r="D31" s="50">
        <v>3</v>
      </c>
      <c r="E31" s="50">
        <v>2</v>
      </c>
      <c r="F31" s="50">
        <v>1</v>
      </c>
    </row>
    <row r="32" spans="1:11" x14ac:dyDescent="0.25">
      <c r="A32" s="73">
        <v>45611</v>
      </c>
      <c r="B32" s="66">
        <v>-11660</v>
      </c>
      <c r="C32" s="50">
        <v>7</v>
      </c>
      <c r="D32" s="50">
        <v>8</v>
      </c>
      <c r="E32" s="50">
        <v>4</v>
      </c>
      <c r="F32" s="50">
        <v>1</v>
      </c>
    </row>
    <row r="33" spans="1:6" x14ac:dyDescent="0.25">
      <c r="A33" s="73">
        <v>45610</v>
      </c>
      <c r="B33" s="66">
        <v>-2880</v>
      </c>
      <c r="C33" s="50">
        <v>2</v>
      </c>
      <c r="D33" s="50">
        <v>8</v>
      </c>
      <c r="E33" s="50">
        <v>3</v>
      </c>
      <c r="F33" s="50">
        <v>1</v>
      </c>
    </row>
    <row r="34" spans="1:6" x14ac:dyDescent="0.25">
      <c r="A34" s="73">
        <v>45609</v>
      </c>
      <c r="B34" s="66">
        <v>-10195</v>
      </c>
      <c r="C34" s="50">
        <v>2</v>
      </c>
      <c r="D34" s="50">
        <v>2</v>
      </c>
      <c r="E34" s="50">
        <v>2</v>
      </c>
      <c r="F34" s="50">
        <v>1</v>
      </c>
    </row>
    <row r="35" spans="1:6" x14ac:dyDescent="0.25">
      <c r="A35" s="73">
        <v>45608</v>
      </c>
      <c r="B35" s="66">
        <v>1225</v>
      </c>
      <c r="C35" s="50">
        <v>2</v>
      </c>
      <c r="D35" s="50">
        <v>1</v>
      </c>
      <c r="E35" s="50">
        <v>2</v>
      </c>
      <c r="F35" s="50">
        <v>1</v>
      </c>
    </row>
    <row r="36" spans="1:6" x14ac:dyDescent="0.25">
      <c r="A36" s="73">
        <v>45607</v>
      </c>
      <c r="B36" s="66">
        <v>-9200</v>
      </c>
      <c r="C36" s="50">
        <v>3</v>
      </c>
      <c r="D36" s="50">
        <v>3</v>
      </c>
      <c r="E36" s="50">
        <v>2</v>
      </c>
      <c r="F36" s="50">
        <v>1</v>
      </c>
    </row>
    <row r="37" spans="1:6" x14ac:dyDescent="0.25">
      <c r="A37" s="73">
        <v>45604</v>
      </c>
      <c r="B37" s="66">
        <v>4935</v>
      </c>
      <c r="C37" s="50">
        <v>1</v>
      </c>
      <c r="D37" s="50">
        <v>7</v>
      </c>
      <c r="E37" s="50">
        <v>3</v>
      </c>
      <c r="F37" s="50">
        <v>1</v>
      </c>
    </row>
    <row r="38" spans="1:6" x14ac:dyDescent="0.25">
      <c r="A38" s="73">
        <v>45603</v>
      </c>
      <c r="B38" s="66">
        <v>5100</v>
      </c>
      <c r="C38" s="50">
        <v>5</v>
      </c>
      <c r="D38" s="50">
        <v>9</v>
      </c>
      <c r="E38" s="50">
        <v>3</v>
      </c>
      <c r="F38" s="50">
        <v>1</v>
      </c>
    </row>
    <row r="39" spans="1:6" x14ac:dyDescent="0.25">
      <c r="A39" s="73">
        <v>45602</v>
      </c>
      <c r="B39" s="66">
        <v>-10280</v>
      </c>
      <c r="C39" s="50">
        <v>5</v>
      </c>
      <c r="D39" s="50">
        <v>7</v>
      </c>
      <c r="E39" s="50">
        <v>3</v>
      </c>
      <c r="F39" s="50">
        <v>1</v>
      </c>
    </row>
    <row r="40" spans="1:6" x14ac:dyDescent="0.25">
      <c r="A40" s="73">
        <v>45601</v>
      </c>
      <c r="B40" s="66">
        <v>3860</v>
      </c>
      <c r="C40" s="50">
        <v>4</v>
      </c>
      <c r="D40" s="50">
        <v>7</v>
      </c>
      <c r="E40" s="50">
        <v>3</v>
      </c>
      <c r="F40" s="50">
        <v>1</v>
      </c>
    </row>
    <row r="41" spans="1:6" x14ac:dyDescent="0.25">
      <c r="A41" s="73">
        <v>45600</v>
      </c>
      <c r="B41" s="66">
        <v>-5345</v>
      </c>
      <c r="C41" s="50">
        <v>2</v>
      </c>
      <c r="D41" s="50">
        <v>5</v>
      </c>
      <c r="E41" s="50">
        <v>2</v>
      </c>
      <c r="F41" s="50">
        <v>1</v>
      </c>
    </row>
    <row r="42" spans="1:6" x14ac:dyDescent="0.25">
      <c r="A42" s="73">
        <v>45597</v>
      </c>
      <c r="B42" s="66">
        <v>-10115</v>
      </c>
      <c r="C42" s="50">
        <v>3</v>
      </c>
      <c r="D42" s="50">
        <v>2</v>
      </c>
      <c r="E42" s="50">
        <v>2</v>
      </c>
      <c r="F42" s="50">
        <v>1</v>
      </c>
    </row>
    <row r="43" spans="1:6" x14ac:dyDescent="0.25">
      <c r="A43" s="73">
        <v>45596</v>
      </c>
      <c r="B43" s="66">
        <v>-7320</v>
      </c>
      <c r="C43" s="50">
        <v>7</v>
      </c>
      <c r="D43" s="50">
        <v>8</v>
      </c>
      <c r="E43" s="50">
        <v>4</v>
      </c>
      <c r="F43" s="50">
        <v>1</v>
      </c>
    </row>
    <row r="44" spans="1:6" x14ac:dyDescent="0.25">
      <c r="A44" s="73">
        <v>45595</v>
      </c>
      <c r="B44" s="66">
        <v>4145</v>
      </c>
      <c r="C44" s="50">
        <v>3</v>
      </c>
      <c r="D44" s="50">
        <v>9</v>
      </c>
      <c r="E44" s="50">
        <v>3</v>
      </c>
      <c r="F44" s="50">
        <v>1</v>
      </c>
    </row>
    <row r="45" spans="1:6" x14ac:dyDescent="0.25">
      <c r="A45" s="73">
        <v>45594</v>
      </c>
      <c r="B45" s="66">
        <v>21185</v>
      </c>
      <c r="C45" s="50">
        <v>5</v>
      </c>
      <c r="D45" s="50">
        <v>6</v>
      </c>
      <c r="E45" s="50">
        <v>2</v>
      </c>
      <c r="F45" s="50">
        <v>1</v>
      </c>
    </row>
    <row r="46" spans="1:6" x14ac:dyDescent="0.25">
      <c r="A46" s="73">
        <v>45593</v>
      </c>
      <c r="B46" s="66">
        <v>-9280</v>
      </c>
      <c r="C46" s="50">
        <v>2</v>
      </c>
      <c r="D46" s="50">
        <v>9</v>
      </c>
      <c r="E46" s="50">
        <v>3</v>
      </c>
      <c r="F46" s="50">
        <v>1</v>
      </c>
    </row>
    <row r="47" spans="1:6" x14ac:dyDescent="0.25">
      <c r="A47" s="73">
        <v>45590</v>
      </c>
      <c r="B47" s="66">
        <v>2420</v>
      </c>
      <c r="C47" s="50">
        <v>5</v>
      </c>
      <c r="D47" s="50">
        <v>2</v>
      </c>
      <c r="E47" s="50">
        <v>2</v>
      </c>
      <c r="F47" s="50">
        <v>1</v>
      </c>
    </row>
    <row r="48" spans="1:6" x14ac:dyDescent="0.25">
      <c r="A48" s="73">
        <v>45589</v>
      </c>
      <c r="B48" s="66">
        <v>-235</v>
      </c>
      <c r="C48" s="50">
        <v>1</v>
      </c>
      <c r="D48" s="50">
        <v>1</v>
      </c>
      <c r="E48" s="50">
        <v>2</v>
      </c>
      <c r="F48" s="50">
        <v>1</v>
      </c>
    </row>
    <row r="49" spans="1:6" x14ac:dyDescent="0.25">
      <c r="A49" s="73">
        <v>45588</v>
      </c>
      <c r="B49" s="66">
        <v>13210</v>
      </c>
      <c r="C49" s="50">
        <v>7</v>
      </c>
      <c r="D49" s="50">
        <v>6</v>
      </c>
      <c r="E49" s="50">
        <v>1</v>
      </c>
      <c r="F49" s="50">
        <v>1</v>
      </c>
    </row>
    <row r="50" spans="1:6" x14ac:dyDescent="0.25">
      <c r="A50" s="73">
        <v>45587</v>
      </c>
      <c r="B50" s="66">
        <v>-10170</v>
      </c>
      <c r="C50" s="50">
        <v>3</v>
      </c>
      <c r="D50" s="50">
        <v>6</v>
      </c>
      <c r="E50" s="50">
        <v>2</v>
      </c>
      <c r="F50" s="50">
        <v>1</v>
      </c>
    </row>
    <row r="51" spans="1:6" x14ac:dyDescent="0.25">
      <c r="A51" s="73">
        <v>45586</v>
      </c>
      <c r="B51" s="66">
        <v>-6750</v>
      </c>
      <c r="C51" s="50">
        <v>2</v>
      </c>
      <c r="D51" s="50">
        <v>6</v>
      </c>
      <c r="E51" s="50">
        <v>2</v>
      </c>
      <c r="F51" s="50">
        <v>1</v>
      </c>
    </row>
    <row r="52" spans="1:6" x14ac:dyDescent="0.25">
      <c r="A52" s="73">
        <v>45583</v>
      </c>
      <c r="B52" s="66">
        <v>1720</v>
      </c>
      <c r="C52" s="50">
        <v>1</v>
      </c>
      <c r="D52" s="50">
        <v>4</v>
      </c>
      <c r="E52" s="50">
        <v>2</v>
      </c>
      <c r="F52" s="50">
        <v>1</v>
      </c>
    </row>
    <row r="53" spans="1:6" x14ac:dyDescent="0.25">
      <c r="A53" s="73">
        <v>45582</v>
      </c>
      <c r="B53" s="66">
        <v>-3150</v>
      </c>
      <c r="C53" s="50">
        <v>3</v>
      </c>
      <c r="D53" s="50">
        <v>7</v>
      </c>
      <c r="E53" s="50">
        <v>3</v>
      </c>
      <c r="F53" s="50">
        <v>1</v>
      </c>
    </row>
    <row r="54" spans="1:6" x14ac:dyDescent="0.25">
      <c r="A54" s="73">
        <v>45581</v>
      </c>
      <c r="B54" s="66">
        <v>3880</v>
      </c>
      <c r="C54" s="50">
        <v>2</v>
      </c>
      <c r="D54" s="50">
        <v>1</v>
      </c>
      <c r="E54" s="50">
        <v>2</v>
      </c>
      <c r="F54" s="50">
        <v>1</v>
      </c>
    </row>
    <row r="55" spans="1:6" x14ac:dyDescent="0.25">
      <c r="A55" s="73">
        <v>45580</v>
      </c>
      <c r="B55" s="66">
        <v>-5845</v>
      </c>
      <c r="C55" s="50">
        <v>7</v>
      </c>
      <c r="D55" s="50">
        <v>7</v>
      </c>
      <c r="E55" s="50">
        <v>4</v>
      </c>
      <c r="F55" s="50">
        <v>1</v>
      </c>
    </row>
    <row r="56" spans="1:6" x14ac:dyDescent="0.25">
      <c r="A56" s="73">
        <v>45579</v>
      </c>
      <c r="B56" s="66">
        <v>-2350</v>
      </c>
      <c r="C56" s="50">
        <v>2</v>
      </c>
      <c r="D56" s="50">
        <v>6</v>
      </c>
      <c r="E56" s="50">
        <v>2</v>
      </c>
      <c r="F56" s="50">
        <v>1</v>
      </c>
    </row>
    <row r="57" spans="1:6" x14ac:dyDescent="0.25">
      <c r="A57" s="73">
        <v>45576</v>
      </c>
      <c r="B57" s="66">
        <v>5080</v>
      </c>
      <c r="C57" s="50">
        <v>2</v>
      </c>
      <c r="D57" s="50">
        <v>4</v>
      </c>
      <c r="E57" s="50">
        <v>2</v>
      </c>
      <c r="F57" s="50">
        <v>1</v>
      </c>
    </row>
    <row r="58" spans="1:6" x14ac:dyDescent="0.25">
      <c r="A58" s="73">
        <v>45575</v>
      </c>
      <c r="B58" s="66">
        <v>-2885</v>
      </c>
      <c r="C58" s="50">
        <v>2</v>
      </c>
      <c r="D58" s="50">
        <v>1</v>
      </c>
      <c r="E58" s="50">
        <v>2</v>
      </c>
      <c r="F58" s="50">
        <v>1</v>
      </c>
    </row>
    <row r="59" spans="1:6" x14ac:dyDescent="0.25">
      <c r="A59" s="73">
        <v>45574</v>
      </c>
      <c r="B59" s="66">
        <v>11760</v>
      </c>
      <c r="C59" s="50">
        <v>3</v>
      </c>
      <c r="D59" s="50">
        <v>8</v>
      </c>
      <c r="E59" s="50">
        <v>3</v>
      </c>
      <c r="F59" s="50">
        <v>1</v>
      </c>
    </row>
    <row r="60" spans="1:6" x14ac:dyDescent="0.25">
      <c r="A60" s="73">
        <v>45573</v>
      </c>
      <c r="B60" s="66">
        <v>6595</v>
      </c>
      <c r="C60" s="50">
        <v>4</v>
      </c>
      <c r="D60" s="50">
        <v>9</v>
      </c>
      <c r="E60" s="50">
        <v>3</v>
      </c>
      <c r="F60" s="50">
        <v>1</v>
      </c>
    </row>
    <row r="61" spans="1:6" x14ac:dyDescent="0.25">
      <c r="A61" s="73">
        <v>45572</v>
      </c>
      <c r="B61" s="66">
        <v>-1565</v>
      </c>
      <c r="C61" s="50">
        <v>3</v>
      </c>
      <c r="D61" s="50">
        <v>5</v>
      </c>
      <c r="E61" s="50">
        <v>2</v>
      </c>
      <c r="F61" s="50">
        <v>1</v>
      </c>
    </row>
    <row r="62" spans="1:6" x14ac:dyDescent="0.25">
      <c r="A62" s="73">
        <v>45569</v>
      </c>
      <c r="B62" s="66">
        <v>-6750</v>
      </c>
      <c r="C62" s="50">
        <v>4</v>
      </c>
      <c r="D62" s="50">
        <v>7</v>
      </c>
      <c r="E62" s="50">
        <v>3</v>
      </c>
      <c r="F62" s="50">
        <v>1</v>
      </c>
    </row>
    <row r="63" spans="1:6" x14ac:dyDescent="0.25">
      <c r="A63" s="73">
        <v>45568</v>
      </c>
      <c r="B63" s="66">
        <v>6000</v>
      </c>
      <c r="C63" s="50">
        <v>3</v>
      </c>
      <c r="D63" s="50">
        <v>3</v>
      </c>
      <c r="E63" s="50">
        <v>2</v>
      </c>
      <c r="F63" s="50">
        <v>1</v>
      </c>
    </row>
    <row r="64" spans="1:6" x14ac:dyDescent="0.25">
      <c r="A64" s="73">
        <v>45567</v>
      </c>
      <c r="B64" s="66">
        <v>18960</v>
      </c>
      <c r="C64" s="50">
        <v>4</v>
      </c>
      <c r="D64" s="50">
        <v>3</v>
      </c>
      <c r="E64" s="50">
        <v>2</v>
      </c>
      <c r="F64" s="50">
        <v>1</v>
      </c>
    </row>
    <row r="65" spans="1:6" x14ac:dyDescent="0.25">
      <c r="A65" s="73">
        <v>45566</v>
      </c>
      <c r="B65" s="66">
        <v>18690</v>
      </c>
      <c r="C65" s="50">
        <v>8</v>
      </c>
      <c r="D65" s="50">
        <v>7</v>
      </c>
      <c r="E65" s="50">
        <v>4</v>
      </c>
      <c r="F65" s="50">
        <v>1</v>
      </c>
    </row>
    <row r="66" spans="1:6" x14ac:dyDescent="0.25">
      <c r="A66" s="73">
        <v>45565</v>
      </c>
      <c r="B66" s="66">
        <v>4860</v>
      </c>
      <c r="C66" s="50">
        <v>3</v>
      </c>
      <c r="D66" s="50">
        <v>4</v>
      </c>
      <c r="E66" s="50">
        <v>2</v>
      </c>
      <c r="F66" s="50">
        <v>1</v>
      </c>
    </row>
    <row r="67" spans="1:6" x14ac:dyDescent="0.25">
      <c r="A67" s="73">
        <v>45562</v>
      </c>
      <c r="B67" s="66">
        <v>6390</v>
      </c>
      <c r="C67" s="50">
        <v>3</v>
      </c>
      <c r="D67" s="50">
        <v>3</v>
      </c>
      <c r="E67" s="50">
        <v>2</v>
      </c>
      <c r="F67" s="50">
        <v>1</v>
      </c>
    </row>
    <row r="68" spans="1:6" x14ac:dyDescent="0.25">
      <c r="A68" s="73">
        <v>45561</v>
      </c>
      <c r="B68" s="66">
        <v>-12710</v>
      </c>
      <c r="C68" s="50">
        <v>5</v>
      </c>
      <c r="D68" s="50">
        <v>5</v>
      </c>
      <c r="E68" s="50">
        <v>2</v>
      </c>
      <c r="F68" s="50">
        <v>1</v>
      </c>
    </row>
    <row r="69" spans="1:6" x14ac:dyDescent="0.25">
      <c r="A69" s="73">
        <v>45560</v>
      </c>
      <c r="B69" s="66">
        <v>200</v>
      </c>
      <c r="C69" s="50">
        <v>1</v>
      </c>
      <c r="D69" s="50">
        <v>5</v>
      </c>
      <c r="E69" s="50">
        <v>2</v>
      </c>
      <c r="F69" s="50">
        <v>1</v>
      </c>
    </row>
    <row r="70" spans="1:6" x14ac:dyDescent="0.25">
      <c r="A70" s="73">
        <v>45559</v>
      </c>
      <c r="B70" s="66">
        <v>2105</v>
      </c>
      <c r="C70" s="50">
        <v>4</v>
      </c>
      <c r="D70" s="50">
        <v>1</v>
      </c>
      <c r="E70" s="50">
        <v>2</v>
      </c>
      <c r="F70" s="50">
        <v>1</v>
      </c>
    </row>
    <row r="71" spans="1:6" x14ac:dyDescent="0.25">
      <c r="A71" s="73">
        <v>45558</v>
      </c>
      <c r="B71" s="66">
        <v>620</v>
      </c>
      <c r="C71" s="50">
        <v>1</v>
      </c>
      <c r="D71" s="50">
        <v>1</v>
      </c>
      <c r="E71" s="50">
        <v>2</v>
      </c>
      <c r="F71" s="50">
        <v>1</v>
      </c>
    </row>
    <row r="72" spans="1:6" x14ac:dyDescent="0.25">
      <c r="A72" s="73">
        <v>45555</v>
      </c>
      <c r="B72" s="66">
        <v>-1700</v>
      </c>
      <c r="C72" s="50">
        <v>3</v>
      </c>
      <c r="D72" s="50">
        <v>2</v>
      </c>
      <c r="E72" s="50">
        <v>2</v>
      </c>
      <c r="F72" s="50">
        <v>1</v>
      </c>
    </row>
    <row r="73" spans="1:6" x14ac:dyDescent="0.25">
      <c r="A73" s="73">
        <v>45554</v>
      </c>
      <c r="B73" s="66">
        <v>7695</v>
      </c>
      <c r="C73" s="50">
        <v>3</v>
      </c>
      <c r="D73" s="50">
        <v>4</v>
      </c>
      <c r="E73" s="50">
        <v>2</v>
      </c>
      <c r="F73" s="50">
        <v>1</v>
      </c>
    </row>
    <row r="74" spans="1:6" x14ac:dyDescent="0.25">
      <c r="A74" s="73">
        <v>45553</v>
      </c>
      <c r="B74" s="66">
        <v>-4115</v>
      </c>
      <c r="C74" s="50">
        <v>5</v>
      </c>
      <c r="D74" s="50">
        <v>4</v>
      </c>
      <c r="E74" s="50">
        <v>2</v>
      </c>
      <c r="F74" s="50">
        <v>1</v>
      </c>
    </row>
    <row r="75" spans="1:6" x14ac:dyDescent="0.25">
      <c r="A75" s="73">
        <v>45552</v>
      </c>
      <c r="B75" s="66">
        <v>6095</v>
      </c>
      <c r="C75" s="50">
        <v>5</v>
      </c>
      <c r="D75" s="50">
        <v>4</v>
      </c>
      <c r="E75" s="50">
        <v>2</v>
      </c>
      <c r="F75" s="50">
        <v>1</v>
      </c>
    </row>
    <row r="76" spans="1:6" x14ac:dyDescent="0.25">
      <c r="A76" s="73">
        <v>45551</v>
      </c>
      <c r="B76" s="66">
        <v>-2165</v>
      </c>
      <c r="C76" s="50">
        <v>2</v>
      </c>
      <c r="D76" s="50">
        <v>3</v>
      </c>
      <c r="E76" s="50">
        <v>2</v>
      </c>
      <c r="F76" s="50">
        <v>1</v>
      </c>
    </row>
    <row r="77" spans="1:6" x14ac:dyDescent="0.25">
      <c r="A77" s="73">
        <v>45548</v>
      </c>
      <c r="B77" s="66">
        <v>-4210</v>
      </c>
      <c r="C77" s="50">
        <v>2</v>
      </c>
      <c r="D77" s="50">
        <v>4</v>
      </c>
      <c r="E77" s="50">
        <v>2</v>
      </c>
      <c r="F77" s="50">
        <v>1</v>
      </c>
    </row>
    <row r="78" spans="1:6" x14ac:dyDescent="0.25">
      <c r="A78" s="73">
        <v>45547</v>
      </c>
      <c r="B78" s="66">
        <v>10100</v>
      </c>
      <c r="C78" s="50">
        <v>5</v>
      </c>
      <c r="D78" s="50">
        <v>5</v>
      </c>
      <c r="E78" s="50">
        <v>2</v>
      </c>
      <c r="F78" s="50">
        <v>1</v>
      </c>
    </row>
    <row r="79" spans="1:6" x14ac:dyDescent="0.25">
      <c r="A79" s="73">
        <v>45546</v>
      </c>
      <c r="B79" s="66">
        <v>-8575</v>
      </c>
      <c r="C79" s="50">
        <v>10</v>
      </c>
      <c r="D79" s="50">
        <v>7</v>
      </c>
      <c r="E79" s="50">
        <v>4</v>
      </c>
      <c r="F79" s="50">
        <v>1</v>
      </c>
    </row>
    <row r="80" spans="1:6" x14ac:dyDescent="0.25">
      <c r="A80" s="73">
        <v>45545</v>
      </c>
      <c r="B80" s="66">
        <v>8675</v>
      </c>
      <c r="C80" s="50">
        <v>5</v>
      </c>
      <c r="D80" s="50">
        <v>7</v>
      </c>
      <c r="E80" s="50">
        <v>3</v>
      </c>
      <c r="F80" s="50">
        <v>1</v>
      </c>
    </row>
    <row r="81" spans="1:6" x14ac:dyDescent="0.25">
      <c r="A81" s="73">
        <v>45544</v>
      </c>
      <c r="B81" s="66">
        <v>6900</v>
      </c>
      <c r="C81" s="50">
        <v>4</v>
      </c>
      <c r="D81" s="50">
        <v>4</v>
      </c>
      <c r="E81" s="50">
        <v>2</v>
      </c>
      <c r="F81" s="50">
        <v>1</v>
      </c>
    </row>
    <row r="82" spans="1:6" x14ac:dyDescent="0.25">
      <c r="A82" s="73">
        <v>45541</v>
      </c>
      <c r="B82" s="66">
        <v>-6080</v>
      </c>
      <c r="C82" s="50">
        <v>9</v>
      </c>
      <c r="D82" s="50">
        <v>6</v>
      </c>
      <c r="E82" s="50">
        <v>1</v>
      </c>
      <c r="F82" s="50">
        <v>1</v>
      </c>
    </row>
    <row r="83" spans="1:6" x14ac:dyDescent="0.25">
      <c r="A83" s="73">
        <v>45540</v>
      </c>
      <c r="B83" s="66">
        <v>-20205</v>
      </c>
      <c r="C83" s="50">
        <v>5</v>
      </c>
      <c r="D83" s="50">
        <v>1</v>
      </c>
      <c r="E83" s="50">
        <v>2</v>
      </c>
      <c r="F83" s="50">
        <v>1</v>
      </c>
    </row>
    <row r="84" spans="1:6" x14ac:dyDescent="0.25">
      <c r="A84" s="73">
        <v>45539</v>
      </c>
      <c r="B84" s="66">
        <v>6760</v>
      </c>
      <c r="C84" s="50">
        <v>5</v>
      </c>
      <c r="D84" s="50">
        <v>3</v>
      </c>
      <c r="E84" s="50">
        <v>2</v>
      </c>
      <c r="F84" s="50">
        <v>1</v>
      </c>
    </row>
    <row r="85" spans="1:6" x14ac:dyDescent="0.25">
      <c r="A85" s="73">
        <v>45538</v>
      </c>
      <c r="B85" s="66">
        <v>2080</v>
      </c>
      <c r="C85" s="50">
        <v>10</v>
      </c>
      <c r="D85" s="50">
        <v>8</v>
      </c>
      <c r="E85" s="50">
        <v>4</v>
      </c>
      <c r="F85" s="50">
        <v>1</v>
      </c>
    </row>
    <row r="86" spans="1:6" x14ac:dyDescent="0.25">
      <c r="A86" s="73">
        <v>45534</v>
      </c>
      <c r="B86" s="66">
        <v>4655</v>
      </c>
      <c r="C86" s="50">
        <v>4</v>
      </c>
      <c r="D86" s="50">
        <v>4</v>
      </c>
      <c r="E86" s="50">
        <v>2</v>
      </c>
      <c r="F86" s="50">
        <v>1</v>
      </c>
    </row>
    <row r="87" spans="1:6" x14ac:dyDescent="0.25">
      <c r="A87" s="73">
        <v>45533</v>
      </c>
      <c r="B87" s="66">
        <v>-10160</v>
      </c>
      <c r="C87" s="50">
        <v>6</v>
      </c>
      <c r="D87" s="50">
        <v>2</v>
      </c>
      <c r="E87" s="50">
        <v>1</v>
      </c>
      <c r="F87" s="50">
        <v>1</v>
      </c>
    </row>
    <row r="88" spans="1:6" x14ac:dyDescent="0.25">
      <c r="A88" s="73">
        <v>45532</v>
      </c>
      <c r="B88" s="66">
        <v>-10220</v>
      </c>
      <c r="C88" s="50">
        <v>7</v>
      </c>
      <c r="D88" s="50">
        <v>7</v>
      </c>
      <c r="E88" s="50">
        <v>4</v>
      </c>
      <c r="F88" s="50">
        <v>1</v>
      </c>
    </row>
    <row r="89" spans="1:6" x14ac:dyDescent="0.25">
      <c r="A89" s="73">
        <v>45531</v>
      </c>
      <c r="B89" s="66">
        <v>-3340</v>
      </c>
      <c r="C89" s="50">
        <v>4</v>
      </c>
      <c r="D89" s="50">
        <v>3</v>
      </c>
      <c r="E89" s="50">
        <v>2</v>
      </c>
      <c r="F89" s="50">
        <v>1</v>
      </c>
    </row>
    <row r="90" spans="1:6" x14ac:dyDescent="0.25">
      <c r="A90" s="73">
        <v>45530</v>
      </c>
      <c r="B90" s="66">
        <v>8435</v>
      </c>
      <c r="C90" s="50">
        <v>5</v>
      </c>
      <c r="D90" s="50">
        <v>7</v>
      </c>
      <c r="E90" s="50">
        <v>3</v>
      </c>
      <c r="F90" s="50">
        <v>1</v>
      </c>
    </row>
    <row r="91" spans="1:6" x14ac:dyDescent="0.25">
      <c r="A91" s="73">
        <v>45527</v>
      </c>
      <c r="B91" s="66">
        <v>6560</v>
      </c>
      <c r="C91" s="50">
        <v>5</v>
      </c>
      <c r="D91" s="50">
        <v>2</v>
      </c>
      <c r="E91" s="50">
        <v>2</v>
      </c>
      <c r="F91" s="50">
        <v>1</v>
      </c>
    </row>
    <row r="92" spans="1:6" x14ac:dyDescent="0.25">
      <c r="A92" s="73">
        <v>45526</v>
      </c>
      <c r="B92" s="66">
        <v>-5100</v>
      </c>
      <c r="C92" s="50">
        <v>8</v>
      </c>
      <c r="D92" s="50">
        <v>8</v>
      </c>
      <c r="E92" s="50">
        <v>4</v>
      </c>
      <c r="F92" s="50">
        <v>1</v>
      </c>
    </row>
    <row r="93" spans="1:6" x14ac:dyDescent="0.25">
      <c r="A93" s="73">
        <v>45525</v>
      </c>
      <c r="B93" s="66">
        <v>9840</v>
      </c>
      <c r="C93" s="50">
        <v>2</v>
      </c>
      <c r="D93" s="50">
        <v>4</v>
      </c>
      <c r="E93" s="50">
        <v>2</v>
      </c>
      <c r="F93" s="50">
        <v>1</v>
      </c>
    </row>
    <row r="94" spans="1:6" x14ac:dyDescent="0.25">
      <c r="A94" s="73">
        <v>45524</v>
      </c>
      <c r="B94" s="66">
        <v>-3410</v>
      </c>
      <c r="C94" s="50">
        <v>2</v>
      </c>
      <c r="D94" s="50">
        <v>5</v>
      </c>
      <c r="E94" s="50">
        <v>2</v>
      </c>
      <c r="F94" s="50">
        <v>1</v>
      </c>
    </row>
    <row r="95" spans="1:6" x14ac:dyDescent="0.25">
      <c r="A95" s="73">
        <v>45523</v>
      </c>
      <c r="B95" s="66">
        <v>10240</v>
      </c>
      <c r="C95" s="50">
        <v>5</v>
      </c>
      <c r="D95" s="50">
        <v>9</v>
      </c>
      <c r="E95" s="50">
        <v>3</v>
      </c>
      <c r="F95" s="50">
        <v>1</v>
      </c>
    </row>
    <row r="96" spans="1:6" x14ac:dyDescent="0.25">
      <c r="A96" s="73">
        <v>45520</v>
      </c>
      <c r="B96" s="66">
        <v>-10180</v>
      </c>
      <c r="C96" s="50">
        <v>3</v>
      </c>
      <c r="D96" s="50">
        <v>1</v>
      </c>
      <c r="E96" s="50">
        <v>2</v>
      </c>
      <c r="F96" s="50">
        <v>1</v>
      </c>
    </row>
    <row r="97" spans="1:6" x14ac:dyDescent="0.25">
      <c r="A97" s="73">
        <v>45519</v>
      </c>
      <c r="B97" s="66">
        <v>-6750</v>
      </c>
      <c r="C97" s="50">
        <v>8</v>
      </c>
      <c r="D97" s="50">
        <v>10</v>
      </c>
      <c r="E97" s="50">
        <v>4</v>
      </c>
      <c r="F97" s="50">
        <v>1</v>
      </c>
    </row>
    <row r="98" spans="1:6" x14ac:dyDescent="0.25">
      <c r="A98" s="73">
        <v>45518</v>
      </c>
      <c r="B98" s="66">
        <v>-12720</v>
      </c>
      <c r="C98" s="50">
        <v>5</v>
      </c>
      <c r="D98" s="50">
        <v>1</v>
      </c>
      <c r="E98" s="50">
        <v>2</v>
      </c>
      <c r="F98" s="50">
        <v>1</v>
      </c>
    </row>
    <row r="99" spans="1:6" x14ac:dyDescent="0.25">
      <c r="A99" s="73">
        <v>45517</v>
      </c>
      <c r="B99" s="66">
        <v>-6750</v>
      </c>
      <c r="C99" s="50">
        <v>8</v>
      </c>
      <c r="D99" s="50">
        <v>10</v>
      </c>
      <c r="E99" s="50">
        <v>4</v>
      </c>
      <c r="F99" s="50">
        <v>1</v>
      </c>
    </row>
    <row r="100" spans="1:6" x14ac:dyDescent="0.25">
      <c r="A100" s="73">
        <v>45516</v>
      </c>
      <c r="B100" s="66">
        <v>3075</v>
      </c>
      <c r="C100" s="50">
        <v>4</v>
      </c>
      <c r="D100" s="50">
        <v>1</v>
      </c>
      <c r="E100" s="50">
        <v>2</v>
      </c>
      <c r="F100" s="50">
        <v>1</v>
      </c>
    </row>
    <row r="101" spans="1:6" x14ac:dyDescent="0.25">
      <c r="A101" s="73">
        <v>45513</v>
      </c>
      <c r="B101" s="66">
        <v>-20160</v>
      </c>
      <c r="C101" s="50">
        <v>5</v>
      </c>
      <c r="D101" s="50">
        <v>2</v>
      </c>
      <c r="E101" s="50">
        <v>2</v>
      </c>
      <c r="F101" s="50">
        <v>1</v>
      </c>
    </row>
    <row r="102" spans="1:6" x14ac:dyDescent="0.25">
      <c r="A102" s="73">
        <v>45512</v>
      </c>
      <c r="B102" s="66">
        <v>22795</v>
      </c>
      <c r="C102" s="50">
        <v>10</v>
      </c>
      <c r="D102" s="50">
        <v>9</v>
      </c>
      <c r="E102" s="50">
        <v>4</v>
      </c>
      <c r="F102" s="50">
        <v>1</v>
      </c>
    </row>
    <row r="103" spans="1:6" x14ac:dyDescent="0.25">
      <c r="A103" s="73">
        <v>45511</v>
      </c>
      <c r="B103" s="66">
        <v>1350</v>
      </c>
      <c r="C103" s="50">
        <v>10</v>
      </c>
      <c r="D103" s="50">
        <v>8</v>
      </c>
      <c r="E103" s="50">
        <v>4</v>
      </c>
      <c r="F103" s="50">
        <v>1</v>
      </c>
    </row>
    <row r="104" spans="1:6" x14ac:dyDescent="0.25">
      <c r="A104" s="73">
        <v>45510</v>
      </c>
      <c r="B104" s="66">
        <v>-20160</v>
      </c>
      <c r="C104" s="50">
        <v>9</v>
      </c>
      <c r="D104" s="50">
        <v>1</v>
      </c>
      <c r="E104" s="50">
        <v>1</v>
      </c>
      <c r="F104" s="50">
        <v>1</v>
      </c>
    </row>
    <row r="105" spans="1:6" x14ac:dyDescent="0.25">
      <c r="A105" s="73">
        <v>45509</v>
      </c>
      <c r="B105" s="66">
        <v>-20160</v>
      </c>
      <c r="C105" s="50">
        <v>10</v>
      </c>
      <c r="D105" s="50">
        <v>4</v>
      </c>
      <c r="E105" s="50">
        <v>1</v>
      </c>
      <c r="F105" s="50">
        <v>1</v>
      </c>
    </row>
    <row r="106" spans="1:6" x14ac:dyDescent="0.25">
      <c r="A106" s="73">
        <v>45506</v>
      </c>
      <c r="B106" s="66">
        <v>-20160</v>
      </c>
      <c r="C106" s="50">
        <v>7</v>
      </c>
      <c r="D106" s="50">
        <v>5</v>
      </c>
      <c r="E106" s="50">
        <v>1</v>
      </c>
      <c r="F106" s="50">
        <v>1</v>
      </c>
    </row>
    <row r="107" spans="1:6" x14ac:dyDescent="0.25">
      <c r="A107" s="73">
        <v>45505</v>
      </c>
      <c r="B107" s="66">
        <v>-20160</v>
      </c>
      <c r="C107" s="50">
        <v>10</v>
      </c>
      <c r="D107" s="50">
        <v>7</v>
      </c>
      <c r="E107" s="50">
        <v>4</v>
      </c>
      <c r="F107" s="50">
        <v>1</v>
      </c>
    </row>
    <row r="108" spans="1:6" x14ac:dyDescent="0.25">
      <c r="A108" s="73">
        <v>45504</v>
      </c>
      <c r="B108" s="66">
        <v>1110</v>
      </c>
      <c r="C108" s="50">
        <v>6</v>
      </c>
      <c r="D108" s="50">
        <v>8</v>
      </c>
      <c r="E108" s="50">
        <v>4</v>
      </c>
      <c r="F108" s="50">
        <v>1</v>
      </c>
    </row>
    <row r="109" spans="1:6" x14ac:dyDescent="0.25">
      <c r="A109" s="73">
        <v>45503</v>
      </c>
      <c r="B109" s="66">
        <v>-10440</v>
      </c>
      <c r="C109" s="50">
        <v>8</v>
      </c>
      <c r="D109" s="50">
        <v>6</v>
      </c>
      <c r="E109" s="50">
        <v>1</v>
      </c>
      <c r="F109" s="50">
        <v>1</v>
      </c>
    </row>
    <row r="110" spans="1:6" x14ac:dyDescent="0.25">
      <c r="A110" s="73">
        <v>45502</v>
      </c>
      <c r="B110" s="66">
        <v>4930</v>
      </c>
      <c r="C110" s="50">
        <v>4</v>
      </c>
      <c r="D110" s="50">
        <v>3</v>
      </c>
      <c r="E110" s="50">
        <v>2</v>
      </c>
      <c r="F110" s="50">
        <v>1</v>
      </c>
    </row>
    <row r="111" spans="1:6" x14ac:dyDescent="0.25">
      <c r="A111" s="73">
        <v>45499</v>
      </c>
      <c r="B111" s="66">
        <v>3155</v>
      </c>
      <c r="C111" s="50">
        <v>4</v>
      </c>
      <c r="D111" s="50">
        <v>1</v>
      </c>
      <c r="E111" s="50">
        <v>2</v>
      </c>
      <c r="F111" s="50">
        <v>1</v>
      </c>
    </row>
    <row r="112" spans="1:6" x14ac:dyDescent="0.25">
      <c r="A112" s="73">
        <v>45498</v>
      </c>
      <c r="B112" s="66">
        <v>-20160</v>
      </c>
      <c r="C112" s="50">
        <v>8</v>
      </c>
      <c r="D112" s="50">
        <v>3</v>
      </c>
      <c r="E112" s="50">
        <v>1</v>
      </c>
      <c r="F112" s="50">
        <v>1</v>
      </c>
    </row>
    <row r="113" spans="1:6" x14ac:dyDescent="0.25">
      <c r="A113" s="73">
        <v>45497</v>
      </c>
      <c r="B113" s="66">
        <v>-280</v>
      </c>
      <c r="C113" s="50">
        <v>9</v>
      </c>
      <c r="D113" s="50">
        <v>10</v>
      </c>
      <c r="E113" s="50">
        <v>4</v>
      </c>
      <c r="F113" s="50">
        <v>1</v>
      </c>
    </row>
    <row r="114" spans="1:6" x14ac:dyDescent="0.25">
      <c r="A114" s="73">
        <v>45496</v>
      </c>
      <c r="B114" s="66">
        <v>-1845</v>
      </c>
      <c r="C114" s="50">
        <v>2</v>
      </c>
      <c r="D114" s="50">
        <v>3</v>
      </c>
      <c r="E114" s="50">
        <v>2</v>
      </c>
      <c r="F114" s="50">
        <v>1</v>
      </c>
    </row>
    <row r="115" spans="1:6" x14ac:dyDescent="0.25">
      <c r="A115" s="73">
        <v>45495</v>
      </c>
      <c r="B115" s="66">
        <v>9105</v>
      </c>
      <c r="C115" s="50">
        <v>3</v>
      </c>
      <c r="D115" s="50">
        <v>5</v>
      </c>
      <c r="E115" s="50">
        <v>2</v>
      </c>
      <c r="F115" s="50">
        <v>1</v>
      </c>
    </row>
    <row r="116" spans="1:6" x14ac:dyDescent="0.25">
      <c r="A116" s="73">
        <v>45492</v>
      </c>
      <c r="B116" s="66">
        <v>135</v>
      </c>
      <c r="C116" s="50">
        <v>5</v>
      </c>
      <c r="D116" s="50">
        <v>6</v>
      </c>
      <c r="E116" s="50">
        <v>2</v>
      </c>
      <c r="F116" s="50">
        <v>1</v>
      </c>
    </row>
    <row r="117" spans="1:6" x14ac:dyDescent="0.25">
      <c r="A117" s="73">
        <v>45491</v>
      </c>
      <c r="B117" s="66">
        <v>2060</v>
      </c>
      <c r="C117" s="50">
        <v>7</v>
      </c>
      <c r="D117" s="50">
        <v>5</v>
      </c>
      <c r="E117" s="50">
        <v>1</v>
      </c>
      <c r="F117" s="50">
        <v>1</v>
      </c>
    </row>
    <row r="118" spans="1:6" x14ac:dyDescent="0.25">
      <c r="A118" s="73">
        <v>45490</v>
      </c>
      <c r="B118" s="66">
        <v>-140</v>
      </c>
      <c r="C118" s="50">
        <v>5</v>
      </c>
      <c r="D118" s="50">
        <v>10</v>
      </c>
      <c r="E118" s="50">
        <v>3</v>
      </c>
      <c r="F118" s="50">
        <v>1</v>
      </c>
    </row>
    <row r="119" spans="1:6" x14ac:dyDescent="0.25">
      <c r="A119" s="73">
        <v>45489</v>
      </c>
      <c r="B119" s="66">
        <v>465</v>
      </c>
      <c r="C119" s="50">
        <v>2</v>
      </c>
      <c r="D119" s="50">
        <v>2</v>
      </c>
      <c r="E119" s="50">
        <v>2</v>
      </c>
      <c r="F119" s="50">
        <v>1</v>
      </c>
    </row>
    <row r="120" spans="1:6" x14ac:dyDescent="0.25">
      <c r="A120" s="73">
        <v>45488</v>
      </c>
      <c r="B120" s="66">
        <v>2245</v>
      </c>
      <c r="C120" s="50">
        <v>5</v>
      </c>
      <c r="D120" s="50">
        <v>2</v>
      </c>
      <c r="E120" s="50">
        <v>2</v>
      </c>
      <c r="F120" s="50">
        <v>1</v>
      </c>
    </row>
    <row r="121" spans="1:6" x14ac:dyDescent="0.25">
      <c r="A121" s="73">
        <v>45485</v>
      </c>
      <c r="B121" s="66">
        <v>-1880</v>
      </c>
      <c r="C121" s="50">
        <v>7</v>
      </c>
      <c r="D121" s="50">
        <v>3</v>
      </c>
      <c r="E121" s="50">
        <v>1</v>
      </c>
      <c r="F121" s="50">
        <v>1</v>
      </c>
    </row>
    <row r="122" spans="1:6" x14ac:dyDescent="0.25">
      <c r="A122" s="73">
        <v>45484</v>
      </c>
      <c r="B122" s="66">
        <v>-5255</v>
      </c>
      <c r="C122" s="50">
        <v>9</v>
      </c>
      <c r="D122" s="50">
        <v>8</v>
      </c>
      <c r="E122" s="50">
        <v>4</v>
      </c>
      <c r="F122" s="50">
        <v>1</v>
      </c>
    </row>
    <row r="123" spans="1:6" x14ac:dyDescent="0.25">
      <c r="A123" s="73">
        <v>45483</v>
      </c>
      <c r="B123" s="66">
        <v>7820</v>
      </c>
      <c r="C123" s="50">
        <v>2</v>
      </c>
      <c r="D123" s="50">
        <v>8</v>
      </c>
      <c r="E123" s="50">
        <v>3</v>
      </c>
      <c r="F123" s="50">
        <v>1</v>
      </c>
    </row>
    <row r="124" spans="1:6" x14ac:dyDescent="0.25">
      <c r="A124" s="73">
        <v>45482</v>
      </c>
      <c r="B124" s="66">
        <v>-4260</v>
      </c>
      <c r="C124" s="50">
        <v>1</v>
      </c>
      <c r="D124" s="50">
        <v>4</v>
      </c>
      <c r="E124" s="50">
        <v>2</v>
      </c>
      <c r="F124" s="50">
        <v>1</v>
      </c>
    </row>
    <row r="125" spans="1:6" x14ac:dyDescent="0.25">
      <c r="A125" s="73">
        <v>45481</v>
      </c>
      <c r="B125" s="66">
        <v>2970</v>
      </c>
      <c r="C125" s="50">
        <v>1</v>
      </c>
      <c r="D125" s="50">
        <v>6</v>
      </c>
      <c r="E125" s="50">
        <v>2</v>
      </c>
      <c r="F125" s="50">
        <v>1</v>
      </c>
    </row>
    <row r="126" spans="1:6" x14ac:dyDescent="0.25">
      <c r="A126" s="73">
        <v>45478</v>
      </c>
      <c r="B126" s="66">
        <v>11410</v>
      </c>
      <c r="C126" s="50">
        <v>4</v>
      </c>
      <c r="D126" s="50">
        <v>7</v>
      </c>
      <c r="E126" s="50">
        <v>3</v>
      </c>
      <c r="F126" s="50">
        <v>1</v>
      </c>
    </row>
    <row r="127" spans="1:6" x14ac:dyDescent="0.25">
      <c r="A127" s="73">
        <v>45475</v>
      </c>
      <c r="B127" s="66">
        <v>13905</v>
      </c>
      <c r="C127" s="50">
        <v>5</v>
      </c>
      <c r="D127" s="50">
        <v>9</v>
      </c>
      <c r="E127" s="50">
        <v>3</v>
      </c>
      <c r="F127" s="50">
        <v>1</v>
      </c>
    </row>
    <row r="128" spans="1:6" x14ac:dyDescent="0.25">
      <c r="A128" s="73">
        <v>45474</v>
      </c>
      <c r="B128" s="66">
        <v>-20160</v>
      </c>
      <c r="C128" s="50">
        <v>4</v>
      </c>
      <c r="D128" s="50">
        <v>5</v>
      </c>
      <c r="E128" s="50">
        <v>2</v>
      </c>
      <c r="F128" s="50">
        <v>1</v>
      </c>
    </row>
    <row r="129" spans="1:6" x14ac:dyDescent="0.25">
      <c r="A129" s="73">
        <v>45471</v>
      </c>
      <c r="B129" s="66">
        <v>-7625</v>
      </c>
      <c r="C129" s="50">
        <v>5</v>
      </c>
      <c r="D129" s="50">
        <v>6</v>
      </c>
      <c r="E129" s="50">
        <v>2</v>
      </c>
      <c r="F129" s="50">
        <v>1</v>
      </c>
    </row>
    <row r="130" spans="1:6" x14ac:dyDescent="0.25">
      <c r="A130" s="73">
        <v>45470</v>
      </c>
      <c r="B130" s="66">
        <v>10995</v>
      </c>
      <c r="C130" s="50">
        <v>1</v>
      </c>
      <c r="D130" s="50">
        <v>4</v>
      </c>
      <c r="E130" s="50">
        <v>2</v>
      </c>
      <c r="F130" s="50">
        <v>1</v>
      </c>
    </row>
    <row r="131" spans="1:6" x14ac:dyDescent="0.25">
      <c r="A131" s="73">
        <v>45469</v>
      </c>
      <c r="B131" s="66">
        <v>-1730</v>
      </c>
      <c r="C131" s="50">
        <v>1</v>
      </c>
      <c r="D131" s="50">
        <v>1</v>
      </c>
      <c r="E131" s="50">
        <v>2</v>
      </c>
      <c r="F131" s="50">
        <v>1</v>
      </c>
    </row>
    <row r="132" spans="1:6" x14ac:dyDescent="0.25">
      <c r="A132" s="73">
        <v>45468</v>
      </c>
      <c r="B132" s="66">
        <v>10020</v>
      </c>
      <c r="C132" s="50">
        <v>2</v>
      </c>
      <c r="D132" s="50">
        <v>8</v>
      </c>
      <c r="E132" s="50">
        <v>3</v>
      </c>
      <c r="F132" s="50">
        <v>1</v>
      </c>
    </row>
    <row r="133" spans="1:6" x14ac:dyDescent="0.25">
      <c r="A133" s="73">
        <v>45467</v>
      </c>
      <c r="B133" s="66">
        <v>9575</v>
      </c>
      <c r="C133" s="50">
        <v>4</v>
      </c>
      <c r="D133" s="50">
        <v>9</v>
      </c>
      <c r="E133" s="50">
        <v>3</v>
      </c>
      <c r="F133" s="50">
        <v>1</v>
      </c>
    </row>
    <row r="134" spans="1:6" x14ac:dyDescent="0.25">
      <c r="A134" s="73">
        <v>45464</v>
      </c>
      <c r="B134" s="66">
        <v>485</v>
      </c>
      <c r="C134" s="50">
        <v>1</v>
      </c>
      <c r="D134" s="50">
        <v>3</v>
      </c>
      <c r="E134" s="50">
        <v>2</v>
      </c>
      <c r="F134" s="50">
        <v>1</v>
      </c>
    </row>
    <row r="135" spans="1:6" x14ac:dyDescent="0.25">
      <c r="A135" s="73">
        <v>45463</v>
      </c>
      <c r="B135" s="66">
        <v>2400</v>
      </c>
      <c r="C135" s="50">
        <v>6</v>
      </c>
      <c r="D135" s="50">
        <v>8</v>
      </c>
      <c r="E135" s="50">
        <v>4</v>
      </c>
      <c r="F135" s="50">
        <v>1</v>
      </c>
    </row>
    <row r="136" spans="1:6" x14ac:dyDescent="0.25">
      <c r="A136" s="73">
        <v>45461</v>
      </c>
      <c r="B136" s="66">
        <v>-14455</v>
      </c>
      <c r="C136" s="50">
        <v>1</v>
      </c>
      <c r="D136" s="50">
        <v>3</v>
      </c>
      <c r="E136" s="50">
        <v>2</v>
      </c>
      <c r="F136" s="50">
        <v>1</v>
      </c>
    </row>
    <row r="137" spans="1:6" x14ac:dyDescent="0.25">
      <c r="A137" s="73">
        <v>45460</v>
      </c>
      <c r="B137" s="66">
        <v>7080</v>
      </c>
      <c r="C137" s="50">
        <v>6</v>
      </c>
      <c r="D137" s="50">
        <v>7</v>
      </c>
      <c r="E137" s="50">
        <v>4</v>
      </c>
      <c r="F137" s="50">
        <v>1</v>
      </c>
    </row>
    <row r="138" spans="1:6" x14ac:dyDescent="0.25">
      <c r="A138" s="73">
        <v>45457</v>
      </c>
      <c r="B138" s="66">
        <v>-10235</v>
      </c>
      <c r="C138" s="50">
        <v>2</v>
      </c>
      <c r="D138" s="50">
        <v>8</v>
      </c>
      <c r="E138" s="50">
        <v>3</v>
      </c>
      <c r="F138" s="50">
        <v>1</v>
      </c>
    </row>
    <row r="139" spans="1:6" x14ac:dyDescent="0.25">
      <c r="A139" s="73">
        <v>45456</v>
      </c>
      <c r="B139" s="66">
        <v>-1180</v>
      </c>
      <c r="C139" s="50">
        <v>2</v>
      </c>
      <c r="D139" s="50">
        <v>1</v>
      </c>
      <c r="E139" s="50">
        <v>2</v>
      </c>
      <c r="F139" s="50">
        <v>1</v>
      </c>
    </row>
    <row r="140" spans="1:6" x14ac:dyDescent="0.25">
      <c r="A140" s="73">
        <v>45455</v>
      </c>
      <c r="B140" s="66">
        <v>16725</v>
      </c>
      <c r="C140" s="50">
        <v>5</v>
      </c>
      <c r="D140" s="50">
        <v>7</v>
      </c>
      <c r="E140" s="50">
        <v>3</v>
      </c>
      <c r="F140" s="50">
        <v>1</v>
      </c>
    </row>
    <row r="141" spans="1:6" x14ac:dyDescent="0.25">
      <c r="A141" s="73">
        <v>45454</v>
      </c>
      <c r="B141" s="66">
        <v>17360</v>
      </c>
      <c r="C141" s="50">
        <v>4</v>
      </c>
      <c r="D141" s="50">
        <v>8</v>
      </c>
      <c r="E141" s="50">
        <v>3</v>
      </c>
      <c r="F141" s="50">
        <v>1</v>
      </c>
    </row>
    <row r="142" spans="1:6" x14ac:dyDescent="0.25">
      <c r="A142" s="73">
        <v>45453</v>
      </c>
      <c r="B142" s="66">
        <v>5480</v>
      </c>
      <c r="C142" s="50">
        <v>1</v>
      </c>
      <c r="D142" s="50">
        <v>6</v>
      </c>
      <c r="E142" s="50">
        <v>2</v>
      </c>
      <c r="F142" s="50">
        <v>1</v>
      </c>
    </row>
    <row r="143" spans="1:6" x14ac:dyDescent="0.25">
      <c r="A143" s="73">
        <v>45450</v>
      </c>
      <c r="B143" s="66">
        <v>-750</v>
      </c>
      <c r="C143" s="50">
        <v>3</v>
      </c>
      <c r="D143" s="50">
        <v>2</v>
      </c>
      <c r="E143" s="50">
        <v>2</v>
      </c>
      <c r="F143" s="50">
        <v>1</v>
      </c>
    </row>
    <row r="144" spans="1:6" x14ac:dyDescent="0.25">
      <c r="A144" s="73">
        <v>45449</v>
      </c>
      <c r="B144" s="66">
        <v>1825</v>
      </c>
      <c r="C144" s="50">
        <v>1</v>
      </c>
      <c r="D144" s="50">
        <v>3</v>
      </c>
      <c r="E144" s="50">
        <v>2</v>
      </c>
      <c r="F144" s="50">
        <v>1</v>
      </c>
    </row>
    <row r="145" spans="1:6" x14ac:dyDescent="0.25">
      <c r="A145" s="73">
        <v>45448</v>
      </c>
      <c r="B145" s="66">
        <v>14080</v>
      </c>
      <c r="C145" s="50">
        <v>5</v>
      </c>
      <c r="D145" s="50">
        <v>10</v>
      </c>
      <c r="E145" s="50">
        <v>3</v>
      </c>
      <c r="F145" s="50">
        <v>1</v>
      </c>
    </row>
    <row r="146" spans="1:6" x14ac:dyDescent="0.25">
      <c r="A146" s="73">
        <v>45447</v>
      </c>
      <c r="B146" s="66">
        <v>9060</v>
      </c>
      <c r="C146" s="50">
        <v>3</v>
      </c>
      <c r="D146" s="50">
        <v>8</v>
      </c>
      <c r="E146" s="50">
        <v>3</v>
      </c>
      <c r="F146" s="50">
        <v>1</v>
      </c>
    </row>
    <row r="147" spans="1:6" x14ac:dyDescent="0.25">
      <c r="A147" s="73">
        <v>45446</v>
      </c>
      <c r="B147" s="66">
        <v>-13260</v>
      </c>
      <c r="C147" s="50">
        <v>5</v>
      </c>
      <c r="D147" s="50">
        <v>1</v>
      </c>
      <c r="E147" s="50">
        <v>2</v>
      </c>
      <c r="F147" s="50">
        <v>1</v>
      </c>
    </row>
    <row r="148" spans="1:6" x14ac:dyDescent="0.25">
      <c r="A148" s="73">
        <v>45443</v>
      </c>
      <c r="B148" s="66">
        <v>-3415</v>
      </c>
      <c r="C148" s="50">
        <v>8</v>
      </c>
      <c r="D148" s="50">
        <v>2</v>
      </c>
      <c r="E148" s="50">
        <v>1</v>
      </c>
      <c r="F148" s="50">
        <v>1</v>
      </c>
    </row>
    <row r="149" spans="1:6" x14ac:dyDescent="0.25">
      <c r="A149" s="73">
        <v>45442</v>
      </c>
      <c r="B149" s="66">
        <v>-10160</v>
      </c>
      <c r="C149" s="50">
        <v>4</v>
      </c>
      <c r="D149" s="50">
        <v>7</v>
      </c>
      <c r="E149" s="50">
        <v>3</v>
      </c>
      <c r="F149" s="50">
        <v>1</v>
      </c>
    </row>
    <row r="150" spans="1:6" x14ac:dyDescent="0.25">
      <c r="A150" s="73">
        <v>45441</v>
      </c>
      <c r="B150" s="66">
        <v>1150</v>
      </c>
      <c r="C150" s="50">
        <v>1</v>
      </c>
      <c r="D150" s="50">
        <v>1</v>
      </c>
      <c r="E150" s="50">
        <v>2</v>
      </c>
      <c r="F150" s="50">
        <v>1</v>
      </c>
    </row>
    <row r="151" spans="1:6" x14ac:dyDescent="0.25">
      <c r="A151" s="73">
        <v>45440</v>
      </c>
      <c r="B151" s="66">
        <v>-2600</v>
      </c>
      <c r="C151" s="50">
        <v>1</v>
      </c>
      <c r="D151" s="50">
        <v>2</v>
      </c>
      <c r="E151" s="50">
        <v>2</v>
      </c>
      <c r="F151" s="50">
        <v>1</v>
      </c>
    </row>
    <row r="152" spans="1:6" x14ac:dyDescent="0.25">
      <c r="A152" s="73">
        <v>45436</v>
      </c>
      <c r="B152" s="66">
        <v>7415</v>
      </c>
      <c r="C152" s="50">
        <v>3</v>
      </c>
      <c r="D152" s="50">
        <v>7</v>
      </c>
      <c r="E152" s="50">
        <v>3</v>
      </c>
      <c r="F152" s="50">
        <v>1</v>
      </c>
    </row>
    <row r="153" spans="1:6" x14ac:dyDescent="0.25">
      <c r="A153" s="73">
        <v>45435</v>
      </c>
      <c r="B153" s="66">
        <v>12180</v>
      </c>
      <c r="C153" s="50">
        <v>7</v>
      </c>
      <c r="D153" s="50">
        <v>7</v>
      </c>
      <c r="E153" s="50">
        <v>4</v>
      </c>
      <c r="F153" s="50">
        <v>1</v>
      </c>
    </row>
    <row r="154" spans="1:6" x14ac:dyDescent="0.25">
      <c r="A154" s="73">
        <v>45434</v>
      </c>
      <c r="B154" s="66">
        <v>20</v>
      </c>
      <c r="C154" s="50">
        <v>1</v>
      </c>
      <c r="D154" s="50">
        <v>2</v>
      </c>
      <c r="E154" s="50">
        <v>2</v>
      </c>
      <c r="F154" s="50">
        <v>1</v>
      </c>
    </row>
    <row r="155" spans="1:6" x14ac:dyDescent="0.25">
      <c r="A155" s="73">
        <v>45433</v>
      </c>
      <c r="B155" s="66">
        <v>3335</v>
      </c>
      <c r="C155" s="50">
        <v>1</v>
      </c>
      <c r="D155" s="50">
        <v>4</v>
      </c>
      <c r="E155" s="50">
        <v>2</v>
      </c>
      <c r="F155" s="50">
        <v>1</v>
      </c>
    </row>
    <row r="156" spans="1:6" x14ac:dyDescent="0.25">
      <c r="A156" s="73">
        <v>45432</v>
      </c>
      <c r="B156" s="66">
        <v>6395</v>
      </c>
      <c r="C156" s="50">
        <v>2</v>
      </c>
      <c r="D156" s="50">
        <v>6</v>
      </c>
      <c r="E156" s="50">
        <v>2</v>
      </c>
      <c r="F156" s="50">
        <v>1</v>
      </c>
    </row>
    <row r="157" spans="1:6" x14ac:dyDescent="0.25">
      <c r="A157" s="73">
        <v>45429</v>
      </c>
      <c r="B157" s="66">
        <v>-1860</v>
      </c>
      <c r="C157" s="50">
        <v>1</v>
      </c>
      <c r="D157" s="50">
        <v>2</v>
      </c>
      <c r="E157" s="50">
        <v>2</v>
      </c>
      <c r="F157" s="50">
        <v>1</v>
      </c>
    </row>
    <row r="158" spans="1:6" x14ac:dyDescent="0.25">
      <c r="A158" s="73">
        <v>45428</v>
      </c>
      <c r="B158" s="66">
        <v>-2615</v>
      </c>
      <c r="C158" s="50">
        <v>1</v>
      </c>
      <c r="D158" s="50">
        <v>7</v>
      </c>
      <c r="E158" s="50">
        <v>3</v>
      </c>
      <c r="F158" s="50">
        <v>1</v>
      </c>
    </row>
    <row r="159" spans="1:6" x14ac:dyDescent="0.25">
      <c r="A159" s="73">
        <v>45427</v>
      </c>
      <c r="B159" s="66">
        <v>11080</v>
      </c>
      <c r="C159" s="50">
        <v>5</v>
      </c>
      <c r="D159" s="50">
        <v>10</v>
      </c>
      <c r="E159" s="50">
        <v>3</v>
      </c>
      <c r="F159" s="50">
        <v>1</v>
      </c>
    </row>
    <row r="160" spans="1:6" x14ac:dyDescent="0.25">
      <c r="A160" s="73">
        <v>45426</v>
      </c>
      <c r="B160" s="66">
        <v>6280</v>
      </c>
      <c r="C160" s="50">
        <v>5</v>
      </c>
      <c r="D160" s="50">
        <v>5</v>
      </c>
      <c r="E160" s="50">
        <v>2</v>
      </c>
      <c r="F160" s="50">
        <v>1</v>
      </c>
    </row>
    <row r="161" spans="1:6" x14ac:dyDescent="0.25">
      <c r="A161" s="73">
        <v>45425</v>
      </c>
      <c r="B161" s="66">
        <v>280</v>
      </c>
      <c r="C161" s="50">
        <v>1</v>
      </c>
      <c r="D161" s="50">
        <v>1</v>
      </c>
      <c r="E161" s="50">
        <v>2</v>
      </c>
      <c r="F161" s="50">
        <v>1</v>
      </c>
    </row>
    <row r="162" spans="1:6" x14ac:dyDescent="0.25">
      <c r="A162" s="73">
        <v>45422</v>
      </c>
      <c r="B162" s="66">
        <v>-1720</v>
      </c>
      <c r="C162" s="50">
        <v>2</v>
      </c>
      <c r="D162" s="50">
        <v>3</v>
      </c>
      <c r="E162" s="50">
        <v>2</v>
      </c>
      <c r="F162" s="50">
        <v>1</v>
      </c>
    </row>
    <row r="163" spans="1:6" x14ac:dyDescent="0.25">
      <c r="A163" s="73">
        <v>45421</v>
      </c>
      <c r="B163" s="66">
        <v>3225</v>
      </c>
      <c r="C163" s="50">
        <v>1</v>
      </c>
      <c r="D163" s="50">
        <v>6</v>
      </c>
      <c r="E163" s="50">
        <v>2</v>
      </c>
      <c r="F163" s="50">
        <v>1</v>
      </c>
    </row>
    <row r="164" spans="1:6" x14ac:dyDescent="0.25">
      <c r="A164" s="73">
        <v>45420</v>
      </c>
      <c r="B164" s="66">
        <v>295</v>
      </c>
      <c r="C164" s="50">
        <v>2</v>
      </c>
      <c r="D164" s="50">
        <v>1</v>
      </c>
      <c r="E164" s="50">
        <v>2</v>
      </c>
      <c r="F164" s="50">
        <v>1</v>
      </c>
    </row>
    <row r="165" spans="1:6" x14ac:dyDescent="0.25">
      <c r="A165" s="73">
        <v>45419</v>
      </c>
      <c r="B165" s="66">
        <v>2220</v>
      </c>
      <c r="C165" s="50">
        <v>1</v>
      </c>
      <c r="D165" s="50">
        <v>3</v>
      </c>
      <c r="E165" s="50">
        <v>2</v>
      </c>
      <c r="F165" s="50">
        <v>1</v>
      </c>
    </row>
    <row r="166" spans="1:6" x14ac:dyDescent="0.25">
      <c r="A166" s="73">
        <v>45418</v>
      </c>
      <c r="B166" s="66">
        <v>8430</v>
      </c>
      <c r="C166" s="50">
        <v>2</v>
      </c>
      <c r="D166" s="50">
        <v>10</v>
      </c>
      <c r="E166" s="50">
        <v>3</v>
      </c>
      <c r="F166" s="50">
        <v>1</v>
      </c>
    </row>
    <row r="167" spans="1:6" x14ac:dyDescent="0.25">
      <c r="A167" s="73">
        <v>45415</v>
      </c>
      <c r="B167" s="66">
        <v>17265</v>
      </c>
      <c r="C167" s="50">
        <v>5</v>
      </c>
      <c r="D167" s="50">
        <v>8</v>
      </c>
      <c r="E167" s="50">
        <v>3</v>
      </c>
      <c r="F167" s="50">
        <v>1</v>
      </c>
    </row>
    <row r="168" spans="1:6" x14ac:dyDescent="0.25">
      <c r="A168" s="73">
        <v>45414</v>
      </c>
      <c r="B168" s="66">
        <v>-20305</v>
      </c>
      <c r="C168" s="50">
        <v>5</v>
      </c>
      <c r="D168" s="50">
        <v>2</v>
      </c>
      <c r="E168" s="50">
        <v>2</v>
      </c>
      <c r="F168" s="50">
        <v>1</v>
      </c>
    </row>
    <row r="169" spans="1:6" x14ac:dyDescent="0.25">
      <c r="A169" s="73">
        <v>45413</v>
      </c>
      <c r="B169" s="66">
        <v>1715</v>
      </c>
      <c r="C169" s="50">
        <v>7</v>
      </c>
      <c r="D169" s="50">
        <v>1</v>
      </c>
      <c r="E169" s="50">
        <v>1</v>
      </c>
      <c r="F169" s="50">
        <v>1</v>
      </c>
    </row>
    <row r="170" spans="1:6" x14ac:dyDescent="0.25">
      <c r="A170" s="73">
        <v>45412</v>
      </c>
      <c r="B170" s="66">
        <v>14685</v>
      </c>
      <c r="C170" s="50">
        <v>6</v>
      </c>
      <c r="D170" s="50">
        <v>10</v>
      </c>
      <c r="E170" s="50">
        <v>4</v>
      </c>
      <c r="F170" s="50">
        <v>1</v>
      </c>
    </row>
    <row r="171" spans="1:6" x14ac:dyDescent="0.25">
      <c r="A171" s="73">
        <v>45411</v>
      </c>
      <c r="B171" s="66">
        <v>-10320</v>
      </c>
      <c r="C171" s="50">
        <v>2</v>
      </c>
      <c r="D171" s="50">
        <v>1</v>
      </c>
      <c r="E171" s="50">
        <v>2</v>
      </c>
      <c r="F171" s="50">
        <v>1</v>
      </c>
    </row>
    <row r="172" spans="1:6" x14ac:dyDescent="0.25">
      <c r="A172" s="73">
        <v>45408</v>
      </c>
      <c r="B172" s="66">
        <v>9720</v>
      </c>
      <c r="C172" s="50">
        <v>4</v>
      </c>
      <c r="D172" s="50">
        <v>5</v>
      </c>
      <c r="E172" s="50">
        <v>2</v>
      </c>
      <c r="F172" s="50">
        <v>1</v>
      </c>
    </row>
    <row r="173" spans="1:6" x14ac:dyDescent="0.25">
      <c r="A173" s="73">
        <v>45407</v>
      </c>
      <c r="B173" s="66">
        <v>-20160</v>
      </c>
      <c r="C173" s="50">
        <v>5</v>
      </c>
      <c r="D173" s="50">
        <v>3</v>
      </c>
      <c r="E173" s="50">
        <v>2</v>
      </c>
      <c r="F173" s="50">
        <v>1</v>
      </c>
    </row>
    <row r="174" spans="1:6" x14ac:dyDescent="0.25">
      <c r="A174" s="73">
        <v>45406</v>
      </c>
      <c r="B174" s="66">
        <v>-1850</v>
      </c>
      <c r="C174" s="50">
        <v>4</v>
      </c>
      <c r="D174" s="50">
        <v>2</v>
      </c>
      <c r="E174" s="50">
        <v>2</v>
      </c>
      <c r="F174" s="50">
        <v>1</v>
      </c>
    </row>
    <row r="175" spans="1:6" x14ac:dyDescent="0.25">
      <c r="A175" s="73">
        <v>45405</v>
      </c>
      <c r="B175" s="66">
        <v>27140</v>
      </c>
      <c r="C175" s="50">
        <v>5</v>
      </c>
      <c r="D175" s="50">
        <v>7</v>
      </c>
      <c r="E175" s="50">
        <v>3</v>
      </c>
      <c r="F175" s="50">
        <v>1</v>
      </c>
    </row>
    <row r="176" spans="1:6" x14ac:dyDescent="0.25">
      <c r="A176" s="73">
        <v>45404</v>
      </c>
      <c r="B176" s="66">
        <v>-10195</v>
      </c>
      <c r="C176" s="50">
        <v>5</v>
      </c>
      <c r="D176" s="50">
        <v>3</v>
      </c>
      <c r="E176" s="50">
        <v>2</v>
      </c>
      <c r="F176" s="50">
        <v>1</v>
      </c>
    </row>
    <row r="177" spans="1:6" x14ac:dyDescent="0.25">
      <c r="A177" s="73">
        <v>45401</v>
      </c>
      <c r="B177" s="66">
        <v>-1660</v>
      </c>
      <c r="C177" s="50">
        <v>8</v>
      </c>
      <c r="D177" s="50">
        <v>6</v>
      </c>
      <c r="E177" s="50">
        <v>1</v>
      </c>
      <c r="F177" s="50">
        <v>1</v>
      </c>
    </row>
    <row r="178" spans="1:6" x14ac:dyDescent="0.25">
      <c r="A178" s="73">
        <v>45400</v>
      </c>
      <c r="B178" s="66">
        <v>1665</v>
      </c>
      <c r="C178" s="50">
        <v>4</v>
      </c>
      <c r="D178" s="50">
        <v>8</v>
      </c>
      <c r="E178" s="50">
        <v>3</v>
      </c>
      <c r="F178" s="50">
        <v>1</v>
      </c>
    </row>
    <row r="179" spans="1:6" x14ac:dyDescent="0.25">
      <c r="A179" s="73">
        <v>45399</v>
      </c>
      <c r="B179" s="66">
        <v>-5455</v>
      </c>
      <c r="C179" s="50">
        <v>7</v>
      </c>
      <c r="D179" s="50">
        <v>9</v>
      </c>
      <c r="E179" s="50">
        <v>4</v>
      </c>
      <c r="F179" s="50">
        <v>1</v>
      </c>
    </row>
    <row r="180" spans="1:6" x14ac:dyDescent="0.25">
      <c r="A180" s="73">
        <v>45398</v>
      </c>
      <c r="B180" s="66">
        <v>4275</v>
      </c>
      <c r="C180" s="50">
        <v>2</v>
      </c>
      <c r="D180" s="50">
        <v>2</v>
      </c>
      <c r="E180" s="50">
        <v>2</v>
      </c>
      <c r="F180" s="50">
        <v>1</v>
      </c>
    </row>
    <row r="181" spans="1:6" x14ac:dyDescent="0.25">
      <c r="A181" s="73">
        <v>45397</v>
      </c>
      <c r="B181" s="66">
        <v>-10160</v>
      </c>
      <c r="C181" s="50">
        <v>9</v>
      </c>
      <c r="D181" s="50">
        <v>8</v>
      </c>
      <c r="E181" s="50">
        <v>4</v>
      </c>
      <c r="F181" s="50">
        <v>1</v>
      </c>
    </row>
    <row r="182" spans="1:6" x14ac:dyDescent="0.25">
      <c r="A182" s="73">
        <v>45394</v>
      </c>
      <c r="B182" s="66">
        <v>13835</v>
      </c>
      <c r="C182" s="50">
        <v>5</v>
      </c>
      <c r="D182" s="50">
        <v>8</v>
      </c>
      <c r="E182" s="50">
        <v>3</v>
      </c>
      <c r="F182" s="50">
        <v>1</v>
      </c>
    </row>
    <row r="183" spans="1:6" x14ac:dyDescent="0.25">
      <c r="A183" s="73">
        <v>45393</v>
      </c>
      <c r="B183" s="66">
        <v>20150</v>
      </c>
      <c r="C183" s="50">
        <v>8</v>
      </c>
      <c r="D183" s="50">
        <v>8</v>
      </c>
      <c r="E183" s="50">
        <v>4</v>
      </c>
      <c r="F183" s="50">
        <v>1</v>
      </c>
    </row>
    <row r="184" spans="1:6" x14ac:dyDescent="0.25">
      <c r="A184" s="73">
        <v>45392</v>
      </c>
      <c r="B184" s="66">
        <v>4090</v>
      </c>
      <c r="C184" s="50">
        <v>8</v>
      </c>
      <c r="D184" s="50">
        <v>4</v>
      </c>
      <c r="E184" s="50">
        <v>1</v>
      </c>
      <c r="F184" s="50">
        <v>1</v>
      </c>
    </row>
    <row r="185" spans="1:6" x14ac:dyDescent="0.25">
      <c r="A185" s="73">
        <v>45391</v>
      </c>
      <c r="B185" s="66">
        <v>-5195</v>
      </c>
      <c r="C185" s="50">
        <v>4</v>
      </c>
      <c r="D185" s="50">
        <v>5</v>
      </c>
      <c r="E185" s="50">
        <v>2</v>
      </c>
      <c r="F185" s="50">
        <v>1</v>
      </c>
    </row>
    <row r="186" spans="1:6" x14ac:dyDescent="0.25">
      <c r="A186" s="73">
        <v>45390</v>
      </c>
      <c r="B186" s="66">
        <v>1955</v>
      </c>
      <c r="C186" s="50">
        <v>1</v>
      </c>
      <c r="D186" s="50">
        <v>1</v>
      </c>
      <c r="E186" s="50">
        <v>2</v>
      </c>
      <c r="F186" s="50">
        <v>1</v>
      </c>
    </row>
    <row r="187" spans="1:6" x14ac:dyDescent="0.25">
      <c r="A187" s="73">
        <v>45387</v>
      </c>
      <c r="B187" s="66">
        <v>13265</v>
      </c>
      <c r="C187" s="50">
        <v>7</v>
      </c>
      <c r="D187" s="50">
        <v>5</v>
      </c>
      <c r="E187" s="50">
        <v>1</v>
      </c>
      <c r="F187" s="50">
        <v>1</v>
      </c>
    </row>
    <row r="188" spans="1:6" x14ac:dyDescent="0.25">
      <c r="A188" s="73">
        <v>45386</v>
      </c>
      <c r="B188" s="66">
        <v>10420</v>
      </c>
      <c r="C188" s="50">
        <v>8</v>
      </c>
      <c r="D188" s="50">
        <v>8</v>
      </c>
      <c r="E188" s="50">
        <v>4</v>
      </c>
      <c r="F188" s="50">
        <v>1</v>
      </c>
    </row>
    <row r="189" spans="1:6" x14ac:dyDescent="0.25">
      <c r="A189" s="73">
        <v>45385</v>
      </c>
      <c r="B189" s="66">
        <v>10065</v>
      </c>
      <c r="C189" s="50">
        <v>3</v>
      </c>
      <c r="D189" s="50">
        <v>5</v>
      </c>
      <c r="E189" s="50">
        <v>2</v>
      </c>
      <c r="F189" s="50">
        <v>1</v>
      </c>
    </row>
    <row r="190" spans="1:6" x14ac:dyDescent="0.25">
      <c r="A190" s="73">
        <v>45384</v>
      </c>
      <c r="B190" s="66">
        <v>1295</v>
      </c>
      <c r="C190" s="50">
        <v>4</v>
      </c>
      <c r="D190" s="50">
        <v>5</v>
      </c>
      <c r="E190" s="50">
        <v>2</v>
      </c>
      <c r="F190" s="50">
        <v>1</v>
      </c>
    </row>
    <row r="191" spans="1:6" x14ac:dyDescent="0.25">
      <c r="A191" s="73">
        <v>45383</v>
      </c>
      <c r="B191" s="66">
        <v>200</v>
      </c>
      <c r="C191" s="50">
        <v>2</v>
      </c>
      <c r="D191" s="50">
        <v>5</v>
      </c>
      <c r="E191" s="50">
        <v>2</v>
      </c>
      <c r="F191" s="50">
        <v>1</v>
      </c>
    </row>
    <row r="192" spans="1:6" x14ac:dyDescent="0.25">
      <c r="A192" s="73">
        <v>45379</v>
      </c>
      <c r="B192" s="66">
        <v>-1520</v>
      </c>
      <c r="C192" s="50">
        <v>1</v>
      </c>
      <c r="D192" s="50">
        <v>4</v>
      </c>
      <c r="E192" s="50">
        <v>2</v>
      </c>
      <c r="F192" s="50">
        <v>1</v>
      </c>
    </row>
    <row r="193" spans="1:6" x14ac:dyDescent="0.25">
      <c r="A193" s="73">
        <v>45378</v>
      </c>
      <c r="B193" s="66">
        <v>-18000</v>
      </c>
      <c r="C193" s="50">
        <v>2</v>
      </c>
      <c r="D193" s="50">
        <v>2</v>
      </c>
      <c r="E193" s="50">
        <v>2</v>
      </c>
      <c r="F193" s="50">
        <v>1</v>
      </c>
    </row>
    <row r="194" spans="1:6" x14ac:dyDescent="0.25">
      <c r="A194" s="73">
        <v>45377</v>
      </c>
      <c r="B194" s="66">
        <v>-10160</v>
      </c>
      <c r="C194" s="50">
        <v>2</v>
      </c>
      <c r="D194" s="50">
        <v>9</v>
      </c>
      <c r="E194" s="50">
        <v>3</v>
      </c>
      <c r="F194" s="50">
        <v>1</v>
      </c>
    </row>
    <row r="195" spans="1:6" x14ac:dyDescent="0.25">
      <c r="A195" s="73">
        <v>45376</v>
      </c>
      <c r="B195" s="66">
        <v>550</v>
      </c>
      <c r="C195" s="50">
        <v>2</v>
      </c>
      <c r="D195" s="50">
        <v>1</v>
      </c>
      <c r="E195" s="50">
        <v>2</v>
      </c>
      <c r="F195" s="50">
        <v>1</v>
      </c>
    </row>
    <row r="196" spans="1:6" x14ac:dyDescent="0.25">
      <c r="A196" s="73">
        <v>45373</v>
      </c>
      <c r="B196" s="66">
        <v>2190</v>
      </c>
      <c r="C196" s="50">
        <v>1</v>
      </c>
      <c r="D196" s="50">
        <v>1</v>
      </c>
      <c r="E196" s="50">
        <v>2</v>
      </c>
      <c r="F196" s="50">
        <v>1</v>
      </c>
    </row>
    <row r="197" spans="1:6" x14ac:dyDescent="0.25">
      <c r="A197" s="73">
        <v>45372</v>
      </c>
      <c r="B197" s="66">
        <v>1185</v>
      </c>
      <c r="C197" s="50">
        <v>2</v>
      </c>
      <c r="D197" s="50">
        <v>3</v>
      </c>
      <c r="E197" s="50">
        <v>2</v>
      </c>
      <c r="F197" s="50">
        <v>1</v>
      </c>
    </row>
    <row r="198" spans="1:6" x14ac:dyDescent="0.25">
      <c r="A198" s="73">
        <v>45371</v>
      </c>
      <c r="B198" s="66">
        <v>9800</v>
      </c>
      <c r="C198" s="50">
        <v>4</v>
      </c>
      <c r="D198" s="50">
        <v>8</v>
      </c>
      <c r="E198" s="50">
        <v>3</v>
      </c>
      <c r="F198" s="50">
        <v>1</v>
      </c>
    </row>
    <row r="199" spans="1:6" x14ac:dyDescent="0.25">
      <c r="A199" s="73">
        <v>45370</v>
      </c>
      <c r="B199" s="66">
        <v>8010</v>
      </c>
      <c r="C199" s="50">
        <v>4</v>
      </c>
      <c r="D199" s="50">
        <v>4</v>
      </c>
      <c r="E199" s="50">
        <v>2</v>
      </c>
      <c r="F199" s="50">
        <v>1</v>
      </c>
    </row>
    <row r="200" spans="1:6" x14ac:dyDescent="0.25">
      <c r="A200" s="73">
        <v>45369</v>
      </c>
      <c r="B200" s="66">
        <v>1090</v>
      </c>
      <c r="C200" s="50">
        <v>2</v>
      </c>
      <c r="D200" s="50">
        <v>2</v>
      </c>
      <c r="E200" s="50">
        <v>2</v>
      </c>
      <c r="F200" s="50">
        <v>1</v>
      </c>
    </row>
    <row r="201" spans="1:6" x14ac:dyDescent="0.25">
      <c r="A201" s="73">
        <v>45366</v>
      </c>
      <c r="B201" s="66">
        <v>-5560</v>
      </c>
      <c r="C201" s="50">
        <v>5</v>
      </c>
      <c r="D201" s="50">
        <v>9</v>
      </c>
      <c r="E201" s="50">
        <v>3</v>
      </c>
      <c r="F201" s="50">
        <v>1</v>
      </c>
    </row>
    <row r="202" spans="1:6" x14ac:dyDescent="0.25">
      <c r="A202" s="73">
        <v>45365</v>
      </c>
      <c r="B202" s="66">
        <v>-7295</v>
      </c>
      <c r="C202" s="50">
        <v>5</v>
      </c>
      <c r="D202" s="50">
        <v>6</v>
      </c>
      <c r="E202" s="50">
        <v>2</v>
      </c>
      <c r="F202" s="50">
        <v>1</v>
      </c>
    </row>
    <row r="203" spans="1:6" x14ac:dyDescent="0.25">
      <c r="A203" s="73">
        <v>45364</v>
      </c>
      <c r="B203" s="66">
        <v>-9275</v>
      </c>
      <c r="C203" s="50">
        <v>3</v>
      </c>
      <c r="D203" s="50">
        <v>7</v>
      </c>
      <c r="E203" s="50">
        <v>3</v>
      </c>
      <c r="F203" s="50">
        <v>1</v>
      </c>
    </row>
    <row r="204" spans="1:6" x14ac:dyDescent="0.25">
      <c r="A204" s="73">
        <v>45363</v>
      </c>
      <c r="B204" s="66">
        <v>11850</v>
      </c>
      <c r="C204" s="50">
        <v>5</v>
      </c>
      <c r="D204" s="50">
        <v>6</v>
      </c>
      <c r="E204" s="50">
        <v>2</v>
      </c>
      <c r="F204" s="50">
        <v>1</v>
      </c>
    </row>
    <row r="205" spans="1:6" x14ac:dyDescent="0.25">
      <c r="A205" s="73">
        <v>45362</v>
      </c>
      <c r="B205" s="66">
        <v>415</v>
      </c>
      <c r="C205" s="50">
        <v>2</v>
      </c>
      <c r="D205" s="50">
        <v>5</v>
      </c>
      <c r="E205" s="50">
        <v>2</v>
      </c>
      <c r="F205" s="50">
        <v>1</v>
      </c>
    </row>
    <row r="206" spans="1:6" x14ac:dyDescent="0.25">
      <c r="A206" s="73">
        <v>45359</v>
      </c>
      <c r="B206" s="66">
        <v>23195</v>
      </c>
      <c r="C206" s="50">
        <v>8</v>
      </c>
      <c r="D206" s="50">
        <v>6</v>
      </c>
      <c r="E206" s="50">
        <v>1</v>
      </c>
      <c r="F206" s="50">
        <v>1</v>
      </c>
    </row>
    <row r="207" spans="1:6" x14ac:dyDescent="0.25">
      <c r="A207" s="73">
        <v>45358</v>
      </c>
      <c r="B207" s="66">
        <v>-1500</v>
      </c>
      <c r="C207" s="50">
        <v>5</v>
      </c>
      <c r="D207" s="50">
        <v>8</v>
      </c>
      <c r="E207" s="50">
        <v>3</v>
      </c>
      <c r="F207" s="50">
        <v>1</v>
      </c>
    </row>
    <row r="208" spans="1:6" x14ac:dyDescent="0.25">
      <c r="A208" s="73">
        <v>45357</v>
      </c>
      <c r="B208" s="66">
        <v>3370</v>
      </c>
      <c r="C208" s="50">
        <v>3</v>
      </c>
      <c r="D208" s="50">
        <v>1</v>
      </c>
      <c r="E208" s="50">
        <v>2</v>
      </c>
      <c r="F208" s="50">
        <v>1</v>
      </c>
    </row>
    <row r="209" spans="1:6" x14ac:dyDescent="0.25">
      <c r="A209" s="73">
        <v>45356</v>
      </c>
      <c r="B209" s="66">
        <v>5290</v>
      </c>
      <c r="C209" s="50">
        <v>6</v>
      </c>
      <c r="D209" s="50">
        <v>7</v>
      </c>
      <c r="E209" s="50">
        <v>4</v>
      </c>
      <c r="F209" s="50">
        <v>1</v>
      </c>
    </row>
    <row r="210" spans="1:6" x14ac:dyDescent="0.25">
      <c r="A210" s="73">
        <v>45355</v>
      </c>
      <c r="B210" s="66">
        <v>-4165</v>
      </c>
      <c r="C210" s="50">
        <v>1</v>
      </c>
      <c r="D210" s="50">
        <v>7</v>
      </c>
      <c r="E210" s="50">
        <v>3</v>
      </c>
      <c r="F210" s="50">
        <v>1</v>
      </c>
    </row>
    <row r="211" spans="1:6" x14ac:dyDescent="0.25">
      <c r="A211" s="73">
        <v>45352</v>
      </c>
      <c r="B211" s="66">
        <v>14650</v>
      </c>
      <c r="C211" s="50">
        <v>5</v>
      </c>
      <c r="D211" s="50">
        <v>9</v>
      </c>
      <c r="E211" s="50">
        <v>3</v>
      </c>
      <c r="F211" s="50">
        <v>1</v>
      </c>
    </row>
    <row r="212" spans="1:6" x14ac:dyDescent="0.25">
      <c r="A212" s="73">
        <v>45351</v>
      </c>
      <c r="B212" s="66">
        <v>14235</v>
      </c>
      <c r="C212" s="50">
        <v>5</v>
      </c>
      <c r="D212" s="50">
        <v>8</v>
      </c>
      <c r="E212" s="50">
        <v>3</v>
      </c>
      <c r="F212" s="50">
        <v>1</v>
      </c>
    </row>
    <row r="213" spans="1:6" x14ac:dyDescent="0.25">
      <c r="A213" s="73">
        <v>45350</v>
      </c>
      <c r="B213" s="66">
        <v>265</v>
      </c>
      <c r="C213" s="50">
        <v>1</v>
      </c>
      <c r="D213" s="50">
        <v>4</v>
      </c>
      <c r="E213" s="50">
        <v>2</v>
      </c>
      <c r="F213" s="50">
        <v>1</v>
      </c>
    </row>
    <row r="214" spans="1:6" x14ac:dyDescent="0.25">
      <c r="A214" s="73">
        <v>45349</v>
      </c>
      <c r="B214" s="66">
        <v>-60</v>
      </c>
      <c r="C214" s="50">
        <v>1</v>
      </c>
      <c r="D214" s="50">
        <v>1</v>
      </c>
      <c r="E214" s="50">
        <v>2</v>
      </c>
      <c r="F214" s="50">
        <v>1</v>
      </c>
    </row>
    <row r="215" spans="1:6" x14ac:dyDescent="0.25">
      <c r="A215" s="73">
        <v>45348</v>
      </c>
      <c r="B215" s="66">
        <v>730</v>
      </c>
      <c r="C215" s="50">
        <v>1</v>
      </c>
      <c r="D215" s="50">
        <v>3</v>
      </c>
      <c r="E215" s="50">
        <v>2</v>
      </c>
      <c r="F215" s="50">
        <v>1</v>
      </c>
    </row>
    <row r="216" spans="1:6" x14ac:dyDescent="0.25">
      <c r="A216" s="73">
        <v>45345</v>
      </c>
      <c r="B216" s="66">
        <v>2905</v>
      </c>
      <c r="C216" s="50">
        <v>3</v>
      </c>
      <c r="D216" s="50">
        <v>3</v>
      </c>
      <c r="E216" s="50">
        <v>2</v>
      </c>
      <c r="F216" s="50">
        <v>1</v>
      </c>
    </row>
    <row r="217" spans="1:6" x14ac:dyDescent="0.25">
      <c r="A217" s="73">
        <v>45344</v>
      </c>
      <c r="B217" s="66">
        <v>7155</v>
      </c>
      <c r="C217" s="50">
        <v>4</v>
      </c>
      <c r="D217" s="50">
        <v>6</v>
      </c>
      <c r="E217" s="50">
        <v>2</v>
      </c>
      <c r="F217" s="50">
        <v>1</v>
      </c>
    </row>
    <row r="218" spans="1:6" x14ac:dyDescent="0.25">
      <c r="A218" s="73">
        <v>45343</v>
      </c>
      <c r="B218" s="66">
        <v>-4595</v>
      </c>
      <c r="C218" s="50">
        <v>2</v>
      </c>
      <c r="D218" s="50">
        <v>2</v>
      </c>
      <c r="E218" s="50">
        <v>2</v>
      </c>
      <c r="F218" s="50">
        <v>1</v>
      </c>
    </row>
    <row r="219" spans="1:6" x14ac:dyDescent="0.25">
      <c r="A219" s="73">
        <v>45342</v>
      </c>
      <c r="B219" s="66">
        <v>-13440</v>
      </c>
      <c r="C219" s="50">
        <v>5</v>
      </c>
      <c r="D219" s="50">
        <v>2</v>
      </c>
      <c r="E219" s="50">
        <v>2</v>
      </c>
      <c r="F219" s="50">
        <v>1</v>
      </c>
    </row>
    <row r="220" spans="1:6" x14ac:dyDescent="0.25">
      <c r="A220" s="73">
        <v>45338</v>
      </c>
      <c r="B220" s="66">
        <v>705</v>
      </c>
      <c r="C220" s="50">
        <v>5</v>
      </c>
      <c r="D220" s="50">
        <v>9</v>
      </c>
      <c r="E220" s="50">
        <v>3</v>
      </c>
      <c r="F220" s="50">
        <v>1</v>
      </c>
    </row>
    <row r="221" spans="1:6" x14ac:dyDescent="0.25">
      <c r="A221" s="73">
        <v>45337</v>
      </c>
      <c r="B221" s="66">
        <v>-1680</v>
      </c>
      <c r="C221" s="50">
        <v>2</v>
      </c>
      <c r="D221" s="50">
        <v>1</v>
      </c>
      <c r="E221" s="50">
        <v>2</v>
      </c>
      <c r="F221" s="50">
        <v>1</v>
      </c>
    </row>
    <row r="222" spans="1:6" x14ac:dyDescent="0.25">
      <c r="A222" s="73">
        <v>45336</v>
      </c>
      <c r="B222" s="66">
        <v>13985</v>
      </c>
      <c r="C222" s="50">
        <v>3</v>
      </c>
      <c r="D222" s="50">
        <v>6</v>
      </c>
      <c r="E222" s="50">
        <v>2</v>
      </c>
      <c r="F222" s="50">
        <v>1</v>
      </c>
    </row>
    <row r="223" spans="1:6" x14ac:dyDescent="0.25">
      <c r="A223" s="73">
        <v>45335</v>
      </c>
      <c r="B223" s="66">
        <v>6035</v>
      </c>
      <c r="C223" s="50">
        <v>6</v>
      </c>
      <c r="D223" s="50">
        <v>6</v>
      </c>
      <c r="E223" s="50">
        <v>1</v>
      </c>
      <c r="F223" s="50">
        <v>1</v>
      </c>
    </row>
    <row r="224" spans="1:6" x14ac:dyDescent="0.25">
      <c r="A224" s="73">
        <v>45334</v>
      </c>
      <c r="B224" s="66">
        <v>-1320</v>
      </c>
      <c r="C224" s="50">
        <v>2</v>
      </c>
      <c r="D224" s="50">
        <v>5</v>
      </c>
      <c r="E224" s="50">
        <v>2</v>
      </c>
      <c r="F224" s="50">
        <v>1</v>
      </c>
    </row>
    <row r="225" spans="1:6" x14ac:dyDescent="0.25">
      <c r="A225" s="73">
        <v>45331</v>
      </c>
      <c r="B225" s="66">
        <v>6510</v>
      </c>
      <c r="C225" s="50">
        <v>3</v>
      </c>
      <c r="D225" s="50">
        <v>7</v>
      </c>
      <c r="E225" s="50">
        <v>3</v>
      </c>
      <c r="F225" s="50">
        <v>1</v>
      </c>
    </row>
    <row r="226" spans="1:6" x14ac:dyDescent="0.25">
      <c r="A226" s="73">
        <v>45330</v>
      </c>
      <c r="B226" s="66">
        <v>-865</v>
      </c>
      <c r="C226" s="50">
        <v>1</v>
      </c>
      <c r="D226" s="50">
        <v>5</v>
      </c>
      <c r="E226" s="50">
        <v>2</v>
      </c>
      <c r="F226" s="50">
        <v>1</v>
      </c>
    </row>
    <row r="227" spans="1:6" x14ac:dyDescent="0.25">
      <c r="A227" s="73">
        <v>45329</v>
      </c>
      <c r="B227" s="66">
        <v>10895</v>
      </c>
      <c r="C227" s="50">
        <v>4</v>
      </c>
      <c r="D227" s="50">
        <v>8</v>
      </c>
      <c r="E227" s="50">
        <v>3</v>
      </c>
      <c r="F227" s="50">
        <v>1</v>
      </c>
    </row>
    <row r="228" spans="1:6" x14ac:dyDescent="0.25">
      <c r="A228" s="73">
        <v>45328</v>
      </c>
      <c r="B228" s="66">
        <v>-1530</v>
      </c>
      <c r="C228" s="50">
        <v>3</v>
      </c>
      <c r="D228" s="50">
        <v>1</v>
      </c>
      <c r="E228" s="50">
        <v>2</v>
      </c>
      <c r="F228" s="50">
        <v>1</v>
      </c>
    </row>
    <row r="229" spans="1:6" x14ac:dyDescent="0.25">
      <c r="A229" s="73">
        <v>45327</v>
      </c>
      <c r="B229" s="66">
        <v>-10320</v>
      </c>
      <c r="C229" s="50">
        <v>3</v>
      </c>
      <c r="D229" s="50">
        <v>1</v>
      </c>
      <c r="E229" s="50">
        <v>2</v>
      </c>
      <c r="F229" s="50">
        <v>1</v>
      </c>
    </row>
    <row r="230" spans="1:6" x14ac:dyDescent="0.25">
      <c r="A230" s="73">
        <v>45324</v>
      </c>
      <c r="B230" s="66">
        <v>-20160</v>
      </c>
      <c r="C230" s="50">
        <v>5</v>
      </c>
      <c r="D230" s="50">
        <v>4</v>
      </c>
      <c r="E230" s="50">
        <v>2</v>
      </c>
      <c r="F230" s="50">
        <v>1</v>
      </c>
    </row>
    <row r="231" spans="1:6" x14ac:dyDescent="0.25">
      <c r="A231" s="73">
        <v>45323</v>
      </c>
      <c r="B231" s="66">
        <v>-6845</v>
      </c>
      <c r="C231" s="50">
        <v>3</v>
      </c>
      <c r="D231" s="50">
        <v>6</v>
      </c>
      <c r="E231" s="50">
        <v>2</v>
      </c>
      <c r="F231" s="50">
        <v>1</v>
      </c>
    </row>
    <row r="232" spans="1:6" x14ac:dyDescent="0.25">
      <c r="A232" s="73">
        <v>45322</v>
      </c>
      <c r="B232" s="66">
        <v>-8225</v>
      </c>
      <c r="C232" s="50">
        <v>5</v>
      </c>
      <c r="D232" s="50">
        <v>6</v>
      </c>
      <c r="E232" s="50">
        <v>2</v>
      </c>
      <c r="F232" s="50">
        <v>1</v>
      </c>
    </row>
    <row r="233" spans="1:6" x14ac:dyDescent="0.25">
      <c r="A233" s="73">
        <v>45321</v>
      </c>
      <c r="B233" s="66">
        <v>-9900</v>
      </c>
      <c r="C233" s="50">
        <v>2</v>
      </c>
      <c r="D233" s="50">
        <v>8</v>
      </c>
      <c r="E233" s="50">
        <v>3</v>
      </c>
      <c r="F233" s="50">
        <v>1</v>
      </c>
    </row>
    <row r="234" spans="1:6" x14ac:dyDescent="0.25">
      <c r="A234" s="73">
        <v>45320</v>
      </c>
      <c r="B234" s="66">
        <v>-8880</v>
      </c>
      <c r="C234" s="50">
        <v>3</v>
      </c>
      <c r="D234" s="50">
        <v>8</v>
      </c>
      <c r="E234" s="50">
        <v>3</v>
      </c>
      <c r="F234" s="50">
        <v>1</v>
      </c>
    </row>
    <row r="235" spans="1:6" x14ac:dyDescent="0.25">
      <c r="A235" s="73">
        <v>45317</v>
      </c>
      <c r="B235" s="66">
        <v>480</v>
      </c>
      <c r="C235" s="50">
        <v>1</v>
      </c>
      <c r="D235" s="50">
        <v>1</v>
      </c>
      <c r="E235" s="50">
        <v>2</v>
      </c>
      <c r="F235" s="50">
        <v>1</v>
      </c>
    </row>
    <row r="236" spans="1:6" x14ac:dyDescent="0.25">
      <c r="A236" s="73">
        <v>45316</v>
      </c>
      <c r="B236" s="66">
        <v>-14200</v>
      </c>
      <c r="C236" s="50">
        <v>3</v>
      </c>
      <c r="D236" s="50">
        <v>1</v>
      </c>
      <c r="E236" s="50">
        <v>2</v>
      </c>
      <c r="F236" s="50">
        <v>1</v>
      </c>
    </row>
    <row r="237" spans="1:6" x14ac:dyDescent="0.25">
      <c r="A237" s="73">
        <v>45315</v>
      </c>
      <c r="B237" s="66">
        <v>140</v>
      </c>
      <c r="C237" s="50">
        <v>3</v>
      </c>
      <c r="D237" s="50">
        <v>2</v>
      </c>
      <c r="E237" s="50">
        <v>2</v>
      </c>
      <c r="F237" s="50">
        <v>1</v>
      </c>
    </row>
    <row r="238" spans="1:6" x14ac:dyDescent="0.25">
      <c r="A238" s="73">
        <v>45314</v>
      </c>
      <c r="B238" s="66">
        <v>-6455</v>
      </c>
      <c r="C238" s="50">
        <v>1</v>
      </c>
      <c r="D238" s="50">
        <v>5</v>
      </c>
      <c r="E238" s="50">
        <v>2</v>
      </c>
      <c r="F238" s="50">
        <v>1</v>
      </c>
    </row>
    <row r="239" spans="1:6" x14ac:dyDescent="0.25">
      <c r="A239" s="73">
        <v>45313</v>
      </c>
      <c r="B239" s="66">
        <v>-7060</v>
      </c>
      <c r="C239" s="50">
        <v>2</v>
      </c>
      <c r="D239" s="50">
        <v>7</v>
      </c>
      <c r="E239" s="50">
        <v>3</v>
      </c>
      <c r="F239" s="50">
        <v>1</v>
      </c>
    </row>
    <row r="240" spans="1:6" x14ac:dyDescent="0.25">
      <c r="A240" s="73">
        <v>45310</v>
      </c>
      <c r="B240" s="66">
        <v>10390</v>
      </c>
      <c r="C240" s="50">
        <v>5</v>
      </c>
      <c r="D240" s="50">
        <v>7</v>
      </c>
      <c r="E240" s="50">
        <v>3</v>
      </c>
      <c r="F240" s="50">
        <v>1</v>
      </c>
    </row>
    <row r="241" spans="1:6" x14ac:dyDescent="0.25">
      <c r="A241" s="73">
        <v>45309</v>
      </c>
      <c r="B241" s="66">
        <v>7965</v>
      </c>
      <c r="C241" s="50">
        <v>3</v>
      </c>
      <c r="D241" s="50">
        <v>7</v>
      </c>
      <c r="E241" s="50">
        <v>3</v>
      </c>
      <c r="F241" s="50">
        <v>1</v>
      </c>
    </row>
    <row r="242" spans="1:6" x14ac:dyDescent="0.25">
      <c r="A242" s="73">
        <v>45308</v>
      </c>
      <c r="B242" s="66">
        <v>-16060</v>
      </c>
      <c r="C242" s="50">
        <v>4</v>
      </c>
      <c r="D242" s="50">
        <v>2</v>
      </c>
      <c r="E242" s="50">
        <v>2</v>
      </c>
      <c r="F242" s="50">
        <v>1</v>
      </c>
    </row>
    <row r="243" spans="1:6" x14ac:dyDescent="0.25">
      <c r="A243" s="73">
        <v>45307</v>
      </c>
      <c r="B243" s="66">
        <v>6150</v>
      </c>
      <c r="C243" s="50">
        <v>2</v>
      </c>
      <c r="D243" s="50">
        <v>7</v>
      </c>
      <c r="E243" s="50">
        <v>3</v>
      </c>
      <c r="F243" s="50">
        <v>1</v>
      </c>
    </row>
    <row r="244" spans="1:6" x14ac:dyDescent="0.25">
      <c r="A244" s="73">
        <v>45303</v>
      </c>
      <c r="B244" s="66">
        <v>-4525</v>
      </c>
      <c r="C244" s="50">
        <v>2</v>
      </c>
      <c r="D244" s="50">
        <v>5</v>
      </c>
      <c r="E244" s="50">
        <v>2</v>
      </c>
      <c r="F244" s="50">
        <v>1</v>
      </c>
    </row>
    <row r="245" spans="1:6" x14ac:dyDescent="0.25">
      <c r="A245" s="73">
        <v>45302</v>
      </c>
      <c r="B245" s="66">
        <v>-19020</v>
      </c>
      <c r="C245" s="50">
        <v>5</v>
      </c>
      <c r="D245" s="50">
        <v>2</v>
      </c>
      <c r="E245" s="50">
        <v>2</v>
      </c>
      <c r="F245" s="50">
        <v>1</v>
      </c>
    </row>
    <row r="246" spans="1:6" x14ac:dyDescent="0.25">
      <c r="A246" s="73">
        <v>45301</v>
      </c>
      <c r="B246" s="66">
        <v>-5630</v>
      </c>
      <c r="C246" s="50">
        <v>3</v>
      </c>
      <c r="D246" s="50">
        <v>5</v>
      </c>
      <c r="E246" s="50">
        <v>2</v>
      </c>
      <c r="F246" s="50">
        <v>1</v>
      </c>
    </row>
    <row r="247" spans="1:6" x14ac:dyDescent="0.25">
      <c r="A247" s="73">
        <v>45300</v>
      </c>
      <c r="B247" s="66">
        <v>-10165</v>
      </c>
      <c r="C247" s="50">
        <v>4</v>
      </c>
      <c r="D247" s="50">
        <v>7</v>
      </c>
      <c r="E247" s="50">
        <v>3</v>
      </c>
      <c r="F247" s="50">
        <v>1</v>
      </c>
    </row>
    <row r="248" spans="1:6" x14ac:dyDescent="0.25">
      <c r="A248" s="73">
        <v>45299</v>
      </c>
      <c r="B248" s="66">
        <v>-6750</v>
      </c>
      <c r="C248" s="50">
        <v>7</v>
      </c>
      <c r="D248" s="50">
        <v>10</v>
      </c>
      <c r="E248" s="50">
        <v>4</v>
      </c>
      <c r="F248" s="50">
        <v>1</v>
      </c>
    </row>
    <row r="249" spans="1:6" x14ac:dyDescent="0.25">
      <c r="A249" s="73">
        <v>45296</v>
      </c>
      <c r="B249" s="66">
        <v>10030</v>
      </c>
      <c r="C249" s="50">
        <v>5</v>
      </c>
      <c r="D249" s="50">
        <v>4</v>
      </c>
      <c r="E249" s="50">
        <v>2</v>
      </c>
      <c r="F249" s="50">
        <v>1</v>
      </c>
    </row>
    <row r="250" spans="1:6" x14ac:dyDescent="0.25">
      <c r="A250" s="73">
        <v>45295</v>
      </c>
      <c r="B250" s="66">
        <v>4075</v>
      </c>
      <c r="C250" s="50">
        <v>2</v>
      </c>
      <c r="D250" s="50">
        <v>7</v>
      </c>
      <c r="E250" s="50">
        <v>3</v>
      </c>
      <c r="F250" s="50">
        <v>1</v>
      </c>
    </row>
    <row r="251" spans="1:6" x14ac:dyDescent="0.25">
      <c r="A251" s="73">
        <v>45294</v>
      </c>
      <c r="B251" s="66">
        <v>-5290</v>
      </c>
      <c r="C251" s="50">
        <v>1</v>
      </c>
      <c r="D251" s="50">
        <v>8</v>
      </c>
      <c r="E251" s="50">
        <v>3</v>
      </c>
      <c r="F251" s="50">
        <v>1</v>
      </c>
    </row>
    <row r="252" spans="1:6" x14ac:dyDescent="0.25">
      <c r="A252" s="73">
        <v>45293</v>
      </c>
      <c r="B252" s="66">
        <v>6955</v>
      </c>
      <c r="C252" s="50">
        <v>5</v>
      </c>
      <c r="D252" s="50">
        <v>6</v>
      </c>
      <c r="E252" s="50">
        <v>2</v>
      </c>
      <c r="F252" s="50">
        <v>1</v>
      </c>
    </row>
    <row r="253" spans="1:6" x14ac:dyDescent="0.25">
      <c r="A253" s="73">
        <v>45289</v>
      </c>
      <c r="B253" s="66">
        <v>-14060</v>
      </c>
      <c r="C253" s="50">
        <v>2</v>
      </c>
      <c r="D253" s="50">
        <v>6</v>
      </c>
      <c r="E253" s="50">
        <v>2</v>
      </c>
      <c r="F253" s="50">
        <v>1</v>
      </c>
    </row>
    <row r="254" spans="1:6" x14ac:dyDescent="0.25">
      <c r="A254" s="73">
        <v>45288</v>
      </c>
      <c r="B254" s="66">
        <v>-4220</v>
      </c>
      <c r="C254" s="50">
        <v>1</v>
      </c>
      <c r="D254" s="50">
        <v>7</v>
      </c>
      <c r="E254" s="50">
        <v>3</v>
      </c>
      <c r="F254" s="50">
        <v>1</v>
      </c>
    </row>
    <row r="255" spans="1:6" x14ac:dyDescent="0.25">
      <c r="A255" s="73">
        <v>45287</v>
      </c>
      <c r="B255" s="66">
        <v>3815</v>
      </c>
      <c r="C255" s="50">
        <v>1</v>
      </c>
      <c r="D255" s="50">
        <v>5</v>
      </c>
      <c r="E255" s="50">
        <v>2</v>
      </c>
      <c r="F255" s="50">
        <v>1</v>
      </c>
    </row>
    <row r="256" spans="1:6" x14ac:dyDescent="0.25">
      <c r="A256" s="73">
        <v>45286</v>
      </c>
      <c r="B256" s="66">
        <v>4020</v>
      </c>
      <c r="C256" s="50">
        <v>1</v>
      </c>
      <c r="D256" s="50">
        <v>6</v>
      </c>
      <c r="E256" s="50">
        <v>2</v>
      </c>
      <c r="F256" s="50">
        <v>1</v>
      </c>
    </row>
    <row r="257" spans="1:6" x14ac:dyDescent="0.25">
      <c r="A257" s="73">
        <v>45282</v>
      </c>
      <c r="B257" s="66">
        <v>-1540</v>
      </c>
      <c r="C257" s="50">
        <v>2</v>
      </c>
      <c r="D257" s="50">
        <v>4</v>
      </c>
      <c r="E257" s="50">
        <v>2</v>
      </c>
      <c r="F257" s="50">
        <v>1</v>
      </c>
    </row>
    <row r="258" spans="1:6" x14ac:dyDescent="0.25">
      <c r="A258" s="73">
        <v>45281</v>
      </c>
      <c r="B258" s="66">
        <v>3520</v>
      </c>
      <c r="C258" s="50">
        <v>2</v>
      </c>
      <c r="D258" s="50">
        <v>6</v>
      </c>
      <c r="E258" s="50">
        <v>2</v>
      </c>
      <c r="F258" s="50">
        <v>1</v>
      </c>
    </row>
    <row r="259" spans="1:6" x14ac:dyDescent="0.25">
      <c r="A259" s="73">
        <v>45280</v>
      </c>
      <c r="B259" s="66">
        <v>-10160</v>
      </c>
      <c r="C259" s="50">
        <v>6</v>
      </c>
      <c r="D259" s="50">
        <v>7</v>
      </c>
      <c r="E259" s="50">
        <v>4</v>
      </c>
      <c r="F259" s="50">
        <v>1</v>
      </c>
    </row>
    <row r="260" spans="1:6" x14ac:dyDescent="0.25">
      <c r="A260" s="73">
        <v>45279</v>
      </c>
      <c r="B260" s="66">
        <v>5180</v>
      </c>
      <c r="C260" s="50">
        <v>1</v>
      </c>
      <c r="D260" s="50">
        <v>8</v>
      </c>
      <c r="E260" s="50">
        <v>3</v>
      </c>
      <c r="F260" s="50">
        <v>1</v>
      </c>
    </row>
    <row r="261" spans="1:6" x14ac:dyDescent="0.25">
      <c r="A261" s="73">
        <v>45275</v>
      </c>
      <c r="B261" s="66">
        <v>995</v>
      </c>
      <c r="C261" s="50">
        <v>1</v>
      </c>
      <c r="D261" s="50">
        <v>2</v>
      </c>
      <c r="E261" s="50">
        <v>2</v>
      </c>
      <c r="F261" s="50">
        <v>1</v>
      </c>
    </row>
    <row r="262" spans="1:6" x14ac:dyDescent="0.25">
      <c r="A262" s="73">
        <v>45274</v>
      </c>
      <c r="B262" s="66">
        <v>-10160</v>
      </c>
      <c r="C262" s="50">
        <v>5</v>
      </c>
      <c r="D262" s="50">
        <v>4</v>
      </c>
      <c r="E262" s="50">
        <v>2</v>
      </c>
      <c r="F262" s="50">
        <v>1</v>
      </c>
    </row>
    <row r="263" spans="1:6" x14ac:dyDescent="0.25">
      <c r="A263" s="73">
        <v>45273</v>
      </c>
      <c r="B263" s="66">
        <v>9335</v>
      </c>
      <c r="C263" s="50">
        <v>4</v>
      </c>
      <c r="D263" s="50">
        <v>8</v>
      </c>
      <c r="E263" s="50">
        <v>3</v>
      </c>
      <c r="F263" s="50">
        <v>1</v>
      </c>
    </row>
    <row r="264" spans="1:6" x14ac:dyDescent="0.25">
      <c r="A264" s="73">
        <v>45272</v>
      </c>
      <c r="B264" s="66">
        <v>7150</v>
      </c>
      <c r="C264" s="50">
        <v>3</v>
      </c>
      <c r="D264" s="50">
        <v>7</v>
      </c>
      <c r="E264" s="50">
        <v>3</v>
      </c>
      <c r="F264" s="50">
        <v>1</v>
      </c>
    </row>
    <row r="265" spans="1:6" x14ac:dyDescent="0.25">
      <c r="A265" s="73">
        <v>45271</v>
      </c>
      <c r="B265" s="66">
        <v>11805</v>
      </c>
      <c r="C265" s="50">
        <v>3</v>
      </c>
      <c r="D265" s="50">
        <v>10</v>
      </c>
      <c r="E265" s="50">
        <v>3</v>
      </c>
      <c r="F265" s="50">
        <v>1</v>
      </c>
    </row>
    <row r="266" spans="1:6" x14ac:dyDescent="0.25">
      <c r="A266" s="73">
        <v>45268</v>
      </c>
      <c r="B266" s="66">
        <v>-2900</v>
      </c>
      <c r="C266" s="50">
        <v>5</v>
      </c>
      <c r="D266" s="50">
        <v>4</v>
      </c>
      <c r="E266" s="50">
        <v>2</v>
      </c>
      <c r="F266" s="50">
        <v>1</v>
      </c>
    </row>
    <row r="267" spans="1:6" x14ac:dyDescent="0.25">
      <c r="A267" s="73">
        <v>45267</v>
      </c>
      <c r="B267" s="66">
        <v>10120</v>
      </c>
      <c r="C267" s="50">
        <v>5</v>
      </c>
      <c r="D267" s="50">
        <v>9</v>
      </c>
      <c r="E267" s="50">
        <v>3</v>
      </c>
      <c r="F267" s="50">
        <v>1</v>
      </c>
    </row>
    <row r="268" spans="1:6" x14ac:dyDescent="0.25">
      <c r="A268" s="73">
        <v>45266</v>
      </c>
      <c r="B268" s="66">
        <v>11360</v>
      </c>
      <c r="C268" s="50">
        <v>5</v>
      </c>
      <c r="D268" s="50">
        <v>6</v>
      </c>
      <c r="E268" s="50">
        <v>2</v>
      </c>
      <c r="F268" s="50">
        <v>1</v>
      </c>
    </row>
    <row r="269" spans="1:6" x14ac:dyDescent="0.25">
      <c r="A269" s="73">
        <v>45265</v>
      </c>
      <c r="B269" s="66">
        <v>11245</v>
      </c>
      <c r="C269" s="50">
        <v>4</v>
      </c>
      <c r="D269" s="50">
        <v>8</v>
      </c>
      <c r="E269" s="50">
        <v>3</v>
      </c>
      <c r="F269" s="50">
        <v>1</v>
      </c>
    </row>
    <row r="270" spans="1:6" x14ac:dyDescent="0.25">
      <c r="A270" s="73">
        <v>45264</v>
      </c>
      <c r="B270" s="66">
        <v>1430</v>
      </c>
      <c r="C270" s="50">
        <v>5</v>
      </c>
      <c r="D270" s="50">
        <v>4</v>
      </c>
      <c r="E270" s="50">
        <v>2</v>
      </c>
      <c r="F270" s="50">
        <v>1</v>
      </c>
    </row>
    <row r="271" spans="1:6" x14ac:dyDescent="0.25">
      <c r="A271" s="73">
        <v>45261</v>
      </c>
      <c r="B271" s="66">
        <v>5425</v>
      </c>
      <c r="C271" s="50">
        <v>3</v>
      </c>
      <c r="D271" s="50">
        <v>4</v>
      </c>
      <c r="E271" s="50">
        <v>2</v>
      </c>
      <c r="F271" s="50">
        <v>1</v>
      </c>
    </row>
    <row r="272" spans="1:6" x14ac:dyDescent="0.25">
      <c r="A272" s="73">
        <v>45260</v>
      </c>
      <c r="B272" s="66">
        <v>-17000</v>
      </c>
      <c r="C272" s="50">
        <v>5</v>
      </c>
      <c r="D272" s="50">
        <v>4</v>
      </c>
      <c r="E272" s="50">
        <v>2</v>
      </c>
      <c r="F272" s="50">
        <v>1</v>
      </c>
    </row>
    <row r="273" spans="1:6" x14ac:dyDescent="0.25">
      <c r="A273" s="73">
        <v>45259</v>
      </c>
      <c r="B273" s="66">
        <v>270</v>
      </c>
      <c r="C273" s="50">
        <v>3</v>
      </c>
      <c r="D273" s="50">
        <v>5</v>
      </c>
      <c r="E273" s="50">
        <v>2</v>
      </c>
      <c r="F273" s="50">
        <v>1</v>
      </c>
    </row>
    <row r="274" spans="1:6" x14ac:dyDescent="0.25">
      <c r="A274" s="73">
        <v>45258</v>
      </c>
      <c r="B274" s="66">
        <v>4645</v>
      </c>
      <c r="C274" s="50">
        <v>1</v>
      </c>
      <c r="D274" s="50">
        <v>5</v>
      </c>
      <c r="E274" s="50">
        <v>2</v>
      </c>
      <c r="F274" s="50">
        <v>1</v>
      </c>
    </row>
    <row r="275" spans="1:6" x14ac:dyDescent="0.25">
      <c r="A275" s="73">
        <v>45257</v>
      </c>
      <c r="B275" s="66">
        <v>-680</v>
      </c>
      <c r="C275" s="50">
        <v>1</v>
      </c>
      <c r="D275" s="50">
        <v>1</v>
      </c>
      <c r="E275" s="50">
        <v>2</v>
      </c>
      <c r="F275" s="50">
        <v>1</v>
      </c>
    </row>
    <row r="276" spans="1:6" x14ac:dyDescent="0.25">
      <c r="A276" s="73">
        <v>45252</v>
      </c>
      <c r="B276" s="66">
        <v>-1490</v>
      </c>
      <c r="C276" s="50">
        <v>2</v>
      </c>
      <c r="D276" s="50">
        <v>2</v>
      </c>
      <c r="E276" s="50">
        <v>2</v>
      </c>
      <c r="F276" s="50">
        <v>1</v>
      </c>
    </row>
    <row r="277" spans="1:6" x14ac:dyDescent="0.25">
      <c r="A277" s="73">
        <v>45251</v>
      </c>
      <c r="B277" s="66">
        <v>1530</v>
      </c>
      <c r="C277" s="50">
        <v>2</v>
      </c>
      <c r="D277" s="50">
        <v>5</v>
      </c>
      <c r="E277" s="50">
        <v>2</v>
      </c>
      <c r="F277" s="50">
        <v>1</v>
      </c>
    </row>
    <row r="278" spans="1:6" x14ac:dyDescent="0.25">
      <c r="A278" s="73">
        <v>45250</v>
      </c>
      <c r="B278" s="66">
        <v>13880</v>
      </c>
      <c r="C278" s="50">
        <v>5</v>
      </c>
      <c r="D278" s="50">
        <v>8</v>
      </c>
      <c r="E278" s="50">
        <v>3</v>
      </c>
      <c r="F278" s="50">
        <v>1</v>
      </c>
    </row>
    <row r="279" spans="1:6" x14ac:dyDescent="0.25">
      <c r="A279" s="73">
        <v>45247</v>
      </c>
      <c r="B279" s="66">
        <v>-14850</v>
      </c>
      <c r="C279" s="50">
        <v>1</v>
      </c>
      <c r="D279" s="50">
        <v>2</v>
      </c>
      <c r="E279" s="50">
        <v>2</v>
      </c>
      <c r="F279" s="50">
        <v>1</v>
      </c>
    </row>
    <row r="280" spans="1:6" x14ac:dyDescent="0.25">
      <c r="A280" s="73">
        <v>45246</v>
      </c>
      <c r="B280" s="66">
        <v>3290</v>
      </c>
      <c r="C280" s="50">
        <v>1</v>
      </c>
      <c r="D280" s="50">
        <v>4</v>
      </c>
      <c r="E280" s="50">
        <v>2</v>
      </c>
      <c r="F280" s="50">
        <v>1</v>
      </c>
    </row>
    <row r="281" spans="1:6" x14ac:dyDescent="0.25">
      <c r="A281" s="73">
        <v>45245</v>
      </c>
      <c r="B281" s="66">
        <v>-8240</v>
      </c>
      <c r="C281" s="50">
        <v>4</v>
      </c>
      <c r="D281" s="50">
        <v>4</v>
      </c>
      <c r="E281" s="50">
        <v>2</v>
      </c>
      <c r="F281" s="50">
        <v>1</v>
      </c>
    </row>
    <row r="282" spans="1:6" x14ac:dyDescent="0.25">
      <c r="A282" s="73">
        <v>45244</v>
      </c>
      <c r="B282" s="66">
        <v>-2945</v>
      </c>
      <c r="C282" s="50">
        <v>8</v>
      </c>
      <c r="D282" s="50">
        <v>9</v>
      </c>
      <c r="E282" s="50">
        <v>4</v>
      </c>
      <c r="F282" s="50">
        <v>1</v>
      </c>
    </row>
    <row r="283" spans="1:6" x14ac:dyDescent="0.25">
      <c r="A283" s="73">
        <v>45243</v>
      </c>
      <c r="B283" s="66">
        <v>755</v>
      </c>
      <c r="C283" s="50">
        <v>1</v>
      </c>
      <c r="D283" s="50">
        <v>1</v>
      </c>
      <c r="E283" s="50">
        <v>2</v>
      </c>
      <c r="F283" s="50">
        <v>1</v>
      </c>
    </row>
    <row r="284" spans="1:6" x14ac:dyDescent="0.25">
      <c r="A284" s="73">
        <v>45240</v>
      </c>
      <c r="B284" s="66">
        <v>-10120</v>
      </c>
      <c r="C284" s="50">
        <v>8</v>
      </c>
      <c r="D284" s="50">
        <v>10</v>
      </c>
      <c r="E284" s="50">
        <v>4</v>
      </c>
      <c r="F284" s="50">
        <v>1</v>
      </c>
    </row>
    <row r="285" spans="1:6" x14ac:dyDescent="0.25">
      <c r="A285" s="73">
        <v>45239</v>
      </c>
      <c r="B285" s="66">
        <v>9580</v>
      </c>
      <c r="C285" s="50">
        <v>5</v>
      </c>
      <c r="D285" s="50">
        <v>6</v>
      </c>
      <c r="E285" s="50">
        <v>2</v>
      </c>
      <c r="F285" s="50">
        <v>1</v>
      </c>
    </row>
    <row r="286" spans="1:6" x14ac:dyDescent="0.25">
      <c r="A286" s="73">
        <v>45238</v>
      </c>
      <c r="B286" s="66">
        <v>1935</v>
      </c>
      <c r="C286" s="50">
        <v>2</v>
      </c>
      <c r="D286" s="50">
        <v>2</v>
      </c>
      <c r="E286" s="50">
        <v>2</v>
      </c>
      <c r="F286" s="50">
        <v>1</v>
      </c>
    </row>
    <row r="287" spans="1:6" x14ac:dyDescent="0.25">
      <c r="A287" s="73">
        <v>45237</v>
      </c>
      <c r="B287" s="66">
        <v>1330</v>
      </c>
      <c r="C287" s="50">
        <v>5</v>
      </c>
      <c r="D287" s="50">
        <v>9</v>
      </c>
      <c r="E287" s="50">
        <v>3</v>
      </c>
      <c r="F287" s="50">
        <v>1</v>
      </c>
    </row>
    <row r="288" spans="1:6" x14ac:dyDescent="0.25">
      <c r="A288" s="73">
        <v>45236</v>
      </c>
      <c r="B288" s="66">
        <v>2065</v>
      </c>
      <c r="C288" s="50">
        <v>1</v>
      </c>
      <c r="D288" s="50">
        <v>2</v>
      </c>
      <c r="E288" s="50">
        <v>2</v>
      </c>
      <c r="F288" s="50">
        <v>1</v>
      </c>
    </row>
    <row r="289" spans="1:6" x14ac:dyDescent="0.25">
      <c r="A289" s="73">
        <v>45233</v>
      </c>
      <c r="B289" s="66">
        <v>20200</v>
      </c>
      <c r="C289" s="50">
        <v>7</v>
      </c>
      <c r="D289" s="50">
        <v>8</v>
      </c>
      <c r="E289" s="50">
        <v>4</v>
      </c>
      <c r="F289" s="50">
        <v>1</v>
      </c>
    </row>
    <row r="290" spans="1:6" x14ac:dyDescent="0.25">
      <c r="A290" s="73">
        <v>45232</v>
      </c>
      <c r="B290" s="66">
        <v>6710</v>
      </c>
      <c r="C290" s="50">
        <v>2</v>
      </c>
      <c r="D290" s="50">
        <v>9</v>
      </c>
      <c r="E290" s="50">
        <v>3</v>
      </c>
      <c r="F290" s="50">
        <v>1</v>
      </c>
    </row>
    <row r="291" spans="1:6" x14ac:dyDescent="0.25">
      <c r="A291" s="73">
        <v>45231</v>
      </c>
      <c r="B291" s="66">
        <v>17810</v>
      </c>
      <c r="C291" s="50">
        <v>8</v>
      </c>
      <c r="D291" s="50">
        <v>9</v>
      </c>
      <c r="E291" s="50">
        <v>4</v>
      </c>
      <c r="F291" s="50">
        <v>1</v>
      </c>
    </row>
    <row r="292" spans="1:6" x14ac:dyDescent="0.25">
      <c r="A292" s="73">
        <v>45230</v>
      </c>
      <c r="B292" s="66">
        <v>5945</v>
      </c>
      <c r="C292" s="50">
        <v>4</v>
      </c>
      <c r="D292" s="50">
        <v>4</v>
      </c>
      <c r="E292" s="50">
        <v>2</v>
      </c>
      <c r="F292" s="50">
        <v>1</v>
      </c>
    </row>
    <row r="293" spans="1:6" x14ac:dyDescent="0.25">
      <c r="A293" s="73">
        <v>45229</v>
      </c>
      <c r="B293" s="66">
        <v>5855</v>
      </c>
      <c r="C293" s="50">
        <v>3</v>
      </c>
      <c r="D293" s="50">
        <v>3</v>
      </c>
      <c r="E293" s="50">
        <v>2</v>
      </c>
      <c r="F293" s="50">
        <v>1</v>
      </c>
    </row>
    <row r="294" spans="1:6" x14ac:dyDescent="0.25">
      <c r="A294" s="73">
        <v>45226</v>
      </c>
      <c r="B294" s="66">
        <v>-1780</v>
      </c>
      <c r="C294" s="50">
        <v>4</v>
      </c>
      <c r="D294" s="50">
        <v>4</v>
      </c>
      <c r="E294" s="50">
        <v>2</v>
      </c>
      <c r="F294" s="50">
        <v>1</v>
      </c>
    </row>
    <row r="295" spans="1:6" x14ac:dyDescent="0.25">
      <c r="A295" s="73">
        <v>45225</v>
      </c>
      <c r="B295" s="66">
        <v>-2050</v>
      </c>
      <c r="C295" s="50">
        <v>7</v>
      </c>
      <c r="D295" s="50">
        <v>5</v>
      </c>
      <c r="E295" s="50">
        <v>1</v>
      </c>
      <c r="F295" s="50">
        <v>1</v>
      </c>
    </row>
    <row r="296" spans="1:6" x14ac:dyDescent="0.25">
      <c r="A296" s="73">
        <v>45224</v>
      </c>
      <c r="B296" s="66">
        <v>2660</v>
      </c>
      <c r="C296" s="50">
        <v>8</v>
      </c>
      <c r="D296" s="50">
        <v>9</v>
      </c>
      <c r="E296" s="50">
        <v>4</v>
      </c>
      <c r="F296" s="50">
        <v>1</v>
      </c>
    </row>
    <row r="297" spans="1:6" x14ac:dyDescent="0.25">
      <c r="A297" s="73">
        <v>45223</v>
      </c>
      <c r="B297" s="66">
        <v>3540</v>
      </c>
      <c r="C297" s="50">
        <v>3</v>
      </c>
      <c r="D297" s="50">
        <v>4</v>
      </c>
      <c r="E297" s="50">
        <v>2</v>
      </c>
      <c r="F297" s="50">
        <v>1</v>
      </c>
    </row>
    <row r="298" spans="1:6" x14ac:dyDescent="0.25">
      <c r="A298" s="73">
        <v>45222</v>
      </c>
      <c r="B298" s="66">
        <v>8220</v>
      </c>
      <c r="C298" s="50">
        <v>8</v>
      </c>
      <c r="D298" s="50">
        <v>5</v>
      </c>
      <c r="E298" s="50">
        <v>1</v>
      </c>
      <c r="F298" s="50">
        <v>1</v>
      </c>
    </row>
    <row r="299" spans="1:6" x14ac:dyDescent="0.25">
      <c r="A299" s="73">
        <v>45219</v>
      </c>
      <c r="B299" s="66">
        <v>16120</v>
      </c>
      <c r="C299" s="50">
        <v>5</v>
      </c>
      <c r="D299" s="50">
        <v>8</v>
      </c>
      <c r="E299" s="50">
        <v>3</v>
      </c>
      <c r="F299" s="50">
        <v>1</v>
      </c>
    </row>
    <row r="300" spans="1:6" x14ac:dyDescent="0.25">
      <c r="A300" s="73">
        <v>45218</v>
      </c>
      <c r="B300" s="66">
        <v>11230</v>
      </c>
      <c r="C300" s="50">
        <v>6</v>
      </c>
      <c r="D300" s="50">
        <v>7</v>
      </c>
      <c r="E300" s="50">
        <v>4</v>
      </c>
      <c r="F300" s="50">
        <v>1</v>
      </c>
    </row>
    <row r="301" spans="1:6" x14ac:dyDescent="0.25">
      <c r="A301" s="73">
        <v>45217</v>
      </c>
      <c r="B301" s="66">
        <v>10855</v>
      </c>
      <c r="C301" s="50">
        <v>5</v>
      </c>
      <c r="D301" s="50">
        <v>6</v>
      </c>
      <c r="E301" s="50">
        <v>2</v>
      </c>
      <c r="F301" s="50">
        <v>1</v>
      </c>
    </row>
    <row r="302" spans="1:6" x14ac:dyDescent="0.25">
      <c r="A302" s="73">
        <v>45216</v>
      </c>
      <c r="B302" s="66">
        <v>-11480</v>
      </c>
      <c r="C302" s="50">
        <v>5</v>
      </c>
      <c r="D302" s="50">
        <v>1</v>
      </c>
      <c r="E302" s="50">
        <v>2</v>
      </c>
      <c r="F302" s="50">
        <v>1</v>
      </c>
    </row>
    <row r="303" spans="1:6" x14ac:dyDescent="0.25">
      <c r="A303" s="73">
        <v>45215</v>
      </c>
      <c r="B303" s="66">
        <v>1840</v>
      </c>
      <c r="C303" s="50">
        <v>5</v>
      </c>
      <c r="D303" s="50">
        <v>8</v>
      </c>
      <c r="E303" s="50">
        <v>3</v>
      </c>
      <c r="F303" s="50">
        <v>1</v>
      </c>
    </row>
    <row r="304" spans="1:6" x14ac:dyDescent="0.25">
      <c r="A304" s="73">
        <v>45212</v>
      </c>
      <c r="B304" s="66">
        <v>270</v>
      </c>
      <c r="C304" s="50">
        <v>7</v>
      </c>
      <c r="D304" s="50">
        <v>4</v>
      </c>
      <c r="E304" s="50">
        <v>1</v>
      </c>
      <c r="F304" s="50">
        <v>1</v>
      </c>
    </row>
    <row r="305" spans="1:6" x14ac:dyDescent="0.25">
      <c r="A305" s="73">
        <v>45211</v>
      </c>
      <c r="B305" s="66">
        <v>-10160</v>
      </c>
      <c r="C305" s="50">
        <v>5</v>
      </c>
      <c r="D305" s="50">
        <v>6</v>
      </c>
      <c r="E305" s="50">
        <v>2</v>
      </c>
      <c r="F305" s="50">
        <v>1</v>
      </c>
    </row>
    <row r="306" spans="1:6" x14ac:dyDescent="0.25">
      <c r="A306" s="73">
        <v>45210</v>
      </c>
      <c r="B306" s="66">
        <v>3180</v>
      </c>
      <c r="C306" s="50">
        <v>2</v>
      </c>
      <c r="D306" s="50">
        <v>5</v>
      </c>
      <c r="E306" s="50">
        <v>2</v>
      </c>
      <c r="F306" s="50">
        <v>1</v>
      </c>
    </row>
    <row r="307" spans="1:6" x14ac:dyDescent="0.25">
      <c r="A307" s="73">
        <v>45209</v>
      </c>
      <c r="B307" s="66">
        <v>7155</v>
      </c>
      <c r="C307" s="50">
        <v>4</v>
      </c>
      <c r="D307" s="50">
        <v>2</v>
      </c>
      <c r="E307" s="50">
        <v>2</v>
      </c>
      <c r="F307" s="50">
        <v>1</v>
      </c>
    </row>
    <row r="308" spans="1:6" x14ac:dyDescent="0.25">
      <c r="A308" s="73">
        <v>45208</v>
      </c>
      <c r="B308" s="66">
        <v>25700</v>
      </c>
      <c r="C308" s="50">
        <v>5</v>
      </c>
      <c r="D308" s="50">
        <v>8</v>
      </c>
      <c r="E308" s="50">
        <v>3</v>
      </c>
      <c r="F308" s="50">
        <v>1</v>
      </c>
    </row>
    <row r="309" spans="1:6" x14ac:dyDescent="0.25">
      <c r="A309" s="73">
        <v>45205</v>
      </c>
      <c r="B309" s="66">
        <v>-20160</v>
      </c>
      <c r="C309" s="50">
        <v>10</v>
      </c>
      <c r="D309" s="50">
        <v>4</v>
      </c>
      <c r="E309" s="50">
        <v>1</v>
      </c>
      <c r="F309" s="50">
        <v>1</v>
      </c>
    </row>
    <row r="310" spans="1:6" x14ac:dyDescent="0.25">
      <c r="A310" s="73">
        <v>45204</v>
      </c>
      <c r="B310" s="66">
        <v>-20160</v>
      </c>
      <c r="C310" s="50">
        <v>5</v>
      </c>
      <c r="D310" s="50">
        <v>2</v>
      </c>
      <c r="E310" s="50">
        <v>2</v>
      </c>
      <c r="F310" s="50">
        <v>1</v>
      </c>
    </row>
    <row r="311" spans="1:6" x14ac:dyDescent="0.25">
      <c r="A311" s="73">
        <v>45203</v>
      </c>
      <c r="B311" s="66">
        <v>5800</v>
      </c>
      <c r="C311" s="50">
        <v>6</v>
      </c>
      <c r="D311" s="50">
        <v>9</v>
      </c>
      <c r="E311" s="50">
        <v>4</v>
      </c>
      <c r="F311" s="50">
        <v>1</v>
      </c>
    </row>
    <row r="312" spans="1:6" x14ac:dyDescent="0.25">
      <c r="A312" s="73">
        <v>45202</v>
      </c>
      <c r="B312" s="66">
        <v>8370</v>
      </c>
      <c r="C312" s="50">
        <v>7</v>
      </c>
      <c r="D312" s="50">
        <v>8</v>
      </c>
      <c r="E312" s="50">
        <v>4</v>
      </c>
      <c r="F312" s="50">
        <v>1</v>
      </c>
    </row>
    <row r="313" spans="1:6" x14ac:dyDescent="0.25">
      <c r="A313" s="73">
        <v>45201</v>
      </c>
      <c r="B313" s="66">
        <v>-2435</v>
      </c>
      <c r="C313" s="50">
        <v>5</v>
      </c>
      <c r="D313" s="50">
        <v>5</v>
      </c>
      <c r="E313" s="50">
        <v>2</v>
      </c>
      <c r="F313" s="50">
        <v>1</v>
      </c>
    </row>
    <row r="314" spans="1:6" x14ac:dyDescent="0.25">
      <c r="A314" s="73">
        <v>45198</v>
      </c>
      <c r="B314" s="66">
        <v>-665</v>
      </c>
      <c r="C314" s="50">
        <v>5</v>
      </c>
      <c r="D314" s="50">
        <v>4</v>
      </c>
      <c r="E314" s="50">
        <v>2</v>
      </c>
      <c r="F314" s="50">
        <v>1</v>
      </c>
    </row>
    <row r="315" spans="1:6" x14ac:dyDescent="0.25">
      <c r="A315" s="73">
        <v>45197</v>
      </c>
      <c r="B315" s="66">
        <v>15980</v>
      </c>
      <c r="C315" s="50">
        <v>7</v>
      </c>
      <c r="D315" s="50">
        <v>5</v>
      </c>
      <c r="E315" s="50">
        <v>1</v>
      </c>
      <c r="F315" s="50">
        <v>1</v>
      </c>
    </row>
    <row r="316" spans="1:6" x14ac:dyDescent="0.25">
      <c r="A316" s="73">
        <v>45196</v>
      </c>
      <c r="B316" s="66">
        <v>-10160</v>
      </c>
      <c r="C316" s="50">
        <v>5</v>
      </c>
      <c r="D316" s="50">
        <v>1</v>
      </c>
      <c r="E316" s="50">
        <v>2</v>
      </c>
      <c r="F316" s="50">
        <v>1</v>
      </c>
    </row>
    <row r="317" spans="1:6" x14ac:dyDescent="0.25">
      <c r="A317" s="73">
        <v>45195</v>
      </c>
      <c r="B317" s="66">
        <v>6180</v>
      </c>
      <c r="C317" s="50">
        <v>5</v>
      </c>
      <c r="D317" s="50">
        <v>7</v>
      </c>
      <c r="E317" s="50">
        <v>3</v>
      </c>
      <c r="F317" s="50">
        <v>1</v>
      </c>
    </row>
    <row r="318" spans="1:6" x14ac:dyDescent="0.25">
      <c r="A318" s="73">
        <v>45194</v>
      </c>
      <c r="B318" s="66">
        <v>6180</v>
      </c>
      <c r="C318" s="50">
        <v>2</v>
      </c>
      <c r="D318" s="50">
        <v>6</v>
      </c>
      <c r="E318" s="50">
        <v>2</v>
      </c>
      <c r="F318" s="50">
        <v>1</v>
      </c>
    </row>
    <row r="319" spans="1:6" x14ac:dyDescent="0.25">
      <c r="A319" s="73">
        <v>45191</v>
      </c>
      <c r="B319" s="66">
        <v>-520</v>
      </c>
      <c r="C319" s="50">
        <v>3</v>
      </c>
      <c r="D319" s="50">
        <v>4</v>
      </c>
      <c r="E319" s="50">
        <v>2</v>
      </c>
      <c r="F319" s="50">
        <v>1</v>
      </c>
    </row>
    <row r="320" spans="1:6" x14ac:dyDescent="0.25">
      <c r="A320" s="73">
        <v>45190</v>
      </c>
      <c r="B320" s="66">
        <v>8085</v>
      </c>
      <c r="C320" s="50">
        <v>3</v>
      </c>
      <c r="D320" s="50">
        <v>10</v>
      </c>
      <c r="E320" s="50">
        <v>3</v>
      </c>
      <c r="F320" s="50">
        <v>1</v>
      </c>
    </row>
    <row r="321" spans="1:6" x14ac:dyDescent="0.25">
      <c r="A321" s="73">
        <v>45189</v>
      </c>
      <c r="B321" s="66">
        <v>-10160</v>
      </c>
      <c r="C321" s="50">
        <v>6</v>
      </c>
      <c r="D321" s="50">
        <v>9</v>
      </c>
      <c r="E321" s="50">
        <v>4</v>
      </c>
      <c r="F321" s="50">
        <v>1</v>
      </c>
    </row>
    <row r="322" spans="1:6" x14ac:dyDescent="0.25">
      <c r="A322" s="73">
        <v>45188</v>
      </c>
      <c r="B322" s="66">
        <v>-20235</v>
      </c>
      <c r="C322" s="50">
        <v>4</v>
      </c>
      <c r="D322" s="50">
        <v>4</v>
      </c>
      <c r="E322" s="50">
        <v>2</v>
      </c>
      <c r="F322" s="50">
        <v>1</v>
      </c>
    </row>
    <row r="323" spans="1:6" x14ac:dyDescent="0.25">
      <c r="A323" s="73">
        <v>45187</v>
      </c>
      <c r="B323" s="66">
        <v>1875</v>
      </c>
      <c r="C323" s="50">
        <v>2</v>
      </c>
      <c r="D323" s="50">
        <v>1</v>
      </c>
      <c r="E323" s="50">
        <v>2</v>
      </c>
      <c r="F323" s="50">
        <v>1</v>
      </c>
    </row>
    <row r="324" spans="1:6" x14ac:dyDescent="0.25">
      <c r="A324" s="73">
        <v>45184</v>
      </c>
      <c r="B324" s="66">
        <v>-5920</v>
      </c>
      <c r="C324" s="50">
        <v>7</v>
      </c>
      <c r="D324" s="50">
        <v>9</v>
      </c>
      <c r="E324" s="50">
        <v>4</v>
      </c>
      <c r="F324" s="50">
        <v>1</v>
      </c>
    </row>
    <row r="325" spans="1:6" x14ac:dyDescent="0.25">
      <c r="A325" s="73">
        <v>45183</v>
      </c>
      <c r="B325" s="66">
        <v>5630</v>
      </c>
      <c r="C325" s="50">
        <v>3</v>
      </c>
      <c r="D325" s="50">
        <v>3</v>
      </c>
      <c r="E325" s="50">
        <v>2</v>
      </c>
      <c r="F325" s="50">
        <v>1</v>
      </c>
    </row>
    <row r="326" spans="1:6" x14ac:dyDescent="0.25">
      <c r="A326" s="73">
        <v>45182</v>
      </c>
      <c r="B326" s="66">
        <v>9055</v>
      </c>
      <c r="C326" s="50">
        <v>4</v>
      </c>
      <c r="D326" s="50">
        <v>5</v>
      </c>
      <c r="E326" s="50">
        <v>2</v>
      </c>
      <c r="F326" s="50">
        <v>1</v>
      </c>
    </row>
    <row r="327" spans="1:6" x14ac:dyDescent="0.25">
      <c r="A327" s="73">
        <v>45181</v>
      </c>
      <c r="B327" s="66">
        <v>-7445</v>
      </c>
      <c r="C327" s="50">
        <v>3</v>
      </c>
      <c r="D327" s="50">
        <v>9</v>
      </c>
      <c r="E327" s="50">
        <v>3</v>
      </c>
      <c r="F327" s="50">
        <v>1</v>
      </c>
    </row>
    <row r="328" spans="1:6" x14ac:dyDescent="0.25">
      <c r="A328" s="73">
        <v>45180</v>
      </c>
      <c r="B328" s="66">
        <v>5990</v>
      </c>
      <c r="C328" s="50">
        <v>2</v>
      </c>
      <c r="D328" s="50">
        <v>6</v>
      </c>
      <c r="E328" s="50">
        <v>2</v>
      </c>
      <c r="F328" s="50">
        <v>1</v>
      </c>
    </row>
    <row r="329" spans="1:6" x14ac:dyDescent="0.25">
      <c r="A329" s="73">
        <v>45177</v>
      </c>
      <c r="B329" s="66">
        <v>4150</v>
      </c>
      <c r="C329" s="50">
        <v>3</v>
      </c>
      <c r="D329" s="50">
        <v>3</v>
      </c>
      <c r="E329" s="50">
        <v>2</v>
      </c>
      <c r="F329" s="50">
        <v>1</v>
      </c>
    </row>
    <row r="330" spans="1:6" x14ac:dyDescent="0.25">
      <c r="A330" s="73">
        <v>45176</v>
      </c>
      <c r="B330" s="66">
        <v>-1720</v>
      </c>
      <c r="C330" s="50">
        <v>2</v>
      </c>
      <c r="D330" s="50">
        <v>2</v>
      </c>
      <c r="E330" s="50">
        <v>2</v>
      </c>
      <c r="F330" s="50">
        <v>1</v>
      </c>
    </row>
    <row r="331" spans="1:6" x14ac:dyDescent="0.25">
      <c r="A331" s="73">
        <v>45175</v>
      </c>
      <c r="B331" s="66">
        <v>-10520</v>
      </c>
      <c r="C331" s="50">
        <v>4</v>
      </c>
      <c r="D331" s="50">
        <v>5</v>
      </c>
      <c r="E331" s="50">
        <v>2</v>
      </c>
      <c r="F331" s="50">
        <v>1</v>
      </c>
    </row>
    <row r="332" spans="1:6" x14ac:dyDescent="0.25">
      <c r="A332" s="73">
        <v>45174</v>
      </c>
      <c r="B332" s="66">
        <v>3025</v>
      </c>
      <c r="C332" s="50">
        <v>2</v>
      </c>
      <c r="D332" s="50">
        <v>4</v>
      </c>
      <c r="E332" s="50">
        <v>2</v>
      </c>
      <c r="F332" s="50">
        <v>1</v>
      </c>
    </row>
    <row r="333" spans="1:6" x14ac:dyDescent="0.25">
      <c r="A333" s="73">
        <v>45170</v>
      </c>
      <c r="B333" s="66">
        <v>-12660</v>
      </c>
      <c r="C333" s="50">
        <v>4</v>
      </c>
      <c r="D333" s="50">
        <v>3</v>
      </c>
      <c r="E333" s="50">
        <v>2</v>
      </c>
      <c r="F333" s="50">
        <v>1</v>
      </c>
    </row>
    <row r="334" spans="1:6" x14ac:dyDescent="0.25">
      <c r="A334" s="73">
        <v>45169</v>
      </c>
      <c r="B334" s="66">
        <v>4370</v>
      </c>
      <c r="C334" s="50">
        <v>2</v>
      </c>
      <c r="D334" s="50">
        <v>4</v>
      </c>
      <c r="E334" s="50">
        <v>2</v>
      </c>
      <c r="F334" s="50">
        <v>1</v>
      </c>
    </row>
    <row r="335" spans="1:6" x14ac:dyDescent="0.25">
      <c r="A335" s="73">
        <v>45168</v>
      </c>
      <c r="B335" s="66">
        <v>-1145</v>
      </c>
      <c r="C335" s="50">
        <v>2</v>
      </c>
      <c r="D335" s="50">
        <v>8</v>
      </c>
      <c r="E335" s="50">
        <v>3</v>
      </c>
      <c r="F335" s="50">
        <v>1</v>
      </c>
    </row>
    <row r="336" spans="1:6" x14ac:dyDescent="0.25">
      <c r="A336" s="73">
        <v>45167</v>
      </c>
      <c r="B336" s="66">
        <v>22715</v>
      </c>
      <c r="C336" s="50">
        <v>8</v>
      </c>
      <c r="D336" s="50">
        <v>9</v>
      </c>
      <c r="E336" s="50">
        <v>4</v>
      </c>
      <c r="F336" s="50">
        <v>1</v>
      </c>
    </row>
    <row r="337" spans="1:6" x14ac:dyDescent="0.25">
      <c r="A337" s="73">
        <v>45166</v>
      </c>
      <c r="B337" s="66">
        <v>3740</v>
      </c>
      <c r="C337" s="50">
        <v>2</v>
      </c>
      <c r="D337" s="50">
        <v>6</v>
      </c>
      <c r="E337" s="50">
        <v>2</v>
      </c>
      <c r="F337" s="50">
        <v>1</v>
      </c>
    </row>
    <row r="338" spans="1:6" x14ac:dyDescent="0.25">
      <c r="A338" s="73">
        <v>45163</v>
      </c>
      <c r="B338" s="66">
        <v>6155</v>
      </c>
      <c r="C338" s="50">
        <v>7</v>
      </c>
      <c r="D338" s="50">
        <v>4</v>
      </c>
      <c r="E338" s="50">
        <v>1</v>
      </c>
      <c r="F338" s="50">
        <v>1</v>
      </c>
    </row>
    <row r="339" spans="1:6" x14ac:dyDescent="0.25">
      <c r="A339" s="73">
        <v>45162</v>
      </c>
      <c r="B339" s="66">
        <v>27015</v>
      </c>
      <c r="C339" s="50">
        <v>10</v>
      </c>
      <c r="D339" s="50">
        <v>10</v>
      </c>
      <c r="E339" s="50">
        <v>4</v>
      </c>
      <c r="F339" s="50">
        <v>1</v>
      </c>
    </row>
    <row r="340" spans="1:6" x14ac:dyDescent="0.25">
      <c r="A340" s="73">
        <v>45161</v>
      </c>
      <c r="B340" s="66">
        <v>-10155</v>
      </c>
      <c r="C340" s="50">
        <v>6</v>
      </c>
      <c r="D340" s="50">
        <v>7</v>
      </c>
      <c r="E340" s="50">
        <v>4</v>
      </c>
      <c r="F340" s="50">
        <v>1</v>
      </c>
    </row>
    <row r="341" spans="1:6" x14ac:dyDescent="0.25">
      <c r="A341" s="73">
        <v>45160</v>
      </c>
      <c r="B341" s="66">
        <v>-9180</v>
      </c>
      <c r="C341" s="50">
        <v>4</v>
      </c>
      <c r="D341" s="50">
        <v>7</v>
      </c>
      <c r="E341" s="50">
        <v>3</v>
      </c>
      <c r="F341" s="50">
        <v>1</v>
      </c>
    </row>
    <row r="342" spans="1:6" x14ac:dyDescent="0.25">
      <c r="A342" s="73">
        <v>45159</v>
      </c>
      <c r="B342" s="66">
        <v>-10290</v>
      </c>
      <c r="C342" s="50">
        <v>5</v>
      </c>
      <c r="D342" s="50">
        <v>8</v>
      </c>
      <c r="E342" s="50">
        <v>3</v>
      </c>
      <c r="F342" s="50">
        <v>1</v>
      </c>
    </row>
    <row r="343" spans="1:6" x14ac:dyDescent="0.25">
      <c r="A343" s="73">
        <v>45156</v>
      </c>
      <c r="B343" s="66">
        <v>-8675</v>
      </c>
      <c r="C343" s="50">
        <v>4</v>
      </c>
      <c r="D343" s="50">
        <v>3</v>
      </c>
      <c r="E343" s="50">
        <v>2</v>
      </c>
      <c r="F343" s="50">
        <v>1</v>
      </c>
    </row>
    <row r="344" spans="1:6" x14ac:dyDescent="0.25">
      <c r="A344" s="73">
        <v>45155</v>
      </c>
      <c r="B344" s="66">
        <v>-9295</v>
      </c>
      <c r="C344" s="50">
        <v>5</v>
      </c>
      <c r="D344" s="50">
        <v>8</v>
      </c>
      <c r="E344" s="50">
        <v>3</v>
      </c>
      <c r="F344" s="50">
        <v>1</v>
      </c>
    </row>
    <row r="345" spans="1:6" x14ac:dyDescent="0.25">
      <c r="A345" s="73">
        <v>45154</v>
      </c>
      <c r="B345" s="66">
        <v>-10160</v>
      </c>
      <c r="C345" s="50">
        <v>4</v>
      </c>
      <c r="D345" s="50">
        <v>9</v>
      </c>
      <c r="E345" s="50">
        <v>3</v>
      </c>
      <c r="F345" s="50">
        <v>1</v>
      </c>
    </row>
    <row r="346" spans="1:6" x14ac:dyDescent="0.25">
      <c r="A346" s="73">
        <v>45153</v>
      </c>
      <c r="B346" s="66">
        <v>5965</v>
      </c>
      <c r="C346" s="50">
        <v>3</v>
      </c>
      <c r="D346" s="50">
        <v>4</v>
      </c>
      <c r="E346" s="50">
        <v>2</v>
      </c>
      <c r="F346" s="50">
        <v>1</v>
      </c>
    </row>
    <row r="347" spans="1:6" x14ac:dyDescent="0.25">
      <c r="A347" s="73">
        <v>45152</v>
      </c>
      <c r="B347" s="66">
        <v>6945</v>
      </c>
      <c r="C347" s="50">
        <v>5</v>
      </c>
      <c r="D347" s="50">
        <v>5</v>
      </c>
      <c r="E347" s="50">
        <v>2</v>
      </c>
      <c r="F347" s="50">
        <v>1</v>
      </c>
    </row>
    <row r="348" spans="1:6" x14ac:dyDescent="0.25">
      <c r="A348" s="73">
        <v>45149</v>
      </c>
      <c r="B348" s="66">
        <v>-1925</v>
      </c>
      <c r="C348" s="50">
        <v>2</v>
      </c>
      <c r="D348" s="50">
        <v>5</v>
      </c>
      <c r="E348" s="50">
        <v>2</v>
      </c>
      <c r="F348" s="50">
        <v>1</v>
      </c>
    </row>
    <row r="349" spans="1:6" x14ac:dyDescent="0.25">
      <c r="A349" s="73">
        <v>45148</v>
      </c>
      <c r="B349" s="66">
        <v>-5240</v>
      </c>
      <c r="C349" s="50">
        <v>7</v>
      </c>
      <c r="D349" s="50">
        <v>3</v>
      </c>
      <c r="E349" s="50">
        <v>1</v>
      </c>
      <c r="F349" s="50">
        <v>1</v>
      </c>
    </row>
    <row r="350" spans="1:6" x14ac:dyDescent="0.25">
      <c r="A350" s="73">
        <v>45147</v>
      </c>
      <c r="B350" s="66">
        <v>8740</v>
      </c>
      <c r="C350" s="50">
        <v>5</v>
      </c>
      <c r="D350" s="50">
        <v>8</v>
      </c>
      <c r="E350" s="50">
        <v>3</v>
      </c>
      <c r="F350" s="50">
        <v>1</v>
      </c>
    </row>
    <row r="351" spans="1:6" x14ac:dyDescent="0.25">
      <c r="A351" s="73">
        <v>45146</v>
      </c>
      <c r="B351" s="66">
        <v>-20210</v>
      </c>
      <c r="C351" s="50">
        <v>4</v>
      </c>
      <c r="D351" s="50">
        <v>3</v>
      </c>
      <c r="E351" s="50">
        <v>2</v>
      </c>
      <c r="F351" s="50">
        <v>1</v>
      </c>
    </row>
    <row r="352" spans="1:6" x14ac:dyDescent="0.25">
      <c r="A352" s="73">
        <v>45145</v>
      </c>
      <c r="B352" s="66">
        <v>4315</v>
      </c>
      <c r="C352" s="50">
        <v>2</v>
      </c>
      <c r="D352" s="50">
        <v>5</v>
      </c>
      <c r="E352" s="50">
        <v>2</v>
      </c>
      <c r="F352" s="50">
        <v>1</v>
      </c>
    </row>
    <row r="353" spans="1:6" x14ac:dyDescent="0.25">
      <c r="A353" s="73">
        <v>45142</v>
      </c>
      <c r="B353" s="66">
        <v>5200</v>
      </c>
      <c r="C353" s="50">
        <v>5</v>
      </c>
      <c r="D353" s="50">
        <v>6</v>
      </c>
      <c r="E353" s="50">
        <v>2</v>
      </c>
      <c r="F353" s="50">
        <v>1</v>
      </c>
    </row>
    <row r="354" spans="1:6" x14ac:dyDescent="0.25">
      <c r="A354" s="73">
        <v>45141</v>
      </c>
      <c r="B354" s="66">
        <v>2215</v>
      </c>
      <c r="C354" s="50">
        <v>3</v>
      </c>
      <c r="D354" s="50">
        <v>1</v>
      </c>
      <c r="E354" s="50">
        <v>2</v>
      </c>
      <c r="F354" s="50">
        <v>1</v>
      </c>
    </row>
    <row r="355" spans="1:6" x14ac:dyDescent="0.25">
      <c r="A355" s="73">
        <v>45140</v>
      </c>
      <c r="B355" s="66">
        <v>-7420</v>
      </c>
      <c r="C355" s="50">
        <v>6</v>
      </c>
      <c r="D355" s="50">
        <v>7</v>
      </c>
      <c r="E355" s="50">
        <v>4</v>
      </c>
      <c r="F355" s="50">
        <v>1</v>
      </c>
    </row>
    <row r="356" spans="1:6" x14ac:dyDescent="0.25">
      <c r="A356" s="73">
        <v>45139</v>
      </c>
      <c r="B356" s="66">
        <v>1245</v>
      </c>
      <c r="C356" s="50">
        <v>1</v>
      </c>
      <c r="D356" s="50">
        <v>1</v>
      </c>
      <c r="E356" s="50">
        <v>2</v>
      </c>
      <c r="F356" s="50">
        <v>1</v>
      </c>
    </row>
    <row r="357" spans="1:6" x14ac:dyDescent="0.25">
      <c r="A357" s="73">
        <v>45138</v>
      </c>
      <c r="B357" s="66">
        <v>1720</v>
      </c>
      <c r="C357" s="50">
        <v>1</v>
      </c>
      <c r="D357" s="50">
        <v>2</v>
      </c>
      <c r="E357" s="50">
        <v>2</v>
      </c>
      <c r="F357" s="50">
        <v>1</v>
      </c>
    </row>
    <row r="358" spans="1:6" x14ac:dyDescent="0.25">
      <c r="A358" s="73">
        <v>45135</v>
      </c>
      <c r="B358" s="66">
        <v>60</v>
      </c>
      <c r="C358" s="50">
        <v>4</v>
      </c>
      <c r="D358" s="50">
        <v>8</v>
      </c>
      <c r="E358" s="50">
        <v>3</v>
      </c>
      <c r="F358" s="50">
        <v>1</v>
      </c>
    </row>
    <row r="359" spans="1:6" x14ac:dyDescent="0.25">
      <c r="A359" s="73">
        <v>45134</v>
      </c>
      <c r="B359" s="66">
        <v>-9190</v>
      </c>
      <c r="C359" s="50">
        <v>8</v>
      </c>
      <c r="D359" s="50">
        <v>7</v>
      </c>
      <c r="E359" s="50">
        <v>4</v>
      </c>
      <c r="F359" s="50">
        <v>1</v>
      </c>
    </row>
    <row r="360" spans="1:6" x14ac:dyDescent="0.25">
      <c r="A360" s="73">
        <v>45133</v>
      </c>
      <c r="B360" s="66">
        <v>595</v>
      </c>
      <c r="C360" s="50">
        <v>3</v>
      </c>
      <c r="D360" s="50">
        <v>1</v>
      </c>
      <c r="E360" s="50">
        <v>2</v>
      </c>
      <c r="F360" s="50">
        <v>1</v>
      </c>
    </row>
    <row r="361" spans="1:6" x14ac:dyDescent="0.25">
      <c r="A361" s="73">
        <v>45132</v>
      </c>
      <c r="B361" s="66">
        <v>-10045</v>
      </c>
      <c r="C361" s="50">
        <v>2</v>
      </c>
      <c r="D361" s="50">
        <v>5</v>
      </c>
      <c r="E361" s="50">
        <v>2</v>
      </c>
      <c r="F361" s="50">
        <v>1</v>
      </c>
    </row>
    <row r="362" spans="1:6" x14ac:dyDescent="0.25">
      <c r="A362" s="73">
        <v>45131</v>
      </c>
      <c r="B362" s="66">
        <v>70</v>
      </c>
      <c r="C362" s="50">
        <v>2</v>
      </c>
      <c r="D362" s="50">
        <v>2</v>
      </c>
      <c r="E362" s="50">
        <v>2</v>
      </c>
      <c r="F362" s="50">
        <v>1</v>
      </c>
    </row>
    <row r="363" spans="1:6" x14ac:dyDescent="0.25">
      <c r="A363" s="73">
        <v>45128</v>
      </c>
      <c r="B363" s="66">
        <v>-3010</v>
      </c>
      <c r="C363" s="50">
        <v>4</v>
      </c>
      <c r="D363" s="50">
        <v>7</v>
      </c>
      <c r="E363" s="50">
        <v>3</v>
      </c>
      <c r="F363" s="50">
        <v>1</v>
      </c>
    </row>
    <row r="364" spans="1:6" x14ac:dyDescent="0.25">
      <c r="A364" s="73">
        <v>45127</v>
      </c>
      <c r="B364" s="66">
        <v>-9175</v>
      </c>
      <c r="C364" s="50">
        <v>7</v>
      </c>
      <c r="D364" s="50">
        <v>8</v>
      </c>
      <c r="E364" s="50">
        <v>4</v>
      </c>
      <c r="F364" s="50">
        <v>1</v>
      </c>
    </row>
    <row r="365" spans="1:6" x14ac:dyDescent="0.25">
      <c r="A365" s="73">
        <v>45126</v>
      </c>
      <c r="B365" s="66">
        <v>-2460</v>
      </c>
      <c r="C365" s="50">
        <v>2</v>
      </c>
      <c r="D365" s="50">
        <v>3</v>
      </c>
      <c r="E365" s="50">
        <v>2</v>
      </c>
      <c r="F365" s="50">
        <v>1</v>
      </c>
    </row>
    <row r="366" spans="1:6" x14ac:dyDescent="0.25">
      <c r="A366" s="73">
        <v>45125</v>
      </c>
      <c r="B366" s="66">
        <v>-10045</v>
      </c>
      <c r="C366" s="50">
        <v>6</v>
      </c>
      <c r="D366" s="50">
        <v>5</v>
      </c>
      <c r="E366" s="50">
        <v>1</v>
      </c>
      <c r="F366" s="50">
        <v>1</v>
      </c>
    </row>
    <row r="367" spans="1:6" x14ac:dyDescent="0.25">
      <c r="A367" s="73">
        <v>45124</v>
      </c>
      <c r="B367" s="66">
        <v>9670</v>
      </c>
      <c r="C367" s="50">
        <v>4</v>
      </c>
      <c r="D367" s="50">
        <v>8</v>
      </c>
      <c r="E367" s="50">
        <v>3</v>
      </c>
      <c r="F367" s="50">
        <v>1</v>
      </c>
    </row>
    <row r="368" spans="1:6" x14ac:dyDescent="0.25">
      <c r="A368" s="73">
        <v>45121</v>
      </c>
      <c r="B368" s="66">
        <v>3035</v>
      </c>
      <c r="C368" s="50">
        <v>4</v>
      </c>
      <c r="D368" s="50">
        <v>1</v>
      </c>
      <c r="E368" s="50">
        <v>2</v>
      </c>
      <c r="F368" s="50">
        <v>1</v>
      </c>
    </row>
    <row r="369" spans="1:6" x14ac:dyDescent="0.25">
      <c r="A369" s="73">
        <v>45120</v>
      </c>
      <c r="B369" s="66">
        <v>8545</v>
      </c>
      <c r="C369" s="50">
        <v>4</v>
      </c>
      <c r="D369" s="50">
        <v>8</v>
      </c>
      <c r="E369" s="50">
        <v>3</v>
      </c>
      <c r="F369" s="50">
        <v>1</v>
      </c>
    </row>
    <row r="370" spans="1:6" x14ac:dyDescent="0.25">
      <c r="A370" s="73">
        <v>45119</v>
      </c>
      <c r="B370" s="66">
        <v>340</v>
      </c>
      <c r="C370" s="50">
        <v>5</v>
      </c>
      <c r="D370" s="50">
        <v>7</v>
      </c>
      <c r="E370" s="50">
        <v>3</v>
      </c>
      <c r="F370" s="50">
        <v>1</v>
      </c>
    </row>
    <row r="371" spans="1:6" x14ac:dyDescent="0.25">
      <c r="A371" s="73">
        <v>45118</v>
      </c>
      <c r="B371" s="66">
        <v>3230</v>
      </c>
      <c r="C371" s="50">
        <v>3</v>
      </c>
      <c r="D371" s="50">
        <v>3</v>
      </c>
      <c r="E371" s="50">
        <v>2</v>
      </c>
      <c r="F371" s="50">
        <v>1</v>
      </c>
    </row>
    <row r="372" spans="1:6" x14ac:dyDescent="0.25">
      <c r="A372" s="73">
        <v>45117</v>
      </c>
      <c r="B372" s="66">
        <v>8500</v>
      </c>
      <c r="C372" s="50">
        <v>2</v>
      </c>
      <c r="D372" s="50">
        <v>4</v>
      </c>
      <c r="E372" s="50">
        <v>2</v>
      </c>
      <c r="F372" s="50">
        <v>1</v>
      </c>
    </row>
    <row r="373" spans="1:6" x14ac:dyDescent="0.25">
      <c r="A373" s="73">
        <v>45114</v>
      </c>
      <c r="B373" s="66">
        <v>4945</v>
      </c>
      <c r="C373" s="50">
        <v>4</v>
      </c>
      <c r="D373" s="50">
        <v>2</v>
      </c>
      <c r="E373" s="50">
        <v>2</v>
      </c>
      <c r="F373" s="50">
        <v>1</v>
      </c>
    </row>
    <row r="374" spans="1:6" x14ac:dyDescent="0.25">
      <c r="A374" s="73">
        <v>45113</v>
      </c>
      <c r="B374" s="66">
        <v>2165</v>
      </c>
      <c r="C374" s="50">
        <v>4</v>
      </c>
      <c r="D374" s="50">
        <v>3</v>
      </c>
      <c r="E374" s="50">
        <v>2</v>
      </c>
      <c r="F374" s="50">
        <v>1</v>
      </c>
    </row>
    <row r="375" spans="1:6" x14ac:dyDescent="0.25">
      <c r="A375" s="73">
        <v>45112</v>
      </c>
      <c r="B375" s="66">
        <v>8420</v>
      </c>
      <c r="C375" s="50">
        <v>3</v>
      </c>
      <c r="D375" s="50">
        <v>5</v>
      </c>
      <c r="E375" s="50">
        <v>2</v>
      </c>
      <c r="F375" s="50">
        <v>1</v>
      </c>
    </row>
    <row r="376" spans="1:6" x14ac:dyDescent="0.25">
      <c r="A376" s="73">
        <v>45107</v>
      </c>
      <c r="B376" s="66">
        <v>-6750</v>
      </c>
      <c r="C376" s="50">
        <v>4</v>
      </c>
      <c r="D376" s="50">
        <v>8</v>
      </c>
      <c r="E376" s="50">
        <v>3</v>
      </c>
      <c r="F376" s="50">
        <v>1</v>
      </c>
    </row>
    <row r="377" spans="1:6" x14ac:dyDescent="0.25">
      <c r="A377" s="73">
        <v>45106</v>
      </c>
      <c r="B377" s="66">
        <v>-11910</v>
      </c>
      <c r="C377" s="50">
        <v>3</v>
      </c>
      <c r="D377" s="50">
        <v>6</v>
      </c>
      <c r="E377" s="50">
        <v>2</v>
      </c>
      <c r="F377" s="50">
        <v>1</v>
      </c>
    </row>
    <row r="378" spans="1:6" x14ac:dyDescent="0.25">
      <c r="A378" s="73">
        <v>45105</v>
      </c>
      <c r="B378" s="66">
        <v>6380</v>
      </c>
      <c r="C378" s="50">
        <v>4</v>
      </c>
      <c r="D378" s="50">
        <v>5</v>
      </c>
      <c r="E378" s="50">
        <v>2</v>
      </c>
      <c r="F378" s="50">
        <v>1</v>
      </c>
    </row>
    <row r="379" spans="1:6" x14ac:dyDescent="0.25">
      <c r="A379" s="73">
        <v>45104</v>
      </c>
      <c r="B379" s="66">
        <v>9610</v>
      </c>
      <c r="C379" s="50">
        <v>5</v>
      </c>
      <c r="D379" s="50">
        <v>8</v>
      </c>
      <c r="E379" s="50">
        <v>3</v>
      </c>
      <c r="F379" s="50">
        <v>1</v>
      </c>
    </row>
    <row r="380" spans="1:6" x14ac:dyDescent="0.25">
      <c r="A380" s="73">
        <v>45103</v>
      </c>
      <c r="B380" s="66">
        <v>8280</v>
      </c>
      <c r="C380" s="50">
        <v>7</v>
      </c>
      <c r="D380" s="50">
        <v>6</v>
      </c>
      <c r="E380" s="50">
        <v>1</v>
      </c>
      <c r="F380" s="50">
        <v>1</v>
      </c>
    </row>
    <row r="381" spans="1:6" x14ac:dyDescent="0.25">
      <c r="A381" s="73">
        <v>45100</v>
      </c>
      <c r="B381" s="66">
        <v>-20210</v>
      </c>
      <c r="C381" s="50">
        <v>3</v>
      </c>
      <c r="D381" s="50">
        <v>3</v>
      </c>
      <c r="E381" s="50">
        <v>2</v>
      </c>
      <c r="F381" s="50">
        <v>1</v>
      </c>
    </row>
    <row r="382" spans="1:6" x14ac:dyDescent="0.25">
      <c r="A382" s="73">
        <v>45099</v>
      </c>
      <c r="B382" s="66">
        <v>-6750</v>
      </c>
      <c r="C382" s="50">
        <v>5</v>
      </c>
      <c r="D382" s="50">
        <v>10</v>
      </c>
      <c r="E382" s="50">
        <v>3</v>
      </c>
      <c r="F382" s="50">
        <v>1</v>
      </c>
    </row>
    <row r="383" spans="1:6" x14ac:dyDescent="0.25">
      <c r="A383" s="73">
        <v>45098</v>
      </c>
      <c r="B383" s="66">
        <v>-9670</v>
      </c>
      <c r="C383" s="50">
        <v>5</v>
      </c>
      <c r="D383" s="50">
        <v>9</v>
      </c>
      <c r="E383" s="50">
        <v>3</v>
      </c>
      <c r="F383" s="50">
        <v>1</v>
      </c>
    </row>
    <row r="384" spans="1:6" x14ac:dyDescent="0.25">
      <c r="A384" s="73">
        <v>45097</v>
      </c>
      <c r="B384" s="66">
        <v>3545</v>
      </c>
      <c r="C384" s="50">
        <v>3</v>
      </c>
      <c r="D384" s="50">
        <v>3</v>
      </c>
      <c r="E384" s="50">
        <v>2</v>
      </c>
      <c r="F384" s="50">
        <v>1</v>
      </c>
    </row>
    <row r="385" spans="1:6" x14ac:dyDescent="0.25">
      <c r="A385" s="73">
        <v>45093</v>
      </c>
      <c r="B385" s="66">
        <v>-10160</v>
      </c>
      <c r="C385" s="50">
        <v>5</v>
      </c>
      <c r="D385" s="50">
        <v>6</v>
      </c>
      <c r="E385" s="50">
        <v>2</v>
      </c>
      <c r="F385" s="50">
        <v>1</v>
      </c>
    </row>
    <row r="386" spans="1:6" x14ac:dyDescent="0.25">
      <c r="A386" s="73">
        <v>45092</v>
      </c>
      <c r="B386" s="66">
        <v>16365</v>
      </c>
      <c r="C386" s="50">
        <v>8</v>
      </c>
      <c r="D386" s="50">
        <v>8</v>
      </c>
      <c r="E386" s="50">
        <v>4</v>
      </c>
      <c r="F386" s="50">
        <v>1</v>
      </c>
    </row>
    <row r="387" spans="1:6" x14ac:dyDescent="0.25">
      <c r="A387" s="73">
        <v>45091</v>
      </c>
      <c r="B387" s="66">
        <v>5360</v>
      </c>
      <c r="C387" s="50">
        <v>5</v>
      </c>
      <c r="D387" s="50">
        <v>3</v>
      </c>
      <c r="E387" s="50">
        <v>2</v>
      </c>
      <c r="F387" s="50">
        <v>1</v>
      </c>
    </row>
    <row r="388" spans="1:6" x14ac:dyDescent="0.25">
      <c r="A388" s="73">
        <v>45090</v>
      </c>
      <c r="B388" s="66">
        <v>-3655</v>
      </c>
      <c r="C388" s="50">
        <v>4</v>
      </c>
      <c r="D388" s="50">
        <v>4</v>
      </c>
      <c r="E388" s="50">
        <v>2</v>
      </c>
      <c r="F388" s="50">
        <v>1</v>
      </c>
    </row>
    <row r="389" spans="1:6" x14ac:dyDescent="0.25">
      <c r="A389" s="73">
        <v>45089</v>
      </c>
      <c r="B389" s="66">
        <v>8710</v>
      </c>
      <c r="C389" s="50">
        <v>5</v>
      </c>
      <c r="D389" s="50">
        <v>9</v>
      </c>
      <c r="E389" s="50">
        <v>3</v>
      </c>
      <c r="F389" s="50">
        <v>1</v>
      </c>
    </row>
    <row r="390" spans="1:6" x14ac:dyDescent="0.25">
      <c r="A390" s="73">
        <v>45086</v>
      </c>
      <c r="B390" s="66">
        <v>-1170</v>
      </c>
      <c r="C390" s="50">
        <v>5</v>
      </c>
      <c r="D390" s="50">
        <v>4</v>
      </c>
      <c r="E390" s="50">
        <v>2</v>
      </c>
      <c r="F390" s="50">
        <v>1</v>
      </c>
    </row>
    <row r="391" spans="1:6" x14ac:dyDescent="0.25">
      <c r="A391" s="73">
        <v>45085</v>
      </c>
      <c r="B391" s="66">
        <v>11700</v>
      </c>
      <c r="C391" s="50">
        <v>5</v>
      </c>
      <c r="D391" s="50">
        <v>7</v>
      </c>
      <c r="E391" s="50">
        <v>3</v>
      </c>
      <c r="F391" s="50">
        <v>1</v>
      </c>
    </row>
    <row r="392" spans="1:6" x14ac:dyDescent="0.25">
      <c r="A392" s="73">
        <v>45084</v>
      </c>
      <c r="B392" s="66">
        <v>-4105</v>
      </c>
      <c r="C392" s="50">
        <v>8</v>
      </c>
      <c r="D392" s="50">
        <v>7</v>
      </c>
      <c r="E392" s="50">
        <v>4</v>
      </c>
      <c r="F392" s="50">
        <v>1</v>
      </c>
    </row>
    <row r="393" spans="1:6" x14ac:dyDescent="0.25">
      <c r="A393" s="73">
        <v>45083</v>
      </c>
      <c r="B393" s="66">
        <v>980</v>
      </c>
      <c r="C393" s="50">
        <v>1</v>
      </c>
      <c r="D393" s="50">
        <v>1</v>
      </c>
      <c r="E393" s="50">
        <v>2</v>
      </c>
      <c r="F393" s="50">
        <v>1</v>
      </c>
    </row>
    <row r="394" spans="1:6" x14ac:dyDescent="0.25">
      <c r="A394" s="73">
        <v>45082</v>
      </c>
      <c r="B394" s="66">
        <v>-5340</v>
      </c>
      <c r="C394" s="50">
        <v>2</v>
      </c>
      <c r="D394" s="50">
        <v>3</v>
      </c>
      <c r="E394" s="50">
        <v>2</v>
      </c>
      <c r="F394" s="50">
        <v>1</v>
      </c>
    </row>
    <row r="395" spans="1:6" x14ac:dyDescent="0.25">
      <c r="A395" s="73">
        <v>45079</v>
      </c>
      <c r="B395" s="66">
        <v>2840</v>
      </c>
      <c r="C395" s="50">
        <v>3</v>
      </c>
      <c r="D395" s="50">
        <v>3</v>
      </c>
      <c r="E395" s="50">
        <v>2</v>
      </c>
      <c r="F395" s="50">
        <v>1</v>
      </c>
    </row>
    <row r="396" spans="1:6" x14ac:dyDescent="0.25">
      <c r="A396" s="73">
        <v>45078</v>
      </c>
      <c r="B396" s="66">
        <v>9035</v>
      </c>
      <c r="C396" s="50">
        <v>6</v>
      </c>
      <c r="D396" s="50">
        <v>6</v>
      </c>
      <c r="E396" s="50">
        <v>1</v>
      </c>
      <c r="F396" s="50">
        <v>1</v>
      </c>
    </row>
    <row r="397" spans="1:6" x14ac:dyDescent="0.25">
      <c r="A397" s="73">
        <v>45077</v>
      </c>
      <c r="B397" s="66">
        <v>-2820</v>
      </c>
      <c r="C397" s="50">
        <v>3</v>
      </c>
      <c r="D397" s="50">
        <v>4</v>
      </c>
      <c r="E397" s="50">
        <v>2</v>
      </c>
      <c r="F397" s="50">
        <v>1</v>
      </c>
    </row>
    <row r="398" spans="1:6" x14ac:dyDescent="0.25">
      <c r="A398" s="73">
        <v>45076</v>
      </c>
      <c r="B398" s="66">
        <v>-8700</v>
      </c>
      <c r="C398" s="50">
        <v>5</v>
      </c>
      <c r="D398" s="50">
        <v>5</v>
      </c>
      <c r="E398" s="50">
        <v>2</v>
      </c>
      <c r="F398" s="50">
        <v>1</v>
      </c>
    </row>
    <row r="399" spans="1:6" x14ac:dyDescent="0.25">
      <c r="A399" s="73">
        <v>45072</v>
      </c>
      <c r="B399" s="66">
        <v>23845</v>
      </c>
      <c r="C399" s="50">
        <v>9</v>
      </c>
      <c r="D399" s="50">
        <v>9</v>
      </c>
      <c r="E399" s="50">
        <v>4</v>
      </c>
      <c r="F399" s="50">
        <v>1</v>
      </c>
    </row>
    <row r="400" spans="1:6" x14ac:dyDescent="0.25">
      <c r="A400" s="73">
        <v>45071</v>
      </c>
      <c r="B400" s="66">
        <v>5580</v>
      </c>
      <c r="C400" s="50">
        <v>4</v>
      </c>
      <c r="D400" s="50">
        <v>5</v>
      </c>
      <c r="E400" s="50">
        <v>2</v>
      </c>
      <c r="F400" s="50">
        <v>1</v>
      </c>
    </row>
    <row r="401" spans="1:6" x14ac:dyDescent="0.25">
      <c r="A401" s="73">
        <v>45070</v>
      </c>
      <c r="B401" s="66">
        <v>-135</v>
      </c>
      <c r="C401" s="50">
        <v>2</v>
      </c>
      <c r="D401" s="50">
        <v>3</v>
      </c>
      <c r="E401" s="50">
        <v>2</v>
      </c>
      <c r="F401" s="50">
        <v>1</v>
      </c>
    </row>
    <row r="402" spans="1:6" x14ac:dyDescent="0.25">
      <c r="A402" s="73">
        <v>45069</v>
      </c>
      <c r="B402" s="66">
        <v>-8960</v>
      </c>
      <c r="C402" s="50">
        <v>4</v>
      </c>
      <c r="D402" s="50">
        <v>9</v>
      </c>
      <c r="E402" s="50">
        <v>3</v>
      </c>
      <c r="F402" s="50">
        <v>1</v>
      </c>
    </row>
    <row r="403" spans="1:6" x14ac:dyDescent="0.25">
      <c r="A403" s="73">
        <v>45068</v>
      </c>
      <c r="B403" s="66">
        <v>-3215</v>
      </c>
      <c r="C403" s="50">
        <v>2</v>
      </c>
      <c r="D403" s="50">
        <v>6</v>
      </c>
      <c r="E403" s="50">
        <v>2</v>
      </c>
      <c r="F403" s="50">
        <v>1</v>
      </c>
    </row>
    <row r="404" spans="1:6" x14ac:dyDescent="0.25">
      <c r="A404" s="73">
        <v>45065</v>
      </c>
      <c r="B404" s="66">
        <v>3605</v>
      </c>
      <c r="C404" s="50">
        <v>1</v>
      </c>
      <c r="D404" s="50">
        <v>4</v>
      </c>
      <c r="E404" s="50">
        <v>2</v>
      </c>
      <c r="F404" s="50">
        <v>1</v>
      </c>
    </row>
    <row r="405" spans="1:6" x14ac:dyDescent="0.25">
      <c r="A405" s="73">
        <v>45064</v>
      </c>
      <c r="B405" s="66">
        <v>11375</v>
      </c>
      <c r="C405" s="50">
        <v>7</v>
      </c>
      <c r="D405" s="50">
        <v>8</v>
      </c>
      <c r="E405" s="50">
        <v>4</v>
      </c>
      <c r="F405" s="50">
        <v>1</v>
      </c>
    </row>
    <row r="406" spans="1:6" x14ac:dyDescent="0.25">
      <c r="A406" s="73">
        <v>45063</v>
      </c>
      <c r="B406" s="66">
        <v>3630</v>
      </c>
      <c r="C406" s="50">
        <v>5</v>
      </c>
      <c r="D406" s="50">
        <v>8</v>
      </c>
      <c r="E406" s="50">
        <v>3</v>
      </c>
      <c r="F406" s="50">
        <v>1</v>
      </c>
    </row>
    <row r="407" spans="1:6" x14ac:dyDescent="0.25">
      <c r="A407" s="73">
        <v>45062</v>
      </c>
      <c r="B407" s="66">
        <v>2030</v>
      </c>
      <c r="C407" s="50">
        <v>2</v>
      </c>
      <c r="D407" s="50">
        <v>2</v>
      </c>
      <c r="E407" s="50">
        <v>2</v>
      </c>
      <c r="F407" s="50">
        <v>1</v>
      </c>
    </row>
    <row r="408" spans="1:6" x14ac:dyDescent="0.25">
      <c r="A408" s="73">
        <v>45061</v>
      </c>
      <c r="B408" s="66">
        <v>3405</v>
      </c>
      <c r="C408" s="50">
        <v>2</v>
      </c>
      <c r="D408" s="50">
        <v>3</v>
      </c>
      <c r="E408" s="50">
        <v>2</v>
      </c>
      <c r="F408" s="50">
        <v>1</v>
      </c>
    </row>
    <row r="409" spans="1:6" x14ac:dyDescent="0.25">
      <c r="A409" s="73">
        <v>45058</v>
      </c>
      <c r="B409" s="66">
        <v>-14720</v>
      </c>
      <c r="C409" s="50">
        <v>4</v>
      </c>
      <c r="D409" s="50">
        <v>5</v>
      </c>
      <c r="E409" s="50">
        <v>2</v>
      </c>
      <c r="F409" s="50">
        <v>1</v>
      </c>
    </row>
    <row r="410" spans="1:6" x14ac:dyDescent="0.25">
      <c r="A410" s="73">
        <v>45057</v>
      </c>
      <c r="B410" s="66">
        <v>10</v>
      </c>
      <c r="C410" s="50">
        <v>1</v>
      </c>
      <c r="D410" s="50">
        <v>1</v>
      </c>
      <c r="E410" s="50">
        <v>2</v>
      </c>
      <c r="F410" s="50">
        <v>1</v>
      </c>
    </row>
    <row r="411" spans="1:6" x14ac:dyDescent="0.25">
      <c r="A411" s="73">
        <v>45056</v>
      </c>
      <c r="B411" s="66">
        <v>430</v>
      </c>
      <c r="C411" s="50">
        <v>5</v>
      </c>
      <c r="D411" s="50">
        <v>9</v>
      </c>
      <c r="E411" s="50">
        <v>3</v>
      </c>
      <c r="F411" s="50">
        <v>1</v>
      </c>
    </row>
    <row r="412" spans="1:6" x14ac:dyDescent="0.25">
      <c r="A412" s="73">
        <v>45055</v>
      </c>
      <c r="B412" s="66">
        <v>-725</v>
      </c>
      <c r="C412" s="50">
        <v>1</v>
      </c>
      <c r="D412" s="50">
        <v>5</v>
      </c>
      <c r="E412" s="50">
        <v>2</v>
      </c>
      <c r="F412" s="50">
        <v>1</v>
      </c>
    </row>
    <row r="413" spans="1:6" x14ac:dyDescent="0.25">
      <c r="A413" s="73">
        <v>45054</v>
      </c>
      <c r="B413" s="66">
        <v>3220</v>
      </c>
      <c r="C413" s="50">
        <v>2</v>
      </c>
      <c r="D413" s="50">
        <v>4</v>
      </c>
      <c r="E413" s="50">
        <v>2</v>
      </c>
      <c r="F413" s="50">
        <v>1</v>
      </c>
    </row>
    <row r="414" spans="1:6" x14ac:dyDescent="0.25">
      <c r="A414" s="73">
        <v>45051</v>
      </c>
      <c r="B414" s="66">
        <v>15875</v>
      </c>
      <c r="C414" s="50">
        <v>7</v>
      </c>
      <c r="D414" s="50">
        <v>8</v>
      </c>
      <c r="E414" s="50">
        <v>4</v>
      </c>
      <c r="F414" s="50">
        <v>1</v>
      </c>
    </row>
    <row r="415" spans="1:6" x14ac:dyDescent="0.25">
      <c r="A415" s="73">
        <v>45050</v>
      </c>
      <c r="B415" s="66">
        <v>2295</v>
      </c>
      <c r="C415" s="50">
        <v>2</v>
      </c>
      <c r="D415" s="50">
        <v>5</v>
      </c>
      <c r="E415" s="50">
        <v>2</v>
      </c>
      <c r="F415" s="50">
        <v>1</v>
      </c>
    </row>
    <row r="416" spans="1:6" x14ac:dyDescent="0.25">
      <c r="A416" s="73">
        <v>45049</v>
      </c>
      <c r="B416" s="66">
        <v>-2745</v>
      </c>
      <c r="C416" s="50">
        <v>5</v>
      </c>
      <c r="D416" s="50">
        <v>6</v>
      </c>
      <c r="E416" s="50">
        <v>2</v>
      </c>
      <c r="F416" s="50">
        <v>1</v>
      </c>
    </row>
    <row r="417" spans="1:6" x14ac:dyDescent="0.25">
      <c r="A417" s="73">
        <v>45048</v>
      </c>
      <c r="B417" s="66">
        <v>-11240</v>
      </c>
      <c r="C417" s="50">
        <v>5</v>
      </c>
      <c r="D417" s="50">
        <v>6</v>
      </c>
      <c r="E417" s="50">
        <v>2</v>
      </c>
      <c r="F417" s="50">
        <v>1</v>
      </c>
    </row>
    <row r="418" spans="1:6" x14ac:dyDescent="0.25">
      <c r="A418" s="73">
        <v>45047</v>
      </c>
      <c r="B418" s="66">
        <v>1285</v>
      </c>
      <c r="C418" s="50">
        <v>1</v>
      </c>
      <c r="D418" s="50">
        <v>1</v>
      </c>
      <c r="E418" s="50">
        <v>2</v>
      </c>
      <c r="F418" s="50">
        <v>1</v>
      </c>
    </row>
    <row r="419" spans="1:6" x14ac:dyDescent="0.25">
      <c r="A419" s="73">
        <v>45044</v>
      </c>
      <c r="B419" s="66">
        <v>7580</v>
      </c>
      <c r="C419" s="50">
        <v>3</v>
      </c>
      <c r="D419" s="50">
        <v>9</v>
      </c>
      <c r="E419" s="50">
        <v>3</v>
      </c>
      <c r="F419" s="50">
        <v>1</v>
      </c>
    </row>
    <row r="420" spans="1:6" x14ac:dyDescent="0.25">
      <c r="A420" s="73">
        <v>45043</v>
      </c>
      <c r="B420" s="66">
        <v>-1380</v>
      </c>
      <c r="C420" s="50">
        <v>7</v>
      </c>
      <c r="D420" s="50">
        <v>10</v>
      </c>
      <c r="E420" s="50">
        <v>4</v>
      </c>
      <c r="F420" s="50">
        <v>1</v>
      </c>
    </row>
    <row r="421" spans="1:6" x14ac:dyDescent="0.25">
      <c r="A421" s="73">
        <v>45042</v>
      </c>
      <c r="B421" s="66">
        <v>-635</v>
      </c>
      <c r="C421" s="50">
        <v>3</v>
      </c>
      <c r="D421" s="50">
        <v>5</v>
      </c>
      <c r="E421" s="50">
        <v>2</v>
      </c>
      <c r="F421" s="50">
        <v>1</v>
      </c>
    </row>
    <row r="422" spans="1:6" x14ac:dyDescent="0.25">
      <c r="A422" s="73">
        <v>45041</v>
      </c>
      <c r="B422" s="66">
        <v>-7280</v>
      </c>
      <c r="C422" s="50">
        <v>5</v>
      </c>
      <c r="D422" s="50">
        <v>10</v>
      </c>
      <c r="E422" s="50">
        <v>3</v>
      </c>
      <c r="F422" s="50">
        <v>1</v>
      </c>
    </row>
    <row r="423" spans="1:6" x14ac:dyDescent="0.25">
      <c r="A423" s="73">
        <v>45040</v>
      </c>
      <c r="B423" s="66">
        <v>-605</v>
      </c>
      <c r="C423" s="50">
        <v>4</v>
      </c>
      <c r="D423" s="50">
        <v>1</v>
      </c>
      <c r="E423" s="50">
        <v>2</v>
      </c>
      <c r="F423" s="50">
        <v>1</v>
      </c>
    </row>
    <row r="424" spans="1:6" x14ac:dyDescent="0.25">
      <c r="A424" s="73">
        <v>45037</v>
      </c>
      <c r="B424" s="66">
        <v>-4460</v>
      </c>
      <c r="C424" s="50">
        <v>3</v>
      </c>
      <c r="D424" s="50">
        <v>5</v>
      </c>
      <c r="E424" s="50">
        <v>2</v>
      </c>
      <c r="F424" s="50">
        <v>1</v>
      </c>
    </row>
    <row r="425" spans="1:6" x14ac:dyDescent="0.25">
      <c r="A425" s="73">
        <v>45036</v>
      </c>
      <c r="B425" s="66">
        <v>2700</v>
      </c>
      <c r="C425" s="50">
        <v>4</v>
      </c>
      <c r="D425" s="50">
        <v>2</v>
      </c>
      <c r="E425" s="50">
        <v>2</v>
      </c>
      <c r="F425" s="50">
        <v>1</v>
      </c>
    </row>
    <row r="426" spans="1:6" x14ac:dyDescent="0.25">
      <c r="A426" s="73">
        <v>45035</v>
      </c>
      <c r="B426" s="66">
        <v>6265</v>
      </c>
      <c r="C426" s="50">
        <v>3</v>
      </c>
      <c r="D426" s="50">
        <v>6</v>
      </c>
      <c r="E426" s="50">
        <v>2</v>
      </c>
      <c r="F426" s="50">
        <v>1</v>
      </c>
    </row>
    <row r="427" spans="1:6" x14ac:dyDescent="0.25">
      <c r="A427" s="73">
        <v>45034</v>
      </c>
      <c r="B427" s="66">
        <v>-3810</v>
      </c>
      <c r="C427" s="50">
        <v>3</v>
      </c>
      <c r="D427" s="50">
        <v>6</v>
      </c>
      <c r="E427" s="50">
        <v>2</v>
      </c>
      <c r="F427" s="50">
        <v>1</v>
      </c>
    </row>
    <row r="428" spans="1:6" x14ac:dyDescent="0.25">
      <c r="A428" s="73">
        <v>45033</v>
      </c>
      <c r="B428" s="66">
        <v>-16480</v>
      </c>
      <c r="C428" s="50">
        <v>2</v>
      </c>
      <c r="D428" s="50">
        <v>2</v>
      </c>
      <c r="E428" s="50">
        <v>2</v>
      </c>
      <c r="F428" s="50">
        <v>1</v>
      </c>
    </row>
    <row r="429" spans="1:6" x14ac:dyDescent="0.25">
      <c r="A429" s="73">
        <v>45030</v>
      </c>
      <c r="B429" s="66">
        <v>-1765</v>
      </c>
      <c r="C429" s="50">
        <v>5</v>
      </c>
      <c r="D429" s="50">
        <v>1</v>
      </c>
      <c r="E429" s="50">
        <v>2</v>
      </c>
      <c r="F429" s="50">
        <v>1</v>
      </c>
    </row>
    <row r="430" spans="1:6" x14ac:dyDescent="0.25">
      <c r="A430" s="73">
        <v>45029</v>
      </c>
      <c r="B430" s="66">
        <v>12725</v>
      </c>
      <c r="C430" s="50">
        <v>7</v>
      </c>
      <c r="D430" s="50">
        <v>9</v>
      </c>
      <c r="E430" s="50">
        <v>4</v>
      </c>
      <c r="F430" s="50">
        <v>1</v>
      </c>
    </row>
    <row r="431" spans="1:6" x14ac:dyDescent="0.25">
      <c r="A431" s="73">
        <v>45028</v>
      </c>
      <c r="B431" s="66">
        <v>-10120</v>
      </c>
      <c r="C431" s="50">
        <v>8</v>
      </c>
      <c r="D431" s="50">
        <v>4</v>
      </c>
      <c r="E431" s="50">
        <v>1</v>
      </c>
      <c r="F431" s="50">
        <v>1</v>
      </c>
    </row>
    <row r="432" spans="1:6" x14ac:dyDescent="0.25">
      <c r="A432" s="73">
        <v>45027</v>
      </c>
      <c r="B432" s="66">
        <v>6690</v>
      </c>
      <c r="C432" s="50">
        <v>2</v>
      </c>
      <c r="D432" s="50">
        <v>9</v>
      </c>
      <c r="E432" s="50">
        <v>3</v>
      </c>
      <c r="F432" s="50">
        <v>1</v>
      </c>
    </row>
    <row r="433" spans="1:6" x14ac:dyDescent="0.25">
      <c r="A433" s="73">
        <v>45026</v>
      </c>
      <c r="B433" s="66">
        <v>-11640</v>
      </c>
      <c r="C433" s="50">
        <v>5</v>
      </c>
      <c r="D433" s="50">
        <v>1</v>
      </c>
      <c r="E433" s="50">
        <v>2</v>
      </c>
      <c r="F433" s="50">
        <v>1</v>
      </c>
    </row>
    <row r="434" spans="1:6" x14ac:dyDescent="0.25">
      <c r="A434" s="73">
        <v>45022</v>
      </c>
      <c r="B434" s="66">
        <v>-20160</v>
      </c>
      <c r="C434" s="50">
        <v>5</v>
      </c>
      <c r="D434" s="50">
        <v>6</v>
      </c>
      <c r="E434" s="50">
        <v>2</v>
      </c>
      <c r="F434" s="50">
        <v>1</v>
      </c>
    </row>
    <row r="435" spans="1:6" x14ac:dyDescent="0.25">
      <c r="A435" s="73">
        <v>45021</v>
      </c>
      <c r="B435" s="66">
        <v>-12660</v>
      </c>
      <c r="C435" s="50">
        <v>5</v>
      </c>
      <c r="D435" s="50">
        <v>6</v>
      </c>
      <c r="E435" s="50">
        <v>2</v>
      </c>
      <c r="F435" s="50">
        <v>1</v>
      </c>
    </row>
    <row r="436" spans="1:6" x14ac:dyDescent="0.25">
      <c r="A436" s="73">
        <v>45020</v>
      </c>
      <c r="B436" s="66">
        <v>-10080</v>
      </c>
      <c r="C436" s="50">
        <v>4</v>
      </c>
      <c r="D436" s="50">
        <v>7</v>
      </c>
      <c r="E436" s="50">
        <v>3</v>
      </c>
      <c r="F436" s="50">
        <v>1</v>
      </c>
    </row>
    <row r="437" spans="1:6" x14ac:dyDescent="0.25">
      <c r="A437" s="73">
        <v>45019</v>
      </c>
      <c r="B437" s="66">
        <v>220</v>
      </c>
      <c r="C437" s="50">
        <v>2</v>
      </c>
      <c r="D437" s="50">
        <v>4</v>
      </c>
      <c r="E437" s="50">
        <v>2</v>
      </c>
      <c r="F437" s="50">
        <v>1</v>
      </c>
    </row>
    <row r="438" spans="1:6" x14ac:dyDescent="0.25">
      <c r="A438" s="73">
        <v>45016</v>
      </c>
      <c r="B438" s="66">
        <v>-7360</v>
      </c>
      <c r="C438" s="50">
        <v>6</v>
      </c>
      <c r="D438" s="50">
        <v>9</v>
      </c>
      <c r="E438" s="50">
        <v>4</v>
      </c>
      <c r="F438" s="50">
        <v>1</v>
      </c>
    </row>
    <row r="439" spans="1:6" x14ac:dyDescent="0.25">
      <c r="A439" s="73">
        <v>45015</v>
      </c>
      <c r="B439" s="66">
        <v>3880</v>
      </c>
      <c r="C439" s="50">
        <v>1</v>
      </c>
      <c r="D439" s="50">
        <v>6</v>
      </c>
      <c r="E439" s="50">
        <v>2</v>
      </c>
      <c r="F439" s="50">
        <v>1</v>
      </c>
    </row>
    <row r="440" spans="1:6" x14ac:dyDescent="0.25">
      <c r="A440" s="73">
        <v>45014</v>
      </c>
      <c r="B440" s="66">
        <v>9770</v>
      </c>
      <c r="C440" s="50">
        <v>4</v>
      </c>
      <c r="D440" s="50">
        <v>8</v>
      </c>
      <c r="E440" s="50">
        <v>3</v>
      </c>
      <c r="F440" s="50">
        <v>1</v>
      </c>
    </row>
    <row r="441" spans="1:6" x14ac:dyDescent="0.25">
      <c r="A441" s="73">
        <v>45013</v>
      </c>
      <c r="B441" s="66">
        <v>-16240</v>
      </c>
      <c r="C441" s="50">
        <v>4</v>
      </c>
      <c r="D441" s="50">
        <v>2</v>
      </c>
      <c r="E441" s="50">
        <v>2</v>
      </c>
      <c r="F441" s="50">
        <v>1</v>
      </c>
    </row>
    <row r="442" spans="1:6" x14ac:dyDescent="0.25">
      <c r="A442" s="73">
        <v>45012</v>
      </c>
      <c r="B442" s="66">
        <v>-11040</v>
      </c>
      <c r="C442" s="50">
        <v>5</v>
      </c>
      <c r="D442" s="50">
        <v>7</v>
      </c>
      <c r="E442" s="50">
        <v>3</v>
      </c>
      <c r="F442" s="50">
        <v>1</v>
      </c>
    </row>
    <row r="443" spans="1:6" x14ac:dyDescent="0.25">
      <c r="A443" s="73">
        <v>45009</v>
      </c>
      <c r="B443" s="66">
        <v>7055</v>
      </c>
      <c r="C443" s="50">
        <v>4</v>
      </c>
      <c r="D443" s="50">
        <v>6</v>
      </c>
      <c r="E443" s="50">
        <v>2</v>
      </c>
      <c r="F443" s="50">
        <v>1</v>
      </c>
    </row>
    <row r="444" spans="1:6" x14ac:dyDescent="0.25">
      <c r="A444" s="73">
        <v>45008</v>
      </c>
      <c r="B444" s="66">
        <v>8085</v>
      </c>
      <c r="C444" s="50">
        <v>8</v>
      </c>
      <c r="D444" s="50">
        <v>2</v>
      </c>
      <c r="E444" s="50">
        <v>1</v>
      </c>
      <c r="F444" s="50">
        <v>1</v>
      </c>
    </row>
    <row r="445" spans="1:6" x14ac:dyDescent="0.25">
      <c r="A445" s="73">
        <v>45007</v>
      </c>
      <c r="B445" s="66">
        <v>-2750</v>
      </c>
      <c r="C445" s="50">
        <v>9</v>
      </c>
      <c r="D445" s="50">
        <v>4</v>
      </c>
      <c r="E445" s="50">
        <v>1</v>
      </c>
      <c r="F445" s="50">
        <v>1</v>
      </c>
    </row>
    <row r="446" spans="1:6" x14ac:dyDescent="0.25">
      <c r="A446" s="73">
        <v>45006</v>
      </c>
      <c r="B446" s="66">
        <v>7090</v>
      </c>
      <c r="C446" s="50">
        <v>5</v>
      </c>
      <c r="D446" s="50">
        <v>8</v>
      </c>
      <c r="E446" s="50">
        <v>3</v>
      </c>
      <c r="F446" s="50">
        <v>1</v>
      </c>
    </row>
    <row r="447" spans="1:6" x14ac:dyDescent="0.25">
      <c r="A447" s="73">
        <v>45005</v>
      </c>
      <c r="B447" s="66">
        <v>3620</v>
      </c>
      <c r="C447" s="50">
        <v>5</v>
      </c>
      <c r="D447" s="50">
        <v>2</v>
      </c>
      <c r="E447" s="50">
        <v>2</v>
      </c>
      <c r="F447" s="50">
        <v>1</v>
      </c>
    </row>
    <row r="448" spans="1:6" x14ac:dyDescent="0.25">
      <c r="A448" s="73">
        <v>45002</v>
      </c>
      <c r="B448" s="66">
        <v>-3710</v>
      </c>
      <c r="C448" s="50">
        <v>6</v>
      </c>
      <c r="D448" s="50">
        <v>4</v>
      </c>
      <c r="E448" s="50">
        <v>1</v>
      </c>
      <c r="F448" s="50">
        <v>1</v>
      </c>
    </row>
    <row r="449" spans="1:6" x14ac:dyDescent="0.25">
      <c r="A449" s="73">
        <v>45001</v>
      </c>
      <c r="B449" s="66">
        <v>21550</v>
      </c>
      <c r="C449" s="50">
        <v>10</v>
      </c>
      <c r="D449" s="50">
        <v>8</v>
      </c>
      <c r="E449" s="50">
        <v>4</v>
      </c>
      <c r="F449" s="50">
        <v>1</v>
      </c>
    </row>
    <row r="450" spans="1:6" x14ac:dyDescent="0.25">
      <c r="A450" s="73">
        <v>45000</v>
      </c>
      <c r="B450" s="66">
        <v>-6750</v>
      </c>
      <c r="C450" s="50">
        <v>8</v>
      </c>
      <c r="D450" s="50">
        <v>8</v>
      </c>
      <c r="E450" s="50">
        <v>4</v>
      </c>
      <c r="F450" s="50">
        <v>1</v>
      </c>
    </row>
    <row r="451" spans="1:6" x14ac:dyDescent="0.25">
      <c r="A451" s="73">
        <v>44999</v>
      </c>
      <c r="B451" s="66">
        <v>13135</v>
      </c>
      <c r="C451" s="50">
        <v>8</v>
      </c>
      <c r="D451" s="50">
        <v>8</v>
      </c>
      <c r="E451" s="50">
        <v>4</v>
      </c>
      <c r="F451" s="50">
        <v>1</v>
      </c>
    </row>
    <row r="452" spans="1:6" x14ac:dyDescent="0.25">
      <c r="A452" s="73">
        <v>44998</v>
      </c>
      <c r="B452" s="66">
        <v>-20160</v>
      </c>
      <c r="C452" s="50">
        <v>10</v>
      </c>
      <c r="D452" s="50">
        <v>1</v>
      </c>
      <c r="E452" s="50">
        <v>1</v>
      </c>
      <c r="F452" s="50">
        <v>1</v>
      </c>
    </row>
    <row r="453" spans="1:6" x14ac:dyDescent="0.25">
      <c r="A453" s="73">
        <v>44995</v>
      </c>
      <c r="B453" s="66">
        <v>-4335</v>
      </c>
      <c r="C453" s="50">
        <v>8</v>
      </c>
      <c r="D453" s="50">
        <v>7</v>
      </c>
      <c r="E453" s="50">
        <v>4</v>
      </c>
      <c r="F453" s="50">
        <v>1</v>
      </c>
    </row>
    <row r="454" spans="1:6" x14ac:dyDescent="0.25">
      <c r="A454" s="73">
        <v>44994</v>
      </c>
      <c r="B454" s="66">
        <v>13265</v>
      </c>
      <c r="C454" s="50">
        <v>9</v>
      </c>
      <c r="D454" s="50">
        <v>5</v>
      </c>
      <c r="E454" s="50">
        <v>1</v>
      </c>
      <c r="F454" s="50">
        <v>1</v>
      </c>
    </row>
    <row r="455" spans="1:6" x14ac:dyDescent="0.25">
      <c r="A455" s="73">
        <v>44993</v>
      </c>
      <c r="B455" s="66">
        <v>-7815</v>
      </c>
      <c r="C455" s="50">
        <v>3</v>
      </c>
      <c r="D455" s="50">
        <v>3</v>
      </c>
      <c r="E455" s="50">
        <v>2</v>
      </c>
      <c r="F455" s="50">
        <v>1</v>
      </c>
    </row>
    <row r="456" spans="1:6" x14ac:dyDescent="0.25">
      <c r="A456" s="73">
        <v>44992</v>
      </c>
      <c r="B456" s="66">
        <v>-3555</v>
      </c>
      <c r="C456" s="50">
        <v>5</v>
      </c>
      <c r="D456" s="50">
        <v>9</v>
      </c>
      <c r="E456" s="50">
        <v>3</v>
      </c>
      <c r="F456" s="50">
        <v>1</v>
      </c>
    </row>
    <row r="457" spans="1:6" x14ac:dyDescent="0.25">
      <c r="A457" s="73">
        <v>44991</v>
      </c>
      <c r="B457" s="66">
        <v>-6750</v>
      </c>
      <c r="C457" s="50">
        <v>5</v>
      </c>
      <c r="D457" s="50">
        <v>1</v>
      </c>
      <c r="E457" s="50">
        <v>2</v>
      </c>
      <c r="F457" s="50">
        <v>1</v>
      </c>
    </row>
    <row r="458" spans="1:6" x14ac:dyDescent="0.25">
      <c r="A458" s="73">
        <v>44988</v>
      </c>
      <c r="B458" s="66">
        <v>10340</v>
      </c>
      <c r="C458" s="50">
        <v>7</v>
      </c>
      <c r="D458" s="50">
        <v>9</v>
      </c>
      <c r="E458" s="50">
        <v>4</v>
      </c>
      <c r="F458" s="50">
        <v>1</v>
      </c>
    </row>
    <row r="459" spans="1:6" x14ac:dyDescent="0.25">
      <c r="A459" s="73">
        <v>44987</v>
      </c>
      <c r="B459" s="66">
        <v>19040</v>
      </c>
      <c r="C459" s="50">
        <v>7</v>
      </c>
      <c r="D459" s="50">
        <v>7</v>
      </c>
      <c r="E459" s="50">
        <v>4</v>
      </c>
      <c r="F459" s="50">
        <v>1</v>
      </c>
    </row>
    <row r="460" spans="1:6" x14ac:dyDescent="0.25">
      <c r="A460" s="73">
        <v>44986</v>
      </c>
      <c r="B460" s="66">
        <v>-9800</v>
      </c>
      <c r="C460" s="50">
        <v>5</v>
      </c>
      <c r="D460" s="50">
        <v>8</v>
      </c>
      <c r="E460" s="50">
        <v>3</v>
      </c>
      <c r="F460" s="50">
        <v>1</v>
      </c>
    </row>
    <row r="461" spans="1:6" x14ac:dyDescent="0.25">
      <c r="A461" s="73">
        <v>44985</v>
      </c>
      <c r="B461" s="66">
        <v>-1390</v>
      </c>
      <c r="C461" s="50">
        <v>3</v>
      </c>
      <c r="D461" s="50">
        <v>5</v>
      </c>
      <c r="E461" s="50">
        <v>2</v>
      </c>
      <c r="F461" s="50">
        <v>1</v>
      </c>
    </row>
    <row r="462" spans="1:6" x14ac:dyDescent="0.25">
      <c r="A462" s="73">
        <v>44984</v>
      </c>
      <c r="B462" s="66">
        <v>520</v>
      </c>
      <c r="C462" s="50">
        <v>3</v>
      </c>
      <c r="D462" s="50">
        <v>2</v>
      </c>
      <c r="E462" s="50">
        <v>2</v>
      </c>
      <c r="F462" s="50">
        <v>1</v>
      </c>
    </row>
    <row r="463" spans="1:6" x14ac:dyDescent="0.25">
      <c r="A463" s="73">
        <v>44981</v>
      </c>
      <c r="B463" s="66">
        <v>3520</v>
      </c>
      <c r="C463" s="50">
        <v>5</v>
      </c>
      <c r="D463" s="50">
        <v>6</v>
      </c>
      <c r="E463" s="50">
        <v>2</v>
      </c>
      <c r="F463" s="50">
        <v>1</v>
      </c>
    </row>
    <row r="464" spans="1:6" x14ac:dyDescent="0.25">
      <c r="A464" s="73">
        <v>44980</v>
      </c>
      <c r="B464" s="66">
        <v>1360</v>
      </c>
      <c r="C464" s="50">
        <v>6</v>
      </c>
      <c r="D464" s="50">
        <v>1</v>
      </c>
      <c r="E464" s="50">
        <v>1</v>
      </c>
      <c r="F464" s="50">
        <v>1</v>
      </c>
    </row>
    <row r="465" spans="1:6" x14ac:dyDescent="0.25">
      <c r="A465" s="73">
        <v>44979</v>
      </c>
      <c r="B465" s="66">
        <v>-25</v>
      </c>
      <c r="C465" s="50">
        <v>4</v>
      </c>
      <c r="D465" s="50">
        <v>2</v>
      </c>
      <c r="E465" s="50">
        <v>2</v>
      </c>
      <c r="F465" s="50">
        <v>1</v>
      </c>
    </row>
    <row r="466" spans="1:6" x14ac:dyDescent="0.25">
      <c r="A466" s="73">
        <v>44978</v>
      </c>
      <c r="B466" s="66">
        <v>-7780</v>
      </c>
      <c r="C466" s="50">
        <v>5</v>
      </c>
      <c r="D466" s="50">
        <v>10</v>
      </c>
      <c r="E466" s="50">
        <v>3</v>
      </c>
      <c r="F466" s="50">
        <v>1</v>
      </c>
    </row>
    <row r="467" spans="1:6" x14ac:dyDescent="0.25">
      <c r="A467" s="73">
        <v>44974</v>
      </c>
      <c r="B467" s="66">
        <v>2100</v>
      </c>
      <c r="C467" s="50">
        <v>4</v>
      </c>
      <c r="D467" s="50">
        <v>3</v>
      </c>
      <c r="E467" s="50">
        <v>2</v>
      </c>
      <c r="F467" s="50">
        <v>1</v>
      </c>
    </row>
    <row r="468" spans="1:6" x14ac:dyDescent="0.25">
      <c r="A468" s="73">
        <v>44973</v>
      </c>
      <c r="B468" s="66">
        <v>-20200</v>
      </c>
      <c r="C468" s="50">
        <v>7</v>
      </c>
      <c r="D468" s="50">
        <v>10</v>
      </c>
      <c r="E468" s="50">
        <v>4</v>
      </c>
      <c r="F468" s="50">
        <v>1</v>
      </c>
    </row>
    <row r="469" spans="1:6" x14ac:dyDescent="0.25">
      <c r="A469" s="73">
        <v>44972</v>
      </c>
      <c r="B469" s="66">
        <v>12075</v>
      </c>
      <c r="C469" s="50">
        <v>5</v>
      </c>
      <c r="D469" s="50">
        <v>8</v>
      </c>
      <c r="E469" s="50">
        <v>3</v>
      </c>
      <c r="F469" s="50">
        <v>1</v>
      </c>
    </row>
    <row r="470" spans="1:6" x14ac:dyDescent="0.25">
      <c r="A470" s="73">
        <v>44971</v>
      </c>
      <c r="B470" s="66">
        <v>-13360</v>
      </c>
      <c r="C470" s="50">
        <v>8</v>
      </c>
      <c r="D470" s="50">
        <v>2</v>
      </c>
      <c r="E470" s="50">
        <v>1</v>
      </c>
      <c r="F470" s="50">
        <v>1</v>
      </c>
    </row>
    <row r="471" spans="1:6" x14ac:dyDescent="0.25">
      <c r="A471" s="73">
        <v>44970</v>
      </c>
      <c r="B471" s="66">
        <v>8600</v>
      </c>
      <c r="C471" s="50">
        <v>5</v>
      </c>
      <c r="D471" s="50">
        <v>7</v>
      </c>
      <c r="E471" s="50">
        <v>3</v>
      </c>
      <c r="F471" s="50">
        <v>1</v>
      </c>
    </row>
    <row r="472" spans="1:6" x14ac:dyDescent="0.25">
      <c r="A472" s="73">
        <v>44967</v>
      </c>
      <c r="B472" s="66">
        <v>-2655</v>
      </c>
      <c r="C472" s="50">
        <v>5</v>
      </c>
      <c r="D472" s="50">
        <v>4</v>
      </c>
      <c r="E472" s="50">
        <v>2</v>
      </c>
      <c r="F472" s="50">
        <v>1</v>
      </c>
    </row>
    <row r="473" spans="1:6" x14ac:dyDescent="0.25">
      <c r="A473" s="73">
        <v>44966</v>
      </c>
      <c r="B473" s="66">
        <v>17665</v>
      </c>
      <c r="C473" s="50">
        <v>9</v>
      </c>
      <c r="D473" s="50">
        <v>8</v>
      </c>
      <c r="E473" s="50">
        <v>4</v>
      </c>
      <c r="F473" s="50">
        <v>1</v>
      </c>
    </row>
    <row r="474" spans="1:6" x14ac:dyDescent="0.25">
      <c r="A474" s="73">
        <v>44965</v>
      </c>
      <c r="B474" s="66">
        <v>10345</v>
      </c>
      <c r="C474" s="50">
        <v>7</v>
      </c>
      <c r="D474" s="50">
        <v>8</v>
      </c>
      <c r="E474" s="50">
        <v>4</v>
      </c>
      <c r="F474" s="50">
        <v>1</v>
      </c>
    </row>
    <row r="475" spans="1:6" x14ac:dyDescent="0.25">
      <c r="A475" s="73">
        <v>44964</v>
      </c>
      <c r="B475" s="66">
        <v>9860</v>
      </c>
      <c r="C475" s="50">
        <v>9</v>
      </c>
      <c r="D475" s="50">
        <v>7</v>
      </c>
      <c r="E475" s="50">
        <v>4</v>
      </c>
      <c r="F475" s="50">
        <v>1</v>
      </c>
    </row>
    <row r="476" spans="1:6" x14ac:dyDescent="0.25">
      <c r="A476" s="73">
        <v>44963</v>
      </c>
      <c r="B476" s="66">
        <v>3345</v>
      </c>
      <c r="C476" s="50">
        <v>3</v>
      </c>
      <c r="D476" s="50">
        <v>3</v>
      </c>
      <c r="E476" s="50">
        <v>2</v>
      </c>
      <c r="F476" s="50">
        <v>1</v>
      </c>
    </row>
    <row r="477" spans="1:6" x14ac:dyDescent="0.25">
      <c r="A477" s="73">
        <v>44960</v>
      </c>
      <c r="B477" s="66">
        <v>2495</v>
      </c>
      <c r="C477" s="50">
        <v>8</v>
      </c>
      <c r="D477" s="50">
        <v>2</v>
      </c>
      <c r="E477" s="50">
        <v>1</v>
      </c>
      <c r="F477" s="50">
        <v>1</v>
      </c>
    </row>
    <row r="478" spans="1:6" x14ac:dyDescent="0.25">
      <c r="A478" s="73">
        <v>44959</v>
      </c>
      <c r="B478" s="66">
        <v>-6750</v>
      </c>
      <c r="C478" s="50">
        <v>9</v>
      </c>
      <c r="D478" s="50">
        <v>8</v>
      </c>
      <c r="E478" s="50">
        <v>4</v>
      </c>
      <c r="F478" s="50">
        <v>1</v>
      </c>
    </row>
    <row r="479" spans="1:6" x14ac:dyDescent="0.25">
      <c r="A479" s="73">
        <v>44958</v>
      </c>
      <c r="B479" s="66">
        <v>-8675</v>
      </c>
      <c r="C479" s="50">
        <v>10</v>
      </c>
      <c r="D479" s="50">
        <v>7</v>
      </c>
      <c r="E479" s="50">
        <v>4</v>
      </c>
      <c r="F479" s="50">
        <v>1</v>
      </c>
    </row>
    <row r="480" spans="1:6" x14ac:dyDescent="0.25">
      <c r="A480" s="73">
        <v>44957</v>
      </c>
      <c r="B480" s="66">
        <v>7430</v>
      </c>
      <c r="C480" s="50">
        <v>7</v>
      </c>
      <c r="D480" s="50">
        <v>10</v>
      </c>
      <c r="E480" s="50">
        <v>4</v>
      </c>
      <c r="F480" s="50">
        <v>1</v>
      </c>
    </row>
    <row r="481" spans="1:6" x14ac:dyDescent="0.25">
      <c r="A481" s="73">
        <v>44956</v>
      </c>
      <c r="B481" s="66">
        <v>-10020</v>
      </c>
      <c r="C481" s="50">
        <v>5</v>
      </c>
      <c r="D481" s="50">
        <v>5</v>
      </c>
      <c r="E481" s="50">
        <v>2</v>
      </c>
      <c r="F481" s="50">
        <v>1</v>
      </c>
    </row>
    <row r="482" spans="1:6" x14ac:dyDescent="0.25">
      <c r="A482" s="73">
        <v>44953</v>
      </c>
      <c r="B482" s="66">
        <v>12200</v>
      </c>
      <c r="C482" s="50">
        <v>8</v>
      </c>
      <c r="D482" s="50">
        <v>6</v>
      </c>
      <c r="E482" s="50">
        <v>1</v>
      </c>
      <c r="F482" s="50">
        <v>1</v>
      </c>
    </row>
    <row r="483" spans="1:6" x14ac:dyDescent="0.25">
      <c r="A483" s="73">
        <v>44952</v>
      </c>
      <c r="B483" s="66">
        <v>8425</v>
      </c>
      <c r="C483" s="50">
        <v>5</v>
      </c>
      <c r="D483" s="50">
        <v>8</v>
      </c>
      <c r="E483" s="50">
        <v>3</v>
      </c>
      <c r="F483" s="50">
        <v>1</v>
      </c>
    </row>
    <row r="484" spans="1:6" x14ac:dyDescent="0.25">
      <c r="A484" s="73">
        <v>44951</v>
      </c>
      <c r="B484" s="66">
        <v>-5960</v>
      </c>
      <c r="C484" s="50">
        <v>8</v>
      </c>
      <c r="D484" s="50">
        <v>4</v>
      </c>
      <c r="E484" s="50">
        <v>1</v>
      </c>
      <c r="F484" s="50">
        <v>1</v>
      </c>
    </row>
    <row r="485" spans="1:6" x14ac:dyDescent="0.25">
      <c r="A485" s="73">
        <v>44950</v>
      </c>
      <c r="B485" s="66">
        <v>-1905</v>
      </c>
      <c r="C485" s="50">
        <v>2</v>
      </c>
      <c r="D485" s="50">
        <v>2</v>
      </c>
      <c r="E485" s="50">
        <v>2</v>
      </c>
      <c r="F485" s="50">
        <v>1</v>
      </c>
    </row>
    <row r="486" spans="1:6" x14ac:dyDescent="0.25">
      <c r="A486" s="73">
        <v>44949</v>
      </c>
      <c r="B486" s="66">
        <v>1535</v>
      </c>
      <c r="C486" s="50">
        <v>9</v>
      </c>
      <c r="D486" s="50">
        <v>9</v>
      </c>
      <c r="E486" s="50">
        <v>4</v>
      </c>
      <c r="F486" s="50">
        <v>1</v>
      </c>
    </row>
    <row r="487" spans="1:6" x14ac:dyDescent="0.25">
      <c r="A487" s="73">
        <v>44946</v>
      </c>
      <c r="B487" s="66">
        <v>15295</v>
      </c>
      <c r="C487" s="50">
        <v>8</v>
      </c>
      <c r="D487" s="50">
        <v>9</v>
      </c>
      <c r="E487" s="50">
        <v>4</v>
      </c>
      <c r="F487" s="50">
        <v>1</v>
      </c>
    </row>
    <row r="488" spans="1:6" x14ac:dyDescent="0.25">
      <c r="A488" s="73">
        <v>44945</v>
      </c>
      <c r="B488" s="66">
        <v>925</v>
      </c>
      <c r="C488" s="50">
        <v>4</v>
      </c>
      <c r="D488" s="50">
        <v>2</v>
      </c>
      <c r="E488" s="50">
        <v>2</v>
      </c>
      <c r="F488" s="50">
        <v>1</v>
      </c>
    </row>
    <row r="489" spans="1:6" x14ac:dyDescent="0.25">
      <c r="A489" s="73">
        <v>44944</v>
      </c>
      <c r="B489" s="66">
        <v>-7600</v>
      </c>
      <c r="C489" s="50">
        <v>8</v>
      </c>
      <c r="D489" s="50">
        <v>6</v>
      </c>
      <c r="E489" s="50">
        <v>1</v>
      </c>
      <c r="F489" s="50">
        <v>1</v>
      </c>
    </row>
    <row r="490" spans="1:6" x14ac:dyDescent="0.25">
      <c r="A490" s="73">
        <v>44943</v>
      </c>
      <c r="B490" s="66">
        <v>-3550</v>
      </c>
      <c r="C490" s="50">
        <v>4</v>
      </c>
      <c r="D490" s="50">
        <v>5</v>
      </c>
      <c r="E490" s="50">
        <v>2</v>
      </c>
      <c r="F490" s="50">
        <v>1</v>
      </c>
    </row>
    <row r="491" spans="1:6" x14ac:dyDescent="0.25">
      <c r="A491" s="73">
        <v>44939</v>
      </c>
      <c r="B491" s="66">
        <v>-5600</v>
      </c>
      <c r="C491" s="50">
        <v>7</v>
      </c>
      <c r="D491" s="50">
        <v>6</v>
      </c>
      <c r="E491" s="50">
        <v>1</v>
      </c>
      <c r="F491" s="50">
        <v>1</v>
      </c>
    </row>
    <row r="492" spans="1:6" x14ac:dyDescent="0.25">
      <c r="A492" s="73">
        <v>44938</v>
      </c>
      <c r="B492" s="66">
        <v>-7455</v>
      </c>
      <c r="C492" s="50">
        <v>8</v>
      </c>
      <c r="D492" s="50">
        <v>3</v>
      </c>
      <c r="E492" s="50">
        <v>1</v>
      </c>
      <c r="F492" s="50">
        <v>1</v>
      </c>
    </row>
    <row r="493" spans="1:6" x14ac:dyDescent="0.25">
      <c r="A493" s="73">
        <v>44937</v>
      </c>
      <c r="B493" s="66">
        <v>21315</v>
      </c>
      <c r="C493" s="50">
        <v>5</v>
      </c>
      <c r="D493" s="50">
        <v>8</v>
      </c>
      <c r="E493" s="50">
        <v>3</v>
      </c>
      <c r="F493" s="50">
        <v>1</v>
      </c>
    </row>
    <row r="494" spans="1:6" x14ac:dyDescent="0.25">
      <c r="A494" s="73">
        <v>44936</v>
      </c>
      <c r="B494" s="66">
        <v>-10195</v>
      </c>
      <c r="C494" s="50">
        <v>5</v>
      </c>
      <c r="D494" s="50">
        <v>8</v>
      </c>
      <c r="E494" s="50">
        <v>3</v>
      </c>
      <c r="F494" s="50">
        <v>1</v>
      </c>
    </row>
    <row r="495" spans="1:6" x14ac:dyDescent="0.25">
      <c r="A495" s="73">
        <v>44935</v>
      </c>
      <c r="B495" s="66">
        <v>11285</v>
      </c>
      <c r="C495" s="50">
        <v>7</v>
      </c>
      <c r="D495" s="50">
        <v>2</v>
      </c>
      <c r="E495" s="50">
        <v>1</v>
      </c>
      <c r="F495" s="50">
        <v>1</v>
      </c>
    </row>
    <row r="496" spans="1:6" x14ac:dyDescent="0.25">
      <c r="A496" s="73">
        <v>44932</v>
      </c>
      <c r="B496" s="66">
        <v>20110</v>
      </c>
      <c r="C496" s="50">
        <v>10</v>
      </c>
      <c r="D496" s="50">
        <v>8</v>
      </c>
      <c r="E496" s="50">
        <v>4</v>
      </c>
      <c r="F496" s="50">
        <v>1</v>
      </c>
    </row>
    <row r="497" spans="1:6" x14ac:dyDescent="0.25">
      <c r="A497" s="73">
        <v>44931</v>
      </c>
      <c r="B497" s="66">
        <v>-8480</v>
      </c>
      <c r="C497" s="50">
        <v>7</v>
      </c>
      <c r="D497" s="50">
        <v>9</v>
      </c>
      <c r="E497" s="50">
        <v>4</v>
      </c>
      <c r="F497" s="50">
        <v>1</v>
      </c>
    </row>
    <row r="498" spans="1:6" x14ac:dyDescent="0.25">
      <c r="A498" s="73">
        <v>44930</v>
      </c>
      <c r="B498" s="66">
        <v>1305</v>
      </c>
      <c r="C498" s="50">
        <v>6</v>
      </c>
      <c r="D498" s="50">
        <v>2</v>
      </c>
      <c r="E498" s="50">
        <v>1</v>
      </c>
      <c r="F498" s="50">
        <v>1</v>
      </c>
    </row>
    <row r="499" spans="1:6" x14ac:dyDescent="0.25">
      <c r="A499" s="73">
        <v>44929</v>
      </c>
      <c r="B499" s="66">
        <v>14820</v>
      </c>
      <c r="C499" s="50">
        <v>9</v>
      </c>
      <c r="D499" s="50">
        <v>4</v>
      </c>
      <c r="E499" s="50">
        <v>1</v>
      </c>
      <c r="F499" s="50">
        <v>1</v>
      </c>
    </row>
    <row r="500" spans="1:6" x14ac:dyDescent="0.25">
      <c r="A500" s="73">
        <v>44925</v>
      </c>
      <c r="B500" s="66">
        <v>3380</v>
      </c>
      <c r="C500" s="50">
        <v>5</v>
      </c>
      <c r="D500" s="50">
        <v>2</v>
      </c>
      <c r="E500" s="50">
        <v>2</v>
      </c>
      <c r="F500" s="50">
        <v>1</v>
      </c>
    </row>
    <row r="501" spans="1:6" x14ac:dyDescent="0.25">
      <c r="A501" s="73">
        <v>44924</v>
      </c>
      <c r="B501" s="66">
        <v>11805</v>
      </c>
      <c r="C501" s="50">
        <v>7</v>
      </c>
      <c r="D501" s="50">
        <v>8</v>
      </c>
      <c r="E501" s="50">
        <v>4</v>
      </c>
      <c r="F501" s="50">
        <v>1</v>
      </c>
    </row>
    <row r="502" spans="1:6" x14ac:dyDescent="0.25">
      <c r="A502" s="73">
        <v>44923</v>
      </c>
      <c r="B502" s="66">
        <v>-8645</v>
      </c>
      <c r="C502" s="50">
        <v>7</v>
      </c>
      <c r="D502" s="50">
        <v>7</v>
      </c>
      <c r="E502" s="50">
        <v>4</v>
      </c>
      <c r="F502" s="50">
        <v>1</v>
      </c>
    </row>
    <row r="503" spans="1:6" x14ac:dyDescent="0.25">
      <c r="A503" s="73">
        <v>44922</v>
      </c>
      <c r="B503" s="66">
        <v>-2240</v>
      </c>
      <c r="C503" s="50">
        <v>7</v>
      </c>
      <c r="D503" s="50">
        <v>9</v>
      </c>
      <c r="E503" s="50">
        <v>4</v>
      </c>
      <c r="F503" s="50">
        <v>1</v>
      </c>
    </row>
    <row r="504" spans="1:6" x14ac:dyDescent="0.25">
      <c r="A504" s="73">
        <v>44918</v>
      </c>
      <c r="B504" s="66">
        <v>2565</v>
      </c>
      <c r="C504" s="50">
        <v>7</v>
      </c>
      <c r="D504" s="50">
        <v>1</v>
      </c>
      <c r="E504" s="50">
        <v>1</v>
      </c>
      <c r="F504" s="50">
        <v>1</v>
      </c>
    </row>
    <row r="505" spans="1:6" x14ac:dyDescent="0.25">
      <c r="A505" s="73">
        <v>44917</v>
      </c>
      <c r="B505" s="66">
        <v>-19080</v>
      </c>
      <c r="C505" s="50">
        <v>10</v>
      </c>
      <c r="D505" s="50">
        <v>6</v>
      </c>
      <c r="E505" s="50">
        <v>1</v>
      </c>
      <c r="F505" s="50">
        <v>1</v>
      </c>
    </row>
    <row r="506" spans="1:6" x14ac:dyDescent="0.25">
      <c r="A506" s="73">
        <v>44916</v>
      </c>
      <c r="B506" s="66">
        <v>9000</v>
      </c>
      <c r="C506" s="50">
        <v>6</v>
      </c>
      <c r="D506" s="50">
        <v>7</v>
      </c>
      <c r="E506" s="50">
        <v>4</v>
      </c>
      <c r="F506" s="50">
        <v>1</v>
      </c>
    </row>
    <row r="507" spans="1:6" x14ac:dyDescent="0.25">
      <c r="A507" s="73">
        <v>44915</v>
      </c>
      <c r="B507" s="66">
        <v>2060</v>
      </c>
      <c r="C507" s="50">
        <v>5</v>
      </c>
      <c r="D507" s="50">
        <v>1</v>
      </c>
      <c r="E507" s="50">
        <v>2</v>
      </c>
      <c r="F507" s="50">
        <v>1</v>
      </c>
    </row>
    <row r="508" spans="1:6" x14ac:dyDescent="0.25">
      <c r="A508" s="73">
        <v>44914</v>
      </c>
      <c r="B508" s="66">
        <v>-6660</v>
      </c>
      <c r="C508" s="50">
        <v>8</v>
      </c>
      <c r="D508" s="50">
        <v>8</v>
      </c>
      <c r="E508" s="50">
        <v>4</v>
      </c>
      <c r="F508" s="50">
        <v>1</v>
      </c>
    </row>
    <row r="509" spans="1:6" x14ac:dyDescent="0.25">
      <c r="A509" s="73">
        <v>44911</v>
      </c>
      <c r="B509" s="66">
        <v>-1235</v>
      </c>
      <c r="C509" s="50">
        <v>6</v>
      </c>
      <c r="D509" s="50">
        <v>2</v>
      </c>
      <c r="E509" s="50">
        <v>1</v>
      </c>
      <c r="F509" s="50">
        <v>1</v>
      </c>
    </row>
    <row r="510" spans="1:6" x14ac:dyDescent="0.25">
      <c r="A510" s="73">
        <v>44910</v>
      </c>
      <c r="B510" s="66">
        <v>-9580</v>
      </c>
      <c r="C510" s="50">
        <v>9</v>
      </c>
      <c r="D510" s="50">
        <v>8</v>
      </c>
      <c r="E510" s="50">
        <v>4</v>
      </c>
      <c r="F510" s="50">
        <v>1</v>
      </c>
    </row>
    <row r="511" spans="1:6" x14ac:dyDescent="0.25">
      <c r="A511" s="73">
        <v>44909</v>
      </c>
      <c r="B511" s="66">
        <v>-105</v>
      </c>
      <c r="C511" s="50">
        <v>9</v>
      </c>
      <c r="D511" s="50">
        <v>3</v>
      </c>
      <c r="E511" s="50">
        <v>1</v>
      </c>
      <c r="F511" s="50">
        <v>1</v>
      </c>
    </row>
    <row r="512" spans="1:6" x14ac:dyDescent="0.25">
      <c r="A512" s="73">
        <v>44908</v>
      </c>
      <c r="B512" s="66">
        <v>11915</v>
      </c>
      <c r="C512" s="50">
        <v>10</v>
      </c>
      <c r="D512" s="50">
        <v>2</v>
      </c>
      <c r="E512" s="50">
        <v>1</v>
      </c>
      <c r="F512" s="50">
        <v>1</v>
      </c>
    </row>
    <row r="513" spans="1:6" x14ac:dyDescent="0.25">
      <c r="A513" s="73">
        <v>44907</v>
      </c>
      <c r="B513" s="66">
        <v>8145</v>
      </c>
      <c r="C513" s="50">
        <v>5</v>
      </c>
      <c r="D513" s="50">
        <v>6</v>
      </c>
      <c r="E513" s="50">
        <v>2</v>
      </c>
      <c r="F513" s="50">
        <v>1</v>
      </c>
    </row>
    <row r="514" spans="1:6" x14ac:dyDescent="0.25">
      <c r="A514" s="73">
        <v>44904</v>
      </c>
      <c r="B514" s="66">
        <v>3020</v>
      </c>
      <c r="C514" s="50">
        <v>7</v>
      </c>
      <c r="D514" s="50">
        <v>6</v>
      </c>
      <c r="E514" s="50">
        <v>1</v>
      </c>
      <c r="F514" s="50">
        <v>1</v>
      </c>
    </row>
    <row r="515" spans="1:6" x14ac:dyDescent="0.25">
      <c r="A515" s="73">
        <v>44903</v>
      </c>
      <c r="B515" s="66">
        <v>-10195</v>
      </c>
      <c r="C515" s="50">
        <v>5</v>
      </c>
      <c r="D515" s="50">
        <v>6</v>
      </c>
      <c r="E515" s="50">
        <v>2</v>
      </c>
      <c r="F515" s="50">
        <v>1</v>
      </c>
    </row>
    <row r="516" spans="1:6" x14ac:dyDescent="0.25">
      <c r="A516" s="73">
        <v>44902</v>
      </c>
      <c r="B516" s="66">
        <v>-1980</v>
      </c>
      <c r="C516" s="50">
        <v>5</v>
      </c>
      <c r="D516" s="50">
        <v>1</v>
      </c>
      <c r="E516" s="50">
        <v>2</v>
      </c>
      <c r="F516" s="50">
        <v>1</v>
      </c>
    </row>
    <row r="517" spans="1:6" x14ac:dyDescent="0.25">
      <c r="A517" s="73">
        <v>44901</v>
      </c>
      <c r="B517" s="66">
        <v>-3840</v>
      </c>
      <c r="C517" s="50">
        <v>9</v>
      </c>
      <c r="D517" s="50">
        <v>8</v>
      </c>
      <c r="E517" s="50">
        <v>4</v>
      </c>
      <c r="F517" s="50">
        <v>1</v>
      </c>
    </row>
    <row r="518" spans="1:6" x14ac:dyDescent="0.25">
      <c r="A518" s="73">
        <v>44900</v>
      </c>
      <c r="B518" s="66">
        <v>-1420</v>
      </c>
      <c r="C518" s="50">
        <v>7</v>
      </c>
      <c r="D518" s="50">
        <v>8</v>
      </c>
      <c r="E518" s="50">
        <v>4</v>
      </c>
      <c r="F518" s="50">
        <v>1</v>
      </c>
    </row>
    <row r="519" spans="1:6" x14ac:dyDescent="0.25">
      <c r="A519" s="73">
        <v>44897</v>
      </c>
      <c r="B519" s="66">
        <v>-20160</v>
      </c>
      <c r="C519" s="50">
        <v>8</v>
      </c>
      <c r="D519" s="50">
        <v>1</v>
      </c>
      <c r="E519" s="50">
        <v>1</v>
      </c>
      <c r="F519" s="50">
        <v>1</v>
      </c>
    </row>
    <row r="520" spans="1:6" x14ac:dyDescent="0.25">
      <c r="A520" s="73">
        <v>44896</v>
      </c>
      <c r="B520" s="66">
        <v>2300</v>
      </c>
      <c r="C520" s="50">
        <v>5</v>
      </c>
      <c r="D520" s="50">
        <v>3</v>
      </c>
      <c r="E520" s="50">
        <v>2</v>
      </c>
      <c r="F520" s="50">
        <v>1</v>
      </c>
    </row>
    <row r="521" spans="1:6" x14ac:dyDescent="0.25">
      <c r="A521" s="73">
        <v>44895</v>
      </c>
      <c r="B521" s="66">
        <v>28440</v>
      </c>
      <c r="C521" s="50">
        <v>10</v>
      </c>
      <c r="D521" s="50">
        <v>9</v>
      </c>
      <c r="E521" s="50">
        <v>4</v>
      </c>
      <c r="F521" s="50">
        <v>1</v>
      </c>
    </row>
    <row r="522" spans="1:6" x14ac:dyDescent="0.25">
      <c r="A522" s="73">
        <v>44894</v>
      </c>
      <c r="B522" s="66">
        <v>-9160</v>
      </c>
      <c r="C522" s="50">
        <v>6</v>
      </c>
      <c r="D522" s="50">
        <v>7</v>
      </c>
      <c r="E522" s="50">
        <v>4</v>
      </c>
      <c r="F522" s="50">
        <v>1</v>
      </c>
    </row>
    <row r="523" spans="1:6" x14ac:dyDescent="0.25">
      <c r="A523" s="73">
        <v>44893</v>
      </c>
      <c r="B523" s="66">
        <v>-3525</v>
      </c>
      <c r="C523" s="50">
        <v>6</v>
      </c>
      <c r="D523" s="50">
        <v>3</v>
      </c>
      <c r="E523" s="50">
        <v>1</v>
      </c>
      <c r="F523" s="50">
        <v>1</v>
      </c>
    </row>
    <row r="524" spans="1:6" x14ac:dyDescent="0.25">
      <c r="A524" s="73">
        <v>44888</v>
      </c>
      <c r="B524" s="66">
        <v>7375</v>
      </c>
      <c r="C524" s="50">
        <v>4</v>
      </c>
      <c r="D524" s="50">
        <v>7</v>
      </c>
      <c r="E524" s="50">
        <v>3</v>
      </c>
      <c r="F524" s="50">
        <v>1</v>
      </c>
    </row>
    <row r="525" spans="1:6" x14ac:dyDescent="0.25">
      <c r="A525" s="73">
        <v>44887</v>
      </c>
      <c r="B525" s="66">
        <v>-3545</v>
      </c>
      <c r="C525" s="50">
        <v>7</v>
      </c>
      <c r="D525" s="50">
        <v>8</v>
      </c>
      <c r="E525" s="50">
        <v>4</v>
      </c>
      <c r="F525" s="50">
        <v>1</v>
      </c>
    </row>
    <row r="526" spans="1:6" x14ac:dyDescent="0.25">
      <c r="A526" s="73">
        <v>44886</v>
      </c>
      <c r="B526" s="66">
        <v>620</v>
      </c>
      <c r="C526" s="50">
        <v>4</v>
      </c>
      <c r="D526" s="50">
        <v>3</v>
      </c>
      <c r="E526" s="50">
        <v>2</v>
      </c>
      <c r="F526" s="50">
        <v>1</v>
      </c>
    </row>
    <row r="527" spans="1:6" x14ac:dyDescent="0.25">
      <c r="A527" s="73">
        <v>44883</v>
      </c>
      <c r="B527" s="66">
        <v>-12360</v>
      </c>
      <c r="C527" s="50">
        <v>7</v>
      </c>
      <c r="D527" s="50">
        <v>4</v>
      </c>
      <c r="E527" s="50">
        <v>1</v>
      </c>
      <c r="F527" s="50">
        <v>1</v>
      </c>
    </row>
    <row r="528" spans="1:6" x14ac:dyDescent="0.25">
      <c r="A528" s="73">
        <v>44882</v>
      </c>
      <c r="B528" s="66">
        <v>6480</v>
      </c>
      <c r="C528" s="50">
        <v>7</v>
      </c>
      <c r="D528" s="50">
        <v>3</v>
      </c>
      <c r="E528" s="50">
        <v>1</v>
      </c>
      <c r="F528" s="50">
        <v>1</v>
      </c>
    </row>
    <row r="529" spans="1:6" x14ac:dyDescent="0.25">
      <c r="A529" s="73">
        <v>44881</v>
      </c>
      <c r="B529" s="66">
        <v>-9840</v>
      </c>
      <c r="C529" s="50">
        <v>5</v>
      </c>
      <c r="D529" s="50">
        <v>8</v>
      </c>
      <c r="E529" s="50">
        <v>3</v>
      </c>
      <c r="F529" s="50">
        <v>1</v>
      </c>
    </row>
    <row r="530" spans="1:6" x14ac:dyDescent="0.25">
      <c r="A530" s="73">
        <v>44880</v>
      </c>
      <c r="B530" s="66">
        <v>-9660</v>
      </c>
      <c r="C530" s="50">
        <v>9</v>
      </c>
      <c r="D530" s="50">
        <v>2</v>
      </c>
      <c r="E530" s="50">
        <v>1</v>
      </c>
      <c r="F530" s="50">
        <v>1</v>
      </c>
    </row>
    <row r="531" spans="1:6" x14ac:dyDescent="0.25">
      <c r="A531" s="73">
        <v>44879</v>
      </c>
      <c r="B531" s="66">
        <v>1555</v>
      </c>
      <c r="C531" s="50">
        <v>5</v>
      </c>
      <c r="D531" s="50">
        <v>2</v>
      </c>
      <c r="E531" s="50">
        <v>2</v>
      </c>
      <c r="F531" s="50">
        <v>1</v>
      </c>
    </row>
    <row r="532" spans="1:6" x14ac:dyDescent="0.25">
      <c r="A532" s="73">
        <v>44876</v>
      </c>
      <c r="B532" s="66">
        <v>9645</v>
      </c>
      <c r="C532" s="50">
        <v>8</v>
      </c>
      <c r="D532" s="50">
        <v>5</v>
      </c>
      <c r="E532" s="50">
        <v>1</v>
      </c>
      <c r="F532" s="50">
        <v>1</v>
      </c>
    </row>
    <row r="533" spans="1:6" x14ac:dyDescent="0.25">
      <c r="A533" s="73">
        <v>44875</v>
      </c>
      <c r="B533" s="66">
        <v>-220</v>
      </c>
      <c r="C533" s="50">
        <v>10</v>
      </c>
      <c r="D533" s="50">
        <v>9</v>
      </c>
      <c r="E533" s="50">
        <v>4</v>
      </c>
      <c r="F533" s="50">
        <v>1</v>
      </c>
    </row>
    <row r="534" spans="1:6" x14ac:dyDescent="0.25">
      <c r="A534" s="73">
        <v>44874</v>
      </c>
      <c r="B534" s="66">
        <v>-4865</v>
      </c>
      <c r="C534" s="50">
        <v>8</v>
      </c>
      <c r="D534" s="50">
        <v>10</v>
      </c>
      <c r="E534" s="50">
        <v>4</v>
      </c>
      <c r="F534" s="50">
        <v>1</v>
      </c>
    </row>
    <row r="535" spans="1:6" x14ac:dyDescent="0.25">
      <c r="A535" s="73">
        <v>44873</v>
      </c>
      <c r="B535" s="66">
        <v>5950</v>
      </c>
      <c r="C535" s="50">
        <v>8</v>
      </c>
      <c r="D535" s="50">
        <v>1</v>
      </c>
      <c r="E535" s="50">
        <v>1</v>
      </c>
      <c r="F535" s="50">
        <v>1</v>
      </c>
    </row>
    <row r="536" spans="1:6" x14ac:dyDescent="0.25">
      <c r="A536" s="73">
        <v>44872</v>
      </c>
      <c r="B536" s="66">
        <v>5600</v>
      </c>
      <c r="C536" s="50">
        <v>5</v>
      </c>
      <c r="D536" s="50">
        <v>3</v>
      </c>
      <c r="E536" s="50">
        <v>2</v>
      </c>
      <c r="F536" s="50">
        <v>1</v>
      </c>
    </row>
    <row r="537" spans="1:6" x14ac:dyDescent="0.25">
      <c r="A537" s="73">
        <v>44869</v>
      </c>
      <c r="B537" s="66">
        <v>-20160</v>
      </c>
      <c r="C537" s="50">
        <v>10</v>
      </c>
      <c r="D537" s="50">
        <v>3</v>
      </c>
      <c r="E537" s="50">
        <v>1</v>
      </c>
      <c r="F537" s="50">
        <v>1</v>
      </c>
    </row>
    <row r="538" spans="1:6" x14ac:dyDescent="0.25">
      <c r="A538" s="73">
        <v>44868</v>
      </c>
      <c r="B538" s="66">
        <v>6650</v>
      </c>
      <c r="C538" s="50">
        <v>5</v>
      </c>
      <c r="D538" s="50">
        <v>8</v>
      </c>
      <c r="E538" s="50">
        <v>3</v>
      </c>
      <c r="F538" s="50">
        <v>1</v>
      </c>
    </row>
    <row r="539" spans="1:6" x14ac:dyDescent="0.25">
      <c r="A539" s="73">
        <v>44867</v>
      </c>
      <c r="B539" s="66">
        <v>17385</v>
      </c>
      <c r="C539" s="50">
        <v>10</v>
      </c>
      <c r="D539" s="50">
        <v>8</v>
      </c>
      <c r="E539" s="50">
        <v>4</v>
      </c>
      <c r="F539" s="50">
        <v>1</v>
      </c>
    </row>
    <row r="540" spans="1:6" x14ac:dyDescent="0.25">
      <c r="A540" s="73">
        <v>44866</v>
      </c>
      <c r="B540" s="66">
        <v>11575</v>
      </c>
      <c r="C540" s="50">
        <v>8</v>
      </c>
      <c r="D540" s="50">
        <v>9</v>
      </c>
      <c r="E540" s="50">
        <v>4</v>
      </c>
      <c r="F540" s="50">
        <v>1</v>
      </c>
    </row>
    <row r="541" spans="1:6" x14ac:dyDescent="0.25">
      <c r="A541" s="73">
        <v>44865</v>
      </c>
      <c r="B541" s="66">
        <v>-13570</v>
      </c>
      <c r="C541" s="50">
        <v>5</v>
      </c>
      <c r="D541" s="50">
        <v>3</v>
      </c>
      <c r="E541" s="50">
        <v>2</v>
      </c>
      <c r="F541" s="50">
        <v>1</v>
      </c>
    </row>
    <row r="542" spans="1:6" x14ac:dyDescent="0.25">
      <c r="A542" s="73">
        <v>44861</v>
      </c>
      <c r="B542" s="66">
        <v>5235</v>
      </c>
      <c r="C542" s="50">
        <v>7</v>
      </c>
      <c r="D542" s="50">
        <v>6</v>
      </c>
      <c r="E542" s="50">
        <v>1</v>
      </c>
      <c r="F542" s="50">
        <v>1</v>
      </c>
    </row>
    <row r="543" spans="1:6" x14ac:dyDescent="0.25">
      <c r="A543" s="73">
        <v>44860</v>
      </c>
      <c r="B543" s="66">
        <v>3410</v>
      </c>
      <c r="C543" s="50">
        <v>8</v>
      </c>
      <c r="D543" s="50">
        <v>3</v>
      </c>
      <c r="E543" s="50">
        <v>1</v>
      </c>
      <c r="F543" s="50">
        <v>1</v>
      </c>
    </row>
    <row r="544" spans="1:6" x14ac:dyDescent="0.25">
      <c r="A544" s="73">
        <v>44859</v>
      </c>
      <c r="B544" s="66">
        <v>15990</v>
      </c>
      <c r="C544" s="50">
        <v>8</v>
      </c>
      <c r="D544" s="50">
        <v>9</v>
      </c>
      <c r="E544" s="50">
        <v>4</v>
      </c>
      <c r="F544" s="50">
        <v>1</v>
      </c>
    </row>
    <row r="545" spans="1:6" x14ac:dyDescent="0.25">
      <c r="A545" s="73">
        <v>44858</v>
      </c>
      <c r="B545" s="66">
        <v>-20160</v>
      </c>
      <c r="C545" s="50">
        <v>8</v>
      </c>
      <c r="D545" s="50">
        <v>5</v>
      </c>
      <c r="E545" s="50">
        <v>1</v>
      </c>
      <c r="F545" s="50">
        <v>1</v>
      </c>
    </row>
    <row r="546" spans="1:6" x14ac:dyDescent="0.25">
      <c r="A546" s="73">
        <v>44855</v>
      </c>
      <c r="B546" s="66">
        <v>29195</v>
      </c>
      <c r="C546" s="50">
        <v>10</v>
      </c>
      <c r="D546" s="50">
        <v>9</v>
      </c>
      <c r="E546" s="50">
        <v>4</v>
      </c>
      <c r="F546" s="50">
        <v>1</v>
      </c>
    </row>
    <row r="547" spans="1:6" x14ac:dyDescent="0.25">
      <c r="A547" s="73">
        <v>44854</v>
      </c>
      <c r="B547" s="66">
        <v>2240</v>
      </c>
      <c r="C547" s="50">
        <v>8</v>
      </c>
      <c r="D547" s="50">
        <v>2</v>
      </c>
      <c r="E547" s="50">
        <v>1</v>
      </c>
      <c r="F547" s="50">
        <v>1</v>
      </c>
    </row>
    <row r="548" spans="1:6" x14ac:dyDescent="0.25">
      <c r="A548" s="73">
        <v>44853</v>
      </c>
      <c r="B548" s="66">
        <v>3880</v>
      </c>
      <c r="C548" s="50">
        <v>7</v>
      </c>
      <c r="D548" s="50">
        <v>2</v>
      </c>
      <c r="E548" s="50">
        <v>1</v>
      </c>
      <c r="F548" s="50">
        <v>1</v>
      </c>
    </row>
    <row r="549" spans="1:6" x14ac:dyDescent="0.25">
      <c r="A549" s="73">
        <v>44852</v>
      </c>
      <c r="B549" s="66">
        <v>-11640</v>
      </c>
      <c r="C549" s="50">
        <v>9</v>
      </c>
      <c r="D549" s="50">
        <v>3</v>
      </c>
      <c r="E549" s="50">
        <v>1</v>
      </c>
      <c r="F549" s="50">
        <v>1</v>
      </c>
    </row>
    <row r="550" spans="1:6" x14ac:dyDescent="0.25">
      <c r="A550" s="73">
        <v>44851</v>
      </c>
      <c r="B550" s="66">
        <v>-5380</v>
      </c>
      <c r="C550" s="50">
        <v>8</v>
      </c>
      <c r="D550" s="50">
        <v>9</v>
      </c>
      <c r="E550" s="50">
        <v>4</v>
      </c>
      <c r="F550" s="50">
        <v>1</v>
      </c>
    </row>
    <row r="551" spans="1:6" x14ac:dyDescent="0.25">
      <c r="A551" s="73">
        <v>44848</v>
      </c>
      <c r="B551" s="66">
        <v>6180</v>
      </c>
      <c r="C551" s="50">
        <v>10</v>
      </c>
      <c r="D551" s="50">
        <v>7</v>
      </c>
      <c r="E551" s="50">
        <v>4</v>
      </c>
      <c r="F551" s="50">
        <v>1</v>
      </c>
    </row>
    <row r="552" spans="1:6" x14ac:dyDescent="0.25">
      <c r="A552" s="73">
        <v>44847</v>
      </c>
      <c r="B552" s="66">
        <v>-10285</v>
      </c>
      <c r="C552" s="50">
        <v>10</v>
      </c>
      <c r="D552" s="50">
        <v>4</v>
      </c>
      <c r="E552" s="50">
        <v>1</v>
      </c>
      <c r="F552" s="50">
        <v>1</v>
      </c>
    </row>
    <row r="553" spans="1:6" x14ac:dyDescent="0.25">
      <c r="A553" s="73">
        <v>44846</v>
      </c>
      <c r="B553" s="66">
        <v>-1820</v>
      </c>
      <c r="C553" s="50">
        <v>5</v>
      </c>
      <c r="D553" s="50">
        <v>6</v>
      </c>
      <c r="E553" s="50">
        <v>2</v>
      </c>
      <c r="F553" s="50">
        <v>1</v>
      </c>
    </row>
    <row r="554" spans="1:6" x14ac:dyDescent="0.25">
      <c r="A554" s="73">
        <v>44845</v>
      </c>
      <c r="B554" s="66">
        <v>3365</v>
      </c>
      <c r="C554" s="50">
        <v>8</v>
      </c>
      <c r="D554" s="50">
        <v>2</v>
      </c>
      <c r="E554" s="50">
        <v>1</v>
      </c>
      <c r="F554" s="50">
        <v>1</v>
      </c>
    </row>
    <row r="555" spans="1:6" x14ac:dyDescent="0.25">
      <c r="A555" s="73">
        <v>44844</v>
      </c>
      <c r="B555" s="66">
        <v>-9170</v>
      </c>
      <c r="C555" s="50">
        <v>8</v>
      </c>
      <c r="D555" s="50">
        <v>3</v>
      </c>
      <c r="E555" s="50">
        <v>1</v>
      </c>
      <c r="F555" s="50">
        <v>1</v>
      </c>
    </row>
    <row r="556" spans="1:6" x14ac:dyDescent="0.25">
      <c r="A556" s="73">
        <v>44841</v>
      </c>
      <c r="B556" s="66">
        <v>800</v>
      </c>
      <c r="C556" s="50">
        <v>10</v>
      </c>
      <c r="D556" s="50">
        <v>8</v>
      </c>
      <c r="E556" s="50">
        <v>4</v>
      </c>
      <c r="F556" s="50">
        <v>1</v>
      </c>
    </row>
    <row r="557" spans="1:6" x14ac:dyDescent="0.25">
      <c r="A557" s="73">
        <v>44840</v>
      </c>
      <c r="B557" s="66">
        <v>2450</v>
      </c>
      <c r="C557" s="50">
        <v>5</v>
      </c>
      <c r="D557" s="50">
        <v>1</v>
      </c>
      <c r="E557" s="50">
        <v>2</v>
      </c>
      <c r="F557" s="50">
        <v>1</v>
      </c>
    </row>
    <row r="558" spans="1:6" x14ac:dyDescent="0.25">
      <c r="A558" s="73">
        <v>44839</v>
      </c>
      <c r="B558" s="66">
        <v>-20160</v>
      </c>
      <c r="C558" s="50">
        <v>9</v>
      </c>
      <c r="D558" s="50">
        <v>3</v>
      </c>
      <c r="E558" s="50">
        <v>1</v>
      </c>
      <c r="F558" s="50">
        <v>1</v>
      </c>
    </row>
    <row r="559" spans="1:6" x14ac:dyDescent="0.25">
      <c r="A559" s="73">
        <v>44838</v>
      </c>
      <c r="B559" s="66">
        <v>16495</v>
      </c>
      <c r="C559" s="50">
        <v>5</v>
      </c>
      <c r="D559" s="50">
        <v>6</v>
      </c>
      <c r="E559" s="50">
        <v>2</v>
      </c>
      <c r="F559" s="50">
        <v>1</v>
      </c>
    </row>
    <row r="560" spans="1:6" x14ac:dyDescent="0.25">
      <c r="A560" s="73">
        <v>44837</v>
      </c>
      <c r="B560" s="66">
        <v>30545</v>
      </c>
      <c r="C560" s="50">
        <v>10</v>
      </c>
      <c r="D560" s="50">
        <v>9</v>
      </c>
      <c r="E560" s="50">
        <v>4</v>
      </c>
      <c r="F560" s="50">
        <v>1</v>
      </c>
    </row>
    <row r="561" spans="1:6" x14ac:dyDescent="0.25">
      <c r="A561" s="73">
        <v>44834</v>
      </c>
      <c r="B561" s="66">
        <v>-20205</v>
      </c>
      <c r="C561" s="50">
        <v>9</v>
      </c>
      <c r="D561" s="50">
        <v>8</v>
      </c>
      <c r="E561" s="50">
        <v>4</v>
      </c>
      <c r="F561" s="50">
        <v>1</v>
      </c>
    </row>
    <row r="562" spans="1:6" x14ac:dyDescent="0.25">
      <c r="A562" s="73">
        <v>44833</v>
      </c>
      <c r="B562" s="66">
        <v>2695</v>
      </c>
      <c r="C562" s="50">
        <v>10</v>
      </c>
      <c r="D562" s="50">
        <v>5</v>
      </c>
      <c r="E562" s="50">
        <v>1</v>
      </c>
      <c r="F562" s="50">
        <v>1</v>
      </c>
    </row>
    <row r="563" spans="1:6" x14ac:dyDescent="0.25">
      <c r="A563" s="73">
        <v>44832</v>
      </c>
      <c r="B563" s="66">
        <v>20380</v>
      </c>
      <c r="C563" s="50">
        <v>10</v>
      </c>
      <c r="D563" s="50">
        <v>7</v>
      </c>
      <c r="E563" s="50">
        <v>4</v>
      </c>
      <c r="F563" s="50">
        <v>1</v>
      </c>
    </row>
    <row r="564" spans="1:6" x14ac:dyDescent="0.25">
      <c r="A564" s="73">
        <v>44831</v>
      </c>
      <c r="B564" s="66">
        <v>-14415</v>
      </c>
      <c r="C564" s="50">
        <v>9</v>
      </c>
      <c r="D564" s="50">
        <v>5</v>
      </c>
      <c r="E564" s="50">
        <v>1</v>
      </c>
      <c r="F564" s="50">
        <v>1</v>
      </c>
    </row>
    <row r="565" spans="1:6" x14ac:dyDescent="0.25">
      <c r="A565" s="73">
        <v>44830</v>
      </c>
      <c r="B565" s="66">
        <v>5130</v>
      </c>
      <c r="C565" s="50">
        <v>7</v>
      </c>
      <c r="D565" s="50">
        <v>1</v>
      </c>
      <c r="E565" s="50">
        <v>1</v>
      </c>
      <c r="F565" s="50">
        <v>1</v>
      </c>
    </row>
    <row r="566" spans="1:6" x14ac:dyDescent="0.25">
      <c r="A566" s="73">
        <v>44827</v>
      </c>
      <c r="B566" s="66">
        <v>2110</v>
      </c>
      <c r="C566" s="50">
        <v>7</v>
      </c>
      <c r="D566" s="50">
        <v>2</v>
      </c>
      <c r="E566" s="50">
        <v>1</v>
      </c>
      <c r="F566" s="50">
        <v>1</v>
      </c>
    </row>
    <row r="567" spans="1:6" x14ac:dyDescent="0.25">
      <c r="A567" s="73">
        <v>44826</v>
      </c>
      <c r="B567" s="66">
        <v>-7405</v>
      </c>
      <c r="C567" s="50">
        <v>7</v>
      </c>
      <c r="D567" s="50">
        <v>7</v>
      </c>
      <c r="E567" s="50">
        <v>4</v>
      </c>
      <c r="F567" s="50">
        <v>1</v>
      </c>
    </row>
    <row r="568" spans="1:6" x14ac:dyDescent="0.25">
      <c r="A568" s="73">
        <v>44825</v>
      </c>
      <c r="B568" s="66">
        <v>-8510</v>
      </c>
      <c r="C568" s="50">
        <v>10</v>
      </c>
      <c r="D568" s="50">
        <v>6</v>
      </c>
      <c r="E568" s="50">
        <v>1</v>
      </c>
      <c r="F568" s="50">
        <v>1</v>
      </c>
    </row>
    <row r="569" spans="1:6" x14ac:dyDescent="0.25">
      <c r="A569" s="73">
        <v>44824</v>
      </c>
      <c r="B569" s="66">
        <v>1340</v>
      </c>
      <c r="C569" s="50">
        <v>5</v>
      </c>
      <c r="D569" s="50">
        <v>2</v>
      </c>
      <c r="E569" s="50">
        <v>2</v>
      </c>
      <c r="F569" s="50">
        <v>1</v>
      </c>
    </row>
    <row r="570" spans="1:6" x14ac:dyDescent="0.25">
      <c r="A570" s="73">
        <v>44823</v>
      </c>
      <c r="B570" s="66">
        <v>11610</v>
      </c>
      <c r="C570" s="50">
        <v>6</v>
      </c>
      <c r="D570" s="50">
        <v>10</v>
      </c>
      <c r="E570" s="50">
        <v>4</v>
      </c>
      <c r="F570" s="50">
        <v>1</v>
      </c>
    </row>
    <row r="571" spans="1:6" x14ac:dyDescent="0.25">
      <c r="A571" s="73">
        <v>44820</v>
      </c>
      <c r="B571" s="66">
        <v>5085</v>
      </c>
      <c r="C571" s="50">
        <v>5</v>
      </c>
      <c r="D571" s="50">
        <v>2</v>
      </c>
      <c r="E571" s="50">
        <v>2</v>
      </c>
      <c r="F571" s="50">
        <v>1</v>
      </c>
    </row>
    <row r="572" spans="1:6" x14ac:dyDescent="0.25">
      <c r="A572" s="73">
        <v>44819</v>
      </c>
      <c r="B572" s="66">
        <v>15780</v>
      </c>
      <c r="C572" s="50">
        <v>8</v>
      </c>
      <c r="D572" s="50">
        <v>6</v>
      </c>
      <c r="E572" s="50">
        <v>1</v>
      </c>
      <c r="F572" s="50">
        <v>1</v>
      </c>
    </row>
    <row r="573" spans="1:6" x14ac:dyDescent="0.25">
      <c r="A573" s="73">
        <v>44818</v>
      </c>
      <c r="B573" s="66">
        <v>-9710</v>
      </c>
      <c r="C573" s="50">
        <v>5</v>
      </c>
      <c r="D573" s="50">
        <v>4</v>
      </c>
      <c r="E573" s="50">
        <v>2</v>
      </c>
      <c r="F573" s="50">
        <v>1</v>
      </c>
    </row>
    <row r="574" spans="1:6" x14ac:dyDescent="0.25">
      <c r="A574" s="73">
        <v>44817</v>
      </c>
      <c r="B574" s="66">
        <v>15165</v>
      </c>
      <c r="C574" s="50">
        <v>10</v>
      </c>
      <c r="D574" s="50">
        <v>9</v>
      </c>
      <c r="E574" s="50">
        <v>4</v>
      </c>
      <c r="F574" s="50">
        <v>1</v>
      </c>
    </row>
    <row r="575" spans="1:6" x14ac:dyDescent="0.25">
      <c r="A575" s="73">
        <v>44816</v>
      </c>
      <c r="B575" s="66">
        <v>7470</v>
      </c>
      <c r="C575" s="50">
        <v>3</v>
      </c>
      <c r="D575" s="50">
        <v>6</v>
      </c>
      <c r="E575" s="50">
        <v>2</v>
      </c>
      <c r="F575" s="50">
        <v>1</v>
      </c>
    </row>
    <row r="576" spans="1:6" x14ac:dyDescent="0.25">
      <c r="A576" s="73">
        <v>44813</v>
      </c>
      <c r="B576" s="66">
        <v>9235</v>
      </c>
      <c r="C576" s="50">
        <v>5</v>
      </c>
      <c r="D576" s="50">
        <v>6</v>
      </c>
      <c r="E576" s="50">
        <v>2</v>
      </c>
      <c r="F576" s="50">
        <v>1</v>
      </c>
    </row>
    <row r="577" spans="1:6" x14ac:dyDescent="0.25">
      <c r="A577" s="73">
        <v>44812</v>
      </c>
      <c r="B577" s="66">
        <v>-15060</v>
      </c>
      <c r="C577" s="50">
        <v>7</v>
      </c>
      <c r="D577" s="50">
        <v>3</v>
      </c>
      <c r="E577" s="50">
        <v>1</v>
      </c>
      <c r="F577" s="50">
        <v>1</v>
      </c>
    </row>
    <row r="578" spans="1:6" x14ac:dyDescent="0.25">
      <c r="A578" s="73">
        <v>44811</v>
      </c>
      <c r="B578" s="66">
        <v>17345</v>
      </c>
      <c r="C578" s="50">
        <v>8</v>
      </c>
      <c r="D578" s="50">
        <v>7</v>
      </c>
      <c r="E578" s="50">
        <v>4</v>
      </c>
      <c r="F578" s="50">
        <v>1</v>
      </c>
    </row>
    <row r="579" spans="1:6" x14ac:dyDescent="0.25">
      <c r="A579" s="73">
        <v>44810</v>
      </c>
      <c r="B579" s="66">
        <v>-6700</v>
      </c>
      <c r="C579" s="50">
        <v>7</v>
      </c>
      <c r="D579" s="50">
        <v>7</v>
      </c>
      <c r="E579" s="50">
        <v>4</v>
      </c>
      <c r="F579" s="50">
        <v>1</v>
      </c>
    </row>
    <row r="580" spans="1:6" x14ac:dyDescent="0.25">
      <c r="A580" s="73">
        <v>44806</v>
      </c>
      <c r="B580" s="66">
        <v>-10115</v>
      </c>
      <c r="C580" s="50">
        <v>10</v>
      </c>
      <c r="D580" s="50">
        <v>4</v>
      </c>
      <c r="E580" s="50">
        <v>1</v>
      </c>
      <c r="F580" s="50">
        <v>1</v>
      </c>
    </row>
    <row r="581" spans="1:6" x14ac:dyDescent="0.25">
      <c r="A581" s="73">
        <v>44805</v>
      </c>
      <c r="B581" s="66">
        <v>-4545</v>
      </c>
      <c r="C581" s="50">
        <v>8</v>
      </c>
      <c r="D581" s="50">
        <v>5</v>
      </c>
      <c r="E581" s="50">
        <v>1</v>
      </c>
      <c r="F581" s="50">
        <v>1</v>
      </c>
    </row>
    <row r="582" spans="1:6" x14ac:dyDescent="0.25">
      <c r="A582" s="73">
        <v>44804</v>
      </c>
      <c r="B582" s="66">
        <v>-2590</v>
      </c>
      <c r="C582" s="50">
        <v>6</v>
      </c>
      <c r="D582" s="50">
        <v>7</v>
      </c>
      <c r="E582" s="50">
        <v>4</v>
      </c>
      <c r="F582" s="50">
        <v>1</v>
      </c>
    </row>
    <row r="583" spans="1:6" x14ac:dyDescent="0.25">
      <c r="A583" s="73">
        <v>44803</v>
      </c>
      <c r="B583" s="66">
        <v>-12340</v>
      </c>
      <c r="C583" s="50">
        <v>9</v>
      </c>
      <c r="D583" s="50">
        <v>8</v>
      </c>
      <c r="E583" s="50">
        <v>4</v>
      </c>
      <c r="F583" s="50">
        <v>1</v>
      </c>
    </row>
    <row r="584" spans="1:6" x14ac:dyDescent="0.25">
      <c r="A584" s="73">
        <v>44802</v>
      </c>
      <c r="B584" s="66">
        <v>9250</v>
      </c>
      <c r="C584" s="50">
        <v>4</v>
      </c>
      <c r="D584" s="50">
        <v>1</v>
      </c>
      <c r="E584" s="50">
        <v>2</v>
      </c>
      <c r="F584" s="50">
        <v>1</v>
      </c>
    </row>
    <row r="585" spans="1:6" x14ac:dyDescent="0.25">
      <c r="A585" s="73">
        <v>44799</v>
      </c>
      <c r="B585" s="66">
        <v>6580</v>
      </c>
      <c r="C585" s="50">
        <v>10</v>
      </c>
      <c r="D585" s="50">
        <v>8</v>
      </c>
      <c r="E585" s="50">
        <v>4</v>
      </c>
      <c r="F585" s="50">
        <v>1</v>
      </c>
    </row>
    <row r="586" spans="1:6" x14ac:dyDescent="0.25">
      <c r="A586" s="73">
        <v>44798</v>
      </c>
      <c r="B586" s="66">
        <v>8680</v>
      </c>
      <c r="C586" s="50">
        <v>5</v>
      </c>
      <c r="D586" s="50">
        <v>7</v>
      </c>
      <c r="E586" s="50">
        <v>3</v>
      </c>
      <c r="F586" s="50">
        <v>1</v>
      </c>
    </row>
    <row r="587" spans="1:6" x14ac:dyDescent="0.25">
      <c r="A587" s="73">
        <v>44797</v>
      </c>
      <c r="B587" s="66">
        <v>4820</v>
      </c>
      <c r="C587" s="50">
        <v>4</v>
      </c>
      <c r="D587" s="50">
        <v>3</v>
      </c>
      <c r="E587" s="50">
        <v>2</v>
      </c>
      <c r="F587" s="50">
        <v>1</v>
      </c>
    </row>
    <row r="588" spans="1:6" x14ac:dyDescent="0.25">
      <c r="A588" s="73">
        <v>44796</v>
      </c>
      <c r="B588" s="66">
        <v>1185</v>
      </c>
      <c r="C588" s="50">
        <v>3</v>
      </c>
      <c r="D588" s="50">
        <v>3</v>
      </c>
      <c r="E588" s="50">
        <v>2</v>
      </c>
      <c r="F588" s="50">
        <v>1</v>
      </c>
    </row>
    <row r="589" spans="1:6" x14ac:dyDescent="0.25">
      <c r="A589" s="73">
        <v>44795</v>
      </c>
      <c r="B589" s="66">
        <v>5465</v>
      </c>
      <c r="C589" s="50">
        <v>5</v>
      </c>
      <c r="D589" s="50">
        <v>8</v>
      </c>
      <c r="E589" s="50">
        <v>3</v>
      </c>
      <c r="F589" s="50">
        <v>1</v>
      </c>
    </row>
    <row r="590" spans="1:6" x14ac:dyDescent="0.25">
      <c r="A590" s="73">
        <v>44792</v>
      </c>
      <c r="B590" s="66">
        <v>8940</v>
      </c>
      <c r="C590" s="50">
        <v>5</v>
      </c>
      <c r="D590" s="50">
        <v>6</v>
      </c>
      <c r="E590" s="50">
        <v>2</v>
      </c>
      <c r="F590" s="50">
        <v>1</v>
      </c>
    </row>
    <row r="591" spans="1:6" x14ac:dyDescent="0.25">
      <c r="A591" s="73">
        <v>44791</v>
      </c>
      <c r="B591" s="66">
        <v>-400</v>
      </c>
      <c r="C591" s="50">
        <v>3</v>
      </c>
      <c r="D591" s="50">
        <v>2</v>
      </c>
      <c r="E591" s="50">
        <v>2</v>
      </c>
      <c r="F591" s="50">
        <v>1</v>
      </c>
    </row>
    <row r="592" spans="1:6" x14ac:dyDescent="0.25">
      <c r="A592" s="73">
        <v>44790</v>
      </c>
      <c r="B592" s="66">
        <v>2605</v>
      </c>
      <c r="C592" s="50">
        <v>5</v>
      </c>
      <c r="D592" s="50">
        <v>3</v>
      </c>
      <c r="E592" s="50">
        <v>2</v>
      </c>
      <c r="F592" s="50">
        <v>1</v>
      </c>
    </row>
    <row r="593" spans="1:6" x14ac:dyDescent="0.25">
      <c r="A593" s="73">
        <v>44789</v>
      </c>
      <c r="B593" s="66">
        <v>-10160</v>
      </c>
      <c r="C593" s="50">
        <v>5</v>
      </c>
      <c r="D593" s="50">
        <v>1</v>
      </c>
      <c r="E593" s="50">
        <v>2</v>
      </c>
      <c r="F593" s="50">
        <v>1</v>
      </c>
    </row>
    <row r="594" spans="1:6" x14ac:dyDescent="0.25">
      <c r="A594" s="73">
        <v>44788</v>
      </c>
      <c r="B594" s="66">
        <v>7545</v>
      </c>
      <c r="C594" s="50">
        <v>5</v>
      </c>
      <c r="D594" s="50">
        <v>8</v>
      </c>
      <c r="E594" s="50">
        <v>3</v>
      </c>
      <c r="F594" s="50">
        <v>1</v>
      </c>
    </row>
    <row r="595" spans="1:6" x14ac:dyDescent="0.25">
      <c r="A595" s="73">
        <v>44785</v>
      </c>
      <c r="B595" s="66">
        <v>13995</v>
      </c>
      <c r="C595" s="50">
        <v>5</v>
      </c>
      <c r="D595" s="50">
        <v>9</v>
      </c>
      <c r="E595" s="50">
        <v>3</v>
      </c>
      <c r="F595" s="50">
        <v>1</v>
      </c>
    </row>
    <row r="596" spans="1:6" x14ac:dyDescent="0.25">
      <c r="A596" s="73">
        <v>44784</v>
      </c>
      <c r="B596" s="66">
        <v>6610</v>
      </c>
      <c r="C596" s="50">
        <v>7</v>
      </c>
      <c r="D596" s="50">
        <v>4</v>
      </c>
      <c r="E596" s="50">
        <v>1</v>
      </c>
      <c r="F596" s="50">
        <v>1</v>
      </c>
    </row>
    <row r="597" spans="1:6" x14ac:dyDescent="0.25">
      <c r="A597" s="73">
        <v>44783</v>
      </c>
      <c r="B597" s="66">
        <v>980</v>
      </c>
      <c r="C597" s="50">
        <v>9</v>
      </c>
      <c r="D597" s="50">
        <v>10</v>
      </c>
      <c r="E597" s="50">
        <v>4</v>
      </c>
      <c r="F597" s="50">
        <v>1</v>
      </c>
    </row>
    <row r="598" spans="1:6" x14ac:dyDescent="0.25">
      <c r="A598" s="73">
        <v>44782</v>
      </c>
      <c r="B598" s="66">
        <v>3340</v>
      </c>
      <c r="C598" s="50">
        <v>4</v>
      </c>
      <c r="D598" s="50">
        <v>5</v>
      </c>
      <c r="E598" s="50">
        <v>2</v>
      </c>
      <c r="F598" s="50">
        <v>1</v>
      </c>
    </row>
    <row r="599" spans="1:6" x14ac:dyDescent="0.25">
      <c r="A599" s="73">
        <v>44781</v>
      </c>
      <c r="B599" s="66">
        <v>-3990</v>
      </c>
      <c r="C599" s="50">
        <v>7</v>
      </c>
      <c r="D599" s="50">
        <v>5</v>
      </c>
      <c r="E599" s="50">
        <v>1</v>
      </c>
      <c r="F599" s="50">
        <v>1</v>
      </c>
    </row>
    <row r="600" spans="1:6" x14ac:dyDescent="0.25">
      <c r="A600" s="73">
        <v>44778</v>
      </c>
      <c r="B600" s="66">
        <v>-10775</v>
      </c>
      <c r="C600" s="50">
        <v>7</v>
      </c>
      <c r="D600" s="50">
        <v>4</v>
      </c>
      <c r="E600" s="50">
        <v>1</v>
      </c>
      <c r="F600" s="50">
        <v>1</v>
      </c>
    </row>
    <row r="601" spans="1:6" x14ac:dyDescent="0.25">
      <c r="A601" s="73">
        <v>44777</v>
      </c>
      <c r="B601" s="66">
        <v>-20205</v>
      </c>
      <c r="C601" s="50">
        <v>3</v>
      </c>
      <c r="D601" s="50">
        <v>1</v>
      </c>
      <c r="E601" s="50">
        <v>2</v>
      </c>
      <c r="F601" s="50">
        <v>1</v>
      </c>
    </row>
    <row r="602" spans="1:6" x14ac:dyDescent="0.25">
      <c r="A602" s="73">
        <v>44776</v>
      </c>
      <c r="B602" s="66">
        <v>15285</v>
      </c>
      <c r="C602" s="50">
        <v>9</v>
      </c>
      <c r="D602" s="50">
        <v>9</v>
      </c>
      <c r="E602" s="50">
        <v>4</v>
      </c>
      <c r="F602" s="50">
        <v>1</v>
      </c>
    </row>
    <row r="603" spans="1:6" x14ac:dyDescent="0.25">
      <c r="A603" s="73">
        <v>44775</v>
      </c>
      <c r="B603" s="66">
        <v>7840</v>
      </c>
      <c r="C603" s="50">
        <v>7</v>
      </c>
      <c r="D603" s="50">
        <v>4</v>
      </c>
      <c r="E603" s="50">
        <v>1</v>
      </c>
      <c r="F603" s="50">
        <v>1</v>
      </c>
    </row>
    <row r="604" spans="1:6" x14ac:dyDescent="0.25">
      <c r="A604" s="73">
        <v>44774</v>
      </c>
      <c r="B604" s="66">
        <v>2410</v>
      </c>
      <c r="C604" s="50">
        <v>7</v>
      </c>
      <c r="D604" s="50">
        <v>1</v>
      </c>
      <c r="E604" s="50">
        <v>1</v>
      </c>
      <c r="F604" s="50">
        <v>1</v>
      </c>
    </row>
    <row r="605" spans="1:6" x14ac:dyDescent="0.25">
      <c r="A605" s="73">
        <v>44771</v>
      </c>
      <c r="B605" s="66">
        <v>8110</v>
      </c>
      <c r="C605" s="50">
        <v>7</v>
      </c>
      <c r="D605" s="50">
        <v>4</v>
      </c>
      <c r="E605" s="50">
        <v>1</v>
      </c>
      <c r="F605" s="50">
        <v>1</v>
      </c>
    </row>
    <row r="606" spans="1:6" x14ac:dyDescent="0.25">
      <c r="A606" s="73">
        <v>44770</v>
      </c>
      <c r="B606" s="66">
        <v>26265</v>
      </c>
      <c r="C606" s="50">
        <v>8</v>
      </c>
      <c r="D606" s="50">
        <v>7</v>
      </c>
      <c r="E606" s="50">
        <v>4</v>
      </c>
      <c r="F606" s="50">
        <v>1</v>
      </c>
    </row>
    <row r="607" spans="1:6" x14ac:dyDescent="0.25">
      <c r="A607" s="73">
        <v>44769</v>
      </c>
      <c r="B607" s="66">
        <v>18885</v>
      </c>
      <c r="C607" s="50">
        <v>10</v>
      </c>
      <c r="D607" s="50">
        <v>8</v>
      </c>
      <c r="E607" s="50">
        <v>4</v>
      </c>
      <c r="F607" s="50">
        <v>1</v>
      </c>
    </row>
    <row r="608" spans="1:6" x14ac:dyDescent="0.25">
      <c r="A608" s="73">
        <v>44768</v>
      </c>
      <c r="B608" s="66">
        <v>4665</v>
      </c>
      <c r="C608" s="50">
        <v>7</v>
      </c>
      <c r="D608" s="50">
        <v>8</v>
      </c>
      <c r="E608" s="50">
        <v>4</v>
      </c>
      <c r="F608" s="50">
        <v>1</v>
      </c>
    </row>
    <row r="609" spans="1:6" x14ac:dyDescent="0.25">
      <c r="A609" s="73">
        <v>44767</v>
      </c>
      <c r="B609" s="66">
        <v>-11190</v>
      </c>
      <c r="C609" s="50">
        <v>6</v>
      </c>
      <c r="D609" s="50">
        <v>6</v>
      </c>
      <c r="E609" s="50">
        <v>1</v>
      </c>
      <c r="F609" s="50">
        <v>1</v>
      </c>
    </row>
    <row r="610" spans="1:6" x14ac:dyDescent="0.25">
      <c r="A610" s="73">
        <v>44764</v>
      </c>
      <c r="B610" s="66">
        <v>-8700</v>
      </c>
      <c r="C610" s="50">
        <v>9</v>
      </c>
      <c r="D610" s="50">
        <v>5</v>
      </c>
      <c r="E610" s="50">
        <v>1</v>
      </c>
      <c r="F610" s="50">
        <v>1</v>
      </c>
    </row>
    <row r="611" spans="1:6" x14ac:dyDescent="0.25">
      <c r="A611" s="73">
        <v>44763</v>
      </c>
      <c r="B611" s="66">
        <v>10915</v>
      </c>
      <c r="C611" s="50">
        <v>7</v>
      </c>
      <c r="D611" s="50">
        <v>7</v>
      </c>
      <c r="E611" s="50">
        <v>4</v>
      </c>
      <c r="F611" s="50">
        <v>1</v>
      </c>
    </row>
    <row r="612" spans="1:6" x14ac:dyDescent="0.25">
      <c r="A612" s="73">
        <v>44762</v>
      </c>
      <c r="B612" s="66">
        <v>-9770</v>
      </c>
      <c r="C612" s="50">
        <v>8</v>
      </c>
      <c r="D612" s="50">
        <v>8</v>
      </c>
      <c r="E612" s="50">
        <v>4</v>
      </c>
      <c r="F612" s="50">
        <v>1</v>
      </c>
    </row>
    <row r="613" spans="1:6" x14ac:dyDescent="0.25">
      <c r="A613" s="73">
        <v>44761</v>
      </c>
      <c r="B613" s="66">
        <v>19665</v>
      </c>
      <c r="C613" s="50">
        <v>8</v>
      </c>
      <c r="D613" s="50">
        <v>9</v>
      </c>
      <c r="E613" s="50">
        <v>4</v>
      </c>
      <c r="F613" s="50">
        <v>1</v>
      </c>
    </row>
    <row r="614" spans="1:6" x14ac:dyDescent="0.25">
      <c r="A614" s="73">
        <v>44760</v>
      </c>
      <c r="B614" s="66">
        <v>-9475</v>
      </c>
      <c r="C614" s="50">
        <v>8</v>
      </c>
      <c r="D614" s="50">
        <v>8</v>
      </c>
      <c r="E614" s="50">
        <v>4</v>
      </c>
      <c r="F614" s="50">
        <v>1</v>
      </c>
    </row>
    <row r="615" spans="1:6" x14ac:dyDescent="0.25">
      <c r="A615" s="73">
        <v>44757</v>
      </c>
      <c r="B615" s="66">
        <v>14115</v>
      </c>
      <c r="C615" s="50">
        <v>8</v>
      </c>
      <c r="D615" s="50">
        <v>7</v>
      </c>
      <c r="E615" s="50">
        <v>4</v>
      </c>
      <c r="F615" s="50">
        <v>1</v>
      </c>
    </row>
    <row r="616" spans="1:6" x14ac:dyDescent="0.25">
      <c r="A616" s="73">
        <v>44756</v>
      </c>
      <c r="B616" s="66">
        <v>9220</v>
      </c>
      <c r="C616" s="50">
        <v>9</v>
      </c>
      <c r="D616" s="50">
        <v>5</v>
      </c>
      <c r="E616" s="50">
        <v>1</v>
      </c>
      <c r="F616" s="50">
        <v>1</v>
      </c>
    </row>
    <row r="617" spans="1:6" x14ac:dyDescent="0.25">
      <c r="A617" s="73">
        <v>44755</v>
      </c>
      <c r="B617" s="66">
        <v>-10280</v>
      </c>
      <c r="C617" s="50">
        <v>10</v>
      </c>
      <c r="D617" s="50">
        <v>2</v>
      </c>
      <c r="E617" s="50">
        <v>1</v>
      </c>
      <c r="F617" s="50">
        <v>1</v>
      </c>
    </row>
    <row r="618" spans="1:6" x14ac:dyDescent="0.25">
      <c r="A618" s="73">
        <v>44754</v>
      </c>
      <c r="B618" s="66">
        <v>-10160</v>
      </c>
      <c r="C618" s="50">
        <v>8</v>
      </c>
      <c r="D618" s="50">
        <v>2</v>
      </c>
      <c r="E618" s="50">
        <v>1</v>
      </c>
      <c r="F618" s="50">
        <v>1</v>
      </c>
    </row>
    <row r="619" spans="1:6" x14ac:dyDescent="0.25">
      <c r="A619" s="73">
        <v>44753</v>
      </c>
      <c r="B619" s="66">
        <v>-8210</v>
      </c>
      <c r="C619" s="50">
        <v>6</v>
      </c>
      <c r="D619" s="50">
        <v>8</v>
      </c>
      <c r="E619" s="50">
        <v>4</v>
      </c>
      <c r="F619" s="50">
        <v>1</v>
      </c>
    </row>
    <row r="620" spans="1:6" x14ac:dyDescent="0.25">
      <c r="A620" s="73">
        <v>44750</v>
      </c>
      <c r="B620" s="66">
        <v>6780</v>
      </c>
      <c r="C620" s="50">
        <v>7</v>
      </c>
      <c r="D620" s="50">
        <v>2</v>
      </c>
      <c r="E620" s="50">
        <v>1</v>
      </c>
      <c r="F620" s="50">
        <v>1</v>
      </c>
    </row>
    <row r="621" spans="1:6" x14ac:dyDescent="0.25">
      <c r="A621" s="73">
        <v>44749</v>
      </c>
      <c r="B621" s="66">
        <v>-10155</v>
      </c>
      <c r="C621" s="50">
        <v>7</v>
      </c>
      <c r="D621" s="50">
        <v>9</v>
      </c>
      <c r="E621" s="50">
        <v>4</v>
      </c>
      <c r="F621" s="50">
        <v>1</v>
      </c>
    </row>
    <row r="622" spans="1:6" x14ac:dyDescent="0.25">
      <c r="A622" s="73">
        <v>44748</v>
      </c>
      <c r="B622" s="66">
        <v>-9660</v>
      </c>
      <c r="C622" s="50">
        <v>7</v>
      </c>
      <c r="D622" s="50">
        <v>4</v>
      </c>
      <c r="E622" s="50">
        <v>1</v>
      </c>
      <c r="F622" s="50">
        <v>1</v>
      </c>
    </row>
    <row r="623" spans="1:6" x14ac:dyDescent="0.25">
      <c r="A623" s="73">
        <v>44747</v>
      </c>
      <c r="B623" s="66">
        <v>-20160</v>
      </c>
      <c r="C623" s="50">
        <v>10</v>
      </c>
      <c r="D623" s="50">
        <v>7</v>
      </c>
      <c r="E623" s="50">
        <v>4</v>
      </c>
      <c r="F623" s="50">
        <v>1</v>
      </c>
    </row>
    <row r="624" spans="1:6" x14ac:dyDescent="0.25">
      <c r="A624" s="73">
        <v>44743</v>
      </c>
      <c r="B624" s="66">
        <v>-10450</v>
      </c>
      <c r="C624" s="50">
        <v>7</v>
      </c>
      <c r="D624" s="50">
        <v>7</v>
      </c>
      <c r="E624" s="50">
        <v>4</v>
      </c>
      <c r="F624" s="50">
        <v>1</v>
      </c>
    </row>
    <row r="625" spans="1:6" x14ac:dyDescent="0.25">
      <c r="A625" s="73">
        <v>44742</v>
      </c>
      <c r="B625" s="66">
        <v>-4500</v>
      </c>
      <c r="C625" s="50">
        <v>9</v>
      </c>
      <c r="D625" s="50">
        <v>2</v>
      </c>
      <c r="E625" s="50">
        <v>1</v>
      </c>
      <c r="F625" s="50">
        <v>1</v>
      </c>
    </row>
    <row r="626" spans="1:6" x14ac:dyDescent="0.25">
      <c r="A626" s="73">
        <v>44741</v>
      </c>
      <c r="B626" s="66">
        <v>5625</v>
      </c>
      <c r="C626" s="50">
        <v>5</v>
      </c>
      <c r="D626" s="50">
        <v>4</v>
      </c>
      <c r="E626" s="50">
        <v>2</v>
      </c>
      <c r="F626" s="50">
        <v>1</v>
      </c>
    </row>
    <row r="627" spans="1:6" x14ac:dyDescent="0.25">
      <c r="A627" s="73">
        <v>44740</v>
      </c>
      <c r="B627" s="66">
        <v>-3600</v>
      </c>
      <c r="C627" s="50">
        <v>10</v>
      </c>
      <c r="D627" s="50">
        <v>9</v>
      </c>
      <c r="E627" s="50">
        <v>4</v>
      </c>
      <c r="F627" s="50">
        <v>1</v>
      </c>
    </row>
    <row r="628" spans="1:6" x14ac:dyDescent="0.25">
      <c r="A628" s="73">
        <v>44739</v>
      </c>
      <c r="B628" s="66">
        <v>-6905</v>
      </c>
      <c r="C628" s="50">
        <v>6</v>
      </c>
      <c r="D628" s="50">
        <v>7</v>
      </c>
      <c r="E628" s="50">
        <v>4</v>
      </c>
      <c r="F628" s="50">
        <v>1</v>
      </c>
    </row>
    <row r="629" spans="1:6" x14ac:dyDescent="0.25">
      <c r="A629" s="73">
        <v>44736</v>
      </c>
      <c r="B629" s="66">
        <v>21330</v>
      </c>
      <c r="C629" s="50">
        <v>9</v>
      </c>
      <c r="D629" s="50">
        <v>9</v>
      </c>
      <c r="E629" s="50">
        <v>4</v>
      </c>
      <c r="F629" s="50">
        <v>1</v>
      </c>
    </row>
    <row r="630" spans="1:6" x14ac:dyDescent="0.25">
      <c r="A630" s="73">
        <v>44735</v>
      </c>
      <c r="B630" s="66">
        <v>4385</v>
      </c>
      <c r="C630" s="50">
        <v>6</v>
      </c>
      <c r="D630" s="50">
        <v>3</v>
      </c>
      <c r="E630" s="50">
        <v>1</v>
      </c>
      <c r="F630" s="50">
        <v>1</v>
      </c>
    </row>
    <row r="631" spans="1:6" x14ac:dyDescent="0.25">
      <c r="A631" s="73">
        <v>44734</v>
      </c>
      <c r="B631" s="66">
        <v>9980</v>
      </c>
      <c r="C631" s="50">
        <v>10</v>
      </c>
      <c r="D631" s="50">
        <v>5</v>
      </c>
      <c r="E631" s="50">
        <v>1</v>
      </c>
      <c r="F631" s="50">
        <v>1</v>
      </c>
    </row>
    <row r="632" spans="1:6" x14ac:dyDescent="0.25">
      <c r="A632" s="73">
        <v>44733</v>
      </c>
      <c r="B632" s="66">
        <v>-5970</v>
      </c>
      <c r="C632" s="50">
        <v>7</v>
      </c>
      <c r="D632" s="50">
        <v>3</v>
      </c>
      <c r="E632" s="50">
        <v>1</v>
      </c>
      <c r="F632" s="50">
        <v>1</v>
      </c>
    </row>
    <row r="633" spans="1:6" x14ac:dyDescent="0.25">
      <c r="A633" s="73">
        <v>44729</v>
      </c>
      <c r="B633" s="66">
        <v>-8860</v>
      </c>
      <c r="C633" s="50">
        <v>8</v>
      </c>
      <c r="D633" s="50">
        <v>1</v>
      </c>
      <c r="E633" s="50">
        <v>1</v>
      </c>
      <c r="F633" s="50">
        <v>1</v>
      </c>
    </row>
    <row r="634" spans="1:6" x14ac:dyDescent="0.25">
      <c r="A634" s="73">
        <v>44728</v>
      </c>
      <c r="B634" s="66">
        <v>-8705</v>
      </c>
      <c r="C634" s="50">
        <v>10</v>
      </c>
      <c r="D634" s="50">
        <v>4</v>
      </c>
      <c r="E634" s="50">
        <v>1</v>
      </c>
      <c r="F634" s="50">
        <v>1</v>
      </c>
    </row>
    <row r="635" spans="1:6" x14ac:dyDescent="0.25">
      <c r="A635" s="73">
        <v>44727</v>
      </c>
      <c r="B635" s="66">
        <v>9745</v>
      </c>
      <c r="C635" s="50">
        <v>10</v>
      </c>
      <c r="D635" s="50">
        <v>6</v>
      </c>
      <c r="E635" s="50">
        <v>1</v>
      </c>
      <c r="F635" s="50">
        <v>1</v>
      </c>
    </row>
    <row r="636" spans="1:6" x14ac:dyDescent="0.25">
      <c r="A636" s="73">
        <v>44726</v>
      </c>
      <c r="B636" s="66">
        <v>-20205</v>
      </c>
      <c r="C636" s="50">
        <v>7</v>
      </c>
      <c r="D636" s="50">
        <v>3</v>
      </c>
      <c r="E636" s="50">
        <v>1</v>
      </c>
      <c r="F636" s="50">
        <v>1</v>
      </c>
    </row>
    <row r="637" spans="1:6" x14ac:dyDescent="0.25">
      <c r="A637" s="73">
        <v>44725</v>
      </c>
      <c r="B637" s="66">
        <v>-20160</v>
      </c>
      <c r="C637" s="50">
        <v>9</v>
      </c>
      <c r="D637" s="50">
        <v>8</v>
      </c>
      <c r="E637" s="50">
        <v>4</v>
      </c>
      <c r="F637" s="50">
        <v>1</v>
      </c>
    </row>
    <row r="638" spans="1:6" x14ac:dyDescent="0.25">
      <c r="A638" s="73">
        <v>44722</v>
      </c>
      <c r="B638" s="66">
        <v>7665</v>
      </c>
      <c r="C638" s="50">
        <v>10</v>
      </c>
      <c r="D638" s="50">
        <v>9</v>
      </c>
      <c r="E638" s="50">
        <v>4</v>
      </c>
      <c r="F638" s="50">
        <v>1</v>
      </c>
    </row>
    <row r="639" spans="1:6" x14ac:dyDescent="0.25">
      <c r="A639" s="73">
        <v>44721</v>
      </c>
      <c r="B639" s="66">
        <v>19985</v>
      </c>
      <c r="C639" s="50">
        <v>10</v>
      </c>
      <c r="D639" s="50">
        <v>10</v>
      </c>
      <c r="E639" s="50">
        <v>4</v>
      </c>
      <c r="F639" s="50">
        <v>1</v>
      </c>
    </row>
    <row r="640" spans="1:6" x14ac:dyDescent="0.25">
      <c r="A640" s="73">
        <v>44720</v>
      </c>
      <c r="B640" s="66">
        <v>6285</v>
      </c>
      <c r="C640" s="50">
        <v>5</v>
      </c>
      <c r="D640" s="50">
        <v>3</v>
      </c>
      <c r="E640" s="50">
        <v>2</v>
      </c>
      <c r="F640" s="50">
        <v>1</v>
      </c>
    </row>
    <row r="641" spans="1:5" x14ac:dyDescent="0.25">
      <c r="A641" s="73">
        <v>44719</v>
      </c>
      <c r="B641" s="66">
        <v>2760</v>
      </c>
      <c r="C641" s="50">
        <v>8</v>
      </c>
      <c r="D641" s="50">
        <v>7</v>
      </c>
      <c r="E641" s="50">
        <v>4</v>
      </c>
    </row>
    <row r="642" spans="1:5" x14ac:dyDescent="0.25">
      <c r="A642" s="73">
        <v>44718</v>
      </c>
      <c r="B642" s="66">
        <v>-9920</v>
      </c>
      <c r="C642" s="50">
        <v>7</v>
      </c>
      <c r="D642" s="50">
        <v>5</v>
      </c>
      <c r="E642" s="50">
        <v>1</v>
      </c>
    </row>
    <row r="643" spans="1:5" x14ac:dyDescent="0.25">
      <c r="A643" s="73">
        <v>44715</v>
      </c>
      <c r="B643" s="66">
        <v>11040</v>
      </c>
      <c r="C643" s="50">
        <v>8</v>
      </c>
      <c r="D643" s="50">
        <v>8</v>
      </c>
      <c r="E643" s="50">
        <v>4</v>
      </c>
    </row>
    <row r="644" spans="1:5" x14ac:dyDescent="0.25">
      <c r="A644" s="73">
        <v>44714</v>
      </c>
      <c r="B644" s="66">
        <v>-20160</v>
      </c>
      <c r="C644" s="50">
        <v>10</v>
      </c>
      <c r="D644" s="50">
        <v>6</v>
      </c>
      <c r="E644" s="50">
        <v>1</v>
      </c>
    </row>
    <row r="645" spans="1:5" x14ac:dyDescent="0.25">
      <c r="A645" s="73">
        <v>44713</v>
      </c>
      <c r="B645" s="66">
        <v>-20160</v>
      </c>
      <c r="C645" s="50">
        <v>9</v>
      </c>
      <c r="D645" s="50">
        <v>3</v>
      </c>
      <c r="E645" s="50">
        <v>1</v>
      </c>
    </row>
    <row r="646" spans="1:5" x14ac:dyDescent="0.25">
      <c r="A646" s="73">
        <v>44712</v>
      </c>
      <c r="B646" s="66">
        <v>-20160</v>
      </c>
      <c r="C646" s="50">
        <v>7</v>
      </c>
      <c r="D646" s="50">
        <v>2</v>
      </c>
      <c r="E646" s="50">
        <v>1</v>
      </c>
    </row>
    <row r="647" spans="1:5" x14ac:dyDescent="0.25">
      <c r="A647" s="73">
        <v>44708</v>
      </c>
      <c r="B647" s="66">
        <v>-6750</v>
      </c>
      <c r="C647" s="50">
        <v>10</v>
      </c>
      <c r="D647" s="50">
        <v>9</v>
      </c>
      <c r="E647" s="50">
        <v>4</v>
      </c>
    </row>
    <row r="648" spans="1:5" x14ac:dyDescent="0.25">
      <c r="A648" s="73">
        <v>44707</v>
      </c>
      <c r="B648" s="66">
        <v>22205</v>
      </c>
      <c r="C648" s="50">
        <v>10</v>
      </c>
      <c r="D648" s="50">
        <v>8</v>
      </c>
      <c r="E648" s="50">
        <v>4</v>
      </c>
    </row>
    <row r="649" spans="1:5" x14ac:dyDescent="0.25">
      <c r="A649" s="73">
        <v>44706</v>
      </c>
      <c r="B649" s="66">
        <v>-10120</v>
      </c>
      <c r="C649" s="50">
        <v>9</v>
      </c>
      <c r="D649" s="50">
        <v>5</v>
      </c>
      <c r="E649" s="50">
        <v>1</v>
      </c>
    </row>
    <row r="650" spans="1:5" x14ac:dyDescent="0.25">
      <c r="A650" s="73">
        <v>44705</v>
      </c>
      <c r="B650" s="66">
        <v>-20160</v>
      </c>
      <c r="C650" s="50">
        <v>8</v>
      </c>
      <c r="D650" s="50">
        <v>2</v>
      </c>
      <c r="E650" s="50">
        <v>1</v>
      </c>
    </row>
    <row r="651" spans="1:5" x14ac:dyDescent="0.25">
      <c r="A651" s="73">
        <v>44704</v>
      </c>
      <c r="B651" s="66">
        <v>-20160</v>
      </c>
      <c r="C651" s="50">
        <v>7</v>
      </c>
      <c r="D651" s="50">
        <v>4</v>
      </c>
      <c r="E651" s="50">
        <v>1</v>
      </c>
    </row>
    <row r="652" spans="1:5" x14ac:dyDescent="0.25">
      <c r="A652" s="73">
        <v>44701</v>
      </c>
      <c r="B652" s="66">
        <v>-4460</v>
      </c>
      <c r="C652" s="50">
        <v>10</v>
      </c>
      <c r="D652" s="50">
        <v>4</v>
      </c>
      <c r="E652" s="50">
        <v>1</v>
      </c>
    </row>
    <row r="653" spans="1:5" x14ac:dyDescent="0.25">
      <c r="A653" s="73">
        <v>44700</v>
      </c>
      <c r="B653" s="66">
        <v>7260</v>
      </c>
      <c r="C653" s="50">
        <v>8</v>
      </c>
      <c r="D653" s="50">
        <v>4</v>
      </c>
      <c r="E653" s="50">
        <v>1</v>
      </c>
    </row>
    <row r="654" spans="1:5" x14ac:dyDescent="0.25">
      <c r="A654" s="73">
        <v>44699</v>
      </c>
      <c r="B654" s="66">
        <v>23580</v>
      </c>
      <c r="C654" s="50">
        <v>10</v>
      </c>
      <c r="D654" s="50">
        <v>9</v>
      </c>
      <c r="E654" s="50">
        <v>4</v>
      </c>
    </row>
    <row r="655" spans="1:5" x14ac:dyDescent="0.25">
      <c r="A655" s="73">
        <v>44698</v>
      </c>
      <c r="B655" s="66">
        <v>4575</v>
      </c>
      <c r="C655" s="50">
        <v>7</v>
      </c>
      <c r="D655" s="50">
        <v>3</v>
      </c>
      <c r="E655" s="50">
        <v>1</v>
      </c>
    </row>
    <row r="656" spans="1:5" x14ac:dyDescent="0.25">
      <c r="A656" s="73">
        <v>44697</v>
      </c>
      <c r="B656" s="66">
        <v>-2710</v>
      </c>
      <c r="C656" s="50">
        <v>5</v>
      </c>
      <c r="D656" s="50">
        <v>4</v>
      </c>
      <c r="E656" s="50">
        <v>2</v>
      </c>
    </row>
    <row r="657" spans="1:5" x14ac:dyDescent="0.25">
      <c r="A657" s="73">
        <v>44694</v>
      </c>
      <c r="B657" s="66">
        <v>12555</v>
      </c>
      <c r="C657" s="50">
        <v>9</v>
      </c>
      <c r="D657" s="50">
        <v>7</v>
      </c>
      <c r="E657" s="50">
        <v>4</v>
      </c>
    </row>
    <row r="658" spans="1:5" x14ac:dyDescent="0.25">
      <c r="A658" s="73">
        <v>44693</v>
      </c>
      <c r="B658" s="66">
        <v>14165</v>
      </c>
      <c r="C658" s="50">
        <v>10</v>
      </c>
      <c r="D658" s="50">
        <v>3</v>
      </c>
      <c r="E658" s="50">
        <v>1</v>
      </c>
    </row>
    <row r="659" spans="1:5" x14ac:dyDescent="0.25">
      <c r="A659" s="73">
        <v>44692</v>
      </c>
      <c r="B659" s="66">
        <v>30165</v>
      </c>
      <c r="C659" s="50">
        <v>10</v>
      </c>
      <c r="D659" s="50">
        <v>10</v>
      </c>
      <c r="E659" s="50">
        <v>4</v>
      </c>
    </row>
    <row r="660" spans="1:5" x14ac:dyDescent="0.25">
      <c r="A660" s="73">
        <v>44691</v>
      </c>
      <c r="B660" s="66">
        <v>8675</v>
      </c>
      <c r="C660" s="50">
        <v>9</v>
      </c>
      <c r="D660" s="50">
        <v>1</v>
      </c>
      <c r="E660" s="50">
        <v>1</v>
      </c>
    </row>
    <row r="661" spans="1:5" x14ac:dyDescent="0.25">
      <c r="A661" s="73">
        <v>44690</v>
      </c>
      <c r="B661" s="66">
        <v>-6750</v>
      </c>
      <c r="C661" s="50">
        <v>10</v>
      </c>
      <c r="D661" s="50">
        <v>5</v>
      </c>
      <c r="E661" s="50">
        <v>1</v>
      </c>
    </row>
    <row r="662" spans="1:5" x14ac:dyDescent="0.25">
      <c r="A662" s="73">
        <v>44687</v>
      </c>
      <c r="B662" s="66">
        <v>-19945</v>
      </c>
      <c r="C662" s="50">
        <v>10</v>
      </c>
      <c r="D662" s="50">
        <v>3</v>
      </c>
      <c r="E662" s="50">
        <v>1</v>
      </c>
    </row>
    <row r="663" spans="1:5" x14ac:dyDescent="0.25">
      <c r="A663" s="73">
        <v>44686</v>
      </c>
      <c r="B663" s="66">
        <v>-9820</v>
      </c>
      <c r="C663" s="50">
        <v>10</v>
      </c>
      <c r="D663" s="50">
        <v>8</v>
      </c>
      <c r="E663" s="50">
        <v>4</v>
      </c>
    </row>
    <row r="664" spans="1:5" x14ac:dyDescent="0.25">
      <c r="A664" s="73">
        <v>44685</v>
      </c>
      <c r="B664" s="66">
        <v>-7845</v>
      </c>
      <c r="C664" s="50">
        <v>10</v>
      </c>
      <c r="D664" s="50">
        <v>7</v>
      </c>
      <c r="E664" s="50">
        <v>4</v>
      </c>
    </row>
    <row r="665" spans="1:5" x14ac:dyDescent="0.25">
      <c r="A665" s="73">
        <v>44684</v>
      </c>
      <c r="B665" s="66">
        <v>-11325</v>
      </c>
      <c r="C665" s="50">
        <v>5</v>
      </c>
      <c r="D665" s="50">
        <v>4</v>
      </c>
      <c r="E665" s="50">
        <v>2</v>
      </c>
    </row>
    <row r="666" spans="1:5" x14ac:dyDescent="0.25">
      <c r="A666" s="73">
        <v>44683</v>
      </c>
      <c r="B666" s="66">
        <v>-20160</v>
      </c>
      <c r="C666" s="50">
        <v>9</v>
      </c>
      <c r="D666" s="50">
        <v>5</v>
      </c>
      <c r="E666" s="50">
        <v>1</v>
      </c>
    </row>
    <row r="667" spans="1:5" x14ac:dyDescent="0.25">
      <c r="A667" s="73">
        <v>44680</v>
      </c>
      <c r="B667" s="66">
        <v>-9820</v>
      </c>
      <c r="C667" s="50">
        <v>10</v>
      </c>
      <c r="D667" s="50">
        <v>8</v>
      </c>
      <c r="E667" s="50">
        <v>4</v>
      </c>
    </row>
    <row r="668" spans="1:5" x14ac:dyDescent="0.25">
      <c r="A668" s="73">
        <v>44679</v>
      </c>
      <c r="B668" s="66">
        <v>-20160</v>
      </c>
      <c r="C668" s="50">
        <v>10</v>
      </c>
      <c r="D668" s="50">
        <v>4</v>
      </c>
      <c r="E668" s="50">
        <v>1</v>
      </c>
    </row>
    <row r="669" spans="1:5" x14ac:dyDescent="0.25">
      <c r="A669" s="73">
        <v>44678</v>
      </c>
      <c r="B669" s="66">
        <v>-19130</v>
      </c>
      <c r="C669" s="50">
        <v>8</v>
      </c>
      <c r="D669" s="50">
        <v>4</v>
      </c>
      <c r="E669" s="50">
        <v>1</v>
      </c>
    </row>
    <row r="670" spans="1:5" x14ac:dyDescent="0.25">
      <c r="A670" s="73">
        <v>44677</v>
      </c>
      <c r="B670" s="66">
        <v>-540</v>
      </c>
      <c r="C670" s="50">
        <v>10</v>
      </c>
      <c r="D670" s="50">
        <v>10</v>
      </c>
      <c r="E670" s="50">
        <v>4</v>
      </c>
    </row>
    <row r="671" spans="1:5" x14ac:dyDescent="0.25">
      <c r="A671" s="73">
        <v>44676</v>
      </c>
      <c r="B671" s="66">
        <v>17830</v>
      </c>
      <c r="C671" s="50">
        <v>8</v>
      </c>
      <c r="D671" s="50">
        <v>9</v>
      </c>
      <c r="E671" s="50">
        <v>4</v>
      </c>
    </row>
    <row r="672" spans="1:5" x14ac:dyDescent="0.25">
      <c r="A672" s="73">
        <v>44673</v>
      </c>
      <c r="B672" s="66">
        <v>15260</v>
      </c>
      <c r="C672" s="50">
        <v>10</v>
      </c>
      <c r="D672" s="50">
        <v>8</v>
      </c>
      <c r="E672" s="50">
        <v>4</v>
      </c>
    </row>
    <row r="673" spans="1:5" x14ac:dyDescent="0.25">
      <c r="A673" s="73">
        <v>44672</v>
      </c>
      <c r="B673" s="66">
        <v>4500</v>
      </c>
      <c r="C673" s="50">
        <v>10</v>
      </c>
      <c r="D673" s="50">
        <v>8</v>
      </c>
      <c r="E673" s="50">
        <v>4</v>
      </c>
    </row>
    <row r="674" spans="1:5" x14ac:dyDescent="0.25">
      <c r="A674" s="73">
        <v>44671</v>
      </c>
      <c r="B674" s="66">
        <v>240</v>
      </c>
      <c r="C674" s="50">
        <v>8</v>
      </c>
      <c r="D674" s="50">
        <v>6</v>
      </c>
      <c r="E674" s="50">
        <v>1</v>
      </c>
    </row>
    <row r="675" spans="1:5" x14ac:dyDescent="0.25">
      <c r="A675" s="73">
        <v>44670</v>
      </c>
      <c r="B675" s="66">
        <v>22210</v>
      </c>
      <c r="C675" s="50">
        <v>9</v>
      </c>
      <c r="D675" s="50">
        <v>8</v>
      </c>
      <c r="E675" s="50">
        <v>4</v>
      </c>
    </row>
    <row r="676" spans="1:5" x14ac:dyDescent="0.25">
      <c r="A676" s="73">
        <v>44669</v>
      </c>
      <c r="B676" s="66">
        <v>7415</v>
      </c>
      <c r="C676" s="50">
        <v>5</v>
      </c>
      <c r="D676" s="50">
        <v>5</v>
      </c>
      <c r="E676" s="50">
        <v>2</v>
      </c>
    </row>
    <row r="677" spans="1:5" x14ac:dyDescent="0.25">
      <c r="A677" s="73">
        <v>44665</v>
      </c>
      <c r="B677" s="66">
        <v>3380</v>
      </c>
      <c r="C677" s="50">
        <v>8</v>
      </c>
      <c r="D677" s="50">
        <v>9</v>
      </c>
      <c r="E677" s="50">
        <v>4</v>
      </c>
    </row>
    <row r="678" spans="1:5" x14ac:dyDescent="0.25">
      <c r="A678" s="73">
        <v>44664</v>
      </c>
      <c r="B678" s="66">
        <v>14205</v>
      </c>
      <c r="C678" s="50">
        <v>8</v>
      </c>
      <c r="D678" s="50">
        <v>6</v>
      </c>
      <c r="E678" s="50">
        <v>1</v>
      </c>
    </row>
    <row r="679" spans="1:5" x14ac:dyDescent="0.25">
      <c r="A679" s="73">
        <v>44663</v>
      </c>
      <c r="B679" s="66">
        <v>21880</v>
      </c>
      <c r="C679" s="50">
        <v>9</v>
      </c>
      <c r="D679" s="50">
        <v>3</v>
      </c>
      <c r="E679" s="50">
        <v>1</v>
      </c>
    </row>
    <row r="680" spans="1:5" x14ac:dyDescent="0.25">
      <c r="A680" s="73">
        <v>44662</v>
      </c>
      <c r="B680" s="66">
        <v>-1280</v>
      </c>
      <c r="C680" s="50">
        <v>5</v>
      </c>
      <c r="D680" s="50">
        <v>8</v>
      </c>
      <c r="E680" s="50">
        <v>3</v>
      </c>
    </row>
    <row r="681" spans="1:5" x14ac:dyDescent="0.25">
      <c r="A681" s="73">
        <v>44659</v>
      </c>
      <c r="B681" s="66">
        <v>-2180</v>
      </c>
      <c r="C681" s="50">
        <v>7</v>
      </c>
      <c r="D681" s="50">
        <v>8</v>
      </c>
      <c r="E681" s="50">
        <v>4</v>
      </c>
    </row>
    <row r="682" spans="1:5" x14ac:dyDescent="0.25">
      <c r="A682" s="73">
        <v>44658</v>
      </c>
      <c r="B682" s="66">
        <v>1380</v>
      </c>
      <c r="C682" s="50">
        <v>7</v>
      </c>
      <c r="D682" s="50">
        <v>1</v>
      </c>
      <c r="E682" s="50">
        <v>1</v>
      </c>
    </row>
    <row r="683" spans="1:5" x14ac:dyDescent="0.25">
      <c r="A683" s="73">
        <v>44657</v>
      </c>
      <c r="B683" s="66">
        <v>7920</v>
      </c>
      <c r="C683" s="50">
        <v>6</v>
      </c>
      <c r="D683" s="50">
        <v>6</v>
      </c>
      <c r="E683" s="50">
        <v>1</v>
      </c>
    </row>
    <row r="684" spans="1:5" x14ac:dyDescent="0.25">
      <c r="A684" s="73">
        <v>44656</v>
      </c>
      <c r="B684" s="66">
        <v>-460</v>
      </c>
      <c r="C684" s="50">
        <v>8</v>
      </c>
      <c r="D684" s="50">
        <v>8</v>
      </c>
      <c r="E684" s="50">
        <v>4</v>
      </c>
    </row>
    <row r="685" spans="1:5" x14ac:dyDescent="0.25">
      <c r="A685" s="73">
        <v>44655</v>
      </c>
      <c r="B685" s="66">
        <v>18120</v>
      </c>
      <c r="C685" s="50">
        <v>6</v>
      </c>
      <c r="D685" s="50">
        <v>9</v>
      </c>
      <c r="E685" s="50">
        <v>4</v>
      </c>
    </row>
    <row r="686" spans="1:5" x14ac:dyDescent="0.25">
      <c r="A686" s="73">
        <v>44652</v>
      </c>
      <c r="B686" s="66">
        <v>-10635</v>
      </c>
      <c r="C686" s="50">
        <v>5</v>
      </c>
      <c r="D686" s="50">
        <v>4</v>
      </c>
      <c r="E686" s="50">
        <v>2</v>
      </c>
    </row>
    <row r="687" spans="1:5" x14ac:dyDescent="0.25">
      <c r="A687" s="73">
        <v>44651</v>
      </c>
      <c r="B687" s="66">
        <v>-10030</v>
      </c>
      <c r="C687" s="50">
        <v>6</v>
      </c>
      <c r="D687" s="50">
        <v>10</v>
      </c>
      <c r="E687" s="50">
        <v>4</v>
      </c>
    </row>
    <row r="688" spans="1:5" x14ac:dyDescent="0.25">
      <c r="A688" s="73">
        <v>44650</v>
      </c>
      <c r="B688" s="66">
        <v>-5290</v>
      </c>
      <c r="C688" s="50">
        <v>5</v>
      </c>
      <c r="D688" s="50">
        <v>4</v>
      </c>
      <c r="E688" s="50">
        <v>2</v>
      </c>
    </row>
    <row r="689" spans="1:5" x14ac:dyDescent="0.25">
      <c r="A689" s="73">
        <v>44649</v>
      </c>
      <c r="B689" s="66">
        <v>13020</v>
      </c>
      <c r="C689" s="50">
        <v>5</v>
      </c>
      <c r="D689" s="50">
        <v>8</v>
      </c>
      <c r="E689" s="50">
        <v>3</v>
      </c>
    </row>
    <row r="690" spans="1:5" x14ac:dyDescent="0.25">
      <c r="A690" s="73">
        <v>44648</v>
      </c>
      <c r="B690" s="66">
        <v>11695</v>
      </c>
      <c r="C690" s="50">
        <v>6</v>
      </c>
      <c r="D690" s="50">
        <v>9</v>
      </c>
      <c r="E690" s="50">
        <v>4</v>
      </c>
    </row>
    <row r="691" spans="1:5" x14ac:dyDescent="0.25">
      <c r="A691" s="73">
        <v>44645</v>
      </c>
      <c r="B691" s="66">
        <v>1670</v>
      </c>
      <c r="C691" s="50">
        <v>5</v>
      </c>
      <c r="D691" s="50">
        <v>1</v>
      </c>
      <c r="E691" s="50">
        <v>2</v>
      </c>
    </row>
    <row r="692" spans="1:5" x14ac:dyDescent="0.25">
      <c r="A692" s="73">
        <v>44644</v>
      </c>
      <c r="B692" s="66">
        <v>-10210</v>
      </c>
      <c r="C692" s="50">
        <v>8</v>
      </c>
      <c r="D692" s="50">
        <v>8</v>
      </c>
      <c r="E692" s="50">
        <v>4</v>
      </c>
    </row>
    <row r="693" spans="1:5" x14ac:dyDescent="0.25">
      <c r="A693" s="73">
        <v>44643</v>
      </c>
      <c r="B693" s="66">
        <v>8255</v>
      </c>
      <c r="C693" s="50">
        <v>5</v>
      </c>
      <c r="D693" s="50">
        <v>6</v>
      </c>
      <c r="E693" s="50">
        <v>2</v>
      </c>
    </row>
    <row r="694" spans="1:5" x14ac:dyDescent="0.25">
      <c r="A694" s="73">
        <v>44642</v>
      </c>
      <c r="B694" s="66">
        <v>-10125</v>
      </c>
      <c r="C694" s="50">
        <v>7</v>
      </c>
      <c r="D694" s="50">
        <v>8</v>
      </c>
      <c r="E694" s="50">
        <v>4</v>
      </c>
    </row>
    <row r="695" spans="1:5" x14ac:dyDescent="0.25">
      <c r="A695" s="73">
        <v>44641</v>
      </c>
      <c r="B695" s="66">
        <v>880</v>
      </c>
      <c r="C695" s="50">
        <v>7</v>
      </c>
      <c r="D695" s="50">
        <v>1</v>
      </c>
      <c r="E695" s="50">
        <v>1</v>
      </c>
    </row>
    <row r="696" spans="1:5" x14ac:dyDescent="0.25">
      <c r="A696" s="73">
        <v>44638</v>
      </c>
      <c r="B696" s="66">
        <v>22065</v>
      </c>
      <c r="C696" s="50">
        <v>10</v>
      </c>
      <c r="D696" s="50">
        <v>9</v>
      </c>
      <c r="E696" s="50">
        <v>4</v>
      </c>
    </row>
    <row r="697" spans="1:5" x14ac:dyDescent="0.25">
      <c r="A697" s="73">
        <v>44637</v>
      </c>
      <c r="B697" s="66">
        <v>28040</v>
      </c>
      <c r="C697" s="50">
        <v>7</v>
      </c>
      <c r="D697" s="50">
        <v>8</v>
      </c>
      <c r="E697" s="50">
        <v>4</v>
      </c>
    </row>
    <row r="698" spans="1:5" x14ac:dyDescent="0.25">
      <c r="A698" s="73">
        <v>44636</v>
      </c>
      <c r="B698" s="66">
        <v>14980</v>
      </c>
      <c r="C698" s="50">
        <v>10</v>
      </c>
      <c r="D698" s="50">
        <v>6</v>
      </c>
      <c r="E698" s="50">
        <v>1</v>
      </c>
    </row>
    <row r="699" spans="1:5" x14ac:dyDescent="0.25">
      <c r="A699" s="73">
        <v>44635</v>
      </c>
      <c r="B699" s="66">
        <v>22655</v>
      </c>
      <c r="C699" s="50">
        <v>10</v>
      </c>
      <c r="D699" s="50">
        <v>10</v>
      </c>
      <c r="E699" s="50">
        <v>4</v>
      </c>
    </row>
    <row r="700" spans="1:5" x14ac:dyDescent="0.25">
      <c r="A700" s="73">
        <v>44634</v>
      </c>
      <c r="B700" s="66">
        <v>-20160</v>
      </c>
      <c r="C700" s="50">
        <v>9</v>
      </c>
      <c r="D700" s="50">
        <v>9</v>
      </c>
      <c r="E700" s="50">
        <v>4</v>
      </c>
    </row>
    <row r="701" spans="1:5" x14ac:dyDescent="0.25">
      <c r="A701" s="73">
        <v>44631</v>
      </c>
      <c r="B701" s="66">
        <v>840</v>
      </c>
      <c r="C701" s="50">
        <v>10</v>
      </c>
      <c r="D701" s="50">
        <v>10</v>
      </c>
      <c r="E701" s="50">
        <v>4</v>
      </c>
    </row>
    <row r="702" spans="1:5" x14ac:dyDescent="0.25">
      <c r="A702" s="73">
        <v>44630</v>
      </c>
      <c r="B702" s="66">
        <v>-9675</v>
      </c>
      <c r="C702" s="50">
        <v>5</v>
      </c>
      <c r="D702" s="50">
        <v>1</v>
      </c>
      <c r="E702" s="50">
        <v>2</v>
      </c>
    </row>
    <row r="703" spans="1:5" x14ac:dyDescent="0.25">
      <c r="A703" s="73">
        <v>44629</v>
      </c>
      <c r="B703" s="66">
        <v>15330</v>
      </c>
      <c r="C703" s="50">
        <v>7</v>
      </c>
      <c r="D703" s="50">
        <v>8</v>
      </c>
      <c r="E703" s="50">
        <v>4</v>
      </c>
    </row>
    <row r="704" spans="1:5" x14ac:dyDescent="0.25">
      <c r="A704" s="73">
        <v>44628</v>
      </c>
      <c r="B704" s="66">
        <v>-20160</v>
      </c>
      <c r="C704" s="50">
        <v>10</v>
      </c>
      <c r="D704" s="50">
        <v>2</v>
      </c>
      <c r="E704" s="50">
        <v>1</v>
      </c>
    </row>
    <row r="705" spans="1:5" x14ac:dyDescent="0.25">
      <c r="A705" s="73">
        <v>44627</v>
      </c>
      <c r="B705" s="66">
        <v>13940</v>
      </c>
      <c r="C705" s="50">
        <v>10</v>
      </c>
      <c r="D705" s="50">
        <v>6</v>
      </c>
      <c r="E705" s="50">
        <v>1</v>
      </c>
    </row>
    <row r="706" spans="1:5" x14ac:dyDescent="0.25">
      <c r="A706" s="73">
        <v>44624</v>
      </c>
      <c r="B706" s="66">
        <v>-1790</v>
      </c>
      <c r="C706" s="50">
        <v>7</v>
      </c>
      <c r="D706" s="50">
        <v>4</v>
      </c>
      <c r="E706" s="50">
        <v>1</v>
      </c>
    </row>
    <row r="707" spans="1:5" x14ac:dyDescent="0.25">
      <c r="A707" s="73">
        <v>44623</v>
      </c>
      <c r="B707" s="66">
        <v>1500</v>
      </c>
      <c r="C707" s="50">
        <v>9</v>
      </c>
      <c r="D707" s="50">
        <v>4</v>
      </c>
      <c r="E707" s="50">
        <v>1</v>
      </c>
    </row>
    <row r="708" spans="1:5" x14ac:dyDescent="0.25">
      <c r="A708" s="73">
        <v>44622</v>
      </c>
      <c r="B708" s="66">
        <v>-20160</v>
      </c>
      <c r="C708" s="50">
        <v>8</v>
      </c>
      <c r="D708" s="50">
        <v>4</v>
      </c>
      <c r="E708" s="50">
        <v>1</v>
      </c>
    </row>
    <row r="709" spans="1:5" x14ac:dyDescent="0.25">
      <c r="A709" s="73">
        <v>44621</v>
      </c>
      <c r="B709" s="66">
        <v>-10100</v>
      </c>
      <c r="C709" s="50">
        <v>8</v>
      </c>
      <c r="D709" s="50">
        <v>4</v>
      </c>
      <c r="E709" s="50">
        <v>1</v>
      </c>
    </row>
    <row r="710" spans="1:5" x14ac:dyDescent="0.25">
      <c r="A710" s="73">
        <v>44620</v>
      </c>
      <c r="B710" s="66">
        <v>-10120</v>
      </c>
      <c r="C710" s="50">
        <v>8</v>
      </c>
      <c r="D710" s="50">
        <v>8</v>
      </c>
      <c r="E710" s="50">
        <v>4</v>
      </c>
    </row>
    <row r="711" spans="1:5" x14ac:dyDescent="0.25">
      <c r="A711" s="73">
        <v>44617</v>
      </c>
      <c r="B711" s="66">
        <v>-1915</v>
      </c>
      <c r="C711" s="50">
        <v>8</v>
      </c>
      <c r="D711" s="50">
        <v>9</v>
      </c>
      <c r="E711" s="50">
        <v>4</v>
      </c>
    </row>
    <row r="712" spans="1:5" x14ac:dyDescent="0.25">
      <c r="A712" s="73">
        <v>44616</v>
      </c>
      <c r="B712" s="66">
        <v>40845</v>
      </c>
      <c r="C712" s="50">
        <v>10</v>
      </c>
      <c r="D712" s="50">
        <v>9</v>
      </c>
      <c r="E712" s="50">
        <v>4</v>
      </c>
    </row>
    <row r="713" spans="1:5" x14ac:dyDescent="0.25">
      <c r="A713" s="73">
        <v>44615</v>
      </c>
      <c r="B713" s="66">
        <v>33120</v>
      </c>
      <c r="C713" s="50">
        <v>10</v>
      </c>
      <c r="D713" s="50">
        <v>9</v>
      </c>
      <c r="E713" s="50">
        <v>4</v>
      </c>
    </row>
    <row r="714" spans="1:5" x14ac:dyDescent="0.25">
      <c r="A714" s="73">
        <v>44614</v>
      </c>
      <c r="B714" s="66">
        <v>4175</v>
      </c>
      <c r="C714" s="50">
        <v>9</v>
      </c>
      <c r="D714" s="50">
        <v>1</v>
      </c>
      <c r="E714" s="50">
        <v>1</v>
      </c>
    </row>
    <row r="715" spans="1:5" x14ac:dyDescent="0.25">
      <c r="A715" s="73">
        <v>44610</v>
      </c>
      <c r="B715" s="66">
        <v>9785</v>
      </c>
      <c r="C715" s="50">
        <v>8</v>
      </c>
      <c r="D715" s="50">
        <v>7</v>
      </c>
      <c r="E715" s="50">
        <v>4</v>
      </c>
    </row>
    <row r="716" spans="1:5" x14ac:dyDescent="0.25">
      <c r="A716" s="73">
        <v>44609</v>
      </c>
      <c r="B716" s="66">
        <v>16525</v>
      </c>
      <c r="C716" s="50">
        <v>9</v>
      </c>
      <c r="D716" s="50">
        <v>9</v>
      </c>
      <c r="E716" s="50">
        <v>4</v>
      </c>
    </row>
    <row r="717" spans="1:5" x14ac:dyDescent="0.25">
      <c r="A717" s="73">
        <v>44608</v>
      </c>
      <c r="B717" s="66">
        <v>-20195</v>
      </c>
      <c r="C717" s="50">
        <v>5</v>
      </c>
      <c r="D717" s="50">
        <v>1</v>
      </c>
      <c r="E717" s="50">
        <v>2</v>
      </c>
    </row>
    <row r="718" spans="1:5" x14ac:dyDescent="0.25">
      <c r="A718" s="73">
        <v>44607</v>
      </c>
      <c r="B718" s="66">
        <v>5525</v>
      </c>
      <c r="C718" s="50">
        <v>4</v>
      </c>
      <c r="D718" s="50">
        <v>4</v>
      </c>
      <c r="E718" s="50">
        <v>2</v>
      </c>
    </row>
    <row r="719" spans="1:5" x14ac:dyDescent="0.25">
      <c r="A719" s="73">
        <v>44606</v>
      </c>
      <c r="B719" s="66">
        <v>7005</v>
      </c>
      <c r="C719" s="50">
        <v>8</v>
      </c>
      <c r="D719" s="50">
        <v>5</v>
      </c>
      <c r="E719" s="50">
        <v>1</v>
      </c>
    </row>
    <row r="720" spans="1:5" x14ac:dyDescent="0.25">
      <c r="A720" s="73">
        <v>44603</v>
      </c>
      <c r="B720" s="66">
        <v>16360</v>
      </c>
      <c r="C720" s="50">
        <v>10</v>
      </c>
      <c r="D720" s="50">
        <v>7</v>
      </c>
      <c r="E720" s="50">
        <v>4</v>
      </c>
    </row>
    <row r="721" spans="1:5" x14ac:dyDescent="0.25">
      <c r="A721" s="73">
        <v>44602</v>
      </c>
      <c r="B721" s="66">
        <v>11685</v>
      </c>
      <c r="C721" s="50">
        <v>9</v>
      </c>
      <c r="D721" s="50">
        <v>7</v>
      </c>
      <c r="E721" s="50">
        <v>4</v>
      </c>
    </row>
    <row r="722" spans="1:5" x14ac:dyDescent="0.25">
      <c r="A722" s="73">
        <v>44601</v>
      </c>
      <c r="B722" s="66">
        <v>10490</v>
      </c>
      <c r="C722" s="50">
        <v>4</v>
      </c>
      <c r="D722" s="50">
        <v>9</v>
      </c>
      <c r="E722" s="50">
        <v>3</v>
      </c>
    </row>
    <row r="723" spans="1:5" x14ac:dyDescent="0.25">
      <c r="A723" s="73">
        <v>44600</v>
      </c>
      <c r="B723" s="66">
        <v>-9040</v>
      </c>
      <c r="C723" s="50">
        <v>7</v>
      </c>
      <c r="D723" s="50">
        <v>7</v>
      </c>
      <c r="E723" s="50">
        <v>4</v>
      </c>
    </row>
    <row r="724" spans="1:5" x14ac:dyDescent="0.25">
      <c r="A724" s="73">
        <v>44599</v>
      </c>
      <c r="B724" s="66">
        <v>-10160</v>
      </c>
      <c r="C724" s="50">
        <v>7</v>
      </c>
      <c r="D724" s="50">
        <v>4</v>
      </c>
      <c r="E724" s="50">
        <v>1</v>
      </c>
    </row>
    <row r="725" spans="1:5" x14ac:dyDescent="0.25">
      <c r="A725" s="73">
        <v>44596</v>
      </c>
      <c r="B725" s="66">
        <v>-10325</v>
      </c>
      <c r="C725" s="50">
        <v>10</v>
      </c>
      <c r="D725" s="50">
        <v>3</v>
      </c>
      <c r="E725" s="50">
        <v>1</v>
      </c>
    </row>
    <row r="726" spans="1:5" x14ac:dyDescent="0.25">
      <c r="A726" s="73">
        <v>44595</v>
      </c>
      <c r="B726" s="66">
        <v>-1240</v>
      </c>
      <c r="C726" s="50">
        <v>8</v>
      </c>
      <c r="D726" s="50">
        <v>8</v>
      </c>
      <c r="E726" s="50">
        <v>4</v>
      </c>
    </row>
    <row r="727" spans="1:5" x14ac:dyDescent="0.25">
      <c r="A727" s="73">
        <v>44594</v>
      </c>
      <c r="B727" s="66">
        <v>-10540</v>
      </c>
      <c r="C727" s="50">
        <v>7</v>
      </c>
      <c r="D727" s="50">
        <v>4</v>
      </c>
      <c r="E727" s="50">
        <v>1</v>
      </c>
    </row>
    <row r="728" spans="1:5" x14ac:dyDescent="0.25">
      <c r="A728" s="73">
        <v>44593</v>
      </c>
      <c r="B728" s="66">
        <v>-20160</v>
      </c>
      <c r="C728" s="50">
        <v>7</v>
      </c>
      <c r="D728" s="50">
        <v>5</v>
      </c>
      <c r="E728" s="50">
        <v>1</v>
      </c>
    </row>
    <row r="729" spans="1:5" x14ac:dyDescent="0.25">
      <c r="A729" s="73">
        <v>44592</v>
      </c>
      <c r="B729" s="66">
        <v>26865</v>
      </c>
      <c r="C729" s="50">
        <v>10</v>
      </c>
      <c r="D729" s="50">
        <v>9</v>
      </c>
      <c r="E729" s="50">
        <v>4</v>
      </c>
    </row>
    <row r="730" spans="1:5" x14ac:dyDescent="0.25">
      <c r="A730" s="73">
        <v>44589</v>
      </c>
      <c r="B730" s="66">
        <v>23770</v>
      </c>
      <c r="C730" s="50">
        <v>10</v>
      </c>
      <c r="D730" s="50">
        <v>8</v>
      </c>
      <c r="E730" s="50">
        <v>4</v>
      </c>
    </row>
    <row r="731" spans="1:5" x14ac:dyDescent="0.25">
      <c r="A731" s="73">
        <v>44588</v>
      </c>
      <c r="B731" s="66">
        <v>-20160</v>
      </c>
      <c r="C731" s="50">
        <v>10</v>
      </c>
      <c r="D731" s="50">
        <v>4</v>
      </c>
      <c r="E731" s="50">
        <v>1</v>
      </c>
    </row>
    <row r="732" spans="1:5" x14ac:dyDescent="0.25">
      <c r="A732" s="73">
        <v>44587</v>
      </c>
      <c r="B732" s="66">
        <v>-1445</v>
      </c>
      <c r="C732" s="50">
        <v>10</v>
      </c>
      <c r="D732" s="50">
        <v>5</v>
      </c>
      <c r="E732" s="50">
        <v>1</v>
      </c>
    </row>
    <row r="733" spans="1:5" x14ac:dyDescent="0.25">
      <c r="A733" s="73">
        <v>44586</v>
      </c>
      <c r="B733" s="66">
        <v>-9235</v>
      </c>
      <c r="C733" s="50">
        <v>8</v>
      </c>
      <c r="D733" s="50">
        <v>2</v>
      </c>
      <c r="E733" s="50">
        <v>1</v>
      </c>
    </row>
    <row r="734" spans="1:5" x14ac:dyDescent="0.25">
      <c r="A734" s="73">
        <v>44585</v>
      </c>
      <c r="B734" s="66">
        <v>-20160</v>
      </c>
      <c r="C734" s="50">
        <v>10</v>
      </c>
      <c r="D734" s="50">
        <v>2</v>
      </c>
      <c r="E734" s="50">
        <v>1</v>
      </c>
    </row>
    <row r="735" spans="1:5" x14ac:dyDescent="0.25">
      <c r="A735" s="73">
        <v>44582</v>
      </c>
      <c r="B735" s="66">
        <v>-20160</v>
      </c>
      <c r="C735" s="50">
        <v>9</v>
      </c>
      <c r="D735" s="50">
        <v>8</v>
      </c>
      <c r="E735" s="50">
        <v>4</v>
      </c>
    </row>
    <row r="736" spans="1:5" x14ac:dyDescent="0.25">
      <c r="A736" s="73">
        <v>44581</v>
      </c>
      <c r="B736" s="66">
        <v>-7215</v>
      </c>
      <c r="C736" s="50">
        <v>10</v>
      </c>
      <c r="D736" s="50">
        <v>7</v>
      </c>
      <c r="E736" s="50">
        <v>4</v>
      </c>
    </row>
    <row r="737" spans="1:5" x14ac:dyDescent="0.25">
      <c r="A737" s="73">
        <v>44580</v>
      </c>
      <c r="B737" s="66">
        <v>9920</v>
      </c>
      <c r="C737" s="50">
        <v>7</v>
      </c>
      <c r="D737" s="50">
        <v>7</v>
      </c>
      <c r="E737" s="50">
        <v>4</v>
      </c>
    </row>
    <row r="738" spans="1:5" x14ac:dyDescent="0.25">
      <c r="A738" s="73">
        <v>44579</v>
      </c>
      <c r="B738" s="66">
        <v>-5485</v>
      </c>
      <c r="C738" s="50">
        <v>5</v>
      </c>
      <c r="D738" s="50">
        <v>5</v>
      </c>
      <c r="E738" s="50">
        <v>2</v>
      </c>
    </row>
    <row r="739" spans="1:5" x14ac:dyDescent="0.25">
      <c r="A739" s="73">
        <v>44575</v>
      </c>
      <c r="B739" s="66">
        <v>-20160</v>
      </c>
      <c r="C739" s="50">
        <v>6</v>
      </c>
      <c r="D739" s="50">
        <v>5</v>
      </c>
      <c r="E739" s="50">
        <v>1</v>
      </c>
    </row>
    <row r="740" spans="1:5" x14ac:dyDescent="0.25">
      <c r="A740" s="73">
        <v>44574</v>
      </c>
      <c r="B740" s="66">
        <v>14600</v>
      </c>
      <c r="C740" s="50">
        <v>10</v>
      </c>
      <c r="D740" s="50">
        <v>8</v>
      </c>
      <c r="E740" s="50">
        <v>4</v>
      </c>
    </row>
    <row r="741" spans="1:5" x14ac:dyDescent="0.25">
      <c r="A741" s="73">
        <v>44573</v>
      </c>
      <c r="B741" s="66">
        <v>5860</v>
      </c>
      <c r="C741" s="50">
        <v>4</v>
      </c>
      <c r="D741" s="50">
        <v>2</v>
      </c>
      <c r="E741" s="50">
        <v>2</v>
      </c>
    </row>
    <row r="742" spans="1:5" x14ac:dyDescent="0.25">
      <c r="A742" s="73">
        <v>44572</v>
      </c>
      <c r="B742" s="66">
        <v>-20160</v>
      </c>
      <c r="C742" s="50">
        <v>8</v>
      </c>
      <c r="D742" s="50">
        <v>4</v>
      </c>
      <c r="E742" s="50">
        <v>1</v>
      </c>
    </row>
    <row r="743" spans="1:5" x14ac:dyDescent="0.25">
      <c r="A743" s="73">
        <v>44571</v>
      </c>
      <c r="B743" s="66">
        <v>-20160</v>
      </c>
      <c r="C743" s="50">
        <v>9</v>
      </c>
      <c r="D743" s="50">
        <v>2</v>
      </c>
      <c r="E743" s="50">
        <v>1</v>
      </c>
    </row>
    <row r="744" spans="1:5" x14ac:dyDescent="0.25">
      <c r="A744" s="73">
        <v>44568</v>
      </c>
      <c r="B744" s="66">
        <v>2795</v>
      </c>
      <c r="C744" s="50">
        <v>7</v>
      </c>
      <c r="D744" s="50">
        <v>8</v>
      </c>
      <c r="E744" s="50">
        <v>4</v>
      </c>
    </row>
    <row r="745" spans="1:5" x14ac:dyDescent="0.25">
      <c r="A745" s="73">
        <v>44567</v>
      </c>
      <c r="B745" s="66">
        <v>-10120</v>
      </c>
      <c r="C745" s="50">
        <v>6</v>
      </c>
      <c r="D745" s="50">
        <v>2</v>
      </c>
      <c r="E745" s="50">
        <v>1</v>
      </c>
    </row>
    <row r="746" spans="1:5" x14ac:dyDescent="0.25">
      <c r="A746" s="73">
        <v>44566</v>
      </c>
      <c r="B746" s="66">
        <v>14440</v>
      </c>
      <c r="C746" s="50">
        <v>9</v>
      </c>
      <c r="D746" s="50">
        <v>10</v>
      </c>
      <c r="E746" s="50">
        <v>4</v>
      </c>
    </row>
    <row r="747" spans="1:5" x14ac:dyDescent="0.25">
      <c r="A747" s="73">
        <v>44565</v>
      </c>
      <c r="B747" s="66">
        <v>16330</v>
      </c>
      <c r="C747" s="50">
        <v>8</v>
      </c>
      <c r="D747" s="50">
        <v>7</v>
      </c>
      <c r="E747" s="50">
        <v>4</v>
      </c>
    </row>
    <row r="748" spans="1:5" x14ac:dyDescent="0.25">
      <c r="A748" s="73">
        <v>44564</v>
      </c>
      <c r="B748" s="66">
        <v>2715</v>
      </c>
      <c r="C748" s="50">
        <v>4</v>
      </c>
      <c r="D748" s="50">
        <v>3</v>
      </c>
      <c r="E748" s="50">
        <v>2</v>
      </c>
    </row>
    <row r="749" spans="1:5" x14ac:dyDescent="0.25">
      <c r="A749" s="73">
        <v>44561</v>
      </c>
      <c r="B749" s="66">
        <v>4100</v>
      </c>
      <c r="C749" s="50">
        <v>2</v>
      </c>
      <c r="D749" s="50">
        <v>5</v>
      </c>
      <c r="E749" s="50">
        <v>2</v>
      </c>
    </row>
    <row r="750" spans="1:5" x14ac:dyDescent="0.25">
      <c r="A750" s="73">
        <v>44560</v>
      </c>
      <c r="B750" s="66">
        <v>-5040</v>
      </c>
      <c r="C750" s="50">
        <v>2</v>
      </c>
      <c r="D750" s="50">
        <v>7</v>
      </c>
      <c r="E750" s="50">
        <v>3</v>
      </c>
    </row>
    <row r="751" spans="1:5" x14ac:dyDescent="0.25">
      <c r="A751" s="73">
        <v>44559</v>
      </c>
      <c r="B751" s="66">
        <v>-365</v>
      </c>
      <c r="C751" s="50">
        <v>2</v>
      </c>
      <c r="D751" s="50">
        <v>2</v>
      </c>
      <c r="E751" s="50">
        <v>2</v>
      </c>
    </row>
    <row r="752" spans="1:5" x14ac:dyDescent="0.25">
      <c r="A752" s="73">
        <v>44558</v>
      </c>
      <c r="B752" s="66">
        <v>6255</v>
      </c>
      <c r="C752" s="50">
        <v>4</v>
      </c>
      <c r="D752" s="50">
        <v>7</v>
      </c>
      <c r="E752" s="50">
        <v>3</v>
      </c>
    </row>
    <row r="753" spans="1:5" x14ac:dyDescent="0.25">
      <c r="A753" s="73">
        <v>44557</v>
      </c>
      <c r="B753" s="66">
        <v>11440</v>
      </c>
      <c r="C753" s="50">
        <v>5</v>
      </c>
      <c r="D753" s="50">
        <v>10</v>
      </c>
      <c r="E753" s="50">
        <v>3</v>
      </c>
    </row>
    <row r="754" spans="1:5" x14ac:dyDescent="0.25">
      <c r="A754" s="73">
        <v>44553</v>
      </c>
      <c r="B754" s="66">
        <v>7535</v>
      </c>
      <c r="C754" s="50">
        <v>3</v>
      </c>
      <c r="D754" s="50">
        <v>6</v>
      </c>
      <c r="E754" s="50">
        <v>2</v>
      </c>
    </row>
    <row r="755" spans="1:5" x14ac:dyDescent="0.25">
      <c r="A755" s="73">
        <v>44552</v>
      </c>
      <c r="B755" s="66">
        <v>12880</v>
      </c>
      <c r="C755" s="50">
        <v>5</v>
      </c>
      <c r="D755" s="50">
        <v>8</v>
      </c>
      <c r="E755" s="50">
        <v>3</v>
      </c>
    </row>
    <row r="756" spans="1:5" x14ac:dyDescent="0.25">
      <c r="A756" s="73">
        <v>44551</v>
      </c>
      <c r="B756" s="66">
        <v>-4495</v>
      </c>
      <c r="C756" s="50">
        <v>8</v>
      </c>
      <c r="D756" s="50">
        <v>5</v>
      </c>
      <c r="E756" s="50">
        <v>1</v>
      </c>
    </row>
    <row r="757" spans="1:5" x14ac:dyDescent="0.25">
      <c r="A757" s="73">
        <v>44550</v>
      </c>
      <c r="B757" s="66">
        <v>3345</v>
      </c>
      <c r="C757" s="50">
        <v>3</v>
      </c>
      <c r="D757" s="50">
        <v>4</v>
      </c>
      <c r="E757" s="50">
        <v>2</v>
      </c>
    </row>
    <row r="758" spans="1:5" x14ac:dyDescent="0.25">
      <c r="A758" s="73">
        <v>44547</v>
      </c>
      <c r="B758" s="66">
        <v>7335</v>
      </c>
      <c r="C758" s="50">
        <v>6</v>
      </c>
      <c r="D758" s="50">
        <v>1</v>
      </c>
      <c r="E758" s="50">
        <v>1</v>
      </c>
    </row>
    <row r="759" spans="1:5" x14ac:dyDescent="0.25">
      <c r="A759" s="73">
        <v>44546</v>
      </c>
      <c r="B759" s="66">
        <v>-3440</v>
      </c>
      <c r="C759" s="50">
        <v>10</v>
      </c>
      <c r="D759" s="50">
        <v>9</v>
      </c>
      <c r="E759" s="50">
        <v>4</v>
      </c>
    </row>
    <row r="760" spans="1:5" x14ac:dyDescent="0.25">
      <c r="A760" s="73">
        <v>44545</v>
      </c>
      <c r="B760" s="66">
        <v>22290</v>
      </c>
      <c r="C760" s="50">
        <v>10</v>
      </c>
      <c r="D760" s="50">
        <v>8</v>
      </c>
      <c r="E760" s="50">
        <v>4</v>
      </c>
    </row>
    <row r="761" spans="1:5" x14ac:dyDescent="0.25">
      <c r="A761" s="73">
        <v>44544</v>
      </c>
      <c r="B761" s="66">
        <v>-11820</v>
      </c>
      <c r="C761" s="50">
        <v>5</v>
      </c>
      <c r="D761" s="50">
        <v>2</v>
      </c>
      <c r="E761" s="50">
        <v>2</v>
      </c>
    </row>
    <row r="762" spans="1:5" x14ac:dyDescent="0.25">
      <c r="A762" s="73">
        <v>44543</v>
      </c>
      <c r="B762" s="66">
        <v>-4600</v>
      </c>
      <c r="C762" s="50">
        <v>7</v>
      </c>
      <c r="D762" s="50">
        <v>10</v>
      </c>
      <c r="E762" s="50">
        <v>4</v>
      </c>
    </row>
    <row r="763" spans="1:5" x14ac:dyDescent="0.25">
      <c r="A763" s="73">
        <v>44540</v>
      </c>
      <c r="B763" s="66">
        <v>11925</v>
      </c>
      <c r="C763" s="50">
        <v>4</v>
      </c>
      <c r="D763" s="50">
        <v>6</v>
      </c>
      <c r="E763" s="50">
        <v>2</v>
      </c>
    </row>
    <row r="764" spans="1:5" x14ac:dyDescent="0.25">
      <c r="A764" s="73">
        <v>44539</v>
      </c>
      <c r="B764" s="66">
        <v>-8920</v>
      </c>
      <c r="C764" s="50">
        <v>5</v>
      </c>
      <c r="D764" s="50">
        <v>7</v>
      </c>
      <c r="E764" s="50">
        <v>3</v>
      </c>
    </row>
    <row r="765" spans="1:5" x14ac:dyDescent="0.25">
      <c r="A765" s="73">
        <v>44538</v>
      </c>
      <c r="B765" s="66">
        <v>2195</v>
      </c>
      <c r="C765" s="50">
        <v>3</v>
      </c>
      <c r="D765" s="50">
        <v>1</v>
      </c>
      <c r="E765" s="50">
        <v>2</v>
      </c>
    </row>
    <row r="766" spans="1:5" x14ac:dyDescent="0.25">
      <c r="A766" s="73">
        <v>44537</v>
      </c>
      <c r="B766" s="66">
        <v>25590</v>
      </c>
      <c r="C766" s="50">
        <v>5</v>
      </c>
      <c r="D766" s="50">
        <v>8</v>
      </c>
      <c r="E766" s="50">
        <v>3</v>
      </c>
    </row>
    <row r="767" spans="1:5" x14ac:dyDescent="0.25">
      <c r="A767" s="73">
        <v>44536</v>
      </c>
      <c r="B767" s="66">
        <v>12105</v>
      </c>
      <c r="C767" s="50">
        <v>7</v>
      </c>
      <c r="D767" s="50">
        <v>6</v>
      </c>
      <c r="E767" s="50">
        <v>1</v>
      </c>
    </row>
    <row r="768" spans="1:5" x14ac:dyDescent="0.25">
      <c r="A768" s="73">
        <v>44533</v>
      </c>
      <c r="B768" s="66">
        <v>-12750</v>
      </c>
      <c r="C768" s="50">
        <v>10</v>
      </c>
      <c r="D768" s="50">
        <v>5</v>
      </c>
      <c r="E768" s="50">
        <v>1</v>
      </c>
    </row>
    <row r="769" spans="1:5" x14ac:dyDescent="0.25">
      <c r="A769" s="73">
        <v>44532</v>
      </c>
      <c r="B769" s="66">
        <v>9295</v>
      </c>
      <c r="C769" s="50">
        <v>6</v>
      </c>
      <c r="D769" s="50">
        <v>3</v>
      </c>
      <c r="E769" s="50">
        <v>1</v>
      </c>
    </row>
    <row r="770" spans="1:5" x14ac:dyDescent="0.25">
      <c r="A770" s="73">
        <v>44531</v>
      </c>
      <c r="B770" s="66">
        <v>14380</v>
      </c>
      <c r="C770" s="50">
        <v>10</v>
      </c>
      <c r="D770" s="50">
        <v>9</v>
      </c>
      <c r="E770" s="50">
        <v>4</v>
      </c>
    </row>
    <row r="771" spans="1:5" x14ac:dyDescent="0.25">
      <c r="A771" s="73">
        <v>44530</v>
      </c>
      <c r="B771" s="66">
        <v>-2940</v>
      </c>
      <c r="C771" s="50">
        <v>8</v>
      </c>
      <c r="D771" s="50">
        <v>5</v>
      </c>
      <c r="E771" s="50">
        <v>1</v>
      </c>
    </row>
    <row r="772" spans="1:5" x14ac:dyDescent="0.25">
      <c r="A772" s="73">
        <v>44529</v>
      </c>
      <c r="B772" s="66">
        <v>10345</v>
      </c>
      <c r="C772" s="50">
        <v>5</v>
      </c>
      <c r="D772" s="50">
        <v>7</v>
      </c>
      <c r="E772" s="50">
        <v>3</v>
      </c>
    </row>
    <row r="773" spans="1:5" x14ac:dyDescent="0.25">
      <c r="A773" s="73">
        <v>44524</v>
      </c>
      <c r="B773" s="66">
        <v>9720</v>
      </c>
      <c r="C773" s="50">
        <v>5</v>
      </c>
      <c r="D773" s="50">
        <v>3</v>
      </c>
      <c r="E773" s="50">
        <v>2</v>
      </c>
    </row>
    <row r="774" spans="1:5" x14ac:dyDescent="0.25">
      <c r="A774" s="73">
        <v>44523</v>
      </c>
      <c r="B774" s="66">
        <v>-16130</v>
      </c>
      <c r="C774" s="50">
        <v>6</v>
      </c>
      <c r="D774" s="50">
        <v>1</v>
      </c>
      <c r="E774" s="50">
        <v>1</v>
      </c>
    </row>
    <row r="775" spans="1:5" x14ac:dyDescent="0.25">
      <c r="A775" s="73">
        <v>44522</v>
      </c>
      <c r="B775" s="66">
        <v>3530</v>
      </c>
      <c r="C775" s="50">
        <v>8</v>
      </c>
      <c r="D775" s="50">
        <v>7</v>
      </c>
      <c r="E775" s="50">
        <v>4</v>
      </c>
    </row>
    <row r="776" spans="1:5" x14ac:dyDescent="0.25">
      <c r="A776" s="73">
        <v>44519</v>
      </c>
      <c r="B776" s="66">
        <v>-2740</v>
      </c>
      <c r="C776" s="50">
        <v>1</v>
      </c>
      <c r="D776" s="50">
        <v>4</v>
      </c>
      <c r="E776" s="50">
        <v>2</v>
      </c>
    </row>
    <row r="777" spans="1:5" x14ac:dyDescent="0.25">
      <c r="A777" s="73">
        <v>44518</v>
      </c>
      <c r="B777" s="66">
        <v>5080</v>
      </c>
      <c r="C777" s="50">
        <v>3</v>
      </c>
      <c r="D777" s="50">
        <v>5</v>
      </c>
      <c r="E777" s="50">
        <v>2</v>
      </c>
    </row>
    <row r="778" spans="1:5" x14ac:dyDescent="0.25">
      <c r="A778" s="73">
        <v>44517</v>
      </c>
      <c r="B778" s="66">
        <v>855</v>
      </c>
      <c r="C778" s="50">
        <v>1</v>
      </c>
      <c r="D778" s="50">
        <v>1</v>
      </c>
      <c r="E778" s="50">
        <v>2</v>
      </c>
    </row>
    <row r="779" spans="1:5" x14ac:dyDescent="0.25">
      <c r="A779" s="73">
        <v>44516</v>
      </c>
      <c r="B779" s="66">
        <v>70</v>
      </c>
      <c r="C779" s="50">
        <v>3</v>
      </c>
      <c r="D779" s="50">
        <v>7</v>
      </c>
      <c r="E779" s="50">
        <v>3</v>
      </c>
    </row>
    <row r="780" spans="1:5" x14ac:dyDescent="0.25">
      <c r="A780" s="73">
        <v>44515</v>
      </c>
      <c r="B780" s="66">
        <v>430</v>
      </c>
      <c r="C780" s="50">
        <v>3</v>
      </c>
      <c r="D780" s="50">
        <v>3</v>
      </c>
      <c r="E780" s="50">
        <v>2</v>
      </c>
    </row>
    <row r="781" spans="1:5" x14ac:dyDescent="0.25">
      <c r="A781" s="73">
        <v>44512</v>
      </c>
      <c r="B781" s="66">
        <v>12750</v>
      </c>
      <c r="C781" s="50">
        <v>4</v>
      </c>
      <c r="D781" s="50">
        <v>7</v>
      </c>
      <c r="E781" s="50">
        <v>3</v>
      </c>
    </row>
    <row r="782" spans="1:5" x14ac:dyDescent="0.25">
      <c r="A782" s="73">
        <v>44511</v>
      </c>
      <c r="B782" s="66">
        <v>4335</v>
      </c>
      <c r="C782" s="50">
        <v>1</v>
      </c>
      <c r="D782" s="50">
        <v>6</v>
      </c>
      <c r="E782" s="50">
        <v>2</v>
      </c>
    </row>
    <row r="783" spans="1:5" x14ac:dyDescent="0.25">
      <c r="A783" s="73">
        <v>44510</v>
      </c>
      <c r="B783" s="66">
        <v>12410</v>
      </c>
      <c r="C783" s="50">
        <v>7</v>
      </c>
      <c r="D783" s="50">
        <v>5</v>
      </c>
      <c r="E783" s="50">
        <v>1</v>
      </c>
    </row>
    <row r="784" spans="1:5" x14ac:dyDescent="0.25">
      <c r="A784" s="73">
        <v>44509</v>
      </c>
      <c r="B784" s="66">
        <v>5250</v>
      </c>
      <c r="C784" s="50">
        <v>5</v>
      </c>
      <c r="D784" s="50">
        <v>7</v>
      </c>
      <c r="E784" s="50">
        <v>3</v>
      </c>
    </row>
    <row r="785" spans="1:5" x14ac:dyDescent="0.25">
      <c r="A785" s="73">
        <v>44508</v>
      </c>
      <c r="B785" s="66">
        <v>-1120</v>
      </c>
      <c r="C785" s="50">
        <v>1</v>
      </c>
      <c r="D785" s="50">
        <v>4</v>
      </c>
      <c r="E785" s="50">
        <v>2</v>
      </c>
    </row>
    <row r="786" spans="1:5" x14ac:dyDescent="0.25">
      <c r="A786" s="73">
        <v>44505</v>
      </c>
      <c r="B786" s="66">
        <v>-2735</v>
      </c>
      <c r="C786" s="50">
        <v>2</v>
      </c>
      <c r="D786" s="50">
        <v>4</v>
      </c>
      <c r="E786" s="50">
        <v>2</v>
      </c>
    </row>
    <row r="787" spans="1:5" x14ac:dyDescent="0.25">
      <c r="A787" s="73">
        <v>44504</v>
      </c>
      <c r="B787" s="66">
        <v>11450</v>
      </c>
      <c r="C787" s="50">
        <v>4</v>
      </c>
      <c r="D787" s="50">
        <v>7</v>
      </c>
      <c r="E787" s="50">
        <v>3</v>
      </c>
    </row>
    <row r="788" spans="1:5" x14ac:dyDescent="0.25">
      <c r="A788" s="73">
        <v>44503</v>
      </c>
      <c r="B788" s="66">
        <v>16370</v>
      </c>
      <c r="C788" s="50">
        <v>4</v>
      </c>
      <c r="D788" s="50">
        <v>8</v>
      </c>
      <c r="E788" s="50">
        <v>3</v>
      </c>
    </row>
    <row r="789" spans="1:5" x14ac:dyDescent="0.25">
      <c r="A789" s="73">
        <v>44502</v>
      </c>
      <c r="B789" s="66">
        <v>-25</v>
      </c>
      <c r="C789" s="50">
        <v>1</v>
      </c>
      <c r="D789" s="50">
        <v>8</v>
      </c>
      <c r="E789" s="50">
        <v>3</v>
      </c>
    </row>
    <row r="790" spans="1:5" x14ac:dyDescent="0.25">
      <c r="A790" s="73">
        <v>44501</v>
      </c>
      <c r="B790" s="66">
        <v>-16380</v>
      </c>
      <c r="C790" s="50">
        <v>2</v>
      </c>
      <c r="D790" s="50">
        <v>1</v>
      </c>
      <c r="E790" s="50">
        <v>2</v>
      </c>
    </row>
    <row r="791" spans="1:5" x14ac:dyDescent="0.25">
      <c r="A791" s="73">
        <v>44498</v>
      </c>
      <c r="B791" s="66">
        <v>12600</v>
      </c>
      <c r="C791" s="50">
        <v>5</v>
      </c>
      <c r="D791" s="50">
        <v>10</v>
      </c>
      <c r="E791" s="50">
        <v>3</v>
      </c>
    </row>
    <row r="792" spans="1:5" x14ac:dyDescent="0.25">
      <c r="A792" s="73">
        <v>44497</v>
      </c>
      <c r="B792" s="66">
        <v>4665</v>
      </c>
      <c r="C792" s="50">
        <v>2</v>
      </c>
      <c r="D792" s="50">
        <v>8</v>
      </c>
      <c r="E792" s="50">
        <v>3</v>
      </c>
    </row>
    <row r="793" spans="1:5" x14ac:dyDescent="0.25">
      <c r="A793" s="73">
        <v>44496</v>
      </c>
      <c r="B793" s="66">
        <v>-6750</v>
      </c>
      <c r="C793" s="50">
        <v>4</v>
      </c>
      <c r="D793" s="50">
        <v>3</v>
      </c>
      <c r="E793" s="50">
        <v>2</v>
      </c>
    </row>
    <row r="794" spans="1:5" x14ac:dyDescent="0.25">
      <c r="A794" s="73">
        <v>44495</v>
      </c>
      <c r="B794" s="66">
        <v>4350</v>
      </c>
      <c r="C794" s="50">
        <v>4</v>
      </c>
      <c r="D794" s="50">
        <v>2</v>
      </c>
      <c r="E794" s="50">
        <v>2</v>
      </c>
    </row>
    <row r="795" spans="1:5" x14ac:dyDescent="0.25">
      <c r="A795" s="73">
        <v>44494</v>
      </c>
      <c r="B795" s="66">
        <v>9400</v>
      </c>
      <c r="C795" s="50">
        <v>5</v>
      </c>
      <c r="D795" s="50">
        <v>6</v>
      </c>
      <c r="E795" s="50">
        <v>2</v>
      </c>
    </row>
    <row r="796" spans="1:5" x14ac:dyDescent="0.25">
      <c r="A796" s="73">
        <v>44491</v>
      </c>
      <c r="B796" s="66">
        <v>-10140</v>
      </c>
      <c r="C796" s="50">
        <v>4</v>
      </c>
      <c r="D796" s="50">
        <v>6</v>
      </c>
      <c r="E796" s="50">
        <v>2</v>
      </c>
    </row>
    <row r="797" spans="1:5" x14ac:dyDescent="0.25">
      <c r="A797" s="73">
        <v>44490</v>
      </c>
      <c r="B797" s="66">
        <v>7035</v>
      </c>
      <c r="C797" s="50">
        <v>3</v>
      </c>
      <c r="D797" s="50">
        <v>8</v>
      </c>
      <c r="E797" s="50">
        <v>3</v>
      </c>
    </row>
    <row r="798" spans="1:5" x14ac:dyDescent="0.25">
      <c r="A798" s="73">
        <v>44489</v>
      </c>
      <c r="B798" s="66">
        <v>-310</v>
      </c>
      <c r="C798" s="50">
        <v>2</v>
      </c>
      <c r="D798" s="50">
        <v>2</v>
      </c>
      <c r="E798" s="50">
        <v>2</v>
      </c>
    </row>
    <row r="799" spans="1:5" x14ac:dyDescent="0.25">
      <c r="A799" s="73">
        <v>44488</v>
      </c>
      <c r="B799" s="66">
        <v>3685</v>
      </c>
      <c r="C799" s="50">
        <v>1</v>
      </c>
      <c r="D799" s="50">
        <v>6</v>
      </c>
      <c r="E799" s="50">
        <v>2</v>
      </c>
    </row>
    <row r="800" spans="1:5" x14ac:dyDescent="0.25">
      <c r="A800" s="73">
        <v>44487</v>
      </c>
      <c r="B800" s="66">
        <v>12705</v>
      </c>
      <c r="C800" s="50">
        <v>5</v>
      </c>
      <c r="D800" s="50">
        <v>9</v>
      </c>
      <c r="E800" s="50">
        <v>3</v>
      </c>
    </row>
    <row r="801" spans="1:5" x14ac:dyDescent="0.25">
      <c r="A801" s="73">
        <v>44484</v>
      </c>
      <c r="B801" s="66">
        <v>-3965</v>
      </c>
      <c r="C801" s="50">
        <v>1</v>
      </c>
      <c r="D801" s="50">
        <v>7</v>
      </c>
      <c r="E801" s="50">
        <v>3</v>
      </c>
    </row>
    <row r="802" spans="1:5" x14ac:dyDescent="0.25">
      <c r="A802" s="73">
        <v>44483</v>
      </c>
      <c r="B802" s="66">
        <v>2610</v>
      </c>
      <c r="C802" s="50">
        <v>3</v>
      </c>
      <c r="D802" s="50">
        <v>9</v>
      </c>
      <c r="E802" s="50">
        <v>3</v>
      </c>
    </row>
    <row r="803" spans="1:5" x14ac:dyDescent="0.25">
      <c r="A803" s="73">
        <v>44482</v>
      </c>
      <c r="B803" s="66">
        <v>4055</v>
      </c>
      <c r="C803" s="50">
        <v>2</v>
      </c>
      <c r="D803" s="50">
        <v>4</v>
      </c>
      <c r="E803" s="50">
        <v>2</v>
      </c>
    </row>
    <row r="804" spans="1:5" x14ac:dyDescent="0.25">
      <c r="A804" s="73">
        <v>44481</v>
      </c>
      <c r="B804" s="66">
        <v>-2855</v>
      </c>
      <c r="C804" s="50">
        <v>3</v>
      </c>
      <c r="D804" s="50">
        <v>5</v>
      </c>
      <c r="E804" s="50">
        <v>2</v>
      </c>
    </row>
    <row r="805" spans="1:5" x14ac:dyDescent="0.25">
      <c r="A805" s="73">
        <v>44480</v>
      </c>
      <c r="B805" s="66">
        <v>3190</v>
      </c>
      <c r="C805" s="50">
        <v>5</v>
      </c>
      <c r="D805" s="50">
        <v>1</v>
      </c>
      <c r="E805" s="50">
        <v>2</v>
      </c>
    </row>
    <row r="806" spans="1:5" x14ac:dyDescent="0.25">
      <c r="A806" s="73">
        <v>44477</v>
      </c>
      <c r="B806" s="66">
        <v>-4860</v>
      </c>
      <c r="C806" s="50">
        <v>4</v>
      </c>
      <c r="D806" s="50">
        <v>4</v>
      </c>
      <c r="E806" s="50">
        <v>2</v>
      </c>
    </row>
    <row r="807" spans="1:5" x14ac:dyDescent="0.25">
      <c r="A807" s="73">
        <v>44476</v>
      </c>
      <c r="B807" s="66">
        <v>3400</v>
      </c>
      <c r="C807" s="50">
        <v>2</v>
      </c>
      <c r="D807" s="50">
        <v>1</v>
      </c>
      <c r="E807" s="50">
        <v>2</v>
      </c>
    </row>
    <row r="808" spans="1:5" x14ac:dyDescent="0.25">
      <c r="A808" s="73">
        <v>44475</v>
      </c>
      <c r="B808" s="66">
        <v>9645</v>
      </c>
      <c r="C808" s="50">
        <v>8</v>
      </c>
      <c r="D808" s="50">
        <v>10</v>
      </c>
      <c r="E808" s="50">
        <v>4</v>
      </c>
    </row>
    <row r="809" spans="1:5" x14ac:dyDescent="0.25">
      <c r="A809" s="73">
        <v>44474</v>
      </c>
      <c r="B809" s="66">
        <v>5240</v>
      </c>
      <c r="C809" s="50">
        <v>5</v>
      </c>
      <c r="D809" s="50">
        <v>6</v>
      </c>
      <c r="E809" s="50">
        <v>2</v>
      </c>
    </row>
    <row r="810" spans="1:5" x14ac:dyDescent="0.25">
      <c r="A810" s="73">
        <v>44473</v>
      </c>
      <c r="B810" s="66">
        <v>-13440</v>
      </c>
      <c r="C810" s="50">
        <v>8</v>
      </c>
      <c r="D810" s="50">
        <v>7</v>
      </c>
      <c r="E810" s="50">
        <v>4</v>
      </c>
    </row>
    <row r="811" spans="1:5" x14ac:dyDescent="0.25">
      <c r="A811" s="73">
        <v>44470</v>
      </c>
      <c r="B811" s="66">
        <v>-2375</v>
      </c>
      <c r="C811" s="50">
        <v>6</v>
      </c>
      <c r="D811" s="50">
        <v>6</v>
      </c>
      <c r="E811" s="50">
        <v>1</v>
      </c>
    </row>
    <row r="812" spans="1:5" x14ac:dyDescent="0.25">
      <c r="A812" s="73">
        <v>44469</v>
      </c>
      <c r="B812" s="66">
        <v>-2935</v>
      </c>
      <c r="C812" s="50">
        <v>5</v>
      </c>
      <c r="D812" s="50">
        <v>7</v>
      </c>
      <c r="E812" s="50">
        <v>3</v>
      </c>
    </row>
    <row r="813" spans="1:5" x14ac:dyDescent="0.25">
      <c r="A813" s="73">
        <v>44468</v>
      </c>
      <c r="B813" s="66">
        <v>-5620</v>
      </c>
      <c r="C813" s="50">
        <v>4</v>
      </c>
      <c r="D813" s="50">
        <v>9</v>
      </c>
      <c r="E813" s="50">
        <v>3</v>
      </c>
    </row>
    <row r="814" spans="1:5" x14ac:dyDescent="0.25">
      <c r="A814" s="73">
        <v>44467</v>
      </c>
      <c r="B814" s="66">
        <v>-7725</v>
      </c>
      <c r="C814" s="50">
        <v>6</v>
      </c>
      <c r="D814" s="50">
        <v>7</v>
      </c>
      <c r="E814" s="50">
        <v>4</v>
      </c>
    </row>
    <row r="815" spans="1:5" x14ac:dyDescent="0.25">
      <c r="A815" s="73">
        <v>44466</v>
      </c>
      <c r="B815" s="66">
        <v>-35</v>
      </c>
      <c r="C815" s="50">
        <v>3</v>
      </c>
      <c r="D815" s="50">
        <v>4</v>
      </c>
      <c r="E815" s="50">
        <v>2</v>
      </c>
    </row>
    <row r="816" spans="1:5" x14ac:dyDescent="0.25">
      <c r="A816" s="73">
        <v>44463</v>
      </c>
      <c r="B816" s="66">
        <v>5045</v>
      </c>
      <c r="C816" s="50">
        <v>2</v>
      </c>
      <c r="D816" s="50">
        <v>6</v>
      </c>
      <c r="E816" s="50">
        <v>2</v>
      </c>
    </row>
    <row r="817" spans="1:5" x14ac:dyDescent="0.25">
      <c r="A817" s="73">
        <v>44462</v>
      </c>
      <c r="B817" s="66">
        <v>-3090</v>
      </c>
      <c r="C817" s="50">
        <v>3</v>
      </c>
      <c r="D817" s="50">
        <v>3</v>
      </c>
      <c r="E817" s="50">
        <v>2</v>
      </c>
    </row>
    <row r="818" spans="1:5" x14ac:dyDescent="0.25">
      <c r="A818" s="73">
        <v>44461</v>
      </c>
      <c r="B818" s="66">
        <v>5060</v>
      </c>
      <c r="C818" s="50">
        <v>5</v>
      </c>
      <c r="D818" s="50">
        <v>5</v>
      </c>
      <c r="E818" s="50">
        <v>2</v>
      </c>
    </row>
    <row r="819" spans="1:5" x14ac:dyDescent="0.25">
      <c r="A819" s="73">
        <v>44460</v>
      </c>
      <c r="B819" s="66">
        <v>7835</v>
      </c>
      <c r="C819" s="50">
        <v>2</v>
      </c>
      <c r="D819" s="50">
        <v>7</v>
      </c>
      <c r="E819" s="50">
        <v>3</v>
      </c>
    </row>
    <row r="820" spans="1:5" x14ac:dyDescent="0.25">
      <c r="A820" s="73">
        <v>44459</v>
      </c>
      <c r="B820" s="66">
        <v>-9480</v>
      </c>
      <c r="C820" s="50">
        <v>8</v>
      </c>
      <c r="D820" s="50">
        <v>5</v>
      </c>
      <c r="E820" s="50">
        <v>1</v>
      </c>
    </row>
    <row r="821" spans="1:5" x14ac:dyDescent="0.25">
      <c r="A821" s="73">
        <v>44456</v>
      </c>
      <c r="B821" s="66">
        <v>-8340</v>
      </c>
      <c r="C821" s="50">
        <v>5</v>
      </c>
      <c r="D821" s="50">
        <v>6</v>
      </c>
      <c r="E821" s="50">
        <v>2</v>
      </c>
    </row>
    <row r="822" spans="1:5" x14ac:dyDescent="0.25">
      <c r="A822" s="73">
        <v>44455</v>
      </c>
      <c r="B822" s="66">
        <v>3945</v>
      </c>
      <c r="C822" s="50">
        <v>3</v>
      </c>
      <c r="D822" s="50">
        <v>3</v>
      </c>
      <c r="E822" s="50">
        <v>2</v>
      </c>
    </row>
    <row r="823" spans="1:5" x14ac:dyDescent="0.25">
      <c r="A823" s="73">
        <v>44454</v>
      </c>
      <c r="B823" s="66">
        <v>-6115</v>
      </c>
      <c r="C823" s="50">
        <v>4</v>
      </c>
      <c r="D823" s="50">
        <v>4</v>
      </c>
      <c r="E823" s="50">
        <v>2</v>
      </c>
    </row>
    <row r="824" spans="1:5" x14ac:dyDescent="0.25">
      <c r="A824" s="73">
        <v>44453</v>
      </c>
      <c r="B824" s="66">
        <v>1230</v>
      </c>
      <c r="C824" s="50">
        <v>3</v>
      </c>
      <c r="D824" s="50">
        <v>3</v>
      </c>
      <c r="E824" s="50">
        <v>2</v>
      </c>
    </row>
    <row r="825" spans="1:5" x14ac:dyDescent="0.25">
      <c r="A825" s="73">
        <v>44452</v>
      </c>
      <c r="B825" s="66">
        <v>-4375</v>
      </c>
      <c r="C825" s="50">
        <v>4</v>
      </c>
      <c r="D825" s="50">
        <v>4</v>
      </c>
      <c r="E825" s="50">
        <v>2</v>
      </c>
    </row>
    <row r="826" spans="1:5" x14ac:dyDescent="0.25">
      <c r="A826" s="73">
        <v>44449</v>
      </c>
      <c r="B826" s="66">
        <v>-10160</v>
      </c>
      <c r="C826" s="50">
        <v>5</v>
      </c>
      <c r="D826" s="50">
        <v>8</v>
      </c>
      <c r="E826" s="50">
        <v>3</v>
      </c>
    </row>
    <row r="827" spans="1:5" x14ac:dyDescent="0.25">
      <c r="A827" s="73">
        <v>44448</v>
      </c>
      <c r="B827" s="66">
        <v>-5920</v>
      </c>
      <c r="C827" s="50">
        <v>1</v>
      </c>
      <c r="D827" s="50">
        <v>3</v>
      </c>
      <c r="E827" s="50">
        <v>2</v>
      </c>
    </row>
    <row r="828" spans="1:5" x14ac:dyDescent="0.25">
      <c r="A828" s="73">
        <v>44447</v>
      </c>
      <c r="B828" s="66">
        <v>-10160</v>
      </c>
      <c r="C828" s="50">
        <v>2</v>
      </c>
      <c r="D828" s="50">
        <v>3</v>
      </c>
      <c r="E828" s="50">
        <v>2</v>
      </c>
    </row>
    <row r="829" spans="1:5" x14ac:dyDescent="0.25">
      <c r="A829" s="73">
        <v>44446</v>
      </c>
      <c r="B829" s="66">
        <v>-2940</v>
      </c>
      <c r="C829" s="50">
        <v>1</v>
      </c>
      <c r="D829" s="50">
        <v>5</v>
      </c>
      <c r="E829" s="50">
        <v>2</v>
      </c>
    </row>
    <row r="830" spans="1:5" x14ac:dyDescent="0.25">
      <c r="A830" s="73">
        <v>44442</v>
      </c>
      <c r="B830" s="66">
        <v>2675</v>
      </c>
      <c r="C830" s="50">
        <v>1</v>
      </c>
      <c r="D830" s="50">
        <v>3</v>
      </c>
      <c r="E830" s="50">
        <v>2</v>
      </c>
    </row>
    <row r="831" spans="1:5" x14ac:dyDescent="0.25">
      <c r="A831" s="73">
        <v>44441</v>
      </c>
      <c r="B831" s="66">
        <v>-3140</v>
      </c>
      <c r="C831" s="50">
        <v>2</v>
      </c>
      <c r="D831" s="50">
        <v>3</v>
      </c>
      <c r="E831" s="50">
        <v>2</v>
      </c>
    </row>
    <row r="832" spans="1:5" x14ac:dyDescent="0.25">
      <c r="A832" s="73">
        <v>44440</v>
      </c>
      <c r="B832" s="66">
        <v>4270</v>
      </c>
      <c r="C832" s="50">
        <v>1</v>
      </c>
      <c r="D832" s="50">
        <v>1</v>
      </c>
      <c r="E832" s="50">
        <v>2</v>
      </c>
    </row>
    <row r="833" spans="1:5" x14ac:dyDescent="0.25">
      <c r="A833" s="73">
        <v>44439</v>
      </c>
      <c r="B833" s="66">
        <v>-1975</v>
      </c>
      <c r="C833" s="50">
        <v>1</v>
      </c>
      <c r="D833" s="50">
        <v>4</v>
      </c>
      <c r="E833" s="50">
        <v>2</v>
      </c>
    </row>
    <row r="834" spans="1:5" x14ac:dyDescent="0.25">
      <c r="A834" s="73">
        <v>44438</v>
      </c>
      <c r="B834" s="66">
        <v>-10165</v>
      </c>
      <c r="C834" s="50">
        <v>3</v>
      </c>
      <c r="D834" s="50">
        <v>8</v>
      </c>
      <c r="E834" s="50">
        <v>3</v>
      </c>
    </row>
    <row r="835" spans="1:5" x14ac:dyDescent="0.25">
      <c r="A835" s="73">
        <v>44435</v>
      </c>
      <c r="B835" s="66">
        <v>5775</v>
      </c>
      <c r="C835" s="50">
        <v>2</v>
      </c>
      <c r="D835" s="50">
        <v>6</v>
      </c>
      <c r="E835" s="50">
        <v>2</v>
      </c>
    </row>
    <row r="836" spans="1:5" x14ac:dyDescent="0.25">
      <c r="A836" s="73">
        <v>44434</v>
      </c>
      <c r="B836" s="66">
        <v>-1850</v>
      </c>
      <c r="C836" s="50">
        <v>1</v>
      </c>
      <c r="D836" s="50">
        <v>6</v>
      </c>
      <c r="E836" s="50">
        <v>2</v>
      </c>
    </row>
    <row r="837" spans="1:5" x14ac:dyDescent="0.25">
      <c r="A837" s="73">
        <v>44433</v>
      </c>
      <c r="B837" s="66">
        <v>-845</v>
      </c>
      <c r="C837" s="50">
        <v>1</v>
      </c>
      <c r="D837" s="50">
        <v>1</v>
      </c>
      <c r="E837" s="50">
        <v>2</v>
      </c>
    </row>
    <row r="838" spans="1:5" x14ac:dyDescent="0.25">
      <c r="A838" s="73">
        <v>44432</v>
      </c>
      <c r="B838" s="66">
        <v>1345</v>
      </c>
      <c r="C838" s="50">
        <v>1</v>
      </c>
      <c r="D838" s="50">
        <v>1</v>
      </c>
      <c r="E838" s="50">
        <v>2</v>
      </c>
    </row>
    <row r="839" spans="1:5" x14ac:dyDescent="0.25">
      <c r="A839" s="73">
        <v>44431</v>
      </c>
      <c r="B839" s="66">
        <v>12450</v>
      </c>
      <c r="C839" s="50">
        <v>5</v>
      </c>
      <c r="D839" s="50">
        <v>9</v>
      </c>
      <c r="E839" s="50">
        <v>3</v>
      </c>
    </row>
    <row r="840" spans="1:5" x14ac:dyDescent="0.25">
      <c r="A840" s="73">
        <v>44428</v>
      </c>
      <c r="B840" s="66">
        <v>10095</v>
      </c>
      <c r="C840" s="50">
        <v>5</v>
      </c>
      <c r="D840" s="50">
        <v>9</v>
      </c>
      <c r="E840" s="50">
        <v>3</v>
      </c>
    </row>
    <row r="841" spans="1:5" x14ac:dyDescent="0.25">
      <c r="A841" s="73">
        <v>44427</v>
      </c>
      <c r="B841" s="66">
        <v>-10155</v>
      </c>
      <c r="C841" s="50">
        <v>5</v>
      </c>
      <c r="D841" s="50">
        <v>7</v>
      </c>
      <c r="E841" s="50">
        <v>3</v>
      </c>
    </row>
    <row r="842" spans="1:5" x14ac:dyDescent="0.25">
      <c r="A842" s="73">
        <v>44426</v>
      </c>
      <c r="B842" s="66">
        <v>-6655</v>
      </c>
      <c r="C842" s="50">
        <v>4</v>
      </c>
      <c r="D842" s="50">
        <v>9</v>
      </c>
      <c r="E842" s="50">
        <v>3</v>
      </c>
    </row>
    <row r="843" spans="1:5" x14ac:dyDescent="0.25">
      <c r="A843" s="73">
        <v>44425</v>
      </c>
      <c r="B843" s="66">
        <v>-15340</v>
      </c>
      <c r="C843" s="50">
        <v>4</v>
      </c>
      <c r="D843" s="50">
        <v>4</v>
      </c>
      <c r="E843" s="50">
        <v>2</v>
      </c>
    </row>
    <row r="844" spans="1:5" x14ac:dyDescent="0.25">
      <c r="A844" s="73">
        <v>44424</v>
      </c>
      <c r="B844" s="66">
        <v>2725</v>
      </c>
      <c r="C844" s="50">
        <v>5</v>
      </c>
      <c r="D844" s="50">
        <v>3</v>
      </c>
      <c r="E844" s="50">
        <v>2</v>
      </c>
    </row>
    <row r="845" spans="1:5" x14ac:dyDescent="0.25">
      <c r="A845" s="73">
        <v>44421</v>
      </c>
      <c r="B845" s="66">
        <v>3340</v>
      </c>
      <c r="C845" s="50">
        <v>1</v>
      </c>
      <c r="D845" s="50">
        <v>6</v>
      </c>
      <c r="E845" s="50">
        <v>2</v>
      </c>
    </row>
    <row r="846" spans="1:5" x14ac:dyDescent="0.25">
      <c r="A846" s="73">
        <v>44420</v>
      </c>
      <c r="B846" s="66">
        <v>3420</v>
      </c>
      <c r="C846" s="50">
        <v>2</v>
      </c>
      <c r="D846" s="50">
        <v>4</v>
      </c>
      <c r="E846" s="50">
        <v>2</v>
      </c>
    </row>
    <row r="847" spans="1:5" x14ac:dyDescent="0.25">
      <c r="A847" s="73">
        <v>44419</v>
      </c>
      <c r="B847" s="66">
        <v>-4800</v>
      </c>
      <c r="C847" s="50">
        <v>2</v>
      </c>
      <c r="D847" s="50">
        <v>1</v>
      </c>
      <c r="E847" s="50">
        <v>2</v>
      </c>
    </row>
    <row r="848" spans="1:5" x14ac:dyDescent="0.25">
      <c r="A848" s="73">
        <v>44418</v>
      </c>
      <c r="B848" s="66">
        <v>-9080</v>
      </c>
      <c r="C848" s="50">
        <v>3</v>
      </c>
      <c r="D848" s="50">
        <v>6</v>
      </c>
      <c r="E848" s="50">
        <v>2</v>
      </c>
    </row>
    <row r="849" spans="1:5" x14ac:dyDescent="0.25">
      <c r="A849" s="73">
        <v>44417</v>
      </c>
      <c r="B849" s="66">
        <v>1690</v>
      </c>
      <c r="C849" s="50">
        <v>1</v>
      </c>
      <c r="D849" s="50">
        <v>3</v>
      </c>
      <c r="E849" s="50">
        <v>2</v>
      </c>
    </row>
    <row r="850" spans="1:5" x14ac:dyDescent="0.25">
      <c r="A850" s="73">
        <v>44414</v>
      </c>
      <c r="B850" s="66">
        <v>-4060</v>
      </c>
      <c r="C850" s="50">
        <v>1</v>
      </c>
      <c r="D850" s="50">
        <v>5</v>
      </c>
      <c r="E850" s="50">
        <v>2</v>
      </c>
    </row>
    <row r="851" spans="1:5" x14ac:dyDescent="0.25">
      <c r="A851" s="73">
        <v>44413</v>
      </c>
      <c r="B851" s="66">
        <v>3945</v>
      </c>
      <c r="C851" s="50">
        <v>1</v>
      </c>
      <c r="D851" s="50">
        <v>7</v>
      </c>
      <c r="E851" s="50">
        <v>3</v>
      </c>
    </row>
    <row r="852" spans="1:5" x14ac:dyDescent="0.25">
      <c r="A852" s="73">
        <v>44412</v>
      </c>
      <c r="B852" s="66">
        <v>1735</v>
      </c>
      <c r="C852" s="50">
        <v>1</v>
      </c>
      <c r="D852" s="50">
        <v>1</v>
      </c>
      <c r="E852" s="50">
        <v>2</v>
      </c>
    </row>
    <row r="853" spans="1:5" x14ac:dyDescent="0.25">
      <c r="A853" s="73">
        <v>44411</v>
      </c>
      <c r="B853" s="66">
        <v>3790</v>
      </c>
      <c r="C853" s="50">
        <v>4</v>
      </c>
      <c r="D853" s="50">
        <v>4</v>
      </c>
      <c r="E853" s="50">
        <v>2</v>
      </c>
    </row>
    <row r="854" spans="1:5" x14ac:dyDescent="0.25">
      <c r="A854" s="73">
        <v>44410</v>
      </c>
      <c r="B854" s="66">
        <v>4870</v>
      </c>
      <c r="C854" s="50">
        <v>1</v>
      </c>
      <c r="D854" s="50">
        <v>7</v>
      </c>
      <c r="E854" s="50">
        <v>3</v>
      </c>
    </row>
    <row r="855" spans="1:5" x14ac:dyDescent="0.25">
      <c r="A855" s="73">
        <v>44407</v>
      </c>
      <c r="B855" s="66">
        <v>7040</v>
      </c>
      <c r="C855" s="50">
        <v>2</v>
      </c>
      <c r="D855" s="50">
        <v>6</v>
      </c>
      <c r="E855" s="50">
        <v>2</v>
      </c>
    </row>
    <row r="856" spans="1:5" x14ac:dyDescent="0.25">
      <c r="A856" s="73">
        <v>44406</v>
      </c>
      <c r="B856" s="66">
        <v>-3620</v>
      </c>
      <c r="C856" s="50">
        <v>1</v>
      </c>
      <c r="D856" s="50">
        <v>5</v>
      </c>
      <c r="E856" s="50">
        <v>2</v>
      </c>
    </row>
    <row r="857" spans="1:5" x14ac:dyDescent="0.25">
      <c r="A857" s="73">
        <v>44405</v>
      </c>
      <c r="B857" s="66">
        <v>1055</v>
      </c>
      <c r="C857" s="50">
        <v>3</v>
      </c>
      <c r="D857" s="50">
        <v>3</v>
      </c>
      <c r="E857" s="50">
        <v>2</v>
      </c>
    </row>
    <row r="858" spans="1:5" x14ac:dyDescent="0.25">
      <c r="A858" s="73">
        <v>44404</v>
      </c>
      <c r="B858" s="66">
        <v>-17940</v>
      </c>
      <c r="C858" s="50">
        <v>8</v>
      </c>
      <c r="D858" s="50">
        <v>5</v>
      </c>
      <c r="E858" s="50">
        <v>1</v>
      </c>
    </row>
    <row r="859" spans="1:5" x14ac:dyDescent="0.25">
      <c r="A859" s="73">
        <v>44403</v>
      </c>
      <c r="B859" s="66">
        <v>-3740</v>
      </c>
      <c r="C859" s="50">
        <v>1</v>
      </c>
      <c r="D859" s="50">
        <v>5</v>
      </c>
      <c r="E859" s="50">
        <v>2</v>
      </c>
    </row>
    <row r="860" spans="1:5" x14ac:dyDescent="0.25">
      <c r="A860" s="73">
        <v>44400</v>
      </c>
      <c r="B860" s="66">
        <v>5140</v>
      </c>
      <c r="C860" s="50">
        <v>3</v>
      </c>
      <c r="D860" s="50">
        <v>6</v>
      </c>
      <c r="E860" s="50">
        <v>2</v>
      </c>
    </row>
    <row r="861" spans="1:5" x14ac:dyDescent="0.25">
      <c r="A861" s="73">
        <v>44399</v>
      </c>
      <c r="B861" s="66">
        <v>4915</v>
      </c>
      <c r="C861" s="50">
        <v>1</v>
      </c>
      <c r="D861" s="50">
        <v>8</v>
      </c>
      <c r="E861" s="50">
        <v>3</v>
      </c>
    </row>
    <row r="862" spans="1:5" x14ac:dyDescent="0.25">
      <c r="A862" s="73">
        <v>44398</v>
      </c>
      <c r="B862" s="66">
        <v>11175</v>
      </c>
      <c r="C862" s="50">
        <v>3</v>
      </c>
      <c r="D862" s="50">
        <v>7</v>
      </c>
      <c r="E862" s="50">
        <v>3</v>
      </c>
    </row>
    <row r="863" spans="1:5" x14ac:dyDescent="0.25">
      <c r="A863" s="73">
        <v>44397</v>
      </c>
      <c r="B863" s="66">
        <v>8710</v>
      </c>
      <c r="C863" s="50">
        <v>5</v>
      </c>
      <c r="D863" s="50">
        <v>4</v>
      </c>
      <c r="E863" s="50">
        <v>2</v>
      </c>
    </row>
    <row r="864" spans="1:5" x14ac:dyDescent="0.25">
      <c r="A864" s="73">
        <v>44396</v>
      </c>
      <c r="B864" s="66">
        <v>-17085</v>
      </c>
      <c r="C864" s="50">
        <v>3</v>
      </c>
      <c r="D864" s="50">
        <v>4</v>
      </c>
      <c r="E864" s="50">
        <v>2</v>
      </c>
    </row>
    <row r="865" spans="1:5" x14ac:dyDescent="0.25">
      <c r="A865" s="73">
        <v>44393</v>
      </c>
      <c r="B865" s="66">
        <v>-3900</v>
      </c>
      <c r="C865" s="50">
        <v>5</v>
      </c>
      <c r="D865" s="50">
        <v>7</v>
      </c>
      <c r="E865" s="50">
        <v>3</v>
      </c>
    </row>
    <row r="866" spans="1:5" x14ac:dyDescent="0.25">
      <c r="A866" s="73">
        <v>44392</v>
      </c>
      <c r="B866" s="66">
        <v>-3080</v>
      </c>
      <c r="C866" s="50">
        <v>5</v>
      </c>
      <c r="D866" s="50">
        <v>6</v>
      </c>
      <c r="E866" s="50">
        <v>2</v>
      </c>
    </row>
    <row r="867" spans="1:5" x14ac:dyDescent="0.25">
      <c r="A867" s="73">
        <v>44391</v>
      </c>
      <c r="B867" s="66">
        <v>-4720</v>
      </c>
      <c r="C867" s="50">
        <v>2</v>
      </c>
      <c r="D867" s="50">
        <v>2</v>
      </c>
      <c r="E867" s="50">
        <v>2</v>
      </c>
    </row>
    <row r="868" spans="1:5" x14ac:dyDescent="0.25">
      <c r="A868" s="73">
        <v>44390</v>
      </c>
      <c r="B868" s="66">
        <v>-255</v>
      </c>
      <c r="C868" s="50">
        <v>4</v>
      </c>
      <c r="D868" s="50">
        <v>3</v>
      </c>
      <c r="E868" s="50">
        <v>2</v>
      </c>
    </row>
    <row r="869" spans="1:5" x14ac:dyDescent="0.25">
      <c r="A869" s="73">
        <v>44389</v>
      </c>
      <c r="B869" s="66">
        <v>-2815</v>
      </c>
      <c r="C869" s="50">
        <v>1</v>
      </c>
      <c r="D869" s="50">
        <v>3</v>
      </c>
      <c r="E869" s="50">
        <v>2</v>
      </c>
    </row>
    <row r="870" spans="1:5" x14ac:dyDescent="0.25">
      <c r="A870" s="73">
        <v>44386</v>
      </c>
      <c r="B870" s="66">
        <v>7495</v>
      </c>
      <c r="C870" s="50">
        <v>3</v>
      </c>
      <c r="D870" s="50">
        <v>8</v>
      </c>
      <c r="E870" s="50">
        <v>3</v>
      </c>
    </row>
    <row r="871" spans="1:5" x14ac:dyDescent="0.25">
      <c r="A871" s="73">
        <v>44385</v>
      </c>
      <c r="B871" s="66">
        <v>7795</v>
      </c>
      <c r="C871" s="50">
        <v>5</v>
      </c>
      <c r="D871" s="50">
        <v>7</v>
      </c>
      <c r="E871" s="50">
        <v>3</v>
      </c>
    </row>
    <row r="872" spans="1:5" x14ac:dyDescent="0.25">
      <c r="A872" s="73">
        <v>44384</v>
      </c>
      <c r="B872" s="66">
        <v>-3740</v>
      </c>
      <c r="C872" s="50">
        <v>2</v>
      </c>
      <c r="D872" s="50">
        <v>3</v>
      </c>
      <c r="E872" s="50">
        <v>2</v>
      </c>
    </row>
    <row r="873" spans="1:5" x14ac:dyDescent="0.25">
      <c r="A873" s="73">
        <v>44383</v>
      </c>
      <c r="B873" s="66">
        <v>-10320</v>
      </c>
      <c r="C873" s="50">
        <v>3</v>
      </c>
      <c r="D873" s="50">
        <v>4</v>
      </c>
      <c r="E873" s="50">
        <v>2</v>
      </c>
    </row>
    <row r="874" spans="1:5" x14ac:dyDescent="0.25">
      <c r="A874" s="73">
        <v>44379</v>
      </c>
      <c r="B874" s="66">
        <v>-5200</v>
      </c>
      <c r="C874" s="50">
        <v>3</v>
      </c>
      <c r="D874" s="50">
        <v>9</v>
      </c>
      <c r="E874" s="50">
        <v>3</v>
      </c>
    </row>
    <row r="875" spans="1:5" x14ac:dyDescent="0.25">
      <c r="A875" s="73">
        <v>44378</v>
      </c>
      <c r="B875" s="66">
        <v>-2165</v>
      </c>
      <c r="C875" s="50">
        <v>1</v>
      </c>
      <c r="D875" s="50">
        <v>4</v>
      </c>
      <c r="E875" s="50">
        <v>2</v>
      </c>
    </row>
    <row r="876" spans="1:5" x14ac:dyDescent="0.25">
      <c r="A876" s="73">
        <v>44377</v>
      </c>
      <c r="B876" s="66">
        <v>865</v>
      </c>
      <c r="C876" s="50">
        <v>1</v>
      </c>
      <c r="D876" s="50">
        <v>2</v>
      </c>
      <c r="E876" s="50">
        <v>2</v>
      </c>
    </row>
    <row r="877" spans="1:5" x14ac:dyDescent="0.25">
      <c r="A877" s="73">
        <v>44376</v>
      </c>
      <c r="B877" s="66">
        <v>6230</v>
      </c>
      <c r="C877" s="50">
        <v>1</v>
      </c>
      <c r="D877" s="50">
        <v>7</v>
      </c>
      <c r="E877" s="50">
        <v>3</v>
      </c>
    </row>
    <row r="878" spans="1:5" x14ac:dyDescent="0.25">
      <c r="A878" s="73">
        <v>44375</v>
      </c>
      <c r="B878" s="66">
        <v>-1890</v>
      </c>
      <c r="C878" s="50">
        <v>3</v>
      </c>
      <c r="D878" s="50">
        <v>10</v>
      </c>
      <c r="E878" s="50">
        <v>3</v>
      </c>
    </row>
    <row r="879" spans="1:5" x14ac:dyDescent="0.25">
      <c r="A879" s="73">
        <v>44372</v>
      </c>
      <c r="B879" s="66">
        <v>2005</v>
      </c>
      <c r="C879" s="50">
        <v>1</v>
      </c>
      <c r="D879" s="50">
        <v>6</v>
      </c>
      <c r="E879" s="50">
        <v>2</v>
      </c>
    </row>
    <row r="880" spans="1:5" x14ac:dyDescent="0.25">
      <c r="A880" s="73">
        <v>44371</v>
      </c>
      <c r="B880" s="66">
        <v>2340</v>
      </c>
      <c r="C880" s="50">
        <v>1</v>
      </c>
      <c r="D880" s="50">
        <v>2</v>
      </c>
      <c r="E880" s="50">
        <v>2</v>
      </c>
    </row>
    <row r="881" spans="1:5" x14ac:dyDescent="0.25">
      <c r="A881" s="73">
        <v>44370</v>
      </c>
      <c r="B881" s="66">
        <v>1185</v>
      </c>
      <c r="C881" s="50">
        <v>1</v>
      </c>
      <c r="D881" s="50">
        <v>2</v>
      </c>
      <c r="E881" s="50">
        <v>2</v>
      </c>
    </row>
    <row r="882" spans="1:5" x14ac:dyDescent="0.25">
      <c r="A882" s="73">
        <v>44369</v>
      </c>
      <c r="B882" s="66">
        <v>5830</v>
      </c>
      <c r="C882" s="50">
        <v>3</v>
      </c>
      <c r="D882" s="50">
        <v>8</v>
      </c>
      <c r="E882" s="50">
        <v>3</v>
      </c>
    </row>
    <row r="883" spans="1:5" x14ac:dyDescent="0.25">
      <c r="A883" s="73">
        <v>44368</v>
      </c>
      <c r="B883" s="66">
        <v>2890</v>
      </c>
      <c r="C883" s="50">
        <v>4</v>
      </c>
      <c r="D883" s="50">
        <v>2</v>
      </c>
      <c r="E883" s="50">
        <v>2</v>
      </c>
    </row>
    <row r="884" spans="1:5" x14ac:dyDescent="0.25">
      <c r="A884" s="73">
        <v>44365</v>
      </c>
      <c r="B884" s="66">
        <v>-9640</v>
      </c>
      <c r="C884" s="50">
        <v>3</v>
      </c>
      <c r="D884" s="50">
        <v>9</v>
      </c>
      <c r="E884" s="50">
        <v>3</v>
      </c>
    </row>
    <row r="885" spans="1:5" x14ac:dyDescent="0.25">
      <c r="A885" s="73">
        <v>44364</v>
      </c>
      <c r="B885" s="66">
        <v>16090</v>
      </c>
      <c r="C885" s="50">
        <v>7</v>
      </c>
      <c r="D885" s="50">
        <v>9</v>
      </c>
      <c r="E885" s="50">
        <v>4</v>
      </c>
    </row>
    <row r="886" spans="1:5" x14ac:dyDescent="0.25">
      <c r="A886" s="73">
        <v>44363</v>
      </c>
      <c r="B886" s="66">
        <v>1830</v>
      </c>
      <c r="C886" s="50">
        <v>6</v>
      </c>
      <c r="D886" s="50">
        <v>3</v>
      </c>
      <c r="E886" s="50">
        <v>1</v>
      </c>
    </row>
    <row r="887" spans="1:5" x14ac:dyDescent="0.25">
      <c r="A887" s="73">
        <v>44362</v>
      </c>
      <c r="B887" s="66">
        <v>-10160</v>
      </c>
      <c r="C887" s="50">
        <v>2</v>
      </c>
      <c r="D887" s="50">
        <v>8</v>
      </c>
      <c r="E887" s="50">
        <v>3</v>
      </c>
    </row>
    <row r="888" spans="1:5" x14ac:dyDescent="0.25">
      <c r="A888" s="73">
        <v>44361</v>
      </c>
      <c r="B888" s="66">
        <v>4960</v>
      </c>
      <c r="C888" s="50">
        <v>3</v>
      </c>
      <c r="D888" s="50">
        <v>6</v>
      </c>
      <c r="E888" s="50">
        <v>2</v>
      </c>
    </row>
    <row r="889" spans="1:5" x14ac:dyDescent="0.25">
      <c r="A889" s="73">
        <v>44358</v>
      </c>
      <c r="B889" s="66">
        <v>1950</v>
      </c>
      <c r="C889" s="50">
        <v>1</v>
      </c>
      <c r="D889" s="50">
        <v>2</v>
      </c>
      <c r="E889" s="50">
        <v>2</v>
      </c>
    </row>
    <row r="890" spans="1:5" x14ac:dyDescent="0.25">
      <c r="A890" s="73">
        <v>44357</v>
      </c>
      <c r="B890" s="66">
        <v>10330</v>
      </c>
      <c r="C890" s="50">
        <v>5</v>
      </c>
      <c r="D890" s="50">
        <v>8</v>
      </c>
      <c r="E890" s="50">
        <v>3</v>
      </c>
    </row>
    <row r="891" spans="1:5" x14ac:dyDescent="0.25">
      <c r="A891" s="73">
        <v>44356</v>
      </c>
      <c r="B891" s="66">
        <v>300</v>
      </c>
      <c r="C891" s="50">
        <v>1</v>
      </c>
      <c r="D891" s="50">
        <v>4</v>
      </c>
      <c r="E891" s="50">
        <v>2</v>
      </c>
    </row>
    <row r="892" spans="1:5" x14ac:dyDescent="0.25">
      <c r="A892" s="73">
        <v>44355</v>
      </c>
      <c r="B892" s="66">
        <v>3810</v>
      </c>
      <c r="C892" s="50">
        <v>4</v>
      </c>
      <c r="D892" s="50">
        <v>2</v>
      </c>
      <c r="E892" s="50">
        <v>2</v>
      </c>
    </row>
    <row r="893" spans="1:5" x14ac:dyDescent="0.25">
      <c r="A893" s="73">
        <v>44354</v>
      </c>
      <c r="B893" s="66">
        <v>5100</v>
      </c>
      <c r="C893" s="50">
        <v>1</v>
      </c>
      <c r="D893" s="50">
        <v>9</v>
      </c>
      <c r="E893" s="50">
        <v>3</v>
      </c>
    </row>
    <row r="894" spans="1:5" x14ac:dyDescent="0.25">
      <c r="A894" s="73">
        <v>44351</v>
      </c>
      <c r="B894" s="66">
        <v>-2800</v>
      </c>
      <c r="C894" s="50">
        <v>6</v>
      </c>
      <c r="D894" s="50">
        <v>10</v>
      </c>
      <c r="E894" s="50">
        <v>4</v>
      </c>
    </row>
    <row r="895" spans="1:5" x14ac:dyDescent="0.25">
      <c r="A895" s="73">
        <v>44350</v>
      </c>
      <c r="B895" s="66">
        <v>2250</v>
      </c>
      <c r="C895" s="50">
        <v>3</v>
      </c>
      <c r="D895" s="50">
        <v>6</v>
      </c>
      <c r="E895" s="50">
        <v>2</v>
      </c>
    </row>
    <row r="896" spans="1:5" x14ac:dyDescent="0.25">
      <c r="A896" s="73">
        <v>44349</v>
      </c>
      <c r="B896" s="66">
        <v>1610</v>
      </c>
      <c r="C896" s="50">
        <v>1</v>
      </c>
      <c r="D896" s="50">
        <v>4</v>
      </c>
      <c r="E896" s="50">
        <v>2</v>
      </c>
    </row>
    <row r="897" spans="1:5" x14ac:dyDescent="0.25">
      <c r="A897" s="73">
        <v>44348</v>
      </c>
      <c r="B897" s="66">
        <v>-9605</v>
      </c>
      <c r="C897" s="50">
        <v>4</v>
      </c>
      <c r="D897" s="50">
        <v>5</v>
      </c>
      <c r="E897" s="50">
        <v>2</v>
      </c>
    </row>
    <row r="898" spans="1:5" x14ac:dyDescent="0.25">
      <c r="A898" s="73">
        <v>44344</v>
      </c>
      <c r="B898" s="66">
        <v>2060</v>
      </c>
      <c r="C898" s="50">
        <v>1</v>
      </c>
      <c r="D898" s="50">
        <v>3</v>
      </c>
      <c r="E898" s="50">
        <v>2</v>
      </c>
    </row>
    <row r="899" spans="1:5" x14ac:dyDescent="0.25">
      <c r="A899" s="73">
        <v>44343</v>
      </c>
      <c r="B899" s="66">
        <v>1260</v>
      </c>
      <c r="C899" s="50">
        <v>1</v>
      </c>
      <c r="D899" s="50">
        <v>1</v>
      </c>
      <c r="E899" s="50">
        <v>2</v>
      </c>
    </row>
    <row r="900" spans="1:5" x14ac:dyDescent="0.25">
      <c r="A900" s="73">
        <v>44342</v>
      </c>
      <c r="B900" s="66">
        <v>-120</v>
      </c>
      <c r="C900" s="50">
        <v>1</v>
      </c>
      <c r="D900" s="50">
        <v>1</v>
      </c>
      <c r="E900" s="50">
        <v>2</v>
      </c>
    </row>
    <row r="901" spans="1:5" x14ac:dyDescent="0.25">
      <c r="A901" s="73">
        <v>44341</v>
      </c>
      <c r="B901" s="66">
        <v>1830</v>
      </c>
      <c r="C901" s="50">
        <v>2</v>
      </c>
      <c r="D901" s="50">
        <v>3</v>
      </c>
      <c r="E901" s="50">
        <v>2</v>
      </c>
    </row>
    <row r="902" spans="1:5" x14ac:dyDescent="0.25">
      <c r="A902" s="73">
        <v>44340</v>
      </c>
      <c r="B902" s="66">
        <v>9670</v>
      </c>
      <c r="C902" s="50">
        <v>5</v>
      </c>
      <c r="D902" s="50">
        <v>8</v>
      </c>
      <c r="E902" s="50">
        <v>3</v>
      </c>
    </row>
    <row r="903" spans="1:5" x14ac:dyDescent="0.25">
      <c r="A903" s="73">
        <v>44337</v>
      </c>
      <c r="B903" s="66">
        <v>-9180</v>
      </c>
      <c r="C903" s="50">
        <v>4</v>
      </c>
      <c r="D903" s="50">
        <v>7</v>
      </c>
      <c r="E903" s="50">
        <v>3</v>
      </c>
    </row>
    <row r="904" spans="1:5" x14ac:dyDescent="0.25">
      <c r="A904" s="73">
        <v>44336</v>
      </c>
      <c r="B904" s="66">
        <v>-6750</v>
      </c>
      <c r="C904" s="50">
        <v>8</v>
      </c>
      <c r="D904" s="50">
        <v>9</v>
      </c>
      <c r="E904" s="50">
        <v>4</v>
      </c>
    </row>
    <row r="905" spans="1:5" x14ac:dyDescent="0.25">
      <c r="A905" s="73">
        <v>44335</v>
      </c>
      <c r="B905" s="66">
        <v>10900</v>
      </c>
      <c r="C905" s="50">
        <v>7</v>
      </c>
      <c r="D905" s="50">
        <v>6</v>
      </c>
      <c r="E905" s="50">
        <v>1</v>
      </c>
    </row>
    <row r="906" spans="1:5" x14ac:dyDescent="0.25">
      <c r="A906" s="73">
        <v>44334</v>
      </c>
      <c r="B906" s="66">
        <v>10725</v>
      </c>
      <c r="C906" s="50">
        <v>5</v>
      </c>
      <c r="D906" s="50">
        <v>10</v>
      </c>
      <c r="E906" s="50">
        <v>3</v>
      </c>
    </row>
    <row r="907" spans="1:5" x14ac:dyDescent="0.25">
      <c r="A907" s="73">
        <v>44333</v>
      </c>
      <c r="B907" s="66">
        <v>-16820</v>
      </c>
      <c r="C907" s="50">
        <v>4</v>
      </c>
      <c r="D907" s="50">
        <v>2</v>
      </c>
      <c r="E907" s="50">
        <v>2</v>
      </c>
    </row>
    <row r="908" spans="1:5" x14ac:dyDescent="0.25">
      <c r="A908" s="73">
        <v>44330</v>
      </c>
      <c r="B908" s="66">
        <v>12855</v>
      </c>
      <c r="C908" s="50">
        <v>5</v>
      </c>
      <c r="D908" s="50">
        <v>7</v>
      </c>
      <c r="E908" s="50">
        <v>3</v>
      </c>
    </row>
    <row r="909" spans="1:5" x14ac:dyDescent="0.25">
      <c r="A909" s="73">
        <v>44329</v>
      </c>
      <c r="B909" s="66">
        <v>-10160</v>
      </c>
      <c r="C909" s="50">
        <v>7</v>
      </c>
      <c r="D909" s="50">
        <v>5</v>
      </c>
      <c r="E909" s="50">
        <v>1</v>
      </c>
    </row>
    <row r="910" spans="1:5" x14ac:dyDescent="0.25">
      <c r="A910" s="73">
        <v>44328</v>
      </c>
      <c r="B910" s="66">
        <v>10420</v>
      </c>
      <c r="C910" s="50">
        <v>8</v>
      </c>
      <c r="D910" s="50">
        <v>9</v>
      </c>
      <c r="E910" s="50">
        <v>4</v>
      </c>
    </row>
    <row r="911" spans="1:5" x14ac:dyDescent="0.25">
      <c r="A911" s="73">
        <v>44327</v>
      </c>
      <c r="B911" s="66">
        <v>10520</v>
      </c>
      <c r="C911" s="50">
        <v>8</v>
      </c>
      <c r="D911" s="50">
        <v>6</v>
      </c>
      <c r="E911" s="50">
        <v>1</v>
      </c>
    </row>
    <row r="912" spans="1:5" x14ac:dyDescent="0.25">
      <c r="A912" s="73">
        <v>44326</v>
      </c>
      <c r="B912" s="66">
        <v>1580</v>
      </c>
      <c r="C912" s="50">
        <v>8</v>
      </c>
      <c r="D912" s="50">
        <v>10</v>
      </c>
      <c r="E912" s="50">
        <v>4</v>
      </c>
    </row>
    <row r="913" spans="1:5" x14ac:dyDescent="0.25">
      <c r="A913" s="73">
        <v>44323</v>
      </c>
      <c r="B913" s="66">
        <v>8505</v>
      </c>
      <c r="C913" s="50">
        <v>5</v>
      </c>
      <c r="D913" s="50">
        <v>3</v>
      </c>
      <c r="E913" s="50">
        <v>2</v>
      </c>
    </row>
    <row r="914" spans="1:5" x14ac:dyDescent="0.25">
      <c r="A914" s="73">
        <v>44322</v>
      </c>
      <c r="B914" s="66">
        <v>6585</v>
      </c>
      <c r="C914" s="50">
        <v>5</v>
      </c>
      <c r="D914" s="50">
        <v>3</v>
      </c>
      <c r="E914" s="50">
        <v>2</v>
      </c>
    </row>
    <row r="915" spans="1:5" x14ac:dyDescent="0.25">
      <c r="A915" s="73">
        <v>44321</v>
      </c>
      <c r="B915" s="66">
        <v>-775</v>
      </c>
      <c r="C915" s="50">
        <v>5</v>
      </c>
      <c r="D915" s="50">
        <v>6</v>
      </c>
      <c r="E915" s="50">
        <v>2</v>
      </c>
    </row>
    <row r="916" spans="1:5" x14ac:dyDescent="0.25">
      <c r="A916" s="73">
        <v>44320</v>
      </c>
      <c r="B916" s="66">
        <v>-18220</v>
      </c>
      <c r="C916" s="50">
        <v>8</v>
      </c>
      <c r="D916" s="50">
        <v>6</v>
      </c>
      <c r="E916" s="50">
        <v>1</v>
      </c>
    </row>
    <row r="917" spans="1:5" x14ac:dyDescent="0.25">
      <c r="A917" s="73">
        <v>44319</v>
      </c>
      <c r="B917" s="66">
        <v>-6840</v>
      </c>
      <c r="C917" s="50">
        <v>4</v>
      </c>
      <c r="D917" s="50">
        <v>6</v>
      </c>
      <c r="E917" s="50">
        <v>2</v>
      </c>
    </row>
    <row r="918" spans="1:5" x14ac:dyDescent="0.25">
      <c r="A918" s="73">
        <v>44316</v>
      </c>
      <c r="B918" s="66">
        <v>475</v>
      </c>
      <c r="C918" s="50">
        <v>2</v>
      </c>
      <c r="D918" s="50">
        <v>1</v>
      </c>
      <c r="E918" s="50">
        <v>2</v>
      </c>
    </row>
    <row r="919" spans="1:5" x14ac:dyDescent="0.25">
      <c r="A919" s="73">
        <v>44315</v>
      </c>
      <c r="B919" s="66">
        <v>-16100</v>
      </c>
      <c r="C919" s="50">
        <v>5</v>
      </c>
      <c r="D919" s="50">
        <v>4</v>
      </c>
      <c r="E919" s="50">
        <v>2</v>
      </c>
    </row>
    <row r="920" spans="1:5" x14ac:dyDescent="0.25">
      <c r="A920" s="73">
        <v>44314</v>
      </c>
      <c r="B920" s="66">
        <v>-360</v>
      </c>
      <c r="C920" s="50">
        <v>1</v>
      </c>
      <c r="D920" s="50">
        <v>5</v>
      </c>
      <c r="E920" s="50">
        <v>2</v>
      </c>
    </row>
    <row r="921" spans="1:5" x14ac:dyDescent="0.25">
      <c r="A921" s="73">
        <v>44313</v>
      </c>
      <c r="B921" s="66">
        <v>-5300</v>
      </c>
      <c r="C921" s="50">
        <v>2</v>
      </c>
      <c r="D921" s="50">
        <v>6</v>
      </c>
      <c r="E921" s="50">
        <v>2</v>
      </c>
    </row>
    <row r="922" spans="1:5" x14ac:dyDescent="0.25">
      <c r="A922" s="73">
        <v>44312</v>
      </c>
      <c r="B922" s="66">
        <v>8140</v>
      </c>
      <c r="C922" s="50">
        <v>3</v>
      </c>
      <c r="D922" s="50">
        <v>9</v>
      </c>
      <c r="E922" s="50">
        <v>3</v>
      </c>
    </row>
    <row r="923" spans="1:5" x14ac:dyDescent="0.25">
      <c r="A923" s="73">
        <v>44309</v>
      </c>
      <c r="B923" s="66">
        <v>-860</v>
      </c>
      <c r="C923" s="50">
        <v>5</v>
      </c>
      <c r="D923" s="50">
        <v>7</v>
      </c>
      <c r="E923" s="50">
        <v>3</v>
      </c>
    </row>
    <row r="924" spans="1:5" x14ac:dyDescent="0.25">
      <c r="A924" s="73">
        <v>44308</v>
      </c>
      <c r="B924" s="66">
        <v>11905</v>
      </c>
      <c r="C924" s="50">
        <v>5</v>
      </c>
      <c r="D924" s="50">
        <v>7</v>
      </c>
      <c r="E924" s="50">
        <v>3</v>
      </c>
    </row>
    <row r="925" spans="1:5" x14ac:dyDescent="0.25">
      <c r="A925" s="73">
        <v>44307</v>
      </c>
      <c r="B925" s="66">
        <v>12215</v>
      </c>
      <c r="C925" s="50">
        <v>5</v>
      </c>
      <c r="D925" s="50">
        <v>7</v>
      </c>
      <c r="E925" s="50">
        <v>3</v>
      </c>
    </row>
    <row r="926" spans="1:5" x14ac:dyDescent="0.25">
      <c r="A926" s="73">
        <v>44306</v>
      </c>
      <c r="B926" s="66">
        <v>-2055</v>
      </c>
      <c r="C926" s="50">
        <v>5</v>
      </c>
      <c r="D926" s="50">
        <v>2</v>
      </c>
      <c r="E926" s="50">
        <v>2</v>
      </c>
    </row>
    <row r="927" spans="1:5" x14ac:dyDescent="0.25">
      <c r="A927" s="73">
        <v>44305</v>
      </c>
      <c r="B927" s="66">
        <v>3170</v>
      </c>
      <c r="C927" s="50">
        <v>4</v>
      </c>
      <c r="D927" s="50">
        <v>5</v>
      </c>
      <c r="E927" s="50">
        <v>2</v>
      </c>
    </row>
    <row r="928" spans="1:5" x14ac:dyDescent="0.25">
      <c r="A928" s="73">
        <v>44302</v>
      </c>
      <c r="B928" s="66">
        <v>-475</v>
      </c>
      <c r="C928" s="50">
        <v>1</v>
      </c>
      <c r="D928" s="50">
        <v>3</v>
      </c>
      <c r="E928" s="50">
        <v>2</v>
      </c>
    </row>
    <row r="929" spans="1:5" x14ac:dyDescent="0.25">
      <c r="A929" s="73">
        <v>44301</v>
      </c>
      <c r="B929" s="66">
        <v>3010</v>
      </c>
      <c r="C929" s="50">
        <v>3</v>
      </c>
      <c r="D929" s="50">
        <v>9</v>
      </c>
      <c r="E929" s="50">
        <v>3</v>
      </c>
    </row>
    <row r="930" spans="1:5" x14ac:dyDescent="0.25">
      <c r="A930" s="73">
        <v>44300</v>
      </c>
      <c r="B930" s="66">
        <v>-2360</v>
      </c>
      <c r="C930" s="50">
        <v>6</v>
      </c>
      <c r="D930" s="50">
        <v>8</v>
      </c>
      <c r="E930" s="50">
        <v>4</v>
      </c>
    </row>
    <row r="931" spans="1:5" x14ac:dyDescent="0.25">
      <c r="A931" s="73">
        <v>44299</v>
      </c>
      <c r="B931" s="66">
        <v>10270</v>
      </c>
      <c r="C931" s="50">
        <v>5</v>
      </c>
      <c r="D931" s="50">
        <v>9</v>
      </c>
      <c r="E931" s="50">
        <v>3</v>
      </c>
    </row>
    <row r="932" spans="1:5" x14ac:dyDescent="0.25">
      <c r="A932" s="73">
        <v>44298</v>
      </c>
      <c r="B932" s="66">
        <v>-3360</v>
      </c>
      <c r="C932" s="50">
        <v>1</v>
      </c>
      <c r="D932" s="50">
        <v>4</v>
      </c>
      <c r="E932" s="50">
        <v>2</v>
      </c>
    </row>
    <row r="933" spans="1:5" x14ac:dyDescent="0.25">
      <c r="A933" s="73">
        <v>44295</v>
      </c>
      <c r="B933" s="66">
        <v>6755</v>
      </c>
      <c r="C933" s="50">
        <v>5</v>
      </c>
      <c r="D933" s="50">
        <v>5</v>
      </c>
      <c r="E933" s="50">
        <v>2</v>
      </c>
    </row>
    <row r="934" spans="1:5" x14ac:dyDescent="0.25">
      <c r="A934" s="73">
        <v>44294</v>
      </c>
      <c r="B934" s="66">
        <v>2770</v>
      </c>
      <c r="C934" s="50">
        <v>1</v>
      </c>
      <c r="D934" s="50">
        <v>3</v>
      </c>
      <c r="E934" s="50">
        <v>2</v>
      </c>
    </row>
    <row r="935" spans="1:5" x14ac:dyDescent="0.25">
      <c r="A935" s="73">
        <v>44293</v>
      </c>
      <c r="B935" s="66">
        <v>3530</v>
      </c>
      <c r="C935" s="50">
        <v>2</v>
      </c>
      <c r="D935" s="50">
        <v>3</v>
      </c>
      <c r="E935" s="50">
        <v>2</v>
      </c>
    </row>
    <row r="936" spans="1:5" x14ac:dyDescent="0.25">
      <c r="A936" s="73">
        <v>44292</v>
      </c>
      <c r="B936" s="66">
        <v>1450</v>
      </c>
      <c r="C936" s="50">
        <v>2</v>
      </c>
      <c r="D936" s="50">
        <v>2</v>
      </c>
      <c r="E936" s="50">
        <v>2</v>
      </c>
    </row>
    <row r="937" spans="1:5" x14ac:dyDescent="0.25">
      <c r="A937" s="73">
        <v>44291</v>
      </c>
      <c r="B937" s="66">
        <v>-420</v>
      </c>
      <c r="C937" s="50">
        <v>6</v>
      </c>
      <c r="D937" s="50">
        <v>9</v>
      </c>
      <c r="E937" s="50">
        <v>4</v>
      </c>
    </row>
    <row r="938" spans="1:5" x14ac:dyDescent="0.25">
      <c r="A938" s="73">
        <v>44287</v>
      </c>
      <c r="B938" s="66">
        <v>-4650</v>
      </c>
      <c r="C938" s="50">
        <v>2</v>
      </c>
      <c r="D938" s="50">
        <v>9</v>
      </c>
      <c r="E938" s="50">
        <v>3</v>
      </c>
    </row>
    <row r="939" spans="1:5" x14ac:dyDescent="0.25">
      <c r="A939" s="73">
        <v>44286</v>
      </c>
      <c r="B939" s="66">
        <v>-1390</v>
      </c>
      <c r="C939" s="50">
        <v>5</v>
      </c>
      <c r="D939" s="50">
        <v>6</v>
      </c>
      <c r="E939" s="50">
        <v>2</v>
      </c>
    </row>
    <row r="940" spans="1:5" x14ac:dyDescent="0.25">
      <c r="A940" s="73">
        <v>44285</v>
      </c>
      <c r="B940" s="66">
        <v>-2570</v>
      </c>
      <c r="C940" s="50">
        <v>3</v>
      </c>
      <c r="D940" s="50">
        <v>4</v>
      </c>
      <c r="E940" s="50">
        <v>2</v>
      </c>
    </row>
    <row r="941" spans="1:5" x14ac:dyDescent="0.25">
      <c r="A941" s="73">
        <v>44284</v>
      </c>
      <c r="B941" s="66">
        <v>1665</v>
      </c>
      <c r="C941" s="50">
        <v>5</v>
      </c>
      <c r="D941" s="50">
        <v>1</v>
      </c>
      <c r="E941" s="50">
        <v>2</v>
      </c>
    </row>
    <row r="942" spans="1:5" x14ac:dyDescent="0.25">
      <c r="A942" s="73">
        <v>44281</v>
      </c>
      <c r="B942" s="66">
        <v>-5235</v>
      </c>
      <c r="C942" s="50">
        <v>8</v>
      </c>
      <c r="D942" s="50">
        <v>6</v>
      </c>
      <c r="E942" s="50">
        <v>1</v>
      </c>
    </row>
    <row r="943" spans="1:5" x14ac:dyDescent="0.25">
      <c r="A943" s="73">
        <v>44280</v>
      </c>
      <c r="B943" s="66">
        <v>-8440</v>
      </c>
      <c r="C943" s="50">
        <v>6</v>
      </c>
      <c r="D943" s="50">
        <v>4</v>
      </c>
      <c r="E943" s="50">
        <v>1</v>
      </c>
    </row>
    <row r="944" spans="1:5" x14ac:dyDescent="0.25">
      <c r="A944" s="73">
        <v>44279</v>
      </c>
      <c r="B944" s="66">
        <v>6460</v>
      </c>
      <c r="C944" s="50">
        <v>8</v>
      </c>
      <c r="D944" s="50">
        <v>10</v>
      </c>
      <c r="E944" s="50">
        <v>4</v>
      </c>
    </row>
    <row r="945" spans="1:5" x14ac:dyDescent="0.25">
      <c r="A945" s="73">
        <v>44278</v>
      </c>
      <c r="B945" s="66">
        <v>-3165</v>
      </c>
      <c r="C945" s="50">
        <v>5</v>
      </c>
      <c r="D945" s="50">
        <v>3</v>
      </c>
      <c r="E945" s="50">
        <v>2</v>
      </c>
    </row>
    <row r="946" spans="1:5" x14ac:dyDescent="0.25">
      <c r="A946" s="73">
        <v>44277</v>
      </c>
      <c r="B946" s="66">
        <v>16715</v>
      </c>
      <c r="C946" s="50">
        <v>5</v>
      </c>
      <c r="D946" s="50">
        <v>6</v>
      </c>
      <c r="E946" s="50">
        <v>2</v>
      </c>
    </row>
    <row r="947" spans="1:5" x14ac:dyDescent="0.25">
      <c r="A947" s="73">
        <v>44274</v>
      </c>
      <c r="B947" s="66">
        <v>-20205</v>
      </c>
      <c r="C947" s="50">
        <v>5</v>
      </c>
      <c r="D947" s="50">
        <v>1</v>
      </c>
      <c r="E947" s="50">
        <v>2</v>
      </c>
    </row>
    <row r="948" spans="1:5" x14ac:dyDescent="0.25">
      <c r="A948" s="73">
        <v>44273</v>
      </c>
      <c r="B948" s="66">
        <v>3700</v>
      </c>
      <c r="C948" s="50">
        <v>7</v>
      </c>
      <c r="D948" s="50">
        <v>10</v>
      </c>
      <c r="E948" s="50">
        <v>4</v>
      </c>
    </row>
    <row r="949" spans="1:5" x14ac:dyDescent="0.25">
      <c r="A949" s="73">
        <v>44272</v>
      </c>
      <c r="B949" s="66">
        <v>-20255</v>
      </c>
      <c r="C949" s="50">
        <v>8</v>
      </c>
      <c r="D949" s="50">
        <v>3</v>
      </c>
      <c r="E949" s="50">
        <v>1</v>
      </c>
    </row>
    <row r="950" spans="1:5" x14ac:dyDescent="0.25">
      <c r="A950" s="73">
        <v>44271</v>
      </c>
      <c r="B950" s="66">
        <v>2690</v>
      </c>
      <c r="C950" s="50">
        <v>5</v>
      </c>
      <c r="D950" s="50">
        <v>1</v>
      </c>
      <c r="E950" s="50">
        <v>2</v>
      </c>
    </row>
    <row r="951" spans="1:5" x14ac:dyDescent="0.25">
      <c r="A951" s="73">
        <v>44270</v>
      </c>
      <c r="B951" s="66">
        <v>7515</v>
      </c>
      <c r="C951" s="50">
        <v>5</v>
      </c>
      <c r="D951" s="50">
        <v>6</v>
      </c>
      <c r="E951" s="50">
        <v>2</v>
      </c>
    </row>
    <row r="952" spans="1:5" x14ac:dyDescent="0.25">
      <c r="A952" s="73">
        <v>44267</v>
      </c>
      <c r="B952" s="66">
        <v>5565</v>
      </c>
      <c r="C952" s="50">
        <v>4</v>
      </c>
      <c r="D952" s="50">
        <v>6</v>
      </c>
      <c r="E952" s="50">
        <v>2</v>
      </c>
    </row>
    <row r="953" spans="1:5" x14ac:dyDescent="0.25">
      <c r="A953" s="73">
        <v>44266</v>
      </c>
      <c r="B953" s="66">
        <v>6970</v>
      </c>
      <c r="C953" s="50">
        <v>5</v>
      </c>
      <c r="D953" s="50">
        <v>4</v>
      </c>
      <c r="E953" s="50">
        <v>2</v>
      </c>
    </row>
    <row r="954" spans="1:5" x14ac:dyDescent="0.25">
      <c r="A954" s="73">
        <v>44265</v>
      </c>
      <c r="B954" s="66">
        <v>5230</v>
      </c>
      <c r="C954" s="50">
        <v>7</v>
      </c>
      <c r="D954" s="50">
        <v>1</v>
      </c>
      <c r="E954" s="50">
        <v>1</v>
      </c>
    </row>
    <row r="955" spans="1:5" x14ac:dyDescent="0.25">
      <c r="A955" s="73">
        <v>44264</v>
      </c>
      <c r="B955" s="66">
        <v>-2920</v>
      </c>
      <c r="C955" s="50">
        <v>8</v>
      </c>
      <c r="D955" s="50">
        <v>7</v>
      </c>
      <c r="E955" s="50">
        <v>4</v>
      </c>
    </row>
    <row r="956" spans="1:5" x14ac:dyDescent="0.25">
      <c r="A956" s="73">
        <v>44263</v>
      </c>
      <c r="B956" s="66">
        <v>-2075</v>
      </c>
      <c r="C956" s="50">
        <v>10</v>
      </c>
      <c r="D956" s="50">
        <v>4</v>
      </c>
      <c r="E956" s="50">
        <v>1</v>
      </c>
    </row>
    <row r="957" spans="1:5" x14ac:dyDescent="0.25">
      <c r="A957" s="73">
        <v>44260</v>
      </c>
      <c r="B957" s="66">
        <v>-16420</v>
      </c>
      <c r="C957" s="50">
        <v>10</v>
      </c>
      <c r="D957" s="50">
        <v>5</v>
      </c>
      <c r="E957" s="50">
        <v>1</v>
      </c>
    </row>
    <row r="958" spans="1:5" x14ac:dyDescent="0.25">
      <c r="A958" s="73">
        <v>44259</v>
      </c>
      <c r="B958" s="66">
        <v>-8850</v>
      </c>
      <c r="C958" s="50">
        <v>10</v>
      </c>
      <c r="D958" s="50">
        <v>3</v>
      </c>
      <c r="E958" s="50">
        <v>1</v>
      </c>
    </row>
    <row r="959" spans="1:5" x14ac:dyDescent="0.25">
      <c r="A959" s="73">
        <v>44258</v>
      </c>
      <c r="B959" s="66">
        <v>14870</v>
      </c>
      <c r="C959" s="50">
        <v>10</v>
      </c>
      <c r="D959" s="50">
        <v>10</v>
      </c>
      <c r="E959" s="50">
        <v>4</v>
      </c>
    </row>
    <row r="960" spans="1:5" x14ac:dyDescent="0.25">
      <c r="A960" s="73">
        <v>44257</v>
      </c>
      <c r="B960" s="66">
        <v>11560</v>
      </c>
      <c r="C960" s="50">
        <v>6</v>
      </c>
      <c r="D960" s="50">
        <v>7</v>
      </c>
      <c r="E960" s="50">
        <v>4</v>
      </c>
    </row>
    <row r="961" spans="1:5" x14ac:dyDescent="0.25">
      <c r="A961" s="73">
        <v>44256</v>
      </c>
      <c r="B961" s="66">
        <v>-6450</v>
      </c>
      <c r="C961" s="50">
        <v>6</v>
      </c>
      <c r="D961" s="50">
        <v>8</v>
      </c>
      <c r="E961" s="50">
        <v>4</v>
      </c>
    </row>
    <row r="962" spans="1:5" x14ac:dyDescent="0.25">
      <c r="A962" s="73">
        <v>44253</v>
      </c>
      <c r="B962" s="66">
        <v>-10115</v>
      </c>
      <c r="C962" s="50">
        <v>9</v>
      </c>
      <c r="D962" s="50">
        <v>5</v>
      </c>
      <c r="E962" s="50">
        <v>1</v>
      </c>
    </row>
    <row r="963" spans="1:5" x14ac:dyDescent="0.25">
      <c r="A963" s="73">
        <v>44252</v>
      </c>
      <c r="B963" s="66">
        <v>31215</v>
      </c>
      <c r="C963" s="50">
        <v>10</v>
      </c>
      <c r="D963" s="50">
        <v>7</v>
      </c>
      <c r="E963" s="50">
        <v>4</v>
      </c>
    </row>
    <row r="964" spans="1:5" x14ac:dyDescent="0.25">
      <c r="A964" s="73">
        <v>44251</v>
      </c>
      <c r="B964" s="66">
        <v>-4970</v>
      </c>
      <c r="C964" s="50">
        <v>8</v>
      </c>
      <c r="D964" s="50">
        <v>4</v>
      </c>
      <c r="E964" s="50">
        <v>1</v>
      </c>
    </row>
    <row r="965" spans="1:5" x14ac:dyDescent="0.25">
      <c r="A965" s="73">
        <v>44250</v>
      </c>
      <c r="B965" s="66">
        <v>-20210</v>
      </c>
      <c r="C965" s="50">
        <v>10</v>
      </c>
      <c r="D965" s="50">
        <v>4</v>
      </c>
      <c r="E965" s="50">
        <v>1</v>
      </c>
    </row>
    <row r="966" spans="1:5" x14ac:dyDescent="0.25">
      <c r="A966" s="73">
        <v>44249</v>
      </c>
      <c r="B966" s="66">
        <v>17490</v>
      </c>
      <c r="C966" s="50">
        <v>5</v>
      </c>
      <c r="D966" s="50">
        <v>8</v>
      </c>
      <c r="E966" s="50">
        <v>3</v>
      </c>
    </row>
    <row r="967" spans="1:5" x14ac:dyDescent="0.25">
      <c r="A967" s="73">
        <v>44246</v>
      </c>
      <c r="B967" s="66">
        <v>-8680</v>
      </c>
      <c r="C967" s="50">
        <v>5</v>
      </c>
      <c r="D967" s="50">
        <v>6</v>
      </c>
      <c r="E967" s="50">
        <v>2</v>
      </c>
    </row>
    <row r="968" spans="1:5" x14ac:dyDescent="0.25">
      <c r="A968" s="73">
        <v>44245</v>
      </c>
      <c r="B968" s="66">
        <v>2515</v>
      </c>
      <c r="C968" s="50">
        <v>5</v>
      </c>
      <c r="D968" s="50">
        <v>3</v>
      </c>
      <c r="E968" s="50">
        <v>2</v>
      </c>
    </row>
    <row r="969" spans="1:5" x14ac:dyDescent="0.25">
      <c r="A969" s="73">
        <v>44244</v>
      </c>
      <c r="B969" s="66">
        <v>-18100</v>
      </c>
      <c r="C969" s="50">
        <v>5</v>
      </c>
      <c r="D969" s="50">
        <v>2</v>
      </c>
      <c r="E969" s="50">
        <v>2</v>
      </c>
    </row>
    <row r="970" spans="1:5" x14ac:dyDescent="0.25">
      <c r="A970" s="73">
        <v>44243</v>
      </c>
      <c r="B970" s="66">
        <v>-10060</v>
      </c>
      <c r="C970" s="50">
        <v>3</v>
      </c>
      <c r="D970" s="50">
        <v>7</v>
      </c>
      <c r="E970" s="50">
        <v>3</v>
      </c>
    </row>
    <row r="971" spans="1:5" x14ac:dyDescent="0.25">
      <c r="A971" s="73">
        <v>44239</v>
      </c>
      <c r="B971" s="66">
        <v>6570</v>
      </c>
      <c r="C971" s="50">
        <v>3</v>
      </c>
      <c r="D971" s="50">
        <v>6</v>
      </c>
      <c r="E971" s="50">
        <v>2</v>
      </c>
    </row>
    <row r="972" spans="1:5" x14ac:dyDescent="0.25">
      <c r="A972" s="73">
        <v>44238</v>
      </c>
      <c r="B972" s="66">
        <v>-890</v>
      </c>
      <c r="C972" s="50">
        <v>2</v>
      </c>
      <c r="D972" s="50">
        <v>2</v>
      </c>
      <c r="E972" s="50">
        <v>2</v>
      </c>
    </row>
    <row r="973" spans="1:5" x14ac:dyDescent="0.25">
      <c r="A973" s="73">
        <v>44237</v>
      </c>
      <c r="B973" s="66">
        <v>-250</v>
      </c>
      <c r="C973" s="50">
        <v>5</v>
      </c>
      <c r="D973" s="50">
        <v>4</v>
      </c>
      <c r="E973" s="50">
        <v>2</v>
      </c>
    </row>
    <row r="974" spans="1:5" x14ac:dyDescent="0.25">
      <c r="A974" s="73">
        <v>44236</v>
      </c>
      <c r="B974" s="66">
        <v>2625</v>
      </c>
      <c r="C974" s="50">
        <v>1</v>
      </c>
      <c r="D974" s="50">
        <v>2</v>
      </c>
      <c r="E974" s="50">
        <v>2</v>
      </c>
    </row>
    <row r="975" spans="1:5" x14ac:dyDescent="0.25">
      <c r="A975" s="73">
        <v>44235</v>
      </c>
      <c r="B975" s="66">
        <v>5055</v>
      </c>
      <c r="C975" s="50">
        <v>1</v>
      </c>
      <c r="D975" s="50">
        <v>4</v>
      </c>
      <c r="E975" s="50">
        <v>2</v>
      </c>
    </row>
    <row r="976" spans="1:5" x14ac:dyDescent="0.25">
      <c r="A976" s="73">
        <v>44232</v>
      </c>
      <c r="B976" s="66">
        <v>1175</v>
      </c>
      <c r="C976" s="50">
        <v>2</v>
      </c>
      <c r="D976" s="50">
        <v>1</v>
      </c>
      <c r="E976" s="50">
        <v>2</v>
      </c>
    </row>
    <row r="977" spans="1:5" x14ac:dyDescent="0.25">
      <c r="A977" s="73">
        <v>44231</v>
      </c>
      <c r="B977" s="66">
        <v>-9935</v>
      </c>
      <c r="C977" s="50">
        <v>3</v>
      </c>
      <c r="D977" s="50">
        <v>8</v>
      </c>
      <c r="E977" s="50">
        <v>3</v>
      </c>
    </row>
    <row r="978" spans="1:5" x14ac:dyDescent="0.25">
      <c r="A978" s="73">
        <v>44230</v>
      </c>
      <c r="B978" s="66">
        <v>-5840</v>
      </c>
      <c r="C978" s="50">
        <v>4</v>
      </c>
      <c r="D978" s="50">
        <v>9</v>
      </c>
      <c r="E978" s="50">
        <v>3</v>
      </c>
    </row>
    <row r="979" spans="1:5" x14ac:dyDescent="0.25">
      <c r="A979" s="73">
        <v>44229</v>
      </c>
      <c r="B979" s="66">
        <v>13415</v>
      </c>
      <c r="C979" s="50">
        <v>4</v>
      </c>
      <c r="D979" s="50">
        <v>7</v>
      </c>
      <c r="E979" s="50">
        <v>3</v>
      </c>
    </row>
    <row r="980" spans="1:5" x14ac:dyDescent="0.25">
      <c r="A980" s="73">
        <v>44228</v>
      </c>
      <c r="B980" s="66">
        <v>33575</v>
      </c>
      <c r="C980" s="50">
        <v>8</v>
      </c>
      <c r="D980" s="50">
        <v>7</v>
      </c>
      <c r="E980" s="50">
        <v>4</v>
      </c>
    </row>
    <row r="981" spans="1:5" x14ac:dyDescent="0.25">
      <c r="A981" s="73">
        <v>44225</v>
      </c>
      <c r="B981" s="66">
        <v>-18740</v>
      </c>
      <c r="C981" s="50">
        <v>8</v>
      </c>
      <c r="D981" s="50">
        <v>6</v>
      </c>
      <c r="E981" s="50">
        <v>1</v>
      </c>
    </row>
    <row r="982" spans="1:5" x14ac:dyDescent="0.25">
      <c r="A982" s="73">
        <v>44224</v>
      </c>
      <c r="B982" s="66">
        <v>14100</v>
      </c>
      <c r="C982" s="50">
        <v>10</v>
      </c>
      <c r="D982" s="50">
        <v>5</v>
      </c>
      <c r="E982" s="50">
        <v>1</v>
      </c>
    </row>
    <row r="983" spans="1:5" x14ac:dyDescent="0.25">
      <c r="A983" s="73">
        <v>44223</v>
      </c>
      <c r="B983" s="66">
        <v>17265</v>
      </c>
      <c r="C983" s="50">
        <v>10</v>
      </c>
      <c r="D983" s="50">
        <v>8</v>
      </c>
      <c r="E983" s="50">
        <v>4</v>
      </c>
    </row>
    <row r="984" spans="1:5" x14ac:dyDescent="0.25">
      <c r="A984" s="73">
        <v>44222</v>
      </c>
      <c r="B984" s="66">
        <v>1975</v>
      </c>
      <c r="C984" s="50">
        <v>1</v>
      </c>
      <c r="D984" s="50">
        <v>3</v>
      </c>
      <c r="E984" s="50">
        <v>2</v>
      </c>
    </row>
    <row r="985" spans="1:5" x14ac:dyDescent="0.25">
      <c r="A985" s="73">
        <v>44221</v>
      </c>
      <c r="B985" s="66">
        <v>-2190</v>
      </c>
      <c r="C985" s="50">
        <v>8</v>
      </c>
      <c r="D985" s="50">
        <v>1</v>
      </c>
      <c r="E985" s="50">
        <v>1</v>
      </c>
    </row>
    <row r="986" spans="1:5" x14ac:dyDescent="0.25">
      <c r="A986" s="73">
        <v>44218</v>
      </c>
      <c r="B986" s="66">
        <v>2590</v>
      </c>
      <c r="C986" s="50">
        <v>1</v>
      </c>
      <c r="D986" s="50">
        <v>5</v>
      </c>
      <c r="E986" s="50">
        <v>2</v>
      </c>
    </row>
    <row r="987" spans="1:5" x14ac:dyDescent="0.25">
      <c r="A987" s="73">
        <v>44217</v>
      </c>
      <c r="B987" s="66">
        <v>7620</v>
      </c>
      <c r="C987" s="50">
        <v>2</v>
      </c>
      <c r="D987" s="50">
        <v>4</v>
      </c>
      <c r="E987" s="50">
        <v>2</v>
      </c>
    </row>
    <row r="988" spans="1:5" x14ac:dyDescent="0.25">
      <c r="A988" s="73">
        <v>44216</v>
      </c>
      <c r="B988" s="66">
        <v>8795</v>
      </c>
      <c r="C988" s="50">
        <v>6</v>
      </c>
      <c r="D988" s="50">
        <v>9</v>
      </c>
      <c r="E988" s="50">
        <v>4</v>
      </c>
    </row>
    <row r="989" spans="1:5" x14ac:dyDescent="0.25">
      <c r="A989" s="73">
        <v>44215</v>
      </c>
      <c r="B989" s="66">
        <v>4435</v>
      </c>
      <c r="C989" s="50">
        <v>3</v>
      </c>
      <c r="D989" s="50">
        <v>4</v>
      </c>
      <c r="E989" s="50">
        <v>2</v>
      </c>
    </row>
    <row r="990" spans="1:5" x14ac:dyDescent="0.25">
      <c r="A990" s="73">
        <v>44211</v>
      </c>
      <c r="B990" s="66">
        <v>-5460</v>
      </c>
      <c r="C990" s="50">
        <v>5</v>
      </c>
      <c r="D990" s="50">
        <v>4</v>
      </c>
      <c r="E990" s="50">
        <v>2</v>
      </c>
    </row>
    <row r="991" spans="1:5" x14ac:dyDescent="0.25">
      <c r="A991" s="73">
        <v>44210</v>
      </c>
      <c r="B991" s="66">
        <v>-7260</v>
      </c>
      <c r="C991" s="50">
        <v>3</v>
      </c>
      <c r="D991" s="50">
        <v>4</v>
      </c>
      <c r="E991" s="50">
        <v>2</v>
      </c>
    </row>
    <row r="992" spans="1:5" x14ac:dyDescent="0.25">
      <c r="A992" s="73">
        <v>44209</v>
      </c>
      <c r="B992" s="66">
        <v>-1455</v>
      </c>
      <c r="C992" s="50">
        <v>5</v>
      </c>
      <c r="D992" s="50">
        <v>5</v>
      </c>
      <c r="E992" s="50">
        <v>2</v>
      </c>
    </row>
    <row r="993" spans="1:5" x14ac:dyDescent="0.25">
      <c r="A993" s="73">
        <v>44208</v>
      </c>
      <c r="B993" s="66">
        <v>-10560</v>
      </c>
      <c r="C993" s="50">
        <v>5</v>
      </c>
      <c r="D993" s="50">
        <v>4</v>
      </c>
      <c r="E993" s="50">
        <v>2</v>
      </c>
    </row>
    <row r="994" spans="1:5" x14ac:dyDescent="0.25">
      <c r="A994" s="73">
        <v>44207</v>
      </c>
      <c r="B994" s="66">
        <v>-3900</v>
      </c>
      <c r="C994" s="50">
        <v>5</v>
      </c>
      <c r="D994" s="50">
        <v>9</v>
      </c>
      <c r="E994" s="50">
        <v>3</v>
      </c>
    </row>
    <row r="995" spans="1:5" x14ac:dyDescent="0.25">
      <c r="A995" s="73">
        <v>44204</v>
      </c>
      <c r="B995" s="66">
        <v>5260</v>
      </c>
      <c r="C995" s="50">
        <v>4</v>
      </c>
      <c r="D995" s="50">
        <v>6</v>
      </c>
      <c r="E995" s="50">
        <v>2</v>
      </c>
    </row>
    <row r="996" spans="1:5" x14ac:dyDescent="0.25">
      <c r="A996" s="73">
        <v>44203</v>
      </c>
      <c r="B996" s="66">
        <v>-190</v>
      </c>
      <c r="C996" s="50">
        <v>7</v>
      </c>
      <c r="D996" s="50">
        <v>9</v>
      </c>
      <c r="E996" s="50">
        <v>4</v>
      </c>
    </row>
    <row r="997" spans="1:5" x14ac:dyDescent="0.25">
      <c r="A997" s="73">
        <v>44202</v>
      </c>
      <c r="B997" s="66">
        <v>7285</v>
      </c>
      <c r="C997" s="50">
        <v>7</v>
      </c>
      <c r="D997" s="50">
        <v>3</v>
      </c>
      <c r="E997" s="50">
        <v>1</v>
      </c>
    </row>
    <row r="998" spans="1:5" x14ac:dyDescent="0.25">
      <c r="A998" s="73">
        <v>44201</v>
      </c>
      <c r="B998" s="66">
        <v>-4200</v>
      </c>
      <c r="C998" s="50">
        <v>5</v>
      </c>
      <c r="D998" s="50">
        <v>5</v>
      </c>
      <c r="E998" s="50">
        <v>2</v>
      </c>
    </row>
    <row r="999" spans="1:5" x14ac:dyDescent="0.25">
      <c r="A999" s="73">
        <v>44200</v>
      </c>
      <c r="B999" s="66">
        <v>-13480</v>
      </c>
      <c r="C999" s="50">
        <v>10</v>
      </c>
      <c r="D999" s="50">
        <v>6</v>
      </c>
      <c r="E999" s="50">
        <v>1</v>
      </c>
    </row>
    <row r="1000" spans="1:5" x14ac:dyDescent="0.25">
      <c r="A1000" s="73">
        <v>44196</v>
      </c>
      <c r="B1000" s="66">
        <v>1120</v>
      </c>
      <c r="C1000" s="50">
        <v>1</v>
      </c>
      <c r="D1000" s="50">
        <v>2</v>
      </c>
      <c r="E1000" s="50">
        <v>2</v>
      </c>
    </row>
    <row r="1001" spans="1:5" x14ac:dyDescent="0.25">
      <c r="A1001" s="73">
        <v>44195</v>
      </c>
      <c r="B1001" s="66">
        <v>-2200</v>
      </c>
      <c r="C1001" s="50">
        <v>1</v>
      </c>
      <c r="D1001" s="50">
        <v>5</v>
      </c>
      <c r="E1001" s="50">
        <v>2</v>
      </c>
    </row>
    <row r="1002" spans="1:5" x14ac:dyDescent="0.25">
      <c r="A1002" s="73">
        <v>44194</v>
      </c>
      <c r="B1002" s="66">
        <v>-3180</v>
      </c>
      <c r="C1002" s="50">
        <v>2</v>
      </c>
      <c r="D1002" s="50">
        <v>3</v>
      </c>
      <c r="E1002" s="50">
        <v>2</v>
      </c>
    </row>
    <row r="1003" spans="1:5" x14ac:dyDescent="0.25">
      <c r="A1003" s="73">
        <v>44193</v>
      </c>
      <c r="B1003" s="66">
        <v>185</v>
      </c>
      <c r="C1003" s="50">
        <v>2</v>
      </c>
      <c r="D1003" s="50">
        <v>4</v>
      </c>
      <c r="E1003" s="50">
        <v>2</v>
      </c>
    </row>
    <row r="1004" spans="1:5" x14ac:dyDescent="0.25">
      <c r="A1004" s="73">
        <v>44188</v>
      </c>
      <c r="B1004" s="66">
        <v>4930</v>
      </c>
      <c r="C1004" s="50">
        <v>1</v>
      </c>
      <c r="D1004" s="50">
        <v>9</v>
      </c>
      <c r="E1004" s="50">
        <v>3</v>
      </c>
    </row>
    <row r="1005" spans="1:5" x14ac:dyDescent="0.25">
      <c r="A1005" s="73">
        <v>44187</v>
      </c>
      <c r="B1005" s="66">
        <v>-13540</v>
      </c>
      <c r="C1005" s="50">
        <v>4</v>
      </c>
      <c r="D1005" s="50">
        <v>2</v>
      </c>
      <c r="E1005" s="50">
        <v>2</v>
      </c>
    </row>
    <row r="1006" spans="1:5" x14ac:dyDescent="0.25">
      <c r="A1006" s="73">
        <v>44186</v>
      </c>
      <c r="B1006" s="66">
        <v>6060</v>
      </c>
      <c r="C1006" s="50">
        <v>6</v>
      </c>
      <c r="D1006" s="50">
        <v>5</v>
      </c>
      <c r="E1006" s="50">
        <v>1</v>
      </c>
    </row>
    <row r="1007" spans="1:5" x14ac:dyDescent="0.25">
      <c r="A1007" s="73">
        <v>44183</v>
      </c>
      <c r="B1007" s="66">
        <v>-520</v>
      </c>
      <c r="C1007" s="50">
        <v>5</v>
      </c>
      <c r="D1007" s="50">
        <v>3</v>
      </c>
      <c r="E1007" s="50">
        <v>2</v>
      </c>
    </row>
    <row r="1008" spans="1:5" x14ac:dyDescent="0.25">
      <c r="A1008" s="73">
        <v>44182</v>
      </c>
      <c r="B1008" s="66">
        <v>-2150</v>
      </c>
      <c r="C1008" s="50">
        <v>1</v>
      </c>
      <c r="D1008" s="50">
        <v>3</v>
      </c>
      <c r="E1008" s="50">
        <v>2</v>
      </c>
    </row>
    <row r="1009" spans="1:5" x14ac:dyDescent="0.25">
      <c r="A1009" s="73">
        <v>44181</v>
      </c>
      <c r="B1009" s="66">
        <v>-4510</v>
      </c>
      <c r="C1009" s="50">
        <v>2</v>
      </c>
      <c r="D1009" s="50">
        <v>4</v>
      </c>
      <c r="E1009" s="50">
        <v>2</v>
      </c>
    </row>
    <row r="1010" spans="1:5" x14ac:dyDescent="0.25">
      <c r="A1010" s="73">
        <v>44180</v>
      </c>
      <c r="B1010" s="66">
        <v>-500</v>
      </c>
      <c r="C1010" s="50">
        <v>2</v>
      </c>
      <c r="D1010" s="50">
        <v>7</v>
      </c>
      <c r="E1010" s="50">
        <v>3</v>
      </c>
    </row>
    <row r="1011" spans="1:5" x14ac:dyDescent="0.25">
      <c r="A1011" s="73">
        <v>44179</v>
      </c>
      <c r="B1011" s="66">
        <v>3915</v>
      </c>
      <c r="C1011" s="50">
        <v>3</v>
      </c>
      <c r="D1011" s="50">
        <v>1</v>
      </c>
      <c r="E1011" s="50">
        <v>2</v>
      </c>
    </row>
    <row r="1012" spans="1:5" x14ac:dyDescent="0.25">
      <c r="A1012" s="73">
        <v>44176</v>
      </c>
      <c r="B1012" s="66">
        <v>3570</v>
      </c>
      <c r="C1012" s="50">
        <v>3</v>
      </c>
      <c r="D1012" s="50">
        <v>6</v>
      </c>
      <c r="E1012" s="50">
        <v>2</v>
      </c>
    </row>
    <row r="1013" spans="1:5" x14ac:dyDescent="0.25">
      <c r="A1013" s="73">
        <v>44175</v>
      </c>
      <c r="B1013" s="66">
        <v>190</v>
      </c>
      <c r="C1013" s="50">
        <v>6</v>
      </c>
      <c r="D1013" s="50">
        <v>2</v>
      </c>
      <c r="E1013" s="50">
        <v>1</v>
      </c>
    </row>
    <row r="1014" spans="1:5" x14ac:dyDescent="0.25">
      <c r="A1014" s="73">
        <v>44174</v>
      </c>
      <c r="B1014" s="66">
        <v>-9440</v>
      </c>
      <c r="C1014" s="50">
        <v>8</v>
      </c>
      <c r="D1014" s="50">
        <v>9</v>
      </c>
      <c r="E1014" s="50">
        <v>4</v>
      </c>
    </row>
    <row r="1015" spans="1:5" x14ac:dyDescent="0.25">
      <c r="A1015" s="73">
        <v>44173</v>
      </c>
      <c r="B1015" s="66">
        <v>-7990</v>
      </c>
      <c r="C1015" s="50">
        <v>3</v>
      </c>
      <c r="D1015" s="50">
        <v>6</v>
      </c>
      <c r="E1015" s="50">
        <v>2</v>
      </c>
    </row>
    <row r="1016" spans="1:5" x14ac:dyDescent="0.25">
      <c r="A1016" s="73">
        <v>44172</v>
      </c>
      <c r="B1016" s="66">
        <v>4890</v>
      </c>
      <c r="C1016" s="50">
        <v>1</v>
      </c>
      <c r="D1016" s="50">
        <v>8</v>
      </c>
      <c r="E1016" s="50">
        <v>3</v>
      </c>
    </row>
    <row r="1017" spans="1:5" x14ac:dyDescent="0.25">
      <c r="A1017" s="73">
        <v>44169</v>
      </c>
      <c r="B1017" s="66">
        <v>1645</v>
      </c>
      <c r="C1017" s="50">
        <v>1</v>
      </c>
      <c r="D1017" s="50">
        <v>3</v>
      </c>
      <c r="E1017" s="50">
        <v>2</v>
      </c>
    </row>
    <row r="1018" spans="1:5" x14ac:dyDescent="0.25">
      <c r="A1018" s="73">
        <v>44168</v>
      </c>
      <c r="B1018" s="66">
        <v>570</v>
      </c>
      <c r="C1018" s="50">
        <v>1</v>
      </c>
      <c r="D1018" s="50">
        <v>1</v>
      </c>
      <c r="E1018" s="50">
        <v>2</v>
      </c>
    </row>
    <row r="1019" spans="1:5" x14ac:dyDescent="0.25">
      <c r="A1019" s="73">
        <v>44167</v>
      </c>
      <c r="B1019" s="66">
        <v>2390</v>
      </c>
      <c r="C1019" s="50">
        <v>4</v>
      </c>
      <c r="D1019" s="50">
        <v>3</v>
      </c>
      <c r="E1019" s="50">
        <v>2</v>
      </c>
    </row>
    <row r="1020" spans="1:5" x14ac:dyDescent="0.25">
      <c r="A1020" s="73">
        <v>44166</v>
      </c>
      <c r="B1020" s="66">
        <v>5945</v>
      </c>
      <c r="C1020" s="50">
        <v>5</v>
      </c>
      <c r="D1020" s="50">
        <v>4</v>
      </c>
      <c r="E1020" s="50">
        <v>2</v>
      </c>
    </row>
    <row r="1021" spans="1:5" x14ac:dyDescent="0.25">
      <c r="A1021" s="73">
        <v>44165</v>
      </c>
      <c r="B1021" s="66">
        <v>-20160</v>
      </c>
      <c r="C1021" s="50">
        <v>5</v>
      </c>
      <c r="D1021" s="50">
        <v>2</v>
      </c>
      <c r="E1021" s="50">
        <v>2</v>
      </c>
    </row>
    <row r="1022" spans="1:5" x14ac:dyDescent="0.25">
      <c r="A1022" s="73">
        <v>44160</v>
      </c>
      <c r="B1022" s="66">
        <v>3485</v>
      </c>
      <c r="C1022" s="50">
        <v>1</v>
      </c>
      <c r="D1022" s="50">
        <v>5</v>
      </c>
      <c r="E1022" s="50">
        <v>2</v>
      </c>
    </row>
    <row r="1023" spans="1:5" x14ac:dyDescent="0.25">
      <c r="A1023" s="73">
        <v>44159</v>
      </c>
      <c r="B1023" s="66">
        <v>6220</v>
      </c>
      <c r="C1023" s="50">
        <v>6</v>
      </c>
      <c r="D1023" s="50">
        <v>6</v>
      </c>
      <c r="E1023" s="50">
        <v>1</v>
      </c>
    </row>
    <row r="1024" spans="1:5" x14ac:dyDescent="0.25">
      <c r="A1024" s="73">
        <v>44158</v>
      </c>
      <c r="B1024" s="66">
        <v>4240</v>
      </c>
      <c r="C1024" s="50">
        <v>5</v>
      </c>
      <c r="D1024" s="50">
        <v>3</v>
      </c>
      <c r="E1024" s="50">
        <v>2</v>
      </c>
    </row>
    <row r="1025" spans="1:5" x14ac:dyDescent="0.25">
      <c r="A1025" s="73">
        <v>44155</v>
      </c>
      <c r="B1025" s="66">
        <v>-5475</v>
      </c>
      <c r="C1025" s="50">
        <v>2</v>
      </c>
      <c r="D1025" s="50">
        <v>9</v>
      </c>
      <c r="E1025" s="50">
        <v>3</v>
      </c>
    </row>
    <row r="1026" spans="1:5" x14ac:dyDescent="0.25">
      <c r="A1026" s="73">
        <v>44154</v>
      </c>
      <c r="B1026" s="66">
        <v>4275</v>
      </c>
      <c r="C1026" s="50">
        <v>4</v>
      </c>
      <c r="D1026" s="50">
        <v>8</v>
      </c>
      <c r="E1026" s="50">
        <v>3</v>
      </c>
    </row>
    <row r="1027" spans="1:5" x14ac:dyDescent="0.25">
      <c r="A1027" s="73">
        <v>44153</v>
      </c>
      <c r="B1027" s="66">
        <v>-5350</v>
      </c>
      <c r="C1027" s="50">
        <v>3</v>
      </c>
      <c r="D1027" s="50">
        <v>9</v>
      </c>
      <c r="E1027" s="50">
        <v>3</v>
      </c>
    </row>
    <row r="1028" spans="1:5" x14ac:dyDescent="0.25">
      <c r="A1028" s="73">
        <v>44152</v>
      </c>
      <c r="B1028" s="66">
        <v>-2395</v>
      </c>
      <c r="C1028" s="50">
        <v>1</v>
      </c>
      <c r="D1028" s="50">
        <v>6</v>
      </c>
      <c r="E1028" s="50">
        <v>2</v>
      </c>
    </row>
    <row r="1029" spans="1:5" x14ac:dyDescent="0.25">
      <c r="A1029" s="73">
        <v>44151</v>
      </c>
      <c r="B1029" s="66">
        <v>5135</v>
      </c>
      <c r="C1029" s="50">
        <v>5</v>
      </c>
      <c r="D1029" s="50">
        <v>2</v>
      </c>
      <c r="E1029" s="50">
        <v>2</v>
      </c>
    </row>
    <row r="1030" spans="1:5" x14ac:dyDescent="0.25">
      <c r="A1030" s="73">
        <v>44148</v>
      </c>
      <c r="B1030" s="66">
        <v>2780</v>
      </c>
      <c r="C1030" s="50">
        <v>4</v>
      </c>
      <c r="D1030" s="50">
        <v>3</v>
      </c>
      <c r="E1030" s="50">
        <v>2</v>
      </c>
    </row>
    <row r="1031" spans="1:5" x14ac:dyDescent="0.25">
      <c r="A1031" s="73">
        <v>44147</v>
      </c>
      <c r="B1031" s="66">
        <v>-4800</v>
      </c>
      <c r="C1031" s="50">
        <v>5</v>
      </c>
      <c r="D1031" s="50">
        <v>6</v>
      </c>
      <c r="E1031" s="50">
        <v>2</v>
      </c>
    </row>
    <row r="1032" spans="1:5" x14ac:dyDescent="0.25">
      <c r="A1032" s="73">
        <v>44146</v>
      </c>
      <c r="B1032" s="66">
        <v>9105</v>
      </c>
      <c r="C1032" s="50">
        <v>5</v>
      </c>
      <c r="D1032" s="50">
        <v>8</v>
      </c>
      <c r="E1032" s="50">
        <v>3</v>
      </c>
    </row>
    <row r="1033" spans="1:5" x14ac:dyDescent="0.25">
      <c r="A1033" s="73">
        <v>44145</v>
      </c>
      <c r="B1033" s="66">
        <v>865</v>
      </c>
      <c r="C1033" s="50">
        <v>7</v>
      </c>
      <c r="D1033" s="50">
        <v>1</v>
      </c>
      <c r="E1033" s="50">
        <v>1</v>
      </c>
    </row>
    <row r="1034" spans="1:5" x14ac:dyDescent="0.25">
      <c r="A1034" s="73">
        <v>44144</v>
      </c>
      <c r="B1034" s="66">
        <v>-20160</v>
      </c>
      <c r="C1034" s="50">
        <v>10</v>
      </c>
      <c r="D1034" s="50">
        <v>9</v>
      </c>
      <c r="E1034" s="50">
        <v>4</v>
      </c>
    </row>
    <row r="1035" spans="1:5" x14ac:dyDescent="0.25">
      <c r="A1035" s="73">
        <v>44141</v>
      </c>
      <c r="B1035" s="66">
        <v>9570</v>
      </c>
      <c r="C1035" s="50">
        <v>6</v>
      </c>
      <c r="D1035" s="50">
        <v>6</v>
      </c>
      <c r="E1035" s="50">
        <v>1</v>
      </c>
    </row>
    <row r="1036" spans="1:5" x14ac:dyDescent="0.25">
      <c r="A1036" s="73">
        <v>44140</v>
      </c>
      <c r="B1036" s="66">
        <v>-20</v>
      </c>
      <c r="C1036" s="50">
        <v>3</v>
      </c>
      <c r="D1036" s="50">
        <v>2</v>
      </c>
      <c r="E1036" s="50">
        <v>2</v>
      </c>
    </row>
    <row r="1037" spans="1:5" x14ac:dyDescent="0.25">
      <c r="A1037" s="73">
        <v>44139</v>
      </c>
      <c r="B1037" s="66">
        <v>12030</v>
      </c>
      <c r="C1037" s="50">
        <v>9</v>
      </c>
      <c r="D1037" s="50">
        <v>7</v>
      </c>
      <c r="E1037" s="50">
        <v>4</v>
      </c>
    </row>
    <row r="1038" spans="1:5" x14ac:dyDescent="0.25">
      <c r="A1038" s="73">
        <v>44138</v>
      </c>
      <c r="B1038" s="66">
        <v>-9980</v>
      </c>
      <c r="C1038" s="50">
        <v>7</v>
      </c>
      <c r="D1038" s="50">
        <v>7</v>
      </c>
      <c r="E1038" s="50">
        <v>4</v>
      </c>
    </row>
    <row r="1039" spans="1:5" x14ac:dyDescent="0.25">
      <c r="A1039" s="73">
        <v>44137</v>
      </c>
      <c r="B1039" s="66">
        <v>-13680</v>
      </c>
      <c r="C1039" s="50">
        <v>8</v>
      </c>
      <c r="D1039" s="50">
        <v>5</v>
      </c>
      <c r="E1039" s="50">
        <v>1</v>
      </c>
    </row>
    <row r="1040" spans="1:5" x14ac:dyDescent="0.25">
      <c r="A1040" s="73">
        <v>44134</v>
      </c>
      <c r="B1040" s="66">
        <v>-12090</v>
      </c>
      <c r="C1040" s="50">
        <v>9</v>
      </c>
      <c r="D1040" s="50">
        <v>5</v>
      </c>
      <c r="E1040" s="50">
        <v>1</v>
      </c>
    </row>
    <row r="1041" spans="1:5" x14ac:dyDescent="0.25">
      <c r="A1041" s="73">
        <v>44133</v>
      </c>
      <c r="B1041" s="66">
        <v>11360</v>
      </c>
      <c r="C1041" s="50">
        <v>9</v>
      </c>
      <c r="D1041" s="50">
        <v>3</v>
      </c>
      <c r="E1041" s="50">
        <v>1</v>
      </c>
    </row>
    <row r="1042" spans="1:5" x14ac:dyDescent="0.25">
      <c r="A1042" s="73">
        <v>44132</v>
      </c>
      <c r="B1042" s="66">
        <v>8460</v>
      </c>
      <c r="C1042" s="50">
        <v>9</v>
      </c>
      <c r="D1042" s="50">
        <v>10</v>
      </c>
      <c r="E1042" s="50">
        <v>4</v>
      </c>
    </row>
    <row r="1043" spans="1:5" x14ac:dyDescent="0.25">
      <c r="A1043" s="73">
        <v>44131</v>
      </c>
      <c r="B1043" s="66">
        <v>3300</v>
      </c>
      <c r="C1043" s="50">
        <v>3</v>
      </c>
      <c r="D1043" s="50">
        <v>2</v>
      </c>
      <c r="E1043" s="50">
        <v>2</v>
      </c>
    </row>
    <row r="1044" spans="1:5" x14ac:dyDescent="0.25">
      <c r="A1044" s="73">
        <v>44130</v>
      </c>
      <c r="B1044" s="66">
        <v>-295</v>
      </c>
      <c r="C1044" s="50">
        <v>9</v>
      </c>
      <c r="D1044" s="50">
        <v>3</v>
      </c>
      <c r="E1044" s="50">
        <v>1</v>
      </c>
    </row>
    <row r="1045" spans="1:5" x14ac:dyDescent="0.25">
      <c r="A1045" s="73">
        <v>44127</v>
      </c>
      <c r="B1045" s="66">
        <v>2840</v>
      </c>
      <c r="C1045" s="50">
        <v>3</v>
      </c>
      <c r="D1045" s="50">
        <v>2</v>
      </c>
      <c r="E1045" s="50">
        <v>2</v>
      </c>
    </row>
    <row r="1046" spans="1:5" x14ac:dyDescent="0.25">
      <c r="A1046" s="73">
        <v>44126</v>
      </c>
      <c r="B1046" s="66">
        <v>-14160</v>
      </c>
      <c r="C1046" s="50">
        <v>6</v>
      </c>
      <c r="D1046" s="50">
        <v>1</v>
      </c>
      <c r="E1046" s="50">
        <v>1</v>
      </c>
    </row>
    <row r="1047" spans="1:5" x14ac:dyDescent="0.25">
      <c r="A1047" s="73">
        <v>44125</v>
      </c>
      <c r="B1047" s="66">
        <v>4245</v>
      </c>
      <c r="C1047" s="50">
        <v>4</v>
      </c>
      <c r="D1047" s="50">
        <v>2</v>
      </c>
      <c r="E1047" s="50">
        <v>2</v>
      </c>
    </row>
    <row r="1048" spans="1:5" x14ac:dyDescent="0.25">
      <c r="A1048" s="73">
        <v>44124</v>
      </c>
      <c r="B1048" s="66">
        <v>-20160</v>
      </c>
      <c r="C1048" s="50">
        <v>5</v>
      </c>
      <c r="D1048" s="50">
        <v>5</v>
      </c>
      <c r="E1048" s="50">
        <v>2</v>
      </c>
    </row>
    <row r="1049" spans="1:5" x14ac:dyDescent="0.25">
      <c r="A1049" s="73">
        <v>44123</v>
      </c>
      <c r="B1049" s="66">
        <v>4440</v>
      </c>
      <c r="C1049" s="50">
        <v>9</v>
      </c>
      <c r="D1049" s="50">
        <v>9</v>
      </c>
      <c r="E1049" s="50">
        <v>4</v>
      </c>
    </row>
    <row r="1050" spans="1:5" x14ac:dyDescent="0.25">
      <c r="A1050" s="73">
        <v>44120</v>
      </c>
      <c r="B1050" s="66">
        <v>-5775</v>
      </c>
      <c r="C1050" s="50">
        <v>5</v>
      </c>
      <c r="D1050" s="50">
        <v>5</v>
      </c>
      <c r="E1050" s="50">
        <v>2</v>
      </c>
    </row>
    <row r="1051" spans="1:5" x14ac:dyDescent="0.25">
      <c r="A1051" s="73">
        <v>44119</v>
      </c>
      <c r="B1051" s="66">
        <v>7705</v>
      </c>
      <c r="C1051" s="50">
        <v>5</v>
      </c>
      <c r="D1051" s="50">
        <v>5</v>
      </c>
      <c r="E1051" s="50">
        <v>2</v>
      </c>
    </row>
    <row r="1052" spans="1:5" x14ac:dyDescent="0.25">
      <c r="A1052" s="73">
        <v>44118</v>
      </c>
      <c r="B1052" s="66">
        <v>-12860</v>
      </c>
      <c r="C1052" s="50">
        <v>7</v>
      </c>
      <c r="D1052" s="50">
        <v>5</v>
      </c>
      <c r="E1052" s="50">
        <v>1</v>
      </c>
    </row>
    <row r="1053" spans="1:5" x14ac:dyDescent="0.25">
      <c r="A1053" s="73">
        <v>44117</v>
      </c>
      <c r="B1053" s="66">
        <v>-9325</v>
      </c>
      <c r="C1053" s="50">
        <v>5</v>
      </c>
      <c r="D1053" s="50">
        <v>7</v>
      </c>
      <c r="E1053" s="50">
        <v>3</v>
      </c>
    </row>
    <row r="1054" spans="1:5" x14ac:dyDescent="0.25">
      <c r="A1054" s="73">
        <v>44116</v>
      </c>
      <c r="B1054" s="66">
        <v>11910</v>
      </c>
      <c r="C1054" s="50">
        <v>9</v>
      </c>
      <c r="D1054" s="50">
        <v>7</v>
      </c>
      <c r="E1054" s="50">
        <v>4</v>
      </c>
    </row>
    <row r="1055" spans="1:5" x14ac:dyDescent="0.25">
      <c r="A1055" s="73">
        <v>44113</v>
      </c>
      <c r="B1055" s="66">
        <v>-1370</v>
      </c>
      <c r="C1055" s="50">
        <v>4</v>
      </c>
      <c r="D1055" s="50">
        <v>9</v>
      </c>
      <c r="E1055" s="50">
        <v>3</v>
      </c>
    </row>
    <row r="1056" spans="1:5" x14ac:dyDescent="0.25">
      <c r="A1056" s="73">
        <v>44112</v>
      </c>
      <c r="B1056" s="66">
        <v>-1120</v>
      </c>
      <c r="C1056" s="50">
        <v>1</v>
      </c>
      <c r="D1056" s="50">
        <v>1</v>
      </c>
      <c r="E1056" s="50">
        <v>2</v>
      </c>
    </row>
    <row r="1057" spans="1:5" x14ac:dyDescent="0.25">
      <c r="A1057" s="73">
        <v>44111</v>
      </c>
      <c r="B1057" s="66">
        <v>-6430</v>
      </c>
      <c r="C1057" s="50">
        <v>5</v>
      </c>
      <c r="D1057" s="50">
        <v>9</v>
      </c>
      <c r="E1057" s="50">
        <v>3</v>
      </c>
    </row>
    <row r="1058" spans="1:5" x14ac:dyDescent="0.25">
      <c r="A1058" s="73">
        <v>44110</v>
      </c>
      <c r="B1058" s="66">
        <v>13520</v>
      </c>
      <c r="C1058" s="50">
        <v>8</v>
      </c>
      <c r="D1058" s="50">
        <v>6</v>
      </c>
      <c r="E1058" s="50">
        <v>1</v>
      </c>
    </row>
    <row r="1059" spans="1:5" x14ac:dyDescent="0.25">
      <c r="A1059" s="73">
        <v>44109</v>
      </c>
      <c r="B1059" s="66">
        <v>9040</v>
      </c>
      <c r="C1059" s="50">
        <v>5</v>
      </c>
      <c r="D1059" s="50">
        <v>8</v>
      </c>
      <c r="E1059" s="50">
        <v>3</v>
      </c>
    </row>
    <row r="1060" spans="1:5" x14ac:dyDescent="0.25">
      <c r="A1060" s="73">
        <v>44106</v>
      </c>
      <c r="B1060" s="66">
        <v>-1495</v>
      </c>
      <c r="C1060" s="50">
        <v>8</v>
      </c>
      <c r="D1060" s="50">
        <v>5</v>
      </c>
      <c r="E1060" s="50">
        <v>1</v>
      </c>
    </row>
    <row r="1061" spans="1:5" x14ac:dyDescent="0.25">
      <c r="A1061" s="73">
        <v>44105</v>
      </c>
      <c r="B1061" s="66">
        <v>3695</v>
      </c>
      <c r="C1061" s="50">
        <v>3</v>
      </c>
      <c r="D1061" s="50">
        <v>2</v>
      </c>
      <c r="E1061" s="50">
        <v>2</v>
      </c>
    </row>
    <row r="1062" spans="1:5" x14ac:dyDescent="0.25">
      <c r="A1062" s="73">
        <v>44104</v>
      </c>
      <c r="B1062" s="66">
        <v>8420</v>
      </c>
      <c r="C1062" s="50">
        <v>8</v>
      </c>
      <c r="D1062" s="50">
        <v>5</v>
      </c>
      <c r="E1062" s="50">
        <v>1</v>
      </c>
    </row>
    <row r="1063" spans="1:5" x14ac:dyDescent="0.25">
      <c r="A1063" s="73">
        <v>44103</v>
      </c>
      <c r="B1063" s="66">
        <v>-7000</v>
      </c>
      <c r="C1063" s="50">
        <v>2</v>
      </c>
      <c r="D1063" s="50">
        <v>6</v>
      </c>
      <c r="E1063" s="50">
        <v>2</v>
      </c>
    </row>
    <row r="1064" spans="1:5" x14ac:dyDescent="0.25">
      <c r="A1064" s="73">
        <v>44102</v>
      </c>
      <c r="B1064" s="66">
        <v>3220</v>
      </c>
      <c r="C1064" s="50">
        <v>4</v>
      </c>
      <c r="D1064" s="50">
        <v>3</v>
      </c>
      <c r="E1064" s="50">
        <v>2</v>
      </c>
    </row>
    <row r="1065" spans="1:5" x14ac:dyDescent="0.25">
      <c r="A1065" s="73">
        <v>44099</v>
      </c>
      <c r="B1065" s="66">
        <v>17810</v>
      </c>
      <c r="C1065" s="50">
        <v>10</v>
      </c>
      <c r="D1065" s="50">
        <v>9</v>
      </c>
      <c r="E1065" s="50">
        <v>4</v>
      </c>
    </row>
    <row r="1066" spans="1:5" x14ac:dyDescent="0.25">
      <c r="A1066" s="73">
        <v>44098</v>
      </c>
      <c r="B1066" s="66">
        <v>-20195</v>
      </c>
      <c r="C1066" s="50">
        <v>10</v>
      </c>
      <c r="D1066" s="50">
        <v>2</v>
      </c>
      <c r="E1066" s="50">
        <v>1</v>
      </c>
    </row>
    <row r="1067" spans="1:5" x14ac:dyDescent="0.25">
      <c r="A1067" s="73">
        <v>44097</v>
      </c>
      <c r="B1067" s="66">
        <v>13630</v>
      </c>
      <c r="C1067" s="50">
        <v>10</v>
      </c>
      <c r="D1067" s="50">
        <v>9</v>
      </c>
      <c r="E1067" s="50">
        <v>4</v>
      </c>
    </row>
    <row r="1068" spans="1:5" x14ac:dyDescent="0.25">
      <c r="A1068" s="73">
        <v>44096</v>
      </c>
      <c r="B1068" s="66">
        <v>8975</v>
      </c>
      <c r="C1068" s="50">
        <v>8</v>
      </c>
      <c r="D1068" s="50">
        <v>4</v>
      </c>
      <c r="E1068" s="50">
        <v>1</v>
      </c>
    </row>
    <row r="1069" spans="1:5" x14ac:dyDescent="0.25">
      <c r="A1069" s="73">
        <v>44095</v>
      </c>
      <c r="B1069" s="66">
        <v>9000</v>
      </c>
      <c r="C1069" s="50">
        <v>9</v>
      </c>
      <c r="D1069" s="50">
        <v>6</v>
      </c>
      <c r="E1069" s="50">
        <v>1</v>
      </c>
    </row>
    <row r="1070" spans="1:5" x14ac:dyDescent="0.25">
      <c r="A1070" s="73">
        <v>44092</v>
      </c>
      <c r="B1070" s="66">
        <v>-9260</v>
      </c>
      <c r="C1070" s="50">
        <v>10</v>
      </c>
      <c r="D1070" s="50">
        <v>5</v>
      </c>
      <c r="E1070" s="50">
        <v>1</v>
      </c>
    </row>
    <row r="1071" spans="1:5" x14ac:dyDescent="0.25">
      <c r="A1071" s="73">
        <v>44091</v>
      </c>
      <c r="B1071" s="66">
        <v>-510</v>
      </c>
      <c r="C1071" s="50">
        <v>7</v>
      </c>
      <c r="D1071" s="50">
        <v>4</v>
      </c>
      <c r="E1071" s="50">
        <v>1</v>
      </c>
    </row>
    <row r="1072" spans="1:5" x14ac:dyDescent="0.25">
      <c r="A1072" s="73">
        <v>44090</v>
      </c>
      <c r="B1072" s="66">
        <v>7695</v>
      </c>
      <c r="C1072" s="50">
        <v>8</v>
      </c>
      <c r="D1072" s="50">
        <v>9</v>
      </c>
      <c r="E1072" s="50">
        <v>4</v>
      </c>
    </row>
    <row r="1073" spans="1:5" x14ac:dyDescent="0.25">
      <c r="A1073" s="73">
        <v>44089</v>
      </c>
      <c r="B1073" s="66">
        <v>2820</v>
      </c>
      <c r="C1073" s="50">
        <v>3</v>
      </c>
      <c r="D1073" s="50">
        <v>5</v>
      </c>
      <c r="E1073" s="50">
        <v>2</v>
      </c>
    </row>
    <row r="1074" spans="1:5" x14ac:dyDescent="0.25">
      <c r="A1074" s="73">
        <v>44088</v>
      </c>
      <c r="B1074" s="66">
        <v>6230</v>
      </c>
      <c r="C1074" s="50">
        <v>5</v>
      </c>
      <c r="D1074" s="50">
        <v>3</v>
      </c>
      <c r="E1074" s="50">
        <v>2</v>
      </c>
    </row>
    <row r="1075" spans="1:5" x14ac:dyDescent="0.25">
      <c r="A1075" s="73">
        <v>44085</v>
      </c>
      <c r="B1075" s="66">
        <v>12890</v>
      </c>
      <c r="C1075" s="50">
        <v>10</v>
      </c>
      <c r="D1075" s="50">
        <v>6</v>
      </c>
      <c r="E1075" s="50">
        <v>1</v>
      </c>
    </row>
    <row r="1076" spans="1:5" x14ac:dyDescent="0.25">
      <c r="A1076" s="73">
        <v>44084</v>
      </c>
      <c r="B1076" s="66">
        <v>-6750</v>
      </c>
      <c r="C1076" s="50">
        <v>10</v>
      </c>
      <c r="D1076" s="50">
        <v>4</v>
      </c>
      <c r="E1076" s="50">
        <v>1</v>
      </c>
    </row>
    <row r="1077" spans="1:5" x14ac:dyDescent="0.25">
      <c r="A1077" s="73">
        <v>44083</v>
      </c>
      <c r="B1077" s="66">
        <v>13040</v>
      </c>
      <c r="C1077" s="50">
        <v>8</v>
      </c>
      <c r="D1077" s="50">
        <v>4</v>
      </c>
      <c r="E1077" s="50">
        <v>1</v>
      </c>
    </row>
    <row r="1078" spans="1:5" x14ac:dyDescent="0.25">
      <c r="A1078" s="73">
        <v>44082</v>
      </c>
      <c r="B1078" s="66">
        <v>-9340</v>
      </c>
      <c r="C1078" s="50">
        <v>10</v>
      </c>
      <c r="D1078" s="50">
        <v>7</v>
      </c>
      <c r="E1078" s="50">
        <v>4</v>
      </c>
    </row>
    <row r="1079" spans="1:5" x14ac:dyDescent="0.25">
      <c r="A1079" s="73">
        <v>44078</v>
      </c>
      <c r="B1079" s="66">
        <v>-6935</v>
      </c>
      <c r="C1079" s="50">
        <v>10</v>
      </c>
      <c r="D1079" s="50">
        <v>3</v>
      </c>
      <c r="E1079" s="50">
        <v>1</v>
      </c>
    </row>
    <row r="1080" spans="1:5" x14ac:dyDescent="0.25">
      <c r="A1080" s="73">
        <v>44077</v>
      </c>
      <c r="B1080" s="66">
        <v>10640</v>
      </c>
      <c r="C1080" s="50">
        <v>10</v>
      </c>
      <c r="D1080" s="50">
        <v>9</v>
      </c>
      <c r="E1080" s="50">
        <v>4</v>
      </c>
    </row>
    <row r="1081" spans="1:5" x14ac:dyDescent="0.25">
      <c r="A1081" s="73">
        <v>44076</v>
      </c>
      <c r="B1081" s="66">
        <v>-16340</v>
      </c>
      <c r="C1081" s="50">
        <v>7</v>
      </c>
      <c r="D1081" s="50">
        <v>2</v>
      </c>
      <c r="E1081" s="50">
        <v>1</v>
      </c>
    </row>
    <row r="1082" spans="1:5" x14ac:dyDescent="0.25">
      <c r="A1082" s="73">
        <v>44075</v>
      </c>
      <c r="B1082" s="66">
        <v>4120</v>
      </c>
      <c r="C1082" s="50">
        <v>5</v>
      </c>
      <c r="D1082" s="50">
        <v>4</v>
      </c>
      <c r="E1082" s="50">
        <v>2</v>
      </c>
    </row>
    <row r="1083" spans="1:5" x14ac:dyDescent="0.25">
      <c r="A1083" s="73">
        <v>44074</v>
      </c>
      <c r="B1083" s="66">
        <v>-2355</v>
      </c>
      <c r="C1083" s="50">
        <v>5</v>
      </c>
      <c r="D1083" s="50">
        <v>4</v>
      </c>
      <c r="E1083" s="50">
        <v>2</v>
      </c>
    </row>
    <row r="1084" spans="1:5" x14ac:dyDescent="0.25">
      <c r="A1084" s="73">
        <v>44071</v>
      </c>
      <c r="B1084" s="66">
        <v>3160</v>
      </c>
      <c r="C1084" s="50">
        <v>1</v>
      </c>
      <c r="D1084" s="50">
        <v>6</v>
      </c>
      <c r="E1084" s="50">
        <v>2</v>
      </c>
    </row>
    <row r="1085" spans="1:5" x14ac:dyDescent="0.25">
      <c r="A1085" s="73">
        <v>44070</v>
      </c>
      <c r="B1085" s="66">
        <v>5480</v>
      </c>
      <c r="C1085" s="50">
        <v>5</v>
      </c>
      <c r="D1085" s="50">
        <v>2</v>
      </c>
      <c r="E1085" s="50">
        <v>2</v>
      </c>
    </row>
    <row r="1086" spans="1:5" x14ac:dyDescent="0.25">
      <c r="A1086" s="73">
        <v>44069</v>
      </c>
      <c r="B1086" s="66">
        <v>9650</v>
      </c>
      <c r="C1086" s="50">
        <v>7</v>
      </c>
      <c r="D1086" s="50">
        <v>9</v>
      </c>
      <c r="E1086" s="50">
        <v>4</v>
      </c>
    </row>
    <row r="1087" spans="1:5" x14ac:dyDescent="0.25">
      <c r="A1087" s="73">
        <v>44068</v>
      </c>
      <c r="B1087" s="66">
        <v>4185</v>
      </c>
      <c r="C1087" s="50">
        <v>4</v>
      </c>
      <c r="D1087" s="50">
        <v>4</v>
      </c>
      <c r="E1087" s="50">
        <v>2</v>
      </c>
    </row>
    <row r="1088" spans="1:5" x14ac:dyDescent="0.25">
      <c r="A1088" s="73">
        <v>44067</v>
      </c>
      <c r="B1088" s="66">
        <v>-12535</v>
      </c>
      <c r="C1088" s="50">
        <v>5</v>
      </c>
      <c r="D1088" s="50">
        <v>3</v>
      </c>
      <c r="E1088" s="50">
        <v>2</v>
      </c>
    </row>
    <row r="1089" spans="1:5" x14ac:dyDescent="0.25">
      <c r="A1089" s="73">
        <v>44064</v>
      </c>
      <c r="B1089" s="66">
        <v>-2425</v>
      </c>
      <c r="C1089" s="50">
        <v>5</v>
      </c>
      <c r="D1089" s="50">
        <v>6</v>
      </c>
      <c r="E1089" s="50">
        <v>2</v>
      </c>
    </row>
    <row r="1090" spans="1:5" x14ac:dyDescent="0.25">
      <c r="A1090" s="73">
        <v>44063</v>
      </c>
      <c r="B1090" s="66">
        <v>7445</v>
      </c>
      <c r="C1090" s="50">
        <v>7</v>
      </c>
      <c r="D1090" s="50">
        <v>7</v>
      </c>
      <c r="E1090" s="50">
        <v>4</v>
      </c>
    </row>
    <row r="1091" spans="1:5" x14ac:dyDescent="0.25">
      <c r="A1091" s="73">
        <v>44062</v>
      </c>
      <c r="B1091" s="66">
        <v>-2380</v>
      </c>
      <c r="C1091" s="50">
        <v>3</v>
      </c>
      <c r="D1091" s="50">
        <v>8</v>
      </c>
      <c r="E1091" s="50">
        <v>3</v>
      </c>
    </row>
    <row r="1092" spans="1:5" x14ac:dyDescent="0.25">
      <c r="A1092" s="73">
        <v>44061</v>
      </c>
      <c r="B1092" s="66">
        <v>4560</v>
      </c>
      <c r="C1092" s="50">
        <v>4</v>
      </c>
      <c r="D1092" s="50">
        <v>5</v>
      </c>
      <c r="E1092" s="50">
        <v>2</v>
      </c>
    </row>
    <row r="1093" spans="1:5" x14ac:dyDescent="0.25">
      <c r="A1093" s="73">
        <v>44060</v>
      </c>
      <c r="B1093" s="66">
        <v>-1720</v>
      </c>
      <c r="C1093" s="50">
        <v>2</v>
      </c>
      <c r="D1093" s="50">
        <v>8</v>
      </c>
      <c r="E1093" s="50">
        <v>3</v>
      </c>
    </row>
    <row r="1094" spans="1:5" x14ac:dyDescent="0.25">
      <c r="A1094" s="73">
        <v>44057</v>
      </c>
      <c r="B1094" s="66">
        <v>-2380</v>
      </c>
      <c r="C1094" s="50">
        <v>3</v>
      </c>
      <c r="D1094" s="50">
        <v>1</v>
      </c>
      <c r="E1094" s="50">
        <v>2</v>
      </c>
    </row>
    <row r="1095" spans="1:5" x14ac:dyDescent="0.25">
      <c r="A1095" s="73">
        <v>44056</v>
      </c>
      <c r="B1095" s="66">
        <v>-4800</v>
      </c>
      <c r="C1095" s="50">
        <v>4</v>
      </c>
      <c r="D1095" s="50">
        <v>4</v>
      </c>
      <c r="E1095" s="50">
        <v>2</v>
      </c>
    </row>
    <row r="1096" spans="1:5" x14ac:dyDescent="0.25">
      <c r="A1096" s="73">
        <v>44055</v>
      </c>
      <c r="B1096" s="66">
        <v>9560</v>
      </c>
      <c r="C1096" s="50">
        <v>8</v>
      </c>
      <c r="D1096" s="50">
        <v>7</v>
      </c>
      <c r="E1096" s="50">
        <v>4</v>
      </c>
    </row>
    <row r="1097" spans="1:5" x14ac:dyDescent="0.25">
      <c r="A1097" s="73">
        <v>44054</v>
      </c>
      <c r="B1097" s="66">
        <v>3980</v>
      </c>
      <c r="C1097" s="50">
        <v>8</v>
      </c>
      <c r="D1097" s="50">
        <v>9</v>
      </c>
      <c r="E1097" s="50">
        <v>4</v>
      </c>
    </row>
    <row r="1098" spans="1:5" x14ac:dyDescent="0.25">
      <c r="A1098" s="73">
        <v>44053</v>
      </c>
      <c r="B1098" s="66">
        <v>2755</v>
      </c>
      <c r="C1098" s="50">
        <v>7</v>
      </c>
      <c r="D1098" s="50">
        <v>2</v>
      </c>
      <c r="E1098" s="50">
        <v>1</v>
      </c>
    </row>
    <row r="1099" spans="1:5" x14ac:dyDescent="0.25">
      <c r="A1099" s="73">
        <v>44050</v>
      </c>
      <c r="B1099" s="66">
        <v>-13780</v>
      </c>
      <c r="C1099" s="50">
        <v>7</v>
      </c>
      <c r="D1099" s="50">
        <v>4</v>
      </c>
      <c r="E1099" s="50">
        <v>1</v>
      </c>
    </row>
    <row r="1100" spans="1:5" x14ac:dyDescent="0.25">
      <c r="A1100" s="73">
        <v>44049</v>
      </c>
      <c r="B1100" s="66">
        <v>-10200</v>
      </c>
      <c r="C1100" s="50">
        <v>7</v>
      </c>
      <c r="D1100" s="50">
        <v>9</v>
      </c>
      <c r="E1100" s="50">
        <v>4</v>
      </c>
    </row>
    <row r="1101" spans="1:5" x14ac:dyDescent="0.25">
      <c r="A1101" s="73">
        <v>44048</v>
      </c>
      <c r="B1101" s="66">
        <v>105</v>
      </c>
      <c r="C1101" s="50">
        <v>1</v>
      </c>
      <c r="D1101" s="50">
        <v>2</v>
      </c>
      <c r="E1101" s="50">
        <v>2</v>
      </c>
    </row>
    <row r="1102" spans="1:5" x14ac:dyDescent="0.25">
      <c r="A1102" s="73">
        <v>44047</v>
      </c>
      <c r="B1102" s="66">
        <v>6830</v>
      </c>
      <c r="C1102" s="50">
        <v>2</v>
      </c>
      <c r="D1102" s="50">
        <v>8</v>
      </c>
      <c r="E1102" s="50">
        <v>3</v>
      </c>
    </row>
    <row r="1103" spans="1:5" x14ac:dyDescent="0.25">
      <c r="A1103" s="73">
        <v>44046</v>
      </c>
      <c r="B1103" s="66">
        <v>4170</v>
      </c>
      <c r="C1103" s="50">
        <v>2</v>
      </c>
      <c r="D1103" s="50">
        <v>6</v>
      </c>
      <c r="E1103" s="50">
        <v>2</v>
      </c>
    </row>
    <row r="1104" spans="1:5" x14ac:dyDescent="0.25">
      <c r="A1104" s="73">
        <v>44043</v>
      </c>
      <c r="B1104" s="66">
        <v>-20210</v>
      </c>
      <c r="C1104" s="50">
        <v>7</v>
      </c>
      <c r="D1104" s="50">
        <v>1</v>
      </c>
      <c r="E1104" s="50">
        <v>1</v>
      </c>
    </row>
    <row r="1105" spans="1:5" x14ac:dyDescent="0.25">
      <c r="A1105" s="73">
        <v>44042</v>
      </c>
      <c r="B1105" s="66">
        <v>-10165</v>
      </c>
      <c r="C1105" s="50">
        <v>7</v>
      </c>
      <c r="D1105" s="50">
        <v>7</v>
      </c>
      <c r="E1105" s="50">
        <v>4</v>
      </c>
    </row>
    <row r="1106" spans="1:5" x14ac:dyDescent="0.25">
      <c r="A1106" s="73">
        <v>44041</v>
      </c>
      <c r="B1106" s="66">
        <v>5345</v>
      </c>
      <c r="C1106" s="50">
        <v>3</v>
      </c>
      <c r="D1106" s="50">
        <v>5</v>
      </c>
      <c r="E1106" s="50">
        <v>2</v>
      </c>
    </row>
    <row r="1107" spans="1:5" x14ac:dyDescent="0.25">
      <c r="A1107" s="73">
        <v>44040</v>
      </c>
      <c r="B1107" s="66">
        <v>-300</v>
      </c>
      <c r="C1107" s="50">
        <v>4</v>
      </c>
      <c r="D1107" s="50">
        <v>8</v>
      </c>
      <c r="E1107" s="50">
        <v>3</v>
      </c>
    </row>
    <row r="1108" spans="1:5" x14ac:dyDescent="0.25">
      <c r="A1108" s="73">
        <v>44039</v>
      </c>
      <c r="B1108" s="66">
        <v>-5480</v>
      </c>
      <c r="C1108" s="50">
        <v>5</v>
      </c>
      <c r="D1108" s="50">
        <v>6</v>
      </c>
      <c r="E1108" s="50">
        <v>2</v>
      </c>
    </row>
    <row r="1109" spans="1:5" x14ac:dyDescent="0.25">
      <c r="A1109" s="73">
        <v>44036</v>
      </c>
      <c r="B1109" s="66">
        <v>-10370</v>
      </c>
      <c r="C1109" s="50">
        <v>7</v>
      </c>
      <c r="D1109" s="50">
        <v>1</v>
      </c>
      <c r="E1109" s="50">
        <v>1</v>
      </c>
    </row>
    <row r="1110" spans="1:5" x14ac:dyDescent="0.25">
      <c r="A1110" s="73">
        <v>44035</v>
      </c>
      <c r="B1110" s="66">
        <v>-10160</v>
      </c>
      <c r="C1110" s="50">
        <v>10</v>
      </c>
      <c r="D1110" s="50">
        <v>9</v>
      </c>
      <c r="E1110" s="50">
        <v>4</v>
      </c>
    </row>
    <row r="1111" spans="1:5" x14ac:dyDescent="0.25">
      <c r="A1111" s="73">
        <v>44034</v>
      </c>
      <c r="B1111" s="66">
        <v>95</v>
      </c>
      <c r="C1111" s="50">
        <v>4</v>
      </c>
      <c r="D1111" s="50">
        <v>1</v>
      </c>
      <c r="E1111" s="50">
        <v>2</v>
      </c>
    </row>
    <row r="1112" spans="1:5" x14ac:dyDescent="0.25">
      <c r="A1112" s="73">
        <v>44033</v>
      </c>
      <c r="B1112" s="66">
        <v>-7760</v>
      </c>
      <c r="C1112" s="50">
        <v>8</v>
      </c>
      <c r="D1112" s="50">
        <v>9</v>
      </c>
      <c r="E1112" s="50">
        <v>4</v>
      </c>
    </row>
    <row r="1113" spans="1:5" x14ac:dyDescent="0.25">
      <c r="A1113" s="73">
        <v>44032</v>
      </c>
      <c r="B1113" s="66">
        <v>15405</v>
      </c>
      <c r="C1113" s="50">
        <v>10</v>
      </c>
      <c r="D1113" s="50">
        <v>9</v>
      </c>
      <c r="E1113" s="50">
        <v>4</v>
      </c>
    </row>
    <row r="1114" spans="1:5" x14ac:dyDescent="0.25">
      <c r="A1114" s="73">
        <v>44029</v>
      </c>
      <c r="B1114" s="66">
        <v>-2700</v>
      </c>
      <c r="C1114" s="50">
        <v>4</v>
      </c>
      <c r="D1114" s="50">
        <v>1</v>
      </c>
      <c r="E1114" s="50">
        <v>2</v>
      </c>
    </row>
    <row r="1115" spans="1:5" x14ac:dyDescent="0.25">
      <c r="A1115" s="73">
        <v>44028</v>
      </c>
      <c r="B1115" s="66">
        <v>5850</v>
      </c>
      <c r="C1115" s="50">
        <v>5</v>
      </c>
      <c r="D1115" s="50">
        <v>6</v>
      </c>
      <c r="E1115" s="50">
        <v>2</v>
      </c>
    </row>
    <row r="1116" spans="1:5" x14ac:dyDescent="0.25">
      <c r="A1116" s="73">
        <v>44027</v>
      </c>
      <c r="B1116" s="66">
        <v>6590</v>
      </c>
      <c r="C1116" s="50">
        <v>7</v>
      </c>
      <c r="D1116" s="50">
        <v>2</v>
      </c>
      <c r="E1116" s="50">
        <v>1</v>
      </c>
    </row>
    <row r="1117" spans="1:5" x14ac:dyDescent="0.25">
      <c r="A1117" s="73">
        <v>44026</v>
      </c>
      <c r="B1117" s="66">
        <v>-8120</v>
      </c>
      <c r="C1117" s="50">
        <v>9</v>
      </c>
      <c r="D1117" s="50">
        <v>2</v>
      </c>
      <c r="E1117" s="50">
        <v>1</v>
      </c>
    </row>
    <row r="1118" spans="1:5" x14ac:dyDescent="0.25">
      <c r="A1118" s="73">
        <v>44025</v>
      </c>
      <c r="B1118" s="66">
        <v>20</v>
      </c>
      <c r="C1118" s="50">
        <v>10</v>
      </c>
      <c r="D1118" s="50">
        <v>6</v>
      </c>
      <c r="E1118" s="50">
        <v>1</v>
      </c>
    </row>
    <row r="1119" spans="1:5" x14ac:dyDescent="0.25">
      <c r="A1119" s="73">
        <v>44022</v>
      </c>
      <c r="B1119" s="66">
        <v>6085</v>
      </c>
      <c r="C1119" s="50">
        <v>6</v>
      </c>
      <c r="D1119" s="50">
        <v>6</v>
      </c>
      <c r="E1119" s="50">
        <v>1</v>
      </c>
    </row>
    <row r="1120" spans="1:5" x14ac:dyDescent="0.25">
      <c r="A1120" s="73">
        <v>44021</v>
      </c>
      <c r="B1120" s="66">
        <v>-17320</v>
      </c>
      <c r="C1120" s="50">
        <v>7</v>
      </c>
      <c r="D1120" s="50">
        <v>3</v>
      </c>
      <c r="E1120" s="50">
        <v>1</v>
      </c>
    </row>
    <row r="1121" spans="1:5" x14ac:dyDescent="0.25">
      <c r="A1121" s="73">
        <v>44020</v>
      </c>
      <c r="B1121" s="66">
        <v>6890</v>
      </c>
      <c r="C1121" s="50">
        <v>4</v>
      </c>
      <c r="D1121" s="50">
        <v>7</v>
      </c>
      <c r="E1121" s="50">
        <v>3</v>
      </c>
    </row>
    <row r="1122" spans="1:5" x14ac:dyDescent="0.25">
      <c r="A1122" s="73">
        <v>44019</v>
      </c>
      <c r="B1122" s="66">
        <v>-9160</v>
      </c>
      <c r="C1122" s="50">
        <v>5</v>
      </c>
      <c r="D1122" s="50">
        <v>2</v>
      </c>
      <c r="E1122" s="50">
        <v>2</v>
      </c>
    </row>
    <row r="1123" spans="1:5" x14ac:dyDescent="0.25">
      <c r="A1123" s="73">
        <v>44018</v>
      </c>
      <c r="B1123" s="66">
        <v>-6960</v>
      </c>
      <c r="C1123" s="50">
        <v>5</v>
      </c>
      <c r="D1123" s="50">
        <v>8</v>
      </c>
      <c r="E1123" s="50">
        <v>3</v>
      </c>
    </row>
    <row r="1124" spans="1:5" x14ac:dyDescent="0.25">
      <c r="A1124" s="73">
        <v>44014</v>
      </c>
      <c r="B1124" s="66">
        <v>170</v>
      </c>
      <c r="C1124" s="50">
        <v>3</v>
      </c>
      <c r="D1124" s="50">
        <v>3</v>
      </c>
      <c r="E1124" s="50">
        <v>2</v>
      </c>
    </row>
    <row r="1125" spans="1:5" x14ac:dyDescent="0.25">
      <c r="A1125" s="73">
        <v>44013</v>
      </c>
      <c r="B1125" s="66">
        <v>-5810</v>
      </c>
      <c r="C1125" s="50">
        <v>8</v>
      </c>
      <c r="D1125" s="50">
        <v>7</v>
      </c>
      <c r="E1125" s="50">
        <v>4</v>
      </c>
    </row>
    <row r="1126" spans="1:5" x14ac:dyDescent="0.25">
      <c r="A1126" s="73">
        <v>44012</v>
      </c>
      <c r="B1126" s="66">
        <v>2600</v>
      </c>
      <c r="C1126" s="50">
        <v>8</v>
      </c>
      <c r="D1126" s="50">
        <v>8</v>
      </c>
      <c r="E1126" s="50">
        <v>4</v>
      </c>
    </row>
    <row r="1127" spans="1:5" x14ac:dyDescent="0.25">
      <c r="A1127" s="73">
        <v>44011</v>
      </c>
      <c r="B1127" s="66">
        <v>-2845</v>
      </c>
      <c r="C1127" s="50">
        <v>7</v>
      </c>
      <c r="D1127" s="50">
        <v>6</v>
      </c>
      <c r="E1127" s="50">
        <v>1</v>
      </c>
    </row>
    <row r="1128" spans="1:5" x14ac:dyDescent="0.25">
      <c r="A1128" s="73">
        <v>44008</v>
      </c>
      <c r="B1128" s="66">
        <v>-2405</v>
      </c>
      <c r="C1128" s="50">
        <v>9</v>
      </c>
      <c r="D1128" s="50">
        <v>9</v>
      </c>
      <c r="E1128" s="50">
        <v>4</v>
      </c>
    </row>
    <row r="1129" spans="1:5" x14ac:dyDescent="0.25">
      <c r="A1129" s="73">
        <v>44007</v>
      </c>
      <c r="B1129" s="66">
        <v>6335</v>
      </c>
      <c r="C1129" s="50">
        <v>7</v>
      </c>
      <c r="D1129" s="50">
        <v>4</v>
      </c>
      <c r="E1129" s="50">
        <v>1</v>
      </c>
    </row>
    <row r="1130" spans="1:5" x14ac:dyDescent="0.25">
      <c r="A1130" s="73">
        <v>44006</v>
      </c>
      <c r="B1130" s="66">
        <v>-11820</v>
      </c>
      <c r="C1130" s="50">
        <v>9</v>
      </c>
      <c r="D1130" s="50">
        <v>6</v>
      </c>
      <c r="E1130" s="50">
        <v>1</v>
      </c>
    </row>
    <row r="1131" spans="1:5" x14ac:dyDescent="0.25">
      <c r="A1131" s="73">
        <v>44005</v>
      </c>
      <c r="B1131" s="66">
        <v>-1300</v>
      </c>
      <c r="C1131" s="50">
        <v>4</v>
      </c>
      <c r="D1131" s="50">
        <v>1</v>
      </c>
      <c r="E1131" s="50">
        <v>2</v>
      </c>
    </row>
    <row r="1132" spans="1:5" x14ac:dyDescent="0.25">
      <c r="A1132" s="73">
        <v>44004</v>
      </c>
      <c r="B1132" s="66">
        <v>-6320</v>
      </c>
      <c r="C1132" s="50">
        <v>5</v>
      </c>
      <c r="D1132" s="50">
        <v>8</v>
      </c>
      <c r="E1132" s="50">
        <v>3</v>
      </c>
    </row>
    <row r="1133" spans="1:5" x14ac:dyDescent="0.25">
      <c r="A1133" s="73">
        <v>44001</v>
      </c>
      <c r="B1133" s="66">
        <v>-9800</v>
      </c>
      <c r="C1133" s="50">
        <v>6</v>
      </c>
      <c r="D1133" s="50">
        <v>4</v>
      </c>
      <c r="E1133" s="50">
        <v>1</v>
      </c>
    </row>
    <row r="1134" spans="1:5" x14ac:dyDescent="0.25">
      <c r="A1134" s="73">
        <v>44000</v>
      </c>
      <c r="B1134" s="66">
        <v>2660</v>
      </c>
      <c r="C1134" s="50">
        <v>2</v>
      </c>
      <c r="D1134" s="50">
        <v>2</v>
      </c>
      <c r="E1134" s="50">
        <v>2</v>
      </c>
    </row>
    <row r="1135" spans="1:5" x14ac:dyDescent="0.25">
      <c r="A1135" s="73">
        <v>43999</v>
      </c>
      <c r="B1135" s="66">
        <v>-490</v>
      </c>
      <c r="C1135" s="50">
        <v>3</v>
      </c>
      <c r="D1135" s="50">
        <v>5</v>
      </c>
      <c r="E1135" s="50">
        <v>2</v>
      </c>
    </row>
    <row r="1136" spans="1:5" x14ac:dyDescent="0.25">
      <c r="A1136" s="73">
        <v>43998</v>
      </c>
      <c r="B1136" s="66">
        <v>3260</v>
      </c>
      <c r="C1136" s="50">
        <v>7</v>
      </c>
      <c r="D1136" s="50">
        <v>2</v>
      </c>
      <c r="E1136" s="50">
        <v>1</v>
      </c>
    </row>
    <row r="1137" spans="1:5" x14ac:dyDescent="0.25">
      <c r="A1137" s="73">
        <v>43997</v>
      </c>
      <c r="B1137" s="66">
        <v>16355</v>
      </c>
      <c r="C1137" s="50">
        <v>10</v>
      </c>
      <c r="D1137" s="50">
        <v>8</v>
      </c>
      <c r="E1137" s="50">
        <v>4</v>
      </c>
    </row>
    <row r="1138" spans="1:5" x14ac:dyDescent="0.25">
      <c r="A1138" s="73">
        <v>43994</v>
      </c>
      <c r="B1138" s="66">
        <v>3480</v>
      </c>
      <c r="C1138" s="50">
        <v>10</v>
      </c>
      <c r="D1138" s="50">
        <v>3</v>
      </c>
      <c r="E1138" s="50">
        <v>1</v>
      </c>
    </row>
    <row r="1139" spans="1:5" x14ac:dyDescent="0.25">
      <c r="A1139" s="73">
        <v>43993</v>
      </c>
      <c r="B1139" s="66">
        <v>20835</v>
      </c>
      <c r="C1139" s="50">
        <v>10</v>
      </c>
      <c r="D1139" s="50">
        <v>10</v>
      </c>
      <c r="E1139" s="50">
        <v>4</v>
      </c>
    </row>
    <row r="1140" spans="1:5" x14ac:dyDescent="0.25">
      <c r="A1140" s="73">
        <v>43992</v>
      </c>
      <c r="B1140" s="66">
        <v>-720</v>
      </c>
      <c r="C1140" s="50">
        <v>6</v>
      </c>
      <c r="D1140" s="50">
        <v>7</v>
      </c>
      <c r="E1140" s="50">
        <v>4</v>
      </c>
    </row>
    <row r="1141" spans="1:5" x14ac:dyDescent="0.25">
      <c r="A1141" s="73">
        <v>43991</v>
      </c>
      <c r="B1141" s="66">
        <v>2430</v>
      </c>
      <c r="C1141" s="50">
        <v>6</v>
      </c>
      <c r="D1141" s="50">
        <v>8</v>
      </c>
      <c r="E1141" s="50">
        <v>4</v>
      </c>
    </row>
    <row r="1142" spans="1:5" x14ac:dyDescent="0.25">
      <c r="A1142" s="73">
        <v>43990</v>
      </c>
      <c r="B1142" s="66">
        <v>3960</v>
      </c>
      <c r="C1142" s="50">
        <v>5</v>
      </c>
      <c r="D1142" s="50">
        <v>5</v>
      </c>
      <c r="E1142" s="50">
        <v>2</v>
      </c>
    </row>
    <row r="1143" spans="1:5" x14ac:dyDescent="0.25">
      <c r="A1143" s="73">
        <v>43987</v>
      </c>
      <c r="B1143" s="66">
        <v>8950</v>
      </c>
      <c r="C1143" s="50">
        <v>8</v>
      </c>
      <c r="D1143" s="50">
        <v>7</v>
      </c>
      <c r="E1143" s="50">
        <v>4</v>
      </c>
    </row>
    <row r="1144" spans="1:5" x14ac:dyDescent="0.25">
      <c r="A1144" s="73">
        <v>43986</v>
      </c>
      <c r="B1144" s="66">
        <v>-225</v>
      </c>
      <c r="C1144" s="50">
        <v>5</v>
      </c>
      <c r="D1144" s="50">
        <v>2</v>
      </c>
      <c r="E1144" s="50">
        <v>2</v>
      </c>
    </row>
    <row r="1145" spans="1:5" x14ac:dyDescent="0.25">
      <c r="A1145" s="73">
        <v>43985</v>
      </c>
      <c r="B1145" s="66">
        <v>1630</v>
      </c>
      <c r="C1145" s="50">
        <v>2</v>
      </c>
      <c r="D1145" s="50">
        <v>2</v>
      </c>
      <c r="E1145" s="50">
        <v>2</v>
      </c>
    </row>
    <row r="1146" spans="1:5" x14ac:dyDescent="0.25">
      <c r="A1146" s="73">
        <v>43984</v>
      </c>
      <c r="B1146" s="66">
        <v>-18460</v>
      </c>
      <c r="C1146" s="50">
        <v>5</v>
      </c>
      <c r="D1146" s="50">
        <v>1</v>
      </c>
      <c r="E1146" s="50">
        <v>2</v>
      </c>
    </row>
    <row r="1147" spans="1:5" x14ac:dyDescent="0.25">
      <c r="A1147" s="73">
        <v>43983</v>
      </c>
      <c r="B1147" s="66">
        <v>3050</v>
      </c>
      <c r="C1147" s="50">
        <v>2</v>
      </c>
      <c r="D1147" s="50">
        <v>9</v>
      </c>
      <c r="E1147" s="50">
        <v>3</v>
      </c>
    </row>
    <row r="1148" spans="1:5" x14ac:dyDescent="0.25">
      <c r="A1148" s="73">
        <v>43980</v>
      </c>
      <c r="B1148" s="66">
        <v>-9455</v>
      </c>
      <c r="C1148" s="50">
        <v>7</v>
      </c>
      <c r="D1148" s="50">
        <v>6</v>
      </c>
      <c r="E1148" s="50">
        <v>1</v>
      </c>
    </row>
    <row r="1149" spans="1:5" x14ac:dyDescent="0.25">
      <c r="A1149" s="73">
        <v>43979</v>
      </c>
      <c r="B1149" s="66">
        <v>3380</v>
      </c>
      <c r="C1149" s="50">
        <v>8</v>
      </c>
      <c r="D1149" s="50">
        <v>1</v>
      </c>
      <c r="E1149" s="50">
        <v>1</v>
      </c>
    </row>
    <row r="1150" spans="1:5" x14ac:dyDescent="0.25">
      <c r="A1150" s="73">
        <v>43978</v>
      </c>
      <c r="B1150" s="66">
        <v>1950</v>
      </c>
      <c r="C1150" s="50">
        <v>10</v>
      </c>
      <c r="D1150" s="50">
        <v>2</v>
      </c>
      <c r="E1150" s="50">
        <v>1</v>
      </c>
    </row>
    <row r="1151" spans="1:5" x14ac:dyDescent="0.25">
      <c r="A1151" s="73">
        <v>43977</v>
      </c>
      <c r="B1151" s="66">
        <v>-4340</v>
      </c>
      <c r="C1151" s="50">
        <v>7</v>
      </c>
      <c r="D1151" s="50">
        <v>10</v>
      </c>
      <c r="E1151" s="50">
        <v>4</v>
      </c>
    </row>
    <row r="1152" spans="1:5" x14ac:dyDescent="0.25">
      <c r="A1152" s="73">
        <v>43973</v>
      </c>
      <c r="B1152" s="66">
        <v>4820</v>
      </c>
      <c r="C1152" s="50">
        <v>4</v>
      </c>
      <c r="D1152" s="50">
        <v>9</v>
      </c>
      <c r="E1152" s="50">
        <v>3</v>
      </c>
    </row>
    <row r="1153" spans="1:5" x14ac:dyDescent="0.25">
      <c r="A1153" s="73">
        <v>43972</v>
      </c>
      <c r="B1153" s="66">
        <v>-5480</v>
      </c>
      <c r="C1153" s="50">
        <v>5</v>
      </c>
      <c r="D1153" s="50">
        <v>4</v>
      </c>
      <c r="E1153" s="50">
        <v>2</v>
      </c>
    </row>
    <row r="1154" spans="1:5" x14ac:dyDescent="0.25">
      <c r="A1154" s="73">
        <v>43971</v>
      </c>
      <c r="B1154" s="66">
        <v>-480</v>
      </c>
      <c r="C1154" s="50">
        <v>3</v>
      </c>
      <c r="D1154" s="50">
        <v>8</v>
      </c>
      <c r="E1154" s="50">
        <v>3</v>
      </c>
    </row>
    <row r="1155" spans="1:5" x14ac:dyDescent="0.25">
      <c r="A1155" s="73">
        <v>43970</v>
      </c>
      <c r="B1155" s="66">
        <v>-4960</v>
      </c>
      <c r="C1155" s="50">
        <v>4</v>
      </c>
      <c r="D1155" s="50">
        <v>3</v>
      </c>
      <c r="E1155" s="50">
        <v>2</v>
      </c>
    </row>
    <row r="1156" spans="1:5" x14ac:dyDescent="0.25">
      <c r="A1156" s="73">
        <v>43969</v>
      </c>
      <c r="B1156" s="66">
        <v>320</v>
      </c>
      <c r="C1156" s="50">
        <v>5</v>
      </c>
      <c r="D1156" s="50">
        <v>7</v>
      </c>
      <c r="E1156" s="50">
        <v>3</v>
      </c>
    </row>
    <row r="1157" spans="1:5" x14ac:dyDescent="0.25">
      <c r="A1157" s="73">
        <v>43966</v>
      </c>
      <c r="B1157" s="66">
        <v>-3715</v>
      </c>
      <c r="C1157" s="50">
        <v>8</v>
      </c>
      <c r="D1157" s="50">
        <v>4</v>
      </c>
      <c r="E1157" s="50">
        <v>1</v>
      </c>
    </row>
    <row r="1158" spans="1:5" x14ac:dyDescent="0.25">
      <c r="A1158" s="73">
        <v>43965</v>
      </c>
      <c r="B1158" s="66">
        <v>-20160</v>
      </c>
      <c r="C1158" s="50">
        <v>8</v>
      </c>
      <c r="D1158" s="50">
        <v>4</v>
      </c>
      <c r="E1158" s="50">
        <v>1</v>
      </c>
    </row>
    <row r="1159" spans="1:5" x14ac:dyDescent="0.25">
      <c r="A1159" s="73">
        <v>43964</v>
      </c>
      <c r="B1159" s="66">
        <v>-12345</v>
      </c>
      <c r="C1159" s="50">
        <v>10</v>
      </c>
      <c r="D1159" s="50">
        <v>5</v>
      </c>
      <c r="E1159" s="50">
        <v>1</v>
      </c>
    </row>
    <row r="1160" spans="1:5" x14ac:dyDescent="0.25">
      <c r="A1160" s="73">
        <v>43963</v>
      </c>
      <c r="B1160" s="66">
        <v>-9885</v>
      </c>
      <c r="C1160" s="50">
        <v>8</v>
      </c>
      <c r="D1160" s="50">
        <v>8</v>
      </c>
      <c r="E1160" s="50">
        <v>4</v>
      </c>
    </row>
    <row r="1161" spans="1:5" x14ac:dyDescent="0.25">
      <c r="A1161" s="73">
        <v>43962</v>
      </c>
      <c r="B1161" s="66">
        <v>-1730</v>
      </c>
      <c r="C1161" s="50">
        <v>8</v>
      </c>
      <c r="D1161" s="50">
        <v>5</v>
      </c>
      <c r="E1161" s="50">
        <v>1</v>
      </c>
    </row>
    <row r="1162" spans="1:5" x14ac:dyDescent="0.25">
      <c r="A1162" s="73">
        <v>43959</v>
      </c>
      <c r="B1162" s="66">
        <v>-15415</v>
      </c>
      <c r="C1162" s="50">
        <v>3</v>
      </c>
      <c r="D1162" s="50">
        <v>1</v>
      </c>
      <c r="E1162" s="50">
        <v>2</v>
      </c>
    </row>
    <row r="1163" spans="1:5" x14ac:dyDescent="0.25">
      <c r="A1163" s="73">
        <v>43958</v>
      </c>
      <c r="B1163" s="66">
        <v>-975</v>
      </c>
      <c r="C1163" s="50">
        <v>2</v>
      </c>
      <c r="D1163" s="50">
        <v>1</v>
      </c>
      <c r="E1163" s="50">
        <v>2</v>
      </c>
    </row>
    <row r="1164" spans="1:5" x14ac:dyDescent="0.25">
      <c r="A1164" s="73">
        <v>43957</v>
      </c>
      <c r="B1164" s="66">
        <v>-385</v>
      </c>
      <c r="C1164" s="50">
        <v>4</v>
      </c>
      <c r="D1164" s="50">
        <v>2</v>
      </c>
      <c r="E1164" s="50">
        <v>2</v>
      </c>
    </row>
    <row r="1165" spans="1:5" x14ac:dyDescent="0.25">
      <c r="A1165" s="73">
        <v>43956</v>
      </c>
      <c r="B1165" s="66">
        <v>3050</v>
      </c>
      <c r="C1165" s="50">
        <v>5</v>
      </c>
      <c r="D1165" s="50">
        <v>3</v>
      </c>
      <c r="E1165" s="50">
        <v>2</v>
      </c>
    </row>
    <row r="1166" spans="1:5" x14ac:dyDescent="0.25">
      <c r="A1166" s="73">
        <v>43955</v>
      </c>
      <c r="B1166" s="66">
        <v>8270</v>
      </c>
      <c r="C1166" s="50">
        <v>7</v>
      </c>
      <c r="D1166" s="50">
        <v>9</v>
      </c>
      <c r="E1166" s="50">
        <v>4</v>
      </c>
    </row>
    <row r="1167" spans="1:5" x14ac:dyDescent="0.25">
      <c r="A1167" s="73">
        <v>43952</v>
      </c>
      <c r="B1167" s="66">
        <v>-195</v>
      </c>
      <c r="C1167" s="50">
        <v>8</v>
      </c>
      <c r="D1167" s="50">
        <v>4</v>
      </c>
      <c r="E1167" s="50">
        <v>1</v>
      </c>
    </row>
    <row r="1168" spans="1:5" x14ac:dyDescent="0.25">
      <c r="A1168" s="73">
        <v>43951</v>
      </c>
      <c r="B1168" s="66">
        <v>3525</v>
      </c>
      <c r="C1168" s="50">
        <v>6</v>
      </c>
      <c r="D1168" s="50">
        <v>5</v>
      </c>
      <c r="E1168" s="50">
        <v>1</v>
      </c>
    </row>
    <row r="1169" spans="1:5" x14ac:dyDescent="0.25">
      <c r="A1169" s="73">
        <v>43950</v>
      </c>
      <c r="B1169" s="66">
        <v>12325</v>
      </c>
      <c r="C1169" s="50">
        <v>9</v>
      </c>
      <c r="D1169" s="50">
        <v>7</v>
      </c>
      <c r="E1169" s="50">
        <v>4</v>
      </c>
    </row>
    <row r="1170" spans="1:5" x14ac:dyDescent="0.25">
      <c r="A1170" s="73">
        <v>43949</v>
      </c>
      <c r="B1170" s="66">
        <v>-6400</v>
      </c>
      <c r="C1170" s="50">
        <v>10</v>
      </c>
      <c r="D1170" s="50">
        <v>10</v>
      </c>
      <c r="E1170" s="50">
        <v>4</v>
      </c>
    </row>
    <row r="1171" spans="1:5" x14ac:dyDescent="0.25">
      <c r="A1171" s="73">
        <v>43948</v>
      </c>
      <c r="B1171" s="66">
        <v>-1950</v>
      </c>
      <c r="C1171" s="50">
        <v>3</v>
      </c>
      <c r="D1171" s="50">
        <v>5</v>
      </c>
      <c r="E1171" s="50">
        <v>2</v>
      </c>
    </row>
    <row r="1172" spans="1:5" x14ac:dyDescent="0.25">
      <c r="A1172" s="73">
        <v>43945</v>
      </c>
      <c r="B1172" s="66">
        <v>7540</v>
      </c>
      <c r="C1172" s="50">
        <v>7</v>
      </c>
      <c r="D1172" s="50">
        <v>8</v>
      </c>
      <c r="E1172" s="50">
        <v>4</v>
      </c>
    </row>
    <row r="1173" spans="1:5" x14ac:dyDescent="0.25">
      <c r="A1173" s="73">
        <v>43944</v>
      </c>
      <c r="B1173" s="66">
        <v>2935</v>
      </c>
      <c r="C1173" s="50">
        <v>7</v>
      </c>
      <c r="D1173" s="50">
        <v>1</v>
      </c>
      <c r="E1173" s="50">
        <v>1</v>
      </c>
    </row>
    <row r="1174" spans="1:5" x14ac:dyDescent="0.25">
      <c r="A1174" s="73">
        <v>43942</v>
      </c>
      <c r="B1174" s="66">
        <v>-20160</v>
      </c>
      <c r="C1174" s="50">
        <v>10</v>
      </c>
      <c r="D1174" s="50">
        <v>8</v>
      </c>
      <c r="E1174" s="50">
        <v>4</v>
      </c>
    </row>
    <row r="1175" spans="1:5" x14ac:dyDescent="0.25">
      <c r="A1175" s="73">
        <v>43941</v>
      </c>
      <c r="B1175" s="66">
        <v>-7000</v>
      </c>
      <c r="C1175" s="50">
        <v>5</v>
      </c>
      <c r="D1175" s="50">
        <v>1</v>
      </c>
      <c r="E1175" s="50">
        <v>2</v>
      </c>
    </row>
    <row r="1176" spans="1:5" x14ac:dyDescent="0.25">
      <c r="A1176" s="73">
        <v>43938</v>
      </c>
      <c r="B1176" s="66">
        <v>-15540</v>
      </c>
      <c r="C1176" s="50">
        <v>9</v>
      </c>
      <c r="D1176" s="50">
        <v>5</v>
      </c>
      <c r="E1176" s="50">
        <v>1</v>
      </c>
    </row>
    <row r="1177" spans="1:5" x14ac:dyDescent="0.25">
      <c r="A1177" s="73">
        <v>43937</v>
      </c>
      <c r="B1177" s="66">
        <v>6415</v>
      </c>
      <c r="C1177" s="50">
        <v>7</v>
      </c>
      <c r="D1177" s="50">
        <v>4</v>
      </c>
      <c r="E1177" s="50">
        <v>1</v>
      </c>
    </row>
    <row r="1178" spans="1:5" x14ac:dyDescent="0.25">
      <c r="A1178" s="73">
        <v>43936</v>
      </c>
      <c r="B1178" s="66">
        <v>2155</v>
      </c>
      <c r="C1178" s="50">
        <v>7</v>
      </c>
      <c r="D1178" s="50">
        <v>1</v>
      </c>
      <c r="E1178" s="50">
        <v>1</v>
      </c>
    </row>
    <row r="1179" spans="1:5" x14ac:dyDescent="0.25">
      <c r="A1179" s="73">
        <v>43935</v>
      </c>
      <c r="B1179" s="66">
        <v>8830</v>
      </c>
      <c r="C1179" s="50">
        <v>10</v>
      </c>
      <c r="D1179" s="50">
        <v>9</v>
      </c>
      <c r="E1179" s="50">
        <v>4</v>
      </c>
    </row>
    <row r="1180" spans="1:5" x14ac:dyDescent="0.25">
      <c r="A1180" s="73">
        <v>43934</v>
      </c>
      <c r="B1180" s="66">
        <v>9200</v>
      </c>
      <c r="C1180" s="50">
        <v>8</v>
      </c>
      <c r="D1180" s="50">
        <v>9</v>
      </c>
      <c r="E1180" s="50">
        <v>4</v>
      </c>
    </row>
    <row r="1181" spans="1:5" x14ac:dyDescent="0.25">
      <c r="A1181" s="73">
        <v>43930</v>
      </c>
      <c r="B1181" s="66">
        <v>-6750</v>
      </c>
      <c r="C1181" s="50">
        <v>9</v>
      </c>
      <c r="D1181" s="50">
        <v>4</v>
      </c>
      <c r="E1181" s="50">
        <v>1</v>
      </c>
    </row>
    <row r="1182" spans="1:5" x14ac:dyDescent="0.25">
      <c r="A1182" s="73">
        <v>43929</v>
      </c>
      <c r="B1182" s="66">
        <v>9055</v>
      </c>
      <c r="C1182" s="50">
        <v>8</v>
      </c>
      <c r="D1182" s="50">
        <v>9</v>
      </c>
      <c r="E1182" s="50">
        <v>4</v>
      </c>
    </row>
    <row r="1183" spans="1:5" x14ac:dyDescent="0.25">
      <c r="A1183" s="73">
        <v>43928</v>
      </c>
      <c r="B1183" s="66">
        <v>160</v>
      </c>
      <c r="C1183" s="50">
        <v>10</v>
      </c>
      <c r="D1183" s="50">
        <v>9</v>
      </c>
      <c r="E1183" s="50">
        <v>4</v>
      </c>
    </row>
    <row r="1184" spans="1:5" x14ac:dyDescent="0.25">
      <c r="A1184" s="73">
        <v>43927</v>
      </c>
      <c r="B1184" s="66">
        <v>12530</v>
      </c>
      <c r="C1184" s="50">
        <v>10</v>
      </c>
      <c r="D1184" s="50">
        <v>7</v>
      </c>
      <c r="E1184" s="50">
        <v>4</v>
      </c>
    </row>
    <row r="1185" spans="1:5" x14ac:dyDescent="0.25">
      <c r="A1185" s="73">
        <v>43924</v>
      </c>
      <c r="B1185" s="66">
        <v>925</v>
      </c>
      <c r="C1185" s="50">
        <v>10</v>
      </c>
      <c r="D1185" s="50">
        <v>2</v>
      </c>
      <c r="E1185" s="50">
        <v>1</v>
      </c>
    </row>
    <row r="1186" spans="1:5" x14ac:dyDescent="0.25">
      <c r="A1186" s="73">
        <v>43923</v>
      </c>
      <c r="B1186" s="66">
        <v>7200</v>
      </c>
      <c r="C1186" s="50">
        <v>10</v>
      </c>
      <c r="D1186" s="50">
        <v>4</v>
      </c>
      <c r="E1186" s="50">
        <v>1</v>
      </c>
    </row>
    <row r="1187" spans="1:5" x14ac:dyDescent="0.25">
      <c r="A1187" s="73">
        <v>43922</v>
      </c>
      <c r="B1187" s="66">
        <v>-8750</v>
      </c>
      <c r="C1187" s="50">
        <v>10</v>
      </c>
      <c r="D1187" s="50">
        <v>4</v>
      </c>
      <c r="E1187" s="50">
        <v>1</v>
      </c>
    </row>
    <row r="1188" spans="1:5" x14ac:dyDescent="0.25">
      <c r="A1188" s="73">
        <v>43921</v>
      </c>
      <c r="B1188" s="66">
        <v>5230</v>
      </c>
      <c r="C1188" s="50">
        <v>10</v>
      </c>
      <c r="D1188" s="50">
        <v>5</v>
      </c>
      <c r="E1188" s="50">
        <v>1</v>
      </c>
    </row>
    <row r="1189" spans="1:5" x14ac:dyDescent="0.25">
      <c r="A1189" s="73">
        <v>43920</v>
      </c>
      <c r="B1189" s="66">
        <v>7200</v>
      </c>
      <c r="C1189" s="50">
        <v>10</v>
      </c>
      <c r="D1189" s="50">
        <v>9</v>
      </c>
      <c r="E1189" s="50">
        <v>4</v>
      </c>
    </row>
    <row r="1190" spans="1:5" x14ac:dyDescent="0.25">
      <c r="A1190" s="73">
        <v>43917</v>
      </c>
      <c r="B1190" s="66">
        <v>-3825</v>
      </c>
      <c r="C1190" s="50">
        <v>9</v>
      </c>
      <c r="D1190" s="50">
        <v>6</v>
      </c>
      <c r="E1190" s="50">
        <v>1</v>
      </c>
    </row>
    <row r="1191" spans="1:5" x14ac:dyDescent="0.25">
      <c r="A1191" s="73">
        <v>43916</v>
      </c>
      <c r="B1191" s="66">
        <v>26045</v>
      </c>
      <c r="C1191" s="50">
        <v>10</v>
      </c>
      <c r="D1191" s="50">
        <v>8</v>
      </c>
      <c r="E1191" s="50">
        <v>4</v>
      </c>
    </row>
    <row r="1192" spans="1:5" x14ac:dyDescent="0.25">
      <c r="A1192" s="73">
        <v>43915</v>
      </c>
      <c r="B1192" s="66">
        <v>-9785</v>
      </c>
      <c r="C1192" s="50">
        <v>10</v>
      </c>
      <c r="D1192" s="50">
        <v>3</v>
      </c>
      <c r="E1192" s="50">
        <v>1</v>
      </c>
    </row>
    <row r="1193" spans="1:5" x14ac:dyDescent="0.25">
      <c r="A1193" s="73">
        <v>43914</v>
      </c>
      <c r="B1193" s="66">
        <v>10445</v>
      </c>
      <c r="C1193" s="50">
        <v>10</v>
      </c>
      <c r="D1193" s="50">
        <v>6</v>
      </c>
      <c r="E1193" s="50">
        <v>1</v>
      </c>
    </row>
    <row r="1194" spans="1:5" x14ac:dyDescent="0.25">
      <c r="A1194" s="73">
        <v>43913</v>
      </c>
      <c r="B1194" s="66">
        <v>20055</v>
      </c>
      <c r="C1194" s="50">
        <v>10</v>
      </c>
      <c r="D1194" s="50">
        <v>4</v>
      </c>
      <c r="E1194" s="50">
        <v>1</v>
      </c>
    </row>
    <row r="1195" spans="1:5" x14ac:dyDescent="0.25">
      <c r="A1195" s="73">
        <v>43910</v>
      </c>
      <c r="B1195" s="66">
        <v>34695</v>
      </c>
      <c r="C1195" s="50" t="e">
        <v>#N/A</v>
      </c>
      <c r="D1195" s="50">
        <v>10</v>
      </c>
      <c r="E1195" s="50" t="e">
        <v>#N/A</v>
      </c>
    </row>
    <row r="1196" spans="1:5" x14ac:dyDescent="0.25">
      <c r="A1196" s="73">
        <v>43909</v>
      </c>
      <c r="B1196" s="66">
        <v>16885</v>
      </c>
      <c r="C1196" s="50">
        <v>10</v>
      </c>
      <c r="D1196" s="50">
        <v>2</v>
      </c>
      <c r="E1196" s="50">
        <v>1</v>
      </c>
    </row>
    <row r="1197" spans="1:5" x14ac:dyDescent="0.25">
      <c r="A1197" s="73">
        <v>43908</v>
      </c>
      <c r="B1197" s="66">
        <v>-16920</v>
      </c>
      <c r="C1197" s="50">
        <v>10</v>
      </c>
      <c r="D1197" s="50">
        <v>3</v>
      </c>
      <c r="E1197" s="50">
        <v>1</v>
      </c>
    </row>
    <row r="1198" spans="1:5" x14ac:dyDescent="0.25">
      <c r="A1198" s="73">
        <v>43907</v>
      </c>
      <c r="B1198" s="66">
        <v>-10170</v>
      </c>
      <c r="C1198" s="50" t="e">
        <v>#N/A</v>
      </c>
      <c r="D1198" s="50">
        <v>6</v>
      </c>
      <c r="E1198" s="50" t="e">
        <v>#N/A</v>
      </c>
    </row>
    <row r="1199" spans="1:5" x14ac:dyDescent="0.25">
      <c r="A1199" s="73">
        <v>43906</v>
      </c>
      <c r="B1199" s="66">
        <v>26295</v>
      </c>
      <c r="C1199" s="50" t="e">
        <v>#N/A</v>
      </c>
      <c r="D1199" s="50">
        <v>10</v>
      </c>
      <c r="E1199" s="50" t="e">
        <v>#N/A</v>
      </c>
    </row>
    <row r="1200" spans="1:5" x14ac:dyDescent="0.25">
      <c r="A1200" s="73">
        <v>43903</v>
      </c>
      <c r="B1200" s="66">
        <v>-5575</v>
      </c>
      <c r="C1200" s="50" t="e">
        <v>#N/A</v>
      </c>
      <c r="D1200" s="50">
        <v>6</v>
      </c>
      <c r="E1200" s="50" t="e">
        <v>#N/A</v>
      </c>
    </row>
    <row r="1201" spans="1:5" x14ac:dyDescent="0.25">
      <c r="A1201" s="73">
        <v>43902</v>
      </c>
      <c r="B1201" s="66">
        <v>-3805</v>
      </c>
      <c r="C1201" s="50">
        <v>10</v>
      </c>
      <c r="D1201" s="50">
        <v>7</v>
      </c>
      <c r="E1201" s="50">
        <v>4</v>
      </c>
    </row>
    <row r="1202" spans="1:5" x14ac:dyDescent="0.25">
      <c r="A1202" s="73">
        <v>43901</v>
      </c>
      <c r="B1202" s="66">
        <v>-2980</v>
      </c>
      <c r="C1202" s="50">
        <v>10</v>
      </c>
      <c r="D1202" s="50">
        <v>6</v>
      </c>
      <c r="E1202" s="50">
        <v>1</v>
      </c>
    </row>
    <row r="1203" spans="1:5" x14ac:dyDescent="0.25">
      <c r="A1203" s="73">
        <v>43900</v>
      </c>
      <c r="B1203" s="66">
        <v>-20210</v>
      </c>
      <c r="C1203" s="50">
        <v>10</v>
      </c>
      <c r="D1203" s="50">
        <v>2</v>
      </c>
      <c r="E1203" s="50">
        <v>1</v>
      </c>
    </row>
    <row r="1204" spans="1:5" x14ac:dyDescent="0.25">
      <c r="A1204" s="73">
        <v>43899</v>
      </c>
      <c r="B1204" s="66">
        <v>-6750</v>
      </c>
      <c r="C1204" s="50">
        <v>10</v>
      </c>
      <c r="D1204" s="50">
        <v>4</v>
      </c>
      <c r="E1204" s="50">
        <v>1</v>
      </c>
    </row>
    <row r="1205" spans="1:5" x14ac:dyDescent="0.25">
      <c r="A1205" s="73">
        <v>43896</v>
      </c>
      <c r="B1205" s="66">
        <v>6735</v>
      </c>
      <c r="C1205" s="50">
        <v>9</v>
      </c>
      <c r="D1205" s="50">
        <v>5</v>
      </c>
      <c r="E1205" s="50">
        <v>1</v>
      </c>
    </row>
    <row r="1206" spans="1:5" x14ac:dyDescent="0.25">
      <c r="A1206" s="73">
        <v>43895</v>
      </c>
      <c r="B1206" s="66">
        <v>1545</v>
      </c>
      <c r="C1206" s="50">
        <v>9</v>
      </c>
      <c r="D1206" s="50">
        <v>3</v>
      </c>
      <c r="E1206" s="50">
        <v>1</v>
      </c>
    </row>
    <row r="1207" spans="1:5" x14ac:dyDescent="0.25">
      <c r="A1207" s="73">
        <v>43894</v>
      </c>
      <c r="B1207" s="66">
        <v>10400</v>
      </c>
      <c r="C1207" s="50">
        <v>10</v>
      </c>
      <c r="D1207" s="50">
        <v>7</v>
      </c>
      <c r="E1207" s="50">
        <v>4</v>
      </c>
    </row>
    <row r="1208" spans="1:5" x14ac:dyDescent="0.25">
      <c r="A1208" s="73">
        <v>43893</v>
      </c>
      <c r="B1208" s="66">
        <v>-10170</v>
      </c>
      <c r="C1208" s="50">
        <v>10</v>
      </c>
      <c r="D1208" s="50">
        <v>6</v>
      </c>
      <c r="E1208" s="50">
        <v>1</v>
      </c>
    </row>
    <row r="1209" spans="1:5" x14ac:dyDescent="0.25">
      <c r="A1209" s="73">
        <v>43892</v>
      </c>
      <c r="B1209" s="66">
        <v>-10285</v>
      </c>
      <c r="C1209" s="50">
        <v>10</v>
      </c>
      <c r="D1209" s="50">
        <v>9</v>
      </c>
      <c r="E1209" s="50">
        <v>4</v>
      </c>
    </row>
    <row r="1210" spans="1:5" x14ac:dyDescent="0.25">
      <c r="A1210" s="73">
        <v>43889</v>
      </c>
      <c r="B1210" s="66">
        <v>-20160</v>
      </c>
      <c r="C1210" s="50">
        <v>10</v>
      </c>
      <c r="D1210" s="50">
        <v>5</v>
      </c>
      <c r="E1210" s="50">
        <v>1</v>
      </c>
    </row>
    <row r="1211" spans="1:5" x14ac:dyDescent="0.25">
      <c r="A1211" s="73">
        <v>43888</v>
      </c>
      <c r="B1211" s="66">
        <v>-20210</v>
      </c>
      <c r="C1211" s="50">
        <v>10</v>
      </c>
      <c r="D1211" s="50">
        <v>10</v>
      </c>
      <c r="E1211" s="50">
        <v>4</v>
      </c>
    </row>
    <row r="1212" spans="1:5" x14ac:dyDescent="0.25">
      <c r="A1212" s="73">
        <v>43887</v>
      </c>
      <c r="B1212" s="66">
        <v>-10520</v>
      </c>
      <c r="C1212" s="50">
        <v>8</v>
      </c>
      <c r="D1212" s="50">
        <v>1</v>
      </c>
      <c r="E1212" s="50">
        <v>1</v>
      </c>
    </row>
    <row r="1213" spans="1:5" x14ac:dyDescent="0.25">
      <c r="A1213" s="73">
        <v>43886</v>
      </c>
      <c r="B1213" s="66">
        <v>5160</v>
      </c>
      <c r="C1213" s="50">
        <v>10</v>
      </c>
      <c r="D1213" s="50">
        <v>8</v>
      </c>
      <c r="E1213" s="50">
        <v>4</v>
      </c>
    </row>
    <row r="1214" spans="1:5" x14ac:dyDescent="0.25">
      <c r="A1214" s="73">
        <v>43885</v>
      </c>
      <c r="B1214" s="66">
        <v>-5165</v>
      </c>
      <c r="C1214" s="50">
        <v>7</v>
      </c>
      <c r="D1214" s="50">
        <v>6</v>
      </c>
      <c r="E1214" s="50">
        <v>1</v>
      </c>
    </row>
    <row r="1215" spans="1:5" x14ac:dyDescent="0.25">
      <c r="A1215" s="73">
        <v>43882</v>
      </c>
      <c r="B1215" s="66">
        <v>-10640</v>
      </c>
      <c r="C1215" s="50">
        <v>7</v>
      </c>
      <c r="D1215" s="50">
        <v>7</v>
      </c>
      <c r="E1215" s="50">
        <v>4</v>
      </c>
    </row>
    <row r="1216" spans="1:5" x14ac:dyDescent="0.25">
      <c r="A1216" s="73">
        <v>43881</v>
      </c>
      <c r="B1216" s="66">
        <v>5355</v>
      </c>
      <c r="C1216" s="50">
        <v>7</v>
      </c>
      <c r="D1216" s="50">
        <v>4</v>
      </c>
      <c r="E1216" s="50">
        <v>1</v>
      </c>
    </row>
    <row r="1217" spans="1:5" x14ac:dyDescent="0.25">
      <c r="A1217" s="73">
        <v>43880</v>
      </c>
      <c r="B1217" s="66">
        <v>-420</v>
      </c>
      <c r="C1217" s="50">
        <v>2</v>
      </c>
      <c r="D1217" s="50">
        <v>8</v>
      </c>
      <c r="E1217" s="50">
        <v>3</v>
      </c>
    </row>
    <row r="1218" spans="1:5" x14ac:dyDescent="0.25">
      <c r="A1218" s="73">
        <v>43879</v>
      </c>
      <c r="B1218" s="66">
        <v>6160</v>
      </c>
      <c r="C1218" s="50">
        <v>2</v>
      </c>
      <c r="D1218" s="50">
        <v>8</v>
      </c>
      <c r="E1218" s="50">
        <v>3</v>
      </c>
    </row>
    <row r="1219" spans="1:5" x14ac:dyDescent="0.25">
      <c r="A1219" s="73">
        <v>43875</v>
      </c>
      <c r="B1219" s="66">
        <v>-840</v>
      </c>
      <c r="C1219" s="50">
        <v>1</v>
      </c>
      <c r="D1219" s="50">
        <v>2</v>
      </c>
      <c r="E1219" s="50">
        <v>2</v>
      </c>
    </row>
    <row r="1220" spans="1:5" x14ac:dyDescent="0.25">
      <c r="A1220" s="73">
        <v>43874</v>
      </c>
      <c r="B1220" s="66">
        <v>6100</v>
      </c>
      <c r="C1220" s="50">
        <v>4</v>
      </c>
      <c r="D1220" s="50">
        <v>6</v>
      </c>
      <c r="E1220" s="50">
        <v>2</v>
      </c>
    </row>
    <row r="1221" spans="1:5" x14ac:dyDescent="0.25">
      <c r="A1221" s="73">
        <v>43873</v>
      </c>
      <c r="B1221" s="66">
        <v>2930</v>
      </c>
      <c r="C1221" s="50">
        <v>1</v>
      </c>
      <c r="D1221" s="50">
        <v>7</v>
      </c>
      <c r="E1221" s="50">
        <v>3</v>
      </c>
    </row>
    <row r="1222" spans="1:5" x14ac:dyDescent="0.25">
      <c r="A1222" s="73">
        <v>43872</v>
      </c>
      <c r="B1222" s="66">
        <v>-1780</v>
      </c>
      <c r="C1222" s="50">
        <v>3</v>
      </c>
      <c r="D1222" s="50">
        <v>3</v>
      </c>
      <c r="E1222" s="50">
        <v>2</v>
      </c>
    </row>
    <row r="1223" spans="1:5" x14ac:dyDescent="0.25">
      <c r="A1223" s="73">
        <v>43871</v>
      </c>
      <c r="B1223" s="66">
        <v>5860</v>
      </c>
      <c r="C1223" s="50">
        <v>5</v>
      </c>
      <c r="D1223" s="50">
        <v>7</v>
      </c>
      <c r="E1223" s="50">
        <v>3</v>
      </c>
    </row>
    <row r="1224" spans="1:5" x14ac:dyDescent="0.25">
      <c r="A1224" s="73">
        <v>43868</v>
      </c>
      <c r="B1224" s="66">
        <v>2055</v>
      </c>
      <c r="C1224" s="50">
        <v>2</v>
      </c>
      <c r="D1224" s="50">
        <v>1</v>
      </c>
      <c r="E1224" s="50">
        <v>2</v>
      </c>
    </row>
    <row r="1225" spans="1:5" x14ac:dyDescent="0.25">
      <c r="A1225" s="73">
        <v>43867</v>
      </c>
      <c r="B1225" s="66">
        <v>5480</v>
      </c>
      <c r="C1225" s="50">
        <v>2</v>
      </c>
      <c r="D1225" s="50">
        <v>4</v>
      </c>
      <c r="E1225" s="50">
        <v>2</v>
      </c>
    </row>
    <row r="1226" spans="1:5" x14ac:dyDescent="0.25">
      <c r="A1226" s="73">
        <v>43866</v>
      </c>
      <c r="B1226" s="66">
        <v>2780</v>
      </c>
      <c r="C1226" s="50">
        <v>5</v>
      </c>
      <c r="D1226" s="50">
        <v>5</v>
      </c>
      <c r="E1226" s="50">
        <v>2</v>
      </c>
    </row>
    <row r="1227" spans="1:5" x14ac:dyDescent="0.25">
      <c r="A1227" s="73">
        <v>43865</v>
      </c>
      <c r="B1227" s="66">
        <v>4690</v>
      </c>
      <c r="C1227" s="50">
        <v>5</v>
      </c>
      <c r="D1227" s="50">
        <v>9</v>
      </c>
      <c r="E1227" s="50">
        <v>3</v>
      </c>
    </row>
    <row r="1228" spans="1:5" x14ac:dyDescent="0.25">
      <c r="A1228" s="73">
        <v>43864</v>
      </c>
      <c r="B1228" s="66">
        <v>6400</v>
      </c>
      <c r="C1228" s="50">
        <v>4</v>
      </c>
      <c r="D1228" s="50">
        <v>7</v>
      </c>
      <c r="E1228" s="50">
        <v>3</v>
      </c>
    </row>
    <row r="1229" spans="1:5" x14ac:dyDescent="0.25">
      <c r="A1229" s="73">
        <v>43861</v>
      </c>
      <c r="B1229" s="66">
        <v>-5600</v>
      </c>
      <c r="C1229" s="50">
        <v>8</v>
      </c>
      <c r="D1229" s="50">
        <v>8</v>
      </c>
      <c r="E1229" s="50">
        <v>4</v>
      </c>
    </row>
    <row r="1230" spans="1:5" x14ac:dyDescent="0.25">
      <c r="A1230" s="73">
        <v>43860</v>
      </c>
      <c r="B1230" s="66">
        <v>3220</v>
      </c>
      <c r="C1230" s="50">
        <v>4</v>
      </c>
      <c r="D1230" s="50">
        <v>9</v>
      </c>
      <c r="E1230" s="50">
        <v>3</v>
      </c>
    </row>
    <row r="1231" spans="1:5" x14ac:dyDescent="0.25">
      <c r="A1231" s="73">
        <v>43859</v>
      </c>
      <c r="B1231" s="66">
        <v>-2580</v>
      </c>
      <c r="C1231" s="50">
        <v>2</v>
      </c>
      <c r="D1231" s="50">
        <v>5</v>
      </c>
      <c r="E1231" s="50">
        <v>2</v>
      </c>
    </row>
    <row r="1232" spans="1:5" x14ac:dyDescent="0.25">
      <c r="A1232" s="73">
        <v>43858</v>
      </c>
      <c r="B1232" s="66">
        <v>5660</v>
      </c>
      <c r="C1232" s="50">
        <v>4</v>
      </c>
      <c r="D1232" s="50">
        <v>9</v>
      </c>
      <c r="E1232" s="50">
        <v>3</v>
      </c>
    </row>
    <row r="1233" spans="1:5" x14ac:dyDescent="0.25">
      <c r="A1233" s="73">
        <v>43857</v>
      </c>
      <c r="B1233" s="66">
        <v>-240</v>
      </c>
      <c r="C1233" s="50">
        <v>2</v>
      </c>
      <c r="D1233" s="50">
        <v>2</v>
      </c>
      <c r="E1233" s="50">
        <v>2</v>
      </c>
    </row>
    <row r="1234" spans="1:5" x14ac:dyDescent="0.25">
      <c r="A1234" s="73">
        <v>43854</v>
      </c>
      <c r="B1234" s="66">
        <v>-10160</v>
      </c>
      <c r="C1234" s="50">
        <v>6</v>
      </c>
      <c r="D1234" s="50">
        <v>8</v>
      </c>
      <c r="E1234" s="50">
        <v>4</v>
      </c>
    </row>
    <row r="1235" spans="1:5" x14ac:dyDescent="0.25">
      <c r="A1235" s="73">
        <v>43853</v>
      </c>
      <c r="B1235" s="66">
        <v>4380</v>
      </c>
      <c r="C1235" s="50">
        <v>2</v>
      </c>
      <c r="D1235" s="50">
        <v>4</v>
      </c>
      <c r="E1235" s="50">
        <v>2</v>
      </c>
    </row>
    <row r="1236" spans="1:5" x14ac:dyDescent="0.25">
      <c r="A1236" s="73">
        <v>43852</v>
      </c>
      <c r="B1236" s="66">
        <v>-2380</v>
      </c>
      <c r="C1236" s="50">
        <v>1</v>
      </c>
      <c r="D1236" s="50">
        <v>5</v>
      </c>
      <c r="E1236" s="50">
        <v>2</v>
      </c>
    </row>
    <row r="1237" spans="1:5" x14ac:dyDescent="0.25">
      <c r="A1237" s="73">
        <v>43851</v>
      </c>
      <c r="B1237" s="66">
        <v>150</v>
      </c>
      <c r="C1237" s="50">
        <v>1</v>
      </c>
      <c r="D1237" s="50">
        <v>7</v>
      </c>
      <c r="E1237" s="50">
        <v>3</v>
      </c>
    </row>
    <row r="1238" spans="1:5" x14ac:dyDescent="0.25">
      <c r="A1238" s="73">
        <v>43847</v>
      </c>
      <c r="B1238" s="66">
        <v>1320</v>
      </c>
      <c r="C1238" s="50">
        <v>1</v>
      </c>
      <c r="D1238" s="50">
        <v>3</v>
      </c>
      <c r="E1238" s="50">
        <v>2</v>
      </c>
    </row>
    <row r="1239" spans="1:5" x14ac:dyDescent="0.25">
      <c r="A1239" s="73">
        <v>43846</v>
      </c>
      <c r="B1239" s="66">
        <v>2320</v>
      </c>
      <c r="C1239" s="50">
        <v>1</v>
      </c>
      <c r="D1239" s="50">
        <v>7</v>
      </c>
      <c r="E1239" s="50">
        <v>3</v>
      </c>
    </row>
    <row r="1240" spans="1:5" x14ac:dyDescent="0.25">
      <c r="A1240" s="73">
        <v>43845</v>
      </c>
      <c r="B1240" s="66">
        <v>855</v>
      </c>
      <c r="C1240" s="50">
        <v>1</v>
      </c>
      <c r="D1240" s="50">
        <v>1</v>
      </c>
      <c r="E1240" s="50">
        <v>2</v>
      </c>
    </row>
    <row r="1241" spans="1:5" x14ac:dyDescent="0.25">
      <c r="A1241" s="73">
        <v>43844</v>
      </c>
      <c r="B1241" s="66">
        <v>-1670</v>
      </c>
      <c r="C1241" s="50">
        <v>1</v>
      </c>
      <c r="D1241" s="50">
        <v>4</v>
      </c>
      <c r="E1241" s="50">
        <v>2</v>
      </c>
    </row>
    <row r="1242" spans="1:5" x14ac:dyDescent="0.25">
      <c r="A1242" s="73">
        <v>43843</v>
      </c>
      <c r="B1242" s="66">
        <v>-3305</v>
      </c>
      <c r="C1242" s="50">
        <v>2</v>
      </c>
      <c r="D1242" s="50">
        <v>9</v>
      </c>
      <c r="E1242" s="50">
        <v>3</v>
      </c>
    </row>
    <row r="1243" spans="1:5" x14ac:dyDescent="0.25">
      <c r="A1243" s="73">
        <v>43840</v>
      </c>
      <c r="B1243" s="66">
        <v>-4720</v>
      </c>
      <c r="C1243" s="50">
        <v>2</v>
      </c>
      <c r="D1243" s="50">
        <v>8</v>
      </c>
      <c r="E1243" s="50">
        <v>3</v>
      </c>
    </row>
    <row r="1244" spans="1:5" x14ac:dyDescent="0.25">
      <c r="A1244" s="73">
        <v>43839</v>
      </c>
      <c r="B1244" s="66">
        <v>2005</v>
      </c>
      <c r="C1244" s="50">
        <v>1</v>
      </c>
      <c r="D1244" s="50">
        <v>4</v>
      </c>
      <c r="E1244" s="50">
        <v>2</v>
      </c>
    </row>
    <row r="1245" spans="1:5" x14ac:dyDescent="0.25">
      <c r="A1245" s="73">
        <v>43838</v>
      </c>
      <c r="B1245" s="66">
        <v>3885</v>
      </c>
      <c r="C1245" s="50">
        <v>5</v>
      </c>
      <c r="D1245" s="50">
        <v>5</v>
      </c>
      <c r="E1245" s="50">
        <v>2</v>
      </c>
    </row>
    <row r="1246" spans="1:5" x14ac:dyDescent="0.25">
      <c r="A1246" s="73">
        <v>43837</v>
      </c>
      <c r="B1246" s="66">
        <v>-620</v>
      </c>
      <c r="C1246" s="50">
        <v>1</v>
      </c>
      <c r="D1246" s="50">
        <v>2</v>
      </c>
      <c r="E1246" s="50">
        <v>2</v>
      </c>
    </row>
    <row r="1247" spans="1:5" x14ac:dyDescent="0.25">
      <c r="A1247" s="73">
        <v>43836</v>
      </c>
      <c r="B1247" s="66">
        <v>-8940</v>
      </c>
      <c r="C1247" s="50">
        <v>5</v>
      </c>
      <c r="D1247" s="50">
        <v>9</v>
      </c>
      <c r="E1247" s="50">
        <v>3</v>
      </c>
    </row>
    <row r="1248" spans="1:5" x14ac:dyDescent="0.25">
      <c r="A1248" s="73">
        <v>43833</v>
      </c>
      <c r="B1248" s="66">
        <v>2775</v>
      </c>
      <c r="C1248" s="50">
        <v>3</v>
      </c>
      <c r="D1248" s="50">
        <v>5</v>
      </c>
      <c r="E1248" s="50">
        <v>2</v>
      </c>
    </row>
    <row r="1249" spans="1:5" x14ac:dyDescent="0.25">
      <c r="A1249" s="73">
        <v>43832</v>
      </c>
      <c r="B1249" s="66">
        <v>4720</v>
      </c>
      <c r="C1249" s="50">
        <v>2</v>
      </c>
      <c r="D1249" s="50">
        <v>10</v>
      </c>
      <c r="E1249" s="50">
        <v>3</v>
      </c>
    </row>
    <row r="1250" spans="1:5" x14ac:dyDescent="0.25">
      <c r="A1250" s="73">
        <v>43830</v>
      </c>
      <c r="B1250" s="66">
        <v>-1265</v>
      </c>
      <c r="C1250" s="50">
        <v>1</v>
      </c>
      <c r="D1250" s="50">
        <v>2</v>
      </c>
      <c r="E1250" s="50">
        <v>2</v>
      </c>
    </row>
    <row r="1251" spans="1:5" x14ac:dyDescent="0.25">
      <c r="A1251" s="73">
        <v>43829</v>
      </c>
      <c r="B1251" s="66">
        <v>-4300</v>
      </c>
      <c r="C1251" s="50">
        <v>3</v>
      </c>
      <c r="D1251" s="50">
        <v>6</v>
      </c>
      <c r="E1251" s="50">
        <v>2</v>
      </c>
    </row>
    <row r="1252" spans="1:5" x14ac:dyDescent="0.25">
      <c r="A1252" s="73">
        <v>43826</v>
      </c>
      <c r="B1252" s="66">
        <v>-10320</v>
      </c>
      <c r="C1252" s="50">
        <v>2</v>
      </c>
      <c r="D1252" s="50">
        <v>7</v>
      </c>
      <c r="E1252" s="50">
        <v>3</v>
      </c>
    </row>
    <row r="1253" spans="1:5" x14ac:dyDescent="0.25">
      <c r="A1253" s="73">
        <v>43825</v>
      </c>
      <c r="B1253" s="66">
        <v>2575</v>
      </c>
      <c r="C1253" s="50">
        <v>1</v>
      </c>
      <c r="D1253" s="50">
        <v>10</v>
      </c>
      <c r="E1253" s="50">
        <v>3</v>
      </c>
    </row>
    <row r="1254" spans="1:5" x14ac:dyDescent="0.25">
      <c r="A1254" s="73">
        <v>43822</v>
      </c>
      <c r="B1254" s="66">
        <v>-1370</v>
      </c>
      <c r="C1254" s="50">
        <v>1</v>
      </c>
      <c r="D1254" s="50">
        <v>3</v>
      </c>
      <c r="E1254" s="50">
        <v>2</v>
      </c>
    </row>
    <row r="1255" spans="1:5" x14ac:dyDescent="0.25">
      <c r="A1255" s="73">
        <v>43819</v>
      </c>
      <c r="B1255" s="66">
        <v>540</v>
      </c>
      <c r="C1255" s="50">
        <v>1</v>
      </c>
      <c r="D1255" s="50">
        <v>6</v>
      </c>
      <c r="E1255" s="50">
        <v>2</v>
      </c>
    </row>
    <row r="1256" spans="1:5" x14ac:dyDescent="0.25">
      <c r="A1256" s="73">
        <v>43818</v>
      </c>
      <c r="B1256" s="66">
        <v>3345</v>
      </c>
      <c r="C1256" s="50">
        <v>1</v>
      </c>
      <c r="D1256" s="50">
        <v>9</v>
      </c>
      <c r="E1256" s="50">
        <v>3</v>
      </c>
    </row>
    <row r="1257" spans="1:5" x14ac:dyDescent="0.25">
      <c r="A1257" s="73">
        <v>43817</v>
      </c>
      <c r="B1257" s="66">
        <v>1340</v>
      </c>
      <c r="C1257" s="50">
        <v>1</v>
      </c>
      <c r="D1257" s="50">
        <v>2</v>
      </c>
      <c r="E1257" s="50">
        <v>2</v>
      </c>
    </row>
    <row r="1258" spans="1:5" x14ac:dyDescent="0.25">
      <c r="A1258" s="73">
        <v>43816</v>
      </c>
      <c r="B1258" s="66">
        <v>245</v>
      </c>
      <c r="C1258" s="50">
        <v>1</v>
      </c>
      <c r="D1258" s="50">
        <v>2</v>
      </c>
      <c r="E1258" s="50">
        <v>2</v>
      </c>
    </row>
    <row r="1259" spans="1:5" x14ac:dyDescent="0.25">
      <c r="A1259" s="73">
        <v>43815</v>
      </c>
      <c r="B1259" s="66">
        <v>-1760</v>
      </c>
      <c r="C1259" s="50">
        <v>1</v>
      </c>
      <c r="D1259" s="50">
        <v>8</v>
      </c>
      <c r="E1259" s="50">
        <v>3</v>
      </c>
    </row>
    <row r="1260" spans="1:5" x14ac:dyDescent="0.25">
      <c r="A1260" s="73">
        <v>43812</v>
      </c>
      <c r="B1260" s="66">
        <v>320</v>
      </c>
      <c r="C1260" s="50">
        <v>2</v>
      </c>
      <c r="D1260" s="50">
        <v>3</v>
      </c>
      <c r="E1260" s="50">
        <v>2</v>
      </c>
    </row>
    <row r="1261" spans="1:5" x14ac:dyDescent="0.25">
      <c r="A1261" s="73">
        <v>43811</v>
      </c>
      <c r="B1261" s="66">
        <v>4765</v>
      </c>
      <c r="C1261" s="50">
        <v>4</v>
      </c>
      <c r="D1261" s="50">
        <v>5</v>
      </c>
      <c r="E1261" s="50">
        <v>2</v>
      </c>
    </row>
    <row r="1262" spans="1:5" x14ac:dyDescent="0.25">
      <c r="A1262" s="73">
        <v>43810</v>
      </c>
      <c r="B1262" s="66">
        <v>1580</v>
      </c>
      <c r="C1262" s="50">
        <v>1</v>
      </c>
      <c r="D1262" s="50">
        <v>7</v>
      </c>
      <c r="E1262" s="50">
        <v>3</v>
      </c>
    </row>
    <row r="1263" spans="1:5" x14ac:dyDescent="0.25">
      <c r="A1263" s="73">
        <v>43809</v>
      </c>
      <c r="B1263" s="66">
        <v>530</v>
      </c>
      <c r="C1263" s="50">
        <v>2</v>
      </c>
      <c r="D1263" s="50">
        <v>5</v>
      </c>
      <c r="E1263" s="50">
        <v>2</v>
      </c>
    </row>
    <row r="1264" spans="1:5" x14ac:dyDescent="0.25">
      <c r="A1264" s="73">
        <v>43808</v>
      </c>
      <c r="B1264" s="66">
        <v>-990</v>
      </c>
      <c r="C1264" s="50">
        <v>1</v>
      </c>
      <c r="D1264" s="50">
        <v>5</v>
      </c>
      <c r="E1264" s="50">
        <v>2</v>
      </c>
    </row>
    <row r="1265" spans="1:5" x14ac:dyDescent="0.25">
      <c r="A1265" s="73">
        <v>43805</v>
      </c>
      <c r="B1265" s="66">
        <v>4080</v>
      </c>
      <c r="C1265" s="50">
        <v>2</v>
      </c>
      <c r="D1265" s="50">
        <v>7</v>
      </c>
      <c r="E1265" s="50">
        <v>3</v>
      </c>
    </row>
    <row r="1266" spans="1:5" x14ac:dyDescent="0.25">
      <c r="A1266" s="73">
        <v>43804</v>
      </c>
      <c r="B1266" s="66">
        <v>-1380</v>
      </c>
      <c r="C1266" s="50">
        <v>1</v>
      </c>
      <c r="D1266" s="50">
        <v>4</v>
      </c>
      <c r="E1266" s="50">
        <v>2</v>
      </c>
    </row>
    <row r="1267" spans="1:5" x14ac:dyDescent="0.25">
      <c r="A1267" s="73">
        <v>43803</v>
      </c>
      <c r="B1267" s="66">
        <v>195</v>
      </c>
      <c r="C1267" s="50">
        <v>1</v>
      </c>
      <c r="D1267" s="50">
        <v>2</v>
      </c>
      <c r="E1267" s="50">
        <v>2</v>
      </c>
    </row>
    <row r="1268" spans="1:5" x14ac:dyDescent="0.25">
      <c r="A1268" s="73">
        <v>43802</v>
      </c>
      <c r="B1268" s="66">
        <v>-1510</v>
      </c>
      <c r="C1268" s="50">
        <v>5</v>
      </c>
      <c r="D1268" s="50">
        <v>3</v>
      </c>
      <c r="E1268" s="50">
        <v>2</v>
      </c>
    </row>
    <row r="1269" spans="1:5" x14ac:dyDescent="0.25">
      <c r="A1269" s="73">
        <v>43801</v>
      </c>
      <c r="B1269" s="66">
        <v>3810</v>
      </c>
      <c r="C1269" s="50">
        <v>5</v>
      </c>
      <c r="D1269" s="50">
        <v>8</v>
      </c>
      <c r="E1269" s="50">
        <v>3</v>
      </c>
    </row>
    <row r="1270" spans="1:5" x14ac:dyDescent="0.25">
      <c r="A1270" s="73">
        <v>43796</v>
      </c>
      <c r="B1270" s="66">
        <v>-1465</v>
      </c>
      <c r="C1270" s="50">
        <v>1</v>
      </c>
      <c r="D1270" s="50">
        <v>7</v>
      </c>
      <c r="E1270" s="50">
        <v>3</v>
      </c>
    </row>
    <row r="1271" spans="1:5" x14ac:dyDescent="0.25">
      <c r="A1271" s="73">
        <v>43795</v>
      </c>
      <c r="B1271" s="66">
        <v>1270</v>
      </c>
      <c r="C1271" s="50">
        <v>1</v>
      </c>
      <c r="D1271" s="50">
        <v>4</v>
      </c>
      <c r="E1271" s="50">
        <v>2</v>
      </c>
    </row>
    <row r="1272" spans="1:5" x14ac:dyDescent="0.25">
      <c r="A1272" s="73">
        <v>43794</v>
      </c>
      <c r="B1272" s="66">
        <v>3155</v>
      </c>
      <c r="C1272" s="50">
        <v>2</v>
      </c>
      <c r="D1272" s="50">
        <v>10</v>
      </c>
      <c r="E1272" s="50">
        <v>3</v>
      </c>
    </row>
    <row r="1273" spans="1:5" x14ac:dyDescent="0.25">
      <c r="A1273" s="73">
        <v>43791</v>
      </c>
      <c r="B1273" s="66">
        <v>-740</v>
      </c>
      <c r="C1273" s="50">
        <v>2</v>
      </c>
      <c r="D1273" s="50">
        <v>3</v>
      </c>
      <c r="E1273" s="50">
        <v>2</v>
      </c>
    </row>
    <row r="1274" spans="1:5" x14ac:dyDescent="0.25">
      <c r="A1274" s="73">
        <v>43790</v>
      </c>
      <c r="B1274" s="66">
        <v>-100</v>
      </c>
      <c r="C1274" s="50">
        <v>1</v>
      </c>
      <c r="D1274" s="50">
        <v>3</v>
      </c>
      <c r="E1274" s="50">
        <v>2</v>
      </c>
    </row>
    <row r="1275" spans="1:5" x14ac:dyDescent="0.25">
      <c r="A1275" s="73">
        <v>43789</v>
      </c>
      <c r="B1275" s="66">
        <v>-925</v>
      </c>
      <c r="C1275" s="50">
        <v>5</v>
      </c>
      <c r="D1275" s="50">
        <v>1</v>
      </c>
      <c r="E1275" s="50">
        <v>2</v>
      </c>
    </row>
    <row r="1276" spans="1:5" x14ac:dyDescent="0.25">
      <c r="A1276" s="73">
        <v>43788</v>
      </c>
      <c r="B1276" s="66">
        <v>-1600</v>
      </c>
      <c r="C1276" s="50">
        <v>1</v>
      </c>
      <c r="D1276" s="50">
        <v>5</v>
      </c>
      <c r="E1276" s="50">
        <v>2</v>
      </c>
    </row>
    <row r="1277" spans="1:5" x14ac:dyDescent="0.25">
      <c r="A1277" s="73">
        <v>43787</v>
      </c>
      <c r="B1277" s="66">
        <v>-140</v>
      </c>
      <c r="C1277" s="50">
        <v>1</v>
      </c>
      <c r="D1277" s="50">
        <v>2</v>
      </c>
      <c r="E1277" s="50">
        <v>2</v>
      </c>
    </row>
    <row r="1278" spans="1:5" x14ac:dyDescent="0.25">
      <c r="A1278" s="73">
        <v>43784</v>
      </c>
      <c r="B1278" s="66">
        <v>1500</v>
      </c>
      <c r="C1278" s="50">
        <v>1</v>
      </c>
      <c r="D1278" s="50">
        <v>9</v>
      </c>
      <c r="E1278" s="50">
        <v>3</v>
      </c>
    </row>
    <row r="1279" spans="1:5" x14ac:dyDescent="0.25">
      <c r="A1279" s="73">
        <v>43783</v>
      </c>
      <c r="B1279" s="66">
        <v>800</v>
      </c>
      <c r="C1279" s="50">
        <v>1</v>
      </c>
      <c r="D1279" s="50">
        <v>3</v>
      </c>
      <c r="E1279" s="50">
        <v>2</v>
      </c>
    </row>
    <row r="1280" spans="1:5" x14ac:dyDescent="0.25">
      <c r="A1280" s="73">
        <v>43782</v>
      </c>
      <c r="B1280" s="66">
        <v>-580</v>
      </c>
      <c r="C1280" s="50">
        <v>1</v>
      </c>
      <c r="D1280" s="50">
        <v>7</v>
      </c>
      <c r="E1280" s="50">
        <v>3</v>
      </c>
    </row>
    <row r="1281" spans="1:5" x14ac:dyDescent="0.25">
      <c r="A1281" s="73">
        <v>43781</v>
      </c>
      <c r="B1281" s="66">
        <v>-405</v>
      </c>
      <c r="C1281" s="50">
        <v>1</v>
      </c>
      <c r="D1281" s="50">
        <v>3</v>
      </c>
      <c r="E1281" s="50">
        <v>2</v>
      </c>
    </row>
    <row r="1282" spans="1:5" x14ac:dyDescent="0.25">
      <c r="A1282" s="73">
        <v>43780</v>
      </c>
      <c r="B1282" s="66">
        <v>2180</v>
      </c>
      <c r="C1282" s="50">
        <v>1</v>
      </c>
      <c r="D1282" s="50">
        <v>6</v>
      </c>
      <c r="E1282" s="50">
        <v>2</v>
      </c>
    </row>
    <row r="1283" spans="1:5" x14ac:dyDescent="0.25">
      <c r="A1283" s="73">
        <v>43777</v>
      </c>
      <c r="B1283" s="66">
        <v>5110</v>
      </c>
      <c r="C1283" s="50">
        <v>2</v>
      </c>
      <c r="D1283" s="50">
        <v>6</v>
      </c>
      <c r="E1283" s="50">
        <v>2</v>
      </c>
    </row>
    <row r="1284" spans="1:5" x14ac:dyDescent="0.25">
      <c r="A1284" s="73">
        <v>43776</v>
      </c>
      <c r="B1284" s="66">
        <v>1430</v>
      </c>
      <c r="C1284" s="50">
        <v>2</v>
      </c>
      <c r="D1284" s="50">
        <v>3</v>
      </c>
      <c r="E1284" s="50">
        <v>2</v>
      </c>
    </row>
    <row r="1285" spans="1:5" x14ac:dyDescent="0.25">
      <c r="A1285" s="73">
        <v>43775</v>
      </c>
      <c r="B1285" s="66">
        <v>-740</v>
      </c>
      <c r="C1285" s="50">
        <v>1</v>
      </c>
      <c r="D1285" s="50">
        <v>2</v>
      </c>
      <c r="E1285" s="50">
        <v>2</v>
      </c>
    </row>
    <row r="1286" spans="1:5" x14ac:dyDescent="0.25">
      <c r="A1286" s="73">
        <v>43774</v>
      </c>
      <c r="B1286" s="66">
        <v>790</v>
      </c>
      <c r="C1286" s="50">
        <v>1</v>
      </c>
      <c r="D1286" s="50">
        <v>5</v>
      </c>
      <c r="E1286" s="50">
        <v>2</v>
      </c>
    </row>
    <row r="1287" spans="1:5" x14ac:dyDescent="0.25">
      <c r="A1287" s="73">
        <v>43773</v>
      </c>
      <c r="B1287" s="66">
        <v>755</v>
      </c>
      <c r="C1287" s="50">
        <v>1</v>
      </c>
      <c r="D1287" s="50">
        <v>2</v>
      </c>
      <c r="E1287" s="50">
        <v>2</v>
      </c>
    </row>
    <row r="1288" spans="1:5" x14ac:dyDescent="0.25">
      <c r="A1288" s="73">
        <v>43770</v>
      </c>
      <c r="B1288" s="66">
        <v>2950</v>
      </c>
      <c r="C1288" s="50">
        <v>2</v>
      </c>
      <c r="D1288" s="50">
        <v>8</v>
      </c>
      <c r="E1288" s="50">
        <v>3</v>
      </c>
    </row>
    <row r="1289" spans="1:5" x14ac:dyDescent="0.25">
      <c r="A1289" s="73">
        <v>43769</v>
      </c>
      <c r="B1289" s="66">
        <v>-580</v>
      </c>
      <c r="C1289" s="50">
        <v>2</v>
      </c>
      <c r="D1289" s="50">
        <v>1</v>
      </c>
      <c r="E1289" s="50">
        <v>2</v>
      </c>
    </row>
    <row r="1290" spans="1:5" x14ac:dyDescent="0.25">
      <c r="A1290" s="73">
        <v>43768</v>
      </c>
      <c r="B1290" s="66">
        <v>2310</v>
      </c>
      <c r="C1290" s="50">
        <v>2</v>
      </c>
      <c r="D1290" s="50">
        <v>4</v>
      </c>
      <c r="E1290" s="50">
        <v>2</v>
      </c>
    </row>
    <row r="1291" spans="1:5" x14ac:dyDescent="0.25">
      <c r="A1291" s="73">
        <v>43767</v>
      </c>
      <c r="B1291" s="66">
        <v>-2115</v>
      </c>
      <c r="C1291" s="50">
        <v>1</v>
      </c>
      <c r="D1291" s="50">
        <v>8</v>
      </c>
      <c r="E1291" s="50">
        <v>3</v>
      </c>
    </row>
    <row r="1292" spans="1:5" x14ac:dyDescent="0.25">
      <c r="A1292" s="73">
        <v>43766</v>
      </c>
      <c r="B1292" s="66">
        <v>-440</v>
      </c>
      <c r="C1292" s="50">
        <v>2</v>
      </c>
      <c r="D1292" s="50">
        <v>9</v>
      </c>
      <c r="E1292" s="50">
        <v>3</v>
      </c>
    </row>
    <row r="1293" spans="1:5" x14ac:dyDescent="0.25">
      <c r="A1293" s="73">
        <v>43763</v>
      </c>
      <c r="B1293" s="66">
        <v>6265</v>
      </c>
      <c r="C1293" s="50">
        <v>5</v>
      </c>
      <c r="D1293" s="50">
        <v>8</v>
      </c>
      <c r="E1293" s="50">
        <v>3</v>
      </c>
    </row>
    <row r="1294" spans="1:5" x14ac:dyDescent="0.25">
      <c r="A1294" s="73">
        <v>43762</v>
      </c>
      <c r="B1294" s="66">
        <v>2145</v>
      </c>
      <c r="C1294" s="50">
        <v>1</v>
      </c>
      <c r="D1294" s="50">
        <v>6</v>
      </c>
      <c r="E1294" s="50">
        <v>2</v>
      </c>
    </row>
    <row r="1295" spans="1:5" x14ac:dyDescent="0.25">
      <c r="A1295" s="73">
        <v>43761</v>
      </c>
      <c r="B1295" s="66">
        <v>-2325</v>
      </c>
      <c r="C1295" s="50">
        <v>1</v>
      </c>
      <c r="D1295" s="50">
        <v>7</v>
      </c>
      <c r="E1295" s="50">
        <v>3</v>
      </c>
    </row>
    <row r="1296" spans="1:5" x14ac:dyDescent="0.25">
      <c r="A1296" s="73">
        <v>43760</v>
      </c>
      <c r="B1296" s="66">
        <v>-5035</v>
      </c>
      <c r="C1296" s="50">
        <v>4</v>
      </c>
      <c r="D1296" s="50">
        <v>7</v>
      </c>
      <c r="E1296" s="50">
        <v>3</v>
      </c>
    </row>
    <row r="1297" spans="1:5" x14ac:dyDescent="0.25">
      <c r="A1297" s="73">
        <v>43759</v>
      </c>
      <c r="B1297" s="66">
        <v>2650</v>
      </c>
      <c r="C1297" s="50">
        <v>1</v>
      </c>
      <c r="D1297" s="50">
        <v>8</v>
      </c>
      <c r="E1297" s="50">
        <v>3</v>
      </c>
    </row>
    <row r="1298" spans="1:5" x14ac:dyDescent="0.25">
      <c r="A1298" s="73">
        <v>43756</v>
      </c>
      <c r="B1298" s="66">
        <v>-6120</v>
      </c>
      <c r="C1298" s="50">
        <v>5</v>
      </c>
      <c r="D1298" s="50">
        <v>6</v>
      </c>
      <c r="E1298" s="50">
        <v>2</v>
      </c>
    </row>
    <row r="1299" spans="1:5" x14ac:dyDescent="0.25">
      <c r="A1299" s="73">
        <v>43755</v>
      </c>
      <c r="B1299" s="66">
        <v>-1440</v>
      </c>
      <c r="C1299" s="50">
        <v>2</v>
      </c>
      <c r="D1299" s="50">
        <v>5</v>
      </c>
      <c r="E1299" s="50">
        <v>2</v>
      </c>
    </row>
    <row r="1300" spans="1:5" x14ac:dyDescent="0.25">
      <c r="A1300" s="73">
        <v>43754</v>
      </c>
      <c r="B1300" s="66">
        <v>265</v>
      </c>
      <c r="C1300" s="50">
        <v>1</v>
      </c>
      <c r="D1300" s="50">
        <v>1</v>
      </c>
      <c r="E1300" s="50">
        <v>2</v>
      </c>
    </row>
    <row r="1301" spans="1:5" x14ac:dyDescent="0.25">
      <c r="A1301" s="73">
        <v>43753</v>
      </c>
      <c r="B1301" s="66">
        <v>5195</v>
      </c>
      <c r="C1301" s="50">
        <v>4</v>
      </c>
      <c r="D1301" s="50">
        <v>7</v>
      </c>
      <c r="E1301" s="50">
        <v>3</v>
      </c>
    </row>
    <row r="1302" spans="1:5" x14ac:dyDescent="0.25">
      <c r="A1302" s="73">
        <v>43752</v>
      </c>
      <c r="B1302" s="66">
        <v>-905</v>
      </c>
      <c r="C1302" s="50">
        <v>1</v>
      </c>
      <c r="D1302" s="50">
        <v>6</v>
      </c>
      <c r="E1302" s="50">
        <v>2</v>
      </c>
    </row>
    <row r="1303" spans="1:5" x14ac:dyDescent="0.25">
      <c r="A1303" s="73">
        <v>43749</v>
      </c>
      <c r="B1303" s="66">
        <v>345</v>
      </c>
      <c r="C1303" s="50">
        <v>3</v>
      </c>
      <c r="D1303" s="50">
        <v>1</v>
      </c>
      <c r="E1303" s="50">
        <v>2</v>
      </c>
    </row>
    <row r="1304" spans="1:5" x14ac:dyDescent="0.25">
      <c r="A1304" s="73">
        <v>43748</v>
      </c>
      <c r="B1304" s="66">
        <v>-5800</v>
      </c>
      <c r="C1304" s="50">
        <v>5</v>
      </c>
      <c r="D1304" s="50">
        <v>5</v>
      </c>
      <c r="E1304" s="50">
        <v>2</v>
      </c>
    </row>
    <row r="1305" spans="1:5" x14ac:dyDescent="0.25">
      <c r="A1305" s="73">
        <v>43747</v>
      </c>
      <c r="B1305" s="66">
        <v>1065</v>
      </c>
      <c r="C1305" s="50">
        <v>2</v>
      </c>
      <c r="D1305" s="50">
        <v>1</v>
      </c>
      <c r="E1305" s="50">
        <v>2</v>
      </c>
    </row>
    <row r="1306" spans="1:5" x14ac:dyDescent="0.25">
      <c r="A1306" s="73">
        <v>43746</v>
      </c>
      <c r="B1306" s="66">
        <v>5075</v>
      </c>
      <c r="C1306" s="50">
        <v>4</v>
      </c>
      <c r="D1306" s="50">
        <v>8</v>
      </c>
      <c r="E1306" s="50">
        <v>3</v>
      </c>
    </row>
    <row r="1307" spans="1:5" x14ac:dyDescent="0.25">
      <c r="A1307" s="32">
        <v>43745</v>
      </c>
      <c r="B1307" s="66">
        <v>310</v>
      </c>
      <c r="C1307" s="50">
        <v>2</v>
      </c>
      <c r="D1307" s="50">
        <v>2</v>
      </c>
      <c r="E1307" s="50">
        <v>2</v>
      </c>
    </row>
    <row r="1308" spans="1:5" x14ac:dyDescent="0.25">
      <c r="A1308" s="73">
        <v>43742</v>
      </c>
      <c r="B1308" s="66">
        <v>6730</v>
      </c>
      <c r="C1308" s="50">
        <v>7</v>
      </c>
      <c r="D1308" s="50">
        <v>10</v>
      </c>
      <c r="E1308" s="50">
        <v>4</v>
      </c>
    </row>
    <row r="1309" spans="1:5" x14ac:dyDescent="0.25">
      <c r="A1309" s="73">
        <v>43741</v>
      </c>
      <c r="B1309" s="66">
        <v>-20160</v>
      </c>
      <c r="C1309" s="50">
        <v>8</v>
      </c>
      <c r="D1309" s="50">
        <v>5</v>
      </c>
      <c r="E1309" s="50">
        <v>1</v>
      </c>
    </row>
    <row r="1310" spans="1:5" x14ac:dyDescent="0.25">
      <c r="A1310" s="73">
        <v>43740</v>
      </c>
      <c r="B1310" s="66">
        <v>-6760</v>
      </c>
      <c r="C1310" s="50">
        <v>5</v>
      </c>
      <c r="D1310" s="50">
        <v>6</v>
      </c>
      <c r="E1310" s="50">
        <v>2</v>
      </c>
    </row>
    <row r="1311" spans="1:5" x14ac:dyDescent="0.25">
      <c r="A1311" s="73">
        <v>43739</v>
      </c>
      <c r="B1311" s="66">
        <v>1680</v>
      </c>
      <c r="C1311" s="50">
        <v>6</v>
      </c>
      <c r="D1311" s="50">
        <v>7</v>
      </c>
      <c r="E1311" s="50">
        <v>4</v>
      </c>
    </row>
    <row r="1312" spans="1:5" x14ac:dyDescent="0.25">
      <c r="A1312" s="73">
        <v>43738</v>
      </c>
      <c r="B1312" s="66">
        <v>-4425</v>
      </c>
      <c r="C1312" s="50">
        <v>2</v>
      </c>
      <c r="D1312" s="50">
        <v>5</v>
      </c>
      <c r="E1312" s="50">
        <v>2</v>
      </c>
    </row>
    <row r="1313" spans="1:5" x14ac:dyDescent="0.25">
      <c r="A1313" s="73">
        <v>43735</v>
      </c>
      <c r="B1313" s="66">
        <v>-10160</v>
      </c>
      <c r="C1313" s="50">
        <v>7</v>
      </c>
      <c r="D1313" s="50">
        <v>7</v>
      </c>
      <c r="E1313" s="50">
        <v>4</v>
      </c>
    </row>
    <row r="1314" spans="1:5" x14ac:dyDescent="0.25">
      <c r="A1314" s="73">
        <v>43734</v>
      </c>
      <c r="B1314" s="66">
        <v>-2660</v>
      </c>
      <c r="C1314" s="50">
        <v>4</v>
      </c>
      <c r="D1314" s="50">
        <v>4</v>
      </c>
      <c r="E1314" s="50">
        <v>2</v>
      </c>
    </row>
    <row r="1315" spans="1:5" x14ac:dyDescent="0.25">
      <c r="A1315" s="73">
        <v>43733</v>
      </c>
      <c r="B1315" s="66">
        <v>6510</v>
      </c>
      <c r="C1315" s="50">
        <v>8</v>
      </c>
      <c r="D1315" s="50">
        <v>7</v>
      </c>
      <c r="E1315" s="50">
        <v>4</v>
      </c>
    </row>
    <row r="1316" spans="1:5" x14ac:dyDescent="0.25">
      <c r="A1316" s="73">
        <v>43732</v>
      </c>
      <c r="B1316" s="66">
        <v>-11010</v>
      </c>
      <c r="C1316" s="50">
        <v>8</v>
      </c>
      <c r="D1316" s="50">
        <v>8</v>
      </c>
      <c r="E1316" s="50">
        <v>4</v>
      </c>
    </row>
    <row r="1317" spans="1:5" x14ac:dyDescent="0.25">
      <c r="A1317" s="73">
        <v>43731</v>
      </c>
      <c r="B1317" s="66">
        <v>200</v>
      </c>
      <c r="C1317" s="50">
        <v>1</v>
      </c>
      <c r="D1317" s="50">
        <v>1</v>
      </c>
      <c r="E1317" s="50">
        <v>2</v>
      </c>
    </row>
    <row r="1318" spans="1:5" x14ac:dyDescent="0.25">
      <c r="A1318" s="73">
        <v>43728</v>
      </c>
      <c r="B1318" s="66">
        <v>-8760</v>
      </c>
      <c r="C1318" s="50">
        <v>5</v>
      </c>
      <c r="D1318" s="50">
        <v>8</v>
      </c>
      <c r="E1318" s="50">
        <v>3</v>
      </c>
    </row>
    <row r="1319" spans="1:5" x14ac:dyDescent="0.25">
      <c r="A1319" s="73">
        <v>43727</v>
      </c>
      <c r="B1319" s="66">
        <v>-1680</v>
      </c>
      <c r="C1319" s="50">
        <v>3</v>
      </c>
      <c r="D1319" s="50">
        <v>5</v>
      </c>
      <c r="E1319" s="50">
        <v>2</v>
      </c>
    </row>
    <row r="1320" spans="1:5" x14ac:dyDescent="0.25">
      <c r="A1320" s="73">
        <v>43726</v>
      </c>
      <c r="B1320" s="66">
        <v>1580</v>
      </c>
      <c r="C1320" s="50">
        <v>4</v>
      </c>
      <c r="D1320" s="50">
        <v>1</v>
      </c>
      <c r="E1320" s="50">
        <v>2</v>
      </c>
    </row>
    <row r="1321" spans="1:5" x14ac:dyDescent="0.25">
      <c r="A1321" s="73">
        <v>43725</v>
      </c>
      <c r="B1321" s="66">
        <v>-3150</v>
      </c>
      <c r="C1321" s="50">
        <v>1</v>
      </c>
      <c r="D1321" s="50">
        <v>9</v>
      </c>
      <c r="E1321" s="50">
        <v>3</v>
      </c>
    </row>
    <row r="1322" spans="1:5" x14ac:dyDescent="0.25">
      <c r="A1322" s="73">
        <v>43724</v>
      </c>
      <c r="B1322" s="66">
        <v>1475</v>
      </c>
      <c r="C1322" s="50">
        <v>1</v>
      </c>
      <c r="D1322" s="50">
        <v>4</v>
      </c>
      <c r="E1322" s="50">
        <v>2</v>
      </c>
    </row>
    <row r="1323" spans="1:5" x14ac:dyDescent="0.25">
      <c r="A1323" s="73">
        <v>43721</v>
      </c>
      <c r="B1323" s="66">
        <v>-4240</v>
      </c>
      <c r="C1323" s="50">
        <v>2</v>
      </c>
      <c r="D1323" s="50">
        <v>7</v>
      </c>
      <c r="E1323" s="50">
        <v>3</v>
      </c>
    </row>
    <row r="1324" spans="1:5" x14ac:dyDescent="0.25">
      <c r="A1324" s="73">
        <v>43720</v>
      </c>
      <c r="B1324" s="66">
        <v>115</v>
      </c>
      <c r="C1324" s="50">
        <v>2</v>
      </c>
      <c r="D1324" s="50">
        <v>2</v>
      </c>
      <c r="E1324" s="50">
        <v>2</v>
      </c>
    </row>
    <row r="1325" spans="1:5" x14ac:dyDescent="0.25">
      <c r="A1325" s="73">
        <v>43719</v>
      </c>
      <c r="B1325" s="66">
        <v>3735</v>
      </c>
      <c r="C1325" s="50">
        <v>3</v>
      </c>
      <c r="D1325" s="50">
        <v>9</v>
      </c>
      <c r="E1325" s="50">
        <v>3</v>
      </c>
    </row>
    <row r="1326" spans="1:5" x14ac:dyDescent="0.25">
      <c r="A1326" s="73">
        <v>43718</v>
      </c>
      <c r="B1326" s="66">
        <v>810</v>
      </c>
      <c r="C1326" s="50">
        <v>3</v>
      </c>
      <c r="D1326" s="50">
        <v>2</v>
      </c>
      <c r="E1326" s="50">
        <v>2</v>
      </c>
    </row>
    <row r="1327" spans="1:5" x14ac:dyDescent="0.25">
      <c r="A1327" s="73">
        <v>43717</v>
      </c>
      <c r="B1327" s="66">
        <v>1815</v>
      </c>
      <c r="C1327" s="50">
        <v>3</v>
      </c>
      <c r="D1327" s="50">
        <v>5</v>
      </c>
      <c r="E1327" s="50">
        <v>2</v>
      </c>
    </row>
    <row r="1328" spans="1:5" x14ac:dyDescent="0.25">
      <c r="A1328" s="73">
        <v>43714</v>
      </c>
      <c r="B1328" s="66">
        <v>-975</v>
      </c>
      <c r="C1328" s="50">
        <v>1</v>
      </c>
      <c r="D1328" s="50">
        <v>3</v>
      </c>
      <c r="E1328" s="50">
        <v>2</v>
      </c>
    </row>
    <row r="1329" spans="1:5" x14ac:dyDescent="0.25">
      <c r="A1329" s="73">
        <v>43713</v>
      </c>
      <c r="B1329" s="66">
        <v>5005</v>
      </c>
      <c r="C1329" s="50">
        <v>3</v>
      </c>
      <c r="D1329" s="50">
        <v>6</v>
      </c>
      <c r="E1329" s="50">
        <v>2</v>
      </c>
    </row>
    <row r="1330" spans="1:5" x14ac:dyDescent="0.25">
      <c r="A1330" s="73">
        <v>43712</v>
      </c>
      <c r="B1330" s="66">
        <v>-1185</v>
      </c>
      <c r="C1330" s="50">
        <v>2</v>
      </c>
      <c r="D1330" s="50">
        <v>6</v>
      </c>
      <c r="E1330" s="50">
        <v>2</v>
      </c>
    </row>
    <row r="1331" spans="1:5" x14ac:dyDescent="0.25">
      <c r="A1331" s="73">
        <v>43711</v>
      </c>
      <c r="B1331" s="66">
        <v>-1380</v>
      </c>
      <c r="C1331" s="50">
        <v>3</v>
      </c>
      <c r="D1331" s="50">
        <v>1</v>
      </c>
      <c r="E1331" s="50">
        <v>2</v>
      </c>
    </row>
    <row r="1332" spans="1:5" x14ac:dyDescent="0.25">
      <c r="A1332" s="73">
        <v>43707</v>
      </c>
      <c r="B1332" s="66">
        <v>-5300</v>
      </c>
      <c r="C1332" s="50">
        <v>5</v>
      </c>
      <c r="D1332" s="50">
        <v>6</v>
      </c>
      <c r="E1332" s="50">
        <v>2</v>
      </c>
    </row>
    <row r="1333" spans="1:5" x14ac:dyDescent="0.25">
      <c r="A1333" s="73">
        <v>43706</v>
      </c>
      <c r="B1333" s="66">
        <v>1660</v>
      </c>
      <c r="C1333" s="50">
        <v>2</v>
      </c>
      <c r="D1333" s="50">
        <v>2</v>
      </c>
      <c r="E1333" s="50">
        <v>2</v>
      </c>
    </row>
    <row r="1334" spans="1:5" x14ac:dyDescent="0.25">
      <c r="A1334" s="73">
        <v>43705</v>
      </c>
      <c r="B1334" s="66">
        <v>2165</v>
      </c>
      <c r="C1334" s="50">
        <v>4</v>
      </c>
      <c r="D1334" s="50">
        <v>3</v>
      </c>
      <c r="E1334" s="50">
        <v>2</v>
      </c>
    </row>
    <row r="1335" spans="1:5" x14ac:dyDescent="0.25">
      <c r="A1335" s="73">
        <v>43704</v>
      </c>
      <c r="B1335" s="66">
        <v>340</v>
      </c>
      <c r="C1335" s="50">
        <v>5</v>
      </c>
      <c r="D1335" s="50">
        <v>3</v>
      </c>
      <c r="E1335" s="50">
        <v>2</v>
      </c>
    </row>
    <row r="1336" spans="1:5" x14ac:dyDescent="0.25">
      <c r="A1336" s="73">
        <v>43703</v>
      </c>
      <c r="B1336" s="66">
        <v>-1485</v>
      </c>
      <c r="C1336" s="50">
        <v>2</v>
      </c>
      <c r="D1336" s="50">
        <v>1</v>
      </c>
      <c r="E1336" s="50">
        <v>2</v>
      </c>
    </row>
    <row r="1337" spans="1:5" x14ac:dyDescent="0.25">
      <c r="A1337" s="73">
        <v>43700</v>
      </c>
      <c r="B1337" s="66">
        <v>13555</v>
      </c>
      <c r="C1337" s="50">
        <v>10</v>
      </c>
      <c r="D1337" s="50">
        <v>9</v>
      </c>
      <c r="E1337" s="50">
        <v>4</v>
      </c>
    </row>
    <row r="1338" spans="1:5" x14ac:dyDescent="0.25">
      <c r="A1338" s="73">
        <v>43699</v>
      </c>
      <c r="B1338" s="66">
        <v>200</v>
      </c>
      <c r="C1338" s="50">
        <v>5</v>
      </c>
      <c r="D1338" s="50">
        <v>1</v>
      </c>
      <c r="E1338" s="50">
        <v>2</v>
      </c>
    </row>
    <row r="1339" spans="1:5" x14ac:dyDescent="0.25">
      <c r="A1339" s="73">
        <v>43698</v>
      </c>
      <c r="B1339" s="66">
        <v>1065</v>
      </c>
      <c r="C1339" s="50">
        <v>1</v>
      </c>
      <c r="D1339" s="50">
        <v>1</v>
      </c>
      <c r="E1339" s="50">
        <v>2</v>
      </c>
    </row>
    <row r="1340" spans="1:5" x14ac:dyDescent="0.25">
      <c r="A1340" s="73">
        <v>43697</v>
      </c>
      <c r="B1340" s="66">
        <v>4710</v>
      </c>
      <c r="C1340" s="50">
        <v>2</v>
      </c>
      <c r="D1340" s="50">
        <v>8</v>
      </c>
      <c r="E1340" s="50">
        <v>3</v>
      </c>
    </row>
    <row r="1341" spans="1:5" x14ac:dyDescent="0.25">
      <c r="A1341" s="73">
        <v>43696</v>
      </c>
      <c r="B1341" s="66">
        <v>2160</v>
      </c>
      <c r="C1341" s="50">
        <v>1</v>
      </c>
      <c r="D1341" s="50">
        <v>7</v>
      </c>
      <c r="E1341" s="50">
        <v>3</v>
      </c>
    </row>
    <row r="1342" spans="1:5" x14ac:dyDescent="0.25">
      <c r="A1342" s="73">
        <v>43693</v>
      </c>
      <c r="B1342" s="66">
        <v>2460</v>
      </c>
      <c r="C1342" s="50">
        <v>3</v>
      </c>
      <c r="D1342" s="50">
        <v>3</v>
      </c>
      <c r="E1342" s="50">
        <v>2</v>
      </c>
    </row>
    <row r="1343" spans="1:5" x14ac:dyDescent="0.25">
      <c r="A1343" s="73">
        <v>43692</v>
      </c>
      <c r="B1343" s="66">
        <v>2270</v>
      </c>
      <c r="C1343" s="50">
        <v>8</v>
      </c>
      <c r="D1343" s="50">
        <v>6</v>
      </c>
      <c r="E1343" s="50">
        <v>1</v>
      </c>
    </row>
    <row r="1344" spans="1:5" x14ac:dyDescent="0.25">
      <c r="A1344" s="73">
        <v>43691</v>
      </c>
      <c r="B1344" s="66">
        <v>3570</v>
      </c>
      <c r="C1344" s="50">
        <v>8</v>
      </c>
      <c r="D1344" s="50">
        <v>10</v>
      </c>
      <c r="E1344" s="50">
        <v>4</v>
      </c>
    </row>
    <row r="1345" spans="1:5" x14ac:dyDescent="0.25">
      <c r="A1345" s="73">
        <v>43690</v>
      </c>
      <c r="B1345" s="66">
        <v>12510</v>
      </c>
      <c r="C1345" s="50">
        <v>10</v>
      </c>
      <c r="D1345" s="50">
        <v>8</v>
      </c>
      <c r="E1345" s="50">
        <v>4</v>
      </c>
    </row>
    <row r="1346" spans="1:5" x14ac:dyDescent="0.25">
      <c r="A1346" s="73">
        <v>43689</v>
      </c>
      <c r="B1346" s="66">
        <v>2460</v>
      </c>
      <c r="C1346" s="50">
        <v>4</v>
      </c>
      <c r="D1346" s="50">
        <v>3</v>
      </c>
      <c r="E1346" s="50">
        <v>2</v>
      </c>
    </row>
    <row r="1347" spans="1:5" x14ac:dyDescent="0.25">
      <c r="A1347" s="73">
        <v>43686</v>
      </c>
      <c r="B1347" s="66">
        <v>3280</v>
      </c>
      <c r="C1347" s="50">
        <v>5</v>
      </c>
      <c r="D1347" s="50">
        <v>2</v>
      </c>
      <c r="E1347" s="50">
        <v>2</v>
      </c>
    </row>
    <row r="1348" spans="1:5" x14ac:dyDescent="0.25">
      <c r="A1348" s="73">
        <v>43685</v>
      </c>
      <c r="B1348" s="66">
        <v>-5820</v>
      </c>
      <c r="C1348" s="50">
        <v>7</v>
      </c>
      <c r="D1348" s="50">
        <v>9</v>
      </c>
      <c r="E1348" s="50">
        <v>4</v>
      </c>
    </row>
    <row r="1349" spans="1:5" x14ac:dyDescent="0.25">
      <c r="A1349" s="73">
        <v>43684</v>
      </c>
      <c r="B1349" s="66">
        <v>-20200</v>
      </c>
      <c r="C1349" s="50">
        <v>8</v>
      </c>
      <c r="D1349" s="50">
        <v>1</v>
      </c>
      <c r="E1349" s="50">
        <v>1</v>
      </c>
    </row>
    <row r="1350" spans="1:5" x14ac:dyDescent="0.25">
      <c r="A1350" s="73">
        <v>43683</v>
      </c>
      <c r="B1350" s="66">
        <v>4130</v>
      </c>
      <c r="C1350" s="50">
        <v>5</v>
      </c>
      <c r="D1350" s="50">
        <v>6</v>
      </c>
      <c r="E1350" s="50">
        <v>2</v>
      </c>
    </row>
    <row r="1351" spans="1:5" x14ac:dyDescent="0.25">
      <c r="A1351" s="73">
        <v>43682</v>
      </c>
      <c r="B1351" s="66">
        <v>9865</v>
      </c>
      <c r="C1351" s="50">
        <v>9</v>
      </c>
      <c r="D1351" s="50">
        <v>8</v>
      </c>
      <c r="E1351" s="50">
        <v>4</v>
      </c>
    </row>
    <row r="1352" spans="1:5" x14ac:dyDescent="0.25">
      <c r="A1352" s="73">
        <v>43679</v>
      </c>
      <c r="B1352" s="66">
        <v>-2970</v>
      </c>
      <c r="C1352" s="50">
        <v>7</v>
      </c>
      <c r="D1352" s="50">
        <v>4</v>
      </c>
      <c r="E1352" s="50">
        <v>1</v>
      </c>
    </row>
    <row r="1353" spans="1:5" x14ac:dyDescent="0.25">
      <c r="A1353" s="73">
        <v>43678</v>
      </c>
      <c r="B1353" s="66">
        <v>1635</v>
      </c>
      <c r="C1353" s="50">
        <v>9</v>
      </c>
      <c r="D1353" s="50">
        <v>4</v>
      </c>
      <c r="E1353" s="50">
        <v>1</v>
      </c>
    </row>
    <row r="1354" spans="1:5" x14ac:dyDescent="0.25">
      <c r="A1354" s="73">
        <v>43677</v>
      </c>
      <c r="B1354" s="66">
        <v>4905</v>
      </c>
      <c r="C1354" s="50">
        <v>8</v>
      </c>
      <c r="D1354" s="50">
        <v>6</v>
      </c>
      <c r="E1354" s="50">
        <v>1</v>
      </c>
    </row>
    <row r="1355" spans="1:5" x14ac:dyDescent="0.25">
      <c r="A1355" s="73">
        <v>43676</v>
      </c>
      <c r="B1355" s="66">
        <v>830</v>
      </c>
      <c r="C1355" s="50">
        <v>2</v>
      </c>
      <c r="D1355" s="50">
        <v>1</v>
      </c>
      <c r="E1355" s="50">
        <v>2</v>
      </c>
    </row>
    <row r="1356" spans="1:5" x14ac:dyDescent="0.25">
      <c r="A1356" s="73">
        <v>43675</v>
      </c>
      <c r="B1356" s="66">
        <v>-740</v>
      </c>
      <c r="C1356" s="50">
        <v>2</v>
      </c>
      <c r="D1356" s="50">
        <v>2</v>
      </c>
      <c r="E1356" s="50">
        <v>2</v>
      </c>
    </row>
    <row r="1357" spans="1:5" x14ac:dyDescent="0.25">
      <c r="A1357" s="73">
        <v>43672</v>
      </c>
      <c r="B1357" s="66">
        <v>1055</v>
      </c>
      <c r="C1357" s="50">
        <v>1</v>
      </c>
      <c r="D1357" s="50">
        <v>3</v>
      </c>
      <c r="E1357" s="50">
        <v>2</v>
      </c>
    </row>
    <row r="1358" spans="1:5" x14ac:dyDescent="0.25">
      <c r="A1358" s="73">
        <v>43671</v>
      </c>
      <c r="B1358" s="66">
        <v>1450</v>
      </c>
      <c r="C1358" s="50">
        <v>4</v>
      </c>
      <c r="D1358" s="50">
        <v>7</v>
      </c>
      <c r="E1358" s="50">
        <v>3</v>
      </c>
    </row>
    <row r="1359" spans="1:5" x14ac:dyDescent="0.25">
      <c r="A1359" s="73">
        <v>43670</v>
      </c>
      <c r="B1359" s="66">
        <v>4050</v>
      </c>
      <c r="C1359" s="50">
        <v>3</v>
      </c>
      <c r="D1359" s="50">
        <v>10</v>
      </c>
      <c r="E1359" s="50">
        <v>3</v>
      </c>
    </row>
    <row r="1360" spans="1:5" x14ac:dyDescent="0.25">
      <c r="A1360" s="73">
        <v>43669</v>
      </c>
      <c r="B1360" s="66">
        <v>1120</v>
      </c>
      <c r="C1360" s="50">
        <v>1</v>
      </c>
      <c r="D1360" s="50">
        <v>3</v>
      </c>
      <c r="E1360" s="50">
        <v>2</v>
      </c>
    </row>
    <row r="1361" spans="1:5" x14ac:dyDescent="0.25">
      <c r="A1361" s="73">
        <v>43668</v>
      </c>
      <c r="B1361" s="66">
        <v>2010</v>
      </c>
      <c r="C1361" s="50">
        <v>2</v>
      </c>
      <c r="D1361" s="50">
        <v>6</v>
      </c>
      <c r="E1361" s="50">
        <v>2</v>
      </c>
    </row>
    <row r="1362" spans="1:5" x14ac:dyDescent="0.25">
      <c r="A1362" s="73">
        <v>43665</v>
      </c>
      <c r="B1362" s="66">
        <v>-2930</v>
      </c>
      <c r="C1362" s="50">
        <v>5</v>
      </c>
      <c r="D1362" s="50">
        <v>8</v>
      </c>
      <c r="E1362" s="50">
        <v>3</v>
      </c>
    </row>
    <row r="1363" spans="1:5" x14ac:dyDescent="0.25">
      <c r="A1363" s="73">
        <v>43664</v>
      </c>
      <c r="B1363" s="66">
        <v>-2360</v>
      </c>
      <c r="C1363" s="50">
        <v>3</v>
      </c>
      <c r="D1363" s="50">
        <v>6</v>
      </c>
      <c r="E1363" s="50">
        <v>2</v>
      </c>
    </row>
    <row r="1364" spans="1:5" x14ac:dyDescent="0.25">
      <c r="A1364" s="32">
        <v>43663</v>
      </c>
      <c r="B1364" s="66">
        <v>3615</v>
      </c>
      <c r="C1364" s="50">
        <v>1</v>
      </c>
      <c r="D1364" s="50">
        <v>9</v>
      </c>
      <c r="E1364" s="50">
        <v>3</v>
      </c>
    </row>
    <row r="1365" spans="1:5" x14ac:dyDescent="0.25">
      <c r="A1365" s="32">
        <v>43662</v>
      </c>
      <c r="B1365" s="66">
        <v>-3160</v>
      </c>
      <c r="C1365" s="50">
        <v>2</v>
      </c>
      <c r="D1365" s="50">
        <v>6</v>
      </c>
      <c r="E1365" s="50">
        <v>2</v>
      </c>
    </row>
    <row r="1366" spans="1:5" x14ac:dyDescent="0.25">
      <c r="A1366" s="32">
        <v>43661</v>
      </c>
      <c r="B1366" s="66">
        <v>645</v>
      </c>
      <c r="C1366" s="50">
        <v>1</v>
      </c>
      <c r="D1366" s="50">
        <v>7</v>
      </c>
      <c r="E1366" s="50">
        <v>3</v>
      </c>
    </row>
    <row r="1367" spans="1:5" x14ac:dyDescent="0.25">
      <c r="A1367" s="32">
        <v>43658</v>
      </c>
      <c r="B1367" s="66">
        <v>1720</v>
      </c>
      <c r="C1367" s="50">
        <v>1</v>
      </c>
      <c r="D1367" s="50">
        <v>5</v>
      </c>
      <c r="E1367" s="50">
        <v>2</v>
      </c>
    </row>
    <row r="1368" spans="1:5" x14ac:dyDescent="0.25">
      <c r="A1368" s="32">
        <v>43657</v>
      </c>
      <c r="B1368" s="66">
        <v>-970</v>
      </c>
      <c r="C1368" s="50">
        <v>1</v>
      </c>
      <c r="D1368" s="50">
        <v>5</v>
      </c>
      <c r="E1368" s="50">
        <v>2</v>
      </c>
    </row>
    <row r="1369" spans="1:5" x14ac:dyDescent="0.25">
      <c r="A1369" s="32">
        <v>43656</v>
      </c>
      <c r="B1369" s="66">
        <v>-790</v>
      </c>
      <c r="C1369" s="50">
        <v>5</v>
      </c>
      <c r="D1369" s="50">
        <v>9</v>
      </c>
      <c r="E1369" s="50">
        <v>3</v>
      </c>
    </row>
    <row r="1370" spans="1:5" x14ac:dyDescent="0.25">
      <c r="A1370" s="32">
        <v>43655</v>
      </c>
      <c r="B1370" s="66">
        <v>4485</v>
      </c>
      <c r="C1370" s="50">
        <v>4</v>
      </c>
      <c r="D1370" s="50">
        <v>9</v>
      </c>
      <c r="E1370" s="50">
        <v>3</v>
      </c>
    </row>
    <row r="1371" spans="1:5" x14ac:dyDescent="0.25">
      <c r="A1371" s="32">
        <v>43654</v>
      </c>
      <c r="B1371" s="66">
        <v>-510</v>
      </c>
      <c r="C1371" s="50">
        <v>1</v>
      </c>
      <c r="D1371" s="50">
        <v>1</v>
      </c>
      <c r="E1371" s="50">
        <v>2</v>
      </c>
    </row>
    <row r="1372" spans="1:5" x14ac:dyDescent="0.25">
      <c r="A1372" s="32">
        <v>43651</v>
      </c>
      <c r="B1372" s="66">
        <v>-13620</v>
      </c>
      <c r="C1372" s="50">
        <v>2</v>
      </c>
      <c r="D1372" s="50">
        <v>1</v>
      </c>
      <c r="E1372" s="50">
        <v>2</v>
      </c>
    </row>
    <row r="1373" spans="1:5" x14ac:dyDescent="0.25">
      <c r="A1373" s="32">
        <v>43648</v>
      </c>
      <c r="B1373" s="66">
        <v>2430</v>
      </c>
      <c r="C1373" s="50">
        <v>1</v>
      </c>
      <c r="D1373" s="50">
        <v>9</v>
      </c>
      <c r="E1373" s="50">
        <v>3</v>
      </c>
    </row>
    <row r="1374" spans="1:5" x14ac:dyDescent="0.25">
      <c r="A1374" s="32">
        <v>43647</v>
      </c>
      <c r="B1374" s="66">
        <v>-1175</v>
      </c>
      <c r="C1374" s="50">
        <v>3</v>
      </c>
      <c r="D1374" s="50">
        <v>4</v>
      </c>
      <c r="E1374" s="50">
        <v>2</v>
      </c>
    </row>
    <row r="1375" spans="1:5" x14ac:dyDescent="0.25">
      <c r="A1375" s="32">
        <v>43644</v>
      </c>
      <c r="B1375" s="66">
        <v>395</v>
      </c>
      <c r="C1375" s="50">
        <v>1</v>
      </c>
      <c r="D1375" s="50">
        <v>1</v>
      </c>
      <c r="E1375" s="50">
        <v>2</v>
      </c>
    </row>
    <row r="1376" spans="1:5" x14ac:dyDescent="0.25">
      <c r="A1376" s="32">
        <v>43643</v>
      </c>
      <c r="B1376" s="66">
        <v>1470</v>
      </c>
      <c r="C1376" s="50">
        <v>1</v>
      </c>
      <c r="D1376" s="50">
        <v>5</v>
      </c>
      <c r="E1376" s="50">
        <v>2</v>
      </c>
    </row>
    <row r="1377" spans="1:5" x14ac:dyDescent="0.25">
      <c r="A1377" s="32">
        <v>43642</v>
      </c>
      <c r="B1377" s="66">
        <v>1905</v>
      </c>
      <c r="C1377" s="50">
        <v>2</v>
      </c>
      <c r="D1377" s="50">
        <v>4</v>
      </c>
      <c r="E1377" s="50">
        <v>2</v>
      </c>
    </row>
    <row r="1378" spans="1:5" x14ac:dyDescent="0.25">
      <c r="A1378" s="32">
        <v>43641</v>
      </c>
      <c r="B1378" s="66">
        <v>-6680</v>
      </c>
      <c r="C1378" s="50">
        <v>6</v>
      </c>
      <c r="D1378" s="50">
        <v>8</v>
      </c>
      <c r="E1378" s="50">
        <v>4</v>
      </c>
    </row>
    <row r="1379" spans="1:5" x14ac:dyDescent="0.25">
      <c r="A1379" s="32">
        <v>43640</v>
      </c>
      <c r="B1379" s="66">
        <v>1820</v>
      </c>
      <c r="C1379" s="50">
        <v>1</v>
      </c>
      <c r="D1379" s="50">
        <v>9</v>
      </c>
      <c r="E1379" s="50">
        <v>3</v>
      </c>
    </row>
    <row r="1380" spans="1:5" x14ac:dyDescent="0.25">
      <c r="A1380" s="32">
        <v>43637</v>
      </c>
      <c r="B1380" s="66">
        <v>-250</v>
      </c>
      <c r="C1380" s="50">
        <v>2</v>
      </c>
      <c r="D1380" s="50">
        <v>2</v>
      </c>
      <c r="E1380" s="50">
        <v>2</v>
      </c>
    </row>
    <row r="1381" spans="1:5" x14ac:dyDescent="0.25">
      <c r="A1381" s="32">
        <v>43636</v>
      </c>
      <c r="B1381" s="66">
        <v>-3520</v>
      </c>
      <c r="C1381" s="50">
        <v>5</v>
      </c>
      <c r="D1381" s="50">
        <v>3</v>
      </c>
      <c r="E1381" s="50">
        <v>2</v>
      </c>
    </row>
    <row r="1382" spans="1:5" x14ac:dyDescent="0.25">
      <c r="A1382" s="32">
        <v>43635</v>
      </c>
      <c r="B1382" s="66">
        <v>1385</v>
      </c>
      <c r="C1382" s="50">
        <v>3</v>
      </c>
      <c r="D1382" s="50">
        <v>3</v>
      </c>
      <c r="E1382" s="50">
        <v>2</v>
      </c>
    </row>
    <row r="1383" spans="1:5" x14ac:dyDescent="0.25">
      <c r="A1383" s="32">
        <v>43634</v>
      </c>
      <c r="B1383" s="66">
        <v>4220</v>
      </c>
      <c r="C1383" s="50">
        <v>4</v>
      </c>
      <c r="D1383" s="50">
        <v>5</v>
      </c>
      <c r="E1383" s="50">
        <v>2</v>
      </c>
    </row>
    <row r="1384" spans="1:5" x14ac:dyDescent="0.25">
      <c r="A1384" s="32">
        <v>43633</v>
      </c>
      <c r="B1384" s="66">
        <v>-2545</v>
      </c>
      <c r="C1384" s="50">
        <v>2</v>
      </c>
      <c r="D1384" s="50">
        <v>6</v>
      </c>
      <c r="E1384" s="50">
        <v>2</v>
      </c>
    </row>
    <row r="1385" spans="1:5" x14ac:dyDescent="0.25">
      <c r="A1385" s="32">
        <v>43630</v>
      </c>
      <c r="B1385" s="66">
        <v>1660</v>
      </c>
      <c r="C1385" s="50">
        <v>1</v>
      </c>
      <c r="D1385" s="50">
        <v>6</v>
      </c>
      <c r="E1385" s="50">
        <v>2</v>
      </c>
    </row>
    <row r="1386" spans="1:5" x14ac:dyDescent="0.25">
      <c r="A1386" s="32">
        <v>43629</v>
      </c>
      <c r="B1386" s="66">
        <v>1485</v>
      </c>
      <c r="C1386" s="50">
        <v>1</v>
      </c>
      <c r="D1386" s="50">
        <v>3</v>
      </c>
      <c r="E1386" s="50">
        <v>2</v>
      </c>
    </row>
    <row r="1387" spans="1:5" x14ac:dyDescent="0.25">
      <c r="A1387" s="32">
        <v>43628</v>
      </c>
      <c r="B1387" s="66">
        <v>-140</v>
      </c>
      <c r="C1387" s="50">
        <v>1</v>
      </c>
      <c r="D1387" s="50">
        <v>3</v>
      </c>
      <c r="E1387" s="50">
        <v>2</v>
      </c>
    </row>
    <row r="1388" spans="1:5" x14ac:dyDescent="0.25">
      <c r="A1388" s="32">
        <v>43627</v>
      </c>
      <c r="B1388" s="66">
        <v>1745</v>
      </c>
      <c r="C1388" s="50">
        <v>5</v>
      </c>
      <c r="D1388" s="50">
        <v>5</v>
      </c>
      <c r="E1388" s="50">
        <v>2</v>
      </c>
    </row>
    <row r="1389" spans="1:5" x14ac:dyDescent="0.25">
      <c r="A1389" s="32">
        <v>43626</v>
      </c>
      <c r="B1389" s="66">
        <v>-7040</v>
      </c>
      <c r="C1389" s="50">
        <v>6</v>
      </c>
      <c r="D1389" s="50">
        <v>4</v>
      </c>
      <c r="E1389" s="50">
        <v>1</v>
      </c>
    </row>
    <row r="1390" spans="1:5" x14ac:dyDescent="0.25">
      <c r="A1390" s="32">
        <v>43623</v>
      </c>
      <c r="B1390" s="66">
        <v>8160</v>
      </c>
      <c r="C1390" s="50">
        <v>7</v>
      </c>
      <c r="D1390" s="50">
        <v>7</v>
      </c>
      <c r="E1390" s="50">
        <v>4</v>
      </c>
    </row>
    <row r="1391" spans="1:5" x14ac:dyDescent="0.25">
      <c r="A1391" s="32">
        <v>43622</v>
      </c>
      <c r="B1391" s="66">
        <v>2265</v>
      </c>
      <c r="C1391" s="50">
        <v>4</v>
      </c>
      <c r="D1391" s="50">
        <v>3</v>
      </c>
      <c r="E1391" s="50">
        <v>2</v>
      </c>
    </row>
    <row r="1392" spans="1:5" x14ac:dyDescent="0.25">
      <c r="A1392" s="32">
        <v>43621</v>
      </c>
      <c r="B1392" s="66">
        <v>-360</v>
      </c>
      <c r="C1392" s="50">
        <v>4</v>
      </c>
      <c r="D1392" s="50">
        <v>2</v>
      </c>
      <c r="E1392" s="50">
        <v>2</v>
      </c>
    </row>
    <row r="1393" spans="1:5" x14ac:dyDescent="0.25">
      <c r="A1393" s="32">
        <v>43620</v>
      </c>
      <c r="B1393" s="66">
        <v>6640</v>
      </c>
      <c r="C1393" s="50">
        <v>7</v>
      </c>
      <c r="D1393" s="50">
        <v>10</v>
      </c>
      <c r="E1393" s="50">
        <v>4</v>
      </c>
    </row>
    <row r="1394" spans="1:5" x14ac:dyDescent="0.25">
      <c r="A1394" s="32">
        <v>43619</v>
      </c>
      <c r="B1394" s="66">
        <v>-10160</v>
      </c>
      <c r="C1394" s="50">
        <v>8</v>
      </c>
      <c r="D1394" s="50">
        <v>6</v>
      </c>
      <c r="E1394" s="50">
        <v>1</v>
      </c>
    </row>
    <row r="1395" spans="1:5" x14ac:dyDescent="0.25">
      <c r="A1395" s="32">
        <v>43616</v>
      </c>
      <c r="B1395" s="66">
        <v>1415</v>
      </c>
      <c r="C1395" s="50">
        <v>1</v>
      </c>
      <c r="D1395" s="50">
        <v>3</v>
      </c>
      <c r="E1395" s="50">
        <v>2</v>
      </c>
    </row>
    <row r="1396" spans="1:5" x14ac:dyDescent="0.25">
      <c r="A1396" s="32">
        <v>43615</v>
      </c>
      <c r="B1396" s="66">
        <v>-760</v>
      </c>
      <c r="C1396" s="50">
        <v>2</v>
      </c>
      <c r="D1396" s="50">
        <v>2</v>
      </c>
      <c r="E1396" s="50">
        <v>2</v>
      </c>
    </row>
    <row r="1397" spans="1:5" x14ac:dyDescent="0.25">
      <c r="A1397" s="32">
        <v>43614</v>
      </c>
      <c r="B1397" s="66">
        <v>-1200</v>
      </c>
      <c r="C1397" s="50">
        <v>3</v>
      </c>
      <c r="D1397" s="50">
        <v>2</v>
      </c>
      <c r="E1397" s="50">
        <v>2</v>
      </c>
    </row>
    <row r="1398" spans="1:5" x14ac:dyDescent="0.25">
      <c r="A1398" s="32">
        <v>43613</v>
      </c>
      <c r="B1398" s="66">
        <v>1150</v>
      </c>
      <c r="C1398" s="50">
        <v>4</v>
      </c>
      <c r="D1398" s="50">
        <v>3</v>
      </c>
      <c r="E1398" s="50">
        <v>2</v>
      </c>
    </row>
    <row r="1399" spans="1:5" x14ac:dyDescent="0.25">
      <c r="A1399" s="32">
        <v>43609</v>
      </c>
      <c r="B1399" s="66">
        <v>-2000</v>
      </c>
      <c r="C1399" s="50">
        <v>3</v>
      </c>
      <c r="D1399" s="50">
        <v>7</v>
      </c>
      <c r="E1399" s="50">
        <v>3</v>
      </c>
    </row>
    <row r="1400" spans="1:5" x14ac:dyDescent="0.25">
      <c r="A1400" s="32">
        <v>43608</v>
      </c>
      <c r="B1400" s="66">
        <v>-1260</v>
      </c>
      <c r="C1400" s="50">
        <v>3</v>
      </c>
      <c r="D1400" s="50">
        <v>3</v>
      </c>
      <c r="E1400" s="50">
        <v>2</v>
      </c>
    </row>
    <row r="1401" spans="1:5" x14ac:dyDescent="0.25">
      <c r="A1401" s="32">
        <v>43607</v>
      </c>
      <c r="B1401" s="66">
        <v>250</v>
      </c>
      <c r="C1401" s="50">
        <v>3</v>
      </c>
      <c r="D1401" s="50">
        <v>3</v>
      </c>
      <c r="E1401" s="50">
        <v>2</v>
      </c>
    </row>
    <row r="1402" spans="1:5" x14ac:dyDescent="0.25">
      <c r="A1402" s="32">
        <v>43606</v>
      </c>
      <c r="B1402" s="66">
        <v>1310</v>
      </c>
      <c r="C1402" s="50">
        <v>1</v>
      </c>
      <c r="D1402" s="50">
        <v>1</v>
      </c>
      <c r="E1402" s="50">
        <v>2</v>
      </c>
    </row>
    <row r="1403" spans="1:5" x14ac:dyDescent="0.25">
      <c r="A1403" s="32">
        <v>43605</v>
      </c>
      <c r="B1403" s="66">
        <v>1455</v>
      </c>
      <c r="C1403" s="50">
        <v>2</v>
      </c>
      <c r="D1403" s="50">
        <v>6</v>
      </c>
      <c r="E1403" s="50">
        <v>2</v>
      </c>
    </row>
    <row r="1404" spans="1:5" x14ac:dyDescent="0.25">
      <c r="A1404" s="32">
        <v>43602</v>
      </c>
      <c r="B1404" s="66">
        <v>5240</v>
      </c>
      <c r="C1404" s="50">
        <v>5</v>
      </c>
      <c r="D1404" s="50">
        <v>4</v>
      </c>
      <c r="E1404" s="50">
        <v>2</v>
      </c>
    </row>
    <row r="1405" spans="1:5" x14ac:dyDescent="0.25">
      <c r="A1405" s="32">
        <v>43601</v>
      </c>
      <c r="B1405" s="66">
        <v>4185</v>
      </c>
      <c r="C1405" s="50">
        <v>5</v>
      </c>
      <c r="D1405" s="50">
        <v>4</v>
      </c>
      <c r="E1405" s="50">
        <v>2</v>
      </c>
    </row>
    <row r="1406" spans="1:5" x14ac:dyDescent="0.25">
      <c r="A1406" s="32">
        <v>43600</v>
      </c>
      <c r="B1406" s="66">
        <v>4890</v>
      </c>
      <c r="C1406" s="50">
        <v>8</v>
      </c>
      <c r="D1406" s="50">
        <v>7</v>
      </c>
      <c r="E1406" s="50">
        <v>4</v>
      </c>
    </row>
    <row r="1407" spans="1:5" x14ac:dyDescent="0.25">
      <c r="A1407" s="32">
        <v>43599</v>
      </c>
      <c r="B1407" s="66">
        <v>3865</v>
      </c>
      <c r="C1407" s="50">
        <v>5</v>
      </c>
      <c r="D1407" s="50">
        <v>2</v>
      </c>
      <c r="E1407" s="50">
        <v>2</v>
      </c>
    </row>
    <row r="1408" spans="1:5" x14ac:dyDescent="0.25">
      <c r="A1408" s="32">
        <v>43598</v>
      </c>
      <c r="B1408" s="66">
        <v>-9020</v>
      </c>
      <c r="C1408" s="50">
        <v>8</v>
      </c>
      <c r="D1408" s="50">
        <v>8</v>
      </c>
      <c r="E1408" s="50">
        <v>4</v>
      </c>
    </row>
    <row r="1409" spans="1:5" x14ac:dyDescent="0.25">
      <c r="A1409" s="32">
        <v>43595</v>
      </c>
      <c r="B1409" s="66">
        <v>-1585</v>
      </c>
      <c r="C1409" s="50">
        <v>8</v>
      </c>
      <c r="D1409" s="50">
        <v>1</v>
      </c>
      <c r="E1409" s="50">
        <v>1</v>
      </c>
    </row>
    <row r="1410" spans="1:5" x14ac:dyDescent="0.25">
      <c r="A1410" s="32">
        <v>43594</v>
      </c>
      <c r="B1410" s="66">
        <v>645</v>
      </c>
      <c r="C1410" s="50">
        <v>5</v>
      </c>
      <c r="D1410" s="50">
        <v>1</v>
      </c>
      <c r="E1410" s="50">
        <v>2</v>
      </c>
    </row>
    <row r="1411" spans="1:5" x14ac:dyDescent="0.25">
      <c r="A1411" s="32">
        <v>43593</v>
      </c>
      <c r="B1411" s="66">
        <v>-1280</v>
      </c>
      <c r="C1411" s="50">
        <v>3</v>
      </c>
      <c r="D1411" s="50">
        <v>1</v>
      </c>
      <c r="E1411" s="50">
        <v>2</v>
      </c>
    </row>
    <row r="1412" spans="1:5" x14ac:dyDescent="0.25">
      <c r="A1412" s="32">
        <v>43592</v>
      </c>
      <c r="B1412" s="66">
        <v>-12740</v>
      </c>
      <c r="C1412" s="50">
        <v>8</v>
      </c>
      <c r="D1412" s="50">
        <v>6</v>
      </c>
      <c r="E1412" s="50">
        <v>1</v>
      </c>
    </row>
    <row r="1413" spans="1:5" x14ac:dyDescent="0.25">
      <c r="A1413" s="32">
        <v>43591</v>
      </c>
      <c r="B1413" s="66">
        <v>13415</v>
      </c>
      <c r="C1413" s="50">
        <v>6</v>
      </c>
      <c r="D1413" s="50">
        <v>9</v>
      </c>
      <c r="E1413" s="50">
        <v>4</v>
      </c>
    </row>
    <row r="1414" spans="1:5" x14ac:dyDescent="0.25">
      <c r="A1414" s="32">
        <v>43588</v>
      </c>
      <c r="B1414" s="66">
        <v>5205</v>
      </c>
      <c r="C1414" s="50">
        <v>4</v>
      </c>
      <c r="D1414" s="50">
        <v>9</v>
      </c>
      <c r="E1414" s="50">
        <v>3</v>
      </c>
    </row>
    <row r="1415" spans="1:5" x14ac:dyDescent="0.25">
      <c r="A1415" s="32">
        <v>43587</v>
      </c>
      <c r="B1415" s="66">
        <v>-1135</v>
      </c>
      <c r="C1415" s="50">
        <v>5</v>
      </c>
      <c r="D1415" s="50">
        <v>4</v>
      </c>
      <c r="E1415" s="50">
        <v>2</v>
      </c>
    </row>
    <row r="1416" spans="1:5" x14ac:dyDescent="0.25">
      <c r="A1416" s="32">
        <v>43586</v>
      </c>
      <c r="B1416" s="66">
        <v>4855</v>
      </c>
      <c r="C1416" s="50">
        <v>4</v>
      </c>
      <c r="D1416" s="50">
        <v>9</v>
      </c>
      <c r="E1416" s="50">
        <v>3</v>
      </c>
    </row>
    <row r="1417" spans="1:5" x14ac:dyDescent="0.25">
      <c r="A1417" s="32">
        <v>43585</v>
      </c>
      <c r="B1417" s="66">
        <v>-780</v>
      </c>
      <c r="C1417" s="50">
        <v>2</v>
      </c>
      <c r="D1417" s="50">
        <v>2</v>
      </c>
      <c r="E1417" s="50">
        <v>2</v>
      </c>
    </row>
    <row r="1418" spans="1:5" x14ac:dyDescent="0.25">
      <c r="A1418" s="32">
        <v>43584</v>
      </c>
      <c r="B1418" s="66">
        <v>-3005</v>
      </c>
      <c r="C1418" s="50">
        <v>1</v>
      </c>
      <c r="D1418" s="50">
        <v>6</v>
      </c>
      <c r="E1418" s="50">
        <v>2</v>
      </c>
    </row>
    <row r="1419" spans="1:5" x14ac:dyDescent="0.25">
      <c r="A1419" s="32">
        <v>43581</v>
      </c>
      <c r="B1419" s="66">
        <v>2250</v>
      </c>
      <c r="C1419" s="50">
        <v>3</v>
      </c>
      <c r="D1419" s="50">
        <v>4</v>
      </c>
      <c r="E1419" s="50">
        <v>2</v>
      </c>
    </row>
    <row r="1420" spans="1:5" x14ac:dyDescent="0.25">
      <c r="A1420" s="32">
        <v>43580</v>
      </c>
      <c r="B1420" s="66">
        <v>2305</v>
      </c>
      <c r="C1420" s="50">
        <v>3</v>
      </c>
      <c r="D1420" s="50">
        <v>4</v>
      </c>
      <c r="E1420" s="50">
        <v>2</v>
      </c>
    </row>
    <row r="1421" spans="1:5" x14ac:dyDescent="0.25">
      <c r="A1421" s="32">
        <v>43579</v>
      </c>
      <c r="B1421" s="66">
        <v>-1915</v>
      </c>
      <c r="C1421" s="50">
        <v>1</v>
      </c>
      <c r="D1421" s="50">
        <v>8</v>
      </c>
      <c r="E1421" s="50">
        <v>3</v>
      </c>
    </row>
    <row r="1422" spans="1:5" x14ac:dyDescent="0.25">
      <c r="A1422" s="32">
        <v>43578</v>
      </c>
      <c r="B1422" s="66">
        <v>110</v>
      </c>
      <c r="C1422" s="50">
        <v>5</v>
      </c>
      <c r="D1422" s="50">
        <v>9</v>
      </c>
      <c r="E1422" s="50">
        <v>3</v>
      </c>
    </row>
    <row r="1423" spans="1:5" x14ac:dyDescent="0.25">
      <c r="A1423" s="32">
        <v>43577</v>
      </c>
      <c r="B1423" s="66">
        <v>2090</v>
      </c>
      <c r="C1423" s="50">
        <v>2</v>
      </c>
      <c r="D1423" s="50">
        <v>7</v>
      </c>
      <c r="E1423" s="50">
        <v>3</v>
      </c>
    </row>
    <row r="1424" spans="1:5" x14ac:dyDescent="0.25">
      <c r="A1424" s="32">
        <v>43573</v>
      </c>
      <c r="B1424" s="66">
        <v>1410</v>
      </c>
      <c r="C1424" s="50">
        <v>1</v>
      </c>
      <c r="D1424" s="50">
        <v>5</v>
      </c>
      <c r="E1424" s="50">
        <v>2</v>
      </c>
    </row>
    <row r="1425" spans="1:5" x14ac:dyDescent="0.25">
      <c r="A1425" s="32">
        <v>43572</v>
      </c>
      <c r="B1425" s="66">
        <v>520</v>
      </c>
      <c r="C1425" s="50">
        <v>1</v>
      </c>
      <c r="D1425" s="50">
        <v>1</v>
      </c>
      <c r="E1425" s="50">
        <v>2</v>
      </c>
    </row>
    <row r="1426" spans="1:5" x14ac:dyDescent="0.25">
      <c r="A1426" s="32">
        <v>43571</v>
      </c>
      <c r="B1426" s="66">
        <v>-150</v>
      </c>
      <c r="C1426" s="50">
        <v>1</v>
      </c>
      <c r="D1426" s="50">
        <v>1</v>
      </c>
      <c r="E1426" s="50">
        <v>2</v>
      </c>
    </row>
    <row r="1427" spans="1:5" x14ac:dyDescent="0.25">
      <c r="A1427" s="32">
        <v>43570</v>
      </c>
      <c r="B1427" s="66">
        <v>275</v>
      </c>
      <c r="C1427" s="50">
        <v>1</v>
      </c>
      <c r="D1427" s="50">
        <v>1</v>
      </c>
      <c r="E1427" s="50">
        <v>2</v>
      </c>
    </row>
    <row r="1428" spans="1:5" x14ac:dyDescent="0.25">
      <c r="A1428" s="32">
        <v>43567</v>
      </c>
      <c r="B1428" s="66">
        <v>120</v>
      </c>
      <c r="C1428" s="50">
        <v>1</v>
      </c>
      <c r="D1428" s="50">
        <v>1</v>
      </c>
      <c r="E1428" s="50">
        <v>2</v>
      </c>
    </row>
    <row r="1429" spans="1:5" x14ac:dyDescent="0.25">
      <c r="A1429" s="32">
        <v>43566</v>
      </c>
      <c r="B1429" s="66">
        <v>-2100</v>
      </c>
      <c r="C1429" s="50">
        <v>1</v>
      </c>
      <c r="D1429" s="50">
        <v>6</v>
      </c>
      <c r="E1429" s="50">
        <v>2</v>
      </c>
    </row>
    <row r="1430" spans="1:5" x14ac:dyDescent="0.25">
      <c r="A1430" s="32">
        <v>43565</v>
      </c>
      <c r="B1430" s="66">
        <v>1530</v>
      </c>
      <c r="C1430" s="50">
        <v>1</v>
      </c>
      <c r="D1430" s="50">
        <v>7</v>
      </c>
      <c r="E1430" s="50">
        <v>3</v>
      </c>
    </row>
    <row r="1431" spans="1:5" x14ac:dyDescent="0.25">
      <c r="A1431" s="32">
        <v>43564</v>
      </c>
      <c r="B1431" s="66">
        <v>-780</v>
      </c>
      <c r="C1431" s="50">
        <v>1</v>
      </c>
      <c r="D1431" s="50">
        <v>5</v>
      </c>
      <c r="E1431" s="50">
        <v>2</v>
      </c>
    </row>
    <row r="1432" spans="1:5" x14ac:dyDescent="0.25">
      <c r="A1432" s="32">
        <v>43563</v>
      </c>
      <c r="B1432" s="66">
        <v>1505</v>
      </c>
      <c r="C1432" s="50">
        <v>2</v>
      </c>
      <c r="D1432" s="50">
        <v>5</v>
      </c>
      <c r="E1432" s="50">
        <v>2</v>
      </c>
    </row>
    <row r="1433" spans="1:5" x14ac:dyDescent="0.25">
      <c r="A1433" s="32">
        <v>43560</v>
      </c>
      <c r="B1433" s="66">
        <v>1985</v>
      </c>
      <c r="C1433" s="50">
        <v>1</v>
      </c>
      <c r="D1433" s="50">
        <v>7</v>
      </c>
      <c r="E1433" s="50">
        <v>3</v>
      </c>
    </row>
    <row r="1434" spans="1:5" x14ac:dyDescent="0.25">
      <c r="A1434" s="32">
        <v>43559</v>
      </c>
      <c r="B1434" s="66">
        <v>-110</v>
      </c>
      <c r="C1434" s="50">
        <v>2</v>
      </c>
      <c r="D1434" s="50">
        <v>2</v>
      </c>
      <c r="E1434" s="50">
        <v>2</v>
      </c>
    </row>
    <row r="1435" spans="1:5" x14ac:dyDescent="0.25">
      <c r="A1435" s="32">
        <v>43558</v>
      </c>
      <c r="B1435" s="66">
        <v>1860</v>
      </c>
      <c r="C1435" s="50">
        <v>2</v>
      </c>
      <c r="D1435" s="50">
        <v>2</v>
      </c>
      <c r="E1435" s="50">
        <v>2</v>
      </c>
    </row>
    <row r="1436" spans="1:5" x14ac:dyDescent="0.25">
      <c r="A1436" s="32">
        <v>43557</v>
      </c>
      <c r="B1436" s="66">
        <v>-1015</v>
      </c>
      <c r="C1436" s="50">
        <v>1</v>
      </c>
      <c r="D1436" s="50">
        <v>7</v>
      </c>
      <c r="E1436" s="50">
        <v>3</v>
      </c>
    </row>
    <row r="1437" spans="1:5" x14ac:dyDescent="0.25">
      <c r="A1437" s="32">
        <v>43556</v>
      </c>
      <c r="B1437" s="66">
        <v>1970</v>
      </c>
      <c r="C1437" s="50">
        <v>1</v>
      </c>
      <c r="D1437" s="50">
        <v>6</v>
      </c>
      <c r="E1437" s="50">
        <v>2</v>
      </c>
    </row>
    <row r="1438" spans="1:5" x14ac:dyDescent="0.25">
      <c r="A1438" s="32">
        <v>43553</v>
      </c>
      <c r="B1438" s="66">
        <v>1680</v>
      </c>
      <c r="C1438" s="50">
        <v>1</v>
      </c>
      <c r="D1438" s="50">
        <v>8</v>
      </c>
      <c r="E1438" s="50">
        <v>3</v>
      </c>
    </row>
    <row r="1439" spans="1:5" x14ac:dyDescent="0.25">
      <c r="A1439" s="32">
        <v>43552</v>
      </c>
      <c r="B1439" s="66">
        <v>1160</v>
      </c>
      <c r="C1439" s="50">
        <v>2</v>
      </c>
      <c r="D1439" s="50">
        <v>2</v>
      </c>
      <c r="E1439" s="50">
        <v>2</v>
      </c>
    </row>
    <row r="1440" spans="1:5" x14ac:dyDescent="0.25">
      <c r="A1440" s="32">
        <v>43551</v>
      </c>
      <c r="B1440" s="66">
        <v>-1935</v>
      </c>
      <c r="C1440" s="50">
        <v>5</v>
      </c>
      <c r="D1440" s="50">
        <v>3</v>
      </c>
      <c r="E1440" s="50">
        <v>2</v>
      </c>
    </row>
    <row r="1441" spans="1:5" x14ac:dyDescent="0.25">
      <c r="A1441" s="32">
        <v>43550</v>
      </c>
      <c r="B1441" s="66">
        <v>-1820</v>
      </c>
      <c r="C1441" s="50">
        <v>5</v>
      </c>
      <c r="D1441" s="50">
        <v>1</v>
      </c>
      <c r="E1441" s="50">
        <v>2</v>
      </c>
    </row>
    <row r="1442" spans="1:5" x14ac:dyDescent="0.25">
      <c r="A1442" s="32">
        <v>43549</v>
      </c>
      <c r="B1442" s="66">
        <v>-990</v>
      </c>
      <c r="C1442" s="50">
        <v>2</v>
      </c>
      <c r="D1442" s="50">
        <v>1</v>
      </c>
      <c r="E1442" s="50">
        <v>2</v>
      </c>
    </row>
    <row r="1443" spans="1:5" x14ac:dyDescent="0.25">
      <c r="A1443" s="32">
        <v>43546</v>
      </c>
      <c r="B1443" s="66">
        <v>-8760</v>
      </c>
      <c r="C1443" s="50">
        <v>7</v>
      </c>
      <c r="D1443" s="50">
        <v>10</v>
      </c>
      <c r="E1443" s="50">
        <v>4</v>
      </c>
    </row>
    <row r="1444" spans="1:5" x14ac:dyDescent="0.25">
      <c r="A1444" s="32">
        <v>43545</v>
      </c>
      <c r="B1444" s="66">
        <v>6775</v>
      </c>
      <c r="C1444" s="50">
        <v>7</v>
      </c>
      <c r="D1444" s="50">
        <v>7</v>
      </c>
      <c r="E1444" s="50">
        <v>4</v>
      </c>
    </row>
    <row r="1445" spans="1:5" x14ac:dyDescent="0.25">
      <c r="A1445" s="32">
        <v>43544</v>
      </c>
      <c r="B1445" s="66">
        <v>-4235</v>
      </c>
      <c r="C1445" s="50">
        <v>5</v>
      </c>
      <c r="D1445" s="50">
        <v>4</v>
      </c>
      <c r="E1445" s="50">
        <v>2</v>
      </c>
    </row>
    <row r="1446" spans="1:5" x14ac:dyDescent="0.25">
      <c r="A1446" s="32">
        <v>43543</v>
      </c>
      <c r="B1446" s="66">
        <v>525</v>
      </c>
      <c r="C1446" s="50">
        <v>2</v>
      </c>
      <c r="D1446" s="50">
        <v>1</v>
      </c>
      <c r="E1446" s="50">
        <v>2</v>
      </c>
    </row>
    <row r="1447" spans="1:5" x14ac:dyDescent="0.25">
      <c r="A1447" s="32">
        <v>43542</v>
      </c>
      <c r="B1447" s="66">
        <v>565</v>
      </c>
      <c r="C1447" s="50">
        <v>1</v>
      </c>
      <c r="D1447" s="50">
        <v>2</v>
      </c>
      <c r="E1447" s="50">
        <v>2</v>
      </c>
    </row>
    <row r="1448" spans="1:5" x14ac:dyDescent="0.25">
      <c r="A1448" s="32">
        <v>43539</v>
      </c>
      <c r="B1448" s="66">
        <v>2330</v>
      </c>
      <c r="C1448" s="50">
        <v>2</v>
      </c>
      <c r="D1448" s="50">
        <v>4</v>
      </c>
      <c r="E1448" s="50">
        <v>2</v>
      </c>
    </row>
    <row r="1449" spans="1:5" x14ac:dyDescent="0.25">
      <c r="A1449" s="32">
        <v>43538</v>
      </c>
      <c r="B1449" s="66">
        <v>530</v>
      </c>
      <c r="C1449" s="50">
        <v>1</v>
      </c>
      <c r="D1449" s="50">
        <v>6</v>
      </c>
      <c r="E1449" s="50">
        <v>2</v>
      </c>
    </row>
    <row r="1450" spans="1:5" x14ac:dyDescent="0.25">
      <c r="A1450" s="32">
        <v>43537</v>
      </c>
      <c r="B1450" s="66">
        <v>2510</v>
      </c>
      <c r="C1450" s="50">
        <v>3</v>
      </c>
      <c r="D1450" s="50">
        <v>6</v>
      </c>
      <c r="E1450" s="50">
        <v>2</v>
      </c>
    </row>
    <row r="1451" spans="1:5" x14ac:dyDescent="0.25">
      <c r="A1451" s="32">
        <v>43536</v>
      </c>
      <c r="B1451" s="66">
        <v>2230</v>
      </c>
      <c r="C1451" s="50">
        <v>2</v>
      </c>
      <c r="D1451" s="50">
        <v>5</v>
      </c>
      <c r="E1451" s="50">
        <v>2</v>
      </c>
    </row>
    <row r="1452" spans="1:5" x14ac:dyDescent="0.25">
      <c r="A1452" s="32">
        <v>43535</v>
      </c>
      <c r="B1452" s="66">
        <v>10520</v>
      </c>
      <c r="C1452" s="50">
        <v>6</v>
      </c>
      <c r="D1452" s="50">
        <v>10</v>
      </c>
      <c r="E1452" s="50">
        <v>4</v>
      </c>
    </row>
    <row r="1453" spans="1:5" x14ac:dyDescent="0.25">
      <c r="A1453" s="32">
        <v>43532</v>
      </c>
      <c r="B1453" s="66">
        <v>2690</v>
      </c>
      <c r="C1453" s="50">
        <v>3</v>
      </c>
      <c r="D1453" s="50">
        <v>4</v>
      </c>
      <c r="E1453" s="50">
        <v>2</v>
      </c>
    </row>
    <row r="1454" spans="1:5" x14ac:dyDescent="0.25">
      <c r="A1454" s="32">
        <v>43531</v>
      </c>
      <c r="B1454" s="66">
        <v>815</v>
      </c>
      <c r="C1454" s="50">
        <v>5</v>
      </c>
      <c r="D1454" s="50">
        <v>6</v>
      </c>
      <c r="E1454" s="50">
        <v>2</v>
      </c>
    </row>
    <row r="1455" spans="1:5" x14ac:dyDescent="0.25">
      <c r="A1455" s="32">
        <v>43530</v>
      </c>
      <c r="B1455" s="66">
        <v>-2465</v>
      </c>
      <c r="C1455" s="50">
        <v>2</v>
      </c>
      <c r="D1455" s="50">
        <v>7</v>
      </c>
      <c r="E1455" s="50">
        <v>3</v>
      </c>
    </row>
    <row r="1456" spans="1:5" x14ac:dyDescent="0.25">
      <c r="A1456" s="32">
        <v>43529</v>
      </c>
      <c r="B1456" s="66">
        <v>1710</v>
      </c>
      <c r="C1456" s="50">
        <v>1</v>
      </c>
      <c r="D1456" s="50">
        <v>1</v>
      </c>
      <c r="E1456" s="50">
        <v>2</v>
      </c>
    </row>
    <row r="1457" spans="1:5" x14ac:dyDescent="0.25">
      <c r="A1457" s="32">
        <v>43528</v>
      </c>
      <c r="B1457" s="66">
        <v>-2680</v>
      </c>
      <c r="C1457" s="50">
        <v>6</v>
      </c>
      <c r="D1457" s="50">
        <v>3</v>
      </c>
      <c r="E1457" s="50">
        <v>1</v>
      </c>
    </row>
    <row r="1458" spans="1:5" x14ac:dyDescent="0.25">
      <c r="A1458" s="32">
        <v>43525</v>
      </c>
      <c r="B1458" s="66">
        <v>285</v>
      </c>
      <c r="C1458" s="50">
        <v>2</v>
      </c>
      <c r="D1458" s="50">
        <v>1</v>
      </c>
      <c r="E1458" s="50">
        <v>2</v>
      </c>
    </row>
    <row r="1459" spans="1:5" x14ac:dyDescent="0.25">
      <c r="A1459" s="32">
        <v>43524</v>
      </c>
      <c r="B1459" s="66">
        <v>-1050</v>
      </c>
      <c r="C1459" s="50">
        <v>1</v>
      </c>
      <c r="D1459" s="50">
        <v>4</v>
      </c>
      <c r="E1459" s="50">
        <v>2</v>
      </c>
    </row>
    <row r="1460" spans="1:5" x14ac:dyDescent="0.25">
      <c r="A1460" s="32">
        <v>43523</v>
      </c>
      <c r="B1460" s="66">
        <v>940</v>
      </c>
      <c r="C1460" s="50">
        <v>3</v>
      </c>
      <c r="D1460" s="50">
        <v>3</v>
      </c>
      <c r="E1460" s="50">
        <v>2</v>
      </c>
    </row>
    <row r="1461" spans="1:5" x14ac:dyDescent="0.25">
      <c r="A1461" s="32">
        <v>43522</v>
      </c>
      <c r="B1461" s="66">
        <v>2780</v>
      </c>
      <c r="C1461" s="50">
        <v>2</v>
      </c>
      <c r="D1461" s="50">
        <v>5</v>
      </c>
      <c r="E1461" s="50">
        <v>2</v>
      </c>
    </row>
    <row r="1462" spans="1:5" x14ac:dyDescent="0.25">
      <c r="A1462" s="32">
        <v>43521</v>
      </c>
      <c r="B1462" s="66">
        <v>-200</v>
      </c>
      <c r="C1462" s="50">
        <v>1</v>
      </c>
      <c r="D1462" s="50">
        <v>3</v>
      </c>
      <c r="E1462" s="50">
        <v>2</v>
      </c>
    </row>
    <row r="1463" spans="1:5" x14ac:dyDescent="0.25">
      <c r="A1463" s="32">
        <v>43518</v>
      </c>
      <c r="B1463" s="66">
        <v>1640</v>
      </c>
      <c r="C1463" s="50">
        <v>1</v>
      </c>
      <c r="D1463" s="50">
        <v>4</v>
      </c>
      <c r="E1463" s="50">
        <v>2</v>
      </c>
    </row>
    <row r="1464" spans="1:5" x14ac:dyDescent="0.25">
      <c r="A1464" s="32">
        <v>43517</v>
      </c>
      <c r="B1464" s="66">
        <v>-2320</v>
      </c>
      <c r="C1464" s="50">
        <v>3</v>
      </c>
      <c r="D1464" s="50">
        <v>6</v>
      </c>
      <c r="E1464" s="50">
        <v>2</v>
      </c>
    </row>
    <row r="1465" spans="1:5" x14ac:dyDescent="0.25">
      <c r="A1465" s="32">
        <v>43516</v>
      </c>
      <c r="B1465" s="66">
        <v>1315</v>
      </c>
      <c r="C1465" s="50">
        <v>2</v>
      </c>
      <c r="D1465" s="50">
        <v>2</v>
      </c>
      <c r="E1465" s="50">
        <v>2</v>
      </c>
    </row>
    <row r="1466" spans="1:5" x14ac:dyDescent="0.25">
      <c r="A1466" s="32">
        <v>43515</v>
      </c>
      <c r="B1466" s="66">
        <v>-1200</v>
      </c>
      <c r="C1466" s="50">
        <v>2</v>
      </c>
      <c r="D1466" s="50">
        <v>5</v>
      </c>
      <c r="E1466" s="50">
        <v>2</v>
      </c>
    </row>
    <row r="1467" spans="1:5" x14ac:dyDescent="0.25">
      <c r="A1467" s="32">
        <v>43511</v>
      </c>
      <c r="B1467" s="66">
        <v>2300</v>
      </c>
      <c r="C1467" s="50">
        <v>2</v>
      </c>
      <c r="D1467" s="50">
        <v>5</v>
      </c>
      <c r="E1467" s="50">
        <v>2</v>
      </c>
    </row>
    <row r="1468" spans="1:5" x14ac:dyDescent="0.25">
      <c r="A1468" s="32">
        <v>43510</v>
      </c>
      <c r="B1468" s="66">
        <v>-450</v>
      </c>
      <c r="C1468" s="50">
        <v>3</v>
      </c>
      <c r="D1468" s="50">
        <v>3</v>
      </c>
      <c r="E1468" s="50">
        <v>2</v>
      </c>
    </row>
    <row r="1469" spans="1:5" x14ac:dyDescent="0.25">
      <c r="A1469" s="32">
        <v>43509</v>
      </c>
      <c r="B1469" s="66">
        <v>-2380</v>
      </c>
      <c r="C1469" s="50">
        <v>1</v>
      </c>
      <c r="D1469" s="50">
        <v>5</v>
      </c>
      <c r="E1469" s="50">
        <v>2</v>
      </c>
    </row>
    <row r="1470" spans="1:5" x14ac:dyDescent="0.25">
      <c r="A1470" s="32">
        <v>43508</v>
      </c>
      <c r="B1470" s="66">
        <v>-1080</v>
      </c>
      <c r="C1470" s="50">
        <v>2</v>
      </c>
      <c r="D1470" s="50">
        <v>7</v>
      </c>
      <c r="E1470" s="50">
        <v>3</v>
      </c>
    </row>
    <row r="1471" spans="1:5" x14ac:dyDescent="0.25">
      <c r="A1471" s="32">
        <v>43507</v>
      </c>
      <c r="B1471" s="66">
        <v>1205</v>
      </c>
      <c r="C1471" s="50">
        <v>2</v>
      </c>
      <c r="D1471" s="50">
        <v>4</v>
      </c>
      <c r="E1471" s="50">
        <v>2</v>
      </c>
    </row>
    <row r="1472" spans="1:5" x14ac:dyDescent="0.25">
      <c r="A1472" s="32">
        <v>43504</v>
      </c>
      <c r="B1472" s="66">
        <v>-8240</v>
      </c>
      <c r="C1472" s="50">
        <v>3</v>
      </c>
      <c r="D1472" s="50">
        <v>8</v>
      </c>
      <c r="E1472" s="50">
        <v>3</v>
      </c>
    </row>
    <row r="1473" spans="1:5" x14ac:dyDescent="0.25">
      <c r="A1473" s="32">
        <v>43503</v>
      </c>
      <c r="B1473" s="66">
        <v>2980</v>
      </c>
      <c r="C1473" s="50">
        <v>5</v>
      </c>
      <c r="D1473" s="50">
        <v>5</v>
      </c>
      <c r="E1473" s="50">
        <v>2</v>
      </c>
    </row>
    <row r="1474" spans="1:5" x14ac:dyDescent="0.25">
      <c r="A1474" s="32">
        <v>43502</v>
      </c>
      <c r="B1474" s="66">
        <v>-940</v>
      </c>
      <c r="C1474" s="50">
        <v>2</v>
      </c>
      <c r="D1474" s="50">
        <v>1</v>
      </c>
      <c r="E1474" s="50">
        <v>2</v>
      </c>
    </row>
    <row r="1475" spans="1:5" x14ac:dyDescent="0.25">
      <c r="A1475" s="32">
        <v>43501</v>
      </c>
      <c r="B1475" s="66">
        <v>3165</v>
      </c>
      <c r="C1475" s="50">
        <v>3</v>
      </c>
      <c r="D1475" s="50">
        <v>9</v>
      </c>
      <c r="E1475" s="50">
        <v>3</v>
      </c>
    </row>
    <row r="1476" spans="1:5" x14ac:dyDescent="0.25">
      <c r="A1476" s="32">
        <v>43500</v>
      </c>
      <c r="B1476" s="66">
        <v>560</v>
      </c>
      <c r="C1476" s="50">
        <v>4</v>
      </c>
      <c r="D1476" s="50">
        <v>9</v>
      </c>
      <c r="E1476" s="50">
        <v>3</v>
      </c>
    </row>
    <row r="1477" spans="1:5" x14ac:dyDescent="0.25">
      <c r="A1477" s="32">
        <v>43497</v>
      </c>
      <c r="B1477" s="66">
        <v>480</v>
      </c>
      <c r="C1477" s="50">
        <v>2</v>
      </c>
      <c r="D1477" s="50">
        <v>1</v>
      </c>
      <c r="E1477" s="50">
        <v>2</v>
      </c>
    </row>
    <row r="1478" spans="1:5" x14ac:dyDescent="0.25">
      <c r="A1478" s="32">
        <v>43496</v>
      </c>
      <c r="B1478" s="66">
        <v>1760</v>
      </c>
      <c r="C1478" s="50">
        <v>5</v>
      </c>
      <c r="D1478" s="50">
        <v>5</v>
      </c>
      <c r="E1478" s="50">
        <v>2</v>
      </c>
    </row>
    <row r="1479" spans="1:5" x14ac:dyDescent="0.25">
      <c r="A1479" s="32">
        <v>43495</v>
      </c>
      <c r="B1479" s="66">
        <v>6450</v>
      </c>
      <c r="C1479" s="50">
        <v>7</v>
      </c>
      <c r="D1479" s="50">
        <v>9</v>
      </c>
      <c r="E1479" s="50">
        <v>4</v>
      </c>
    </row>
    <row r="1480" spans="1:5" x14ac:dyDescent="0.25">
      <c r="A1480" s="32">
        <v>43494</v>
      </c>
      <c r="B1480" s="66">
        <v>-5960</v>
      </c>
      <c r="C1480" s="50">
        <v>5</v>
      </c>
      <c r="D1480" s="50">
        <v>5</v>
      </c>
      <c r="E1480" s="50">
        <v>2</v>
      </c>
    </row>
    <row r="1481" spans="1:5" x14ac:dyDescent="0.25">
      <c r="A1481" s="32">
        <v>43493</v>
      </c>
      <c r="B1481" s="66">
        <v>-3460</v>
      </c>
      <c r="C1481" s="50">
        <v>5</v>
      </c>
      <c r="D1481" s="50">
        <v>5</v>
      </c>
      <c r="E1481" s="50">
        <v>2</v>
      </c>
    </row>
    <row r="1482" spans="1:5" x14ac:dyDescent="0.25">
      <c r="A1482" s="32">
        <v>43490</v>
      </c>
      <c r="B1482" s="66">
        <v>3760</v>
      </c>
      <c r="C1482" s="50">
        <v>3</v>
      </c>
      <c r="D1482" s="50">
        <v>7</v>
      </c>
      <c r="E1482" s="50">
        <v>3</v>
      </c>
    </row>
    <row r="1483" spans="1:5" x14ac:dyDescent="0.25">
      <c r="A1483" s="32">
        <v>43489</v>
      </c>
      <c r="B1483" s="66">
        <v>-1670</v>
      </c>
      <c r="C1483" s="50">
        <v>2</v>
      </c>
      <c r="D1483" s="50">
        <v>3</v>
      </c>
      <c r="E1483" s="50">
        <v>2</v>
      </c>
    </row>
    <row r="1484" spans="1:5" x14ac:dyDescent="0.25">
      <c r="A1484" s="32">
        <v>43488</v>
      </c>
      <c r="B1484" s="66">
        <v>-20</v>
      </c>
      <c r="C1484" s="50">
        <v>7</v>
      </c>
      <c r="D1484" s="50">
        <v>1</v>
      </c>
      <c r="E1484" s="50">
        <v>1</v>
      </c>
    </row>
    <row r="1485" spans="1:5" x14ac:dyDescent="0.25">
      <c r="A1485" s="32">
        <v>43487</v>
      </c>
      <c r="B1485" s="66">
        <v>-5620</v>
      </c>
      <c r="C1485" s="50">
        <v>7</v>
      </c>
      <c r="D1485" s="50">
        <v>5</v>
      </c>
      <c r="E1485" s="50">
        <v>1</v>
      </c>
    </row>
    <row r="1486" spans="1:5" x14ac:dyDescent="0.25">
      <c r="A1486" s="32">
        <v>43483</v>
      </c>
      <c r="B1486" s="66">
        <v>3810</v>
      </c>
      <c r="C1486" s="50">
        <v>4</v>
      </c>
      <c r="D1486" s="50">
        <v>6</v>
      </c>
      <c r="E1486" s="50">
        <v>2</v>
      </c>
    </row>
    <row r="1487" spans="1:5" x14ac:dyDescent="0.25">
      <c r="A1487" s="32">
        <v>43482</v>
      </c>
      <c r="B1487" s="66">
        <v>-1805</v>
      </c>
      <c r="C1487" s="50">
        <v>6</v>
      </c>
      <c r="D1487" s="50">
        <v>7</v>
      </c>
      <c r="E1487" s="50">
        <v>4</v>
      </c>
    </row>
    <row r="1488" spans="1:5" x14ac:dyDescent="0.25">
      <c r="A1488" s="32">
        <v>43481</v>
      </c>
      <c r="B1488" s="66">
        <v>955</v>
      </c>
      <c r="C1488" s="50">
        <v>2</v>
      </c>
      <c r="D1488" s="50">
        <v>1</v>
      </c>
      <c r="E1488" s="50">
        <v>2</v>
      </c>
    </row>
    <row r="1489" spans="1:5" x14ac:dyDescent="0.25">
      <c r="A1489" s="32">
        <v>43480</v>
      </c>
      <c r="B1489" s="66">
        <v>-4045</v>
      </c>
      <c r="C1489" s="50">
        <v>6</v>
      </c>
      <c r="D1489" s="50">
        <v>8</v>
      </c>
      <c r="E1489" s="50">
        <v>4</v>
      </c>
    </row>
    <row r="1490" spans="1:5" x14ac:dyDescent="0.25">
      <c r="A1490" s="32">
        <v>43479</v>
      </c>
      <c r="B1490" s="66">
        <v>1235</v>
      </c>
      <c r="C1490" s="50">
        <v>2</v>
      </c>
      <c r="D1490" s="50">
        <v>4</v>
      </c>
      <c r="E1490" s="50">
        <v>2</v>
      </c>
    </row>
    <row r="1491" spans="1:5" x14ac:dyDescent="0.25">
      <c r="A1491" s="32">
        <v>43476</v>
      </c>
      <c r="B1491" s="66">
        <v>1350</v>
      </c>
      <c r="C1491" s="50">
        <v>1</v>
      </c>
      <c r="D1491" s="50">
        <v>1</v>
      </c>
      <c r="E1491" s="50">
        <v>2</v>
      </c>
    </row>
    <row r="1492" spans="1:5" x14ac:dyDescent="0.25">
      <c r="A1492" s="32">
        <v>43475</v>
      </c>
      <c r="B1492" s="66">
        <v>-1040</v>
      </c>
      <c r="C1492" s="50">
        <v>5</v>
      </c>
      <c r="D1492" s="50">
        <v>7</v>
      </c>
      <c r="E1492" s="50">
        <v>3</v>
      </c>
    </row>
    <row r="1493" spans="1:5" x14ac:dyDescent="0.25">
      <c r="A1493" s="32">
        <v>43474</v>
      </c>
      <c r="B1493" s="66">
        <v>3080</v>
      </c>
      <c r="C1493" s="50">
        <v>4</v>
      </c>
      <c r="D1493" s="50">
        <v>4</v>
      </c>
      <c r="E1493" s="50">
        <v>2</v>
      </c>
    </row>
    <row r="1494" spans="1:5" x14ac:dyDescent="0.25">
      <c r="A1494" s="32">
        <v>43473</v>
      </c>
      <c r="B1494" s="66">
        <v>2000</v>
      </c>
      <c r="C1494" s="50">
        <v>5</v>
      </c>
      <c r="D1494" s="50">
        <v>2</v>
      </c>
      <c r="E1494" s="50">
        <v>2</v>
      </c>
    </row>
    <row r="1495" spans="1:5" x14ac:dyDescent="0.25">
      <c r="A1495" s="32">
        <v>43472</v>
      </c>
      <c r="B1495" s="66">
        <v>4760</v>
      </c>
      <c r="C1495" s="50">
        <v>7</v>
      </c>
      <c r="D1495" s="50">
        <v>8</v>
      </c>
      <c r="E1495" s="50">
        <v>4</v>
      </c>
    </row>
    <row r="1496" spans="1:5" x14ac:dyDescent="0.25">
      <c r="A1496" s="32">
        <v>43469</v>
      </c>
      <c r="B1496" s="66">
        <v>10390</v>
      </c>
      <c r="C1496" s="50">
        <v>10</v>
      </c>
      <c r="D1496" s="50">
        <v>7</v>
      </c>
      <c r="E1496" s="50">
        <v>4</v>
      </c>
    </row>
    <row r="1497" spans="1:5" x14ac:dyDescent="0.25">
      <c r="A1497" s="32">
        <v>43468</v>
      </c>
      <c r="B1497" s="66">
        <v>-4600</v>
      </c>
      <c r="C1497" s="50">
        <v>8</v>
      </c>
      <c r="D1497" s="50">
        <v>3</v>
      </c>
      <c r="E1497" s="50">
        <v>1</v>
      </c>
    </row>
    <row r="1498" spans="1:5" x14ac:dyDescent="0.25">
      <c r="A1498" s="32">
        <v>43467</v>
      </c>
      <c r="B1498" s="66">
        <v>8765</v>
      </c>
      <c r="C1498" s="50">
        <v>10</v>
      </c>
      <c r="D1498" s="50">
        <v>9</v>
      </c>
      <c r="E1498" s="50">
        <v>4</v>
      </c>
    </row>
    <row r="1499" spans="1:5" x14ac:dyDescent="0.25">
      <c r="A1499" s="32">
        <v>43465</v>
      </c>
      <c r="B1499" s="66">
        <v>-625</v>
      </c>
      <c r="C1499" s="50">
        <v>5</v>
      </c>
      <c r="D1499" s="50">
        <v>1</v>
      </c>
      <c r="E1499" s="50">
        <v>2</v>
      </c>
    </row>
    <row r="1500" spans="1:5" x14ac:dyDescent="0.25">
      <c r="A1500" s="32">
        <v>43462</v>
      </c>
      <c r="B1500" s="66">
        <v>3000</v>
      </c>
      <c r="C1500" s="50">
        <v>8</v>
      </c>
      <c r="D1500" s="50">
        <v>5</v>
      </c>
      <c r="E1500" s="50">
        <v>1</v>
      </c>
    </row>
    <row r="1501" spans="1:5" x14ac:dyDescent="0.25">
      <c r="A1501" s="32">
        <v>43461</v>
      </c>
      <c r="B1501" s="66">
        <v>9375</v>
      </c>
      <c r="C1501" s="50">
        <v>10</v>
      </c>
      <c r="D1501" s="50">
        <v>5</v>
      </c>
      <c r="E1501" s="50">
        <v>1</v>
      </c>
    </row>
    <row r="1502" spans="1:5" x14ac:dyDescent="0.25">
      <c r="A1502" s="32">
        <v>43455</v>
      </c>
      <c r="B1502" s="66">
        <v>-4000</v>
      </c>
      <c r="C1502" s="50">
        <v>10</v>
      </c>
      <c r="D1502" s="50">
        <v>8</v>
      </c>
      <c r="E1502" s="50">
        <v>4</v>
      </c>
    </row>
    <row r="1503" spans="1:5" x14ac:dyDescent="0.25">
      <c r="A1503" s="32">
        <v>43454</v>
      </c>
      <c r="B1503" s="66">
        <v>-9880</v>
      </c>
      <c r="C1503" s="50">
        <v>10</v>
      </c>
      <c r="D1503" s="50">
        <v>6</v>
      </c>
      <c r="E1503" s="50">
        <v>1</v>
      </c>
    </row>
    <row r="1504" spans="1:5" x14ac:dyDescent="0.25">
      <c r="A1504" s="32">
        <v>43453</v>
      </c>
      <c r="B1504" s="66">
        <v>-5020</v>
      </c>
      <c r="C1504" s="50">
        <v>10</v>
      </c>
      <c r="D1504" s="50">
        <v>6</v>
      </c>
      <c r="E1504" s="50">
        <v>1</v>
      </c>
    </row>
    <row r="1505" spans="1:5" x14ac:dyDescent="0.25">
      <c r="A1505" s="32">
        <v>43452</v>
      </c>
      <c r="B1505" s="66">
        <v>1080</v>
      </c>
      <c r="C1505" s="50">
        <v>6</v>
      </c>
      <c r="D1505" s="50">
        <v>2</v>
      </c>
      <c r="E1505" s="50">
        <v>1</v>
      </c>
    </row>
    <row r="1506" spans="1:5" x14ac:dyDescent="0.25">
      <c r="A1506" s="32">
        <v>43451</v>
      </c>
      <c r="B1506" s="66">
        <v>5650</v>
      </c>
      <c r="C1506" s="50">
        <v>10</v>
      </c>
      <c r="D1506" s="50">
        <v>6</v>
      </c>
      <c r="E1506" s="50">
        <v>1</v>
      </c>
    </row>
    <row r="1507" spans="1:5" x14ac:dyDescent="0.25">
      <c r="A1507" s="32">
        <v>43448</v>
      </c>
      <c r="B1507" s="66">
        <v>-6900</v>
      </c>
      <c r="C1507" s="50">
        <v>6</v>
      </c>
      <c r="D1507" s="50">
        <v>7</v>
      </c>
      <c r="E1507" s="50">
        <v>4</v>
      </c>
    </row>
    <row r="1508" spans="1:5" x14ac:dyDescent="0.25">
      <c r="A1508" s="32">
        <v>43447</v>
      </c>
      <c r="B1508" s="66">
        <v>1965</v>
      </c>
      <c r="C1508" s="50">
        <v>5</v>
      </c>
      <c r="D1508" s="50">
        <v>2</v>
      </c>
      <c r="E1508" s="50">
        <v>2</v>
      </c>
    </row>
    <row r="1509" spans="1:5" x14ac:dyDescent="0.25">
      <c r="A1509" s="32">
        <v>43446</v>
      </c>
      <c r="B1509" s="66">
        <v>950</v>
      </c>
      <c r="C1509" s="50">
        <v>5</v>
      </c>
      <c r="D1509" s="50">
        <v>2</v>
      </c>
      <c r="E1509" s="50">
        <v>2</v>
      </c>
    </row>
    <row r="1510" spans="1:5" x14ac:dyDescent="0.25">
      <c r="A1510" s="32">
        <v>43445</v>
      </c>
      <c r="B1510" s="66">
        <v>-3065</v>
      </c>
      <c r="C1510" s="50">
        <v>8</v>
      </c>
      <c r="D1510" s="50">
        <v>4</v>
      </c>
      <c r="E1510" s="50">
        <v>1</v>
      </c>
    </row>
    <row r="1511" spans="1:5" x14ac:dyDescent="0.25">
      <c r="A1511" s="32">
        <v>43444</v>
      </c>
      <c r="B1511" s="66">
        <v>5060</v>
      </c>
      <c r="C1511" s="50">
        <v>8</v>
      </c>
      <c r="D1511" s="50">
        <v>5</v>
      </c>
      <c r="E1511" s="50">
        <v>1</v>
      </c>
    </row>
    <row r="1512" spans="1:5" x14ac:dyDescent="0.25">
      <c r="A1512" s="32">
        <v>43441</v>
      </c>
      <c r="B1512" s="66">
        <v>2985</v>
      </c>
      <c r="C1512" s="50">
        <v>10</v>
      </c>
      <c r="D1512" s="50">
        <v>7</v>
      </c>
      <c r="E1512" s="50">
        <v>4</v>
      </c>
    </row>
    <row r="1513" spans="1:5" x14ac:dyDescent="0.25">
      <c r="A1513" s="32">
        <v>43440</v>
      </c>
      <c r="B1513" s="66">
        <v>8880</v>
      </c>
      <c r="C1513" s="50">
        <v>10</v>
      </c>
      <c r="D1513" s="50">
        <v>10</v>
      </c>
      <c r="E1513" s="50">
        <v>4</v>
      </c>
    </row>
    <row r="1514" spans="1:5" x14ac:dyDescent="0.25">
      <c r="A1514" s="32">
        <v>43438</v>
      </c>
      <c r="B1514" s="66">
        <v>-3905</v>
      </c>
      <c r="C1514" s="50">
        <v>10</v>
      </c>
      <c r="D1514" s="50">
        <v>9</v>
      </c>
      <c r="E1514" s="50">
        <v>4</v>
      </c>
    </row>
    <row r="1515" spans="1:5" x14ac:dyDescent="0.25">
      <c r="A1515" s="32">
        <v>43437</v>
      </c>
      <c r="B1515" s="66">
        <v>3215</v>
      </c>
      <c r="C1515" s="50">
        <v>4</v>
      </c>
      <c r="D1515" s="50">
        <v>5</v>
      </c>
      <c r="E1515" s="50">
        <v>2</v>
      </c>
    </row>
    <row r="1516" spans="1:5" x14ac:dyDescent="0.25">
      <c r="A1516" s="32">
        <v>43434</v>
      </c>
      <c r="B1516" s="66">
        <v>-6160</v>
      </c>
      <c r="C1516" s="50">
        <v>3</v>
      </c>
      <c r="D1516" s="50">
        <v>9</v>
      </c>
      <c r="E1516" s="50">
        <v>3</v>
      </c>
    </row>
    <row r="1517" spans="1:5" x14ac:dyDescent="0.25">
      <c r="A1517" s="32">
        <v>43433</v>
      </c>
      <c r="B1517" s="66">
        <v>2825</v>
      </c>
      <c r="C1517" s="50">
        <v>5</v>
      </c>
      <c r="D1517" s="50">
        <v>3</v>
      </c>
      <c r="E1517" s="50">
        <v>2</v>
      </c>
    </row>
    <row r="1518" spans="1:5" x14ac:dyDescent="0.25">
      <c r="A1518" s="32">
        <v>43432</v>
      </c>
      <c r="B1518" s="66">
        <v>13225</v>
      </c>
      <c r="C1518" s="50">
        <v>9</v>
      </c>
      <c r="D1518" s="50">
        <v>9</v>
      </c>
      <c r="E1518" s="50">
        <v>4</v>
      </c>
    </row>
    <row r="1519" spans="1:5" x14ac:dyDescent="0.25">
      <c r="A1519" s="32">
        <v>43431</v>
      </c>
      <c r="B1519" s="66">
        <v>5330</v>
      </c>
      <c r="C1519" s="50">
        <v>5</v>
      </c>
      <c r="D1519" s="50">
        <v>7</v>
      </c>
      <c r="E1519" s="50">
        <v>3</v>
      </c>
    </row>
    <row r="1520" spans="1:5" x14ac:dyDescent="0.25">
      <c r="A1520" s="32">
        <v>43430</v>
      </c>
      <c r="B1520" s="66">
        <v>2980</v>
      </c>
      <c r="C1520" s="50">
        <v>4</v>
      </c>
      <c r="D1520" s="50">
        <v>5</v>
      </c>
      <c r="E1520" s="50">
        <v>2</v>
      </c>
    </row>
    <row r="1521" spans="1:5" x14ac:dyDescent="0.25">
      <c r="A1521" s="32">
        <v>43425</v>
      </c>
      <c r="B1521" s="66">
        <v>-1300</v>
      </c>
      <c r="C1521" s="50">
        <v>3</v>
      </c>
      <c r="D1521" s="50">
        <v>1</v>
      </c>
      <c r="E1521" s="50">
        <v>2</v>
      </c>
    </row>
    <row r="1522" spans="1:5" x14ac:dyDescent="0.25">
      <c r="A1522" s="32">
        <v>43424</v>
      </c>
      <c r="B1522" s="66">
        <v>-5385</v>
      </c>
      <c r="C1522" s="50">
        <v>8</v>
      </c>
      <c r="D1522" s="50">
        <v>5</v>
      </c>
      <c r="E1522" s="50">
        <v>1</v>
      </c>
    </row>
    <row r="1523" spans="1:5" x14ac:dyDescent="0.25">
      <c r="A1523" s="32">
        <v>43423</v>
      </c>
      <c r="B1523" s="66">
        <v>8630</v>
      </c>
      <c r="C1523" s="50">
        <v>10</v>
      </c>
      <c r="D1523" s="50">
        <v>9</v>
      </c>
      <c r="E1523" s="50">
        <v>4</v>
      </c>
    </row>
    <row r="1524" spans="1:5" x14ac:dyDescent="0.25">
      <c r="A1524" s="32">
        <v>43420</v>
      </c>
      <c r="B1524" s="66">
        <v>11025</v>
      </c>
      <c r="C1524" s="50">
        <v>5</v>
      </c>
      <c r="D1524" s="50">
        <v>5</v>
      </c>
      <c r="E1524" s="50">
        <v>2</v>
      </c>
    </row>
    <row r="1525" spans="1:5" x14ac:dyDescent="0.25">
      <c r="A1525" s="32">
        <v>43419</v>
      </c>
      <c r="B1525" s="66">
        <v>5595</v>
      </c>
      <c r="C1525" s="50">
        <v>9</v>
      </c>
      <c r="D1525" s="50">
        <v>5</v>
      </c>
      <c r="E1525" s="50">
        <v>1</v>
      </c>
    </row>
    <row r="1526" spans="1:5" x14ac:dyDescent="0.25">
      <c r="A1526" s="32">
        <v>43418</v>
      </c>
      <c r="B1526" s="66">
        <v>-610</v>
      </c>
      <c r="C1526" s="50">
        <v>8</v>
      </c>
      <c r="D1526" s="50">
        <v>3</v>
      </c>
      <c r="E1526" s="50">
        <v>1</v>
      </c>
    </row>
    <row r="1527" spans="1:5" x14ac:dyDescent="0.25">
      <c r="A1527" s="32">
        <v>43417</v>
      </c>
      <c r="B1527" s="66">
        <v>3100</v>
      </c>
      <c r="C1527" s="50">
        <v>7</v>
      </c>
      <c r="D1527" s="50">
        <v>4</v>
      </c>
      <c r="E1527" s="50">
        <v>1</v>
      </c>
    </row>
    <row r="1528" spans="1:5" x14ac:dyDescent="0.25">
      <c r="A1528" s="32">
        <v>43416</v>
      </c>
      <c r="B1528" s="66">
        <v>-7500</v>
      </c>
      <c r="C1528" s="50">
        <v>10</v>
      </c>
      <c r="D1528" s="50">
        <v>9</v>
      </c>
      <c r="E1528" s="50">
        <v>4</v>
      </c>
    </row>
    <row r="1529" spans="1:5" x14ac:dyDescent="0.25">
      <c r="A1529" s="32">
        <v>43413</v>
      </c>
      <c r="B1529" s="66">
        <v>-4600</v>
      </c>
      <c r="C1529" s="50">
        <v>6</v>
      </c>
      <c r="D1529" s="50">
        <v>4</v>
      </c>
      <c r="E1529" s="50">
        <v>1</v>
      </c>
    </row>
    <row r="1530" spans="1:5" x14ac:dyDescent="0.25">
      <c r="A1530" s="32">
        <v>43412</v>
      </c>
      <c r="B1530" s="66">
        <v>770</v>
      </c>
      <c r="C1530" s="50">
        <v>2</v>
      </c>
      <c r="D1530" s="50">
        <v>1</v>
      </c>
      <c r="E1530" s="50">
        <v>2</v>
      </c>
    </row>
    <row r="1531" spans="1:5" x14ac:dyDescent="0.25">
      <c r="A1531" s="32">
        <v>43411</v>
      </c>
      <c r="B1531" s="66">
        <v>15445</v>
      </c>
      <c r="C1531" s="50">
        <v>7</v>
      </c>
      <c r="D1531" s="50">
        <v>8</v>
      </c>
      <c r="E1531" s="50">
        <v>4</v>
      </c>
    </row>
    <row r="1532" spans="1:5" x14ac:dyDescent="0.25">
      <c r="A1532" s="32">
        <v>43410</v>
      </c>
      <c r="B1532" s="66">
        <v>4825</v>
      </c>
      <c r="C1532" s="50">
        <v>5</v>
      </c>
      <c r="D1532" s="50">
        <v>6</v>
      </c>
      <c r="E1532" s="50">
        <v>2</v>
      </c>
    </row>
    <row r="1533" spans="1:5" x14ac:dyDescent="0.25">
      <c r="A1533" s="32">
        <v>43409</v>
      </c>
      <c r="B1533" s="66">
        <v>-2920</v>
      </c>
      <c r="C1533" s="50">
        <v>6</v>
      </c>
      <c r="D1533" s="50">
        <v>4</v>
      </c>
      <c r="E1533" s="50">
        <v>1</v>
      </c>
    </row>
    <row r="1534" spans="1:5" x14ac:dyDescent="0.25">
      <c r="A1534" s="32">
        <v>43406</v>
      </c>
      <c r="B1534" s="66">
        <v>-10040</v>
      </c>
      <c r="C1534" s="50">
        <v>9</v>
      </c>
      <c r="D1534" s="50">
        <v>7</v>
      </c>
      <c r="E1534" s="50">
        <v>4</v>
      </c>
    </row>
    <row r="1535" spans="1:5" x14ac:dyDescent="0.25">
      <c r="A1535" s="32">
        <v>43405</v>
      </c>
      <c r="B1535" s="66">
        <v>4680</v>
      </c>
      <c r="C1535" s="50">
        <v>7</v>
      </c>
      <c r="D1535" s="50">
        <v>5</v>
      </c>
      <c r="E1535" s="50">
        <v>1</v>
      </c>
    </row>
    <row r="1536" spans="1:5" x14ac:dyDescent="0.25">
      <c r="A1536" s="32">
        <v>43404</v>
      </c>
      <c r="B1536" s="66">
        <v>1555</v>
      </c>
      <c r="C1536" s="50">
        <v>8</v>
      </c>
      <c r="D1536" s="50">
        <v>6</v>
      </c>
      <c r="E1536" s="50">
        <v>1</v>
      </c>
    </row>
    <row r="1537" spans="1:5" x14ac:dyDescent="0.25">
      <c r="A1537" s="32">
        <v>43403</v>
      </c>
      <c r="B1537" s="66">
        <v>4880</v>
      </c>
      <c r="C1537" s="50">
        <v>8</v>
      </c>
      <c r="D1537" s="50">
        <v>5</v>
      </c>
      <c r="E1537" s="50">
        <v>1</v>
      </c>
    </row>
    <row r="1538" spans="1:5" x14ac:dyDescent="0.25">
      <c r="A1538" s="32">
        <v>43402</v>
      </c>
      <c r="B1538" s="66">
        <v>-1940</v>
      </c>
      <c r="C1538" s="50">
        <v>10</v>
      </c>
      <c r="D1538" s="50">
        <v>6</v>
      </c>
      <c r="E1538" s="50">
        <v>1</v>
      </c>
    </row>
    <row r="1539" spans="1:5" x14ac:dyDescent="0.25">
      <c r="A1539" s="32">
        <v>43399</v>
      </c>
      <c r="B1539" s="66">
        <v>-2160</v>
      </c>
      <c r="C1539" s="50">
        <v>10</v>
      </c>
      <c r="D1539" s="50">
        <v>5</v>
      </c>
      <c r="E1539" s="50">
        <v>1</v>
      </c>
    </row>
    <row r="1540" spans="1:5" x14ac:dyDescent="0.25">
      <c r="A1540" s="32">
        <v>43398</v>
      </c>
      <c r="B1540" s="66">
        <v>8470</v>
      </c>
      <c r="C1540" s="50">
        <v>9</v>
      </c>
      <c r="D1540" s="50">
        <v>5</v>
      </c>
      <c r="E1540" s="50">
        <v>1</v>
      </c>
    </row>
    <row r="1541" spans="1:5" x14ac:dyDescent="0.25">
      <c r="A1541" s="32">
        <v>43397</v>
      </c>
      <c r="B1541" s="66">
        <v>-1700</v>
      </c>
      <c r="C1541" s="50">
        <v>10</v>
      </c>
      <c r="D1541" s="50">
        <v>8</v>
      </c>
      <c r="E1541" s="50">
        <v>4</v>
      </c>
    </row>
    <row r="1542" spans="1:5" x14ac:dyDescent="0.25">
      <c r="A1542" s="32">
        <v>43396</v>
      </c>
      <c r="B1542" s="66">
        <v>-20205</v>
      </c>
      <c r="C1542" s="50">
        <v>10</v>
      </c>
      <c r="D1542" s="50">
        <v>4</v>
      </c>
      <c r="E1542" s="50">
        <v>1</v>
      </c>
    </row>
    <row r="1543" spans="1:5" x14ac:dyDescent="0.25">
      <c r="A1543" s="32">
        <v>43395</v>
      </c>
      <c r="B1543" s="66">
        <v>120</v>
      </c>
      <c r="C1543" s="50">
        <v>5</v>
      </c>
      <c r="D1543" s="50">
        <v>1</v>
      </c>
      <c r="E1543" s="50">
        <v>2</v>
      </c>
    </row>
    <row r="1544" spans="1:5" x14ac:dyDescent="0.25">
      <c r="A1544" s="32">
        <v>43392</v>
      </c>
      <c r="B1544" s="66">
        <v>-2525</v>
      </c>
      <c r="C1544" s="50">
        <v>7</v>
      </c>
      <c r="D1544" s="50">
        <v>4</v>
      </c>
      <c r="E1544" s="50">
        <v>1</v>
      </c>
    </row>
    <row r="1545" spans="1:5" x14ac:dyDescent="0.25">
      <c r="A1545" s="32">
        <v>43391</v>
      </c>
      <c r="B1545" s="66">
        <v>-10100</v>
      </c>
      <c r="C1545" s="50">
        <v>8</v>
      </c>
      <c r="D1545" s="50">
        <v>8</v>
      </c>
      <c r="E1545" s="50">
        <v>4</v>
      </c>
    </row>
    <row r="1546" spans="1:5" x14ac:dyDescent="0.25">
      <c r="A1546" s="32">
        <v>43390</v>
      </c>
      <c r="B1546" s="66">
        <v>-55</v>
      </c>
      <c r="C1546" s="50">
        <v>5</v>
      </c>
      <c r="D1546" s="50">
        <v>3</v>
      </c>
      <c r="E1546" s="50">
        <v>2</v>
      </c>
    </row>
    <row r="1547" spans="1:5" x14ac:dyDescent="0.25">
      <c r="A1547" s="32">
        <v>43389</v>
      </c>
      <c r="B1547" s="66">
        <v>2500</v>
      </c>
      <c r="C1547" s="50">
        <v>9</v>
      </c>
      <c r="D1547" s="50">
        <v>9</v>
      </c>
      <c r="E1547" s="50">
        <v>4</v>
      </c>
    </row>
    <row r="1548" spans="1:5" x14ac:dyDescent="0.25">
      <c r="A1548" s="32">
        <v>43388</v>
      </c>
      <c r="B1548" s="66">
        <v>4340</v>
      </c>
      <c r="C1548" s="50">
        <v>5</v>
      </c>
      <c r="D1548" s="50">
        <v>3</v>
      </c>
      <c r="E1548" s="50">
        <v>2</v>
      </c>
    </row>
    <row r="1549" spans="1:5" x14ac:dyDescent="0.25">
      <c r="A1549" s="32">
        <v>43385</v>
      </c>
      <c r="B1549" s="66">
        <v>3020</v>
      </c>
      <c r="C1549" s="50">
        <v>7</v>
      </c>
      <c r="D1549" s="50">
        <v>3</v>
      </c>
      <c r="E1549" s="50">
        <v>1</v>
      </c>
    </row>
    <row r="1550" spans="1:5" x14ac:dyDescent="0.25">
      <c r="A1550" s="32">
        <v>43384</v>
      </c>
      <c r="B1550" s="66">
        <v>2485</v>
      </c>
      <c r="C1550" s="50">
        <v>10</v>
      </c>
      <c r="D1550" s="50">
        <v>1</v>
      </c>
      <c r="E1550" s="50">
        <v>1</v>
      </c>
    </row>
    <row r="1551" spans="1:5" x14ac:dyDescent="0.25">
      <c r="A1551" s="32">
        <v>43383</v>
      </c>
      <c r="B1551" s="66">
        <v>5950</v>
      </c>
      <c r="C1551" s="50">
        <v>10</v>
      </c>
      <c r="D1551" s="50">
        <v>10</v>
      </c>
      <c r="E1551" s="50">
        <v>4</v>
      </c>
    </row>
    <row r="1552" spans="1:5" x14ac:dyDescent="0.25">
      <c r="A1552" s="32">
        <v>43382</v>
      </c>
      <c r="B1552" s="66">
        <v>2815</v>
      </c>
      <c r="C1552" s="50">
        <v>5</v>
      </c>
      <c r="D1552" s="50">
        <v>3</v>
      </c>
      <c r="E1552" s="50">
        <v>2</v>
      </c>
    </row>
    <row r="1553" spans="1:5" x14ac:dyDescent="0.25">
      <c r="A1553" s="32">
        <v>43381</v>
      </c>
      <c r="B1553" s="66">
        <v>-10160</v>
      </c>
      <c r="C1553" s="50">
        <v>7</v>
      </c>
      <c r="D1553" s="50">
        <v>2</v>
      </c>
      <c r="E1553" s="50">
        <v>1</v>
      </c>
    </row>
    <row r="1554" spans="1:5" x14ac:dyDescent="0.25">
      <c r="A1554" s="32">
        <v>43378</v>
      </c>
      <c r="B1554" s="66">
        <v>-10160</v>
      </c>
      <c r="C1554" s="50">
        <v>8</v>
      </c>
      <c r="D1554" s="50">
        <v>5</v>
      </c>
      <c r="E1554" s="50">
        <v>1</v>
      </c>
    </row>
    <row r="1555" spans="1:5" x14ac:dyDescent="0.25">
      <c r="A1555" s="32">
        <v>43377</v>
      </c>
      <c r="B1555" s="66">
        <v>-10160</v>
      </c>
      <c r="C1555" s="50">
        <v>8</v>
      </c>
      <c r="D1555" s="50">
        <v>7</v>
      </c>
      <c r="E1555" s="50">
        <v>4</v>
      </c>
    </row>
    <row r="1556" spans="1:5" x14ac:dyDescent="0.25">
      <c r="A1556" s="32">
        <v>43376</v>
      </c>
      <c r="B1556" s="66">
        <v>1420</v>
      </c>
      <c r="C1556" s="50">
        <v>1</v>
      </c>
      <c r="D1556" s="50">
        <v>2</v>
      </c>
      <c r="E1556" s="50">
        <v>2</v>
      </c>
    </row>
    <row r="1557" spans="1:5" x14ac:dyDescent="0.25">
      <c r="A1557" s="32">
        <v>43375</v>
      </c>
      <c r="B1557" s="66">
        <v>2220</v>
      </c>
      <c r="C1557" s="50">
        <v>2</v>
      </c>
      <c r="D1557" s="50">
        <v>2</v>
      </c>
      <c r="E1557" s="50">
        <v>2</v>
      </c>
    </row>
    <row r="1558" spans="1:5" x14ac:dyDescent="0.25">
      <c r="A1558" s="32">
        <v>43374</v>
      </c>
      <c r="B1558" s="66">
        <v>-2340</v>
      </c>
      <c r="C1558" s="50">
        <v>2</v>
      </c>
      <c r="D1558" s="50">
        <v>6</v>
      </c>
      <c r="E1558" s="50">
        <v>2</v>
      </c>
    </row>
    <row r="1559" spans="1:5" x14ac:dyDescent="0.25">
      <c r="A1559" s="32">
        <v>43371</v>
      </c>
      <c r="B1559" s="66">
        <v>-1145</v>
      </c>
      <c r="C1559" s="50">
        <v>1</v>
      </c>
      <c r="D1559" s="50">
        <v>4</v>
      </c>
      <c r="E1559" s="50">
        <v>2</v>
      </c>
    </row>
    <row r="1560" spans="1:5" x14ac:dyDescent="0.25">
      <c r="A1560" s="32">
        <v>43370</v>
      </c>
      <c r="B1560" s="66">
        <v>4020</v>
      </c>
      <c r="C1560" s="50">
        <v>2</v>
      </c>
      <c r="D1560" s="50">
        <v>6</v>
      </c>
      <c r="E1560" s="50">
        <v>2</v>
      </c>
    </row>
    <row r="1561" spans="1:5" x14ac:dyDescent="0.25">
      <c r="A1561" s="32">
        <v>43369</v>
      </c>
      <c r="B1561" s="66">
        <v>-575</v>
      </c>
      <c r="C1561" s="50">
        <v>3</v>
      </c>
      <c r="D1561" s="50">
        <v>4</v>
      </c>
      <c r="E1561" s="50">
        <v>2</v>
      </c>
    </row>
    <row r="1562" spans="1:5" x14ac:dyDescent="0.25">
      <c r="A1562" s="32">
        <v>43368</v>
      </c>
      <c r="B1562" s="66">
        <v>-440</v>
      </c>
      <c r="C1562" s="50">
        <v>1</v>
      </c>
      <c r="D1562" s="50">
        <v>2</v>
      </c>
      <c r="E1562" s="50">
        <v>2</v>
      </c>
    </row>
    <row r="1563" spans="1:5" x14ac:dyDescent="0.25">
      <c r="A1563" s="32">
        <v>43367</v>
      </c>
      <c r="B1563" s="66">
        <v>3175</v>
      </c>
      <c r="C1563" s="50">
        <v>5</v>
      </c>
      <c r="D1563" s="50">
        <v>6</v>
      </c>
      <c r="E1563" s="50">
        <v>2</v>
      </c>
    </row>
    <row r="1564" spans="1:5" x14ac:dyDescent="0.25">
      <c r="A1564" s="32">
        <v>43364</v>
      </c>
      <c r="B1564" s="66">
        <v>2995</v>
      </c>
      <c r="C1564" s="50">
        <v>3</v>
      </c>
      <c r="D1564" s="50">
        <v>7</v>
      </c>
      <c r="E1564" s="50">
        <v>3</v>
      </c>
    </row>
    <row r="1565" spans="1:5" x14ac:dyDescent="0.25">
      <c r="A1565" s="32">
        <v>43363</v>
      </c>
      <c r="B1565" s="66">
        <v>-930</v>
      </c>
      <c r="C1565" s="50">
        <v>2</v>
      </c>
      <c r="D1565" s="50">
        <v>9</v>
      </c>
      <c r="E1565" s="50">
        <v>3</v>
      </c>
    </row>
    <row r="1566" spans="1:5" x14ac:dyDescent="0.25">
      <c r="A1566" s="32">
        <v>43362</v>
      </c>
      <c r="B1566" s="66">
        <v>-50</v>
      </c>
      <c r="C1566" s="50">
        <v>2</v>
      </c>
      <c r="D1566" s="50">
        <v>1</v>
      </c>
      <c r="E1566" s="50">
        <v>2</v>
      </c>
    </row>
    <row r="1567" spans="1:5" x14ac:dyDescent="0.25">
      <c r="A1567" s="32">
        <v>43361</v>
      </c>
      <c r="B1567" s="66">
        <v>2545</v>
      </c>
      <c r="C1567" s="50">
        <v>4</v>
      </c>
      <c r="D1567" s="50">
        <v>5</v>
      </c>
      <c r="E1567" s="50">
        <v>2</v>
      </c>
    </row>
    <row r="1568" spans="1:5" x14ac:dyDescent="0.25">
      <c r="A1568" s="32">
        <v>43360</v>
      </c>
      <c r="B1568" s="66">
        <v>-7500</v>
      </c>
      <c r="C1568" s="50">
        <v>5</v>
      </c>
      <c r="D1568" s="50">
        <v>9</v>
      </c>
      <c r="E1568" s="50">
        <v>3</v>
      </c>
    </row>
    <row r="1569" spans="1:5" x14ac:dyDescent="0.25">
      <c r="A1569" s="32">
        <v>43357</v>
      </c>
      <c r="B1569" s="66">
        <v>-3600</v>
      </c>
      <c r="C1569" s="50">
        <v>2</v>
      </c>
      <c r="D1569" s="50">
        <v>6</v>
      </c>
      <c r="E1569" s="50">
        <v>2</v>
      </c>
    </row>
    <row r="1570" spans="1:5" x14ac:dyDescent="0.25">
      <c r="A1570" s="32">
        <v>43356</v>
      </c>
      <c r="B1570" s="66">
        <v>2050</v>
      </c>
      <c r="C1570" s="50">
        <v>2</v>
      </c>
      <c r="D1570" s="50">
        <v>8</v>
      </c>
      <c r="E1570" s="50">
        <v>3</v>
      </c>
    </row>
    <row r="1571" spans="1:5" x14ac:dyDescent="0.25">
      <c r="A1571" s="32">
        <v>43355</v>
      </c>
      <c r="B1571" s="66">
        <v>-2640</v>
      </c>
      <c r="C1571" s="50">
        <v>5</v>
      </c>
      <c r="D1571" s="50">
        <v>4</v>
      </c>
      <c r="E1571" s="50">
        <v>2</v>
      </c>
    </row>
    <row r="1572" spans="1:5" x14ac:dyDescent="0.25">
      <c r="A1572" s="32">
        <v>43354</v>
      </c>
      <c r="B1572" s="66">
        <v>4235</v>
      </c>
      <c r="C1572" s="50">
        <v>5</v>
      </c>
      <c r="D1572" s="50">
        <v>6</v>
      </c>
      <c r="E1572" s="50">
        <v>2</v>
      </c>
    </row>
    <row r="1573" spans="1:5" x14ac:dyDescent="0.25">
      <c r="A1573" s="32">
        <v>43353</v>
      </c>
      <c r="B1573" s="66">
        <v>-1780</v>
      </c>
      <c r="C1573" s="50">
        <v>2</v>
      </c>
      <c r="D1573" s="50">
        <v>4</v>
      </c>
      <c r="E1573" s="50">
        <v>2</v>
      </c>
    </row>
    <row r="1574" spans="1:5" x14ac:dyDescent="0.25">
      <c r="A1574" s="32">
        <v>43350</v>
      </c>
      <c r="B1574" s="66">
        <v>840</v>
      </c>
      <c r="C1574" s="50">
        <v>4</v>
      </c>
      <c r="D1574" s="50">
        <v>1</v>
      </c>
      <c r="E1574" s="50">
        <v>2</v>
      </c>
    </row>
    <row r="1575" spans="1:5" x14ac:dyDescent="0.25">
      <c r="A1575" s="32">
        <v>43349</v>
      </c>
      <c r="B1575" s="66">
        <v>4950</v>
      </c>
      <c r="C1575" s="50">
        <v>5</v>
      </c>
      <c r="D1575" s="50">
        <v>6</v>
      </c>
      <c r="E1575" s="50">
        <v>2</v>
      </c>
    </row>
    <row r="1576" spans="1:5" x14ac:dyDescent="0.25">
      <c r="A1576" s="32">
        <v>43348</v>
      </c>
      <c r="B1576" s="66">
        <v>-4615</v>
      </c>
      <c r="C1576" s="50">
        <v>5</v>
      </c>
      <c r="D1576" s="50">
        <v>8</v>
      </c>
      <c r="E1576" s="50">
        <v>3</v>
      </c>
    </row>
    <row r="1577" spans="1:5" x14ac:dyDescent="0.25">
      <c r="A1577" s="32">
        <v>43347</v>
      </c>
      <c r="B1577" s="66">
        <v>1490</v>
      </c>
      <c r="C1577" s="50">
        <v>2</v>
      </c>
      <c r="D1577" s="50">
        <v>5</v>
      </c>
      <c r="E1577" s="50">
        <v>2</v>
      </c>
    </row>
    <row r="1578" spans="1:5" x14ac:dyDescent="0.25">
      <c r="A1578" s="32">
        <v>43343</v>
      </c>
      <c r="B1578" s="66">
        <v>-820</v>
      </c>
      <c r="C1578" s="50">
        <v>1</v>
      </c>
      <c r="D1578" s="50">
        <v>4</v>
      </c>
      <c r="E1578" s="50">
        <v>2</v>
      </c>
    </row>
    <row r="1579" spans="1:5" x14ac:dyDescent="0.25">
      <c r="A1579" s="32">
        <v>43342</v>
      </c>
      <c r="B1579" s="66">
        <v>615</v>
      </c>
      <c r="C1579" s="50">
        <v>2</v>
      </c>
      <c r="D1579" s="50">
        <v>2</v>
      </c>
      <c r="E1579" s="50">
        <v>2</v>
      </c>
    </row>
    <row r="1580" spans="1:5" x14ac:dyDescent="0.25">
      <c r="A1580" s="32">
        <v>43341</v>
      </c>
      <c r="B1580" s="66">
        <v>-3240</v>
      </c>
      <c r="C1580" s="50">
        <v>3</v>
      </c>
      <c r="D1580" s="50">
        <v>9</v>
      </c>
      <c r="E1580" s="50">
        <v>3</v>
      </c>
    </row>
    <row r="1581" spans="1:5" x14ac:dyDescent="0.25">
      <c r="A1581" s="32">
        <v>43340</v>
      </c>
      <c r="B1581" s="66">
        <v>-620</v>
      </c>
      <c r="C1581" s="50">
        <v>1</v>
      </c>
      <c r="D1581" s="50">
        <v>1</v>
      </c>
      <c r="E1581" s="50">
        <v>2</v>
      </c>
    </row>
    <row r="1582" spans="1:5" x14ac:dyDescent="0.25">
      <c r="A1582" s="32">
        <v>43339</v>
      </c>
      <c r="B1582" s="66">
        <v>2590</v>
      </c>
      <c r="C1582" s="50">
        <v>1</v>
      </c>
      <c r="D1582" s="50">
        <v>9</v>
      </c>
      <c r="E1582" s="50">
        <v>3</v>
      </c>
    </row>
    <row r="1583" spans="1:5" x14ac:dyDescent="0.25">
      <c r="A1583" s="32">
        <v>43336</v>
      </c>
      <c r="B1583" s="66">
        <v>2575</v>
      </c>
      <c r="C1583" s="50">
        <v>1</v>
      </c>
      <c r="D1583" s="50">
        <v>8</v>
      </c>
      <c r="E1583" s="50">
        <v>3</v>
      </c>
    </row>
    <row r="1584" spans="1:5" x14ac:dyDescent="0.25">
      <c r="A1584" s="32">
        <v>43335</v>
      </c>
      <c r="B1584" s="66">
        <v>1300</v>
      </c>
      <c r="C1584" s="50">
        <v>2</v>
      </c>
      <c r="D1584" s="50">
        <v>1</v>
      </c>
      <c r="E1584" s="50">
        <v>2</v>
      </c>
    </row>
    <row r="1585" spans="1:5" x14ac:dyDescent="0.25">
      <c r="A1585" s="32">
        <v>43334</v>
      </c>
      <c r="B1585" s="66">
        <v>1760</v>
      </c>
      <c r="C1585" s="50">
        <v>2</v>
      </c>
      <c r="D1585" s="50">
        <v>6</v>
      </c>
      <c r="E1585" s="50">
        <v>2</v>
      </c>
    </row>
    <row r="1586" spans="1:5" x14ac:dyDescent="0.25">
      <c r="A1586" s="32">
        <v>43333</v>
      </c>
      <c r="B1586" s="66">
        <v>1250</v>
      </c>
      <c r="C1586" s="50">
        <v>1</v>
      </c>
      <c r="D1586" s="50">
        <v>1</v>
      </c>
      <c r="E1586" s="50">
        <v>2</v>
      </c>
    </row>
    <row r="1587" spans="1:5" x14ac:dyDescent="0.25">
      <c r="A1587" s="32">
        <v>43332</v>
      </c>
      <c r="B1587" s="66">
        <v>-1900</v>
      </c>
      <c r="C1587" s="50">
        <v>2</v>
      </c>
      <c r="D1587" s="50">
        <v>5</v>
      </c>
      <c r="E1587" s="50">
        <v>2</v>
      </c>
    </row>
    <row r="1588" spans="1:5" x14ac:dyDescent="0.25">
      <c r="A1588" s="32">
        <v>43329</v>
      </c>
      <c r="B1588" s="66">
        <v>1495</v>
      </c>
      <c r="C1588" s="50">
        <v>3</v>
      </c>
      <c r="D1588" s="50">
        <v>2</v>
      </c>
      <c r="E1588" s="50">
        <v>2</v>
      </c>
    </row>
    <row r="1589" spans="1:5" x14ac:dyDescent="0.25">
      <c r="A1589" s="32">
        <v>43328</v>
      </c>
      <c r="B1589" s="66">
        <v>-1255</v>
      </c>
      <c r="C1589" s="50">
        <v>2</v>
      </c>
      <c r="D1589" s="50">
        <v>7</v>
      </c>
      <c r="E1589" s="50">
        <v>3</v>
      </c>
    </row>
    <row r="1590" spans="1:5" x14ac:dyDescent="0.25">
      <c r="A1590" s="32">
        <v>43327</v>
      </c>
      <c r="B1590" s="66">
        <v>1335</v>
      </c>
      <c r="C1590" s="50">
        <v>4</v>
      </c>
      <c r="D1590" s="50">
        <v>5</v>
      </c>
      <c r="E1590" s="50">
        <v>2</v>
      </c>
    </row>
    <row r="1591" spans="1:5" x14ac:dyDescent="0.25">
      <c r="A1591" s="32">
        <v>43326</v>
      </c>
      <c r="B1591" s="66">
        <v>-205</v>
      </c>
      <c r="C1591" s="50">
        <v>2</v>
      </c>
      <c r="D1591" s="50">
        <v>1</v>
      </c>
      <c r="E1591" s="50">
        <v>2</v>
      </c>
    </row>
    <row r="1592" spans="1:5" x14ac:dyDescent="0.25">
      <c r="A1592" s="32">
        <v>43325</v>
      </c>
      <c r="B1592" s="66">
        <v>-3780</v>
      </c>
      <c r="C1592" s="50">
        <v>2</v>
      </c>
      <c r="D1592" s="50">
        <v>1</v>
      </c>
      <c r="E1592" s="50">
        <v>2</v>
      </c>
    </row>
    <row r="1593" spans="1:5" x14ac:dyDescent="0.25">
      <c r="A1593" s="32">
        <v>43322</v>
      </c>
      <c r="B1593" s="66">
        <v>-945</v>
      </c>
      <c r="C1593" s="50">
        <v>1</v>
      </c>
      <c r="D1593" s="50">
        <v>4</v>
      </c>
      <c r="E1593" s="50">
        <v>2</v>
      </c>
    </row>
    <row r="1594" spans="1:5" x14ac:dyDescent="0.25">
      <c r="A1594" s="32">
        <v>43321</v>
      </c>
      <c r="B1594" s="66">
        <v>-95</v>
      </c>
      <c r="C1594" s="50">
        <v>1</v>
      </c>
      <c r="D1594" s="50">
        <v>2</v>
      </c>
      <c r="E1594" s="50">
        <v>2</v>
      </c>
    </row>
    <row r="1595" spans="1:5" x14ac:dyDescent="0.25">
      <c r="A1595" s="32">
        <v>43320</v>
      </c>
      <c r="B1595" s="66">
        <v>1400</v>
      </c>
      <c r="C1595" s="50">
        <v>1</v>
      </c>
      <c r="D1595" s="50">
        <v>1</v>
      </c>
      <c r="E1595" s="50">
        <v>2</v>
      </c>
    </row>
    <row r="1596" spans="1:5" x14ac:dyDescent="0.25">
      <c r="A1596" s="32">
        <v>43319</v>
      </c>
      <c r="B1596" s="66">
        <v>575</v>
      </c>
      <c r="C1596" s="50">
        <v>1</v>
      </c>
      <c r="D1596" s="50">
        <v>3</v>
      </c>
      <c r="E1596" s="50">
        <v>2</v>
      </c>
    </row>
    <row r="1597" spans="1:5" x14ac:dyDescent="0.25">
      <c r="A1597" s="32">
        <v>43318</v>
      </c>
      <c r="B1597" s="66">
        <v>2335</v>
      </c>
      <c r="C1597" s="50">
        <v>1</v>
      </c>
      <c r="D1597" s="50">
        <v>6</v>
      </c>
      <c r="E1597" s="50">
        <v>2</v>
      </c>
    </row>
    <row r="1598" spans="1:5" x14ac:dyDescent="0.25">
      <c r="A1598" s="32">
        <v>43315</v>
      </c>
      <c r="B1598" s="66">
        <v>520</v>
      </c>
      <c r="C1598" s="50">
        <v>1</v>
      </c>
      <c r="D1598" s="50">
        <v>3</v>
      </c>
      <c r="E1598" s="50">
        <v>2</v>
      </c>
    </row>
    <row r="1599" spans="1:5" x14ac:dyDescent="0.25">
      <c r="A1599" s="32">
        <v>43314</v>
      </c>
      <c r="B1599" s="66">
        <v>-3440</v>
      </c>
      <c r="C1599" s="50">
        <v>8</v>
      </c>
      <c r="D1599" s="50">
        <v>10</v>
      </c>
      <c r="E1599" s="50">
        <v>4</v>
      </c>
    </row>
    <row r="1600" spans="1:5" x14ac:dyDescent="0.25">
      <c r="A1600" s="32">
        <v>43313</v>
      </c>
      <c r="B1600" s="66">
        <v>170</v>
      </c>
      <c r="C1600" s="50">
        <v>2</v>
      </c>
      <c r="D1600" s="50">
        <v>4</v>
      </c>
      <c r="E1600" s="50">
        <v>2</v>
      </c>
    </row>
    <row r="1601" spans="1:5" x14ac:dyDescent="0.25">
      <c r="A1601" s="32">
        <v>43312</v>
      </c>
      <c r="B1601" s="66">
        <v>2190</v>
      </c>
      <c r="C1601" s="50">
        <v>4</v>
      </c>
      <c r="D1601" s="50">
        <v>4</v>
      </c>
      <c r="E1601" s="50">
        <v>2</v>
      </c>
    </row>
    <row r="1602" spans="1:5" x14ac:dyDescent="0.25">
      <c r="A1602" s="32">
        <v>43311</v>
      </c>
      <c r="B1602" s="66">
        <v>-4490</v>
      </c>
      <c r="C1602" s="50">
        <v>7</v>
      </c>
      <c r="D1602" s="50">
        <v>6</v>
      </c>
      <c r="E1602" s="50">
        <v>1</v>
      </c>
    </row>
    <row r="1603" spans="1:5" x14ac:dyDescent="0.25">
      <c r="A1603" s="32">
        <v>43308</v>
      </c>
      <c r="B1603" s="66">
        <v>-11660</v>
      </c>
      <c r="C1603" s="50">
        <v>8</v>
      </c>
      <c r="D1603" s="50">
        <v>8</v>
      </c>
      <c r="E1603" s="50">
        <v>4</v>
      </c>
    </row>
    <row r="1604" spans="1:5" x14ac:dyDescent="0.25">
      <c r="A1604" s="32">
        <v>43307</v>
      </c>
      <c r="B1604" s="66">
        <v>50</v>
      </c>
      <c r="C1604" s="50">
        <v>1</v>
      </c>
      <c r="D1604" s="50">
        <v>1</v>
      </c>
      <c r="E1604" s="50">
        <v>2</v>
      </c>
    </row>
    <row r="1605" spans="1:5" x14ac:dyDescent="0.25">
      <c r="A1605" s="32">
        <v>43306</v>
      </c>
      <c r="B1605" s="66">
        <v>5260</v>
      </c>
      <c r="C1605" s="50">
        <v>5</v>
      </c>
      <c r="D1605" s="50">
        <v>9</v>
      </c>
      <c r="E1605" s="50">
        <v>3</v>
      </c>
    </row>
    <row r="1606" spans="1:5" x14ac:dyDescent="0.25">
      <c r="A1606" s="32">
        <v>43305</v>
      </c>
      <c r="B1606" s="66">
        <v>1980</v>
      </c>
      <c r="C1606" s="50">
        <v>4</v>
      </c>
      <c r="D1606" s="50">
        <v>3</v>
      </c>
      <c r="E1606" s="50">
        <v>2</v>
      </c>
    </row>
    <row r="1607" spans="1:5" x14ac:dyDescent="0.25">
      <c r="A1607" s="32">
        <v>43304</v>
      </c>
      <c r="B1607" s="66">
        <v>-2370</v>
      </c>
      <c r="C1607" s="50">
        <v>3</v>
      </c>
      <c r="D1607" s="50">
        <v>8</v>
      </c>
      <c r="E1607" s="50">
        <v>3</v>
      </c>
    </row>
    <row r="1608" spans="1:5" x14ac:dyDescent="0.25">
      <c r="A1608" s="32">
        <v>43301</v>
      </c>
      <c r="B1608" s="66">
        <v>2190</v>
      </c>
      <c r="C1608" s="50">
        <v>1</v>
      </c>
      <c r="D1608" s="50">
        <v>2</v>
      </c>
      <c r="E1608" s="50">
        <v>2</v>
      </c>
    </row>
    <row r="1609" spans="1:5" x14ac:dyDescent="0.25">
      <c r="A1609" s="32">
        <v>43300</v>
      </c>
      <c r="B1609" s="66">
        <v>-320</v>
      </c>
      <c r="C1609" s="50">
        <v>1</v>
      </c>
      <c r="D1609" s="50">
        <v>2</v>
      </c>
      <c r="E1609" s="50">
        <v>2</v>
      </c>
    </row>
    <row r="1610" spans="1:5" x14ac:dyDescent="0.25">
      <c r="A1610" s="32">
        <v>43299</v>
      </c>
      <c r="B1610" s="66">
        <v>170</v>
      </c>
      <c r="C1610" s="50">
        <v>1</v>
      </c>
      <c r="D1610" s="50">
        <v>3</v>
      </c>
      <c r="E1610" s="50">
        <v>2</v>
      </c>
    </row>
    <row r="1611" spans="1:5" x14ac:dyDescent="0.25">
      <c r="A1611" s="32">
        <v>43298</v>
      </c>
      <c r="B1611" s="66">
        <v>6235</v>
      </c>
      <c r="C1611" s="50">
        <v>7</v>
      </c>
      <c r="D1611" s="50">
        <v>8</v>
      </c>
      <c r="E1611" s="50">
        <v>4</v>
      </c>
    </row>
    <row r="1612" spans="1:5" x14ac:dyDescent="0.25">
      <c r="A1612" s="32">
        <v>43297</v>
      </c>
      <c r="B1612" s="66">
        <v>-1700</v>
      </c>
      <c r="C1612" s="50">
        <v>1</v>
      </c>
      <c r="D1612" s="50">
        <v>6</v>
      </c>
      <c r="E1612" s="50">
        <v>2</v>
      </c>
    </row>
    <row r="1613" spans="1:5" x14ac:dyDescent="0.25">
      <c r="A1613" s="32">
        <v>43294</v>
      </c>
      <c r="B1613" s="66">
        <v>2060</v>
      </c>
      <c r="C1613" s="50">
        <v>1</v>
      </c>
      <c r="D1613" s="50">
        <v>2</v>
      </c>
      <c r="E1613" s="50">
        <v>2</v>
      </c>
    </row>
    <row r="1614" spans="1:5" x14ac:dyDescent="0.25">
      <c r="A1614" s="32">
        <v>43293</v>
      </c>
      <c r="B1614" s="66">
        <v>1360</v>
      </c>
      <c r="C1614" s="50">
        <v>4</v>
      </c>
      <c r="D1614" s="50">
        <v>10</v>
      </c>
      <c r="E1614" s="50">
        <v>3</v>
      </c>
    </row>
    <row r="1615" spans="1:5" x14ac:dyDescent="0.25">
      <c r="A1615" s="32">
        <v>43292</v>
      </c>
      <c r="B1615" s="66">
        <v>-990</v>
      </c>
      <c r="C1615" s="50">
        <v>1</v>
      </c>
      <c r="D1615" s="50">
        <v>5</v>
      </c>
      <c r="E1615" s="50">
        <v>2</v>
      </c>
    </row>
    <row r="1616" spans="1:5" x14ac:dyDescent="0.25">
      <c r="A1616" s="32">
        <v>43291</v>
      </c>
      <c r="B1616" s="66">
        <v>310</v>
      </c>
      <c r="C1616" s="50">
        <v>1</v>
      </c>
      <c r="D1616" s="50">
        <v>5</v>
      </c>
      <c r="E1616" s="50">
        <v>2</v>
      </c>
    </row>
    <row r="1617" spans="1:5" x14ac:dyDescent="0.25">
      <c r="A1617" s="32">
        <v>43290</v>
      </c>
      <c r="B1617" s="66">
        <v>-1515</v>
      </c>
      <c r="C1617" s="50">
        <v>1</v>
      </c>
      <c r="D1617" s="50">
        <v>6</v>
      </c>
      <c r="E1617" s="50">
        <v>2</v>
      </c>
    </row>
    <row r="1618" spans="1:5" x14ac:dyDescent="0.25">
      <c r="A1618" s="32">
        <v>43287</v>
      </c>
      <c r="B1618" s="66">
        <v>-4625</v>
      </c>
      <c r="C1618" s="50">
        <v>6</v>
      </c>
      <c r="D1618" s="50">
        <v>9</v>
      </c>
      <c r="E1618" s="50">
        <v>4</v>
      </c>
    </row>
    <row r="1619" spans="1:5" x14ac:dyDescent="0.25">
      <c r="A1619" s="32">
        <v>43286</v>
      </c>
      <c r="B1619" s="66">
        <v>-1025</v>
      </c>
      <c r="C1619" s="50">
        <v>3</v>
      </c>
      <c r="D1619" s="50">
        <v>7</v>
      </c>
      <c r="E1619" s="50">
        <v>3</v>
      </c>
    </row>
    <row r="1620" spans="1:5" x14ac:dyDescent="0.25">
      <c r="A1620" s="32">
        <v>43283</v>
      </c>
      <c r="B1620" s="66">
        <v>6300</v>
      </c>
      <c r="C1620" s="50">
        <v>6</v>
      </c>
      <c r="D1620" s="50">
        <v>8</v>
      </c>
      <c r="E1620" s="50">
        <v>4</v>
      </c>
    </row>
    <row r="1621" spans="1:5" x14ac:dyDescent="0.25">
      <c r="A1621" s="32">
        <v>43280</v>
      </c>
      <c r="B1621" s="66">
        <v>2660</v>
      </c>
      <c r="C1621" s="50">
        <v>2</v>
      </c>
      <c r="D1621" s="50">
        <v>5</v>
      </c>
      <c r="E1621" s="50">
        <v>2</v>
      </c>
    </row>
    <row r="1622" spans="1:5" x14ac:dyDescent="0.25">
      <c r="A1622" s="32">
        <v>43279</v>
      </c>
      <c r="B1622" s="66">
        <v>3130</v>
      </c>
      <c r="C1622" s="50">
        <v>5</v>
      </c>
      <c r="D1622" s="50">
        <v>3</v>
      </c>
      <c r="E1622" s="50">
        <v>2</v>
      </c>
    </row>
    <row r="1623" spans="1:5" x14ac:dyDescent="0.25">
      <c r="A1623" s="32">
        <v>43278</v>
      </c>
      <c r="B1623" s="66">
        <v>-210</v>
      </c>
      <c r="C1623" s="50">
        <v>8</v>
      </c>
      <c r="D1623" s="50">
        <v>4</v>
      </c>
      <c r="E1623" s="50">
        <v>1</v>
      </c>
    </row>
    <row r="1624" spans="1:5" x14ac:dyDescent="0.25">
      <c r="A1624" s="32">
        <v>43277</v>
      </c>
      <c r="B1624" s="66">
        <v>-665</v>
      </c>
      <c r="C1624" s="50">
        <v>2</v>
      </c>
      <c r="D1624" s="50">
        <v>3</v>
      </c>
      <c r="E1624" s="50">
        <v>2</v>
      </c>
    </row>
    <row r="1625" spans="1:5" x14ac:dyDescent="0.25">
      <c r="A1625" s="32">
        <v>43276</v>
      </c>
      <c r="B1625" s="66">
        <v>-11660</v>
      </c>
      <c r="C1625" s="50">
        <v>8</v>
      </c>
      <c r="D1625" s="50">
        <v>5</v>
      </c>
      <c r="E1625" s="50">
        <v>1</v>
      </c>
    </row>
    <row r="1626" spans="1:5" x14ac:dyDescent="0.25">
      <c r="A1626" s="32">
        <v>43273</v>
      </c>
      <c r="B1626" s="66">
        <v>620</v>
      </c>
      <c r="C1626" s="50">
        <v>2</v>
      </c>
      <c r="D1626" s="50">
        <v>7</v>
      </c>
      <c r="E1626" s="50">
        <v>3</v>
      </c>
    </row>
    <row r="1627" spans="1:5" x14ac:dyDescent="0.25">
      <c r="A1627" s="32">
        <v>43272</v>
      </c>
      <c r="B1627" s="66">
        <v>-3700</v>
      </c>
      <c r="C1627" s="50">
        <v>5</v>
      </c>
      <c r="D1627" s="50">
        <v>6</v>
      </c>
      <c r="E1627" s="50">
        <v>2</v>
      </c>
    </row>
    <row r="1628" spans="1:5" x14ac:dyDescent="0.25">
      <c r="A1628" s="32">
        <v>43271</v>
      </c>
      <c r="B1628" s="66">
        <v>2545</v>
      </c>
      <c r="C1628" s="50">
        <v>2</v>
      </c>
      <c r="D1628" s="50">
        <v>4</v>
      </c>
      <c r="E1628" s="50">
        <v>2</v>
      </c>
    </row>
    <row r="1629" spans="1:5" x14ac:dyDescent="0.25">
      <c r="A1629" s="32">
        <v>43270</v>
      </c>
      <c r="B1629" s="66">
        <v>3900</v>
      </c>
      <c r="C1629" s="50">
        <v>4</v>
      </c>
      <c r="D1629" s="50">
        <v>6</v>
      </c>
      <c r="E1629" s="50">
        <v>2</v>
      </c>
    </row>
    <row r="1630" spans="1:5" x14ac:dyDescent="0.25">
      <c r="A1630" s="32">
        <v>43269</v>
      </c>
      <c r="B1630" s="66">
        <v>-2260</v>
      </c>
      <c r="C1630" s="50">
        <v>2</v>
      </c>
      <c r="D1630" s="50">
        <v>7</v>
      </c>
      <c r="E1630" s="50">
        <v>3</v>
      </c>
    </row>
    <row r="1631" spans="1:5" x14ac:dyDescent="0.25">
      <c r="A1631" s="32">
        <v>43266</v>
      </c>
      <c r="B1631" s="66">
        <v>-345</v>
      </c>
      <c r="C1631" s="50">
        <v>2</v>
      </c>
      <c r="D1631" s="50">
        <v>2</v>
      </c>
      <c r="E1631" s="50">
        <v>2</v>
      </c>
    </row>
    <row r="1632" spans="1:5" x14ac:dyDescent="0.25">
      <c r="A1632" s="32">
        <v>43265</v>
      </c>
      <c r="B1632" s="66">
        <v>110</v>
      </c>
      <c r="C1632" s="50">
        <v>4</v>
      </c>
      <c r="D1632" s="50">
        <v>9</v>
      </c>
      <c r="E1632" s="50">
        <v>3</v>
      </c>
    </row>
    <row r="1633" spans="1:5" x14ac:dyDescent="0.25">
      <c r="A1633" s="32">
        <v>43264</v>
      </c>
      <c r="B1633" s="66">
        <v>1140</v>
      </c>
      <c r="C1633" s="50">
        <v>2</v>
      </c>
      <c r="D1633" s="50">
        <v>2</v>
      </c>
      <c r="E1633" s="50">
        <v>2</v>
      </c>
    </row>
    <row r="1634" spans="1:5" x14ac:dyDescent="0.25">
      <c r="A1634" s="32">
        <v>43263</v>
      </c>
      <c r="B1634" s="66">
        <v>600</v>
      </c>
      <c r="C1634" s="50">
        <v>1</v>
      </c>
      <c r="D1634" s="50">
        <v>9</v>
      </c>
      <c r="E1634" s="50">
        <v>3</v>
      </c>
    </row>
    <row r="1635" spans="1:5" x14ac:dyDescent="0.25">
      <c r="A1635" s="32">
        <v>43262</v>
      </c>
      <c r="B1635" s="66">
        <v>720</v>
      </c>
      <c r="C1635" s="50">
        <v>1</v>
      </c>
      <c r="D1635" s="50">
        <v>4</v>
      </c>
      <c r="E1635" s="50">
        <v>2</v>
      </c>
    </row>
    <row r="1636" spans="1:5" x14ac:dyDescent="0.25">
      <c r="A1636" s="32">
        <v>43259</v>
      </c>
      <c r="B1636" s="66">
        <v>3140</v>
      </c>
      <c r="C1636" s="50">
        <v>3</v>
      </c>
      <c r="D1636" s="50">
        <v>9</v>
      </c>
      <c r="E1636" s="50">
        <v>3</v>
      </c>
    </row>
    <row r="1637" spans="1:5" x14ac:dyDescent="0.25">
      <c r="A1637" s="32">
        <v>43258</v>
      </c>
      <c r="B1637" s="66">
        <v>-4740</v>
      </c>
      <c r="C1637" s="50">
        <v>5</v>
      </c>
      <c r="D1637" s="50">
        <v>6</v>
      </c>
      <c r="E1637" s="50">
        <v>2</v>
      </c>
    </row>
    <row r="1638" spans="1:5" x14ac:dyDescent="0.25">
      <c r="A1638" s="32">
        <v>43257</v>
      </c>
      <c r="B1638" s="66">
        <v>1885</v>
      </c>
      <c r="C1638" s="50">
        <v>2</v>
      </c>
      <c r="D1638" s="50">
        <v>4</v>
      </c>
      <c r="E1638" s="50">
        <v>2</v>
      </c>
    </row>
    <row r="1639" spans="1:5" x14ac:dyDescent="0.25">
      <c r="A1639" s="32">
        <v>43256</v>
      </c>
      <c r="B1639" s="66">
        <v>535</v>
      </c>
      <c r="C1639" s="50">
        <v>1</v>
      </c>
      <c r="D1639" s="50">
        <v>2</v>
      </c>
      <c r="E1639" s="50">
        <v>2</v>
      </c>
    </row>
    <row r="1640" spans="1:5" x14ac:dyDescent="0.25">
      <c r="A1640" s="32">
        <v>43255</v>
      </c>
      <c r="B1640" s="66">
        <v>2300</v>
      </c>
      <c r="C1640" s="50">
        <v>1</v>
      </c>
      <c r="D1640" s="50">
        <v>7</v>
      </c>
      <c r="E1640" s="50">
        <v>3</v>
      </c>
    </row>
    <row r="1641" spans="1:5" x14ac:dyDescent="0.25">
      <c r="A1641" s="32">
        <v>43252</v>
      </c>
      <c r="B1641" s="66">
        <v>-4890</v>
      </c>
      <c r="C1641" s="50">
        <v>4</v>
      </c>
      <c r="D1641" s="50">
        <v>9</v>
      </c>
      <c r="E1641" s="50">
        <v>3</v>
      </c>
    </row>
    <row r="1642" spans="1:5" x14ac:dyDescent="0.25">
      <c r="A1642" s="32">
        <v>43251</v>
      </c>
      <c r="B1642" s="66">
        <v>2920</v>
      </c>
      <c r="C1642" s="50">
        <v>2</v>
      </c>
      <c r="D1642" s="50">
        <v>3</v>
      </c>
      <c r="E1642" s="50">
        <v>2</v>
      </c>
    </row>
    <row r="1643" spans="1:5" x14ac:dyDescent="0.25">
      <c r="A1643" s="32">
        <v>43250</v>
      </c>
      <c r="B1643" s="66">
        <v>1680</v>
      </c>
      <c r="C1643" s="50">
        <v>1</v>
      </c>
      <c r="D1643" s="50">
        <v>3</v>
      </c>
      <c r="E1643" s="50">
        <v>2</v>
      </c>
    </row>
    <row r="1644" spans="1:5" x14ac:dyDescent="0.25">
      <c r="A1644" s="32">
        <v>43249</v>
      </c>
      <c r="B1644" s="66">
        <v>5380</v>
      </c>
      <c r="C1644" s="50">
        <v>3</v>
      </c>
      <c r="D1644" s="50">
        <v>1</v>
      </c>
      <c r="E1644" s="50">
        <v>2</v>
      </c>
    </row>
    <row r="1645" spans="1:5" x14ac:dyDescent="0.25">
      <c r="A1645" s="32">
        <v>43245</v>
      </c>
      <c r="B1645" s="66">
        <v>-920</v>
      </c>
      <c r="C1645" s="50">
        <v>1</v>
      </c>
      <c r="D1645" s="50">
        <v>5</v>
      </c>
      <c r="E1645" s="50">
        <v>2</v>
      </c>
    </row>
    <row r="1646" spans="1:5" x14ac:dyDescent="0.25">
      <c r="A1646" s="32">
        <v>43244</v>
      </c>
      <c r="B1646" s="66">
        <v>25</v>
      </c>
      <c r="C1646" s="50">
        <v>3</v>
      </c>
      <c r="D1646" s="50">
        <v>1</v>
      </c>
      <c r="E1646" s="50">
        <v>2</v>
      </c>
    </row>
    <row r="1647" spans="1:5" x14ac:dyDescent="0.25">
      <c r="A1647" s="32">
        <v>43243</v>
      </c>
      <c r="B1647" s="66">
        <v>6735</v>
      </c>
      <c r="C1647" s="50">
        <v>6</v>
      </c>
      <c r="D1647" s="50">
        <v>10</v>
      </c>
      <c r="E1647" s="50">
        <v>4</v>
      </c>
    </row>
    <row r="1648" spans="1:5" x14ac:dyDescent="0.25">
      <c r="A1648" s="32">
        <v>43242</v>
      </c>
      <c r="B1648" s="66">
        <v>-2000</v>
      </c>
      <c r="C1648" s="50">
        <v>2</v>
      </c>
      <c r="D1648" s="50">
        <v>6</v>
      </c>
      <c r="E1648" s="50">
        <v>2</v>
      </c>
    </row>
    <row r="1649" spans="1:5" x14ac:dyDescent="0.25">
      <c r="A1649" s="32">
        <v>43241</v>
      </c>
      <c r="B1649" s="66">
        <v>470</v>
      </c>
      <c r="C1649" s="50">
        <v>3</v>
      </c>
      <c r="D1649" s="50">
        <v>2</v>
      </c>
      <c r="E1649" s="50">
        <v>2</v>
      </c>
    </row>
    <row r="1650" spans="1:5" x14ac:dyDescent="0.25">
      <c r="A1650" s="32">
        <v>43238</v>
      </c>
      <c r="B1650" s="66">
        <v>-3660</v>
      </c>
      <c r="C1650" s="50">
        <v>2</v>
      </c>
      <c r="D1650" s="50">
        <v>8</v>
      </c>
      <c r="E1650" s="50">
        <v>3</v>
      </c>
    </row>
    <row r="1651" spans="1:5" x14ac:dyDescent="0.25">
      <c r="A1651" s="32">
        <v>43237</v>
      </c>
      <c r="B1651" s="66">
        <v>2675</v>
      </c>
      <c r="C1651" s="50">
        <v>4</v>
      </c>
      <c r="D1651" s="50">
        <v>1</v>
      </c>
      <c r="E1651" s="50">
        <v>2</v>
      </c>
    </row>
    <row r="1652" spans="1:5" x14ac:dyDescent="0.25">
      <c r="A1652" s="32">
        <v>43236</v>
      </c>
      <c r="B1652" s="66">
        <v>4290</v>
      </c>
      <c r="C1652" s="50">
        <v>2</v>
      </c>
      <c r="D1652" s="50">
        <v>7</v>
      </c>
      <c r="E1652" s="50">
        <v>3</v>
      </c>
    </row>
    <row r="1653" spans="1:5" x14ac:dyDescent="0.25">
      <c r="A1653" s="32">
        <v>43235</v>
      </c>
      <c r="B1653" s="66">
        <v>-5500</v>
      </c>
      <c r="C1653" s="50">
        <v>5</v>
      </c>
      <c r="D1653" s="50">
        <v>7</v>
      </c>
      <c r="E1653" s="50">
        <v>3</v>
      </c>
    </row>
    <row r="1654" spans="1:5" x14ac:dyDescent="0.25">
      <c r="A1654" s="32">
        <v>43234</v>
      </c>
      <c r="B1654" s="66">
        <v>1245</v>
      </c>
      <c r="C1654" s="50">
        <v>1</v>
      </c>
      <c r="D1654" s="50">
        <v>2</v>
      </c>
      <c r="E1654" s="50">
        <v>2</v>
      </c>
    </row>
    <row r="1655" spans="1:5" x14ac:dyDescent="0.25">
      <c r="A1655" s="32">
        <v>43231</v>
      </c>
      <c r="B1655" s="66">
        <v>-900</v>
      </c>
      <c r="C1655" s="50">
        <v>1</v>
      </c>
      <c r="D1655" s="50">
        <v>3</v>
      </c>
      <c r="E1655" s="50">
        <v>2</v>
      </c>
    </row>
    <row r="1656" spans="1:5" x14ac:dyDescent="0.25">
      <c r="A1656" s="32">
        <v>43230</v>
      </c>
      <c r="B1656" s="66">
        <v>2975</v>
      </c>
      <c r="C1656" s="50">
        <v>2</v>
      </c>
      <c r="D1656" s="50">
        <v>9</v>
      </c>
      <c r="E1656" s="50">
        <v>3</v>
      </c>
    </row>
    <row r="1657" spans="1:5" x14ac:dyDescent="0.25">
      <c r="A1657" s="32">
        <v>43229</v>
      </c>
      <c r="B1657" s="66">
        <v>-7670</v>
      </c>
      <c r="C1657" s="50">
        <v>4</v>
      </c>
      <c r="D1657" s="50">
        <v>7</v>
      </c>
      <c r="E1657" s="50">
        <v>3</v>
      </c>
    </row>
    <row r="1658" spans="1:5" x14ac:dyDescent="0.25">
      <c r="A1658" s="32">
        <v>43228</v>
      </c>
      <c r="B1658" s="66">
        <v>-1475</v>
      </c>
      <c r="C1658" s="50">
        <v>2</v>
      </c>
      <c r="D1658" s="50">
        <v>3</v>
      </c>
      <c r="E1658" s="50">
        <v>2</v>
      </c>
    </row>
    <row r="1659" spans="1:5" x14ac:dyDescent="0.25">
      <c r="A1659" s="32">
        <v>43227</v>
      </c>
      <c r="B1659" s="66">
        <v>1470</v>
      </c>
      <c r="C1659" s="50">
        <v>1</v>
      </c>
      <c r="D1659" s="50">
        <v>3</v>
      </c>
      <c r="E1659" s="50">
        <v>2</v>
      </c>
    </row>
    <row r="1660" spans="1:5" x14ac:dyDescent="0.25">
      <c r="A1660" s="32">
        <v>43224</v>
      </c>
      <c r="B1660" s="66">
        <v>9420</v>
      </c>
      <c r="C1660" s="50">
        <v>8</v>
      </c>
      <c r="D1660" s="50">
        <v>7</v>
      </c>
      <c r="E1660" s="50">
        <v>4</v>
      </c>
    </row>
    <row r="1661" spans="1:5" x14ac:dyDescent="0.25">
      <c r="A1661" s="32">
        <v>43223</v>
      </c>
      <c r="B1661" s="66">
        <v>320</v>
      </c>
      <c r="C1661" s="50">
        <v>7</v>
      </c>
      <c r="D1661" s="50">
        <v>1</v>
      </c>
      <c r="E1661" s="50">
        <v>1</v>
      </c>
    </row>
    <row r="1662" spans="1:5" x14ac:dyDescent="0.25">
      <c r="A1662" s="32">
        <v>43222</v>
      </c>
      <c r="B1662" s="66">
        <v>-3540</v>
      </c>
      <c r="C1662" s="50">
        <v>4</v>
      </c>
      <c r="D1662" s="50">
        <v>9</v>
      </c>
      <c r="E1662" s="50">
        <v>3</v>
      </c>
    </row>
    <row r="1663" spans="1:5" x14ac:dyDescent="0.25">
      <c r="A1663" s="32">
        <v>43221</v>
      </c>
      <c r="B1663" s="66">
        <v>4235</v>
      </c>
      <c r="C1663" s="50">
        <v>5</v>
      </c>
      <c r="D1663" s="50">
        <v>8</v>
      </c>
      <c r="E1663" s="50">
        <v>3</v>
      </c>
    </row>
    <row r="1664" spans="1:5" x14ac:dyDescent="0.25">
      <c r="A1664" s="32">
        <v>43220</v>
      </c>
      <c r="B1664" s="66">
        <v>-4995</v>
      </c>
      <c r="C1664" s="50">
        <v>6</v>
      </c>
      <c r="D1664" s="50">
        <v>8</v>
      </c>
      <c r="E1664" s="50">
        <v>4</v>
      </c>
    </row>
    <row r="1665" spans="1:5" x14ac:dyDescent="0.25">
      <c r="A1665" s="32">
        <v>43217</v>
      </c>
      <c r="B1665" s="66">
        <v>-2425</v>
      </c>
      <c r="C1665" s="50">
        <v>7</v>
      </c>
      <c r="D1665" s="50">
        <v>6</v>
      </c>
      <c r="E1665" s="50">
        <v>1</v>
      </c>
    </row>
    <row r="1666" spans="1:5" x14ac:dyDescent="0.25">
      <c r="A1666" s="32">
        <v>43216</v>
      </c>
      <c r="B1666" s="66">
        <v>3220</v>
      </c>
      <c r="C1666" s="50">
        <v>5</v>
      </c>
      <c r="D1666" s="50">
        <v>7</v>
      </c>
      <c r="E1666" s="50">
        <v>3</v>
      </c>
    </row>
    <row r="1667" spans="1:5" x14ac:dyDescent="0.25">
      <c r="A1667" s="32">
        <v>43215</v>
      </c>
      <c r="B1667" s="66">
        <v>1930</v>
      </c>
      <c r="C1667" s="50">
        <v>5</v>
      </c>
      <c r="D1667" s="50">
        <v>2</v>
      </c>
      <c r="E1667" s="50">
        <v>2</v>
      </c>
    </row>
    <row r="1668" spans="1:5" x14ac:dyDescent="0.25">
      <c r="A1668" s="32">
        <v>43214</v>
      </c>
      <c r="B1668" s="66">
        <v>4235</v>
      </c>
      <c r="C1668" s="50">
        <v>10</v>
      </c>
      <c r="D1668" s="50">
        <v>9</v>
      </c>
      <c r="E1668" s="50">
        <v>4</v>
      </c>
    </row>
    <row r="1669" spans="1:5" x14ac:dyDescent="0.25">
      <c r="A1669" s="32">
        <v>43213</v>
      </c>
      <c r="B1669" s="66">
        <v>-1780</v>
      </c>
      <c r="C1669" s="50">
        <v>5</v>
      </c>
      <c r="D1669" s="50">
        <v>3</v>
      </c>
      <c r="E1669" s="50">
        <v>2</v>
      </c>
    </row>
    <row r="1670" spans="1:5" x14ac:dyDescent="0.25">
      <c r="A1670" s="32">
        <v>43210</v>
      </c>
      <c r="B1670" s="66">
        <v>-7720</v>
      </c>
      <c r="C1670" s="50">
        <v>7</v>
      </c>
      <c r="D1670" s="50">
        <v>7</v>
      </c>
      <c r="E1670" s="50">
        <v>4</v>
      </c>
    </row>
    <row r="1671" spans="1:5" x14ac:dyDescent="0.25">
      <c r="A1671" s="32">
        <v>43209</v>
      </c>
      <c r="B1671" s="66">
        <v>3390</v>
      </c>
      <c r="C1671" s="50">
        <v>3</v>
      </c>
      <c r="D1671" s="50">
        <v>7</v>
      </c>
      <c r="E1671" s="50">
        <v>3</v>
      </c>
    </row>
    <row r="1672" spans="1:5" x14ac:dyDescent="0.25">
      <c r="A1672" s="32">
        <v>43208</v>
      </c>
      <c r="B1672" s="66">
        <v>-780</v>
      </c>
      <c r="C1672" s="50">
        <v>2</v>
      </c>
      <c r="D1672" s="50">
        <v>1</v>
      </c>
      <c r="E1672" s="50">
        <v>2</v>
      </c>
    </row>
    <row r="1673" spans="1:5" x14ac:dyDescent="0.25">
      <c r="A1673" s="32">
        <v>43207</v>
      </c>
      <c r="B1673" s="66">
        <v>4020</v>
      </c>
      <c r="C1673" s="50">
        <v>5</v>
      </c>
      <c r="D1673" s="50">
        <v>8</v>
      </c>
      <c r="E1673" s="50">
        <v>3</v>
      </c>
    </row>
    <row r="1674" spans="1:5" x14ac:dyDescent="0.25">
      <c r="A1674" s="32">
        <v>43206</v>
      </c>
      <c r="B1674" s="66">
        <v>1065</v>
      </c>
      <c r="C1674" s="50">
        <v>2</v>
      </c>
      <c r="D1674" s="50">
        <v>1</v>
      </c>
      <c r="E1674" s="50">
        <v>2</v>
      </c>
    </row>
    <row r="1675" spans="1:5" x14ac:dyDescent="0.25">
      <c r="A1675" s="32">
        <v>43203</v>
      </c>
      <c r="B1675" s="66">
        <v>1690</v>
      </c>
      <c r="C1675" s="50">
        <v>5</v>
      </c>
      <c r="D1675" s="50">
        <v>4</v>
      </c>
      <c r="E1675" s="50">
        <v>2</v>
      </c>
    </row>
    <row r="1676" spans="1:5" x14ac:dyDescent="0.25">
      <c r="A1676" s="32">
        <v>43202</v>
      </c>
      <c r="B1676" s="66">
        <v>520</v>
      </c>
      <c r="C1676" s="50">
        <v>2</v>
      </c>
      <c r="D1676" s="50">
        <v>6</v>
      </c>
      <c r="E1676" s="50">
        <v>2</v>
      </c>
    </row>
    <row r="1677" spans="1:5" x14ac:dyDescent="0.25">
      <c r="A1677" s="32">
        <v>43201</v>
      </c>
      <c r="B1677" s="66">
        <v>-425</v>
      </c>
      <c r="C1677" s="50">
        <v>5</v>
      </c>
      <c r="D1677" s="50">
        <v>3</v>
      </c>
      <c r="E1677" s="50">
        <v>2</v>
      </c>
    </row>
    <row r="1678" spans="1:5" x14ac:dyDescent="0.25">
      <c r="A1678" s="32">
        <v>43200</v>
      </c>
      <c r="B1678" s="66">
        <v>3425</v>
      </c>
      <c r="C1678" s="50">
        <v>5</v>
      </c>
      <c r="D1678" s="50">
        <v>3</v>
      </c>
      <c r="E1678" s="50">
        <v>2</v>
      </c>
    </row>
    <row r="1679" spans="1:5" x14ac:dyDescent="0.25">
      <c r="A1679" s="32">
        <v>43199</v>
      </c>
      <c r="B1679" s="66">
        <v>3420</v>
      </c>
      <c r="C1679" s="50">
        <v>7</v>
      </c>
      <c r="D1679" s="50">
        <v>3</v>
      </c>
      <c r="E1679" s="50">
        <v>1</v>
      </c>
    </row>
    <row r="1680" spans="1:5" x14ac:dyDescent="0.25">
      <c r="A1680" s="32">
        <v>43196</v>
      </c>
      <c r="B1680" s="66">
        <v>-3600</v>
      </c>
      <c r="C1680" s="50">
        <v>9</v>
      </c>
      <c r="D1680" s="50">
        <v>7</v>
      </c>
      <c r="E1680" s="50">
        <v>4</v>
      </c>
    </row>
    <row r="1681" spans="1:5" x14ac:dyDescent="0.25">
      <c r="A1681" s="32">
        <v>43195</v>
      </c>
      <c r="B1681" s="66">
        <v>-465</v>
      </c>
      <c r="C1681" s="50">
        <v>5</v>
      </c>
      <c r="D1681" s="50">
        <v>1</v>
      </c>
      <c r="E1681" s="50">
        <v>2</v>
      </c>
    </row>
    <row r="1682" spans="1:5" x14ac:dyDescent="0.25">
      <c r="A1682" s="32">
        <v>43194</v>
      </c>
      <c r="B1682" s="66">
        <v>6275</v>
      </c>
      <c r="C1682" s="50">
        <v>10</v>
      </c>
      <c r="D1682" s="50">
        <v>9</v>
      </c>
      <c r="E1682" s="50">
        <v>4</v>
      </c>
    </row>
    <row r="1683" spans="1:5" x14ac:dyDescent="0.25">
      <c r="A1683" s="32">
        <v>43193</v>
      </c>
      <c r="B1683" s="66">
        <v>1095</v>
      </c>
      <c r="C1683" s="50">
        <v>7</v>
      </c>
      <c r="D1683" s="50">
        <v>3</v>
      </c>
      <c r="E1683" s="50">
        <v>1</v>
      </c>
    </row>
    <row r="1684" spans="1:5" x14ac:dyDescent="0.25">
      <c r="A1684" s="32">
        <v>43192</v>
      </c>
      <c r="B1684" s="66">
        <v>-9200</v>
      </c>
      <c r="C1684" s="50">
        <v>10</v>
      </c>
      <c r="D1684" s="50">
        <v>7</v>
      </c>
      <c r="E1684" s="50">
        <v>4</v>
      </c>
    </row>
    <row r="1685" spans="1:5" x14ac:dyDescent="0.25">
      <c r="A1685" s="32">
        <v>43188</v>
      </c>
      <c r="B1685" s="66">
        <v>3970</v>
      </c>
      <c r="C1685" s="50">
        <v>10</v>
      </c>
      <c r="D1685" s="50">
        <v>4</v>
      </c>
      <c r="E1685" s="50">
        <v>1</v>
      </c>
    </row>
    <row r="1686" spans="1:5" x14ac:dyDescent="0.25">
      <c r="A1686" s="32">
        <v>43187</v>
      </c>
      <c r="B1686" s="66">
        <v>5000</v>
      </c>
      <c r="C1686" s="50">
        <v>8</v>
      </c>
      <c r="D1686" s="50">
        <v>5</v>
      </c>
      <c r="E1686" s="50">
        <v>1</v>
      </c>
    </row>
    <row r="1687" spans="1:5" x14ac:dyDescent="0.25">
      <c r="A1687" s="32">
        <v>43186</v>
      </c>
      <c r="B1687" s="66">
        <v>-10160</v>
      </c>
      <c r="C1687" s="50">
        <v>10</v>
      </c>
      <c r="D1687" s="50">
        <v>9</v>
      </c>
      <c r="E1687" s="50">
        <v>4</v>
      </c>
    </row>
    <row r="1688" spans="1:5" x14ac:dyDescent="0.25">
      <c r="A1688" s="32">
        <v>43185</v>
      </c>
      <c r="B1688" s="66">
        <v>5795</v>
      </c>
      <c r="C1688" s="50">
        <v>10</v>
      </c>
      <c r="D1688" s="50">
        <v>6</v>
      </c>
      <c r="E1688" s="50">
        <v>1</v>
      </c>
    </row>
    <row r="1689" spans="1:5" x14ac:dyDescent="0.25">
      <c r="A1689" s="32">
        <v>43182</v>
      </c>
      <c r="B1689" s="66">
        <v>-5735</v>
      </c>
      <c r="C1689" s="50">
        <v>9</v>
      </c>
      <c r="D1689" s="50">
        <v>6</v>
      </c>
      <c r="E1689" s="50">
        <v>1</v>
      </c>
    </row>
    <row r="1690" spans="1:5" x14ac:dyDescent="0.25">
      <c r="A1690" s="32">
        <v>43181</v>
      </c>
      <c r="B1690" s="66">
        <v>-5585</v>
      </c>
      <c r="C1690" s="50">
        <v>6</v>
      </c>
      <c r="D1690" s="50">
        <v>9</v>
      </c>
      <c r="E1690" s="50">
        <v>4</v>
      </c>
    </row>
    <row r="1691" spans="1:5" x14ac:dyDescent="0.25">
      <c r="A1691" s="32">
        <v>43180</v>
      </c>
      <c r="B1691" s="66">
        <v>345</v>
      </c>
      <c r="C1691" s="50">
        <v>5</v>
      </c>
      <c r="D1691" s="50">
        <v>3</v>
      </c>
      <c r="E1691" s="50">
        <v>2</v>
      </c>
    </row>
    <row r="1692" spans="1:5" x14ac:dyDescent="0.25">
      <c r="A1692" s="32">
        <v>43179</v>
      </c>
      <c r="B1692" s="66">
        <v>-200</v>
      </c>
      <c r="C1692" s="50">
        <v>2</v>
      </c>
      <c r="D1692" s="50">
        <v>1</v>
      </c>
      <c r="E1692" s="50">
        <v>2</v>
      </c>
    </row>
    <row r="1693" spans="1:5" x14ac:dyDescent="0.25">
      <c r="A1693" s="32">
        <v>43178</v>
      </c>
      <c r="B1693" s="66">
        <v>-1385</v>
      </c>
      <c r="C1693" s="50">
        <v>7</v>
      </c>
      <c r="D1693" s="50">
        <v>4</v>
      </c>
      <c r="E1693" s="50">
        <v>1</v>
      </c>
    </row>
    <row r="1694" spans="1:5" x14ac:dyDescent="0.25">
      <c r="A1694" s="32">
        <v>43175</v>
      </c>
      <c r="B1694" s="66">
        <v>-1385</v>
      </c>
      <c r="C1694" s="50">
        <v>1</v>
      </c>
      <c r="D1694" s="50">
        <v>6</v>
      </c>
      <c r="E1694" s="50">
        <v>2</v>
      </c>
    </row>
    <row r="1695" spans="1:5" x14ac:dyDescent="0.25">
      <c r="A1695" s="32">
        <v>43174</v>
      </c>
      <c r="B1695" s="66">
        <v>250</v>
      </c>
      <c r="C1695" s="50">
        <v>2</v>
      </c>
      <c r="D1695" s="50">
        <v>1</v>
      </c>
      <c r="E1695" s="50">
        <v>2</v>
      </c>
    </row>
    <row r="1696" spans="1:5" x14ac:dyDescent="0.25">
      <c r="A1696" s="32">
        <v>43173</v>
      </c>
      <c r="B1696" s="66">
        <v>3555</v>
      </c>
      <c r="C1696" s="50">
        <v>3</v>
      </c>
      <c r="D1696" s="50">
        <v>6</v>
      </c>
      <c r="E1696" s="50">
        <v>2</v>
      </c>
    </row>
    <row r="1697" spans="1:5" x14ac:dyDescent="0.25">
      <c r="A1697" s="32">
        <v>43172</v>
      </c>
      <c r="B1697" s="66">
        <v>-5920</v>
      </c>
      <c r="C1697" s="50">
        <v>7</v>
      </c>
      <c r="D1697" s="50">
        <v>7</v>
      </c>
      <c r="E1697" s="50">
        <v>4</v>
      </c>
    </row>
    <row r="1698" spans="1:5" x14ac:dyDescent="0.25">
      <c r="A1698" s="32">
        <v>43171</v>
      </c>
      <c r="B1698" s="66">
        <v>-90</v>
      </c>
      <c r="C1698" s="50">
        <v>1</v>
      </c>
      <c r="D1698" s="50">
        <v>2</v>
      </c>
      <c r="E1698" s="50">
        <v>2</v>
      </c>
    </row>
    <row r="1699" spans="1:5" x14ac:dyDescent="0.25">
      <c r="A1699" s="32">
        <v>43168</v>
      </c>
      <c r="B1699" s="66">
        <v>7455</v>
      </c>
      <c r="C1699" s="50">
        <v>7</v>
      </c>
      <c r="D1699" s="50">
        <v>9</v>
      </c>
      <c r="E1699" s="50">
        <v>4</v>
      </c>
    </row>
    <row r="1700" spans="1:5" x14ac:dyDescent="0.25">
      <c r="A1700" s="32">
        <v>43167</v>
      </c>
      <c r="B1700" s="66">
        <v>560</v>
      </c>
      <c r="C1700" s="50">
        <v>1</v>
      </c>
      <c r="D1700" s="50">
        <v>4</v>
      </c>
      <c r="E1700" s="50">
        <v>2</v>
      </c>
    </row>
    <row r="1701" spans="1:5" x14ac:dyDescent="0.25">
      <c r="A1701" s="32">
        <v>43166</v>
      </c>
      <c r="B1701" s="66">
        <v>5240</v>
      </c>
      <c r="C1701" s="50">
        <v>4</v>
      </c>
      <c r="D1701" s="50">
        <v>9</v>
      </c>
      <c r="E1701" s="50">
        <v>3</v>
      </c>
    </row>
    <row r="1702" spans="1:5" x14ac:dyDescent="0.25">
      <c r="A1702" s="32">
        <v>43165</v>
      </c>
      <c r="B1702" s="66">
        <v>60</v>
      </c>
      <c r="C1702" s="50">
        <v>2</v>
      </c>
      <c r="D1702" s="50">
        <v>2</v>
      </c>
      <c r="E1702" s="50">
        <v>2</v>
      </c>
    </row>
    <row r="1703" spans="1:5" x14ac:dyDescent="0.25">
      <c r="A1703" s="32">
        <v>43164</v>
      </c>
      <c r="B1703" s="66">
        <v>4360</v>
      </c>
      <c r="C1703" s="50">
        <v>7</v>
      </c>
      <c r="D1703" s="50">
        <v>5</v>
      </c>
      <c r="E1703" s="50">
        <v>1</v>
      </c>
    </row>
    <row r="1704" spans="1:5" x14ac:dyDescent="0.25">
      <c r="A1704" s="32">
        <v>43161</v>
      </c>
      <c r="B1704" s="66">
        <v>9255</v>
      </c>
      <c r="C1704" s="50">
        <v>8</v>
      </c>
      <c r="D1704" s="50">
        <v>7</v>
      </c>
      <c r="E1704" s="50">
        <v>4</v>
      </c>
    </row>
    <row r="1705" spans="1:5" x14ac:dyDescent="0.25">
      <c r="A1705" s="32">
        <v>43160</v>
      </c>
      <c r="B1705" s="66">
        <v>6990</v>
      </c>
      <c r="C1705" s="50">
        <v>9</v>
      </c>
      <c r="D1705" s="50">
        <v>5</v>
      </c>
      <c r="E1705" s="50">
        <v>1</v>
      </c>
    </row>
    <row r="1706" spans="1:5" x14ac:dyDescent="0.25">
      <c r="A1706" s="32">
        <v>43159</v>
      </c>
      <c r="B1706" s="66">
        <v>3690</v>
      </c>
      <c r="C1706" s="50">
        <v>5</v>
      </c>
      <c r="D1706" s="50">
        <v>6</v>
      </c>
      <c r="E1706" s="50">
        <v>2</v>
      </c>
    </row>
    <row r="1707" spans="1:5" x14ac:dyDescent="0.25">
      <c r="A1707" s="32">
        <v>43158</v>
      </c>
      <c r="B1707" s="66">
        <v>-4520</v>
      </c>
      <c r="C1707" s="50">
        <v>5</v>
      </c>
      <c r="D1707" s="50">
        <v>8</v>
      </c>
      <c r="E1707" s="50">
        <v>3</v>
      </c>
    </row>
    <row r="1708" spans="1:5" x14ac:dyDescent="0.25">
      <c r="A1708" s="32">
        <v>43157</v>
      </c>
      <c r="B1708" s="66">
        <v>6090</v>
      </c>
      <c r="C1708" s="50">
        <v>2</v>
      </c>
      <c r="D1708" s="50">
        <v>10</v>
      </c>
      <c r="E1708" s="50">
        <v>3</v>
      </c>
    </row>
    <row r="1709" spans="1:5" x14ac:dyDescent="0.25">
      <c r="A1709" s="32">
        <v>43154</v>
      </c>
      <c r="B1709" s="66">
        <v>3995</v>
      </c>
      <c r="C1709" s="50">
        <v>5</v>
      </c>
      <c r="D1709" s="50">
        <v>8</v>
      </c>
      <c r="E1709" s="50">
        <v>3</v>
      </c>
    </row>
    <row r="1710" spans="1:5" x14ac:dyDescent="0.25">
      <c r="A1710" s="32">
        <v>43153</v>
      </c>
      <c r="B1710" s="66">
        <v>-3040</v>
      </c>
      <c r="C1710" s="50">
        <v>4</v>
      </c>
      <c r="D1710" s="50">
        <v>1</v>
      </c>
      <c r="E1710" s="50">
        <v>2</v>
      </c>
    </row>
    <row r="1711" spans="1:5" x14ac:dyDescent="0.25">
      <c r="A1711" s="32">
        <v>43152</v>
      </c>
      <c r="B1711" s="66">
        <v>1465</v>
      </c>
      <c r="C1711" s="50">
        <v>5</v>
      </c>
      <c r="D1711" s="50">
        <v>3</v>
      </c>
      <c r="E1711" s="50">
        <v>2</v>
      </c>
    </row>
    <row r="1712" spans="1:5" x14ac:dyDescent="0.25">
      <c r="A1712" s="32">
        <v>43151</v>
      </c>
      <c r="B1712" s="66">
        <v>-3820</v>
      </c>
      <c r="C1712" s="50">
        <v>5</v>
      </c>
      <c r="D1712" s="50">
        <v>5</v>
      </c>
      <c r="E1712" s="50">
        <v>2</v>
      </c>
    </row>
    <row r="1713" spans="1:5" x14ac:dyDescent="0.25">
      <c r="A1713" s="32">
        <v>43147</v>
      </c>
      <c r="B1713" s="66">
        <v>-4340</v>
      </c>
      <c r="C1713" s="50">
        <v>4</v>
      </c>
      <c r="D1713" s="50">
        <v>7</v>
      </c>
      <c r="E1713" s="50">
        <v>3</v>
      </c>
    </row>
    <row r="1714" spans="1:5" x14ac:dyDescent="0.25">
      <c r="A1714" s="32">
        <v>43146</v>
      </c>
      <c r="B1714" s="66">
        <v>-5300</v>
      </c>
      <c r="C1714" s="50">
        <v>7</v>
      </c>
      <c r="D1714" s="50">
        <v>6</v>
      </c>
      <c r="E1714" s="50">
        <v>1</v>
      </c>
    </row>
    <row r="1715" spans="1:5" x14ac:dyDescent="0.25">
      <c r="A1715" s="32">
        <v>43145</v>
      </c>
      <c r="B1715" s="66">
        <v>12885</v>
      </c>
      <c r="C1715" s="50">
        <v>10</v>
      </c>
      <c r="D1715" s="50">
        <v>4</v>
      </c>
      <c r="E1715" s="50">
        <v>1</v>
      </c>
    </row>
    <row r="1716" spans="1:5" x14ac:dyDescent="0.25">
      <c r="A1716" s="32">
        <v>43144</v>
      </c>
      <c r="B1716" s="66">
        <v>3815</v>
      </c>
      <c r="C1716" s="50">
        <v>5</v>
      </c>
      <c r="D1716" s="50">
        <v>7</v>
      </c>
      <c r="E1716" s="50">
        <v>3</v>
      </c>
    </row>
    <row r="1717" spans="1:5" x14ac:dyDescent="0.25">
      <c r="A1717" s="32">
        <v>43143</v>
      </c>
      <c r="B1717" s="66">
        <v>4485</v>
      </c>
      <c r="C1717" s="50">
        <v>7</v>
      </c>
      <c r="D1717" s="50">
        <v>4</v>
      </c>
      <c r="E1717" s="50">
        <v>1</v>
      </c>
    </row>
    <row r="1718" spans="1:5" x14ac:dyDescent="0.25">
      <c r="A1718" s="32">
        <v>43140</v>
      </c>
      <c r="B1718" s="66">
        <v>-20160</v>
      </c>
      <c r="C1718" s="50">
        <v>10</v>
      </c>
      <c r="D1718" s="50">
        <v>3</v>
      </c>
      <c r="E1718" s="50">
        <v>1</v>
      </c>
    </row>
    <row r="1719" spans="1:5" x14ac:dyDescent="0.25">
      <c r="A1719" s="32">
        <v>43139</v>
      </c>
      <c r="B1719" s="66">
        <v>9730</v>
      </c>
      <c r="C1719" s="50">
        <v>10</v>
      </c>
      <c r="D1719" s="50">
        <v>8</v>
      </c>
      <c r="E1719" s="50">
        <v>4</v>
      </c>
    </row>
    <row r="1720" spans="1:5" x14ac:dyDescent="0.25">
      <c r="A1720" s="32">
        <v>43138</v>
      </c>
      <c r="B1720" s="66">
        <v>-8080</v>
      </c>
      <c r="C1720" s="50">
        <v>7</v>
      </c>
      <c r="D1720" s="50">
        <v>3</v>
      </c>
      <c r="E1720" s="50">
        <v>1</v>
      </c>
    </row>
    <row r="1721" spans="1:5" x14ac:dyDescent="0.25">
      <c r="A1721" s="32">
        <v>43137</v>
      </c>
      <c r="B1721" s="66">
        <v>-10165</v>
      </c>
      <c r="C1721" s="50">
        <v>10</v>
      </c>
      <c r="D1721" s="50">
        <v>9</v>
      </c>
      <c r="E1721" s="50">
        <v>4</v>
      </c>
    </row>
    <row r="1722" spans="1:5" x14ac:dyDescent="0.25">
      <c r="A1722" s="32">
        <v>43136</v>
      </c>
      <c r="B1722" s="66">
        <v>10295</v>
      </c>
      <c r="C1722" s="50">
        <v>10</v>
      </c>
      <c r="D1722" s="50">
        <v>8</v>
      </c>
      <c r="E1722" s="50">
        <v>4</v>
      </c>
    </row>
    <row r="1723" spans="1:5" x14ac:dyDescent="0.25">
      <c r="A1723" s="32">
        <v>43133</v>
      </c>
      <c r="B1723" s="66">
        <v>6995</v>
      </c>
      <c r="C1723" s="50">
        <v>7</v>
      </c>
      <c r="D1723" s="50">
        <v>7</v>
      </c>
      <c r="E1723" s="50">
        <v>4</v>
      </c>
    </row>
    <row r="1724" spans="1:5" x14ac:dyDescent="0.25">
      <c r="A1724" s="32">
        <v>43132</v>
      </c>
      <c r="B1724" s="66">
        <v>-2825</v>
      </c>
      <c r="C1724" s="50">
        <v>4</v>
      </c>
      <c r="D1724" s="50">
        <v>6</v>
      </c>
      <c r="E1724" s="50">
        <v>2</v>
      </c>
    </row>
    <row r="1725" spans="1:5" x14ac:dyDescent="0.25">
      <c r="A1725" s="32">
        <v>43131</v>
      </c>
      <c r="B1725" s="66">
        <v>795</v>
      </c>
      <c r="C1725" s="50">
        <v>2</v>
      </c>
      <c r="D1725" s="50">
        <v>2</v>
      </c>
      <c r="E1725" s="50">
        <v>2</v>
      </c>
    </row>
    <row r="1726" spans="1:5" x14ac:dyDescent="0.25">
      <c r="A1726" s="32">
        <v>43130</v>
      </c>
      <c r="B1726" s="66">
        <v>-1120</v>
      </c>
      <c r="C1726" s="50">
        <v>2</v>
      </c>
      <c r="D1726" s="50">
        <v>4</v>
      </c>
      <c r="E1726" s="50">
        <v>2</v>
      </c>
    </row>
    <row r="1727" spans="1:5" x14ac:dyDescent="0.25">
      <c r="A1727" s="32">
        <v>43129</v>
      </c>
      <c r="B1727" s="66">
        <v>-515</v>
      </c>
      <c r="C1727" s="50">
        <v>1</v>
      </c>
      <c r="D1727" s="50">
        <v>5</v>
      </c>
      <c r="E1727" s="50">
        <v>2</v>
      </c>
    </row>
    <row r="1728" spans="1:5" x14ac:dyDescent="0.25">
      <c r="A1728" s="32">
        <v>43126</v>
      </c>
      <c r="B1728" s="66">
        <v>3280</v>
      </c>
      <c r="C1728" s="50">
        <v>3</v>
      </c>
      <c r="D1728" s="50">
        <v>8</v>
      </c>
      <c r="E1728" s="50">
        <v>3</v>
      </c>
    </row>
    <row r="1729" spans="1:5" x14ac:dyDescent="0.25">
      <c r="A1729" s="32">
        <v>43125</v>
      </c>
      <c r="B1729" s="66">
        <v>-3500</v>
      </c>
      <c r="C1729" s="50">
        <v>3</v>
      </c>
      <c r="D1729" s="50">
        <v>5</v>
      </c>
      <c r="E1729" s="50">
        <v>2</v>
      </c>
    </row>
    <row r="1730" spans="1:5" x14ac:dyDescent="0.25">
      <c r="A1730" s="32">
        <v>43124</v>
      </c>
      <c r="B1730" s="66">
        <v>-4320</v>
      </c>
      <c r="C1730" s="50">
        <v>5</v>
      </c>
      <c r="D1730" s="50">
        <v>4</v>
      </c>
      <c r="E1730" s="50">
        <v>2</v>
      </c>
    </row>
    <row r="1731" spans="1:5" x14ac:dyDescent="0.25">
      <c r="A1731" s="32">
        <v>43123</v>
      </c>
      <c r="B1731" s="66">
        <v>2825</v>
      </c>
      <c r="C1731" s="50">
        <v>2</v>
      </c>
      <c r="D1731" s="50">
        <v>9</v>
      </c>
      <c r="E1731" s="50">
        <v>3</v>
      </c>
    </row>
    <row r="1732" spans="1:5" x14ac:dyDescent="0.25">
      <c r="A1732" s="32">
        <v>43122</v>
      </c>
      <c r="B1732" s="66">
        <v>4870</v>
      </c>
      <c r="C1732" s="50">
        <v>4</v>
      </c>
      <c r="D1732" s="50">
        <v>9</v>
      </c>
      <c r="E1732" s="50">
        <v>3</v>
      </c>
    </row>
    <row r="1733" spans="1:5" x14ac:dyDescent="0.25">
      <c r="A1733" s="32">
        <v>43119</v>
      </c>
      <c r="B1733" s="66">
        <v>370</v>
      </c>
      <c r="C1733" s="50">
        <v>1</v>
      </c>
      <c r="D1733" s="50">
        <v>1</v>
      </c>
      <c r="E1733" s="50">
        <v>2</v>
      </c>
    </row>
    <row r="1734" spans="1:5" x14ac:dyDescent="0.25">
      <c r="A1734" s="32">
        <v>43118</v>
      </c>
      <c r="B1734" s="66">
        <v>480</v>
      </c>
      <c r="C1734" s="50">
        <v>1</v>
      </c>
      <c r="D1734" s="50">
        <v>1</v>
      </c>
      <c r="E1734" s="50">
        <v>2</v>
      </c>
    </row>
    <row r="1735" spans="1:5" x14ac:dyDescent="0.25">
      <c r="A1735" s="32">
        <v>43117</v>
      </c>
      <c r="B1735" s="66">
        <v>1910</v>
      </c>
      <c r="C1735" s="50">
        <v>3</v>
      </c>
      <c r="D1735" s="50">
        <v>4</v>
      </c>
      <c r="E1735" s="50">
        <v>2</v>
      </c>
    </row>
    <row r="1736" spans="1:5" x14ac:dyDescent="0.25">
      <c r="A1736" s="32">
        <v>43116</v>
      </c>
      <c r="B1736" s="66">
        <v>-3295</v>
      </c>
      <c r="C1736" s="50">
        <v>5</v>
      </c>
      <c r="D1736" s="50">
        <v>6</v>
      </c>
      <c r="E1736" s="50">
        <v>2</v>
      </c>
    </row>
    <row r="1737" spans="1:5" x14ac:dyDescent="0.25">
      <c r="A1737" s="32">
        <v>43112</v>
      </c>
      <c r="B1737" s="66">
        <v>2255</v>
      </c>
      <c r="C1737" s="50">
        <v>2</v>
      </c>
      <c r="D1737" s="50">
        <v>5</v>
      </c>
      <c r="E1737" s="50">
        <v>2</v>
      </c>
    </row>
    <row r="1738" spans="1:5" x14ac:dyDescent="0.25">
      <c r="A1738" s="32">
        <v>43111</v>
      </c>
      <c r="B1738" s="66">
        <v>1920</v>
      </c>
      <c r="C1738" s="50">
        <v>1</v>
      </c>
      <c r="D1738" s="50">
        <v>8</v>
      </c>
      <c r="E1738" s="50">
        <v>3</v>
      </c>
    </row>
    <row r="1739" spans="1:5" x14ac:dyDescent="0.25">
      <c r="A1739" s="32">
        <v>43110</v>
      </c>
      <c r="B1739" s="66">
        <v>-2410</v>
      </c>
      <c r="C1739" s="50">
        <v>1</v>
      </c>
      <c r="D1739" s="50">
        <v>5</v>
      </c>
      <c r="E1739" s="50">
        <v>2</v>
      </c>
    </row>
    <row r="1740" spans="1:5" x14ac:dyDescent="0.25">
      <c r="A1740" s="32">
        <v>43109</v>
      </c>
      <c r="B1740" s="66">
        <v>-225</v>
      </c>
      <c r="C1740" s="50">
        <v>1</v>
      </c>
      <c r="D1740" s="50">
        <v>1</v>
      </c>
      <c r="E1740" s="50">
        <v>2</v>
      </c>
    </row>
    <row r="1741" spans="1:5" x14ac:dyDescent="0.25">
      <c r="A1741" s="32">
        <v>43108</v>
      </c>
      <c r="B1741" s="66">
        <v>-1880</v>
      </c>
      <c r="C1741" s="50">
        <v>1</v>
      </c>
      <c r="D1741" s="50">
        <v>5</v>
      </c>
      <c r="E1741" s="50">
        <v>2</v>
      </c>
    </row>
    <row r="1742" spans="1:5" x14ac:dyDescent="0.25">
      <c r="A1742" s="32">
        <v>43105</v>
      </c>
      <c r="B1742" s="66">
        <v>-1440</v>
      </c>
      <c r="C1742" s="50">
        <v>1</v>
      </c>
      <c r="D1742" s="50">
        <v>7</v>
      </c>
      <c r="E1742" s="50">
        <v>3</v>
      </c>
    </row>
    <row r="1743" spans="1:5" x14ac:dyDescent="0.25">
      <c r="A1743" s="32">
        <v>43104</v>
      </c>
      <c r="B1743" s="66">
        <v>70</v>
      </c>
      <c r="C1743" s="50">
        <v>1</v>
      </c>
      <c r="D1743" s="50">
        <v>1</v>
      </c>
      <c r="E1743" s="50">
        <v>2</v>
      </c>
    </row>
    <row r="1744" spans="1:5" x14ac:dyDescent="0.25">
      <c r="A1744" s="32">
        <v>43103</v>
      </c>
      <c r="B1744" s="66">
        <v>3895</v>
      </c>
      <c r="C1744" s="50">
        <v>3</v>
      </c>
      <c r="D1744" s="50">
        <v>8</v>
      </c>
      <c r="E1744" s="50">
        <v>3</v>
      </c>
    </row>
    <row r="1745" spans="1:5" x14ac:dyDescent="0.25">
      <c r="A1745" s="32">
        <v>43102</v>
      </c>
      <c r="B1745" s="66">
        <v>6120</v>
      </c>
      <c r="C1745" s="50">
        <v>5</v>
      </c>
      <c r="D1745" s="50">
        <v>10</v>
      </c>
      <c r="E1745" s="50">
        <v>3</v>
      </c>
    </row>
    <row r="4446" spans="1:1" ht="18.75" x14ac:dyDescent="0.25">
      <c r="A4446" s="72"/>
    </row>
    <row r="4463" spans="1:1" ht="18.75" x14ac:dyDescent="0.25">
      <c r="A4463" s="72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308:B1048576 B1:B1306">
    <cfRule type="top10" dxfId="19" priority="1" bottom="1" rank="1"/>
    <cfRule type="top10" dxfId="18" priority="2" rank="1"/>
    <cfRule type="cellIs" dxfId="17" priority="3" operator="lessThan">
      <formula>-120000</formula>
    </cfRule>
    <cfRule type="cellIs" dxfId="16" priority="4" operator="less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6BBB-570E-4620-A757-B80018B5C3C1}">
  <dimension ref="A1:O5053"/>
  <sheetViews>
    <sheetView zoomScaleNormal="100" workbookViewId="0">
      <selection activeCell="N10" sqref="N10"/>
    </sheetView>
  </sheetViews>
  <sheetFormatPr defaultRowHeight="16.5" x14ac:dyDescent="0.25"/>
  <cols>
    <col min="1" max="1" width="15.625" style="32" customWidth="1"/>
    <col min="2" max="2" width="20.625" style="66" customWidth="1"/>
    <col min="3" max="3" width="14.75" style="50" customWidth="1"/>
    <col min="4" max="4" width="13.875" style="50" customWidth="1"/>
    <col min="5" max="6" width="9" style="50"/>
    <col min="7" max="7" width="13.875" style="51" bestFit="1" customWidth="1"/>
    <col min="8" max="8" width="12.625" style="51" bestFit="1" customWidth="1"/>
    <col min="9" max="9" width="11.75" style="51" bestFit="1" customWidth="1"/>
    <col min="10" max="10" width="12" style="51" customWidth="1"/>
    <col min="11" max="11" width="10.125" style="51" bestFit="1" customWidth="1"/>
    <col min="12" max="12" width="21.375" style="51" bestFit="1" customWidth="1"/>
    <col min="13" max="16384" width="9" style="49"/>
  </cols>
  <sheetData>
    <row r="1" spans="1:15" x14ac:dyDescent="0.25">
      <c r="A1" s="71" t="s">
        <v>52</v>
      </c>
      <c r="B1" s="70" t="s">
        <v>53</v>
      </c>
      <c r="C1" s="50" t="s">
        <v>9</v>
      </c>
      <c r="D1" s="50" t="s">
        <v>10</v>
      </c>
      <c r="E1" s="50" t="s">
        <v>11</v>
      </c>
    </row>
    <row r="2" spans="1:15" x14ac:dyDescent="0.25">
      <c r="A2" s="73">
        <v>45656</v>
      </c>
      <c r="B2" s="66">
        <v>-3275</v>
      </c>
      <c r="C2" s="50">
        <f>VLOOKUP($A2,[1]級距!$A:$K,9,FALSE)</f>
        <v>6</v>
      </c>
      <c r="D2" s="50">
        <f>VLOOKUP($A2,[1]級距!A:K,10,FALSE)</f>
        <v>7</v>
      </c>
      <c r="E2" s="50">
        <f>VLOOKUP($A2,[1]級距!A:K,11,FALSE)</f>
        <v>4</v>
      </c>
      <c r="F2" s="50">
        <f t="shared" ref="F2:F65" si="0">IF(B2&lt;&gt;0,1,0)</f>
        <v>1</v>
      </c>
      <c r="G2" s="53" t="s">
        <v>38</v>
      </c>
      <c r="H2" s="4">
        <f>MAX(B2:B1800)</f>
        <v>69790</v>
      </c>
      <c r="I2" s="35">
        <f>ABS(H2/H3)</f>
        <v>4.2464253118344999</v>
      </c>
      <c r="J2" s="53"/>
      <c r="K2" s="53"/>
      <c r="O2" s="61" t="s">
        <v>21</v>
      </c>
    </row>
    <row r="3" spans="1:15" x14ac:dyDescent="0.25">
      <c r="A3" s="73">
        <v>45645</v>
      </c>
      <c r="B3" s="66">
        <v>-12385</v>
      </c>
      <c r="C3" s="50">
        <f>VLOOKUP($A3,[1]級距!$A:$K,9,FALSE)</f>
        <v>5</v>
      </c>
      <c r="D3" s="50">
        <f>VLOOKUP($A3,[1]級距!A:K,10,FALSE)</f>
        <v>6</v>
      </c>
      <c r="E3" s="50">
        <f>VLOOKUP($A3,[1]級距!A:K,11,FALSE)</f>
        <v>2</v>
      </c>
      <c r="F3" s="50">
        <f t="shared" si="0"/>
        <v>1</v>
      </c>
      <c r="G3" s="53" t="s">
        <v>40</v>
      </c>
      <c r="H3" s="4">
        <f>MIN(B2:B1800)</f>
        <v>-16435</v>
      </c>
      <c r="I3" s="53"/>
      <c r="J3" s="53"/>
      <c r="K3" s="53"/>
    </row>
    <row r="4" spans="1:15" x14ac:dyDescent="0.25">
      <c r="A4" s="73">
        <v>45642</v>
      </c>
      <c r="B4" s="66">
        <v>17420</v>
      </c>
      <c r="C4" s="50">
        <f>VLOOKUP($A4,[1]級距!$A:$K,9,FALSE)</f>
        <v>4</v>
      </c>
      <c r="D4" s="50">
        <f>VLOOKUP($A4,[1]級距!A:K,10,FALSE)</f>
        <v>9</v>
      </c>
      <c r="E4" s="50">
        <f>VLOOKUP($A4,[1]級距!A:K,11,FALSE)</f>
        <v>3</v>
      </c>
      <c r="F4" s="50">
        <f t="shared" si="0"/>
        <v>1</v>
      </c>
      <c r="G4" s="53" t="s">
        <v>37</v>
      </c>
      <c r="H4" s="53">
        <v>1</v>
      </c>
      <c r="I4" s="53">
        <v>2</v>
      </c>
      <c r="J4" s="53">
        <v>3</v>
      </c>
      <c r="K4" s="53">
        <v>4</v>
      </c>
      <c r="L4" s="52" t="s">
        <v>41</v>
      </c>
    </row>
    <row r="5" spans="1:15" x14ac:dyDescent="0.25">
      <c r="A5" s="73">
        <v>45638</v>
      </c>
      <c r="B5" s="66">
        <v>-6790</v>
      </c>
      <c r="C5" s="50">
        <f>VLOOKUP($A5,[1]級距!$A:$K,9,FALSE)</f>
        <v>1</v>
      </c>
      <c r="D5" s="50">
        <f>VLOOKUP($A5,[1]級距!A:K,10,FALSE)</f>
        <v>8</v>
      </c>
      <c r="E5" s="50">
        <f>VLOOKUP($A5,[1]級距!A:K,11,FALSE)</f>
        <v>3</v>
      </c>
      <c r="F5" s="50">
        <f t="shared" si="0"/>
        <v>1</v>
      </c>
      <c r="G5" s="53" t="s">
        <v>42</v>
      </c>
      <c r="H5" s="55">
        <f>COUNTIF($E$2:$E$1800,H$4)/COUNT($E$2:$E$1800)</f>
        <v>0.15929203539823009</v>
      </c>
      <c r="I5" s="55">
        <f>COUNTIF($E$2:$E$1800,I$4)/COUNT($E$2:$E$1800)</f>
        <v>0.4336283185840708</v>
      </c>
      <c r="J5" s="55">
        <f>COUNTIF($E$2:$E$1800,J$4)/COUNT($E$2:$E$1800)</f>
        <v>0.22123893805309736</v>
      </c>
      <c r="K5" s="55">
        <f>COUNTIF($E$2:$E$1800,K$4)/COUNT($E$2:$E$1800)</f>
        <v>0.18584070796460178</v>
      </c>
    </row>
    <row r="6" spans="1:15" x14ac:dyDescent="0.25">
      <c r="A6" s="73">
        <v>45615</v>
      </c>
      <c r="B6" s="66">
        <v>7120</v>
      </c>
      <c r="C6" s="50">
        <f>VLOOKUP($A6,[1]級距!$A:$K,9,FALSE)</f>
        <v>7</v>
      </c>
      <c r="D6" s="50">
        <f>VLOOKUP($A6,[1]級距!A:K,10,FALSE)</f>
        <v>5</v>
      </c>
      <c r="E6" s="50">
        <f>VLOOKUP($A6,[1]級距!A:K,11,FALSE)</f>
        <v>1</v>
      </c>
      <c r="F6" s="50">
        <f t="shared" si="0"/>
        <v>1</v>
      </c>
      <c r="G6" s="53" t="s">
        <v>43</v>
      </c>
      <c r="H6" s="4">
        <f>SUMIF($E$2:$E$1800,H$4,$B$2:$B$1800)</f>
        <v>-31160</v>
      </c>
      <c r="I6" s="4">
        <f>SUMIF($E$2:$E$1800,I$4,$B$2:$B$1800)</f>
        <v>-92360</v>
      </c>
      <c r="J6" s="4">
        <f>SUMIF($E$2:$E$1800,J$4,$B$2:$B$1800)</f>
        <v>117445</v>
      </c>
      <c r="K6" s="4">
        <f>SUMIF($E$2:$E$1800,K$4,$B$2:$B$1800)</f>
        <v>418205</v>
      </c>
      <c r="L6" s="8">
        <f>SUM(H6:K6)</f>
        <v>412130</v>
      </c>
    </row>
    <row r="7" spans="1:15" x14ac:dyDescent="0.25">
      <c r="A7" s="73">
        <v>45600</v>
      </c>
      <c r="B7" s="66">
        <v>3910</v>
      </c>
      <c r="C7" s="50">
        <f>VLOOKUP($A7,[1]級距!$A:$K,9,FALSE)</f>
        <v>2</v>
      </c>
      <c r="D7" s="50">
        <f>VLOOKUP($A7,[1]級距!A:K,10,FALSE)</f>
        <v>5</v>
      </c>
      <c r="E7" s="50">
        <f>VLOOKUP($A7,[1]級距!A:K,11,FALSE)</f>
        <v>2</v>
      </c>
      <c r="F7" s="50">
        <f t="shared" si="0"/>
        <v>1</v>
      </c>
      <c r="G7" s="56" t="s">
        <v>44</v>
      </c>
      <c r="H7" s="57">
        <f>COUNTIFS($B$2:$B$1800,"&gt;0",$E$2:$E$1800,H$4)/COUNTIF($E$2:$E$1800,H$4)</f>
        <v>0.5</v>
      </c>
      <c r="I7" s="57">
        <f>COUNTIFS($B$2:$B$1800,"&gt;0",$E$2:$E$1800,I$4)/COUNTIF($E$2:$E$1800,I$4)</f>
        <v>0.44897959183673469</v>
      </c>
      <c r="J7" s="57">
        <f>COUNTIFS($B$2:$B$1800,"&gt;0",$E$2:$E$1800,J$4)/COUNTIF($E$2:$E$1800,J$4)</f>
        <v>0.76</v>
      </c>
      <c r="K7" s="57">
        <f>COUNTIFS($B$2:$B$1800,"&gt;0",$E$2:$E$1800,K$4)/COUNTIF($E$2:$E$1800,K$4)</f>
        <v>0.76190476190476186</v>
      </c>
      <c r="L7" s="63">
        <f>COUNTIFS($B$2:$B$1800,"&gt;0")/COUNT($B$2:$B$1800)</f>
        <v>0.58149779735682816</v>
      </c>
    </row>
    <row r="8" spans="1:15" x14ac:dyDescent="0.25">
      <c r="A8" s="73">
        <v>45597</v>
      </c>
      <c r="B8" s="66">
        <v>5</v>
      </c>
      <c r="C8" s="50">
        <f>VLOOKUP($A8,[1]級距!$A:$K,9,FALSE)</f>
        <v>3</v>
      </c>
      <c r="D8" s="50">
        <f>VLOOKUP($A8,[1]級距!A:K,10,FALSE)</f>
        <v>2</v>
      </c>
      <c r="E8" s="50">
        <f>VLOOKUP($A8,[1]級距!A:K,11,FALSE)</f>
        <v>2</v>
      </c>
      <c r="F8" s="50">
        <f t="shared" si="0"/>
        <v>1</v>
      </c>
      <c r="G8" s="56" t="s">
        <v>45</v>
      </c>
      <c r="H8" s="58">
        <f>AVERAGEIFS($B$2:$B$1800,$B$2:$B$1800,"&gt;0",$E$2:$E$1800,H$4)/MAX(1,-AVERAGEIFS($B$2:$B$1800,$B$2:$B$1800,"&lt;0",$E$2:$E$1800,H$4))</f>
        <v>0.81933613567183639</v>
      </c>
      <c r="I8" s="58">
        <f>AVERAGEIFS($B$2:$B$1800,$B$2:$B$1800,"&gt;0",$E$2:$E$1800,I$4)/MAX(1,-AVERAGEIFS($B$2:$B$1800,$B$2:$B$1800,"&lt;0",$E$2:$E$1800,I$4))</f>
        <v>0.78390689338823583</v>
      </c>
      <c r="J8" s="58">
        <f>AVERAGEIFS($B$2:$B$1800,$B$2:$B$1800,"&gt;0",$E$2:$E$1800,J$4)/MAX(1,-AVERAGEIFS($B$2:$B$1800,$B$2:$B$1800,"&lt;0",$E$2:$E$1800,J$4))</f>
        <v>0.95391567356105345</v>
      </c>
      <c r="K8" s="58">
        <f>AVERAGEIFS($B$2:$B$1800,$B$2:$B$1800,"&gt;0",$E$2:$E$1800,K$4)/MAX(2,-AVERAGEIFS($B$2:$B$1800,$B$2:$B$1800,"&lt;0",$E$2:$E$1800,K$4))</f>
        <v>2.6815575999274901</v>
      </c>
      <c r="L8" s="64">
        <f>AVERAGEIFS($B$2:$B$1800,$B$2:$B$1800,"&gt;0")/MAX(2,-AVERAGEIFS($B$2:$B$1800,$B$2:$B$1800,"&lt;0"))</f>
        <v>1.2363723986461863</v>
      </c>
    </row>
    <row r="9" spans="1:15" x14ac:dyDescent="0.25">
      <c r="A9" s="73">
        <v>45589</v>
      </c>
      <c r="B9" s="66">
        <v>-13840</v>
      </c>
      <c r="C9" s="50">
        <f>VLOOKUP($A9,[1]級距!$A:$K,9,FALSE)</f>
        <v>1</v>
      </c>
      <c r="D9" s="50">
        <f>VLOOKUP($A9,[1]級距!A:K,10,FALSE)</f>
        <v>1</v>
      </c>
      <c r="E9" s="50">
        <f>VLOOKUP($A9,[1]級距!A:K,11,FALSE)</f>
        <v>2</v>
      </c>
      <c r="F9" s="50">
        <f t="shared" si="0"/>
        <v>1</v>
      </c>
      <c r="G9" s="56" t="s">
        <v>46</v>
      </c>
      <c r="H9" s="5">
        <f>H8*H7-(1-H7)</f>
        <v>-9.0331932164081807E-2</v>
      </c>
      <c r="I9" s="5">
        <f>I8*I7-(1-I7)</f>
        <v>-0.19906221113181244</v>
      </c>
      <c r="J9" s="5">
        <f>J8*J7-(1-J7)</f>
        <v>0.48497591190640066</v>
      </c>
      <c r="K9" s="5">
        <f>K8*K7-(1-K7)</f>
        <v>1.804996266611421</v>
      </c>
      <c r="L9" s="65">
        <f>L8*L7-(1-L7)</f>
        <v>0.30044562388236373</v>
      </c>
    </row>
    <row r="10" spans="1:15" x14ac:dyDescent="0.25">
      <c r="A10" s="73">
        <v>45572</v>
      </c>
      <c r="B10" s="66">
        <v>-7365</v>
      </c>
      <c r="C10" s="50">
        <f>VLOOKUP($A10,[1]級距!$A:$K,9,FALSE)</f>
        <v>3</v>
      </c>
      <c r="D10" s="50">
        <f>VLOOKUP($A10,[1]級距!A:K,10,FALSE)</f>
        <v>5</v>
      </c>
      <c r="E10" s="50">
        <f>VLOOKUP($A10,[1]級距!A:K,11,FALSE)</f>
        <v>2</v>
      </c>
      <c r="F10" s="50">
        <f t="shared" si="0"/>
        <v>1</v>
      </c>
      <c r="G10" s="60" t="s">
        <v>47</v>
      </c>
      <c r="H10" s="87">
        <f>SUM(F2:F800)/COUNT([1]級距!K3:K1349)</f>
        <v>0.16927665920954513</v>
      </c>
      <c r="I10" s="53"/>
      <c r="J10" s="53"/>
      <c r="K10" s="53"/>
    </row>
    <row r="11" spans="1:15" x14ac:dyDescent="0.25">
      <c r="A11" s="73">
        <v>45548</v>
      </c>
      <c r="B11" s="66">
        <v>-13655</v>
      </c>
      <c r="C11" s="50">
        <f>VLOOKUP($A11,[1]級距!$A:$K,9,FALSE)</f>
        <v>2</v>
      </c>
      <c r="D11" s="50">
        <f>VLOOKUP($A11,[1]級距!A:K,10,FALSE)</f>
        <v>4</v>
      </c>
      <c r="E11" s="50">
        <f>VLOOKUP($A11,[1]級距!A:K,11,FALSE)</f>
        <v>2</v>
      </c>
      <c r="F11" s="50">
        <f t="shared" si="0"/>
        <v>1</v>
      </c>
      <c r="G11" s="67" t="s">
        <v>48</v>
      </c>
      <c r="H11" s="65">
        <f>AVERAGEIF($B$2:$B$1800,"&lt;0")</f>
        <v>-5842.7894736842109</v>
      </c>
      <c r="I11" s="52"/>
      <c r="J11" s="52"/>
      <c r="K11" s="52"/>
    </row>
    <row r="12" spans="1:15" x14ac:dyDescent="0.25">
      <c r="A12" s="73">
        <v>45546</v>
      </c>
      <c r="B12" s="66">
        <v>69790</v>
      </c>
      <c r="C12" s="50">
        <f>VLOOKUP($A12,[1]級距!$A:$K,9,FALSE)</f>
        <v>10</v>
      </c>
      <c r="D12" s="50">
        <f>VLOOKUP($A12,[1]級距!A:K,10,FALSE)</f>
        <v>7</v>
      </c>
      <c r="E12" s="50">
        <f>VLOOKUP($A12,[1]級距!A:K,11,FALSE)</f>
        <v>4</v>
      </c>
      <c r="F12" s="50">
        <f t="shared" si="0"/>
        <v>1</v>
      </c>
      <c r="G12" s="67" t="s">
        <v>49</v>
      </c>
      <c r="H12" s="68">
        <f>AVERAGEIF($B$2:$B$1800,"&gt;0")</f>
        <v>7223.863636363636</v>
      </c>
      <c r="I12" s="39">
        <f>ABS(H12/H11)</f>
        <v>1.2363723986461863</v>
      </c>
      <c r="J12" s="52"/>
      <c r="K12" s="52"/>
    </row>
    <row r="13" spans="1:15" x14ac:dyDescent="0.25">
      <c r="A13" s="73">
        <v>45544</v>
      </c>
      <c r="B13" s="66">
        <v>-8815</v>
      </c>
      <c r="C13" s="50">
        <f>VLOOKUP($A13,[1]級距!$A:$K,9,FALSE)</f>
        <v>4</v>
      </c>
      <c r="D13" s="50">
        <f>VLOOKUP($A13,[1]級距!A:K,10,FALSE)</f>
        <v>4</v>
      </c>
      <c r="E13" s="50">
        <f>VLOOKUP($A13,[1]級距!A:K,11,FALSE)</f>
        <v>2</v>
      </c>
      <c r="F13" s="50">
        <f t="shared" si="0"/>
        <v>1</v>
      </c>
      <c r="G13" s="51" t="s">
        <v>50</v>
      </c>
      <c r="H13" s="20">
        <f xml:space="preserve"> COUNTIF(B1:B1800,"&lt;-20000")/COUNT(B1:B1800)</f>
        <v>0</v>
      </c>
    </row>
    <row r="14" spans="1:15" x14ac:dyDescent="0.25">
      <c r="A14" s="73">
        <v>45538</v>
      </c>
      <c r="B14" s="66">
        <v>11730</v>
      </c>
      <c r="C14" s="50">
        <f>VLOOKUP($A14,[1]級距!$A:$K,9,FALSE)</f>
        <v>10</v>
      </c>
      <c r="D14" s="50">
        <f>VLOOKUP($A14,[1]級距!A:K,10,FALSE)</f>
        <v>8</v>
      </c>
      <c r="E14" s="50">
        <f>VLOOKUP($A14,[1]級距!A:K,11,FALSE)</f>
        <v>4</v>
      </c>
      <c r="F14" s="50">
        <f t="shared" si="0"/>
        <v>1</v>
      </c>
    </row>
    <row r="15" spans="1:15" x14ac:dyDescent="0.25">
      <c r="A15" s="73">
        <v>45530</v>
      </c>
      <c r="B15" s="66">
        <v>5340</v>
      </c>
      <c r="C15" s="50">
        <f>VLOOKUP($A15,[1]級距!$A:$K,9,FALSE)</f>
        <v>5</v>
      </c>
      <c r="D15" s="50">
        <f>VLOOKUP($A15,[1]級距!A:K,10,FALSE)</f>
        <v>7</v>
      </c>
      <c r="E15" s="50">
        <f>VLOOKUP($A15,[1]級距!A:K,11,FALSE)</f>
        <v>3</v>
      </c>
      <c r="F15" s="50">
        <f t="shared" si="0"/>
        <v>1</v>
      </c>
    </row>
    <row r="16" spans="1:15" x14ac:dyDescent="0.25">
      <c r="A16" s="73">
        <v>45525</v>
      </c>
      <c r="B16" s="66">
        <v>-1605</v>
      </c>
      <c r="C16" s="50">
        <f>VLOOKUP($A16,[1]級距!$A:$K,9,FALSE)</f>
        <v>2</v>
      </c>
      <c r="D16" s="50">
        <f>VLOOKUP($A16,[1]級距!A:K,10,FALSE)</f>
        <v>4</v>
      </c>
      <c r="E16" s="50">
        <f>VLOOKUP($A16,[1]級距!A:K,11,FALSE)</f>
        <v>2</v>
      </c>
      <c r="F16" s="50">
        <f t="shared" si="0"/>
        <v>1</v>
      </c>
      <c r="G16" s="52"/>
    </row>
    <row r="17" spans="1:11" x14ac:dyDescent="0.25">
      <c r="A17" s="73">
        <v>45519</v>
      </c>
      <c r="B17" s="66">
        <v>15025</v>
      </c>
      <c r="C17" s="50">
        <f>VLOOKUP($A17,[1]級距!$A:$K,9,FALSE)</f>
        <v>8</v>
      </c>
      <c r="D17" s="50">
        <f>VLOOKUP($A17,[1]級距!A:K,10,FALSE)</f>
        <v>10</v>
      </c>
      <c r="E17" s="50">
        <f>VLOOKUP($A17,[1]級距!A:K,11,FALSE)</f>
        <v>4</v>
      </c>
      <c r="F17" s="50">
        <f t="shared" si="0"/>
        <v>1</v>
      </c>
      <c r="G17" s="52"/>
      <c r="H17" s="52"/>
      <c r="I17" s="52"/>
      <c r="J17" s="52"/>
      <c r="K17" s="52"/>
    </row>
    <row r="18" spans="1:11" x14ac:dyDescent="0.25">
      <c r="A18" s="73">
        <v>45518</v>
      </c>
      <c r="B18" s="66">
        <v>-7260</v>
      </c>
      <c r="C18" s="50">
        <f>VLOOKUP($A18,[1]級距!$A:$K,9,FALSE)</f>
        <v>5</v>
      </c>
      <c r="D18" s="50">
        <f>VLOOKUP($A18,[1]級距!A:K,10,FALSE)</f>
        <v>1</v>
      </c>
      <c r="E18" s="50">
        <f>VLOOKUP($A18,[1]級距!A:K,11,FALSE)</f>
        <v>2</v>
      </c>
      <c r="F18" s="50">
        <f t="shared" si="0"/>
        <v>1</v>
      </c>
      <c r="G18" s="52"/>
      <c r="H18" s="69"/>
      <c r="I18" s="69"/>
      <c r="J18" s="69"/>
      <c r="K18" s="69"/>
    </row>
    <row r="19" spans="1:11" x14ac:dyDescent="0.25">
      <c r="A19" s="73">
        <v>45506</v>
      </c>
      <c r="B19" s="66">
        <v>-13700</v>
      </c>
      <c r="C19" s="50">
        <f>VLOOKUP($A19,[1]級距!$A:$K,9,FALSE)</f>
        <v>7</v>
      </c>
      <c r="D19" s="50">
        <f>VLOOKUP($A19,[1]級距!A:K,10,FALSE)</f>
        <v>5</v>
      </c>
      <c r="E19" s="50">
        <f>VLOOKUP($A19,[1]級距!A:K,11,FALSE)</f>
        <v>1</v>
      </c>
      <c r="F19" s="50">
        <f t="shared" si="0"/>
        <v>1</v>
      </c>
      <c r="H19" s="69"/>
      <c r="I19" s="69"/>
      <c r="J19" s="69"/>
      <c r="K19" s="69"/>
    </row>
    <row r="20" spans="1:11" x14ac:dyDescent="0.25">
      <c r="A20" s="73">
        <v>45503</v>
      </c>
      <c r="B20" s="66">
        <v>30655</v>
      </c>
      <c r="C20" s="50">
        <f>VLOOKUP($A20,[1]級距!$A:$K,9,FALSE)</f>
        <v>8</v>
      </c>
      <c r="D20" s="50">
        <f>VLOOKUP($A20,[1]級距!A:K,10,FALSE)</f>
        <v>6</v>
      </c>
      <c r="E20" s="50">
        <f>VLOOKUP($A20,[1]級距!A:K,11,FALSE)</f>
        <v>1</v>
      </c>
      <c r="F20" s="50">
        <f t="shared" si="0"/>
        <v>1</v>
      </c>
      <c r="G20" s="52"/>
      <c r="H20" s="69"/>
      <c r="I20" s="69"/>
      <c r="J20" s="69"/>
      <c r="K20" s="69"/>
    </row>
    <row r="21" spans="1:11" x14ac:dyDescent="0.25">
      <c r="A21" s="73">
        <v>45499</v>
      </c>
      <c r="B21" s="66">
        <v>-3630</v>
      </c>
      <c r="C21" s="50">
        <f>VLOOKUP($A21,[1]級距!$A:$K,9,FALSE)</f>
        <v>4</v>
      </c>
      <c r="D21" s="50">
        <f>VLOOKUP($A21,[1]級距!A:K,10,FALSE)</f>
        <v>1</v>
      </c>
      <c r="E21" s="50">
        <f>VLOOKUP($A21,[1]級距!A:K,11,FALSE)</f>
        <v>2</v>
      </c>
      <c r="F21" s="50">
        <f t="shared" si="0"/>
        <v>1</v>
      </c>
      <c r="G21" s="52"/>
      <c r="H21" s="69"/>
      <c r="I21" s="69"/>
      <c r="J21" s="69"/>
      <c r="K21" s="69"/>
    </row>
    <row r="22" spans="1:11" x14ac:dyDescent="0.25">
      <c r="A22" s="73">
        <v>45492</v>
      </c>
      <c r="B22" s="66">
        <v>3915</v>
      </c>
      <c r="C22" s="50">
        <f>VLOOKUP($A22,[1]級距!$A:$K,9,FALSE)</f>
        <v>5</v>
      </c>
      <c r="D22" s="50">
        <f>VLOOKUP($A22,[1]級距!A:K,10,FALSE)</f>
        <v>6</v>
      </c>
      <c r="E22" s="50">
        <f>VLOOKUP($A22,[1]級距!A:K,11,FALSE)</f>
        <v>2</v>
      </c>
      <c r="F22" s="50">
        <f t="shared" si="0"/>
        <v>1</v>
      </c>
      <c r="G22" s="52"/>
      <c r="H22" s="69"/>
      <c r="I22" s="69"/>
      <c r="J22" s="69"/>
      <c r="K22" s="69"/>
    </row>
    <row r="23" spans="1:11" x14ac:dyDescent="0.25">
      <c r="A23" s="73">
        <v>45485</v>
      </c>
      <c r="B23" s="66">
        <v>13225</v>
      </c>
      <c r="C23" s="50">
        <f>VLOOKUP($A23,[1]級距!$A:$K,9,FALSE)</f>
        <v>7</v>
      </c>
      <c r="D23" s="50">
        <f>VLOOKUP($A23,[1]級距!A:K,10,FALSE)</f>
        <v>3</v>
      </c>
      <c r="E23" s="50">
        <f>VLOOKUP($A23,[1]級距!A:K,11,FALSE)</f>
        <v>1</v>
      </c>
      <c r="F23" s="50">
        <f t="shared" si="0"/>
        <v>1</v>
      </c>
      <c r="G23" s="52"/>
      <c r="H23" s="69"/>
      <c r="I23" s="69"/>
      <c r="J23" s="69"/>
      <c r="K23" s="69"/>
    </row>
    <row r="24" spans="1:11" x14ac:dyDescent="0.25">
      <c r="A24" s="73">
        <v>45464</v>
      </c>
      <c r="B24" s="66">
        <v>-2880</v>
      </c>
      <c r="C24" s="50">
        <f>VLOOKUP($A24,[1]級距!$A:$K,9,FALSE)</f>
        <v>1</v>
      </c>
      <c r="D24" s="50">
        <f>VLOOKUP($A24,[1]級距!A:K,10,FALSE)</f>
        <v>3</v>
      </c>
      <c r="E24" s="50">
        <f>VLOOKUP($A24,[1]級距!A:K,11,FALSE)</f>
        <v>2</v>
      </c>
      <c r="F24" s="50">
        <f t="shared" si="0"/>
        <v>1</v>
      </c>
    </row>
    <row r="25" spans="1:11" x14ac:dyDescent="0.25">
      <c r="A25" s="73">
        <v>45426</v>
      </c>
      <c r="B25" s="66">
        <v>9360</v>
      </c>
      <c r="C25" s="50">
        <f>VLOOKUP($A25,[1]級距!$A:$K,9,FALSE)</f>
        <v>5</v>
      </c>
      <c r="D25" s="50">
        <f>VLOOKUP($A25,[1]級距!A:K,10,FALSE)</f>
        <v>5</v>
      </c>
      <c r="E25" s="50">
        <f>VLOOKUP($A25,[1]級距!A:K,11,FALSE)</f>
        <v>2</v>
      </c>
      <c r="F25" s="50">
        <f t="shared" si="0"/>
        <v>1</v>
      </c>
    </row>
    <row r="26" spans="1:11" x14ac:dyDescent="0.25">
      <c r="A26" s="73">
        <v>45414</v>
      </c>
      <c r="B26" s="66">
        <v>3750</v>
      </c>
      <c r="C26" s="50">
        <f>VLOOKUP($A26,[1]級距!$A:$K,9,FALSE)</f>
        <v>5</v>
      </c>
      <c r="D26" s="50">
        <f>VLOOKUP($A26,[1]級距!A:K,10,FALSE)</f>
        <v>2</v>
      </c>
      <c r="E26" s="50">
        <f>VLOOKUP($A26,[1]級距!A:K,11,FALSE)</f>
        <v>2</v>
      </c>
      <c r="F26" s="50">
        <f t="shared" si="0"/>
        <v>1</v>
      </c>
      <c r="I26" s="51" t="s">
        <v>30</v>
      </c>
    </row>
    <row r="27" spans="1:11" x14ac:dyDescent="0.25">
      <c r="A27" s="73">
        <v>45370</v>
      </c>
      <c r="B27" s="66">
        <v>-10755</v>
      </c>
      <c r="C27" s="50">
        <f>VLOOKUP($A27,[1]級距!$A:$K,9,FALSE)</f>
        <v>4</v>
      </c>
      <c r="D27" s="50">
        <f>VLOOKUP($A27,[1]級距!A:K,10,FALSE)</f>
        <v>4</v>
      </c>
      <c r="E27" s="50">
        <f>VLOOKUP($A27,[1]級距!A:K,11,FALSE)</f>
        <v>2</v>
      </c>
      <c r="F27" s="50">
        <f t="shared" si="0"/>
        <v>1</v>
      </c>
    </row>
    <row r="28" spans="1:11" x14ac:dyDescent="0.25">
      <c r="A28" s="73">
        <v>45359</v>
      </c>
      <c r="B28" s="66">
        <v>-14725</v>
      </c>
      <c r="C28" s="50">
        <f>VLOOKUP($A28,[1]級距!$A:$K,9,FALSE)</f>
        <v>8</v>
      </c>
      <c r="D28" s="50">
        <f>VLOOKUP($A28,[1]級距!A:K,10,FALSE)</f>
        <v>6</v>
      </c>
      <c r="E28" s="50">
        <f>VLOOKUP($A28,[1]級距!A:K,11,FALSE)</f>
        <v>1</v>
      </c>
      <c r="F28" s="50">
        <f t="shared" si="0"/>
        <v>1</v>
      </c>
    </row>
    <row r="29" spans="1:11" x14ac:dyDescent="0.25">
      <c r="A29" s="73">
        <v>45358</v>
      </c>
      <c r="B29" s="66">
        <v>18525</v>
      </c>
      <c r="C29" s="50">
        <f>VLOOKUP($A29,[1]級距!$A:$K,9,FALSE)</f>
        <v>5</v>
      </c>
      <c r="D29" s="50">
        <f>VLOOKUP($A29,[1]級距!A:K,10,FALSE)</f>
        <v>8</v>
      </c>
      <c r="E29" s="50">
        <f>VLOOKUP($A29,[1]級距!A:K,11,FALSE)</f>
        <v>3</v>
      </c>
      <c r="F29" s="50">
        <f t="shared" si="0"/>
        <v>1</v>
      </c>
    </row>
    <row r="30" spans="1:11" x14ac:dyDescent="0.25">
      <c r="A30" s="73">
        <v>45334</v>
      </c>
      <c r="B30" s="66">
        <v>11725</v>
      </c>
      <c r="C30" s="50">
        <f>VLOOKUP($A30,[1]級距!$A:$K,9,FALSE)</f>
        <v>2</v>
      </c>
      <c r="D30" s="50">
        <f>VLOOKUP($A30,[1]級距!A:K,10,FALSE)</f>
        <v>5</v>
      </c>
      <c r="E30" s="50">
        <f>VLOOKUP($A30,[1]級距!A:K,11,FALSE)</f>
        <v>2</v>
      </c>
      <c r="F30" s="50">
        <f t="shared" si="0"/>
        <v>1</v>
      </c>
    </row>
    <row r="31" spans="1:11" x14ac:dyDescent="0.25">
      <c r="A31" s="73">
        <v>45327</v>
      </c>
      <c r="B31" s="66">
        <v>670</v>
      </c>
      <c r="C31" s="50">
        <f>VLOOKUP($A31,[1]級距!$A:$K,9,FALSE)</f>
        <v>3</v>
      </c>
      <c r="D31" s="50">
        <f>VLOOKUP($A31,[1]級距!A:K,10,FALSE)</f>
        <v>1</v>
      </c>
      <c r="E31" s="50">
        <f>VLOOKUP($A31,[1]級距!A:K,11,FALSE)</f>
        <v>2</v>
      </c>
      <c r="F31" s="50">
        <f t="shared" si="0"/>
        <v>1</v>
      </c>
    </row>
    <row r="32" spans="1:11" x14ac:dyDescent="0.25">
      <c r="A32" s="73">
        <v>45321</v>
      </c>
      <c r="B32" s="66">
        <v>-8370</v>
      </c>
      <c r="C32" s="50">
        <f>VLOOKUP($A32,[1]級距!$A:$K,9,FALSE)</f>
        <v>2</v>
      </c>
      <c r="D32" s="50">
        <f>VLOOKUP($A32,[1]級距!A:K,10,FALSE)</f>
        <v>8</v>
      </c>
      <c r="E32" s="50">
        <f>VLOOKUP($A32,[1]級距!A:K,11,FALSE)</f>
        <v>3</v>
      </c>
      <c r="F32" s="50">
        <f t="shared" si="0"/>
        <v>1</v>
      </c>
    </row>
    <row r="33" spans="1:6" x14ac:dyDescent="0.25">
      <c r="A33" s="73">
        <v>45302</v>
      </c>
      <c r="B33" s="66">
        <v>-13655</v>
      </c>
      <c r="C33" s="50">
        <f>VLOOKUP($A33,[1]級距!$A:$K,9,FALSE)</f>
        <v>5</v>
      </c>
      <c r="D33" s="50">
        <f>VLOOKUP($A33,[1]級距!A:K,10,FALSE)</f>
        <v>2</v>
      </c>
      <c r="E33" s="50">
        <f>VLOOKUP($A33,[1]級距!A:K,11,FALSE)</f>
        <v>2</v>
      </c>
      <c r="F33" s="50">
        <f t="shared" si="0"/>
        <v>1</v>
      </c>
    </row>
    <row r="34" spans="1:6" x14ac:dyDescent="0.25">
      <c r="A34" s="73">
        <v>45273</v>
      </c>
      <c r="B34" s="66">
        <v>-10915</v>
      </c>
      <c r="C34" s="50">
        <f>VLOOKUP($A34,[1]級距!$A:$K,9,FALSE)</f>
        <v>4</v>
      </c>
      <c r="D34" s="50">
        <f>VLOOKUP($A34,[1]級距!A:K,10,FALSE)</f>
        <v>8</v>
      </c>
      <c r="E34" s="50">
        <f>VLOOKUP($A34,[1]級距!A:K,11,FALSE)</f>
        <v>3</v>
      </c>
      <c r="F34" s="50">
        <f t="shared" si="0"/>
        <v>1</v>
      </c>
    </row>
    <row r="35" spans="1:6" x14ac:dyDescent="0.25">
      <c r="A35" s="73">
        <v>45265</v>
      </c>
      <c r="B35" s="66">
        <v>-2440</v>
      </c>
      <c r="C35" s="50">
        <f>VLOOKUP($A35,[1]級距!$A:$K,9,FALSE)</f>
        <v>4</v>
      </c>
      <c r="D35" s="50">
        <f>VLOOKUP($A35,[1]級距!A:K,10,FALSE)</f>
        <v>8</v>
      </c>
      <c r="E35" s="50">
        <f>VLOOKUP($A35,[1]級距!A:K,11,FALSE)</f>
        <v>3</v>
      </c>
      <c r="F35" s="50">
        <f t="shared" si="0"/>
        <v>1</v>
      </c>
    </row>
    <row r="36" spans="1:6" x14ac:dyDescent="0.25">
      <c r="A36" s="73">
        <v>45260</v>
      </c>
      <c r="B36" s="66">
        <v>1030</v>
      </c>
      <c r="C36" s="50">
        <f>VLOOKUP($A36,[1]級距!$A:$K,9,FALSE)</f>
        <v>5</v>
      </c>
      <c r="D36" s="50">
        <f>VLOOKUP($A36,[1]級距!A:K,10,FALSE)</f>
        <v>4</v>
      </c>
      <c r="E36" s="50">
        <f>VLOOKUP($A36,[1]級距!A:K,11,FALSE)</f>
        <v>2</v>
      </c>
      <c r="F36" s="50">
        <f t="shared" si="0"/>
        <v>1</v>
      </c>
    </row>
    <row r="37" spans="1:6" x14ac:dyDescent="0.25">
      <c r="A37" s="73">
        <v>45259</v>
      </c>
      <c r="B37" s="66">
        <v>-2210</v>
      </c>
      <c r="C37" s="50">
        <f>VLOOKUP($A37,[1]級距!$A:$K,9,FALSE)</f>
        <v>3</v>
      </c>
      <c r="D37" s="50">
        <f>VLOOKUP($A37,[1]級距!A:K,10,FALSE)</f>
        <v>5</v>
      </c>
      <c r="E37" s="50">
        <f>VLOOKUP($A37,[1]級距!A:K,11,FALSE)</f>
        <v>2</v>
      </c>
      <c r="F37" s="50">
        <f t="shared" si="0"/>
        <v>1</v>
      </c>
    </row>
    <row r="38" spans="1:6" x14ac:dyDescent="0.25">
      <c r="A38" s="73">
        <v>45250</v>
      </c>
      <c r="B38" s="66">
        <v>10645</v>
      </c>
      <c r="C38" s="50">
        <f>VLOOKUP($A38,[1]級距!$A:$K,9,FALSE)</f>
        <v>5</v>
      </c>
      <c r="D38" s="50">
        <f>VLOOKUP($A38,[1]級距!A:K,10,FALSE)</f>
        <v>8</v>
      </c>
      <c r="E38" s="50">
        <f>VLOOKUP($A38,[1]級距!A:K,11,FALSE)</f>
        <v>3</v>
      </c>
      <c r="F38" s="50">
        <f t="shared" si="0"/>
        <v>1</v>
      </c>
    </row>
    <row r="39" spans="1:6" x14ac:dyDescent="0.25">
      <c r="A39" s="73">
        <v>45244</v>
      </c>
      <c r="B39" s="66">
        <v>19185</v>
      </c>
      <c r="C39" s="50">
        <f>VLOOKUP($A39,[1]級距!$A:$K,9,FALSE)</f>
        <v>8</v>
      </c>
      <c r="D39" s="50">
        <f>VLOOKUP($A39,[1]級距!A:K,10,FALSE)</f>
        <v>9</v>
      </c>
      <c r="E39" s="50">
        <f>VLOOKUP($A39,[1]級距!A:K,11,FALSE)</f>
        <v>4</v>
      </c>
      <c r="F39" s="50">
        <f t="shared" si="0"/>
        <v>1</v>
      </c>
    </row>
    <row r="40" spans="1:6" x14ac:dyDescent="0.25">
      <c r="A40" s="73">
        <v>45189</v>
      </c>
      <c r="B40" s="66">
        <v>-1850</v>
      </c>
      <c r="C40" s="50">
        <f>VLOOKUP($A40,[1]級距!$A:$K,9,FALSE)</f>
        <v>6</v>
      </c>
      <c r="D40" s="50">
        <f>VLOOKUP($A40,[1]級距!A:K,10,FALSE)</f>
        <v>9</v>
      </c>
      <c r="E40" s="50">
        <f>VLOOKUP($A40,[1]級距!A:K,11,FALSE)</f>
        <v>4</v>
      </c>
      <c r="F40" s="50">
        <f t="shared" si="0"/>
        <v>1</v>
      </c>
    </row>
    <row r="41" spans="1:6" x14ac:dyDescent="0.25">
      <c r="A41" s="73">
        <v>45163</v>
      </c>
      <c r="B41" s="66">
        <v>2730</v>
      </c>
      <c r="C41" s="50">
        <f>VLOOKUP($A41,[1]級距!$A:$K,9,FALSE)</f>
        <v>7</v>
      </c>
      <c r="D41" s="50">
        <f>VLOOKUP($A41,[1]級距!A:K,10,FALSE)</f>
        <v>4</v>
      </c>
      <c r="E41" s="50">
        <f>VLOOKUP($A41,[1]級距!A:K,11,FALSE)</f>
        <v>1</v>
      </c>
      <c r="F41" s="50">
        <f t="shared" si="0"/>
        <v>1</v>
      </c>
    </row>
    <row r="42" spans="1:6" x14ac:dyDescent="0.25">
      <c r="A42" s="73">
        <v>45159</v>
      </c>
      <c r="B42" s="66">
        <v>15220</v>
      </c>
      <c r="C42" s="50">
        <f>VLOOKUP($A42,[1]級距!$A:$K,9,FALSE)</f>
        <v>5</v>
      </c>
      <c r="D42" s="50">
        <f>VLOOKUP($A42,[1]級距!A:K,10,FALSE)</f>
        <v>8</v>
      </c>
      <c r="E42" s="50">
        <f>VLOOKUP($A42,[1]級距!A:K,11,FALSE)</f>
        <v>3</v>
      </c>
      <c r="F42" s="50">
        <f t="shared" si="0"/>
        <v>1</v>
      </c>
    </row>
    <row r="43" spans="1:6" x14ac:dyDescent="0.25">
      <c r="A43" s="73">
        <v>45156</v>
      </c>
      <c r="B43" s="66">
        <v>-1680</v>
      </c>
      <c r="C43" s="50">
        <f>VLOOKUP($A43,[1]級距!$A:$K,9,FALSE)</f>
        <v>4</v>
      </c>
      <c r="D43" s="50">
        <f>VLOOKUP($A43,[1]級距!A:K,10,FALSE)</f>
        <v>3</v>
      </c>
      <c r="E43" s="50">
        <f>VLOOKUP($A43,[1]級距!A:K,11,FALSE)</f>
        <v>2</v>
      </c>
      <c r="F43" s="50">
        <f t="shared" si="0"/>
        <v>1</v>
      </c>
    </row>
    <row r="44" spans="1:6" x14ac:dyDescent="0.25">
      <c r="A44" s="73">
        <v>45155</v>
      </c>
      <c r="B44" s="66">
        <v>-6820</v>
      </c>
      <c r="C44" s="50">
        <f>VLOOKUP($A44,[1]級距!$A:$K,9,FALSE)</f>
        <v>5</v>
      </c>
      <c r="D44" s="50">
        <f>VLOOKUP($A44,[1]級距!A:K,10,FALSE)</f>
        <v>8</v>
      </c>
      <c r="E44" s="50">
        <f>VLOOKUP($A44,[1]級距!A:K,11,FALSE)</f>
        <v>3</v>
      </c>
      <c r="F44" s="50">
        <f t="shared" si="0"/>
        <v>1</v>
      </c>
    </row>
    <row r="45" spans="1:6" x14ac:dyDescent="0.25">
      <c r="A45" s="73">
        <v>45149</v>
      </c>
      <c r="B45" s="66">
        <v>-16435</v>
      </c>
      <c r="C45" s="50">
        <f>VLOOKUP($A45,[1]級距!$A:$K,9,FALSE)</f>
        <v>2</v>
      </c>
      <c r="D45" s="50">
        <f>VLOOKUP($A45,[1]級距!A:K,10,FALSE)</f>
        <v>5</v>
      </c>
      <c r="E45" s="50">
        <f>VLOOKUP($A45,[1]級距!A:K,11,FALSE)</f>
        <v>2</v>
      </c>
      <c r="F45" s="50">
        <f t="shared" si="0"/>
        <v>1</v>
      </c>
    </row>
    <row r="46" spans="1:6" x14ac:dyDescent="0.25">
      <c r="A46" s="73">
        <v>45147</v>
      </c>
      <c r="B46" s="66">
        <v>2310</v>
      </c>
      <c r="C46" s="50">
        <f>VLOOKUP($A46,[1]級距!$A:$K,9,FALSE)</f>
        <v>5</v>
      </c>
      <c r="D46" s="50">
        <f>VLOOKUP($A46,[1]級距!A:K,10,FALSE)</f>
        <v>8</v>
      </c>
      <c r="E46" s="50">
        <f>VLOOKUP($A46,[1]級距!A:K,11,FALSE)</f>
        <v>3</v>
      </c>
      <c r="F46" s="50">
        <f t="shared" si="0"/>
        <v>1</v>
      </c>
    </row>
    <row r="47" spans="1:6" x14ac:dyDescent="0.25">
      <c r="A47" s="73">
        <v>45135</v>
      </c>
      <c r="B47" s="66">
        <v>2075</v>
      </c>
      <c r="C47" s="50">
        <f>VLOOKUP($A47,[1]級距!$A:$K,9,FALSE)</f>
        <v>4</v>
      </c>
      <c r="D47" s="50">
        <f>VLOOKUP($A47,[1]級距!A:K,10,FALSE)</f>
        <v>8</v>
      </c>
      <c r="E47" s="50">
        <f>VLOOKUP($A47,[1]級距!A:K,11,FALSE)</f>
        <v>3</v>
      </c>
      <c r="F47" s="50">
        <f t="shared" si="0"/>
        <v>1</v>
      </c>
    </row>
    <row r="48" spans="1:6" x14ac:dyDescent="0.25">
      <c r="A48" s="73">
        <v>45118</v>
      </c>
      <c r="B48" s="66">
        <v>-1290</v>
      </c>
      <c r="C48" s="50">
        <f>VLOOKUP($A48,[1]級距!$A:$K,9,FALSE)</f>
        <v>3</v>
      </c>
      <c r="D48" s="50">
        <f>VLOOKUP($A48,[1]級距!A:K,10,FALSE)</f>
        <v>3</v>
      </c>
      <c r="E48" s="50">
        <f>VLOOKUP($A48,[1]級距!A:K,11,FALSE)</f>
        <v>2</v>
      </c>
      <c r="F48" s="50">
        <f t="shared" si="0"/>
        <v>1</v>
      </c>
    </row>
    <row r="49" spans="1:6" x14ac:dyDescent="0.25">
      <c r="A49" s="73">
        <v>45107</v>
      </c>
      <c r="B49" s="66">
        <v>10495</v>
      </c>
      <c r="C49" s="50">
        <f>VLOOKUP($A49,[1]級距!$A:$K,9,FALSE)</f>
        <v>4</v>
      </c>
      <c r="D49" s="50">
        <f>VLOOKUP($A49,[1]級距!A:K,10,FALSE)</f>
        <v>8</v>
      </c>
      <c r="E49" s="50">
        <f>VLOOKUP($A49,[1]級距!A:K,11,FALSE)</f>
        <v>3</v>
      </c>
      <c r="F49" s="50">
        <f t="shared" si="0"/>
        <v>1</v>
      </c>
    </row>
    <row r="50" spans="1:6" x14ac:dyDescent="0.25">
      <c r="A50" s="73">
        <v>45106</v>
      </c>
      <c r="B50" s="66">
        <v>4410</v>
      </c>
      <c r="C50" s="50">
        <f>VLOOKUP($A50,[1]級距!$A:$K,9,FALSE)</f>
        <v>3</v>
      </c>
      <c r="D50" s="50">
        <f>VLOOKUP($A50,[1]級距!A:K,10,FALSE)</f>
        <v>6</v>
      </c>
      <c r="E50" s="50">
        <f>VLOOKUP($A50,[1]級距!A:K,11,FALSE)</f>
        <v>2</v>
      </c>
      <c r="F50" s="50">
        <f t="shared" si="0"/>
        <v>1</v>
      </c>
    </row>
    <row r="51" spans="1:6" x14ac:dyDescent="0.25">
      <c r="A51" s="73">
        <v>45091</v>
      </c>
      <c r="B51" s="66">
        <v>-7100</v>
      </c>
      <c r="C51" s="50">
        <f>VLOOKUP($A51,[1]級距!$A:$K,9,FALSE)</f>
        <v>5</v>
      </c>
      <c r="D51" s="50">
        <f>VLOOKUP($A51,[1]級距!A:K,10,FALSE)</f>
        <v>3</v>
      </c>
      <c r="E51" s="50">
        <f>VLOOKUP($A51,[1]級距!A:K,11,FALSE)</f>
        <v>2</v>
      </c>
      <c r="F51" s="50">
        <f t="shared" si="0"/>
        <v>1</v>
      </c>
    </row>
    <row r="52" spans="1:6" x14ac:dyDescent="0.25">
      <c r="A52" s="73">
        <v>45086</v>
      </c>
      <c r="B52" s="66">
        <v>-6820</v>
      </c>
      <c r="C52" s="50">
        <f>VLOOKUP($A52,[1]級距!$A:$K,9,FALSE)</f>
        <v>5</v>
      </c>
      <c r="D52" s="50">
        <f>VLOOKUP($A52,[1]級距!A:K,10,FALSE)</f>
        <v>4</v>
      </c>
      <c r="E52" s="50">
        <f>VLOOKUP($A52,[1]級距!A:K,11,FALSE)</f>
        <v>2</v>
      </c>
      <c r="F52" s="50">
        <f t="shared" si="0"/>
        <v>1</v>
      </c>
    </row>
    <row r="53" spans="1:6" x14ac:dyDescent="0.25">
      <c r="A53" s="73">
        <v>45085</v>
      </c>
      <c r="B53" s="66">
        <v>4605</v>
      </c>
      <c r="C53" s="50">
        <f>VLOOKUP($A53,[1]級距!$A:$K,9,FALSE)</f>
        <v>5</v>
      </c>
      <c r="D53" s="50">
        <f>VLOOKUP($A53,[1]級距!A:K,10,FALSE)</f>
        <v>7</v>
      </c>
      <c r="E53" s="50">
        <f>VLOOKUP($A53,[1]級距!A:K,11,FALSE)</f>
        <v>3</v>
      </c>
      <c r="F53" s="50">
        <f t="shared" si="0"/>
        <v>1</v>
      </c>
    </row>
    <row r="54" spans="1:6" x14ac:dyDescent="0.25">
      <c r="A54" s="73">
        <v>45078</v>
      </c>
      <c r="B54" s="66">
        <v>7180</v>
      </c>
      <c r="C54" s="50">
        <f>VLOOKUP($A54,[1]級距!$A:$K,9,FALSE)</f>
        <v>6</v>
      </c>
      <c r="D54" s="50">
        <f>VLOOKUP($A54,[1]級距!A:K,10,FALSE)</f>
        <v>6</v>
      </c>
      <c r="E54" s="50">
        <f>VLOOKUP($A54,[1]級距!A:K,11,FALSE)</f>
        <v>1</v>
      </c>
      <c r="F54" s="50">
        <f t="shared" si="0"/>
        <v>1</v>
      </c>
    </row>
    <row r="55" spans="1:6" x14ac:dyDescent="0.25">
      <c r="A55" s="73">
        <v>45033</v>
      </c>
      <c r="B55" s="66">
        <v>-1365</v>
      </c>
      <c r="C55" s="50">
        <f>VLOOKUP($A55,[1]級距!$A:$K,9,FALSE)</f>
        <v>2</v>
      </c>
      <c r="D55" s="50">
        <f>VLOOKUP($A55,[1]級距!A:K,10,FALSE)</f>
        <v>2</v>
      </c>
      <c r="E55" s="50">
        <f>VLOOKUP($A55,[1]級距!A:K,11,FALSE)</f>
        <v>2</v>
      </c>
      <c r="F55" s="50">
        <f t="shared" si="0"/>
        <v>1</v>
      </c>
    </row>
    <row r="56" spans="1:6" x14ac:dyDescent="0.25">
      <c r="A56" s="73">
        <v>45026</v>
      </c>
      <c r="B56" s="66">
        <v>3960</v>
      </c>
      <c r="C56" s="50">
        <f>VLOOKUP($A56,[1]級距!$A:$K,9,FALSE)</f>
        <v>5</v>
      </c>
      <c r="D56" s="50">
        <f>VLOOKUP($A56,[1]級距!A:K,10,FALSE)</f>
        <v>1</v>
      </c>
      <c r="E56" s="50">
        <f>VLOOKUP($A56,[1]級距!A:K,11,FALSE)</f>
        <v>2</v>
      </c>
      <c r="F56" s="50">
        <f t="shared" si="0"/>
        <v>1</v>
      </c>
    </row>
    <row r="57" spans="1:6" x14ac:dyDescent="0.25">
      <c r="A57" s="73">
        <v>45015</v>
      </c>
      <c r="B57" s="66">
        <v>-30</v>
      </c>
      <c r="C57" s="50">
        <f>VLOOKUP($A57,[1]級距!$A:$K,9,FALSE)</f>
        <v>1</v>
      </c>
      <c r="D57" s="50">
        <f>VLOOKUP($A57,[1]級距!A:K,10,FALSE)</f>
        <v>6</v>
      </c>
      <c r="E57" s="50">
        <f>VLOOKUP($A57,[1]級距!A:K,11,FALSE)</f>
        <v>2</v>
      </c>
      <c r="F57" s="50">
        <f t="shared" si="0"/>
        <v>1</v>
      </c>
    </row>
    <row r="58" spans="1:6" x14ac:dyDescent="0.25">
      <c r="A58" s="73">
        <v>45012</v>
      </c>
      <c r="B58" s="66">
        <v>10155</v>
      </c>
      <c r="C58" s="50">
        <f>VLOOKUP($A58,[1]級距!$A:$K,9,FALSE)</f>
        <v>5</v>
      </c>
      <c r="D58" s="50">
        <f>VLOOKUP($A58,[1]級距!A:K,10,FALSE)</f>
        <v>7</v>
      </c>
      <c r="E58" s="50">
        <f>VLOOKUP($A58,[1]級距!A:K,11,FALSE)</f>
        <v>3</v>
      </c>
      <c r="F58" s="50">
        <f t="shared" si="0"/>
        <v>1</v>
      </c>
    </row>
    <row r="59" spans="1:6" x14ac:dyDescent="0.25">
      <c r="A59" s="73">
        <v>44978</v>
      </c>
      <c r="B59" s="66">
        <v>3845</v>
      </c>
      <c r="C59" s="50">
        <f>VLOOKUP($A59,[1]級距!$A:$K,9,FALSE)</f>
        <v>5</v>
      </c>
      <c r="D59" s="50">
        <f>VLOOKUP($A59,[1]級距!A:K,10,FALSE)</f>
        <v>10</v>
      </c>
      <c r="E59" s="50">
        <f>VLOOKUP($A59,[1]級距!A:K,11,FALSE)</f>
        <v>3</v>
      </c>
      <c r="F59" s="50">
        <f t="shared" si="0"/>
        <v>1</v>
      </c>
    </row>
    <row r="60" spans="1:6" x14ac:dyDescent="0.25">
      <c r="A60" s="73">
        <v>44959</v>
      </c>
      <c r="B60" s="66">
        <v>20625</v>
      </c>
      <c r="C60" s="50">
        <f>VLOOKUP($A60,[1]級距!$A:$K,9,FALSE)</f>
        <v>9</v>
      </c>
      <c r="D60" s="50">
        <f>VLOOKUP($A60,[1]級距!A:K,10,FALSE)</f>
        <v>8</v>
      </c>
      <c r="E60" s="50">
        <f>VLOOKUP($A60,[1]級距!A:K,11,FALSE)</f>
        <v>4</v>
      </c>
      <c r="F60" s="50">
        <f t="shared" si="0"/>
        <v>1</v>
      </c>
    </row>
    <row r="61" spans="1:6" x14ac:dyDescent="0.25">
      <c r="A61" s="73">
        <v>44957</v>
      </c>
      <c r="B61" s="66">
        <v>6500</v>
      </c>
      <c r="C61" s="50">
        <f>VLOOKUP($A61,[1]級距!$A:$K,9,FALSE)</f>
        <v>7</v>
      </c>
      <c r="D61" s="50">
        <f>VLOOKUP($A61,[1]級距!A:K,10,FALSE)</f>
        <v>10</v>
      </c>
      <c r="E61" s="50">
        <f>VLOOKUP($A61,[1]級距!A:K,11,FALSE)</f>
        <v>4</v>
      </c>
      <c r="F61" s="50">
        <f t="shared" si="0"/>
        <v>1</v>
      </c>
    </row>
    <row r="62" spans="1:6" x14ac:dyDescent="0.25">
      <c r="A62" s="73">
        <v>44952</v>
      </c>
      <c r="B62" s="66">
        <v>-12555</v>
      </c>
      <c r="C62" s="50">
        <f>VLOOKUP($A62,[1]級距!$A:$K,9,FALSE)</f>
        <v>5</v>
      </c>
      <c r="D62" s="50">
        <f>VLOOKUP($A62,[1]級距!A:K,10,FALSE)</f>
        <v>8</v>
      </c>
      <c r="E62" s="50">
        <f>VLOOKUP($A62,[1]級距!A:K,11,FALSE)</f>
        <v>3</v>
      </c>
      <c r="F62" s="50">
        <f t="shared" si="0"/>
        <v>1</v>
      </c>
    </row>
    <row r="63" spans="1:6" x14ac:dyDescent="0.25">
      <c r="A63" s="73">
        <v>44946</v>
      </c>
      <c r="B63" s="66">
        <v>13775</v>
      </c>
      <c r="C63" s="50">
        <f>VLOOKUP($A63,[1]級距!$A:$K,9,FALSE)</f>
        <v>8</v>
      </c>
      <c r="D63" s="50">
        <f>VLOOKUP($A63,[1]級距!A:K,10,FALSE)</f>
        <v>9</v>
      </c>
      <c r="E63" s="50">
        <f>VLOOKUP($A63,[1]級距!A:K,11,FALSE)</f>
        <v>4</v>
      </c>
      <c r="F63" s="50">
        <f t="shared" si="0"/>
        <v>1</v>
      </c>
    </row>
    <row r="64" spans="1:6" x14ac:dyDescent="0.25">
      <c r="A64" s="73">
        <v>44932</v>
      </c>
      <c r="B64" s="66">
        <v>-13650</v>
      </c>
      <c r="C64" s="50">
        <f>VLOOKUP($A64,[1]級距!$A:$K,9,FALSE)</f>
        <v>10</v>
      </c>
      <c r="D64" s="50">
        <f>VLOOKUP($A64,[1]級距!A:K,10,FALSE)</f>
        <v>8</v>
      </c>
      <c r="E64" s="50">
        <f>VLOOKUP($A64,[1]級距!A:K,11,FALSE)</f>
        <v>4</v>
      </c>
      <c r="F64" s="50">
        <f t="shared" si="0"/>
        <v>1</v>
      </c>
    </row>
    <row r="65" spans="1:6" x14ac:dyDescent="0.25">
      <c r="A65" s="73">
        <v>44914</v>
      </c>
      <c r="B65" s="66">
        <v>5045</v>
      </c>
      <c r="C65" s="50">
        <f>VLOOKUP($A65,[1]級距!$A:$K,9,FALSE)</f>
        <v>8</v>
      </c>
      <c r="D65" s="50">
        <f>VLOOKUP($A65,[1]級距!A:K,10,FALSE)</f>
        <v>8</v>
      </c>
      <c r="E65" s="50">
        <f>VLOOKUP($A65,[1]級距!A:K,11,FALSE)</f>
        <v>4</v>
      </c>
      <c r="F65" s="50">
        <f t="shared" si="0"/>
        <v>1</v>
      </c>
    </row>
    <row r="66" spans="1:6" x14ac:dyDescent="0.25">
      <c r="A66" s="73">
        <v>44910</v>
      </c>
      <c r="B66" s="66">
        <v>12115</v>
      </c>
      <c r="C66" s="50">
        <f>VLOOKUP($A66,[1]級距!$A:$K,9,FALSE)</f>
        <v>9</v>
      </c>
      <c r="D66" s="50">
        <f>VLOOKUP($A66,[1]級距!A:K,10,FALSE)</f>
        <v>8</v>
      </c>
      <c r="E66" s="50">
        <f>VLOOKUP($A66,[1]級距!A:K,11,FALSE)</f>
        <v>4</v>
      </c>
      <c r="F66" s="50">
        <f t="shared" ref="F66:F129" si="1">IF(B66&lt;&gt;0,1,0)</f>
        <v>1</v>
      </c>
    </row>
    <row r="67" spans="1:6" x14ac:dyDescent="0.25">
      <c r="A67" s="73">
        <v>44907</v>
      </c>
      <c r="B67" s="66">
        <v>7425</v>
      </c>
      <c r="C67" s="50">
        <f>VLOOKUP($A67,[1]級距!$A:$K,9,FALSE)</f>
        <v>5</v>
      </c>
      <c r="D67" s="50">
        <f>VLOOKUP($A67,[1]級距!A:K,10,FALSE)</f>
        <v>6</v>
      </c>
      <c r="E67" s="50">
        <f>VLOOKUP($A67,[1]級距!A:K,11,FALSE)</f>
        <v>2</v>
      </c>
      <c r="F67" s="50">
        <f t="shared" si="1"/>
        <v>1</v>
      </c>
    </row>
    <row r="68" spans="1:6" x14ac:dyDescent="0.25">
      <c r="A68" s="73">
        <v>44901</v>
      </c>
      <c r="B68" s="66">
        <v>-6960</v>
      </c>
      <c r="C68" s="50">
        <f>VLOOKUP($A68,[1]級距!$A:$K,9,FALSE)</f>
        <v>9</v>
      </c>
      <c r="D68" s="50">
        <f>VLOOKUP($A68,[1]級距!A:K,10,FALSE)</f>
        <v>8</v>
      </c>
      <c r="E68" s="50">
        <f>VLOOKUP($A68,[1]級距!A:K,11,FALSE)</f>
        <v>4</v>
      </c>
      <c r="F68" s="50">
        <f t="shared" si="1"/>
        <v>1</v>
      </c>
    </row>
    <row r="69" spans="1:6" x14ac:dyDescent="0.25">
      <c r="A69" s="73">
        <v>44895</v>
      </c>
      <c r="B69" s="66">
        <v>54135</v>
      </c>
      <c r="C69" s="50">
        <f>VLOOKUP($A69,[1]級距!$A:$K,9,FALSE)</f>
        <v>10</v>
      </c>
      <c r="D69" s="50">
        <f>VLOOKUP($A69,[1]級距!A:K,10,FALSE)</f>
        <v>9</v>
      </c>
      <c r="E69" s="50">
        <f>VLOOKUP($A69,[1]級距!A:K,11,FALSE)</f>
        <v>4</v>
      </c>
      <c r="F69" s="50">
        <f t="shared" si="1"/>
        <v>1</v>
      </c>
    </row>
    <row r="70" spans="1:6" x14ac:dyDescent="0.25">
      <c r="A70" s="73">
        <v>44893</v>
      </c>
      <c r="B70" s="66">
        <v>-1945</v>
      </c>
      <c r="C70" s="50">
        <f>VLOOKUP($A70,[1]級距!$A:$K,9,FALSE)</f>
        <v>6</v>
      </c>
      <c r="D70" s="50">
        <f>VLOOKUP($A70,[1]級距!A:K,10,FALSE)</f>
        <v>3</v>
      </c>
      <c r="E70" s="50">
        <f>VLOOKUP($A70,[1]級距!A:K,11,FALSE)</f>
        <v>1</v>
      </c>
      <c r="F70" s="50">
        <f t="shared" si="1"/>
        <v>1</v>
      </c>
    </row>
    <row r="71" spans="1:6" x14ac:dyDescent="0.25">
      <c r="A71" s="73">
        <v>44886</v>
      </c>
      <c r="B71" s="66">
        <v>-3860</v>
      </c>
      <c r="C71" s="50">
        <f>VLOOKUP($A71,[1]級距!$A:$K,9,FALSE)</f>
        <v>4</v>
      </c>
      <c r="D71" s="50">
        <f>VLOOKUP($A71,[1]級距!A:K,10,FALSE)</f>
        <v>3</v>
      </c>
      <c r="E71" s="50">
        <f>VLOOKUP($A71,[1]級距!A:K,11,FALSE)</f>
        <v>2</v>
      </c>
      <c r="F71" s="50">
        <f t="shared" si="1"/>
        <v>1</v>
      </c>
    </row>
    <row r="72" spans="1:6" x14ac:dyDescent="0.25">
      <c r="A72" s="73">
        <v>44869</v>
      </c>
      <c r="B72" s="66">
        <v>-14175</v>
      </c>
      <c r="C72" s="50">
        <f>VLOOKUP($A72,[1]級距!$A:$K,9,FALSE)</f>
        <v>10</v>
      </c>
      <c r="D72" s="50">
        <f>VLOOKUP($A72,[1]級距!A:K,10,FALSE)</f>
        <v>3</v>
      </c>
      <c r="E72" s="50">
        <f>VLOOKUP($A72,[1]級距!A:K,11,FALSE)</f>
        <v>1</v>
      </c>
      <c r="F72" s="50">
        <f t="shared" si="1"/>
        <v>1</v>
      </c>
    </row>
    <row r="73" spans="1:6" x14ac:dyDescent="0.25">
      <c r="A73" s="73">
        <v>44860</v>
      </c>
      <c r="B73" s="66">
        <v>-7900</v>
      </c>
      <c r="C73" s="50">
        <f>VLOOKUP($A73,[1]級距!$A:$K,9,FALSE)</f>
        <v>8</v>
      </c>
      <c r="D73" s="50">
        <f>VLOOKUP($A73,[1]級距!A:K,10,FALSE)</f>
        <v>3</v>
      </c>
      <c r="E73" s="50">
        <f>VLOOKUP($A73,[1]級距!A:K,11,FALSE)</f>
        <v>1</v>
      </c>
      <c r="F73" s="50">
        <f t="shared" si="1"/>
        <v>1</v>
      </c>
    </row>
    <row r="74" spans="1:6" x14ac:dyDescent="0.25">
      <c r="A74" s="73">
        <v>44859</v>
      </c>
      <c r="B74" s="66">
        <v>2240</v>
      </c>
      <c r="C74" s="50">
        <f>VLOOKUP($A74,[1]級距!$A:$K,9,FALSE)</f>
        <v>8</v>
      </c>
      <c r="D74" s="50">
        <f>VLOOKUP($A74,[1]級距!A:K,10,FALSE)</f>
        <v>9</v>
      </c>
      <c r="E74" s="50">
        <f>VLOOKUP($A74,[1]級距!A:K,11,FALSE)</f>
        <v>4</v>
      </c>
      <c r="F74" s="50">
        <f t="shared" si="1"/>
        <v>1</v>
      </c>
    </row>
    <row r="75" spans="1:6" x14ac:dyDescent="0.25">
      <c r="A75" s="73">
        <v>44852</v>
      </c>
      <c r="B75" s="66">
        <v>10055</v>
      </c>
      <c r="C75" s="50">
        <f>VLOOKUP($A75,[1]級距!$A:$K,9,FALSE)</f>
        <v>9</v>
      </c>
      <c r="D75" s="50">
        <f>VLOOKUP($A75,[1]級距!A:K,10,FALSE)</f>
        <v>3</v>
      </c>
      <c r="E75" s="50">
        <f>VLOOKUP($A75,[1]級距!A:K,11,FALSE)</f>
        <v>1</v>
      </c>
      <c r="F75" s="50">
        <f t="shared" si="1"/>
        <v>1</v>
      </c>
    </row>
    <row r="76" spans="1:6" x14ac:dyDescent="0.25">
      <c r="A76" s="73">
        <v>44844</v>
      </c>
      <c r="B76" s="66">
        <v>-8635</v>
      </c>
      <c r="C76" s="50">
        <f>VLOOKUP($A76,[1]級距!$A:$K,9,FALSE)</f>
        <v>8</v>
      </c>
      <c r="D76" s="50">
        <f>VLOOKUP($A76,[1]級距!A:K,10,FALSE)</f>
        <v>3</v>
      </c>
      <c r="E76" s="50">
        <f>VLOOKUP($A76,[1]級距!A:K,11,FALSE)</f>
        <v>1</v>
      </c>
      <c r="F76" s="50">
        <f t="shared" si="1"/>
        <v>1</v>
      </c>
    </row>
    <row r="77" spans="1:6" x14ac:dyDescent="0.25">
      <c r="A77" s="73">
        <v>44841</v>
      </c>
      <c r="B77" s="66">
        <v>10850</v>
      </c>
      <c r="C77" s="50">
        <f>VLOOKUP($A77,[1]級距!$A:$K,9,FALSE)</f>
        <v>10</v>
      </c>
      <c r="D77" s="50">
        <f>VLOOKUP($A77,[1]級距!A:K,10,FALSE)</f>
        <v>8</v>
      </c>
      <c r="E77" s="50">
        <f>VLOOKUP($A77,[1]級距!A:K,11,FALSE)</f>
        <v>4</v>
      </c>
      <c r="F77" s="50">
        <f t="shared" si="1"/>
        <v>1</v>
      </c>
    </row>
    <row r="78" spans="1:6" x14ac:dyDescent="0.25">
      <c r="A78" s="73">
        <v>44802</v>
      </c>
      <c r="B78" s="66">
        <v>-14035</v>
      </c>
      <c r="C78" s="50">
        <f>VLOOKUP($A78,[1]級距!$A:$K,9,FALSE)</f>
        <v>4</v>
      </c>
      <c r="D78" s="50">
        <f>VLOOKUP($A78,[1]級距!A:K,10,FALSE)</f>
        <v>1</v>
      </c>
      <c r="E78" s="50">
        <f>VLOOKUP($A78,[1]級距!A:K,11,FALSE)</f>
        <v>2</v>
      </c>
      <c r="F78" s="50">
        <f t="shared" si="1"/>
        <v>1</v>
      </c>
    </row>
    <row r="79" spans="1:6" x14ac:dyDescent="0.25">
      <c r="A79" s="73">
        <v>44795</v>
      </c>
      <c r="B79" s="66">
        <v>-950</v>
      </c>
      <c r="C79" s="50">
        <f>VLOOKUP($A79,[1]級距!$A:$K,9,FALSE)</f>
        <v>5</v>
      </c>
      <c r="D79" s="50">
        <f>VLOOKUP($A79,[1]級距!A:K,10,FALSE)</f>
        <v>8</v>
      </c>
      <c r="E79" s="50">
        <f>VLOOKUP($A79,[1]級距!A:K,11,FALSE)</f>
        <v>3</v>
      </c>
      <c r="F79" s="50">
        <f t="shared" si="1"/>
        <v>1</v>
      </c>
    </row>
    <row r="80" spans="1:6" x14ac:dyDescent="0.25">
      <c r="A80" s="73">
        <v>44764</v>
      </c>
      <c r="B80" s="66">
        <v>2935</v>
      </c>
      <c r="C80" s="50">
        <f>VLOOKUP($A80,[1]級距!$A:$K,9,FALSE)</f>
        <v>9</v>
      </c>
      <c r="D80" s="50">
        <f>VLOOKUP($A80,[1]級距!A:K,10,FALSE)</f>
        <v>5</v>
      </c>
      <c r="E80" s="50">
        <f>VLOOKUP($A80,[1]級距!A:K,11,FALSE)</f>
        <v>1</v>
      </c>
      <c r="F80" s="50">
        <f t="shared" si="1"/>
        <v>1</v>
      </c>
    </row>
    <row r="81" spans="1:6" x14ac:dyDescent="0.25">
      <c r="A81" s="73">
        <v>44755</v>
      </c>
      <c r="B81" s="66">
        <v>7710</v>
      </c>
      <c r="C81" s="50">
        <f>VLOOKUP($A81,[1]級距!$A:$K,9,FALSE)</f>
        <v>10</v>
      </c>
      <c r="D81" s="50">
        <f>VLOOKUP($A81,[1]級距!A:K,10,FALSE)</f>
        <v>2</v>
      </c>
      <c r="E81" s="50">
        <f>VLOOKUP($A81,[1]級距!A:K,11,FALSE)</f>
        <v>1</v>
      </c>
      <c r="F81" s="50">
        <f t="shared" si="1"/>
        <v>1</v>
      </c>
    </row>
    <row r="82" spans="1:6" x14ac:dyDescent="0.25">
      <c r="A82" s="73">
        <v>44727</v>
      </c>
      <c r="B82" s="66">
        <v>-16195</v>
      </c>
      <c r="C82" s="50">
        <f>VLOOKUP($A82,[1]級距!$A:$K,9,FALSE)</f>
        <v>10</v>
      </c>
      <c r="D82" s="50">
        <f>VLOOKUP($A82,[1]級距!A:K,10,FALSE)</f>
        <v>6</v>
      </c>
      <c r="E82" s="50">
        <f>VLOOKUP($A82,[1]級距!A:K,11,FALSE)</f>
        <v>1</v>
      </c>
      <c r="F82" s="50">
        <f t="shared" si="1"/>
        <v>1</v>
      </c>
    </row>
    <row r="83" spans="1:6" x14ac:dyDescent="0.25">
      <c r="A83" s="73">
        <v>44715</v>
      </c>
      <c r="B83" s="66">
        <v>17935</v>
      </c>
      <c r="C83" s="50">
        <f>VLOOKUP($A83,[1]級距!$A:$K,9,FALSE)</f>
        <v>8</v>
      </c>
      <c r="D83" s="50">
        <f>VLOOKUP($A83,[1]級距!A:K,10,FALSE)</f>
        <v>8</v>
      </c>
      <c r="E83" s="50">
        <f>VLOOKUP($A83,[1]級距!A:K,11,FALSE)</f>
        <v>4</v>
      </c>
      <c r="F83" s="50">
        <f t="shared" si="1"/>
        <v>1</v>
      </c>
    </row>
    <row r="84" spans="1:6" x14ac:dyDescent="0.25">
      <c r="A84" s="73">
        <v>44700</v>
      </c>
      <c r="B84" s="66">
        <v>-7355</v>
      </c>
      <c r="C84" s="50">
        <f>VLOOKUP($A84,[1]級距!$A:$K,9,FALSE)</f>
        <v>8</v>
      </c>
      <c r="D84" s="50">
        <f>VLOOKUP($A84,[1]級距!A:K,10,FALSE)</f>
        <v>4</v>
      </c>
      <c r="E84" s="50">
        <f>VLOOKUP($A84,[1]級距!A:K,11,FALSE)</f>
        <v>1</v>
      </c>
      <c r="F84" s="50">
        <f t="shared" si="1"/>
        <v>1</v>
      </c>
    </row>
    <row r="85" spans="1:6" x14ac:dyDescent="0.25">
      <c r="A85" s="73">
        <v>44698</v>
      </c>
      <c r="B85" s="66">
        <v>-14740</v>
      </c>
      <c r="C85" s="50">
        <f>VLOOKUP($A85,[1]級距!$A:$K,9,FALSE)</f>
        <v>7</v>
      </c>
      <c r="D85" s="50">
        <f>VLOOKUP($A85,[1]級距!A:K,10,FALSE)</f>
        <v>3</v>
      </c>
      <c r="E85" s="50">
        <f>VLOOKUP($A85,[1]級距!A:K,11,FALSE)</f>
        <v>1</v>
      </c>
      <c r="F85" s="50">
        <f t="shared" si="1"/>
        <v>1</v>
      </c>
    </row>
    <row r="86" spans="1:6" x14ac:dyDescent="0.25">
      <c r="A86" s="73">
        <v>44690</v>
      </c>
      <c r="B86" s="66">
        <v>4525</v>
      </c>
      <c r="C86" s="50">
        <f>VLOOKUP($A86,[1]級距!$A:$K,9,FALSE)</f>
        <v>10</v>
      </c>
      <c r="D86" s="50">
        <f>VLOOKUP($A86,[1]級距!A:K,10,FALSE)</f>
        <v>5</v>
      </c>
      <c r="E86" s="50">
        <f>VLOOKUP($A86,[1]級距!A:K,11,FALSE)</f>
        <v>1</v>
      </c>
      <c r="F86" s="50">
        <f t="shared" si="1"/>
        <v>1</v>
      </c>
    </row>
    <row r="87" spans="1:6" x14ac:dyDescent="0.25">
      <c r="A87" s="73">
        <v>44670</v>
      </c>
      <c r="B87" s="66">
        <v>2410</v>
      </c>
      <c r="C87" s="50">
        <f>VLOOKUP($A87,[1]級距!$A:$K,9,FALSE)</f>
        <v>9</v>
      </c>
      <c r="D87" s="50">
        <f>VLOOKUP($A87,[1]級距!A:K,10,FALSE)</f>
        <v>8</v>
      </c>
      <c r="E87" s="50">
        <f>VLOOKUP($A87,[1]級距!A:K,11,FALSE)</f>
        <v>4</v>
      </c>
      <c r="F87" s="50">
        <f t="shared" si="1"/>
        <v>1</v>
      </c>
    </row>
    <row r="88" spans="1:6" x14ac:dyDescent="0.25">
      <c r="A88" s="73">
        <v>44662</v>
      </c>
      <c r="B88" s="66">
        <v>265</v>
      </c>
      <c r="C88" s="50">
        <f>VLOOKUP($A88,[1]級距!$A:$K,9,FALSE)</f>
        <v>5</v>
      </c>
      <c r="D88" s="50">
        <f>VLOOKUP($A88,[1]級距!A:K,10,FALSE)</f>
        <v>8</v>
      </c>
      <c r="E88" s="50">
        <f>VLOOKUP($A88,[1]級距!A:K,11,FALSE)</f>
        <v>3</v>
      </c>
      <c r="F88" s="50">
        <f t="shared" si="1"/>
        <v>1</v>
      </c>
    </row>
    <row r="89" spans="1:6" x14ac:dyDescent="0.25">
      <c r="A89" s="73">
        <v>44658</v>
      </c>
      <c r="B89" s="66">
        <v>-6825</v>
      </c>
      <c r="C89" s="50">
        <f>VLOOKUP($A89,[1]級距!$A:$K,9,FALSE)</f>
        <v>7</v>
      </c>
      <c r="D89" s="50">
        <f>VLOOKUP($A89,[1]級距!A:K,10,FALSE)</f>
        <v>1</v>
      </c>
      <c r="E89" s="50">
        <f>VLOOKUP($A89,[1]級距!A:K,11,FALSE)</f>
        <v>1</v>
      </c>
      <c r="F89" s="50">
        <f t="shared" si="1"/>
        <v>1</v>
      </c>
    </row>
    <row r="90" spans="1:6" x14ac:dyDescent="0.25">
      <c r="A90" s="73">
        <v>44656</v>
      </c>
      <c r="B90" s="66">
        <v>6720</v>
      </c>
      <c r="C90" s="50">
        <f>VLOOKUP($A90,[1]級距!$A:$K,9,FALSE)</f>
        <v>8</v>
      </c>
      <c r="D90" s="50">
        <f>VLOOKUP($A90,[1]級距!A:K,10,FALSE)</f>
        <v>8</v>
      </c>
      <c r="E90" s="50">
        <f>VLOOKUP($A90,[1]級距!A:K,11,FALSE)</f>
        <v>4</v>
      </c>
      <c r="F90" s="50">
        <f t="shared" si="1"/>
        <v>1</v>
      </c>
    </row>
    <row r="91" spans="1:6" x14ac:dyDescent="0.25">
      <c r="A91" s="73">
        <v>44652</v>
      </c>
      <c r="B91" s="66">
        <v>4800</v>
      </c>
      <c r="C91" s="50">
        <f>VLOOKUP($A91,[1]級距!$A:$K,9,FALSE)</f>
        <v>5</v>
      </c>
      <c r="D91" s="50">
        <f>VLOOKUP($A91,[1]級距!A:K,10,FALSE)</f>
        <v>4</v>
      </c>
      <c r="E91" s="50">
        <f>VLOOKUP($A91,[1]級距!A:K,11,FALSE)</f>
        <v>2</v>
      </c>
      <c r="F91" s="50">
        <f t="shared" si="1"/>
        <v>1</v>
      </c>
    </row>
    <row r="92" spans="1:6" x14ac:dyDescent="0.25">
      <c r="A92" s="73">
        <v>44638</v>
      </c>
      <c r="B92" s="66">
        <v>2120</v>
      </c>
      <c r="C92" s="50">
        <f>VLOOKUP($A92,[1]級距!$A:$K,9,FALSE)</f>
        <v>10</v>
      </c>
      <c r="D92" s="50">
        <f>VLOOKUP($A92,[1]級距!A:K,10,FALSE)</f>
        <v>9</v>
      </c>
      <c r="E92" s="50">
        <f>VLOOKUP($A92,[1]級距!A:K,11,FALSE)</f>
        <v>4</v>
      </c>
      <c r="F92" s="50">
        <f t="shared" si="1"/>
        <v>1</v>
      </c>
    </row>
    <row r="93" spans="1:6" x14ac:dyDescent="0.25">
      <c r="A93" s="73">
        <v>44629</v>
      </c>
      <c r="B93" s="66">
        <v>480</v>
      </c>
      <c r="C93" s="50">
        <f>VLOOKUP($A93,[1]級距!$A:$K,9,FALSE)</f>
        <v>7</v>
      </c>
      <c r="D93" s="50">
        <f>VLOOKUP($A93,[1]級距!A:K,10,FALSE)</f>
        <v>8</v>
      </c>
      <c r="E93" s="50">
        <f>VLOOKUP($A93,[1]級距!A:K,11,FALSE)</f>
        <v>4</v>
      </c>
      <c r="F93" s="50">
        <f t="shared" si="1"/>
        <v>1</v>
      </c>
    </row>
    <row r="94" spans="1:6" x14ac:dyDescent="0.25">
      <c r="A94" s="73">
        <v>44621</v>
      </c>
      <c r="B94" s="66">
        <v>2695</v>
      </c>
      <c r="C94" s="50">
        <f>VLOOKUP($A94,[1]級距!$A:$K,9,FALSE)</f>
        <v>8</v>
      </c>
      <c r="D94" s="50">
        <f>VLOOKUP($A94,[1]級距!A:K,10,FALSE)</f>
        <v>4</v>
      </c>
      <c r="E94" s="50">
        <f>VLOOKUP($A94,[1]級距!A:K,11,FALSE)</f>
        <v>1</v>
      </c>
      <c r="F94" s="50">
        <f t="shared" si="1"/>
        <v>1</v>
      </c>
    </row>
    <row r="95" spans="1:6" x14ac:dyDescent="0.25">
      <c r="A95" s="73">
        <v>44614</v>
      </c>
      <c r="B95" s="66">
        <v>1590</v>
      </c>
      <c r="C95" s="50">
        <f>VLOOKUP($A95,[1]級距!$A:$K,9,FALSE)</f>
        <v>9</v>
      </c>
      <c r="D95" s="50">
        <f>VLOOKUP($A95,[1]級距!A:K,10,FALSE)</f>
        <v>1</v>
      </c>
      <c r="E95" s="50">
        <f>VLOOKUP($A95,[1]級距!A:K,11,FALSE)</f>
        <v>1</v>
      </c>
      <c r="F95" s="50">
        <f t="shared" si="1"/>
        <v>1</v>
      </c>
    </row>
    <row r="96" spans="1:6" x14ac:dyDescent="0.25">
      <c r="A96" s="73">
        <v>44585</v>
      </c>
      <c r="B96" s="66">
        <v>-13655</v>
      </c>
      <c r="C96" s="50">
        <f>VLOOKUP($A96,[1]級距!$A:$K,9,FALSE)</f>
        <v>10</v>
      </c>
      <c r="D96" s="50">
        <f>VLOOKUP($A96,[1]級距!A:K,10,FALSE)</f>
        <v>2</v>
      </c>
      <c r="E96" s="50">
        <f>VLOOKUP($A96,[1]級距!A:K,11,FALSE)</f>
        <v>1</v>
      </c>
      <c r="F96" s="50">
        <f t="shared" si="1"/>
        <v>1</v>
      </c>
    </row>
    <row r="97" spans="1:6" x14ac:dyDescent="0.25">
      <c r="A97" s="73">
        <v>44572</v>
      </c>
      <c r="B97" s="66">
        <v>18170</v>
      </c>
      <c r="C97" s="50">
        <f>VLOOKUP($A97,[1]級距!$A:$K,9,FALSE)</f>
        <v>8</v>
      </c>
      <c r="D97" s="50">
        <f>VLOOKUP($A97,[1]級距!A:K,10,FALSE)</f>
        <v>4</v>
      </c>
      <c r="E97" s="50">
        <f>VLOOKUP($A97,[1]級距!A:K,11,FALSE)</f>
        <v>1</v>
      </c>
      <c r="F97" s="50">
        <f t="shared" si="1"/>
        <v>1</v>
      </c>
    </row>
    <row r="98" spans="1:6" x14ac:dyDescent="0.25">
      <c r="A98" s="73">
        <v>44557</v>
      </c>
      <c r="B98" s="66">
        <v>10575</v>
      </c>
      <c r="C98" s="50">
        <f>VLOOKUP($A98,[1]級距!$A:$K,9,FALSE)</f>
        <v>5</v>
      </c>
      <c r="D98" s="50">
        <f>VLOOKUP($A98,[1]級距!A:K,10,FALSE)</f>
        <v>10</v>
      </c>
      <c r="E98" s="50">
        <f>VLOOKUP($A98,[1]級距!A:K,11,FALSE)</f>
        <v>3</v>
      </c>
      <c r="F98" s="50">
        <f t="shared" si="1"/>
        <v>1</v>
      </c>
    </row>
    <row r="99" spans="1:6" x14ac:dyDescent="0.25">
      <c r="A99" s="73">
        <v>44553</v>
      </c>
      <c r="B99" s="66">
        <v>5970</v>
      </c>
      <c r="C99" s="50">
        <f>VLOOKUP($A99,[1]級距!$A:$K,9,FALSE)</f>
        <v>3</v>
      </c>
      <c r="D99" s="50">
        <f>VLOOKUP($A99,[1]級距!A:K,10,FALSE)</f>
        <v>6</v>
      </c>
      <c r="E99" s="50">
        <f>VLOOKUP($A99,[1]級距!A:K,11,FALSE)</f>
        <v>2</v>
      </c>
      <c r="F99" s="50">
        <f t="shared" si="1"/>
        <v>1</v>
      </c>
    </row>
    <row r="100" spans="1:6" x14ac:dyDescent="0.25">
      <c r="A100" s="73">
        <v>44543</v>
      </c>
      <c r="B100" s="66">
        <v>-1045</v>
      </c>
      <c r="C100" s="50">
        <f>VLOOKUP($A100,[1]級距!$A:$K,9,FALSE)</f>
        <v>7</v>
      </c>
      <c r="D100" s="50">
        <f>VLOOKUP($A100,[1]級距!A:K,10,FALSE)</f>
        <v>10</v>
      </c>
      <c r="E100" s="50">
        <f>VLOOKUP($A100,[1]級距!A:K,11,FALSE)</f>
        <v>4</v>
      </c>
      <c r="F100" s="50">
        <f t="shared" si="1"/>
        <v>1</v>
      </c>
    </row>
    <row r="101" spans="1:6" x14ac:dyDescent="0.25">
      <c r="A101" s="73">
        <v>44524</v>
      </c>
      <c r="B101" s="66">
        <v>6530</v>
      </c>
      <c r="C101" s="50">
        <f>VLOOKUP($A101,[1]級距!$A:$K,9,FALSE)</f>
        <v>5</v>
      </c>
      <c r="D101" s="50">
        <f>VLOOKUP($A101,[1]級距!A:K,10,FALSE)</f>
        <v>3</v>
      </c>
      <c r="E101" s="50">
        <f>VLOOKUP($A101,[1]級距!A:K,11,FALSE)</f>
        <v>2</v>
      </c>
      <c r="F101" s="50">
        <f t="shared" si="1"/>
        <v>1</v>
      </c>
    </row>
    <row r="102" spans="1:6" x14ac:dyDescent="0.25">
      <c r="A102" s="73">
        <v>44504</v>
      </c>
      <c r="B102" s="66">
        <v>5695</v>
      </c>
      <c r="C102" s="50">
        <f>VLOOKUP($A102,[1]級距!$A:$K,9,FALSE)</f>
        <v>4</v>
      </c>
      <c r="D102" s="50">
        <f>VLOOKUP($A102,[1]級距!A:K,10,FALSE)</f>
        <v>7</v>
      </c>
      <c r="E102" s="50">
        <f>VLOOKUP($A102,[1]級距!A:K,11,FALSE)</f>
        <v>3</v>
      </c>
      <c r="F102" s="50">
        <f t="shared" si="1"/>
        <v>1</v>
      </c>
    </row>
    <row r="103" spans="1:6" x14ac:dyDescent="0.25">
      <c r="A103" s="73">
        <v>44491</v>
      </c>
      <c r="B103" s="66">
        <v>-8235</v>
      </c>
      <c r="C103" s="50">
        <f>VLOOKUP($A103,[1]級距!$A:$K,9,FALSE)</f>
        <v>4</v>
      </c>
      <c r="D103" s="50">
        <f>VLOOKUP($A103,[1]級距!A:K,10,FALSE)</f>
        <v>6</v>
      </c>
      <c r="E103" s="50">
        <f>VLOOKUP($A103,[1]級距!A:K,11,FALSE)</f>
        <v>2</v>
      </c>
      <c r="F103" s="50">
        <f t="shared" si="1"/>
        <v>1</v>
      </c>
    </row>
    <row r="104" spans="1:6" x14ac:dyDescent="0.25">
      <c r="A104" s="73">
        <v>44442</v>
      </c>
      <c r="B104" s="66">
        <v>-7310</v>
      </c>
      <c r="C104" s="50">
        <f>VLOOKUP($A104,[1]級距!$A:$K,9,FALSE)</f>
        <v>1</v>
      </c>
      <c r="D104" s="50">
        <f>VLOOKUP($A104,[1]級距!A:K,10,FALSE)</f>
        <v>3</v>
      </c>
      <c r="E104" s="50">
        <f>VLOOKUP($A104,[1]級距!A:K,11,FALSE)</f>
        <v>2</v>
      </c>
      <c r="F104" s="50">
        <f t="shared" si="1"/>
        <v>1</v>
      </c>
    </row>
    <row r="105" spans="1:6" x14ac:dyDescent="0.25">
      <c r="A105" s="73">
        <v>44424</v>
      </c>
      <c r="B105" s="66">
        <v>-4645</v>
      </c>
      <c r="C105" s="50">
        <f>VLOOKUP($A105,[1]級距!$A:$K,9,FALSE)</f>
        <v>5</v>
      </c>
      <c r="D105" s="50">
        <f>VLOOKUP($A105,[1]級距!A:K,10,FALSE)</f>
        <v>3</v>
      </c>
      <c r="E105" s="50">
        <f>VLOOKUP($A105,[1]級距!A:K,11,FALSE)</f>
        <v>2</v>
      </c>
      <c r="F105" s="50">
        <f t="shared" si="1"/>
        <v>1</v>
      </c>
    </row>
    <row r="106" spans="1:6" x14ac:dyDescent="0.25">
      <c r="A106" s="73">
        <v>44418</v>
      </c>
      <c r="B106" s="66">
        <v>1725</v>
      </c>
      <c r="C106" s="50">
        <f>VLOOKUP($A106,[1]級距!$A:$K,9,FALSE)</f>
        <v>3</v>
      </c>
      <c r="D106" s="50">
        <f>VLOOKUP($A106,[1]級距!A:K,10,FALSE)</f>
        <v>6</v>
      </c>
      <c r="E106" s="50">
        <f>VLOOKUP($A106,[1]級距!A:K,11,FALSE)</f>
        <v>2</v>
      </c>
      <c r="F106" s="50">
        <f t="shared" si="1"/>
        <v>1</v>
      </c>
    </row>
    <row r="107" spans="1:6" x14ac:dyDescent="0.25">
      <c r="A107" s="73">
        <v>44413</v>
      </c>
      <c r="B107" s="66">
        <v>1420</v>
      </c>
      <c r="C107" s="50">
        <f>VLOOKUP($A107,[1]級距!$A:$K,9,FALSE)</f>
        <v>1</v>
      </c>
      <c r="D107" s="50">
        <f>VLOOKUP($A107,[1]級距!A:K,10,FALSE)</f>
        <v>7</v>
      </c>
      <c r="E107" s="50">
        <f>VLOOKUP($A107,[1]級距!A:K,11,FALSE)</f>
        <v>3</v>
      </c>
      <c r="F107" s="50">
        <f t="shared" si="1"/>
        <v>1</v>
      </c>
    </row>
    <row r="108" spans="1:6" x14ac:dyDescent="0.25">
      <c r="A108" s="73">
        <v>44384</v>
      </c>
      <c r="B108" s="66">
        <v>4085</v>
      </c>
      <c r="C108" s="50">
        <f>VLOOKUP($A108,[1]級距!$A:$K,9,FALSE)</f>
        <v>2</v>
      </c>
      <c r="D108" s="50">
        <f>VLOOKUP($A108,[1]級距!A:K,10,FALSE)</f>
        <v>3</v>
      </c>
      <c r="E108" s="50">
        <f>VLOOKUP($A108,[1]級距!A:K,11,FALSE)</f>
        <v>2</v>
      </c>
      <c r="F108" s="50">
        <f t="shared" si="1"/>
        <v>1</v>
      </c>
    </row>
    <row r="109" spans="1:6" x14ac:dyDescent="0.25">
      <c r="A109" s="73">
        <v>44375</v>
      </c>
      <c r="B109" s="66">
        <v>7695</v>
      </c>
      <c r="C109" s="50">
        <f>VLOOKUP($A109,[1]級距!$A:$K,9,FALSE)</f>
        <v>3</v>
      </c>
      <c r="D109" s="50">
        <f>VLOOKUP($A109,[1]級距!A:K,10,FALSE)</f>
        <v>10</v>
      </c>
      <c r="E109" s="50">
        <f>VLOOKUP($A109,[1]級距!A:K,11,FALSE)</f>
        <v>3</v>
      </c>
      <c r="F109" s="50">
        <f t="shared" si="1"/>
        <v>1</v>
      </c>
    </row>
    <row r="110" spans="1:6" x14ac:dyDescent="0.25">
      <c r="A110" s="73">
        <v>44358</v>
      </c>
      <c r="B110" s="66">
        <v>1280</v>
      </c>
      <c r="C110" s="50">
        <f>VLOOKUP($A110,[1]級距!$A:$K,9,FALSE)</f>
        <v>1</v>
      </c>
      <c r="D110" s="50">
        <f>VLOOKUP($A110,[1]級距!A:K,10,FALSE)</f>
        <v>2</v>
      </c>
      <c r="E110" s="50">
        <f>VLOOKUP($A110,[1]級距!A:K,11,FALSE)</f>
        <v>2</v>
      </c>
      <c r="F110" s="50">
        <f t="shared" si="1"/>
        <v>1</v>
      </c>
    </row>
    <row r="111" spans="1:6" x14ac:dyDescent="0.25">
      <c r="A111" s="73">
        <v>44340</v>
      </c>
      <c r="B111" s="66">
        <v>4295</v>
      </c>
      <c r="C111" s="50">
        <f>VLOOKUP($A111,[1]級距!$A:$K,9,FALSE)</f>
        <v>5</v>
      </c>
      <c r="D111" s="50">
        <f>VLOOKUP($A111,[1]級距!A:K,10,FALSE)</f>
        <v>8</v>
      </c>
      <c r="E111" s="50">
        <f>VLOOKUP($A111,[1]級距!A:K,11,FALSE)</f>
        <v>3</v>
      </c>
      <c r="F111" s="50">
        <f t="shared" si="1"/>
        <v>1</v>
      </c>
    </row>
    <row r="112" spans="1:6" x14ac:dyDescent="0.25">
      <c r="A112" s="73">
        <v>44337</v>
      </c>
      <c r="B112" s="66">
        <v>-985</v>
      </c>
      <c r="C112" s="50">
        <f>VLOOKUP($A112,[1]級距!$A:$K,9,FALSE)</f>
        <v>4</v>
      </c>
      <c r="D112" s="50">
        <f>VLOOKUP($A112,[1]級距!A:K,10,FALSE)</f>
        <v>7</v>
      </c>
      <c r="E112" s="50">
        <f>VLOOKUP($A112,[1]級距!A:K,11,FALSE)</f>
        <v>3</v>
      </c>
      <c r="F112" s="50">
        <f t="shared" si="1"/>
        <v>1</v>
      </c>
    </row>
    <row r="113" spans="1:6" x14ac:dyDescent="0.25">
      <c r="A113" s="73">
        <v>44328</v>
      </c>
      <c r="B113" s="66">
        <v>30035</v>
      </c>
      <c r="C113" s="50">
        <f>VLOOKUP($A113,[1]級距!$A:$K,9,FALSE)</f>
        <v>8</v>
      </c>
      <c r="D113" s="50">
        <f>VLOOKUP($A113,[1]級距!A:K,10,FALSE)</f>
        <v>9</v>
      </c>
      <c r="E113" s="50">
        <f>VLOOKUP($A113,[1]級距!A:K,11,FALSE)</f>
        <v>4</v>
      </c>
      <c r="F113" s="50">
        <f t="shared" si="1"/>
        <v>1</v>
      </c>
    </row>
    <row r="114" spans="1:6" x14ac:dyDescent="0.25">
      <c r="A114" s="73">
        <v>44315</v>
      </c>
      <c r="B114" s="66">
        <v>6130</v>
      </c>
      <c r="C114" s="50">
        <f>VLOOKUP($A114,[1]級距!$A:$K,9,FALSE)</f>
        <v>5</v>
      </c>
      <c r="D114" s="50">
        <f>VLOOKUP($A114,[1]級距!A:K,10,FALSE)</f>
        <v>4</v>
      </c>
      <c r="E114" s="50">
        <f>VLOOKUP($A114,[1]級距!A:K,11,FALSE)</f>
        <v>2</v>
      </c>
      <c r="F114" s="50">
        <f t="shared" si="1"/>
        <v>1</v>
      </c>
    </row>
    <row r="115" spans="1:6" x14ac:dyDescent="0.25">
      <c r="A115" s="73">
        <v>44312</v>
      </c>
      <c r="B115" s="66">
        <v>-640</v>
      </c>
      <c r="C115" s="50">
        <f>VLOOKUP($A115,[1]級距!$A:$K,9,FALSE)</f>
        <v>3</v>
      </c>
      <c r="D115" s="50">
        <f>VLOOKUP($A115,[1]級距!A:K,10,FALSE)</f>
        <v>9</v>
      </c>
      <c r="E115" s="50">
        <f>VLOOKUP($A115,[1]級距!A:K,11,FALSE)</f>
        <v>3</v>
      </c>
      <c r="F115" s="50">
        <f t="shared" si="1"/>
        <v>1</v>
      </c>
    </row>
    <row r="116" spans="1:6" x14ac:dyDescent="0.25">
      <c r="A116" s="73">
        <v>44301</v>
      </c>
      <c r="B116" s="66">
        <v>3975</v>
      </c>
      <c r="C116" s="50">
        <f>VLOOKUP($A116,[1]級距!$A:$K,9,FALSE)</f>
        <v>3</v>
      </c>
      <c r="D116" s="50">
        <f>VLOOKUP($A116,[1]級距!A:K,10,FALSE)</f>
        <v>9</v>
      </c>
      <c r="E116" s="50">
        <f>VLOOKUP($A116,[1]級距!A:K,11,FALSE)</f>
        <v>3</v>
      </c>
      <c r="F116" s="50">
        <f t="shared" si="1"/>
        <v>1</v>
      </c>
    </row>
    <row r="117" spans="1:6" x14ac:dyDescent="0.25">
      <c r="A117" s="73">
        <v>44267</v>
      </c>
      <c r="B117" s="66">
        <v>-10465</v>
      </c>
      <c r="C117" s="50">
        <f>VLOOKUP($A117,[1]級距!$A:$K,9,FALSE)</f>
        <v>4</v>
      </c>
      <c r="D117" s="50">
        <f>VLOOKUP($A117,[1]級距!A:K,10,FALSE)</f>
        <v>6</v>
      </c>
      <c r="E117" s="50">
        <f>VLOOKUP($A117,[1]級距!A:K,11,FALSE)</f>
        <v>2</v>
      </c>
      <c r="F117" s="50">
        <f t="shared" si="1"/>
        <v>1</v>
      </c>
    </row>
    <row r="118" spans="1:6" x14ac:dyDescent="0.25">
      <c r="A118" s="73">
        <v>44264</v>
      </c>
      <c r="B118" s="66">
        <v>11910</v>
      </c>
      <c r="C118" s="50">
        <f>VLOOKUP($A118,[1]級距!$A:$K,9,FALSE)</f>
        <v>8</v>
      </c>
      <c r="D118" s="50">
        <f>VLOOKUP($A118,[1]級距!A:K,10,FALSE)</f>
        <v>7</v>
      </c>
      <c r="E118" s="50">
        <f>VLOOKUP($A118,[1]級距!A:K,11,FALSE)</f>
        <v>4</v>
      </c>
      <c r="F118" s="50">
        <f t="shared" si="1"/>
        <v>1</v>
      </c>
    </row>
    <row r="119" spans="1:6" x14ac:dyDescent="0.25">
      <c r="A119" s="73">
        <v>44239</v>
      </c>
      <c r="B119" s="66">
        <v>5730</v>
      </c>
      <c r="C119" s="50">
        <f>VLOOKUP($A119,[1]級距!$A:$K,9,FALSE)</f>
        <v>3</v>
      </c>
      <c r="D119" s="50">
        <f>VLOOKUP($A119,[1]級距!A:K,10,FALSE)</f>
        <v>6</v>
      </c>
      <c r="E119" s="50">
        <f>VLOOKUP($A119,[1]級距!A:K,11,FALSE)</f>
        <v>2</v>
      </c>
      <c r="F119" s="50">
        <f t="shared" si="1"/>
        <v>1</v>
      </c>
    </row>
    <row r="120" spans="1:6" x14ac:dyDescent="0.25">
      <c r="A120" s="73">
        <v>44232</v>
      </c>
      <c r="B120" s="66">
        <v>2600</v>
      </c>
      <c r="C120" s="50">
        <f>VLOOKUP($A120,[1]級距!$A:$K,9,FALSE)</f>
        <v>2</v>
      </c>
      <c r="D120" s="50">
        <f>VLOOKUP($A120,[1]級距!A:K,10,FALSE)</f>
        <v>1</v>
      </c>
      <c r="E120" s="50">
        <f>VLOOKUP($A120,[1]級距!A:K,11,FALSE)</f>
        <v>2</v>
      </c>
      <c r="F120" s="50">
        <f t="shared" si="1"/>
        <v>1</v>
      </c>
    </row>
    <row r="121" spans="1:6" x14ac:dyDescent="0.25">
      <c r="A121" s="73">
        <v>44224</v>
      </c>
      <c r="B121" s="66">
        <v>6655</v>
      </c>
      <c r="C121" s="50">
        <f>VLOOKUP($A121,[1]級距!$A:$K,9,FALSE)</f>
        <v>10</v>
      </c>
      <c r="D121" s="50">
        <f>VLOOKUP($A121,[1]級距!A:K,10,FALSE)</f>
        <v>5</v>
      </c>
      <c r="E121" s="50">
        <f>VLOOKUP($A121,[1]級距!A:K,11,FALSE)</f>
        <v>1</v>
      </c>
      <c r="F121" s="50">
        <f t="shared" si="1"/>
        <v>1</v>
      </c>
    </row>
    <row r="122" spans="1:6" x14ac:dyDescent="0.25">
      <c r="A122" s="73">
        <v>44216</v>
      </c>
      <c r="B122" s="66">
        <v>24230</v>
      </c>
      <c r="C122" s="50">
        <f>VLOOKUP($A122,[1]級距!$A:$K,9,FALSE)</f>
        <v>6</v>
      </c>
      <c r="D122" s="50">
        <f>VLOOKUP($A122,[1]級距!A:K,10,FALSE)</f>
        <v>9</v>
      </c>
      <c r="E122" s="50">
        <f>VLOOKUP($A122,[1]級距!A:K,11,FALSE)</f>
        <v>4</v>
      </c>
      <c r="F122" s="50">
        <f t="shared" si="1"/>
        <v>1</v>
      </c>
    </row>
    <row r="123" spans="1:6" x14ac:dyDescent="0.25">
      <c r="A123" s="73">
        <v>44209</v>
      </c>
      <c r="B123" s="66">
        <v>-1715</v>
      </c>
      <c r="C123" s="50">
        <f>VLOOKUP($A123,[1]級距!$A:$K,9,FALSE)</f>
        <v>5</v>
      </c>
      <c r="D123" s="50">
        <f>VLOOKUP($A123,[1]級距!A:K,10,FALSE)</f>
        <v>5</v>
      </c>
      <c r="E123" s="50">
        <f>VLOOKUP($A123,[1]級距!A:K,11,FALSE)</f>
        <v>2</v>
      </c>
      <c r="F123" s="50">
        <f t="shared" si="1"/>
        <v>1</v>
      </c>
    </row>
    <row r="124" spans="1:6" x14ac:dyDescent="0.25">
      <c r="A124" s="73">
        <v>44194</v>
      </c>
      <c r="B124" s="66">
        <v>-1015</v>
      </c>
      <c r="C124" s="50">
        <f>VLOOKUP($A124,[1]級距!$A:$K,9,FALSE)</f>
        <v>2</v>
      </c>
      <c r="D124" s="50">
        <f>VLOOKUP($A124,[1]級距!A:K,10,FALSE)</f>
        <v>3</v>
      </c>
      <c r="E124" s="50">
        <f>VLOOKUP($A124,[1]級距!A:K,11,FALSE)</f>
        <v>2</v>
      </c>
      <c r="F124" s="50">
        <f t="shared" si="1"/>
        <v>1</v>
      </c>
    </row>
    <row r="125" spans="1:6" x14ac:dyDescent="0.25">
      <c r="A125" s="73">
        <v>44186</v>
      </c>
      <c r="B125" s="66">
        <v>-9425</v>
      </c>
      <c r="C125" s="50">
        <f>VLOOKUP($A125,[1]級距!$A:$K,9,FALSE)</f>
        <v>6</v>
      </c>
      <c r="D125" s="50">
        <f>VLOOKUP($A125,[1]級距!A:K,10,FALSE)</f>
        <v>5</v>
      </c>
      <c r="E125" s="50">
        <f>VLOOKUP($A125,[1]級距!A:K,11,FALSE)</f>
        <v>1</v>
      </c>
      <c r="F125" s="50">
        <f t="shared" si="1"/>
        <v>1</v>
      </c>
    </row>
    <row r="126" spans="1:6" x14ac:dyDescent="0.25">
      <c r="A126" s="73">
        <v>44179</v>
      </c>
      <c r="B126" s="66">
        <v>-2515</v>
      </c>
      <c r="C126" s="50">
        <f>VLOOKUP($A126,[1]級距!$A:$K,9,FALSE)</f>
        <v>3</v>
      </c>
      <c r="D126" s="50">
        <f>VLOOKUP($A126,[1]級距!A:K,10,FALSE)</f>
        <v>1</v>
      </c>
      <c r="E126" s="50">
        <f>VLOOKUP($A126,[1]級距!A:K,11,FALSE)</f>
        <v>2</v>
      </c>
      <c r="F126" s="50">
        <f t="shared" si="1"/>
        <v>1</v>
      </c>
    </row>
    <row r="127" spans="1:6" x14ac:dyDescent="0.25">
      <c r="A127" s="73">
        <v>44174</v>
      </c>
      <c r="B127" s="66">
        <v>25335</v>
      </c>
      <c r="C127" s="50">
        <f>VLOOKUP($A127,[1]級距!$A:$K,9,FALSE)</f>
        <v>8</v>
      </c>
      <c r="D127" s="50">
        <f>VLOOKUP($A127,[1]級距!A:K,10,FALSE)</f>
        <v>9</v>
      </c>
      <c r="E127" s="50">
        <f>VLOOKUP($A127,[1]級距!A:K,11,FALSE)</f>
        <v>4</v>
      </c>
      <c r="F127" s="50">
        <f t="shared" si="1"/>
        <v>1</v>
      </c>
    </row>
    <row r="128" spans="1:6" x14ac:dyDescent="0.25">
      <c r="A128" s="73">
        <v>44167</v>
      </c>
      <c r="B128" s="66">
        <v>-5820</v>
      </c>
      <c r="C128" s="50">
        <f>VLOOKUP($A128,[1]級距!$A:$K,9,FALSE)</f>
        <v>4</v>
      </c>
      <c r="D128" s="50">
        <f>VLOOKUP($A128,[1]級距!A:K,10,FALSE)</f>
        <v>3</v>
      </c>
      <c r="E128" s="50">
        <f>VLOOKUP($A128,[1]級距!A:K,11,FALSE)</f>
        <v>2</v>
      </c>
      <c r="F128" s="50">
        <f t="shared" si="1"/>
        <v>1</v>
      </c>
    </row>
    <row r="129" spans="1:6" x14ac:dyDescent="0.25">
      <c r="A129" s="73">
        <v>44166</v>
      </c>
      <c r="B129" s="66">
        <v>3715</v>
      </c>
      <c r="C129" s="50">
        <f>VLOOKUP($A129,[1]級距!$A:$K,9,FALSE)</f>
        <v>5</v>
      </c>
      <c r="D129" s="50">
        <f>VLOOKUP($A129,[1]級距!A:K,10,FALSE)</f>
        <v>4</v>
      </c>
      <c r="E129" s="50">
        <f>VLOOKUP($A129,[1]級距!A:K,11,FALSE)</f>
        <v>2</v>
      </c>
      <c r="F129" s="50">
        <f t="shared" si="1"/>
        <v>1</v>
      </c>
    </row>
    <row r="130" spans="1:6" x14ac:dyDescent="0.25">
      <c r="A130" s="73">
        <v>44165</v>
      </c>
      <c r="B130" s="66">
        <v>4065</v>
      </c>
      <c r="C130" s="50">
        <f>VLOOKUP($A130,[1]級距!$A:$K,9,FALSE)</f>
        <v>5</v>
      </c>
      <c r="D130" s="50">
        <f>VLOOKUP($A130,[1]級距!A:K,10,FALSE)</f>
        <v>2</v>
      </c>
      <c r="E130" s="50">
        <f>VLOOKUP($A130,[1]級距!A:K,11,FALSE)</f>
        <v>2</v>
      </c>
      <c r="F130" s="50">
        <f t="shared" ref="F130:F193" si="2">IF(B130&lt;&gt;0,1,0)</f>
        <v>1</v>
      </c>
    </row>
    <row r="131" spans="1:6" x14ac:dyDescent="0.25">
      <c r="A131" s="73">
        <v>44154</v>
      </c>
      <c r="B131" s="66">
        <v>5795</v>
      </c>
      <c r="C131" s="50">
        <f>VLOOKUP($A131,[1]級距!$A:$K,9,FALSE)</f>
        <v>4</v>
      </c>
      <c r="D131" s="50">
        <f>VLOOKUP($A131,[1]級距!A:K,10,FALSE)</f>
        <v>8</v>
      </c>
      <c r="E131" s="50">
        <f>VLOOKUP($A131,[1]級距!A:K,11,FALSE)</f>
        <v>3</v>
      </c>
      <c r="F131" s="50">
        <f t="shared" si="2"/>
        <v>1</v>
      </c>
    </row>
    <row r="132" spans="1:6" x14ac:dyDescent="0.25">
      <c r="A132" s="73">
        <v>44152</v>
      </c>
      <c r="B132" s="66">
        <v>-7840</v>
      </c>
      <c r="C132" s="50">
        <f>VLOOKUP($A132,[1]級距!$A:$K,9,FALSE)</f>
        <v>1</v>
      </c>
      <c r="D132" s="50">
        <f>VLOOKUP($A132,[1]級距!A:K,10,FALSE)</f>
        <v>6</v>
      </c>
      <c r="E132" s="50">
        <f>VLOOKUP($A132,[1]級距!A:K,11,FALSE)</f>
        <v>2</v>
      </c>
      <c r="F132" s="50">
        <f t="shared" si="2"/>
        <v>1</v>
      </c>
    </row>
    <row r="133" spans="1:6" x14ac:dyDescent="0.25">
      <c r="A133" s="73">
        <v>44147</v>
      </c>
      <c r="B133" s="66">
        <v>3580</v>
      </c>
      <c r="C133" s="50">
        <f>VLOOKUP($A133,[1]級距!$A:$K,9,FALSE)</f>
        <v>5</v>
      </c>
      <c r="D133" s="50">
        <f>VLOOKUP($A133,[1]級距!A:K,10,FALSE)</f>
        <v>6</v>
      </c>
      <c r="E133" s="50">
        <f>VLOOKUP($A133,[1]級距!A:K,11,FALSE)</f>
        <v>2</v>
      </c>
      <c r="F133" s="50">
        <f t="shared" si="2"/>
        <v>1</v>
      </c>
    </row>
    <row r="134" spans="1:6" x14ac:dyDescent="0.25">
      <c r="A134" s="73">
        <v>44091</v>
      </c>
      <c r="B134" s="66">
        <v>-12890</v>
      </c>
      <c r="C134" s="50">
        <f>VLOOKUP($A134,[1]級距!$A:$K,9,FALSE)</f>
        <v>7</v>
      </c>
      <c r="D134" s="50">
        <f>VLOOKUP($A134,[1]級距!A:K,10,FALSE)</f>
        <v>4</v>
      </c>
      <c r="E134" s="50">
        <f>VLOOKUP($A134,[1]級距!A:K,11,FALSE)</f>
        <v>1</v>
      </c>
      <c r="F134" s="50">
        <f t="shared" si="2"/>
        <v>1</v>
      </c>
    </row>
    <row r="135" spans="1:6" x14ac:dyDescent="0.25">
      <c r="A135" s="73">
        <v>44089</v>
      </c>
      <c r="B135" s="66">
        <v>-7380</v>
      </c>
      <c r="C135" s="50">
        <f>VLOOKUP($A135,[1]級距!$A:$K,9,FALSE)</f>
        <v>3</v>
      </c>
      <c r="D135" s="50">
        <f>VLOOKUP($A135,[1]級距!A:K,10,FALSE)</f>
        <v>5</v>
      </c>
      <c r="E135" s="50">
        <f>VLOOKUP($A135,[1]級距!A:K,11,FALSE)</f>
        <v>2</v>
      </c>
      <c r="F135" s="50">
        <f t="shared" si="2"/>
        <v>1</v>
      </c>
    </row>
    <row r="136" spans="1:6" x14ac:dyDescent="0.25">
      <c r="A136" s="73">
        <v>44077</v>
      </c>
      <c r="B136" s="66">
        <v>40755</v>
      </c>
      <c r="C136" s="50">
        <f>VLOOKUP($A136,[1]級距!$A:$K,9,FALSE)</f>
        <v>10</v>
      </c>
      <c r="D136" s="50">
        <f>VLOOKUP($A136,[1]級距!A:K,10,FALSE)</f>
        <v>9</v>
      </c>
      <c r="E136" s="50">
        <f>VLOOKUP($A136,[1]級距!A:K,11,FALSE)</f>
        <v>4</v>
      </c>
      <c r="F136" s="50">
        <f t="shared" si="2"/>
        <v>1</v>
      </c>
    </row>
    <row r="137" spans="1:6" x14ac:dyDescent="0.25">
      <c r="A137" s="73">
        <v>44074</v>
      </c>
      <c r="B137" s="66">
        <v>6865</v>
      </c>
      <c r="C137" s="50">
        <f>VLOOKUP($A137,[1]級距!$A:$K,9,FALSE)</f>
        <v>5</v>
      </c>
      <c r="D137" s="50">
        <f>VLOOKUP($A137,[1]級距!A:K,10,FALSE)</f>
        <v>4</v>
      </c>
      <c r="E137" s="50">
        <f>VLOOKUP($A137,[1]級距!A:K,11,FALSE)</f>
        <v>2</v>
      </c>
      <c r="F137" s="50">
        <f t="shared" si="2"/>
        <v>1</v>
      </c>
    </row>
    <row r="138" spans="1:6" x14ac:dyDescent="0.25">
      <c r="A138" s="73">
        <v>44033</v>
      </c>
      <c r="B138" s="66">
        <v>3075</v>
      </c>
      <c r="C138" s="50">
        <f>VLOOKUP($A138,[1]級距!$A:$K,9,FALSE)</f>
        <v>8</v>
      </c>
      <c r="D138" s="50">
        <f>VLOOKUP($A138,[1]級距!A:K,10,FALSE)</f>
        <v>9</v>
      </c>
      <c r="E138" s="50">
        <f>VLOOKUP($A138,[1]級距!A:K,11,FALSE)</f>
        <v>4</v>
      </c>
      <c r="F138" s="50">
        <f t="shared" si="2"/>
        <v>1</v>
      </c>
    </row>
    <row r="139" spans="1:6" x14ac:dyDescent="0.25">
      <c r="A139" s="73">
        <v>44006</v>
      </c>
      <c r="B139" s="66">
        <v>2730</v>
      </c>
      <c r="C139" s="50">
        <f>VLOOKUP($A139,[1]級距!$A:$K,9,FALSE)</f>
        <v>9</v>
      </c>
      <c r="D139" s="50">
        <f>VLOOKUP($A139,[1]級距!A:K,10,FALSE)</f>
        <v>6</v>
      </c>
      <c r="E139" s="50">
        <f>VLOOKUP($A139,[1]級距!A:K,11,FALSE)</f>
        <v>1</v>
      </c>
      <c r="F139" s="50">
        <f t="shared" si="2"/>
        <v>1</v>
      </c>
    </row>
    <row r="140" spans="1:6" x14ac:dyDescent="0.25">
      <c r="A140" s="73">
        <v>44001</v>
      </c>
      <c r="B140" s="66">
        <v>8065</v>
      </c>
      <c r="C140" s="50">
        <f>VLOOKUP($A140,[1]級距!$A:$K,9,FALSE)</f>
        <v>6</v>
      </c>
      <c r="D140" s="50">
        <f>VLOOKUP($A140,[1]級距!A:K,10,FALSE)</f>
        <v>4</v>
      </c>
      <c r="E140" s="50">
        <f>VLOOKUP($A140,[1]級距!A:K,11,FALSE)</f>
        <v>1</v>
      </c>
      <c r="F140" s="50">
        <f t="shared" si="2"/>
        <v>1</v>
      </c>
    </row>
    <row r="141" spans="1:6" x14ac:dyDescent="0.25">
      <c r="A141" s="73">
        <v>43992</v>
      </c>
      <c r="B141" s="66">
        <v>-590</v>
      </c>
      <c r="C141" s="50">
        <f>VLOOKUP($A141,[1]級距!$A:$K,9,FALSE)</f>
        <v>6</v>
      </c>
      <c r="D141" s="50">
        <f>VLOOKUP($A141,[1]級距!A:K,10,FALSE)</f>
        <v>7</v>
      </c>
      <c r="E141" s="50">
        <f>VLOOKUP($A141,[1]級距!A:K,11,FALSE)</f>
        <v>4</v>
      </c>
      <c r="F141" s="50">
        <f t="shared" si="2"/>
        <v>1</v>
      </c>
    </row>
    <row r="142" spans="1:6" x14ac:dyDescent="0.25">
      <c r="A142" s="73">
        <v>43983</v>
      </c>
      <c r="B142" s="66">
        <v>1265</v>
      </c>
      <c r="C142" s="50">
        <f>VLOOKUP($A142,[1]級距!$A:$K,9,FALSE)</f>
        <v>2</v>
      </c>
      <c r="D142" s="50">
        <f>VLOOKUP($A142,[1]級距!A:K,10,FALSE)</f>
        <v>9</v>
      </c>
      <c r="E142" s="50">
        <f>VLOOKUP($A142,[1]級距!A:K,11,FALSE)</f>
        <v>3</v>
      </c>
      <c r="F142" s="50">
        <f t="shared" si="2"/>
        <v>1</v>
      </c>
    </row>
    <row r="143" spans="1:6" x14ac:dyDescent="0.25">
      <c r="A143" s="73">
        <v>43980</v>
      </c>
      <c r="B143" s="66">
        <v>9705</v>
      </c>
      <c r="C143" s="50">
        <f>VLOOKUP($A143,[1]級距!$A:$K,9,FALSE)</f>
        <v>7</v>
      </c>
      <c r="D143" s="50">
        <f>VLOOKUP($A143,[1]級距!A:K,10,FALSE)</f>
        <v>6</v>
      </c>
      <c r="E143" s="50">
        <f>VLOOKUP($A143,[1]級距!A:K,11,FALSE)</f>
        <v>1</v>
      </c>
      <c r="F143" s="50">
        <f t="shared" si="2"/>
        <v>1</v>
      </c>
    </row>
    <row r="144" spans="1:6" x14ac:dyDescent="0.25">
      <c r="A144" s="73">
        <v>43970</v>
      </c>
      <c r="B144" s="66">
        <v>-485</v>
      </c>
      <c r="C144" s="50">
        <f>VLOOKUP($A144,[1]級距!$A:$K,9,FALSE)</f>
        <v>4</v>
      </c>
      <c r="D144" s="50">
        <f>VLOOKUP($A144,[1]級距!A:K,10,FALSE)</f>
        <v>3</v>
      </c>
      <c r="E144" s="50">
        <f>VLOOKUP($A144,[1]級距!A:K,11,FALSE)</f>
        <v>2</v>
      </c>
      <c r="F144" s="50">
        <f t="shared" si="2"/>
        <v>1</v>
      </c>
    </row>
    <row r="145" spans="1:6" x14ac:dyDescent="0.25">
      <c r="A145" s="73">
        <v>43958</v>
      </c>
      <c r="B145" s="66">
        <v>-2480</v>
      </c>
      <c r="C145" s="50">
        <f>VLOOKUP($A145,[1]級距!$A:$K,9,FALSE)</f>
        <v>2</v>
      </c>
      <c r="D145" s="50">
        <f>VLOOKUP($A145,[1]級距!A:K,10,FALSE)</f>
        <v>1</v>
      </c>
      <c r="E145" s="50">
        <f>VLOOKUP($A145,[1]級距!A:K,11,FALSE)</f>
        <v>2</v>
      </c>
      <c r="F145" s="50">
        <f t="shared" si="2"/>
        <v>1</v>
      </c>
    </row>
    <row r="146" spans="1:6" x14ac:dyDescent="0.25">
      <c r="A146" s="73">
        <v>43957</v>
      </c>
      <c r="B146" s="66">
        <v>-3350</v>
      </c>
      <c r="C146" s="50">
        <f>VLOOKUP($A146,[1]級距!$A:$K,9,FALSE)</f>
        <v>4</v>
      </c>
      <c r="D146" s="50">
        <f>VLOOKUP($A146,[1]級距!A:K,10,FALSE)</f>
        <v>2</v>
      </c>
      <c r="E146" s="50">
        <f>VLOOKUP($A146,[1]級距!A:K,11,FALSE)</f>
        <v>2</v>
      </c>
      <c r="F146" s="50">
        <f t="shared" si="2"/>
        <v>1</v>
      </c>
    </row>
    <row r="147" spans="1:6" x14ac:dyDescent="0.25">
      <c r="A147" s="73">
        <v>43956</v>
      </c>
      <c r="B147" s="66">
        <v>6550</v>
      </c>
      <c r="C147" s="50">
        <f>VLOOKUP($A147,[1]級距!$A:$K,9,FALSE)</f>
        <v>5</v>
      </c>
      <c r="D147" s="50">
        <f>VLOOKUP($A147,[1]級距!A:K,10,FALSE)</f>
        <v>3</v>
      </c>
      <c r="E147" s="50">
        <f>VLOOKUP($A147,[1]級距!A:K,11,FALSE)</f>
        <v>2</v>
      </c>
      <c r="F147" s="50">
        <f t="shared" si="2"/>
        <v>1</v>
      </c>
    </row>
    <row r="148" spans="1:6" x14ac:dyDescent="0.25">
      <c r="A148" s="73">
        <v>43943</v>
      </c>
      <c r="B148" s="66">
        <v>14770</v>
      </c>
      <c r="C148" s="50">
        <f>VLOOKUP($A148,[1]級距!$A:$K,9,FALSE)</f>
        <v>7</v>
      </c>
      <c r="D148" s="50">
        <f>VLOOKUP($A148,[1]級距!A:K,10,FALSE)</f>
        <v>8</v>
      </c>
      <c r="E148" s="50">
        <f>VLOOKUP($A148,[1]級距!A:K,11,FALSE)</f>
        <v>4</v>
      </c>
      <c r="F148" s="50">
        <f t="shared" si="2"/>
        <v>1</v>
      </c>
    </row>
    <row r="149" spans="1:6" x14ac:dyDescent="0.25">
      <c r="A149" s="73">
        <v>43922</v>
      </c>
      <c r="B149" s="66">
        <v>-6600</v>
      </c>
      <c r="C149" s="50">
        <f>VLOOKUP($A149,[1]級距!$A:$K,9,FALSE)</f>
        <v>10</v>
      </c>
      <c r="D149" s="50">
        <f>VLOOKUP($A149,[1]級距!A:K,10,FALSE)</f>
        <v>4</v>
      </c>
      <c r="E149" s="50">
        <f>VLOOKUP($A149,[1]級距!A:K,11,FALSE)</f>
        <v>1</v>
      </c>
      <c r="F149" s="50">
        <f t="shared" si="2"/>
        <v>1</v>
      </c>
    </row>
    <row r="150" spans="1:6" x14ac:dyDescent="0.25">
      <c r="A150" s="73">
        <v>43903</v>
      </c>
      <c r="B150" s="66">
        <v>-13645</v>
      </c>
      <c r="C150" s="50" t="e">
        <f>VLOOKUP($A150,[1]級距!$A:$K,9,FALSE)</f>
        <v>#N/A</v>
      </c>
      <c r="D150" s="50">
        <f>VLOOKUP($A150,[1]級距!A:K,10,FALSE)</f>
        <v>6</v>
      </c>
      <c r="E150" s="50" t="e">
        <f>VLOOKUP($A150,[1]級距!A:K,11,FALSE)</f>
        <v>#N/A</v>
      </c>
      <c r="F150" s="50">
        <f t="shared" si="2"/>
        <v>1</v>
      </c>
    </row>
    <row r="151" spans="1:6" x14ac:dyDescent="0.25">
      <c r="A151" s="73">
        <v>43902</v>
      </c>
      <c r="B151" s="66">
        <v>-880</v>
      </c>
      <c r="C151" s="50">
        <f>VLOOKUP($A151,[1]級距!$A:$K,9,FALSE)</f>
        <v>10</v>
      </c>
      <c r="D151" s="50">
        <f>VLOOKUP($A151,[1]級距!A:K,10,FALSE)</f>
        <v>7</v>
      </c>
      <c r="E151" s="50">
        <f>VLOOKUP($A151,[1]級距!A:K,11,FALSE)</f>
        <v>4</v>
      </c>
      <c r="F151" s="50">
        <f t="shared" si="2"/>
        <v>1</v>
      </c>
    </row>
    <row r="152" spans="1:6" x14ac:dyDescent="0.25">
      <c r="A152" s="73">
        <v>43893</v>
      </c>
      <c r="B152" s="66">
        <v>-9460</v>
      </c>
      <c r="C152" s="50">
        <f>VLOOKUP($A152,[1]級距!$A:$K,9,FALSE)</f>
        <v>10</v>
      </c>
      <c r="D152" s="50">
        <f>VLOOKUP($A152,[1]級距!A:K,10,FALSE)</f>
        <v>6</v>
      </c>
      <c r="E152" s="50">
        <f>VLOOKUP($A152,[1]級距!A:K,11,FALSE)</f>
        <v>1</v>
      </c>
      <c r="F152" s="50">
        <f t="shared" si="2"/>
        <v>1</v>
      </c>
    </row>
    <row r="153" spans="1:6" x14ac:dyDescent="0.25">
      <c r="A153" s="73">
        <v>43888</v>
      </c>
      <c r="B153" s="66">
        <v>-12385</v>
      </c>
      <c r="C153" s="50">
        <f>VLOOKUP($A153,[1]級距!$A:$K,9,FALSE)</f>
        <v>10</v>
      </c>
      <c r="D153" s="50">
        <f>VLOOKUP($A153,[1]級距!A:K,10,FALSE)</f>
        <v>10</v>
      </c>
      <c r="E153" s="50">
        <f>VLOOKUP($A153,[1]級距!A:K,11,FALSE)</f>
        <v>4</v>
      </c>
      <c r="F153" s="50">
        <f t="shared" si="2"/>
        <v>1</v>
      </c>
    </row>
    <row r="154" spans="1:6" x14ac:dyDescent="0.25">
      <c r="A154" s="73">
        <v>43874</v>
      </c>
      <c r="B154" s="66">
        <v>920</v>
      </c>
      <c r="C154" s="50">
        <f>VLOOKUP($A154,[1]級距!$A:$K,9,FALSE)</f>
        <v>4</v>
      </c>
      <c r="D154" s="50">
        <f>VLOOKUP($A154,[1]級距!A:K,10,FALSE)</f>
        <v>6</v>
      </c>
      <c r="E154" s="50">
        <f>VLOOKUP($A154,[1]級距!A:K,11,FALSE)</f>
        <v>2</v>
      </c>
      <c r="F154" s="50">
        <f t="shared" si="2"/>
        <v>1</v>
      </c>
    </row>
    <row r="155" spans="1:6" x14ac:dyDescent="0.25">
      <c r="A155" s="73">
        <v>43867</v>
      </c>
      <c r="B155" s="66">
        <v>3290</v>
      </c>
      <c r="C155" s="50">
        <f>VLOOKUP($A155,[1]級距!$A:$K,9,FALSE)</f>
        <v>2</v>
      </c>
      <c r="D155" s="50">
        <f>VLOOKUP($A155,[1]級距!A:K,10,FALSE)</f>
        <v>4</v>
      </c>
      <c r="E155" s="50">
        <f>VLOOKUP($A155,[1]級距!A:K,11,FALSE)</f>
        <v>2</v>
      </c>
      <c r="F155" s="50">
        <f t="shared" si="2"/>
        <v>1</v>
      </c>
    </row>
    <row r="156" spans="1:6" x14ac:dyDescent="0.25">
      <c r="A156" s="73">
        <v>43857</v>
      </c>
      <c r="B156" s="66">
        <v>-4880</v>
      </c>
      <c r="C156" s="50">
        <f>VLOOKUP($A156,[1]級距!$A:$K,9,FALSE)</f>
        <v>2</v>
      </c>
      <c r="D156" s="50">
        <f>VLOOKUP($A156,[1]級距!A:K,10,FALSE)</f>
        <v>2</v>
      </c>
      <c r="E156" s="50">
        <f>VLOOKUP($A156,[1]級距!A:K,11,FALSE)</f>
        <v>2</v>
      </c>
      <c r="F156" s="50">
        <f t="shared" si="2"/>
        <v>1</v>
      </c>
    </row>
    <row r="157" spans="1:6" x14ac:dyDescent="0.25">
      <c r="A157" s="73">
        <v>43854</v>
      </c>
      <c r="B157" s="66">
        <v>9995</v>
      </c>
      <c r="C157" s="50">
        <f>VLOOKUP($A157,[1]級距!$A:$K,9,FALSE)</f>
        <v>6</v>
      </c>
      <c r="D157" s="50">
        <f>VLOOKUP($A157,[1]級距!A:K,10,FALSE)</f>
        <v>8</v>
      </c>
      <c r="E157" s="50">
        <f>VLOOKUP($A157,[1]級距!A:K,11,FALSE)</f>
        <v>4</v>
      </c>
      <c r="F157" s="50">
        <f t="shared" si="2"/>
        <v>1</v>
      </c>
    </row>
    <row r="158" spans="1:6" x14ac:dyDescent="0.25">
      <c r="A158" s="73">
        <v>43851</v>
      </c>
      <c r="B158" s="66">
        <v>110</v>
      </c>
      <c r="C158" s="50">
        <f>VLOOKUP($A158,[1]級距!$A:$K,9,FALSE)</f>
        <v>1</v>
      </c>
      <c r="D158" s="50">
        <f>VLOOKUP($A158,[1]級距!A:K,10,FALSE)</f>
        <v>7</v>
      </c>
      <c r="E158" s="50">
        <f>VLOOKUP($A158,[1]級距!A:K,11,FALSE)</f>
        <v>3</v>
      </c>
      <c r="F158" s="50">
        <f t="shared" si="2"/>
        <v>1</v>
      </c>
    </row>
    <row r="159" spans="1:6" x14ac:dyDescent="0.25">
      <c r="A159" s="73">
        <v>43838</v>
      </c>
      <c r="B159" s="66">
        <v>3830</v>
      </c>
      <c r="C159" s="50">
        <f>VLOOKUP($A159,[1]級距!$A:$K,9,FALSE)</f>
        <v>5</v>
      </c>
      <c r="D159" s="50">
        <f>VLOOKUP($A159,[1]級距!A:K,10,FALSE)</f>
        <v>5</v>
      </c>
      <c r="E159" s="50">
        <f>VLOOKUP($A159,[1]級距!A:K,11,FALSE)</f>
        <v>2</v>
      </c>
      <c r="F159" s="50">
        <f t="shared" si="2"/>
        <v>1</v>
      </c>
    </row>
    <row r="160" spans="1:6" x14ac:dyDescent="0.25">
      <c r="A160" s="73">
        <v>43833</v>
      </c>
      <c r="B160" s="66">
        <v>-3210</v>
      </c>
      <c r="C160" s="50">
        <f>VLOOKUP($A160,[1]級距!$A:$K,9,FALSE)</f>
        <v>3</v>
      </c>
      <c r="D160" s="50">
        <f>VLOOKUP($A160,[1]級距!A:K,10,FALSE)</f>
        <v>5</v>
      </c>
      <c r="E160" s="50">
        <f>VLOOKUP($A160,[1]級距!A:K,11,FALSE)</f>
        <v>2</v>
      </c>
      <c r="F160" s="50">
        <f t="shared" si="2"/>
        <v>1</v>
      </c>
    </row>
    <row r="161" spans="1:6" x14ac:dyDescent="0.25">
      <c r="A161" s="73">
        <v>43819</v>
      </c>
      <c r="B161" s="66">
        <v>-565</v>
      </c>
      <c r="C161" s="50">
        <f>VLOOKUP($A161,[1]級距!$A:$K,9,FALSE)</f>
        <v>1</v>
      </c>
      <c r="D161" s="50">
        <f>VLOOKUP($A161,[1]級距!A:K,10,FALSE)</f>
        <v>6</v>
      </c>
      <c r="E161" s="50">
        <f>VLOOKUP($A161,[1]級距!A:K,11,FALSE)</f>
        <v>2</v>
      </c>
      <c r="F161" s="50">
        <f t="shared" si="2"/>
        <v>1</v>
      </c>
    </row>
    <row r="162" spans="1:6" x14ac:dyDescent="0.25">
      <c r="A162" s="73">
        <v>43796</v>
      </c>
      <c r="B162" s="66">
        <v>3295</v>
      </c>
      <c r="C162" s="50">
        <f>VLOOKUP($A162,[1]級距!$A:$K,9,FALSE)</f>
        <v>1</v>
      </c>
      <c r="D162" s="50">
        <f>VLOOKUP($A162,[1]級距!A:K,10,FALSE)</f>
        <v>7</v>
      </c>
      <c r="E162" s="50">
        <f>VLOOKUP($A162,[1]級距!A:K,11,FALSE)</f>
        <v>3</v>
      </c>
      <c r="F162" s="50">
        <f t="shared" si="2"/>
        <v>1</v>
      </c>
    </row>
    <row r="163" spans="1:6" x14ac:dyDescent="0.25">
      <c r="A163" s="73">
        <v>43791</v>
      </c>
      <c r="B163" s="66">
        <v>1225</v>
      </c>
      <c r="C163" s="50">
        <f>VLOOKUP($A163,[1]級距!$A:$K,9,FALSE)</f>
        <v>2</v>
      </c>
      <c r="D163" s="50">
        <f>VLOOKUP($A163,[1]級距!A:K,10,FALSE)</f>
        <v>3</v>
      </c>
      <c r="E163" s="50">
        <f>VLOOKUP($A163,[1]級距!A:K,11,FALSE)</f>
        <v>2</v>
      </c>
      <c r="F163" s="50">
        <f t="shared" si="2"/>
        <v>1</v>
      </c>
    </row>
    <row r="164" spans="1:6" x14ac:dyDescent="0.25">
      <c r="A164" s="73">
        <v>43784</v>
      </c>
      <c r="B164" s="66">
        <v>1135</v>
      </c>
      <c r="C164" s="50">
        <f>VLOOKUP($A164,[1]級距!$A:$K,9,FALSE)</f>
        <v>1</v>
      </c>
      <c r="D164" s="50">
        <f>VLOOKUP($A164,[1]級距!A:K,10,FALSE)</f>
        <v>9</v>
      </c>
      <c r="E164" s="50">
        <f>VLOOKUP($A164,[1]級距!A:K,11,FALSE)</f>
        <v>3</v>
      </c>
      <c r="F164" s="50">
        <f t="shared" si="2"/>
        <v>1</v>
      </c>
    </row>
    <row r="165" spans="1:6" x14ac:dyDescent="0.25">
      <c r="A165" s="73">
        <v>43760</v>
      </c>
      <c r="B165" s="66">
        <v>2755</v>
      </c>
      <c r="C165" s="50">
        <f>VLOOKUP($A165,[1]級距!$A:$K,9,FALSE)</f>
        <v>4</v>
      </c>
      <c r="D165" s="50">
        <f>VLOOKUP($A165,[1]級距!A:K,10,FALSE)</f>
        <v>7</v>
      </c>
      <c r="E165" s="50">
        <f>VLOOKUP($A165,[1]級距!A:K,11,FALSE)</f>
        <v>3</v>
      </c>
      <c r="F165" s="50">
        <f t="shared" si="2"/>
        <v>1</v>
      </c>
    </row>
    <row r="166" spans="1:6" x14ac:dyDescent="0.25">
      <c r="A166" s="73">
        <v>43754</v>
      </c>
      <c r="B166" s="66">
        <v>-565</v>
      </c>
      <c r="C166" s="50">
        <f>VLOOKUP($A166,[1]級距!$A:$K,9,FALSE)</f>
        <v>1</v>
      </c>
      <c r="D166" s="50">
        <f>VLOOKUP($A166,[1]級距!A:K,10,FALSE)</f>
        <v>1</v>
      </c>
      <c r="E166" s="50">
        <f>VLOOKUP($A166,[1]級距!A:K,11,FALSE)</f>
        <v>2</v>
      </c>
      <c r="F166" s="50">
        <f t="shared" si="2"/>
        <v>1</v>
      </c>
    </row>
    <row r="167" spans="1:6" x14ac:dyDescent="0.25">
      <c r="A167" s="73">
        <v>43752</v>
      </c>
      <c r="B167" s="66">
        <v>-790</v>
      </c>
      <c r="C167" s="50">
        <f>VLOOKUP($A167,[1]級距!$A:$K,9,FALSE)</f>
        <v>1</v>
      </c>
      <c r="D167" s="50">
        <f>VLOOKUP($A167,[1]級距!A:K,10,FALSE)</f>
        <v>6</v>
      </c>
      <c r="E167" s="50">
        <f>VLOOKUP($A167,[1]級距!A:K,11,FALSE)</f>
        <v>2</v>
      </c>
      <c r="F167" s="50">
        <f t="shared" si="2"/>
        <v>1</v>
      </c>
    </row>
    <row r="168" spans="1:6" x14ac:dyDescent="0.25">
      <c r="A168" s="73">
        <v>43745</v>
      </c>
      <c r="B168" s="66">
        <v>-3260</v>
      </c>
      <c r="C168" s="50">
        <f>VLOOKUP($A168,[1]級距!$A:$K,9,FALSE)</f>
        <v>2</v>
      </c>
      <c r="D168" s="50">
        <f>VLOOKUP($A168,[1]級距!A:K,10,FALSE)</f>
        <v>2</v>
      </c>
      <c r="E168" s="50">
        <f>VLOOKUP($A168,[1]級距!A:K,11,FALSE)</f>
        <v>2</v>
      </c>
      <c r="F168" s="50">
        <f t="shared" si="2"/>
        <v>1</v>
      </c>
    </row>
    <row r="169" spans="1:6" x14ac:dyDescent="0.25">
      <c r="A169" s="73">
        <v>43742</v>
      </c>
      <c r="B169" s="66">
        <v>3305</v>
      </c>
      <c r="C169" s="50">
        <f>VLOOKUP($A169,[1]級距!$A:$K,9,FALSE)</f>
        <v>7</v>
      </c>
      <c r="D169" s="50">
        <f>VLOOKUP($A169,[1]級距!A:K,10,FALSE)</f>
        <v>10</v>
      </c>
      <c r="E169" s="50">
        <f>VLOOKUP($A169,[1]級距!A:K,11,FALSE)</f>
        <v>4</v>
      </c>
      <c r="F169" s="50">
        <f t="shared" si="2"/>
        <v>1</v>
      </c>
    </row>
    <row r="170" spans="1:6" x14ac:dyDescent="0.25">
      <c r="A170" s="73">
        <v>43719</v>
      </c>
      <c r="B170" s="66">
        <v>2210</v>
      </c>
      <c r="C170" s="50">
        <f>VLOOKUP($A170,[1]級距!$A:$K,9,FALSE)</f>
        <v>3</v>
      </c>
      <c r="D170" s="50">
        <f>VLOOKUP($A170,[1]級距!A:K,10,FALSE)</f>
        <v>9</v>
      </c>
      <c r="E170" s="50">
        <f>VLOOKUP($A170,[1]級距!A:K,11,FALSE)</f>
        <v>3</v>
      </c>
      <c r="F170" s="50">
        <f t="shared" si="2"/>
        <v>1</v>
      </c>
    </row>
    <row r="171" spans="1:6" x14ac:dyDescent="0.25">
      <c r="A171" s="73">
        <v>43692</v>
      </c>
      <c r="B171" s="66">
        <v>-740</v>
      </c>
      <c r="C171" s="50">
        <f>VLOOKUP($A171,[1]級距!$A:$K,9,FALSE)</f>
        <v>8</v>
      </c>
      <c r="D171" s="50">
        <f>VLOOKUP($A171,[1]級距!A:K,10,FALSE)</f>
        <v>6</v>
      </c>
      <c r="E171" s="50">
        <f>VLOOKUP($A171,[1]級距!A:K,11,FALSE)</f>
        <v>1</v>
      </c>
      <c r="F171" s="50">
        <f t="shared" si="2"/>
        <v>1</v>
      </c>
    </row>
    <row r="172" spans="1:6" x14ac:dyDescent="0.25">
      <c r="A172" s="73">
        <v>43670</v>
      </c>
      <c r="B172" s="66">
        <v>3480</v>
      </c>
      <c r="C172" s="50">
        <f>VLOOKUP($A172,[1]級距!$A:$K,9,FALSE)</f>
        <v>3</v>
      </c>
      <c r="D172" s="50">
        <f>VLOOKUP($A172,[1]級距!A:K,10,FALSE)</f>
        <v>10</v>
      </c>
      <c r="E172" s="50">
        <f>VLOOKUP($A172,[1]級距!A:K,11,FALSE)</f>
        <v>3</v>
      </c>
      <c r="F172" s="50">
        <f t="shared" si="2"/>
        <v>1</v>
      </c>
    </row>
    <row r="173" spans="1:6" x14ac:dyDescent="0.25">
      <c r="A173" s="73">
        <v>43663</v>
      </c>
      <c r="B173" s="66">
        <v>720</v>
      </c>
      <c r="C173" s="50">
        <f>VLOOKUP($A173,[1]級距!$A:$K,9,FALSE)</f>
        <v>1</v>
      </c>
      <c r="D173" s="50">
        <f>VLOOKUP($A173,[1]級距!A:K,10,FALSE)</f>
        <v>9</v>
      </c>
      <c r="E173" s="50">
        <f>VLOOKUP($A173,[1]級距!A:K,11,FALSE)</f>
        <v>3</v>
      </c>
      <c r="F173" s="50">
        <f t="shared" si="2"/>
        <v>1</v>
      </c>
    </row>
    <row r="174" spans="1:6" x14ac:dyDescent="0.25">
      <c r="A174" s="73">
        <v>43662</v>
      </c>
      <c r="B174" s="66">
        <v>4370</v>
      </c>
      <c r="C174" s="50">
        <f>VLOOKUP($A174,[1]級距!$A:$K,9,FALSE)</f>
        <v>2</v>
      </c>
      <c r="D174" s="50">
        <f>VLOOKUP($A174,[1]級距!A:K,10,FALSE)</f>
        <v>6</v>
      </c>
      <c r="E174" s="50">
        <f>VLOOKUP($A174,[1]級距!A:K,11,FALSE)</f>
        <v>2</v>
      </c>
      <c r="F174" s="50">
        <f t="shared" si="2"/>
        <v>1</v>
      </c>
    </row>
    <row r="175" spans="1:6" x14ac:dyDescent="0.25">
      <c r="A175" s="73">
        <v>43658</v>
      </c>
      <c r="B175" s="66">
        <v>950</v>
      </c>
      <c r="C175" s="50">
        <f>VLOOKUP($A175,[1]級距!$A:$K,9,FALSE)</f>
        <v>1</v>
      </c>
      <c r="D175" s="50">
        <f>VLOOKUP($A175,[1]級距!A:K,10,FALSE)</f>
        <v>5</v>
      </c>
      <c r="E175" s="50">
        <f>VLOOKUP($A175,[1]級距!A:K,11,FALSE)</f>
        <v>2</v>
      </c>
      <c r="F175" s="50">
        <f t="shared" si="2"/>
        <v>1</v>
      </c>
    </row>
    <row r="176" spans="1:6" x14ac:dyDescent="0.25">
      <c r="A176" s="73">
        <v>43656</v>
      </c>
      <c r="B176" s="66">
        <v>-4520</v>
      </c>
      <c r="C176" s="50">
        <f>VLOOKUP($A176,[1]級距!$A:$K,9,FALSE)</f>
        <v>5</v>
      </c>
      <c r="D176" s="50">
        <f>VLOOKUP($A176,[1]級距!A:K,10,FALSE)</f>
        <v>9</v>
      </c>
      <c r="E176" s="50">
        <f>VLOOKUP($A176,[1]級距!A:K,11,FALSE)</f>
        <v>3</v>
      </c>
      <c r="F176" s="50">
        <f t="shared" si="2"/>
        <v>1</v>
      </c>
    </row>
    <row r="177" spans="1:6" x14ac:dyDescent="0.25">
      <c r="A177" s="73">
        <v>43655</v>
      </c>
      <c r="B177" s="66">
        <v>-835</v>
      </c>
      <c r="C177" s="50">
        <f>VLOOKUP($A177,[1]級距!$A:$K,9,FALSE)</f>
        <v>4</v>
      </c>
      <c r="D177" s="50">
        <f>VLOOKUP($A177,[1]級距!A:K,10,FALSE)</f>
        <v>9</v>
      </c>
      <c r="E177" s="50">
        <f>VLOOKUP($A177,[1]級距!A:K,11,FALSE)</f>
        <v>3</v>
      </c>
      <c r="F177" s="50">
        <f t="shared" si="2"/>
        <v>1</v>
      </c>
    </row>
    <row r="178" spans="1:6" x14ac:dyDescent="0.25">
      <c r="A178" s="73">
        <v>43647</v>
      </c>
      <c r="B178" s="66">
        <v>-3595</v>
      </c>
      <c r="C178" s="50">
        <f>VLOOKUP($A178,[1]級距!$A:$K,9,FALSE)</f>
        <v>3</v>
      </c>
      <c r="D178" s="50">
        <f>VLOOKUP($A178,[1]級距!A:K,10,FALSE)</f>
        <v>4</v>
      </c>
      <c r="E178" s="50">
        <f>VLOOKUP($A178,[1]級距!A:K,11,FALSE)</f>
        <v>2</v>
      </c>
      <c r="F178" s="50">
        <f t="shared" si="2"/>
        <v>1</v>
      </c>
    </row>
    <row r="179" spans="1:6" x14ac:dyDescent="0.25">
      <c r="A179" s="73">
        <v>43637</v>
      </c>
      <c r="B179" s="66">
        <v>-1030</v>
      </c>
      <c r="C179" s="50">
        <f>VLOOKUP($A179,[1]級距!$A:$K,9,FALSE)</f>
        <v>2</v>
      </c>
      <c r="D179" s="50">
        <f>VLOOKUP($A179,[1]級距!A:K,10,FALSE)</f>
        <v>2</v>
      </c>
      <c r="E179" s="50">
        <f>VLOOKUP($A179,[1]級距!A:K,11,FALSE)</f>
        <v>2</v>
      </c>
      <c r="F179" s="50">
        <f t="shared" si="2"/>
        <v>1</v>
      </c>
    </row>
    <row r="180" spans="1:6" x14ac:dyDescent="0.25">
      <c r="A180" s="73">
        <v>43627</v>
      </c>
      <c r="B180" s="66">
        <v>2435</v>
      </c>
      <c r="C180" s="50">
        <f>VLOOKUP($A180,[1]級距!$A:$K,9,FALSE)</f>
        <v>5</v>
      </c>
      <c r="D180" s="50">
        <f>VLOOKUP($A180,[1]級距!A:K,10,FALSE)</f>
        <v>5</v>
      </c>
      <c r="E180" s="50">
        <f>VLOOKUP($A180,[1]級距!A:K,11,FALSE)</f>
        <v>2</v>
      </c>
      <c r="F180" s="50">
        <f t="shared" si="2"/>
        <v>1</v>
      </c>
    </row>
    <row r="181" spans="1:6" x14ac:dyDescent="0.25">
      <c r="A181" s="73">
        <v>43587</v>
      </c>
      <c r="B181" s="66">
        <v>6440</v>
      </c>
      <c r="C181" s="50">
        <f>VLOOKUP($A181,[1]級距!$A:$K,9,FALSE)</f>
        <v>5</v>
      </c>
      <c r="D181" s="50">
        <f>VLOOKUP($A181,[1]級距!A:K,10,FALSE)</f>
        <v>4</v>
      </c>
      <c r="E181" s="50">
        <f>VLOOKUP($A181,[1]級距!A:K,11,FALSE)</f>
        <v>2</v>
      </c>
      <c r="F181" s="50">
        <f t="shared" si="2"/>
        <v>1</v>
      </c>
    </row>
    <row r="182" spans="1:6" x14ac:dyDescent="0.25">
      <c r="A182" s="73">
        <v>43565</v>
      </c>
      <c r="B182" s="66">
        <v>2015</v>
      </c>
      <c r="C182" s="50">
        <f>VLOOKUP($A182,[1]級距!$A:$K,9,FALSE)</f>
        <v>1</v>
      </c>
      <c r="D182" s="50">
        <f>VLOOKUP($A182,[1]級距!A:K,10,FALSE)</f>
        <v>7</v>
      </c>
      <c r="E182" s="50">
        <f>VLOOKUP($A182,[1]級距!A:K,11,FALSE)</f>
        <v>3</v>
      </c>
      <c r="F182" s="50">
        <f t="shared" si="2"/>
        <v>1</v>
      </c>
    </row>
    <row r="183" spans="1:6" x14ac:dyDescent="0.25">
      <c r="A183" s="73">
        <v>43560</v>
      </c>
      <c r="B183" s="66">
        <v>-2300</v>
      </c>
      <c r="C183" s="50">
        <f>VLOOKUP($A183,[1]級距!$A:$K,9,FALSE)</f>
        <v>1</v>
      </c>
      <c r="D183" s="50">
        <f>VLOOKUP($A183,[1]級距!A:K,10,FALSE)</f>
        <v>7</v>
      </c>
      <c r="E183" s="50">
        <f>VLOOKUP($A183,[1]級距!A:K,11,FALSE)</f>
        <v>3</v>
      </c>
      <c r="F183" s="50">
        <f t="shared" si="2"/>
        <v>1</v>
      </c>
    </row>
    <row r="184" spans="1:6" x14ac:dyDescent="0.25">
      <c r="A184" s="73">
        <v>43553</v>
      </c>
      <c r="B184" s="66">
        <v>855</v>
      </c>
      <c r="C184" s="50">
        <f>VLOOKUP($A184,[1]級距!$A:$K,9,FALSE)</f>
        <v>1</v>
      </c>
      <c r="D184" s="50">
        <f>VLOOKUP($A184,[1]級距!A:K,10,FALSE)</f>
        <v>8</v>
      </c>
      <c r="E184" s="50">
        <f>VLOOKUP($A184,[1]級距!A:K,11,FALSE)</f>
        <v>3</v>
      </c>
      <c r="F184" s="50">
        <f t="shared" si="2"/>
        <v>1</v>
      </c>
    </row>
    <row r="185" spans="1:6" x14ac:dyDescent="0.25">
      <c r="A185" s="73">
        <v>43545</v>
      </c>
      <c r="B185" s="66">
        <v>3590</v>
      </c>
      <c r="C185" s="50">
        <f>VLOOKUP($A185,[1]級距!$A:$K,9,FALSE)</f>
        <v>7</v>
      </c>
      <c r="D185" s="50">
        <f>VLOOKUP($A185,[1]級距!A:K,10,FALSE)</f>
        <v>7</v>
      </c>
      <c r="E185" s="50">
        <f>VLOOKUP($A185,[1]級距!A:K,11,FALSE)</f>
        <v>4</v>
      </c>
      <c r="F185" s="50">
        <f t="shared" si="2"/>
        <v>1</v>
      </c>
    </row>
    <row r="186" spans="1:6" x14ac:dyDescent="0.25">
      <c r="A186" s="73">
        <v>43539</v>
      </c>
      <c r="B186" s="66">
        <v>-1015</v>
      </c>
      <c r="C186" s="50">
        <f>VLOOKUP($A186,[1]級距!$A:$K,9,FALSE)</f>
        <v>2</v>
      </c>
      <c r="D186" s="50">
        <f>VLOOKUP($A186,[1]級距!A:K,10,FALSE)</f>
        <v>4</v>
      </c>
      <c r="E186" s="50">
        <f>VLOOKUP($A186,[1]級距!A:K,11,FALSE)</f>
        <v>2</v>
      </c>
      <c r="F186" s="50">
        <f t="shared" si="2"/>
        <v>1</v>
      </c>
    </row>
    <row r="187" spans="1:6" x14ac:dyDescent="0.25">
      <c r="A187" s="73">
        <v>43525</v>
      </c>
      <c r="B187" s="66">
        <v>1035</v>
      </c>
      <c r="C187" s="50">
        <f>VLOOKUP($A187,[1]級距!$A:$K,9,FALSE)</f>
        <v>2</v>
      </c>
      <c r="D187" s="50">
        <f>VLOOKUP($A187,[1]級距!A:K,10,FALSE)</f>
        <v>1</v>
      </c>
      <c r="E187" s="50">
        <f>VLOOKUP($A187,[1]級距!A:K,11,FALSE)</f>
        <v>2</v>
      </c>
      <c r="F187" s="50">
        <f t="shared" si="2"/>
        <v>1</v>
      </c>
    </row>
    <row r="188" spans="1:6" x14ac:dyDescent="0.25">
      <c r="A188" s="73">
        <v>43517</v>
      </c>
      <c r="B188" s="66">
        <v>3000</v>
      </c>
      <c r="C188" s="50">
        <f>VLOOKUP($A188,[1]級距!$A:$K,9,FALSE)</f>
        <v>3</v>
      </c>
      <c r="D188" s="50">
        <f>VLOOKUP($A188,[1]級距!A:K,10,FALSE)</f>
        <v>6</v>
      </c>
      <c r="E188" s="50">
        <f>VLOOKUP($A188,[1]級距!A:K,11,FALSE)</f>
        <v>2</v>
      </c>
      <c r="F188" s="50">
        <f t="shared" si="2"/>
        <v>1</v>
      </c>
    </row>
    <row r="189" spans="1:6" x14ac:dyDescent="0.25">
      <c r="A189" s="73">
        <v>43487</v>
      </c>
      <c r="B189" s="66">
        <v>300</v>
      </c>
      <c r="C189" s="50">
        <f>VLOOKUP($A189,[1]級距!$A:$K,9,FALSE)</f>
        <v>7</v>
      </c>
      <c r="D189" s="50">
        <f>VLOOKUP($A189,[1]級距!A:K,10,FALSE)</f>
        <v>5</v>
      </c>
      <c r="E189" s="50">
        <f>VLOOKUP($A189,[1]級距!A:K,11,FALSE)</f>
        <v>1</v>
      </c>
      <c r="F189" s="50">
        <f t="shared" si="2"/>
        <v>1</v>
      </c>
    </row>
    <row r="190" spans="1:6" x14ac:dyDescent="0.25">
      <c r="A190" s="73">
        <v>43482</v>
      </c>
      <c r="B190" s="66">
        <v>5000</v>
      </c>
      <c r="C190" s="50">
        <f>VLOOKUP($A190,[1]級距!$A:$K,9,FALSE)</f>
        <v>6</v>
      </c>
      <c r="D190" s="50">
        <f>VLOOKUP($A190,[1]級距!A:K,10,FALSE)</f>
        <v>7</v>
      </c>
      <c r="E190" s="50">
        <f>VLOOKUP($A190,[1]級距!A:K,11,FALSE)</f>
        <v>4</v>
      </c>
      <c r="F190" s="50">
        <f t="shared" si="2"/>
        <v>1</v>
      </c>
    </row>
    <row r="191" spans="1:6" x14ac:dyDescent="0.25">
      <c r="A191" s="73">
        <v>43468</v>
      </c>
      <c r="B191" s="66">
        <v>-12370</v>
      </c>
      <c r="C191" s="50">
        <f>VLOOKUP($A191,[1]級距!$A:$K,9,FALSE)</f>
        <v>8</v>
      </c>
      <c r="D191" s="50">
        <f>VLOOKUP($A191,[1]級距!A:K,10,FALSE)</f>
        <v>3</v>
      </c>
      <c r="E191" s="50">
        <f>VLOOKUP($A191,[1]級距!A:K,11,FALSE)</f>
        <v>1</v>
      </c>
      <c r="F191" s="50">
        <f t="shared" si="2"/>
        <v>1</v>
      </c>
    </row>
    <row r="192" spans="1:6" x14ac:dyDescent="0.25">
      <c r="A192" s="73">
        <v>43440</v>
      </c>
      <c r="B192" s="66">
        <v>1635</v>
      </c>
      <c r="C192" s="50">
        <f>VLOOKUP($A192,[1]級距!$A:$K,9,FALSE)</f>
        <v>10</v>
      </c>
      <c r="D192" s="50">
        <f>VLOOKUP($A192,[1]級距!A:K,10,FALSE)</f>
        <v>10</v>
      </c>
      <c r="E192" s="50">
        <f>VLOOKUP($A192,[1]級距!A:K,11,FALSE)</f>
        <v>4</v>
      </c>
      <c r="F192" s="50">
        <f t="shared" si="2"/>
        <v>1</v>
      </c>
    </row>
    <row r="193" spans="1:6" x14ac:dyDescent="0.25">
      <c r="A193" s="73">
        <v>43433</v>
      </c>
      <c r="B193" s="66">
        <v>3440</v>
      </c>
      <c r="C193" s="50">
        <f>VLOOKUP($A193,[1]級距!$A:$K,9,FALSE)</f>
        <v>5</v>
      </c>
      <c r="D193" s="50">
        <f>VLOOKUP($A193,[1]級距!A:K,10,FALSE)</f>
        <v>3</v>
      </c>
      <c r="E193" s="50">
        <f>VLOOKUP($A193,[1]級距!A:K,11,FALSE)</f>
        <v>2</v>
      </c>
      <c r="F193" s="50">
        <f t="shared" si="2"/>
        <v>1</v>
      </c>
    </row>
    <row r="194" spans="1:6" x14ac:dyDescent="0.25">
      <c r="A194" s="73">
        <v>43423</v>
      </c>
      <c r="B194" s="66">
        <v>8530</v>
      </c>
      <c r="C194" s="50">
        <f>VLOOKUP($A194,[1]級距!$A:$K,9,FALSE)</f>
        <v>10</v>
      </c>
      <c r="D194" s="50">
        <f>VLOOKUP($A194,[1]級距!A:K,10,FALSE)</f>
        <v>9</v>
      </c>
      <c r="E194" s="50">
        <f>VLOOKUP($A194,[1]級距!A:K,11,FALSE)</f>
        <v>4</v>
      </c>
      <c r="F194" s="50">
        <f t="shared" ref="F194:F228" si="3">IF(B194&lt;&gt;0,1,0)</f>
        <v>1</v>
      </c>
    </row>
    <row r="195" spans="1:6" x14ac:dyDescent="0.25">
      <c r="A195" s="73">
        <v>43410</v>
      </c>
      <c r="B195" s="66">
        <v>4560</v>
      </c>
      <c r="C195" s="50">
        <f>VLOOKUP($A195,[1]級距!$A:$K,9,FALSE)</f>
        <v>5</v>
      </c>
      <c r="D195" s="50">
        <f>VLOOKUP($A195,[1]級距!A:K,10,FALSE)</f>
        <v>6</v>
      </c>
      <c r="E195" s="50">
        <f>VLOOKUP($A195,[1]級距!A:K,11,FALSE)</f>
        <v>2</v>
      </c>
      <c r="F195" s="50">
        <f t="shared" si="3"/>
        <v>1</v>
      </c>
    </row>
    <row r="196" spans="1:6" x14ac:dyDescent="0.25">
      <c r="A196" s="73">
        <v>43382</v>
      </c>
      <c r="B196" s="66">
        <v>545</v>
      </c>
      <c r="C196" s="50">
        <f>VLOOKUP($A196,[1]級距!$A:$K,9,FALSE)</f>
        <v>5</v>
      </c>
      <c r="D196" s="50">
        <f>VLOOKUP($A196,[1]級距!A:K,10,FALSE)</f>
        <v>3</v>
      </c>
      <c r="E196" s="50">
        <f>VLOOKUP($A196,[1]級距!A:K,11,FALSE)</f>
        <v>2</v>
      </c>
      <c r="F196" s="50">
        <f t="shared" si="3"/>
        <v>1</v>
      </c>
    </row>
    <row r="197" spans="1:6" x14ac:dyDescent="0.25">
      <c r="A197" s="73">
        <v>43376</v>
      </c>
      <c r="B197" s="66">
        <v>-3500</v>
      </c>
      <c r="C197" s="50">
        <f>VLOOKUP($A197,[1]級距!$A:$K,9,FALSE)</f>
        <v>1</v>
      </c>
      <c r="D197" s="50">
        <f>VLOOKUP($A197,[1]級距!A:K,10,FALSE)</f>
        <v>2</v>
      </c>
      <c r="E197" s="50">
        <f>VLOOKUP($A197,[1]級距!A:K,11,FALSE)</f>
        <v>2</v>
      </c>
      <c r="F197" s="50">
        <f t="shared" si="3"/>
        <v>1</v>
      </c>
    </row>
    <row r="198" spans="1:6" x14ac:dyDescent="0.25">
      <c r="A198" s="73">
        <v>43369</v>
      </c>
      <c r="B198" s="66">
        <v>1240</v>
      </c>
      <c r="C198" s="50">
        <f>VLOOKUP($A198,[1]級距!$A:$K,9,FALSE)</f>
        <v>3</v>
      </c>
      <c r="D198" s="50">
        <f>VLOOKUP($A198,[1]級距!A:K,10,FALSE)</f>
        <v>4</v>
      </c>
      <c r="E198" s="50">
        <f>VLOOKUP($A198,[1]級距!A:K,11,FALSE)</f>
        <v>2</v>
      </c>
      <c r="F198" s="50">
        <f t="shared" si="3"/>
        <v>1</v>
      </c>
    </row>
    <row r="199" spans="1:6" x14ac:dyDescent="0.25">
      <c r="A199" s="73">
        <v>43367</v>
      </c>
      <c r="B199" s="66">
        <v>5910</v>
      </c>
      <c r="C199" s="50">
        <f>VLOOKUP($A199,[1]級距!$A:$K,9,FALSE)</f>
        <v>5</v>
      </c>
      <c r="D199" s="50">
        <f>VLOOKUP($A199,[1]級距!A:K,10,FALSE)</f>
        <v>6</v>
      </c>
      <c r="E199" s="50">
        <f>VLOOKUP($A199,[1]級距!A:K,11,FALSE)</f>
        <v>2</v>
      </c>
      <c r="F199" s="50">
        <f t="shared" si="3"/>
        <v>1</v>
      </c>
    </row>
    <row r="200" spans="1:6" x14ac:dyDescent="0.25">
      <c r="A200" s="73">
        <v>43363</v>
      </c>
      <c r="B200" s="66">
        <v>145</v>
      </c>
      <c r="C200" s="50">
        <f>VLOOKUP($A200,[1]級距!$A:$K,9,FALSE)</f>
        <v>2</v>
      </c>
      <c r="D200" s="50">
        <f>VLOOKUP($A200,[1]級距!A:K,10,FALSE)</f>
        <v>9</v>
      </c>
      <c r="E200" s="50">
        <f>VLOOKUP($A200,[1]級距!A:K,11,FALSE)</f>
        <v>3</v>
      </c>
      <c r="F200" s="50">
        <f t="shared" si="3"/>
        <v>1</v>
      </c>
    </row>
    <row r="201" spans="1:6" x14ac:dyDescent="0.25">
      <c r="A201" s="73">
        <v>43362</v>
      </c>
      <c r="B201" s="66">
        <v>-1685</v>
      </c>
      <c r="C201" s="50">
        <f>VLOOKUP($A201,[1]級距!$A:$K,9,FALSE)</f>
        <v>2</v>
      </c>
      <c r="D201" s="50">
        <f>VLOOKUP($A201,[1]級距!A:K,10,FALSE)</f>
        <v>1</v>
      </c>
      <c r="E201" s="50">
        <f>VLOOKUP($A201,[1]級距!A:K,11,FALSE)</f>
        <v>2</v>
      </c>
      <c r="F201" s="50">
        <f t="shared" si="3"/>
        <v>1</v>
      </c>
    </row>
    <row r="202" spans="1:6" x14ac:dyDescent="0.25">
      <c r="A202" s="73">
        <v>43361</v>
      </c>
      <c r="B202" s="66">
        <v>-1670</v>
      </c>
      <c r="C202" s="50">
        <f>VLOOKUP($A202,[1]級距!$A:$K,9,FALSE)</f>
        <v>4</v>
      </c>
      <c r="D202" s="50">
        <f>VLOOKUP($A202,[1]級距!A:K,10,FALSE)</f>
        <v>5</v>
      </c>
      <c r="E202" s="50">
        <f>VLOOKUP($A202,[1]級距!A:K,11,FALSE)</f>
        <v>2</v>
      </c>
      <c r="F202" s="50">
        <f t="shared" si="3"/>
        <v>1</v>
      </c>
    </row>
    <row r="203" spans="1:6" x14ac:dyDescent="0.25">
      <c r="A203" s="73">
        <v>43347</v>
      </c>
      <c r="B203" s="66">
        <v>-5210</v>
      </c>
      <c r="C203" s="50">
        <f>VLOOKUP($A203,[1]級距!$A:$K,9,FALSE)</f>
        <v>2</v>
      </c>
      <c r="D203" s="50">
        <f>VLOOKUP($A203,[1]級距!A:K,10,FALSE)</f>
        <v>5</v>
      </c>
      <c r="E203" s="50">
        <f>VLOOKUP($A203,[1]級距!A:K,11,FALSE)</f>
        <v>2</v>
      </c>
      <c r="F203" s="50">
        <f t="shared" si="3"/>
        <v>1</v>
      </c>
    </row>
    <row r="204" spans="1:6" x14ac:dyDescent="0.25">
      <c r="A204" s="73">
        <v>43340</v>
      </c>
      <c r="B204" s="66">
        <v>-905</v>
      </c>
      <c r="C204" s="50">
        <f>VLOOKUP($A204,[1]級距!$A:$K,9,FALSE)</f>
        <v>1</v>
      </c>
      <c r="D204" s="50">
        <f>VLOOKUP($A204,[1]級距!A:K,10,FALSE)</f>
        <v>1</v>
      </c>
      <c r="E204" s="50">
        <f>VLOOKUP($A204,[1]級距!A:K,11,FALSE)</f>
        <v>2</v>
      </c>
      <c r="F204" s="50">
        <f t="shared" si="3"/>
        <v>1</v>
      </c>
    </row>
    <row r="205" spans="1:6" x14ac:dyDescent="0.25">
      <c r="A205" s="73">
        <v>43339</v>
      </c>
      <c r="B205" s="66">
        <v>1665</v>
      </c>
      <c r="C205" s="50">
        <f>VLOOKUP($A205,[1]級距!$A:$K,9,FALSE)</f>
        <v>1</v>
      </c>
      <c r="D205" s="50">
        <f>VLOOKUP($A205,[1]級距!A:K,10,FALSE)</f>
        <v>9</v>
      </c>
      <c r="E205" s="50">
        <f>VLOOKUP($A205,[1]級距!A:K,11,FALSE)</f>
        <v>3</v>
      </c>
      <c r="F205" s="50">
        <f t="shared" si="3"/>
        <v>1</v>
      </c>
    </row>
    <row r="206" spans="1:6" x14ac:dyDescent="0.25">
      <c r="A206" s="73">
        <v>43336</v>
      </c>
      <c r="B206" s="66">
        <v>1550</v>
      </c>
      <c r="C206" s="50">
        <f>VLOOKUP($A206,[1]級距!$A:$K,9,FALSE)</f>
        <v>1</v>
      </c>
      <c r="D206" s="50">
        <f>VLOOKUP($A206,[1]級距!A:K,10,FALSE)</f>
        <v>8</v>
      </c>
      <c r="E206" s="50">
        <f>VLOOKUP($A206,[1]級距!A:K,11,FALSE)</f>
        <v>3</v>
      </c>
      <c r="F206" s="50">
        <f t="shared" si="3"/>
        <v>1</v>
      </c>
    </row>
    <row r="207" spans="1:6" x14ac:dyDescent="0.25">
      <c r="A207" s="73">
        <v>43314</v>
      </c>
      <c r="B207" s="66">
        <v>15055</v>
      </c>
      <c r="C207" s="50">
        <f>VLOOKUP($A207,[1]級距!$A:$K,9,FALSE)</f>
        <v>8</v>
      </c>
      <c r="D207" s="50">
        <f>VLOOKUP($A207,[1]級距!A:K,10,FALSE)</f>
        <v>10</v>
      </c>
      <c r="E207" s="50">
        <f>VLOOKUP($A207,[1]級距!A:K,11,FALSE)</f>
        <v>4</v>
      </c>
      <c r="F207" s="50">
        <f t="shared" si="3"/>
        <v>1</v>
      </c>
    </row>
    <row r="208" spans="1:6" x14ac:dyDescent="0.25">
      <c r="A208" s="73">
        <v>43311</v>
      </c>
      <c r="B208" s="66">
        <v>-1140</v>
      </c>
      <c r="C208" s="50">
        <f>VLOOKUP($A208,[1]級距!$A:$K,9,FALSE)</f>
        <v>7</v>
      </c>
      <c r="D208" s="50">
        <f>VLOOKUP($A208,[1]級距!A:K,10,FALSE)</f>
        <v>6</v>
      </c>
      <c r="E208" s="50">
        <f>VLOOKUP($A208,[1]級距!A:K,11,FALSE)</f>
        <v>1</v>
      </c>
      <c r="F208" s="50">
        <f t="shared" si="3"/>
        <v>1</v>
      </c>
    </row>
    <row r="209" spans="1:6" x14ac:dyDescent="0.25">
      <c r="A209" s="73">
        <v>43299</v>
      </c>
      <c r="B209" s="66">
        <v>185</v>
      </c>
      <c r="C209" s="50">
        <f>VLOOKUP($A209,[1]級距!$A:$K,9,FALSE)</f>
        <v>1</v>
      </c>
      <c r="D209" s="50">
        <f>VLOOKUP($A209,[1]級距!A:K,10,FALSE)</f>
        <v>3</v>
      </c>
      <c r="E209" s="50">
        <f>VLOOKUP($A209,[1]級距!A:K,11,FALSE)</f>
        <v>2</v>
      </c>
      <c r="F209" s="50">
        <f t="shared" si="3"/>
        <v>1</v>
      </c>
    </row>
    <row r="210" spans="1:6" x14ac:dyDescent="0.25">
      <c r="A210" s="73">
        <v>43294</v>
      </c>
      <c r="B210" s="66">
        <v>-2880</v>
      </c>
      <c r="C210" s="50">
        <f>VLOOKUP($A210,[1]級距!$A:$K,9,FALSE)</f>
        <v>1</v>
      </c>
      <c r="D210" s="50">
        <f>VLOOKUP($A210,[1]級距!A:K,10,FALSE)</f>
        <v>2</v>
      </c>
      <c r="E210" s="50">
        <f>VLOOKUP($A210,[1]級距!A:K,11,FALSE)</f>
        <v>2</v>
      </c>
      <c r="F210" s="50">
        <f t="shared" si="3"/>
        <v>1</v>
      </c>
    </row>
    <row r="211" spans="1:6" x14ac:dyDescent="0.25">
      <c r="A211" s="73">
        <v>43259</v>
      </c>
      <c r="B211" s="66">
        <v>1265</v>
      </c>
      <c r="C211" s="50">
        <f>VLOOKUP($A211,[1]級距!$A:$K,9,FALSE)</f>
        <v>3</v>
      </c>
      <c r="D211" s="50">
        <f>VLOOKUP($A211,[1]級距!A:K,10,FALSE)</f>
        <v>9</v>
      </c>
      <c r="E211" s="50">
        <f>VLOOKUP($A211,[1]級距!A:K,11,FALSE)</f>
        <v>3</v>
      </c>
      <c r="F211" s="50">
        <f t="shared" si="3"/>
        <v>1</v>
      </c>
    </row>
    <row r="212" spans="1:6" x14ac:dyDescent="0.25">
      <c r="A212" s="73">
        <v>43256</v>
      </c>
      <c r="B212" s="66">
        <v>760</v>
      </c>
      <c r="C212" s="50">
        <f>VLOOKUP($A212,[1]級距!$A:$K,9,FALSE)</f>
        <v>1</v>
      </c>
      <c r="D212" s="50">
        <f>VLOOKUP($A212,[1]級距!A:K,10,FALSE)</f>
        <v>2</v>
      </c>
      <c r="E212" s="50">
        <f>VLOOKUP($A212,[1]級距!A:K,11,FALSE)</f>
        <v>2</v>
      </c>
      <c r="F212" s="50">
        <f t="shared" si="3"/>
        <v>1</v>
      </c>
    </row>
    <row r="213" spans="1:6" x14ac:dyDescent="0.25">
      <c r="A213" s="73">
        <v>43249</v>
      </c>
      <c r="B213" s="66">
        <v>-2060</v>
      </c>
      <c r="C213" s="50">
        <f>VLOOKUP($A213,[1]級距!$A:$K,9,FALSE)</f>
        <v>3</v>
      </c>
      <c r="D213" s="50">
        <f>VLOOKUP($A213,[1]級距!A:K,10,FALSE)</f>
        <v>1</v>
      </c>
      <c r="E213" s="50">
        <f>VLOOKUP($A213,[1]級距!A:K,11,FALSE)</f>
        <v>2</v>
      </c>
      <c r="F213" s="50">
        <f t="shared" si="3"/>
        <v>1</v>
      </c>
    </row>
    <row r="214" spans="1:6" x14ac:dyDescent="0.25">
      <c r="A214" s="73">
        <v>43236</v>
      </c>
      <c r="B214" s="66">
        <v>115</v>
      </c>
      <c r="C214" s="50">
        <f>VLOOKUP($A214,[1]級距!$A:$K,9,FALSE)</f>
        <v>2</v>
      </c>
      <c r="D214" s="50">
        <f>VLOOKUP($A214,[1]級距!A:K,10,FALSE)</f>
        <v>7</v>
      </c>
      <c r="E214" s="50">
        <f>VLOOKUP($A214,[1]級距!A:K,11,FALSE)</f>
        <v>3</v>
      </c>
      <c r="F214" s="50">
        <f t="shared" si="3"/>
        <v>1</v>
      </c>
    </row>
    <row r="215" spans="1:6" x14ac:dyDescent="0.25">
      <c r="A215" s="73">
        <v>43230</v>
      </c>
      <c r="B215" s="66">
        <v>20</v>
      </c>
      <c r="C215" s="50">
        <f>VLOOKUP($A215,[1]級距!$A:$K,9,FALSE)</f>
        <v>2</v>
      </c>
      <c r="D215" s="50">
        <f>VLOOKUP($A215,[1]級距!A:K,10,FALSE)</f>
        <v>9</v>
      </c>
      <c r="E215" s="50">
        <f>VLOOKUP($A215,[1]級距!A:K,11,FALSE)</f>
        <v>3</v>
      </c>
      <c r="F215" s="50">
        <f t="shared" si="3"/>
        <v>1</v>
      </c>
    </row>
    <row r="216" spans="1:6" x14ac:dyDescent="0.25">
      <c r="A216" s="73">
        <v>43227</v>
      </c>
      <c r="B216" s="66">
        <v>-1330</v>
      </c>
      <c r="C216" s="50">
        <f>VLOOKUP($A216,[1]級距!$A:$K,9,FALSE)</f>
        <v>1</v>
      </c>
      <c r="D216" s="50">
        <f>VLOOKUP($A216,[1]級距!A:K,10,FALSE)</f>
        <v>3</v>
      </c>
      <c r="E216" s="50">
        <f>VLOOKUP($A216,[1]級距!A:K,11,FALSE)</f>
        <v>2</v>
      </c>
      <c r="F216" s="50">
        <f t="shared" si="3"/>
        <v>1</v>
      </c>
    </row>
    <row r="217" spans="1:6" x14ac:dyDescent="0.25">
      <c r="A217" s="73">
        <v>43220</v>
      </c>
      <c r="B217" s="66">
        <v>-5935</v>
      </c>
      <c r="C217" s="50">
        <f>VLOOKUP($A217,[1]級距!$A:$K,9,FALSE)</f>
        <v>6</v>
      </c>
      <c r="D217" s="50">
        <f>VLOOKUP($A217,[1]級距!A:K,10,FALSE)</f>
        <v>8</v>
      </c>
      <c r="E217" s="50">
        <f>VLOOKUP($A217,[1]級距!A:K,11,FALSE)</f>
        <v>4</v>
      </c>
      <c r="F217" s="50">
        <f t="shared" si="3"/>
        <v>1</v>
      </c>
    </row>
    <row r="218" spans="1:6" x14ac:dyDescent="0.25">
      <c r="A218" s="73">
        <v>43207</v>
      </c>
      <c r="B218" s="66">
        <v>2420</v>
      </c>
      <c r="C218" s="50">
        <f>VLOOKUP($A218,[1]級距!$A:$K,9,FALSE)</f>
        <v>5</v>
      </c>
      <c r="D218" s="50">
        <f>VLOOKUP($A218,[1]級距!A:K,10,FALSE)</f>
        <v>8</v>
      </c>
      <c r="E218" s="50">
        <f>VLOOKUP($A218,[1]級距!A:K,11,FALSE)</f>
        <v>3</v>
      </c>
      <c r="F218" s="50">
        <f t="shared" si="3"/>
        <v>1</v>
      </c>
    </row>
    <row r="219" spans="1:6" x14ac:dyDescent="0.25">
      <c r="A219" s="73">
        <v>43202</v>
      </c>
      <c r="B219" s="66">
        <v>-915</v>
      </c>
      <c r="C219" s="50">
        <f>VLOOKUP($A219,[1]級距!$A:$K,9,FALSE)</f>
        <v>2</v>
      </c>
      <c r="D219" s="50">
        <f>VLOOKUP($A219,[1]級距!A:K,10,FALSE)</f>
        <v>6</v>
      </c>
      <c r="E219" s="50">
        <f>VLOOKUP($A219,[1]級距!A:K,11,FALSE)</f>
        <v>2</v>
      </c>
      <c r="F219" s="50">
        <f t="shared" si="3"/>
        <v>1</v>
      </c>
    </row>
    <row r="220" spans="1:6" x14ac:dyDescent="0.25">
      <c r="A220" s="73">
        <v>43200</v>
      </c>
      <c r="B220" s="66">
        <v>-550</v>
      </c>
      <c r="C220" s="50">
        <f>VLOOKUP($A220,[1]級距!$A:$K,9,FALSE)</f>
        <v>5</v>
      </c>
      <c r="D220" s="50">
        <f>VLOOKUP($A220,[1]級距!A:K,10,FALSE)</f>
        <v>3</v>
      </c>
      <c r="E220" s="50">
        <f>VLOOKUP($A220,[1]級距!A:K,11,FALSE)</f>
        <v>2</v>
      </c>
      <c r="F220" s="50">
        <f t="shared" si="3"/>
        <v>1</v>
      </c>
    </row>
    <row r="221" spans="1:6" x14ac:dyDescent="0.25">
      <c r="A221" s="73">
        <v>43172</v>
      </c>
      <c r="B221" s="66">
        <v>-8595</v>
      </c>
      <c r="C221" s="50">
        <f>VLOOKUP($A221,[1]級距!$A:$K,9,FALSE)</f>
        <v>7</v>
      </c>
      <c r="D221" s="50">
        <f>VLOOKUP($A221,[1]級距!A:K,10,FALSE)</f>
        <v>7</v>
      </c>
      <c r="E221" s="50">
        <f>VLOOKUP($A221,[1]級距!A:K,11,FALSE)</f>
        <v>4</v>
      </c>
      <c r="F221" s="50">
        <f t="shared" si="3"/>
        <v>1</v>
      </c>
    </row>
    <row r="222" spans="1:6" x14ac:dyDescent="0.25">
      <c r="A222" s="73">
        <v>43168</v>
      </c>
      <c r="B222" s="66">
        <v>5470</v>
      </c>
      <c r="C222" s="50">
        <f>VLOOKUP($A222,[1]級距!$A:$K,9,FALSE)</f>
        <v>7</v>
      </c>
      <c r="D222" s="50">
        <f>VLOOKUP($A222,[1]級距!A:K,10,FALSE)</f>
        <v>9</v>
      </c>
      <c r="E222" s="50">
        <f>VLOOKUP($A222,[1]級距!A:K,11,FALSE)</f>
        <v>4</v>
      </c>
      <c r="F222" s="50">
        <f t="shared" si="3"/>
        <v>1</v>
      </c>
    </row>
    <row r="223" spans="1:6" x14ac:dyDescent="0.25">
      <c r="A223" s="73">
        <v>43167</v>
      </c>
      <c r="B223" s="66">
        <v>185</v>
      </c>
      <c r="C223" s="50">
        <f>VLOOKUP($A223,[1]級距!$A:$K,9,FALSE)</f>
        <v>1</v>
      </c>
      <c r="D223" s="50">
        <f>VLOOKUP($A223,[1]級距!A:K,10,FALSE)</f>
        <v>4</v>
      </c>
      <c r="E223" s="50">
        <f>VLOOKUP($A223,[1]級距!A:K,11,FALSE)</f>
        <v>2</v>
      </c>
      <c r="F223" s="50">
        <f t="shared" si="3"/>
        <v>1</v>
      </c>
    </row>
    <row r="224" spans="1:6" x14ac:dyDescent="0.25">
      <c r="A224" s="73">
        <v>43154</v>
      </c>
      <c r="B224" s="66">
        <v>9945</v>
      </c>
      <c r="C224" s="50">
        <f>VLOOKUP($A224,[1]級距!$A:$K,9,FALSE)</f>
        <v>5</v>
      </c>
      <c r="D224" s="50">
        <f>VLOOKUP($A224,[1]級距!A:K,10,FALSE)</f>
        <v>8</v>
      </c>
      <c r="E224" s="50">
        <f>VLOOKUP($A224,[1]級距!A:K,11,FALSE)</f>
        <v>3</v>
      </c>
      <c r="F224" s="50">
        <f t="shared" si="3"/>
        <v>1</v>
      </c>
    </row>
    <row r="225" spans="1:6" x14ac:dyDescent="0.25">
      <c r="A225" s="73">
        <v>43140</v>
      </c>
      <c r="B225" s="66">
        <v>5270</v>
      </c>
      <c r="C225" s="50">
        <f>VLOOKUP($A225,[1]級距!$A:$K,9,FALSE)</f>
        <v>10</v>
      </c>
      <c r="D225" s="50">
        <f>VLOOKUP($A225,[1]級距!A:K,10,FALSE)</f>
        <v>3</v>
      </c>
      <c r="E225" s="50">
        <f>VLOOKUP($A225,[1]級距!A:K,11,FALSE)</f>
        <v>1</v>
      </c>
      <c r="F225" s="50">
        <f t="shared" si="3"/>
        <v>1</v>
      </c>
    </row>
    <row r="226" spans="1:6" x14ac:dyDescent="0.25">
      <c r="A226" s="73">
        <v>43124</v>
      </c>
      <c r="B226" s="66">
        <v>-2120</v>
      </c>
      <c r="C226" s="50">
        <f>VLOOKUP($A226,[1]級距!$A:$K,9,FALSE)</f>
        <v>5</v>
      </c>
      <c r="D226" s="50">
        <f>VLOOKUP($A226,[1]級距!A:K,10,FALSE)</f>
        <v>4</v>
      </c>
      <c r="E226" s="50">
        <f>VLOOKUP($A226,[1]級距!A:K,11,FALSE)</f>
        <v>2</v>
      </c>
      <c r="F226" s="50">
        <f t="shared" si="3"/>
        <v>1</v>
      </c>
    </row>
    <row r="227" spans="1:6" x14ac:dyDescent="0.25">
      <c r="A227" s="73">
        <v>43116</v>
      </c>
      <c r="B227" s="66">
        <v>5195</v>
      </c>
      <c r="C227" s="50">
        <f>VLOOKUP($A227,[1]級距!$A:$K,9,FALSE)</f>
        <v>5</v>
      </c>
      <c r="D227" s="50">
        <f>VLOOKUP($A227,[1]級距!A:K,10,FALSE)</f>
        <v>6</v>
      </c>
      <c r="E227" s="50">
        <f>VLOOKUP($A227,[1]級距!A:K,11,FALSE)</f>
        <v>2</v>
      </c>
      <c r="F227" s="50">
        <f t="shared" si="3"/>
        <v>1</v>
      </c>
    </row>
    <row r="228" spans="1:6" x14ac:dyDescent="0.25">
      <c r="A228" s="73">
        <v>43103</v>
      </c>
      <c r="B228" s="66">
        <v>250</v>
      </c>
      <c r="C228" s="50">
        <f>VLOOKUP($A228,[1]級距!$A:$K,9,FALSE)</f>
        <v>3</v>
      </c>
      <c r="D228" s="50">
        <f>VLOOKUP($A228,[1]級距!A:K,10,FALSE)</f>
        <v>8</v>
      </c>
      <c r="E228" s="50">
        <f>VLOOKUP($A228,[1]級距!A:K,11,FALSE)</f>
        <v>3</v>
      </c>
      <c r="F228" s="50">
        <f t="shared" si="3"/>
        <v>1</v>
      </c>
    </row>
    <row r="229" spans="1:6" x14ac:dyDescent="0.25">
      <c r="A229" s="73"/>
    </row>
    <row r="230" spans="1:6" x14ac:dyDescent="0.25">
      <c r="A230" s="73"/>
    </row>
    <row r="231" spans="1:6" x14ac:dyDescent="0.25">
      <c r="A231" s="73"/>
    </row>
    <row r="232" spans="1:6" x14ac:dyDescent="0.25">
      <c r="A232" s="73"/>
    </row>
    <row r="233" spans="1:6" x14ac:dyDescent="0.25">
      <c r="A233" s="73"/>
    </row>
    <row r="234" spans="1:6" x14ac:dyDescent="0.25">
      <c r="A234" s="73"/>
    </row>
    <row r="235" spans="1:6" x14ac:dyDescent="0.25">
      <c r="A235" s="73"/>
    </row>
    <row r="236" spans="1:6" x14ac:dyDescent="0.25">
      <c r="A236" s="73"/>
    </row>
    <row r="237" spans="1:6" x14ac:dyDescent="0.25">
      <c r="A237" s="73"/>
    </row>
    <row r="238" spans="1:6" x14ac:dyDescent="0.25">
      <c r="A238" s="73"/>
    </row>
    <row r="239" spans="1:6" x14ac:dyDescent="0.25">
      <c r="A239" s="73"/>
    </row>
    <row r="240" spans="1:6" x14ac:dyDescent="0.25">
      <c r="A240" s="73"/>
    </row>
    <row r="241" spans="1:1" x14ac:dyDescent="0.25">
      <c r="A241" s="73"/>
    </row>
    <row r="242" spans="1:1" x14ac:dyDescent="0.25">
      <c r="A242" s="73"/>
    </row>
    <row r="243" spans="1:1" x14ac:dyDescent="0.25">
      <c r="A243" s="73"/>
    </row>
    <row r="244" spans="1:1" x14ac:dyDescent="0.25">
      <c r="A244" s="73"/>
    </row>
    <row r="245" spans="1:1" x14ac:dyDescent="0.25">
      <c r="A245" s="73"/>
    </row>
    <row r="246" spans="1:1" x14ac:dyDescent="0.25">
      <c r="A246" s="73"/>
    </row>
    <row r="247" spans="1:1" x14ac:dyDescent="0.25">
      <c r="A247" s="73"/>
    </row>
    <row r="248" spans="1:1" x14ac:dyDescent="0.25">
      <c r="A248" s="73"/>
    </row>
    <row r="249" spans="1:1" x14ac:dyDescent="0.25">
      <c r="A249" s="73"/>
    </row>
    <row r="250" spans="1:1" x14ac:dyDescent="0.25">
      <c r="A250" s="73"/>
    </row>
    <row r="251" spans="1:1" x14ac:dyDescent="0.25">
      <c r="A251" s="73"/>
    </row>
    <row r="252" spans="1:1" x14ac:dyDescent="0.25">
      <c r="A252" s="73"/>
    </row>
    <row r="253" spans="1:1" x14ac:dyDescent="0.25">
      <c r="A253" s="73"/>
    </row>
    <row r="254" spans="1:1" x14ac:dyDescent="0.25">
      <c r="A254" s="73"/>
    </row>
    <row r="255" spans="1:1" x14ac:dyDescent="0.25">
      <c r="A255" s="73"/>
    </row>
    <row r="256" spans="1:1" x14ac:dyDescent="0.25">
      <c r="A256" s="73"/>
    </row>
    <row r="257" spans="1:1" x14ac:dyDescent="0.25">
      <c r="A257" s="73"/>
    </row>
    <row r="258" spans="1:1" x14ac:dyDescent="0.25">
      <c r="A258" s="73"/>
    </row>
    <row r="259" spans="1:1" x14ac:dyDescent="0.25">
      <c r="A259" s="73"/>
    </row>
    <row r="260" spans="1:1" x14ac:dyDescent="0.25">
      <c r="A260" s="73"/>
    </row>
    <row r="261" spans="1:1" x14ac:dyDescent="0.25">
      <c r="A261" s="73"/>
    </row>
    <row r="262" spans="1:1" x14ac:dyDescent="0.25">
      <c r="A262" s="73"/>
    </row>
    <row r="263" spans="1:1" x14ac:dyDescent="0.25">
      <c r="A263" s="73"/>
    </row>
    <row r="264" spans="1:1" x14ac:dyDescent="0.25">
      <c r="A264" s="73"/>
    </row>
    <row r="265" spans="1:1" x14ac:dyDescent="0.25">
      <c r="A265" s="73"/>
    </row>
    <row r="266" spans="1:1" x14ac:dyDescent="0.25">
      <c r="A266" s="73"/>
    </row>
    <row r="267" spans="1:1" x14ac:dyDescent="0.25">
      <c r="A267" s="73"/>
    </row>
    <row r="268" spans="1:1" x14ac:dyDescent="0.25">
      <c r="A268" s="73"/>
    </row>
    <row r="269" spans="1:1" x14ac:dyDescent="0.25">
      <c r="A269" s="73"/>
    </row>
    <row r="270" spans="1:1" x14ac:dyDescent="0.25">
      <c r="A270" s="73"/>
    </row>
    <row r="271" spans="1:1" x14ac:dyDescent="0.25">
      <c r="A271" s="73"/>
    </row>
    <row r="272" spans="1:1" x14ac:dyDescent="0.25">
      <c r="A272" s="73"/>
    </row>
    <row r="273" spans="1:1" x14ac:dyDescent="0.25">
      <c r="A273" s="73"/>
    </row>
    <row r="274" spans="1:1" x14ac:dyDescent="0.25">
      <c r="A274" s="73"/>
    </row>
    <row r="275" spans="1:1" x14ac:dyDescent="0.25">
      <c r="A275" s="73"/>
    </row>
    <row r="276" spans="1:1" x14ac:dyDescent="0.25">
      <c r="A276" s="73"/>
    </row>
    <row r="277" spans="1:1" x14ac:dyDescent="0.25">
      <c r="A277" s="73"/>
    </row>
    <row r="278" spans="1:1" x14ac:dyDescent="0.25">
      <c r="A278" s="73"/>
    </row>
    <row r="279" spans="1:1" x14ac:dyDescent="0.25">
      <c r="A279" s="73"/>
    </row>
    <row r="280" spans="1:1" x14ac:dyDescent="0.25">
      <c r="A280" s="73"/>
    </row>
    <row r="281" spans="1:1" x14ac:dyDescent="0.25">
      <c r="A281" s="73"/>
    </row>
    <row r="282" spans="1:1" x14ac:dyDescent="0.25">
      <c r="A282" s="73"/>
    </row>
    <row r="283" spans="1:1" x14ac:dyDescent="0.25">
      <c r="A283" s="73"/>
    </row>
    <row r="284" spans="1:1" x14ac:dyDescent="0.25">
      <c r="A284" s="73"/>
    </row>
    <row r="285" spans="1:1" x14ac:dyDescent="0.25">
      <c r="A285" s="73"/>
    </row>
    <row r="286" spans="1:1" x14ac:dyDescent="0.25">
      <c r="A286" s="73"/>
    </row>
    <row r="287" spans="1:1" x14ac:dyDescent="0.25">
      <c r="A287" s="73"/>
    </row>
    <row r="288" spans="1:1" x14ac:dyDescent="0.25">
      <c r="A288" s="73"/>
    </row>
    <row r="289" spans="1:1" x14ac:dyDescent="0.25">
      <c r="A289" s="73"/>
    </row>
    <row r="290" spans="1:1" x14ac:dyDescent="0.25">
      <c r="A290" s="73"/>
    </row>
    <row r="291" spans="1:1" x14ac:dyDescent="0.25">
      <c r="A291" s="73"/>
    </row>
    <row r="292" spans="1:1" x14ac:dyDescent="0.25">
      <c r="A292" s="73"/>
    </row>
    <row r="293" spans="1:1" x14ac:dyDescent="0.25">
      <c r="A293" s="73"/>
    </row>
    <row r="294" spans="1:1" x14ac:dyDescent="0.25">
      <c r="A294" s="73"/>
    </row>
    <row r="295" spans="1:1" x14ac:dyDescent="0.25">
      <c r="A295" s="73"/>
    </row>
    <row r="296" spans="1:1" x14ac:dyDescent="0.25">
      <c r="A296" s="73"/>
    </row>
    <row r="297" spans="1:1" x14ac:dyDescent="0.25">
      <c r="A297" s="73"/>
    </row>
    <row r="298" spans="1:1" x14ac:dyDescent="0.25">
      <c r="A298" s="73"/>
    </row>
    <row r="299" spans="1:1" x14ac:dyDescent="0.25">
      <c r="A299" s="73"/>
    </row>
    <row r="300" spans="1:1" x14ac:dyDescent="0.25">
      <c r="A300" s="73"/>
    </row>
    <row r="301" spans="1:1" x14ac:dyDescent="0.25">
      <c r="A301" s="73"/>
    </row>
    <row r="302" spans="1:1" x14ac:dyDescent="0.25">
      <c r="A302" s="73"/>
    </row>
    <row r="303" spans="1:1" x14ac:dyDescent="0.25">
      <c r="A303" s="73"/>
    </row>
    <row r="304" spans="1:1" x14ac:dyDescent="0.25">
      <c r="A304" s="73"/>
    </row>
    <row r="305" spans="1:1" x14ac:dyDescent="0.25">
      <c r="A305" s="73"/>
    </row>
    <row r="306" spans="1:1" x14ac:dyDescent="0.25">
      <c r="A306" s="73"/>
    </row>
    <row r="307" spans="1:1" x14ac:dyDescent="0.25">
      <c r="A307" s="73"/>
    </row>
    <row r="308" spans="1:1" x14ac:dyDescent="0.25">
      <c r="A308" s="73"/>
    </row>
    <row r="309" spans="1:1" x14ac:dyDescent="0.25">
      <c r="A309" s="73"/>
    </row>
    <row r="310" spans="1:1" x14ac:dyDescent="0.25">
      <c r="A310" s="73"/>
    </row>
    <row r="311" spans="1:1" x14ac:dyDescent="0.25">
      <c r="A311" s="73"/>
    </row>
    <row r="312" spans="1:1" x14ac:dyDescent="0.25">
      <c r="A312" s="73"/>
    </row>
    <row r="313" spans="1:1" x14ac:dyDescent="0.25">
      <c r="A313" s="73"/>
    </row>
    <row r="314" spans="1:1" x14ac:dyDescent="0.25">
      <c r="A314" s="73"/>
    </row>
    <row r="315" spans="1:1" x14ac:dyDescent="0.25">
      <c r="A315" s="73"/>
    </row>
    <row r="316" spans="1:1" x14ac:dyDescent="0.25">
      <c r="A316" s="73"/>
    </row>
    <row r="317" spans="1:1" x14ac:dyDescent="0.25">
      <c r="A317" s="73"/>
    </row>
    <row r="318" spans="1:1" x14ac:dyDescent="0.25">
      <c r="A318" s="73"/>
    </row>
    <row r="319" spans="1:1" x14ac:dyDescent="0.25">
      <c r="A319" s="73"/>
    </row>
    <row r="320" spans="1:1" x14ac:dyDescent="0.25">
      <c r="A320" s="73"/>
    </row>
    <row r="321" spans="1:1" x14ac:dyDescent="0.25">
      <c r="A321" s="73"/>
    </row>
    <row r="322" spans="1:1" x14ac:dyDescent="0.25">
      <c r="A322" s="73"/>
    </row>
    <row r="323" spans="1:1" x14ac:dyDescent="0.25">
      <c r="A323" s="73"/>
    </row>
    <row r="324" spans="1:1" x14ac:dyDescent="0.25">
      <c r="A324" s="73"/>
    </row>
    <row r="325" spans="1:1" x14ac:dyDescent="0.25">
      <c r="A325" s="73"/>
    </row>
    <row r="326" spans="1:1" x14ac:dyDescent="0.25">
      <c r="A326" s="73"/>
    </row>
    <row r="327" spans="1:1" x14ac:dyDescent="0.25">
      <c r="A327" s="73"/>
    </row>
    <row r="328" spans="1:1" x14ac:dyDescent="0.25">
      <c r="A328" s="73"/>
    </row>
    <row r="329" spans="1:1" x14ac:dyDescent="0.25">
      <c r="A329" s="73"/>
    </row>
    <row r="330" spans="1:1" x14ac:dyDescent="0.25">
      <c r="A330" s="73"/>
    </row>
    <row r="331" spans="1:1" x14ac:dyDescent="0.25">
      <c r="A331" s="73"/>
    </row>
    <row r="332" spans="1:1" x14ac:dyDescent="0.25">
      <c r="A332" s="73"/>
    </row>
    <row r="333" spans="1:1" x14ac:dyDescent="0.25">
      <c r="A333" s="73"/>
    </row>
    <row r="334" spans="1:1" x14ac:dyDescent="0.25">
      <c r="A334" s="73"/>
    </row>
    <row r="335" spans="1:1" x14ac:dyDescent="0.25">
      <c r="A335" s="73"/>
    </row>
    <row r="336" spans="1:1" x14ac:dyDescent="0.25">
      <c r="A336" s="73"/>
    </row>
    <row r="337" spans="1:1" x14ac:dyDescent="0.25">
      <c r="A337" s="73"/>
    </row>
    <row r="338" spans="1:1" x14ac:dyDescent="0.25">
      <c r="A338" s="73"/>
    </row>
    <row r="339" spans="1:1" x14ac:dyDescent="0.25">
      <c r="A339" s="73"/>
    </row>
    <row r="340" spans="1:1" x14ac:dyDescent="0.25">
      <c r="A340" s="73"/>
    </row>
    <row r="341" spans="1:1" x14ac:dyDescent="0.25">
      <c r="A341" s="73"/>
    </row>
    <row r="342" spans="1:1" x14ac:dyDescent="0.25">
      <c r="A342" s="73"/>
    </row>
    <row r="343" spans="1:1" x14ac:dyDescent="0.25">
      <c r="A343" s="73"/>
    </row>
    <row r="344" spans="1:1" x14ac:dyDescent="0.25">
      <c r="A344" s="73"/>
    </row>
    <row r="345" spans="1:1" x14ac:dyDescent="0.25">
      <c r="A345" s="73"/>
    </row>
    <row r="346" spans="1:1" x14ac:dyDescent="0.25">
      <c r="A346" s="73"/>
    </row>
    <row r="347" spans="1:1" x14ac:dyDescent="0.25">
      <c r="A347" s="73"/>
    </row>
    <row r="348" spans="1:1" x14ac:dyDescent="0.25">
      <c r="A348" s="73"/>
    </row>
    <row r="349" spans="1:1" x14ac:dyDescent="0.25">
      <c r="A349" s="73"/>
    </row>
    <row r="350" spans="1:1" x14ac:dyDescent="0.25">
      <c r="A350" s="73"/>
    </row>
    <row r="351" spans="1:1" x14ac:dyDescent="0.25">
      <c r="A351" s="73"/>
    </row>
    <row r="352" spans="1:1" x14ac:dyDescent="0.25">
      <c r="A352" s="73"/>
    </row>
    <row r="353" spans="1:1" x14ac:dyDescent="0.25">
      <c r="A353" s="73"/>
    </row>
    <row r="354" spans="1:1" x14ac:dyDescent="0.25">
      <c r="A354" s="73"/>
    </row>
    <row r="355" spans="1:1" x14ac:dyDescent="0.25">
      <c r="A355" s="73"/>
    </row>
    <row r="356" spans="1:1" x14ac:dyDescent="0.25">
      <c r="A356" s="73"/>
    </row>
    <row r="357" spans="1:1" x14ac:dyDescent="0.25">
      <c r="A357" s="73"/>
    </row>
    <row r="358" spans="1:1" x14ac:dyDescent="0.25">
      <c r="A358" s="73"/>
    </row>
    <row r="359" spans="1:1" x14ac:dyDescent="0.25">
      <c r="A359" s="73"/>
    </row>
    <row r="360" spans="1:1" x14ac:dyDescent="0.25">
      <c r="A360" s="73"/>
    </row>
    <row r="361" spans="1:1" x14ac:dyDescent="0.25">
      <c r="A361" s="73"/>
    </row>
    <row r="362" spans="1:1" x14ac:dyDescent="0.25">
      <c r="A362" s="73"/>
    </row>
    <row r="363" spans="1:1" x14ac:dyDescent="0.25">
      <c r="A363" s="73"/>
    </row>
    <row r="364" spans="1:1" x14ac:dyDescent="0.25">
      <c r="A364" s="73"/>
    </row>
    <row r="365" spans="1:1" x14ac:dyDescent="0.25">
      <c r="A365" s="73"/>
    </row>
    <row r="366" spans="1:1" x14ac:dyDescent="0.25">
      <c r="A366" s="73"/>
    </row>
    <row r="367" spans="1:1" x14ac:dyDescent="0.25">
      <c r="A367" s="73"/>
    </row>
    <row r="368" spans="1:1" x14ac:dyDescent="0.25">
      <c r="A368" s="73"/>
    </row>
    <row r="369" spans="1:1" x14ac:dyDescent="0.25">
      <c r="A369" s="73"/>
    </row>
    <row r="370" spans="1:1" x14ac:dyDescent="0.25">
      <c r="A370" s="73"/>
    </row>
    <row r="371" spans="1:1" x14ac:dyDescent="0.25">
      <c r="A371" s="73"/>
    </row>
    <row r="372" spans="1:1" x14ac:dyDescent="0.25">
      <c r="A372" s="73"/>
    </row>
    <row r="373" spans="1:1" x14ac:dyDescent="0.25">
      <c r="A373" s="73"/>
    </row>
    <row r="374" spans="1:1" x14ac:dyDescent="0.25">
      <c r="A374" s="73"/>
    </row>
    <row r="375" spans="1:1" x14ac:dyDescent="0.25">
      <c r="A375" s="73"/>
    </row>
    <row r="376" spans="1:1" x14ac:dyDescent="0.25">
      <c r="A376" s="73"/>
    </row>
    <row r="377" spans="1:1" x14ac:dyDescent="0.25">
      <c r="A377" s="73"/>
    </row>
    <row r="378" spans="1:1" x14ac:dyDescent="0.25">
      <c r="A378" s="73"/>
    </row>
    <row r="379" spans="1:1" x14ac:dyDescent="0.25">
      <c r="A379" s="73"/>
    </row>
    <row r="380" spans="1:1" x14ac:dyDescent="0.25">
      <c r="A380" s="73"/>
    </row>
    <row r="381" spans="1:1" x14ac:dyDescent="0.25">
      <c r="A381" s="73"/>
    </row>
    <row r="382" spans="1:1" x14ac:dyDescent="0.25">
      <c r="A382" s="73"/>
    </row>
    <row r="383" spans="1:1" x14ac:dyDescent="0.25">
      <c r="A383" s="73"/>
    </row>
    <row r="384" spans="1:1" x14ac:dyDescent="0.25">
      <c r="A384" s="73"/>
    </row>
    <row r="385" spans="1:1" x14ac:dyDescent="0.25">
      <c r="A385" s="73"/>
    </row>
    <row r="386" spans="1:1" x14ac:dyDescent="0.25">
      <c r="A386" s="73"/>
    </row>
    <row r="387" spans="1:1" x14ac:dyDescent="0.25">
      <c r="A387" s="73"/>
    </row>
    <row r="388" spans="1:1" x14ac:dyDescent="0.25">
      <c r="A388" s="73"/>
    </row>
    <row r="389" spans="1:1" x14ac:dyDescent="0.25">
      <c r="A389" s="73"/>
    </row>
    <row r="390" spans="1:1" x14ac:dyDescent="0.25">
      <c r="A390" s="73"/>
    </row>
    <row r="391" spans="1:1" x14ac:dyDescent="0.25">
      <c r="A391" s="73"/>
    </row>
    <row r="392" spans="1:1" x14ac:dyDescent="0.25">
      <c r="A392" s="73"/>
    </row>
    <row r="393" spans="1:1" x14ac:dyDescent="0.25">
      <c r="A393" s="73"/>
    </row>
    <row r="394" spans="1:1" x14ac:dyDescent="0.25">
      <c r="A394" s="73"/>
    </row>
    <row r="395" spans="1:1" x14ac:dyDescent="0.25">
      <c r="A395" s="73"/>
    </row>
    <row r="396" spans="1:1" x14ac:dyDescent="0.25">
      <c r="A396" s="73"/>
    </row>
    <row r="397" spans="1:1" x14ac:dyDescent="0.25">
      <c r="A397" s="73"/>
    </row>
    <row r="398" spans="1:1" x14ac:dyDescent="0.25">
      <c r="A398" s="73"/>
    </row>
    <row r="399" spans="1:1" x14ac:dyDescent="0.25">
      <c r="A399" s="73"/>
    </row>
    <row r="400" spans="1:1" x14ac:dyDescent="0.25">
      <c r="A400" s="73"/>
    </row>
    <row r="401" spans="1:1" x14ac:dyDescent="0.25">
      <c r="A401" s="73"/>
    </row>
    <row r="402" spans="1:1" x14ac:dyDescent="0.25">
      <c r="A402" s="73"/>
    </row>
    <row r="403" spans="1:1" x14ac:dyDescent="0.25">
      <c r="A403" s="73"/>
    </row>
    <row r="404" spans="1:1" x14ac:dyDescent="0.25">
      <c r="A404" s="73"/>
    </row>
    <row r="405" spans="1:1" x14ac:dyDescent="0.25">
      <c r="A405" s="73"/>
    </row>
    <row r="406" spans="1:1" x14ac:dyDescent="0.25">
      <c r="A406" s="73"/>
    </row>
    <row r="407" spans="1:1" x14ac:dyDescent="0.25">
      <c r="A407" s="73"/>
    </row>
    <row r="408" spans="1:1" x14ac:dyDescent="0.25">
      <c r="A408" s="73"/>
    </row>
    <row r="409" spans="1:1" x14ac:dyDescent="0.25">
      <c r="A409" s="73"/>
    </row>
    <row r="410" spans="1:1" x14ac:dyDescent="0.25">
      <c r="A410" s="73"/>
    </row>
    <row r="411" spans="1:1" x14ac:dyDescent="0.25">
      <c r="A411" s="73"/>
    </row>
    <row r="412" spans="1:1" x14ac:dyDescent="0.25">
      <c r="A412" s="73"/>
    </row>
    <row r="413" spans="1:1" x14ac:dyDescent="0.25">
      <c r="A413" s="73"/>
    </row>
    <row r="414" spans="1:1" x14ac:dyDescent="0.25">
      <c r="A414" s="73"/>
    </row>
    <row r="415" spans="1:1" x14ac:dyDescent="0.25">
      <c r="A415" s="73"/>
    </row>
    <row r="416" spans="1:1" x14ac:dyDescent="0.25">
      <c r="A416" s="73"/>
    </row>
    <row r="417" spans="1:1" x14ac:dyDescent="0.25">
      <c r="A417" s="73"/>
    </row>
    <row r="418" spans="1:1" x14ac:dyDescent="0.25">
      <c r="A418" s="73"/>
    </row>
    <row r="419" spans="1:1" x14ac:dyDescent="0.25">
      <c r="A419" s="73"/>
    </row>
    <row r="420" spans="1:1" x14ac:dyDescent="0.25">
      <c r="A420" s="73"/>
    </row>
    <row r="421" spans="1:1" x14ac:dyDescent="0.25">
      <c r="A421" s="73"/>
    </row>
    <row r="422" spans="1:1" x14ac:dyDescent="0.25">
      <c r="A422" s="73"/>
    </row>
    <row r="423" spans="1:1" x14ac:dyDescent="0.25">
      <c r="A423" s="73"/>
    </row>
    <row r="424" spans="1:1" x14ac:dyDescent="0.25">
      <c r="A424" s="73"/>
    </row>
    <row r="425" spans="1:1" x14ac:dyDescent="0.25">
      <c r="A425" s="73"/>
    </row>
    <row r="426" spans="1:1" x14ac:dyDescent="0.25">
      <c r="A426" s="73"/>
    </row>
    <row r="427" spans="1:1" x14ac:dyDescent="0.25">
      <c r="A427" s="73"/>
    </row>
    <row r="428" spans="1:1" x14ac:dyDescent="0.25">
      <c r="A428" s="73"/>
    </row>
    <row r="429" spans="1:1" x14ac:dyDescent="0.25">
      <c r="A429" s="73"/>
    </row>
    <row r="430" spans="1:1" x14ac:dyDescent="0.25">
      <c r="A430" s="73"/>
    </row>
    <row r="431" spans="1:1" x14ac:dyDescent="0.25">
      <c r="A431" s="73"/>
    </row>
    <row r="432" spans="1:1" x14ac:dyDescent="0.25">
      <c r="A432" s="73"/>
    </row>
    <row r="433" spans="1:1" x14ac:dyDescent="0.25">
      <c r="A433" s="73"/>
    </row>
    <row r="434" spans="1:1" x14ac:dyDescent="0.25">
      <c r="A434" s="73"/>
    </row>
    <row r="435" spans="1:1" x14ac:dyDescent="0.25">
      <c r="A435" s="73"/>
    </row>
    <row r="436" spans="1:1" x14ac:dyDescent="0.25">
      <c r="A436" s="73"/>
    </row>
    <row r="437" spans="1:1" x14ac:dyDescent="0.25">
      <c r="A437" s="73"/>
    </row>
    <row r="438" spans="1:1" x14ac:dyDescent="0.25">
      <c r="A438" s="73"/>
    </row>
    <row r="439" spans="1:1" x14ac:dyDescent="0.25">
      <c r="A439" s="73"/>
    </row>
    <row r="440" spans="1:1" x14ac:dyDescent="0.25">
      <c r="A440" s="73"/>
    </row>
    <row r="441" spans="1:1" x14ac:dyDescent="0.25">
      <c r="A441" s="73"/>
    </row>
    <row r="442" spans="1:1" x14ac:dyDescent="0.25">
      <c r="A442" s="73"/>
    </row>
    <row r="443" spans="1:1" x14ac:dyDescent="0.25">
      <c r="A443" s="73"/>
    </row>
    <row r="444" spans="1:1" x14ac:dyDescent="0.25">
      <c r="A444" s="73"/>
    </row>
    <row r="445" spans="1:1" x14ac:dyDescent="0.25">
      <c r="A445" s="73"/>
    </row>
    <row r="446" spans="1:1" x14ac:dyDescent="0.25">
      <c r="A446" s="73"/>
    </row>
    <row r="447" spans="1:1" x14ac:dyDescent="0.25">
      <c r="A447" s="73"/>
    </row>
    <row r="448" spans="1:1" x14ac:dyDescent="0.25">
      <c r="A448" s="73"/>
    </row>
    <row r="449" spans="1:1" x14ac:dyDescent="0.25">
      <c r="A449" s="73"/>
    </row>
    <row r="450" spans="1:1" x14ac:dyDescent="0.25">
      <c r="A450" s="73"/>
    </row>
    <row r="451" spans="1:1" x14ac:dyDescent="0.25">
      <c r="A451" s="73"/>
    </row>
    <row r="452" spans="1:1" x14ac:dyDescent="0.25">
      <c r="A452" s="73"/>
    </row>
    <row r="453" spans="1:1" x14ac:dyDescent="0.25">
      <c r="A453" s="73"/>
    </row>
    <row r="454" spans="1:1" x14ac:dyDescent="0.25">
      <c r="A454" s="73"/>
    </row>
    <row r="455" spans="1:1" x14ac:dyDescent="0.25">
      <c r="A455" s="73"/>
    </row>
    <row r="456" spans="1:1" x14ac:dyDescent="0.25">
      <c r="A456" s="73"/>
    </row>
    <row r="457" spans="1:1" x14ac:dyDescent="0.25">
      <c r="A457" s="73"/>
    </row>
    <row r="458" spans="1:1" x14ac:dyDescent="0.25">
      <c r="A458" s="73"/>
    </row>
    <row r="459" spans="1:1" x14ac:dyDescent="0.25">
      <c r="A459" s="73"/>
    </row>
    <row r="460" spans="1:1" x14ac:dyDescent="0.25">
      <c r="A460" s="73"/>
    </row>
    <row r="461" spans="1:1" x14ac:dyDescent="0.25">
      <c r="A461" s="73"/>
    </row>
    <row r="462" spans="1:1" x14ac:dyDescent="0.25">
      <c r="A462" s="73"/>
    </row>
    <row r="463" spans="1:1" x14ac:dyDescent="0.25">
      <c r="A463" s="73"/>
    </row>
    <row r="464" spans="1:1" x14ac:dyDescent="0.25">
      <c r="A464" s="73"/>
    </row>
    <row r="465" spans="1:1" x14ac:dyDescent="0.25">
      <c r="A465" s="73"/>
    </row>
    <row r="466" spans="1:1" x14ac:dyDescent="0.25">
      <c r="A466" s="73"/>
    </row>
    <row r="467" spans="1:1" x14ac:dyDescent="0.25">
      <c r="A467" s="73"/>
    </row>
    <row r="468" spans="1:1" x14ac:dyDescent="0.25">
      <c r="A468" s="73"/>
    </row>
    <row r="469" spans="1:1" x14ac:dyDescent="0.25">
      <c r="A469" s="73"/>
    </row>
    <row r="470" spans="1:1" x14ac:dyDescent="0.25">
      <c r="A470" s="73"/>
    </row>
    <row r="471" spans="1:1" x14ac:dyDescent="0.25">
      <c r="A471" s="73"/>
    </row>
    <row r="472" spans="1:1" x14ac:dyDescent="0.25">
      <c r="A472" s="73"/>
    </row>
    <row r="473" spans="1:1" x14ac:dyDescent="0.25">
      <c r="A473" s="73"/>
    </row>
    <row r="474" spans="1:1" x14ac:dyDescent="0.25">
      <c r="A474" s="73"/>
    </row>
    <row r="475" spans="1:1" x14ac:dyDescent="0.25">
      <c r="A475" s="73"/>
    </row>
    <row r="476" spans="1:1" x14ac:dyDescent="0.25">
      <c r="A476" s="73"/>
    </row>
    <row r="477" spans="1:1" x14ac:dyDescent="0.25">
      <c r="A477" s="73"/>
    </row>
    <row r="478" spans="1:1" x14ac:dyDescent="0.25">
      <c r="A478" s="73"/>
    </row>
    <row r="479" spans="1:1" x14ac:dyDescent="0.25">
      <c r="A479" s="73"/>
    </row>
    <row r="480" spans="1:1" x14ac:dyDescent="0.25">
      <c r="A480" s="73"/>
    </row>
    <row r="481" spans="1:1" x14ac:dyDescent="0.25">
      <c r="A481" s="73"/>
    </row>
    <row r="482" spans="1:1" x14ac:dyDescent="0.25">
      <c r="A482" s="73"/>
    </row>
    <row r="483" spans="1:1" x14ac:dyDescent="0.25">
      <c r="A483" s="73"/>
    </row>
    <row r="484" spans="1:1" x14ac:dyDescent="0.25">
      <c r="A484" s="73"/>
    </row>
    <row r="485" spans="1:1" x14ac:dyDescent="0.25">
      <c r="A485" s="73"/>
    </row>
    <row r="486" spans="1:1" x14ac:dyDescent="0.25">
      <c r="A486" s="73"/>
    </row>
    <row r="487" spans="1:1" x14ac:dyDescent="0.25">
      <c r="A487" s="73"/>
    </row>
    <row r="488" spans="1:1" x14ac:dyDescent="0.25">
      <c r="A488" s="73"/>
    </row>
    <row r="489" spans="1:1" x14ac:dyDescent="0.25">
      <c r="A489" s="73"/>
    </row>
    <row r="490" spans="1:1" x14ac:dyDescent="0.25">
      <c r="A490" s="73"/>
    </row>
    <row r="491" spans="1:1" x14ac:dyDescent="0.25">
      <c r="A491" s="73"/>
    </row>
    <row r="492" spans="1:1" x14ac:dyDescent="0.25">
      <c r="A492" s="73"/>
    </row>
    <row r="493" spans="1:1" x14ac:dyDescent="0.25">
      <c r="A493" s="73"/>
    </row>
    <row r="494" spans="1:1" x14ac:dyDescent="0.25">
      <c r="A494" s="73"/>
    </row>
    <row r="495" spans="1:1" x14ac:dyDescent="0.25">
      <c r="A495" s="73"/>
    </row>
    <row r="496" spans="1:1" x14ac:dyDescent="0.25">
      <c r="A496" s="73"/>
    </row>
    <row r="497" spans="1:1" x14ac:dyDescent="0.25">
      <c r="A497" s="73"/>
    </row>
    <row r="498" spans="1:1" x14ac:dyDescent="0.25">
      <c r="A498" s="73"/>
    </row>
    <row r="499" spans="1:1" x14ac:dyDescent="0.25">
      <c r="A499" s="73"/>
    </row>
    <row r="500" spans="1:1" x14ac:dyDescent="0.25">
      <c r="A500" s="73"/>
    </row>
    <row r="501" spans="1:1" x14ac:dyDescent="0.25">
      <c r="A501" s="73"/>
    </row>
    <row r="502" spans="1:1" x14ac:dyDescent="0.25">
      <c r="A502" s="73"/>
    </row>
    <row r="503" spans="1:1" x14ac:dyDescent="0.25">
      <c r="A503" s="73"/>
    </row>
    <row r="504" spans="1:1" x14ac:dyDescent="0.25">
      <c r="A504" s="73"/>
    </row>
    <row r="505" spans="1:1" x14ac:dyDescent="0.25">
      <c r="A505" s="73"/>
    </row>
    <row r="506" spans="1:1" x14ac:dyDescent="0.25">
      <c r="A506" s="73"/>
    </row>
    <row r="507" spans="1:1" x14ac:dyDescent="0.25">
      <c r="A507" s="73"/>
    </row>
    <row r="508" spans="1:1" x14ac:dyDescent="0.25">
      <c r="A508" s="73"/>
    </row>
    <row r="509" spans="1:1" x14ac:dyDescent="0.25">
      <c r="A509" s="73"/>
    </row>
    <row r="510" spans="1:1" x14ac:dyDescent="0.25">
      <c r="A510" s="73"/>
    </row>
    <row r="511" spans="1:1" x14ac:dyDescent="0.25">
      <c r="A511" s="73"/>
    </row>
    <row r="512" spans="1:1" x14ac:dyDescent="0.25">
      <c r="A512" s="73"/>
    </row>
    <row r="513" spans="1:1" x14ac:dyDescent="0.25">
      <c r="A513" s="73"/>
    </row>
    <row r="514" spans="1:1" x14ac:dyDescent="0.25">
      <c r="A514" s="73"/>
    </row>
    <row r="515" spans="1:1" x14ac:dyDescent="0.25">
      <c r="A515" s="73"/>
    </row>
    <row r="516" spans="1:1" x14ac:dyDescent="0.25">
      <c r="A516" s="73"/>
    </row>
    <row r="517" spans="1:1" x14ac:dyDescent="0.25">
      <c r="A517" s="73"/>
    </row>
    <row r="518" spans="1:1" x14ac:dyDescent="0.25">
      <c r="A518" s="73"/>
    </row>
    <row r="519" spans="1:1" x14ac:dyDescent="0.25">
      <c r="A519" s="73"/>
    </row>
    <row r="520" spans="1:1" x14ac:dyDescent="0.25">
      <c r="A520" s="73"/>
    </row>
    <row r="521" spans="1:1" x14ac:dyDescent="0.25">
      <c r="A521" s="73"/>
    </row>
    <row r="522" spans="1:1" x14ac:dyDescent="0.25">
      <c r="A522" s="73"/>
    </row>
    <row r="523" spans="1:1" x14ac:dyDescent="0.25">
      <c r="A523" s="73"/>
    </row>
    <row r="524" spans="1:1" x14ac:dyDescent="0.25">
      <c r="A524" s="73"/>
    </row>
    <row r="525" spans="1:1" x14ac:dyDescent="0.25">
      <c r="A525" s="73"/>
    </row>
    <row r="526" spans="1:1" x14ac:dyDescent="0.25">
      <c r="A526" s="73"/>
    </row>
    <row r="527" spans="1:1" x14ac:dyDescent="0.25">
      <c r="A527" s="73"/>
    </row>
    <row r="528" spans="1:1" x14ac:dyDescent="0.25">
      <c r="A528" s="73"/>
    </row>
    <row r="529" spans="1:1" x14ac:dyDescent="0.25">
      <c r="A529" s="73"/>
    </row>
    <row r="530" spans="1:1" x14ac:dyDescent="0.25">
      <c r="A530" s="73"/>
    </row>
    <row r="531" spans="1:1" x14ac:dyDescent="0.25">
      <c r="A531" s="73"/>
    </row>
    <row r="532" spans="1:1" x14ac:dyDescent="0.25">
      <c r="A532" s="73"/>
    </row>
    <row r="533" spans="1:1" x14ac:dyDescent="0.25">
      <c r="A533" s="73"/>
    </row>
    <row r="534" spans="1:1" x14ac:dyDescent="0.25">
      <c r="A534" s="73"/>
    </row>
    <row r="535" spans="1:1" x14ac:dyDescent="0.25">
      <c r="A535" s="73"/>
    </row>
    <row r="536" spans="1:1" x14ac:dyDescent="0.25">
      <c r="A536" s="73"/>
    </row>
    <row r="537" spans="1:1" x14ac:dyDescent="0.25">
      <c r="A537" s="73"/>
    </row>
    <row r="538" spans="1:1" x14ac:dyDescent="0.25">
      <c r="A538" s="73"/>
    </row>
    <row r="539" spans="1:1" x14ac:dyDescent="0.25">
      <c r="A539" s="73"/>
    </row>
    <row r="540" spans="1:1" x14ac:dyDescent="0.25">
      <c r="A540" s="73"/>
    </row>
    <row r="541" spans="1:1" x14ac:dyDescent="0.25">
      <c r="A541" s="73"/>
    </row>
    <row r="542" spans="1:1" x14ac:dyDescent="0.25">
      <c r="A542" s="73"/>
    </row>
    <row r="543" spans="1:1" x14ac:dyDescent="0.25">
      <c r="A543" s="73"/>
    </row>
    <row r="544" spans="1:1" x14ac:dyDescent="0.25">
      <c r="A544" s="73"/>
    </row>
    <row r="545" spans="1:1" x14ac:dyDescent="0.25">
      <c r="A545" s="73"/>
    </row>
    <row r="546" spans="1:1" x14ac:dyDescent="0.25">
      <c r="A546" s="73"/>
    </row>
    <row r="547" spans="1:1" x14ac:dyDescent="0.25">
      <c r="A547" s="73"/>
    </row>
    <row r="548" spans="1:1" x14ac:dyDescent="0.25">
      <c r="A548" s="73"/>
    </row>
    <row r="549" spans="1:1" x14ac:dyDescent="0.25">
      <c r="A549" s="73"/>
    </row>
    <row r="550" spans="1:1" x14ac:dyDescent="0.25">
      <c r="A550" s="73"/>
    </row>
    <row r="551" spans="1:1" x14ac:dyDescent="0.25">
      <c r="A551" s="73"/>
    </row>
    <row r="552" spans="1:1" x14ac:dyDescent="0.25">
      <c r="A552" s="73"/>
    </row>
    <row r="553" spans="1:1" x14ac:dyDescent="0.25">
      <c r="A553" s="73"/>
    </row>
    <row r="554" spans="1:1" x14ac:dyDescent="0.25">
      <c r="A554" s="73"/>
    </row>
    <row r="555" spans="1:1" x14ac:dyDescent="0.25">
      <c r="A555" s="73"/>
    </row>
    <row r="556" spans="1:1" x14ac:dyDescent="0.25">
      <c r="A556" s="73"/>
    </row>
    <row r="557" spans="1:1" x14ac:dyDescent="0.25">
      <c r="A557" s="73"/>
    </row>
    <row r="558" spans="1:1" x14ac:dyDescent="0.25">
      <c r="A558" s="73"/>
    </row>
    <row r="559" spans="1:1" x14ac:dyDescent="0.25">
      <c r="A559" s="73"/>
    </row>
    <row r="560" spans="1:1" x14ac:dyDescent="0.25">
      <c r="A560" s="73"/>
    </row>
    <row r="561" spans="1:1" x14ac:dyDescent="0.25">
      <c r="A561" s="73"/>
    </row>
    <row r="562" spans="1:1" x14ac:dyDescent="0.25">
      <c r="A562" s="73"/>
    </row>
    <row r="563" spans="1:1" x14ac:dyDescent="0.25">
      <c r="A563" s="73"/>
    </row>
    <row r="564" spans="1:1" x14ac:dyDescent="0.25">
      <c r="A564" s="73"/>
    </row>
    <row r="565" spans="1:1" x14ac:dyDescent="0.25">
      <c r="A565" s="73"/>
    </row>
    <row r="566" spans="1:1" x14ac:dyDescent="0.25">
      <c r="A566" s="73"/>
    </row>
    <row r="567" spans="1:1" x14ac:dyDescent="0.25">
      <c r="A567" s="73"/>
    </row>
    <row r="568" spans="1:1" x14ac:dyDescent="0.25">
      <c r="A568" s="73"/>
    </row>
    <row r="569" spans="1:1" x14ac:dyDescent="0.25">
      <c r="A569" s="73"/>
    </row>
    <row r="570" spans="1:1" x14ac:dyDescent="0.25">
      <c r="A570" s="73"/>
    </row>
    <row r="571" spans="1:1" x14ac:dyDescent="0.25">
      <c r="A571" s="73"/>
    </row>
    <row r="572" spans="1:1" x14ac:dyDescent="0.25">
      <c r="A572" s="73"/>
    </row>
    <row r="573" spans="1:1" x14ac:dyDescent="0.25">
      <c r="A573" s="73"/>
    </row>
    <row r="574" spans="1:1" x14ac:dyDescent="0.25">
      <c r="A574" s="73"/>
    </row>
    <row r="575" spans="1:1" x14ac:dyDescent="0.25">
      <c r="A575" s="73"/>
    </row>
    <row r="576" spans="1:1" x14ac:dyDescent="0.25">
      <c r="A576" s="73"/>
    </row>
    <row r="577" spans="1:1" x14ac:dyDescent="0.25">
      <c r="A577" s="73"/>
    </row>
    <row r="578" spans="1:1" x14ac:dyDescent="0.25">
      <c r="A578" s="73"/>
    </row>
    <row r="579" spans="1:1" x14ac:dyDescent="0.25">
      <c r="A579" s="73"/>
    </row>
    <row r="580" spans="1:1" x14ac:dyDescent="0.25">
      <c r="A580" s="73"/>
    </row>
    <row r="581" spans="1:1" x14ac:dyDescent="0.25">
      <c r="A581" s="73"/>
    </row>
    <row r="582" spans="1:1" x14ac:dyDescent="0.25">
      <c r="A582" s="73"/>
    </row>
    <row r="583" spans="1:1" x14ac:dyDescent="0.25">
      <c r="A583" s="73"/>
    </row>
    <row r="584" spans="1:1" x14ac:dyDescent="0.25">
      <c r="A584" s="73"/>
    </row>
    <row r="585" spans="1:1" x14ac:dyDescent="0.25">
      <c r="A585" s="73"/>
    </row>
    <row r="586" spans="1:1" x14ac:dyDescent="0.25">
      <c r="A586" s="73"/>
    </row>
    <row r="587" spans="1:1" x14ac:dyDescent="0.25">
      <c r="A587" s="73"/>
    </row>
    <row r="588" spans="1:1" x14ac:dyDescent="0.25">
      <c r="A588" s="73"/>
    </row>
    <row r="589" spans="1:1" x14ac:dyDescent="0.25">
      <c r="A589" s="73"/>
    </row>
    <row r="590" spans="1:1" x14ac:dyDescent="0.25">
      <c r="A590" s="73"/>
    </row>
    <row r="591" spans="1:1" x14ac:dyDescent="0.25">
      <c r="A591" s="73"/>
    </row>
    <row r="592" spans="1:1" x14ac:dyDescent="0.25">
      <c r="A592" s="73"/>
    </row>
    <row r="593" spans="1:1" x14ac:dyDescent="0.25">
      <c r="A593" s="73"/>
    </row>
    <row r="594" spans="1:1" x14ac:dyDescent="0.25">
      <c r="A594" s="73"/>
    </row>
    <row r="595" spans="1:1" x14ac:dyDescent="0.25">
      <c r="A595" s="73"/>
    </row>
    <row r="596" spans="1:1" x14ac:dyDescent="0.25">
      <c r="A596" s="73"/>
    </row>
    <row r="597" spans="1:1" x14ac:dyDescent="0.25">
      <c r="A597" s="73"/>
    </row>
    <row r="598" spans="1:1" x14ac:dyDescent="0.25">
      <c r="A598" s="73"/>
    </row>
    <row r="599" spans="1:1" x14ac:dyDescent="0.25">
      <c r="A599" s="73"/>
    </row>
    <row r="600" spans="1:1" x14ac:dyDescent="0.25">
      <c r="A600" s="73"/>
    </row>
    <row r="601" spans="1:1" x14ac:dyDescent="0.25">
      <c r="A601" s="73"/>
    </row>
    <row r="602" spans="1:1" x14ac:dyDescent="0.25">
      <c r="A602" s="73"/>
    </row>
    <row r="603" spans="1:1" x14ac:dyDescent="0.25">
      <c r="A603" s="73"/>
    </row>
    <row r="604" spans="1:1" x14ac:dyDescent="0.25">
      <c r="A604" s="73"/>
    </row>
    <row r="605" spans="1:1" x14ac:dyDescent="0.25">
      <c r="A605" s="73"/>
    </row>
    <row r="606" spans="1:1" x14ac:dyDescent="0.25">
      <c r="A606" s="73"/>
    </row>
    <row r="607" spans="1:1" x14ac:dyDescent="0.25">
      <c r="A607" s="73"/>
    </row>
    <row r="608" spans="1:1" x14ac:dyDescent="0.25">
      <c r="A608" s="73"/>
    </row>
    <row r="609" spans="1:1" x14ac:dyDescent="0.25">
      <c r="A609" s="73"/>
    </row>
    <row r="610" spans="1:1" x14ac:dyDescent="0.25">
      <c r="A610" s="73"/>
    </row>
    <row r="611" spans="1:1" x14ac:dyDescent="0.25">
      <c r="A611" s="73"/>
    </row>
    <row r="612" spans="1:1" x14ac:dyDescent="0.25">
      <c r="A612" s="73"/>
    </row>
    <row r="613" spans="1:1" x14ac:dyDescent="0.25">
      <c r="A613" s="73"/>
    </row>
    <row r="614" spans="1:1" x14ac:dyDescent="0.25">
      <c r="A614" s="73"/>
    </row>
    <row r="615" spans="1:1" x14ac:dyDescent="0.25">
      <c r="A615" s="73"/>
    </row>
    <row r="616" spans="1:1" x14ac:dyDescent="0.25">
      <c r="A616" s="73"/>
    </row>
    <row r="617" spans="1:1" x14ac:dyDescent="0.25">
      <c r="A617" s="73"/>
    </row>
    <row r="618" spans="1:1" x14ac:dyDescent="0.25">
      <c r="A618" s="73"/>
    </row>
    <row r="619" spans="1:1" x14ac:dyDescent="0.25">
      <c r="A619" s="73"/>
    </row>
    <row r="620" spans="1:1" x14ac:dyDescent="0.25">
      <c r="A620" s="73"/>
    </row>
    <row r="621" spans="1:1" x14ac:dyDescent="0.25">
      <c r="A621" s="73"/>
    </row>
    <row r="622" spans="1:1" x14ac:dyDescent="0.25">
      <c r="A622" s="73"/>
    </row>
    <row r="623" spans="1:1" x14ac:dyDescent="0.25">
      <c r="A623" s="73"/>
    </row>
    <row r="624" spans="1:1" x14ac:dyDescent="0.25">
      <c r="A624" s="73"/>
    </row>
    <row r="625" spans="1:1" x14ac:dyDescent="0.25">
      <c r="A625" s="73"/>
    </row>
    <row r="626" spans="1:1" x14ac:dyDescent="0.25">
      <c r="A626" s="73"/>
    </row>
    <row r="627" spans="1:1" x14ac:dyDescent="0.25">
      <c r="A627" s="73"/>
    </row>
    <row r="628" spans="1:1" x14ac:dyDescent="0.25">
      <c r="A628" s="73"/>
    </row>
    <row r="629" spans="1:1" x14ac:dyDescent="0.25">
      <c r="A629" s="73"/>
    </row>
    <row r="630" spans="1:1" x14ac:dyDescent="0.25">
      <c r="A630" s="73"/>
    </row>
    <row r="631" spans="1:1" x14ac:dyDescent="0.25">
      <c r="A631" s="73"/>
    </row>
    <row r="632" spans="1:1" x14ac:dyDescent="0.25">
      <c r="A632" s="73"/>
    </row>
    <row r="633" spans="1:1" x14ac:dyDescent="0.25">
      <c r="A633" s="73"/>
    </row>
    <row r="634" spans="1:1" x14ac:dyDescent="0.25">
      <c r="A634" s="73"/>
    </row>
    <row r="635" spans="1:1" x14ac:dyDescent="0.25">
      <c r="A635" s="73"/>
    </row>
    <row r="636" spans="1:1" x14ac:dyDescent="0.25">
      <c r="A636" s="73"/>
    </row>
    <row r="637" spans="1:1" x14ac:dyDescent="0.25">
      <c r="A637" s="73"/>
    </row>
    <row r="638" spans="1:1" x14ac:dyDescent="0.25">
      <c r="A638" s="73"/>
    </row>
    <row r="639" spans="1:1" x14ac:dyDescent="0.25">
      <c r="A639" s="73"/>
    </row>
    <row r="640" spans="1:1" x14ac:dyDescent="0.25">
      <c r="A640" s="73"/>
    </row>
    <row r="641" spans="1:1" x14ac:dyDescent="0.25">
      <c r="A641" s="73"/>
    </row>
    <row r="642" spans="1:1" x14ac:dyDescent="0.25">
      <c r="A642" s="73"/>
    </row>
    <row r="643" spans="1:1" x14ac:dyDescent="0.25">
      <c r="A643" s="73"/>
    </row>
    <row r="644" spans="1:1" x14ac:dyDescent="0.25">
      <c r="A644" s="73"/>
    </row>
    <row r="645" spans="1:1" x14ac:dyDescent="0.25">
      <c r="A645" s="73"/>
    </row>
    <row r="646" spans="1:1" x14ac:dyDescent="0.25">
      <c r="A646" s="73"/>
    </row>
    <row r="647" spans="1:1" x14ac:dyDescent="0.25">
      <c r="A647" s="73"/>
    </row>
    <row r="648" spans="1:1" x14ac:dyDescent="0.25">
      <c r="A648" s="73"/>
    </row>
    <row r="649" spans="1:1" x14ac:dyDescent="0.25">
      <c r="A649" s="73"/>
    </row>
    <row r="650" spans="1:1" x14ac:dyDescent="0.25">
      <c r="A650" s="73"/>
    </row>
    <row r="651" spans="1:1" x14ac:dyDescent="0.25">
      <c r="A651" s="73"/>
    </row>
    <row r="652" spans="1:1" x14ac:dyDescent="0.25">
      <c r="A652" s="73"/>
    </row>
    <row r="653" spans="1:1" x14ac:dyDescent="0.25">
      <c r="A653" s="73"/>
    </row>
    <row r="654" spans="1:1" x14ac:dyDescent="0.25">
      <c r="A654" s="73"/>
    </row>
    <row r="655" spans="1:1" x14ac:dyDescent="0.25">
      <c r="A655" s="73"/>
    </row>
    <row r="656" spans="1:1" x14ac:dyDescent="0.25">
      <c r="A656" s="73"/>
    </row>
    <row r="657" spans="1:1" x14ac:dyDescent="0.25">
      <c r="A657" s="73"/>
    </row>
    <row r="658" spans="1:1" x14ac:dyDescent="0.25">
      <c r="A658" s="73"/>
    </row>
    <row r="659" spans="1:1" x14ac:dyDescent="0.25">
      <c r="A659" s="73"/>
    </row>
    <row r="660" spans="1:1" x14ac:dyDescent="0.25">
      <c r="A660" s="73"/>
    </row>
    <row r="661" spans="1:1" x14ac:dyDescent="0.25">
      <c r="A661" s="73"/>
    </row>
    <row r="662" spans="1:1" x14ac:dyDescent="0.25">
      <c r="A662" s="73"/>
    </row>
    <row r="663" spans="1:1" x14ac:dyDescent="0.25">
      <c r="A663" s="73"/>
    </row>
    <row r="664" spans="1:1" x14ac:dyDescent="0.25">
      <c r="A664" s="73"/>
    </row>
    <row r="665" spans="1:1" x14ac:dyDescent="0.25">
      <c r="A665" s="73"/>
    </row>
    <row r="666" spans="1:1" x14ac:dyDescent="0.25">
      <c r="A666" s="73"/>
    </row>
    <row r="667" spans="1:1" x14ac:dyDescent="0.25">
      <c r="A667" s="73"/>
    </row>
    <row r="668" spans="1:1" x14ac:dyDescent="0.25">
      <c r="A668" s="73"/>
    </row>
    <row r="669" spans="1:1" x14ac:dyDescent="0.25">
      <c r="A669" s="73"/>
    </row>
    <row r="670" spans="1:1" x14ac:dyDescent="0.25">
      <c r="A670" s="73"/>
    </row>
    <row r="671" spans="1:1" x14ac:dyDescent="0.25">
      <c r="A671" s="73"/>
    </row>
    <row r="672" spans="1:1" x14ac:dyDescent="0.25">
      <c r="A672" s="73"/>
    </row>
    <row r="673" spans="1:1" x14ac:dyDescent="0.25">
      <c r="A673" s="73"/>
    </row>
    <row r="674" spans="1:1" x14ac:dyDescent="0.25">
      <c r="A674" s="73"/>
    </row>
    <row r="675" spans="1:1" x14ac:dyDescent="0.25">
      <c r="A675" s="73"/>
    </row>
    <row r="676" spans="1:1" x14ac:dyDescent="0.25">
      <c r="A676" s="73"/>
    </row>
    <row r="677" spans="1:1" x14ac:dyDescent="0.25">
      <c r="A677" s="73"/>
    </row>
    <row r="678" spans="1:1" x14ac:dyDescent="0.25">
      <c r="A678" s="73"/>
    </row>
    <row r="679" spans="1:1" x14ac:dyDescent="0.25">
      <c r="A679" s="73"/>
    </row>
    <row r="680" spans="1:1" x14ac:dyDescent="0.25">
      <c r="A680" s="73"/>
    </row>
    <row r="681" spans="1:1" x14ac:dyDescent="0.25">
      <c r="A681" s="73"/>
    </row>
    <row r="682" spans="1:1" x14ac:dyDescent="0.25">
      <c r="A682" s="73"/>
    </row>
    <row r="683" spans="1:1" x14ac:dyDescent="0.25">
      <c r="A683" s="73"/>
    </row>
    <row r="684" spans="1:1" x14ac:dyDescent="0.25">
      <c r="A684" s="73"/>
    </row>
    <row r="685" spans="1:1" x14ac:dyDescent="0.25">
      <c r="A685" s="73"/>
    </row>
    <row r="686" spans="1:1" x14ac:dyDescent="0.25">
      <c r="A686" s="73"/>
    </row>
    <row r="687" spans="1:1" x14ac:dyDescent="0.25">
      <c r="A687" s="73"/>
    </row>
    <row r="688" spans="1:1" x14ac:dyDescent="0.25">
      <c r="A688" s="73"/>
    </row>
    <row r="689" spans="1:1" x14ac:dyDescent="0.25">
      <c r="A689" s="73"/>
    </row>
    <row r="690" spans="1:1" x14ac:dyDescent="0.25">
      <c r="A690" s="73"/>
    </row>
    <row r="691" spans="1:1" x14ac:dyDescent="0.25">
      <c r="A691" s="73"/>
    </row>
    <row r="692" spans="1:1" x14ac:dyDescent="0.25">
      <c r="A692" s="73"/>
    </row>
    <row r="693" spans="1:1" x14ac:dyDescent="0.25">
      <c r="A693" s="73"/>
    </row>
    <row r="694" spans="1:1" x14ac:dyDescent="0.25">
      <c r="A694" s="73"/>
    </row>
    <row r="695" spans="1:1" x14ac:dyDescent="0.25">
      <c r="A695" s="73"/>
    </row>
    <row r="696" spans="1:1" x14ac:dyDescent="0.25">
      <c r="A696" s="73"/>
    </row>
    <row r="697" spans="1:1" x14ac:dyDescent="0.25">
      <c r="A697" s="73"/>
    </row>
    <row r="698" spans="1:1" x14ac:dyDescent="0.25">
      <c r="A698" s="73"/>
    </row>
    <row r="699" spans="1:1" x14ac:dyDescent="0.25">
      <c r="A699" s="73"/>
    </row>
    <row r="700" spans="1:1" x14ac:dyDescent="0.25">
      <c r="A700" s="73"/>
    </row>
    <row r="701" spans="1:1" x14ac:dyDescent="0.25">
      <c r="A701" s="73"/>
    </row>
    <row r="702" spans="1:1" x14ac:dyDescent="0.25">
      <c r="A702" s="73"/>
    </row>
    <row r="703" spans="1:1" x14ac:dyDescent="0.25">
      <c r="A703" s="73"/>
    </row>
    <row r="704" spans="1:1" x14ac:dyDescent="0.25">
      <c r="A704" s="73"/>
    </row>
    <row r="705" spans="1:1" x14ac:dyDescent="0.25">
      <c r="A705" s="73"/>
    </row>
    <row r="706" spans="1:1" x14ac:dyDescent="0.25">
      <c r="A706" s="73"/>
    </row>
    <row r="707" spans="1:1" x14ac:dyDescent="0.25">
      <c r="A707" s="73"/>
    </row>
    <row r="708" spans="1:1" x14ac:dyDescent="0.25">
      <c r="A708" s="73"/>
    </row>
    <row r="709" spans="1:1" x14ac:dyDescent="0.25">
      <c r="A709" s="73"/>
    </row>
    <row r="710" spans="1:1" x14ac:dyDescent="0.25">
      <c r="A710" s="73"/>
    </row>
    <row r="711" spans="1:1" x14ac:dyDescent="0.25">
      <c r="A711" s="73"/>
    </row>
    <row r="712" spans="1:1" x14ac:dyDescent="0.25">
      <c r="A712" s="73"/>
    </row>
    <row r="713" spans="1:1" x14ac:dyDescent="0.25">
      <c r="A713" s="73"/>
    </row>
    <row r="714" spans="1:1" x14ac:dyDescent="0.25">
      <c r="A714" s="73"/>
    </row>
    <row r="715" spans="1:1" x14ac:dyDescent="0.25">
      <c r="A715" s="73"/>
    </row>
    <row r="716" spans="1:1" x14ac:dyDescent="0.25">
      <c r="A716" s="73"/>
    </row>
    <row r="717" spans="1:1" x14ac:dyDescent="0.25">
      <c r="A717" s="73"/>
    </row>
    <row r="718" spans="1:1" x14ac:dyDescent="0.25">
      <c r="A718" s="73"/>
    </row>
    <row r="719" spans="1:1" x14ac:dyDescent="0.25">
      <c r="A719" s="73"/>
    </row>
    <row r="720" spans="1:1" x14ac:dyDescent="0.25">
      <c r="A720" s="73"/>
    </row>
    <row r="721" spans="1:1" x14ac:dyDescent="0.25">
      <c r="A721" s="73"/>
    </row>
    <row r="722" spans="1:1" x14ac:dyDescent="0.25">
      <c r="A722" s="73"/>
    </row>
    <row r="723" spans="1:1" x14ac:dyDescent="0.25">
      <c r="A723" s="73"/>
    </row>
    <row r="724" spans="1:1" x14ac:dyDescent="0.25">
      <c r="A724" s="73"/>
    </row>
    <row r="725" spans="1:1" x14ac:dyDescent="0.25">
      <c r="A725" s="73"/>
    </row>
    <row r="726" spans="1:1" x14ac:dyDescent="0.25">
      <c r="A726" s="73"/>
    </row>
    <row r="727" spans="1:1" x14ac:dyDescent="0.25">
      <c r="A727" s="73"/>
    </row>
    <row r="728" spans="1:1" x14ac:dyDescent="0.25">
      <c r="A728" s="73"/>
    </row>
    <row r="729" spans="1:1" x14ac:dyDescent="0.25">
      <c r="A729" s="73"/>
    </row>
    <row r="730" spans="1:1" x14ac:dyDescent="0.25">
      <c r="A730" s="73"/>
    </row>
    <row r="731" spans="1:1" x14ac:dyDescent="0.25">
      <c r="A731" s="73"/>
    </row>
    <row r="732" spans="1:1" x14ac:dyDescent="0.25">
      <c r="A732" s="73"/>
    </row>
    <row r="733" spans="1:1" x14ac:dyDescent="0.25">
      <c r="A733" s="73"/>
    </row>
    <row r="734" spans="1:1" x14ac:dyDescent="0.25">
      <c r="A734" s="73"/>
    </row>
    <row r="735" spans="1:1" x14ac:dyDescent="0.25">
      <c r="A735" s="73"/>
    </row>
    <row r="736" spans="1:1" x14ac:dyDescent="0.25">
      <c r="A736" s="73"/>
    </row>
    <row r="737" spans="1:1" x14ac:dyDescent="0.25">
      <c r="A737" s="73"/>
    </row>
    <row r="738" spans="1:1" x14ac:dyDescent="0.25">
      <c r="A738" s="73"/>
    </row>
    <row r="739" spans="1:1" x14ac:dyDescent="0.25">
      <c r="A739" s="73"/>
    </row>
    <row r="740" spans="1:1" x14ac:dyDescent="0.25">
      <c r="A740" s="73"/>
    </row>
    <row r="741" spans="1:1" x14ac:dyDescent="0.25">
      <c r="A741" s="73"/>
    </row>
    <row r="742" spans="1:1" x14ac:dyDescent="0.25">
      <c r="A742" s="73"/>
    </row>
    <row r="743" spans="1:1" x14ac:dyDescent="0.25">
      <c r="A743" s="73"/>
    </row>
    <row r="744" spans="1:1" x14ac:dyDescent="0.25">
      <c r="A744" s="73"/>
    </row>
    <row r="745" spans="1:1" x14ac:dyDescent="0.25">
      <c r="A745" s="73"/>
    </row>
    <row r="746" spans="1:1" x14ac:dyDescent="0.25">
      <c r="A746" s="73"/>
    </row>
    <row r="747" spans="1:1" x14ac:dyDescent="0.25">
      <c r="A747" s="73"/>
    </row>
    <row r="748" spans="1:1" x14ac:dyDescent="0.25">
      <c r="A748" s="73"/>
    </row>
    <row r="749" spans="1:1" x14ac:dyDescent="0.25">
      <c r="A749" s="73"/>
    </row>
    <row r="750" spans="1:1" x14ac:dyDescent="0.25">
      <c r="A750" s="73"/>
    </row>
    <row r="751" spans="1:1" x14ac:dyDescent="0.25">
      <c r="A751" s="73"/>
    </row>
    <row r="752" spans="1:1" x14ac:dyDescent="0.25">
      <c r="A752" s="73"/>
    </row>
    <row r="753" spans="1:1" x14ac:dyDescent="0.25">
      <c r="A753" s="73"/>
    </row>
    <row r="754" spans="1:1" x14ac:dyDescent="0.25">
      <c r="A754" s="73"/>
    </row>
    <row r="755" spans="1:1" x14ac:dyDescent="0.25">
      <c r="A755" s="73"/>
    </row>
    <row r="756" spans="1:1" x14ac:dyDescent="0.25">
      <c r="A756" s="73"/>
    </row>
    <row r="757" spans="1:1" x14ac:dyDescent="0.25">
      <c r="A757" s="73"/>
    </row>
    <row r="758" spans="1:1" x14ac:dyDescent="0.25">
      <c r="A758" s="73"/>
    </row>
    <row r="759" spans="1:1" x14ac:dyDescent="0.25">
      <c r="A759" s="73"/>
    </row>
    <row r="760" spans="1:1" x14ac:dyDescent="0.25">
      <c r="A760" s="73"/>
    </row>
    <row r="761" spans="1:1" x14ac:dyDescent="0.25">
      <c r="A761" s="73"/>
    </row>
    <row r="762" spans="1:1" x14ac:dyDescent="0.25">
      <c r="A762" s="73"/>
    </row>
    <row r="763" spans="1:1" x14ac:dyDescent="0.25">
      <c r="A763" s="73"/>
    </row>
    <row r="764" spans="1:1" x14ac:dyDescent="0.25">
      <c r="A764" s="73"/>
    </row>
    <row r="765" spans="1:1" x14ac:dyDescent="0.25">
      <c r="A765" s="73"/>
    </row>
    <row r="766" spans="1:1" x14ac:dyDescent="0.25">
      <c r="A766" s="73"/>
    </row>
    <row r="767" spans="1:1" x14ac:dyDescent="0.25">
      <c r="A767" s="73"/>
    </row>
    <row r="768" spans="1:1" x14ac:dyDescent="0.25">
      <c r="A768" s="73"/>
    </row>
    <row r="769" spans="1:1" x14ac:dyDescent="0.25">
      <c r="A769" s="73"/>
    </row>
    <row r="770" spans="1:1" x14ac:dyDescent="0.25">
      <c r="A770" s="73"/>
    </row>
    <row r="771" spans="1:1" x14ac:dyDescent="0.25">
      <c r="A771" s="73"/>
    </row>
    <row r="772" spans="1:1" x14ac:dyDescent="0.25">
      <c r="A772" s="73"/>
    </row>
    <row r="773" spans="1:1" x14ac:dyDescent="0.25">
      <c r="A773" s="73"/>
    </row>
    <row r="774" spans="1:1" x14ac:dyDescent="0.25">
      <c r="A774" s="73"/>
    </row>
    <row r="775" spans="1:1" x14ac:dyDescent="0.25">
      <c r="A775" s="73"/>
    </row>
    <row r="776" spans="1:1" x14ac:dyDescent="0.25">
      <c r="A776" s="73"/>
    </row>
    <row r="777" spans="1:1" x14ac:dyDescent="0.25">
      <c r="A777" s="73"/>
    </row>
    <row r="778" spans="1:1" x14ac:dyDescent="0.25">
      <c r="A778" s="73"/>
    </row>
    <row r="779" spans="1:1" x14ac:dyDescent="0.25">
      <c r="A779" s="73"/>
    </row>
    <row r="780" spans="1:1" x14ac:dyDescent="0.25">
      <c r="A780" s="73"/>
    </row>
    <row r="781" spans="1:1" x14ac:dyDescent="0.25">
      <c r="A781" s="73"/>
    </row>
    <row r="782" spans="1:1" x14ac:dyDescent="0.25">
      <c r="A782" s="73"/>
    </row>
    <row r="783" spans="1:1" x14ac:dyDescent="0.25">
      <c r="A783" s="73"/>
    </row>
    <row r="784" spans="1:1" x14ac:dyDescent="0.25">
      <c r="A784" s="73"/>
    </row>
    <row r="785" spans="1:1" x14ac:dyDescent="0.25">
      <c r="A785" s="73"/>
    </row>
    <row r="786" spans="1:1" x14ac:dyDescent="0.25">
      <c r="A786" s="73"/>
    </row>
    <row r="787" spans="1:1" x14ac:dyDescent="0.25">
      <c r="A787" s="73"/>
    </row>
    <row r="788" spans="1:1" x14ac:dyDescent="0.25">
      <c r="A788" s="73"/>
    </row>
    <row r="789" spans="1:1" x14ac:dyDescent="0.25">
      <c r="A789" s="73"/>
    </row>
    <row r="790" spans="1:1" x14ac:dyDescent="0.25">
      <c r="A790" s="73"/>
    </row>
    <row r="791" spans="1:1" x14ac:dyDescent="0.25">
      <c r="A791" s="73"/>
    </row>
    <row r="792" spans="1:1" x14ac:dyDescent="0.25">
      <c r="A792" s="73"/>
    </row>
    <row r="793" spans="1:1" x14ac:dyDescent="0.25">
      <c r="A793" s="73"/>
    </row>
    <row r="794" spans="1:1" x14ac:dyDescent="0.25">
      <c r="A794" s="73"/>
    </row>
    <row r="795" spans="1:1" x14ac:dyDescent="0.25">
      <c r="A795" s="73"/>
    </row>
    <row r="796" spans="1:1" x14ac:dyDescent="0.25">
      <c r="A796" s="73"/>
    </row>
    <row r="797" spans="1:1" x14ac:dyDescent="0.25">
      <c r="A797" s="73"/>
    </row>
    <row r="798" spans="1:1" x14ac:dyDescent="0.25">
      <c r="A798" s="73"/>
    </row>
    <row r="799" spans="1:1" x14ac:dyDescent="0.25">
      <c r="A799" s="73"/>
    </row>
    <row r="800" spans="1:1" x14ac:dyDescent="0.25">
      <c r="A800" s="73"/>
    </row>
    <row r="801" spans="1:1" x14ac:dyDescent="0.25">
      <c r="A801" s="73"/>
    </row>
    <row r="802" spans="1:1" x14ac:dyDescent="0.25">
      <c r="A802" s="73"/>
    </row>
    <row r="803" spans="1:1" x14ac:dyDescent="0.25">
      <c r="A803" s="73"/>
    </row>
    <row r="804" spans="1:1" x14ac:dyDescent="0.25">
      <c r="A804" s="73"/>
    </row>
    <row r="805" spans="1:1" x14ac:dyDescent="0.25">
      <c r="A805" s="73"/>
    </row>
    <row r="806" spans="1:1" x14ac:dyDescent="0.25">
      <c r="A806" s="73"/>
    </row>
    <row r="807" spans="1:1" x14ac:dyDescent="0.25">
      <c r="A807" s="73"/>
    </row>
    <row r="808" spans="1:1" x14ac:dyDescent="0.25">
      <c r="A808" s="73"/>
    </row>
    <row r="809" spans="1:1" x14ac:dyDescent="0.25">
      <c r="A809" s="73"/>
    </row>
    <row r="810" spans="1:1" x14ac:dyDescent="0.25">
      <c r="A810" s="73"/>
    </row>
    <row r="811" spans="1:1" x14ac:dyDescent="0.25">
      <c r="A811" s="73"/>
    </row>
    <row r="812" spans="1:1" x14ac:dyDescent="0.25">
      <c r="A812" s="73"/>
    </row>
    <row r="813" spans="1:1" x14ac:dyDescent="0.25">
      <c r="A813" s="73"/>
    </row>
    <row r="814" spans="1:1" x14ac:dyDescent="0.25">
      <c r="A814" s="73"/>
    </row>
    <row r="815" spans="1:1" x14ac:dyDescent="0.25">
      <c r="A815" s="73"/>
    </row>
    <row r="816" spans="1:1" x14ac:dyDescent="0.25">
      <c r="A816" s="73"/>
    </row>
    <row r="817" spans="1:1" x14ac:dyDescent="0.25">
      <c r="A817" s="73"/>
    </row>
    <row r="818" spans="1:1" x14ac:dyDescent="0.25">
      <c r="A818" s="73"/>
    </row>
    <row r="819" spans="1:1" x14ac:dyDescent="0.25">
      <c r="A819" s="73"/>
    </row>
    <row r="820" spans="1:1" x14ac:dyDescent="0.25">
      <c r="A820" s="73"/>
    </row>
    <row r="821" spans="1:1" x14ac:dyDescent="0.25">
      <c r="A821" s="73"/>
    </row>
    <row r="822" spans="1:1" x14ac:dyDescent="0.25">
      <c r="A822" s="73"/>
    </row>
    <row r="823" spans="1:1" x14ac:dyDescent="0.25">
      <c r="A823" s="73"/>
    </row>
    <row r="824" spans="1:1" x14ac:dyDescent="0.25">
      <c r="A824" s="73"/>
    </row>
    <row r="825" spans="1:1" x14ac:dyDescent="0.25">
      <c r="A825" s="73"/>
    </row>
    <row r="826" spans="1:1" x14ac:dyDescent="0.25">
      <c r="A826" s="73"/>
    </row>
    <row r="827" spans="1:1" x14ac:dyDescent="0.25">
      <c r="A827" s="73"/>
    </row>
    <row r="828" spans="1:1" x14ac:dyDescent="0.25">
      <c r="A828" s="73"/>
    </row>
    <row r="829" spans="1:1" x14ac:dyDescent="0.25">
      <c r="A829" s="73"/>
    </row>
    <row r="830" spans="1:1" x14ac:dyDescent="0.25">
      <c r="A830" s="73"/>
    </row>
    <row r="831" spans="1:1" x14ac:dyDescent="0.25">
      <c r="A831" s="73"/>
    </row>
    <row r="832" spans="1:1" x14ac:dyDescent="0.25">
      <c r="A832" s="73"/>
    </row>
    <row r="833" spans="1:1" x14ac:dyDescent="0.25">
      <c r="A833" s="73"/>
    </row>
    <row r="834" spans="1:1" x14ac:dyDescent="0.25">
      <c r="A834" s="73"/>
    </row>
    <row r="835" spans="1:1" x14ac:dyDescent="0.25">
      <c r="A835" s="73"/>
    </row>
    <row r="836" spans="1:1" x14ac:dyDescent="0.25">
      <c r="A836" s="73"/>
    </row>
    <row r="837" spans="1:1" x14ac:dyDescent="0.25">
      <c r="A837" s="73"/>
    </row>
    <row r="838" spans="1:1" x14ac:dyDescent="0.25">
      <c r="A838" s="73"/>
    </row>
    <row r="839" spans="1:1" x14ac:dyDescent="0.25">
      <c r="A839" s="73"/>
    </row>
    <row r="840" spans="1:1" x14ac:dyDescent="0.25">
      <c r="A840" s="73"/>
    </row>
    <row r="841" spans="1:1" x14ac:dyDescent="0.25">
      <c r="A841" s="73"/>
    </row>
    <row r="842" spans="1:1" x14ac:dyDescent="0.25">
      <c r="A842" s="73"/>
    </row>
    <row r="843" spans="1:1" x14ac:dyDescent="0.25">
      <c r="A843" s="73"/>
    </row>
    <row r="844" spans="1:1" x14ac:dyDescent="0.25">
      <c r="A844" s="73"/>
    </row>
    <row r="845" spans="1:1" x14ac:dyDescent="0.25">
      <c r="A845" s="73"/>
    </row>
    <row r="846" spans="1:1" x14ac:dyDescent="0.25">
      <c r="A846" s="73"/>
    </row>
    <row r="847" spans="1:1" x14ac:dyDescent="0.25">
      <c r="A847" s="73"/>
    </row>
    <row r="848" spans="1:1" x14ac:dyDescent="0.25">
      <c r="A848" s="73"/>
    </row>
    <row r="849" spans="1:1" x14ac:dyDescent="0.25">
      <c r="A849" s="73"/>
    </row>
    <row r="850" spans="1:1" x14ac:dyDescent="0.25">
      <c r="A850" s="73"/>
    </row>
    <row r="851" spans="1:1" x14ac:dyDescent="0.25">
      <c r="A851" s="73"/>
    </row>
    <row r="852" spans="1:1" x14ac:dyDescent="0.25">
      <c r="A852" s="73"/>
    </row>
    <row r="853" spans="1:1" x14ac:dyDescent="0.25">
      <c r="A853" s="73"/>
    </row>
    <row r="854" spans="1:1" x14ac:dyDescent="0.25">
      <c r="A854" s="73"/>
    </row>
    <row r="855" spans="1:1" x14ac:dyDescent="0.25">
      <c r="A855" s="73"/>
    </row>
    <row r="856" spans="1:1" x14ac:dyDescent="0.25">
      <c r="A856" s="73"/>
    </row>
    <row r="857" spans="1:1" x14ac:dyDescent="0.25">
      <c r="A857" s="73"/>
    </row>
    <row r="858" spans="1:1" x14ac:dyDescent="0.25">
      <c r="A858" s="73"/>
    </row>
    <row r="859" spans="1:1" x14ac:dyDescent="0.25">
      <c r="A859" s="73"/>
    </row>
    <row r="860" spans="1:1" x14ac:dyDescent="0.25">
      <c r="A860" s="73"/>
    </row>
    <row r="861" spans="1:1" x14ac:dyDescent="0.25">
      <c r="A861" s="73"/>
    </row>
    <row r="862" spans="1:1" x14ac:dyDescent="0.25">
      <c r="A862" s="73"/>
    </row>
    <row r="863" spans="1:1" x14ac:dyDescent="0.25">
      <c r="A863" s="73"/>
    </row>
    <row r="864" spans="1:1" x14ac:dyDescent="0.25">
      <c r="A864" s="73"/>
    </row>
    <row r="865" spans="1:1" x14ac:dyDescent="0.25">
      <c r="A865" s="73"/>
    </row>
    <row r="866" spans="1:1" x14ac:dyDescent="0.25">
      <c r="A866" s="73"/>
    </row>
    <row r="867" spans="1:1" x14ac:dyDescent="0.25">
      <c r="A867" s="73"/>
    </row>
    <row r="868" spans="1:1" x14ac:dyDescent="0.25">
      <c r="A868" s="73"/>
    </row>
    <row r="869" spans="1:1" x14ac:dyDescent="0.25">
      <c r="A869" s="73"/>
    </row>
    <row r="870" spans="1:1" x14ac:dyDescent="0.25">
      <c r="A870" s="73"/>
    </row>
    <row r="871" spans="1:1" x14ac:dyDescent="0.25">
      <c r="A871" s="73"/>
    </row>
    <row r="872" spans="1:1" x14ac:dyDescent="0.25">
      <c r="A872" s="73"/>
    </row>
    <row r="873" spans="1:1" x14ac:dyDescent="0.25">
      <c r="A873" s="73"/>
    </row>
    <row r="874" spans="1:1" x14ac:dyDescent="0.25">
      <c r="A874" s="73"/>
    </row>
    <row r="875" spans="1:1" x14ac:dyDescent="0.25">
      <c r="A875" s="73"/>
    </row>
    <row r="876" spans="1:1" x14ac:dyDescent="0.25">
      <c r="A876" s="73"/>
    </row>
    <row r="877" spans="1:1" x14ac:dyDescent="0.25">
      <c r="A877" s="73"/>
    </row>
    <row r="878" spans="1:1" x14ac:dyDescent="0.25">
      <c r="A878" s="73"/>
    </row>
    <row r="879" spans="1:1" x14ac:dyDescent="0.25">
      <c r="A879" s="73"/>
    </row>
    <row r="880" spans="1:1" x14ac:dyDescent="0.25">
      <c r="A880" s="73"/>
    </row>
    <row r="881" spans="1:1" x14ac:dyDescent="0.25">
      <c r="A881" s="73"/>
    </row>
    <row r="882" spans="1:1" x14ac:dyDescent="0.25">
      <c r="A882" s="73"/>
    </row>
    <row r="883" spans="1:1" x14ac:dyDescent="0.25">
      <c r="A883" s="73"/>
    </row>
    <row r="884" spans="1:1" x14ac:dyDescent="0.25">
      <c r="A884" s="73"/>
    </row>
    <row r="885" spans="1:1" x14ac:dyDescent="0.25">
      <c r="A885" s="73"/>
    </row>
    <row r="886" spans="1:1" x14ac:dyDescent="0.25">
      <c r="A886" s="73"/>
    </row>
    <row r="887" spans="1:1" x14ac:dyDescent="0.25">
      <c r="A887" s="73"/>
    </row>
    <row r="888" spans="1:1" x14ac:dyDescent="0.25">
      <c r="A888" s="73"/>
    </row>
    <row r="889" spans="1:1" x14ac:dyDescent="0.25">
      <c r="A889" s="73"/>
    </row>
    <row r="890" spans="1:1" x14ac:dyDescent="0.25">
      <c r="A890" s="73"/>
    </row>
    <row r="891" spans="1:1" x14ac:dyDescent="0.25">
      <c r="A891" s="73"/>
    </row>
    <row r="892" spans="1:1" x14ac:dyDescent="0.25">
      <c r="A892" s="73"/>
    </row>
    <row r="893" spans="1:1" x14ac:dyDescent="0.25">
      <c r="A893" s="73"/>
    </row>
    <row r="894" spans="1:1" x14ac:dyDescent="0.25">
      <c r="A894" s="73"/>
    </row>
    <row r="895" spans="1:1" x14ac:dyDescent="0.25">
      <c r="A895" s="73"/>
    </row>
    <row r="896" spans="1:1" x14ac:dyDescent="0.25">
      <c r="A896" s="73"/>
    </row>
    <row r="897" spans="1:1" x14ac:dyDescent="0.25">
      <c r="A897" s="73"/>
    </row>
    <row r="898" spans="1:1" x14ac:dyDescent="0.25">
      <c r="A898" s="73"/>
    </row>
    <row r="899" spans="1:1" x14ac:dyDescent="0.25">
      <c r="A899" s="73"/>
    </row>
    <row r="900" spans="1:1" x14ac:dyDescent="0.25">
      <c r="A900" s="73"/>
    </row>
    <row r="901" spans="1:1" x14ac:dyDescent="0.25">
      <c r="A901" s="73"/>
    </row>
    <row r="902" spans="1:1" x14ac:dyDescent="0.25">
      <c r="A902" s="73"/>
    </row>
    <row r="903" spans="1:1" x14ac:dyDescent="0.25">
      <c r="A903" s="73"/>
    </row>
    <row r="904" spans="1:1" x14ac:dyDescent="0.25">
      <c r="A904" s="73"/>
    </row>
    <row r="905" spans="1:1" x14ac:dyDescent="0.25">
      <c r="A905" s="73"/>
    </row>
    <row r="906" spans="1:1" x14ac:dyDescent="0.25">
      <c r="A906" s="73"/>
    </row>
    <row r="907" spans="1:1" x14ac:dyDescent="0.25">
      <c r="A907" s="73"/>
    </row>
    <row r="908" spans="1:1" x14ac:dyDescent="0.25">
      <c r="A908" s="73"/>
    </row>
    <row r="909" spans="1:1" x14ac:dyDescent="0.25">
      <c r="A909" s="73"/>
    </row>
    <row r="910" spans="1:1" x14ac:dyDescent="0.25">
      <c r="A910" s="73"/>
    </row>
    <row r="911" spans="1:1" x14ac:dyDescent="0.25">
      <c r="A911" s="73"/>
    </row>
    <row r="912" spans="1:1" x14ac:dyDescent="0.25">
      <c r="A912" s="73"/>
    </row>
    <row r="913" spans="1:1" x14ac:dyDescent="0.25">
      <c r="A913" s="73"/>
    </row>
    <row r="914" spans="1:1" x14ac:dyDescent="0.25">
      <c r="A914" s="73"/>
    </row>
    <row r="915" spans="1:1" x14ac:dyDescent="0.25">
      <c r="A915" s="73"/>
    </row>
    <row r="916" spans="1:1" x14ac:dyDescent="0.25">
      <c r="A916" s="73"/>
    </row>
    <row r="917" spans="1:1" x14ac:dyDescent="0.25">
      <c r="A917" s="73"/>
    </row>
    <row r="918" spans="1:1" x14ac:dyDescent="0.25">
      <c r="A918" s="73"/>
    </row>
    <row r="919" spans="1:1" x14ac:dyDescent="0.25">
      <c r="A919" s="73"/>
    </row>
    <row r="920" spans="1:1" x14ac:dyDescent="0.25">
      <c r="A920" s="73"/>
    </row>
    <row r="921" spans="1:1" x14ac:dyDescent="0.25">
      <c r="A921" s="73"/>
    </row>
    <row r="922" spans="1:1" x14ac:dyDescent="0.25">
      <c r="A922" s="73"/>
    </row>
    <row r="923" spans="1:1" x14ac:dyDescent="0.25">
      <c r="A923" s="73"/>
    </row>
    <row r="924" spans="1:1" x14ac:dyDescent="0.25">
      <c r="A924" s="73"/>
    </row>
    <row r="925" spans="1:1" x14ac:dyDescent="0.25">
      <c r="A925" s="73"/>
    </row>
    <row r="926" spans="1:1" x14ac:dyDescent="0.25">
      <c r="A926" s="73"/>
    </row>
    <row r="927" spans="1:1" x14ac:dyDescent="0.25">
      <c r="A927" s="73"/>
    </row>
    <row r="928" spans="1:1" x14ac:dyDescent="0.25">
      <c r="A928" s="73"/>
    </row>
    <row r="929" spans="1:1" x14ac:dyDescent="0.25">
      <c r="A929" s="73"/>
    </row>
    <row r="930" spans="1:1" x14ac:dyDescent="0.25">
      <c r="A930" s="73"/>
    </row>
    <row r="931" spans="1:1" x14ac:dyDescent="0.25">
      <c r="A931" s="73"/>
    </row>
    <row r="932" spans="1:1" x14ac:dyDescent="0.25">
      <c r="A932" s="73"/>
    </row>
    <row r="933" spans="1:1" x14ac:dyDescent="0.25">
      <c r="A933" s="73"/>
    </row>
    <row r="934" spans="1:1" x14ac:dyDescent="0.25">
      <c r="A934" s="73"/>
    </row>
    <row r="935" spans="1:1" x14ac:dyDescent="0.25">
      <c r="A935" s="73"/>
    </row>
    <row r="936" spans="1:1" x14ac:dyDescent="0.25">
      <c r="A936" s="73"/>
    </row>
    <row r="937" spans="1:1" x14ac:dyDescent="0.25">
      <c r="A937" s="73"/>
    </row>
    <row r="938" spans="1:1" x14ac:dyDescent="0.25">
      <c r="A938" s="73"/>
    </row>
    <row r="939" spans="1:1" x14ac:dyDescent="0.25">
      <c r="A939" s="73"/>
    </row>
    <row r="940" spans="1:1" x14ac:dyDescent="0.25">
      <c r="A940" s="73"/>
    </row>
    <row r="941" spans="1:1" x14ac:dyDescent="0.25">
      <c r="A941" s="73"/>
    </row>
    <row r="942" spans="1:1" x14ac:dyDescent="0.25">
      <c r="A942" s="73"/>
    </row>
    <row r="943" spans="1:1" x14ac:dyDescent="0.25">
      <c r="A943" s="73"/>
    </row>
    <row r="944" spans="1:1" x14ac:dyDescent="0.25">
      <c r="A944" s="73"/>
    </row>
    <row r="945" spans="1:1" x14ac:dyDescent="0.25">
      <c r="A945" s="73"/>
    </row>
    <row r="946" spans="1:1" x14ac:dyDescent="0.25">
      <c r="A946" s="73"/>
    </row>
    <row r="947" spans="1:1" x14ac:dyDescent="0.25">
      <c r="A947" s="73"/>
    </row>
    <row r="948" spans="1:1" x14ac:dyDescent="0.25">
      <c r="A948" s="73"/>
    </row>
    <row r="949" spans="1:1" x14ac:dyDescent="0.25">
      <c r="A949" s="73"/>
    </row>
    <row r="950" spans="1:1" x14ac:dyDescent="0.25">
      <c r="A950" s="73"/>
    </row>
    <row r="951" spans="1:1" x14ac:dyDescent="0.25">
      <c r="A951" s="73"/>
    </row>
    <row r="952" spans="1:1" x14ac:dyDescent="0.25">
      <c r="A952" s="73"/>
    </row>
    <row r="953" spans="1:1" x14ac:dyDescent="0.25">
      <c r="A953" s="73"/>
    </row>
    <row r="954" spans="1:1" x14ac:dyDescent="0.25">
      <c r="A954" s="73"/>
    </row>
    <row r="955" spans="1:1" x14ac:dyDescent="0.25">
      <c r="A955" s="73"/>
    </row>
    <row r="956" spans="1:1" x14ac:dyDescent="0.25">
      <c r="A956" s="73"/>
    </row>
    <row r="957" spans="1:1" x14ac:dyDescent="0.25">
      <c r="A957" s="73"/>
    </row>
    <row r="958" spans="1:1" x14ac:dyDescent="0.25">
      <c r="A958" s="73"/>
    </row>
    <row r="959" spans="1:1" x14ac:dyDescent="0.25">
      <c r="A959" s="73"/>
    </row>
    <row r="960" spans="1:1" x14ac:dyDescent="0.25">
      <c r="A960" s="73"/>
    </row>
    <row r="961" spans="1:1" x14ac:dyDescent="0.25">
      <c r="A961" s="73"/>
    </row>
    <row r="962" spans="1:1" x14ac:dyDescent="0.25">
      <c r="A962" s="73"/>
    </row>
    <row r="963" spans="1:1" x14ac:dyDescent="0.25">
      <c r="A963" s="73"/>
    </row>
    <row r="964" spans="1:1" x14ac:dyDescent="0.25">
      <c r="A964" s="73"/>
    </row>
    <row r="965" spans="1:1" x14ac:dyDescent="0.25">
      <c r="A965" s="73"/>
    </row>
    <row r="966" spans="1:1" x14ac:dyDescent="0.25">
      <c r="A966" s="73"/>
    </row>
    <row r="967" spans="1:1" x14ac:dyDescent="0.25">
      <c r="A967" s="73"/>
    </row>
    <row r="968" spans="1:1" x14ac:dyDescent="0.25">
      <c r="A968" s="73"/>
    </row>
    <row r="969" spans="1:1" x14ac:dyDescent="0.25">
      <c r="A969" s="73"/>
    </row>
    <row r="970" spans="1:1" x14ac:dyDescent="0.25">
      <c r="A970" s="73"/>
    </row>
    <row r="971" spans="1:1" x14ac:dyDescent="0.25">
      <c r="A971" s="73"/>
    </row>
    <row r="972" spans="1:1" x14ac:dyDescent="0.25">
      <c r="A972" s="73"/>
    </row>
    <row r="973" spans="1:1" x14ac:dyDescent="0.25">
      <c r="A973" s="73"/>
    </row>
    <row r="974" spans="1:1" x14ac:dyDescent="0.25">
      <c r="A974" s="73"/>
    </row>
    <row r="975" spans="1:1" x14ac:dyDescent="0.25">
      <c r="A975" s="73"/>
    </row>
    <row r="976" spans="1:1" x14ac:dyDescent="0.25">
      <c r="A976" s="73"/>
    </row>
    <row r="977" spans="1:1" x14ac:dyDescent="0.25">
      <c r="A977" s="73"/>
    </row>
    <row r="978" spans="1:1" x14ac:dyDescent="0.25">
      <c r="A978" s="73"/>
    </row>
    <row r="979" spans="1:1" x14ac:dyDescent="0.25">
      <c r="A979" s="73"/>
    </row>
    <row r="980" spans="1:1" x14ac:dyDescent="0.25">
      <c r="A980" s="73"/>
    </row>
    <row r="981" spans="1:1" x14ac:dyDescent="0.25">
      <c r="A981" s="73"/>
    </row>
    <row r="982" spans="1:1" x14ac:dyDescent="0.25">
      <c r="A982" s="73"/>
    </row>
    <row r="983" spans="1:1" x14ac:dyDescent="0.25">
      <c r="A983" s="73"/>
    </row>
    <row r="984" spans="1:1" x14ac:dyDescent="0.25">
      <c r="A984" s="73"/>
    </row>
    <row r="985" spans="1:1" x14ac:dyDescent="0.25">
      <c r="A985" s="73"/>
    </row>
    <row r="986" spans="1:1" x14ac:dyDescent="0.25">
      <c r="A986" s="73"/>
    </row>
    <row r="987" spans="1:1" x14ac:dyDescent="0.25">
      <c r="A987" s="73"/>
    </row>
    <row r="988" spans="1:1" x14ac:dyDescent="0.25">
      <c r="A988" s="73"/>
    </row>
    <row r="989" spans="1:1" x14ac:dyDescent="0.25">
      <c r="A989" s="73"/>
    </row>
    <row r="990" spans="1:1" x14ac:dyDescent="0.25">
      <c r="A990" s="73"/>
    </row>
    <row r="991" spans="1:1" x14ac:dyDescent="0.25">
      <c r="A991" s="73"/>
    </row>
    <row r="992" spans="1:1" x14ac:dyDescent="0.25">
      <c r="A992" s="73"/>
    </row>
    <row r="993" spans="1:1" x14ac:dyDescent="0.25">
      <c r="A993" s="73"/>
    </row>
    <row r="994" spans="1:1" x14ac:dyDescent="0.25">
      <c r="A994" s="73"/>
    </row>
    <row r="995" spans="1:1" x14ac:dyDescent="0.25">
      <c r="A995" s="73"/>
    </row>
    <row r="996" spans="1:1" x14ac:dyDescent="0.25">
      <c r="A996" s="73"/>
    </row>
    <row r="997" spans="1:1" x14ac:dyDescent="0.25">
      <c r="A997" s="73"/>
    </row>
    <row r="998" spans="1:1" x14ac:dyDescent="0.25">
      <c r="A998" s="73"/>
    </row>
    <row r="999" spans="1:1" x14ac:dyDescent="0.25">
      <c r="A999" s="73"/>
    </row>
    <row r="1000" spans="1:1" x14ac:dyDescent="0.25">
      <c r="A1000" s="73"/>
    </row>
    <row r="1001" spans="1:1" x14ac:dyDescent="0.25">
      <c r="A1001" s="73"/>
    </row>
    <row r="1002" spans="1:1" x14ac:dyDescent="0.25">
      <c r="A1002" s="73"/>
    </row>
    <row r="1003" spans="1:1" x14ac:dyDescent="0.25">
      <c r="A1003" s="73"/>
    </row>
    <row r="1004" spans="1:1" x14ac:dyDescent="0.25">
      <c r="A1004" s="73"/>
    </row>
    <row r="1005" spans="1:1" x14ac:dyDescent="0.25">
      <c r="A1005" s="73"/>
    </row>
    <row r="1006" spans="1:1" x14ac:dyDescent="0.25">
      <c r="A1006" s="73"/>
    </row>
    <row r="1007" spans="1:1" x14ac:dyDescent="0.25">
      <c r="A1007" s="73"/>
    </row>
    <row r="1008" spans="1:1" x14ac:dyDescent="0.25">
      <c r="A1008" s="73"/>
    </row>
    <row r="1009" spans="1:1" x14ac:dyDescent="0.25">
      <c r="A1009" s="73"/>
    </row>
    <row r="1010" spans="1:1" x14ac:dyDescent="0.25">
      <c r="A1010" s="73"/>
    </row>
    <row r="1011" spans="1:1" x14ac:dyDescent="0.25">
      <c r="A1011" s="73"/>
    </row>
    <row r="1012" spans="1:1" x14ac:dyDescent="0.25">
      <c r="A1012" s="73"/>
    </row>
    <row r="1013" spans="1:1" x14ac:dyDescent="0.25">
      <c r="A1013" s="73"/>
    </row>
    <row r="1014" spans="1:1" x14ac:dyDescent="0.25">
      <c r="A1014" s="73"/>
    </row>
    <row r="1015" spans="1:1" x14ac:dyDescent="0.25">
      <c r="A1015" s="73"/>
    </row>
    <row r="1016" spans="1:1" x14ac:dyDescent="0.25">
      <c r="A1016" s="73"/>
    </row>
    <row r="1017" spans="1:1" x14ac:dyDescent="0.25">
      <c r="A1017" s="73"/>
    </row>
    <row r="1018" spans="1:1" x14ac:dyDescent="0.25">
      <c r="A1018" s="73"/>
    </row>
    <row r="1019" spans="1:1" x14ac:dyDescent="0.25">
      <c r="A1019" s="73"/>
    </row>
    <row r="1020" spans="1:1" x14ac:dyDescent="0.25">
      <c r="A1020" s="73"/>
    </row>
    <row r="1021" spans="1:1" x14ac:dyDescent="0.25">
      <c r="A1021" s="73"/>
    </row>
    <row r="1022" spans="1:1" x14ac:dyDescent="0.25">
      <c r="A1022" s="73"/>
    </row>
    <row r="1023" spans="1:1" x14ac:dyDescent="0.25">
      <c r="A1023" s="73"/>
    </row>
    <row r="1024" spans="1:1" x14ac:dyDescent="0.25">
      <c r="A1024" s="73"/>
    </row>
    <row r="1025" spans="1:1" x14ac:dyDescent="0.25">
      <c r="A1025" s="73"/>
    </row>
    <row r="1026" spans="1:1" x14ac:dyDescent="0.25">
      <c r="A1026" s="73"/>
    </row>
    <row r="1027" spans="1:1" x14ac:dyDescent="0.25">
      <c r="A1027" s="73"/>
    </row>
    <row r="1028" spans="1:1" x14ac:dyDescent="0.25">
      <c r="A1028" s="73"/>
    </row>
    <row r="1029" spans="1:1" x14ac:dyDescent="0.25">
      <c r="A1029" s="73"/>
    </row>
    <row r="1030" spans="1:1" x14ac:dyDescent="0.25">
      <c r="A1030" s="73"/>
    </row>
    <row r="1031" spans="1:1" x14ac:dyDescent="0.25">
      <c r="A1031" s="73"/>
    </row>
    <row r="1032" spans="1:1" x14ac:dyDescent="0.25">
      <c r="A1032" s="73"/>
    </row>
    <row r="1033" spans="1:1" x14ac:dyDescent="0.25">
      <c r="A1033" s="73"/>
    </row>
    <row r="1034" spans="1:1" x14ac:dyDescent="0.25">
      <c r="A1034" s="73"/>
    </row>
    <row r="1035" spans="1:1" x14ac:dyDescent="0.25">
      <c r="A1035" s="73"/>
    </row>
    <row r="1036" spans="1:1" x14ac:dyDescent="0.25">
      <c r="A1036" s="73"/>
    </row>
    <row r="1037" spans="1:1" x14ac:dyDescent="0.25">
      <c r="A1037" s="73"/>
    </row>
    <row r="1038" spans="1:1" x14ac:dyDescent="0.25">
      <c r="A1038" s="73"/>
    </row>
    <row r="1039" spans="1:1" x14ac:dyDescent="0.25">
      <c r="A1039" s="73"/>
    </row>
    <row r="1040" spans="1:1" x14ac:dyDescent="0.25">
      <c r="A1040" s="73"/>
    </row>
    <row r="1041" spans="1:1" x14ac:dyDescent="0.25">
      <c r="A1041" s="73"/>
    </row>
    <row r="1042" spans="1:1" x14ac:dyDescent="0.25">
      <c r="A1042" s="73"/>
    </row>
    <row r="1043" spans="1:1" x14ac:dyDescent="0.25">
      <c r="A1043" s="73"/>
    </row>
    <row r="1044" spans="1:1" x14ac:dyDescent="0.25">
      <c r="A1044" s="73"/>
    </row>
    <row r="1045" spans="1:1" x14ac:dyDescent="0.25">
      <c r="A1045" s="73"/>
    </row>
    <row r="1046" spans="1:1" x14ac:dyDescent="0.25">
      <c r="A1046" s="73"/>
    </row>
    <row r="1047" spans="1:1" x14ac:dyDescent="0.25">
      <c r="A1047" s="73"/>
    </row>
    <row r="1048" spans="1:1" x14ac:dyDescent="0.25">
      <c r="A1048" s="73"/>
    </row>
    <row r="1049" spans="1:1" x14ac:dyDescent="0.25">
      <c r="A1049" s="73"/>
    </row>
    <row r="1050" spans="1:1" x14ac:dyDescent="0.25">
      <c r="A1050" s="73"/>
    </row>
    <row r="1051" spans="1:1" x14ac:dyDescent="0.25">
      <c r="A1051" s="73"/>
    </row>
    <row r="1052" spans="1:1" x14ac:dyDescent="0.25">
      <c r="A1052" s="73"/>
    </row>
    <row r="1053" spans="1:1" x14ac:dyDescent="0.25">
      <c r="A1053" s="73"/>
    </row>
    <row r="1054" spans="1:1" x14ac:dyDescent="0.25">
      <c r="A1054" s="73"/>
    </row>
    <row r="1055" spans="1:1" x14ac:dyDescent="0.25">
      <c r="A1055" s="73"/>
    </row>
    <row r="1056" spans="1:1" x14ac:dyDescent="0.25">
      <c r="A1056" s="73"/>
    </row>
    <row r="1057" spans="1:1" x14ac:dyDescent="0.25">
      <c r="A1057" s="73"/>
    </row>
    <row r="1058" spans="1:1" x14ac:dyDescent="0.25">
      <c r="A1058" s="73"/>
    </row>
    <row r="1059" spans="1:1" x14ac:dyDescent="0.25">
      <c r="A1059" s="73"/>
    </row>
    <row r="1060" spans="1:1" x14ac:dyDescent="0.25">
      <c r="A1060" s="73"/>
    </row>
    <row r="1061" spans="1:1" x14ac:dyDescent="0.25">
      <c r="A1061" s="73"/>
    </row>
    <row r="1062" spans="1:1" x14ac:dyDescent="0.25">
      <c r="A1062" s="73"/>
    </row>
    <row r="1063" spans="1:1" x14ac:dyDescent="0.25">
      <c r="A1063" s="73"/>
    </row>
    <row r="1064" spans="1:1" x14ac:dyDescent="0.25">
      <c r="A1064" s="73"/>
    </row>
    <row r="1065" spans="1:1" x14ac:dyDescent="0.25">
      <c r="A1065" s="73"/>
    </row>
    <row r="1066" spans="1:1" x14ac:dyDescent="0.25">
      <c r="A1066" s="73"/>
    </row>
    <row r="1067" spans="1:1" x14ac:dyDescent="0.25">
      <c r="A1067" s="73"/>
    </row>
    <row r="1068" spans="1:1" x14ac:dyDescent="0.25">
      <c r="A1068" s="73"/>
    </row>
    <row r="1069" spans="1:1" x14ac:dyDescent="0.25">
      <c r="A1069" s="73"/>
    </row>
    <row r="1070" spans="1:1" x14ac:dyDescent="0.25">
      <c r="A1070" s="73"/>
    </row>
    <row r="1071" spans="1:1" x14ac:dyDescent="0.25">
      <c r="A1071" s="73"/>
    </row>
    <row r="1072" spans="1:1" x14ac:dyDescent="0.25">
      <c r="A1072" s="73"/>
    </row>
    <row r="1073" spans="1:1" x14ac:dyDescent="0.25">
      <c r="A1073" s="73"/>
    </row>
    <row r="1074" spans="1:1" x14ac:dyDescent="0.25">
      <c r="A1074" s="73"/>
    </row>
    <row r="1075" spans="1:1" x14ac:dyDescent="0.25">
      <c r="A1075" s="73"/>
    </row>
    <row r="1076" spans="1:1" x14ac:dyDescent="0.25">
      <c r="A1076" s="73"/>
    </row>
    <row r="1077" spans="1:1" x14ac:dyDescent="0.25">
      <c r="A1077" s="73"/>
    </row>
    <row r="1078" spans="1:1" x14ac:dyDescent="0.25">
      <c r="A1078" s="73"/>
    </row>
    <row r="1079" spans="1:1" x14ac:dyDescent="0.25">
      <c r="A1079" s="73"/>
    </row>
    <row r="1080" spans="1:1" x14ac:dyDescent="0.25">
      <c r="A1080" s="73"/>
    </row>
    <row r="1081" spans="1:1" x14ac:dyDescent="0.25">
      <c r="A1081" s="73"/>
    </row>
    <row r="1082" spans="1:1" x14ac:dyDescent="0.25">
      <c r="A1082" s="73"/>
    </row>
    <row r="1083" spans="1:1" x14ac:dyDescent="0.25">
      <c r="A1083" s="73"/>
    </row>
    <row r="1084" spans="1:1" x14ac:dyDescent="0.25">
      <c r="A1084" s="73"/>
    </row>
    <row r="1085" spans="1:1" x14ac:dyDescent="0.25">
      <c r="A1085" s="73"/>
    </row>
    <row r="1086" spans="1:1" x14ac:dyDescent="0.25">
      <c r="A1086" s="73"/>
    </row>
    <row r="1087" spans="1:1" x14ac:dyDescent="0.25">
      <c r="A1087" s="73"/>
    </row>
    <row r="1088" spans="1:1" x14ac:dyDescent="0.25">
      <c r="A1088" s="73"/>
    </row>
    <row r="1089" spans="1:1" x14ac:dyDescent="0.25">
      <c r="A1089" s="73"/>
    </row>
    <row r="1090" spans="1:1" x14ac:dyDescent="0.25">
      <c r="A1090" s="73"/>
    </row>
    <row r="1091" spans="1:1" x14ac:dyDescent="0.25">
      <c r="A1091" s="73"/>
    </row>
    <row r="1092" spans="1:1" x14ac:dyDescent="0.25">
      <c r="A1092" s="73"/>
    </row>
    <row r="1093" spans="1:1" x14ac:dyDescent="0.25">
      <c r="A1093" s="73"/>
    </row>
    <row r="1094" spans="1:1" x14ac:dyDescent="0.25">
      <c r="A1094" s="73"/>
    </row>
    <row r="1095" spans="1:1" x14ac:dyDescent="0.25">
      <c r="A1095" s="73"/>
    </row>
    <row r="1096" spans="1:1" x14ac:dyDescent="0.25">
      <c r="A1096" s="73"/>
    </row>
    <row r="1097" spans="1:1" x14ac:dyDescent="0.25">
      <c r="A1097" s="73"/>
    </row>
    <row r="1098" spans="1:1" x14ac:dyDescent="0.25">
      <c r="A1098" s="73"/>
    </row>
    <row r="1099" spans="1:1" x14ac:dyDescent="0.25">
      <c r="A1099" s="73"/>
    </row>
    <row r="1100" spans="1:1" x14ac:dyDescent="0.25">
      <c r="A1100" s="73"/>
    </row>
    <row r="1101" spans="1:1" x14ac:dyDescent="0.25">
      <c r="A1101" s="73"/>
    </row>
    <row r="1102" spans="1:1" x14ac:dyDescent="0.25">
      <c r="A1102" s="73"/>
    </row>
    <row r="1103" spans="1:1" x14ac:dyDescent="0.25">
      <c r="A1103" s="73"/>
    </row>
    <row r="1104" spans="1:1" x14ac:dyDescent="0.25">
      <c r="A1104" s="73"/>
    </row>
    <row r="1105" spans="1:1" x14ac:dyDescent="0.25">
      <c r="A1105" s="73"/>
    </row>
    <row r="1106" spans="1:1" x14ac:dyDescent="0.25">
      <c r="A1106" s="73"/>
    </row>
    <row r="1107" spans="1:1" x14ac:dyDescent="0.25">
      <c r="A1107" s="73"/>
    </row>
    <row r="1108" spans="1:1" x14ac:dyDescent="0.25">
      <c r="A1108" s="73"/>
    </row>
    <row r="1109" spans="1:1" x14ac:dyDescent="0.25">
      <c r="A1109" s="73"/>
    </row>
    <row r="1110" spans="1:1" x14ac:dyDescent="0.25">
      <c r="A1110" s="73"/>
    </row>
    <row r="1111" spans="1:1" x14ac:dyDescent="0.25">
      <c r="A1111" s="73"/>
    </row>
    <row r="1112" spans="1:1" x14ac:dyDescent="0.25">
      <c r="A1112" s="73"/>
    </row>
    <row r="1113" spans="1:1" x14ac:dyDescent="0.25">
      <c r="A1113" s="73"/>
    </row>
    <row r="1114" spans="1:1" x14ac:dyDescent="0.25">
      <c r="A1114" s="73"/>
    </row>
    <row r="1115" spans="1:1" x14ac:dyDescent="0.25">
      <c r="A1115" s="73"/>
    </row>
    <row r="1116" spans="1:1" x14ac:dyDescent="0.25">
      <c r="A1116" s="73"/>
    </row>
    <row r="1117" spans="1:1" x14ac:dyDescent="0.25">
      <c r="A1117" s="73"/>
    </row>
    <row r="1118" spans="1:1" x14ac:dyDescent="0.25">
      <c r="A1118" s="73"/>
    </row>
    <row r="1119" spans="1:1" x14ac:dyDescent="0.25">
      <c r="A1119" s="73"/>
    </row>
    <row r="1120" spans="1:1" x14ac:dyDescent="0.25">
      <c r="A1120" s="73"/>
    </row>
    <row r="1121" spans="1:1" x14ac:dyDescent="0.25">
      <c r="A1121" s="73"/>
    </row>
    <row r="1122" spans="1:1" x14ac:dyDescent="0.25">
      <c r="A1122" s="73"/>
    </row>
    <row r="1123" spans="1:1" x14ac:dyDescent="0.25">
      <c r="A1123" s="73"/>
    </row>
    <row r="1124" spans="1:1" x14ac:dyDescent="0.25">
      <c r="A1124" s="73"/>
    </row>
    <row r="1125" spans="1:1" x14ac:dyDescent="0.25">
      <c r="A1125" s="73"/>
    </row>
    <row r="1126" spans="1:1" x14ac:dyDescent="0.25">
      <c r="A1126" s="73"/>
    </row>
    <row r="1127" spans="1:1" x14ac:dyDescent="0.25">
      <c r="A1127" s="73"/>
    </row>
    <row r="1128" spans="1:1" x14ac:dyDescent="0.25">
      <c r="A1128" s="73"/>
    </row>
    <row r="1129" spans="1:1" x14ac:dyDescent="0.25">
      <c r="A1129" s="73"/>
    </row>
    <row r="1130" spans="1:1" x14ac:dyDescent="0.25">
      <c r="A1130" s="73"/>
    </row>
    <row r="1131" spans="1:1" x14ac:dyDescent="0.25">
      <c r="A1131" s="73"/>
    </row>
    <row r="1132" spans="1:1" x14ac:dyDescent="0.25">
      <c r="A1132" s="73"/>
    </row>
    <row r="1133" spans="1:1" x14ac:dyDescent="0.25">
      <c r="A1133" s="73"/>
    </row>
    <row r="1134" spans="1:1" x14ac:dyDescent="0.25">
      <c r="A1134" s="73"/>
    </row>
    <row r="1135" spans="1:1" x14ac:dyDescent="0.25">
      <c r="A1135" s="73"/>
    </row>
    <row r="1136" spans="1:1" x14ac:dyDescent="0.25">
      <c r="A1136" s="73"/>
    </row>
    <row r="1137" spans="1:1" x14ac:dyDescent="0.25">
      <c r="A1137" s="73"/>
    </row>
    <row r="1138" spans="1:1" x14ac:dyDescent="0.25">
      <c r="A1138" s="73"/>
    </row>
    <row r="1139" spans="1:1" x14ac:dyDescent="0.25">
      <c r="A1139" s="73"/>
    </row>
    <row r="1140" spans="1:1" x14ac:dyDescent="0.25">
      <c r="A1140" s="73"/>
    </row>
    <row r="1141" spans="1:1" x14ac:dyDescent="0.25">
      <c r="A1141" s="73"/>
    </row>
    <row r="1142" spans="1:1" x14ac:dyDescent="0.25">
      <c r="A1142" s="73"/>
    </row>
    <row r="1143" spans="1:1" x14ac:dyDescent="0.25">
      <c r="A1143" s="73"/>
    </row>
    <row r="1144" spans="1:1" x14ac:dyDescent="0.25">
      <c r="A1144" s="73"/>
    </row>
    <row r="1145" spans="1:1" x14ac:dyDescent="0.25">
      <c r="A1145" s="73"/>
    </row>
    <row r="1146" spans="1:1" x14ac:dyDescent="0.25">
      <c r="A1146" s="73"/>
    </row>
    <row r="1147" spans="1:1" x14ac:dyDescent="0.25">
      <c r="A1147" s="73"/>
    </row>
    <row r="1148" spans="1:1" x14ac:dyDescent="0.25">
      <c r="A1148" s="73"/>
    </row>
    <row r="1149" spans="1:1" x14ac:dyDescent="0.25">
      <c r="A1149" s="73"/>
    </row>
    <row r="1150" spans="1:1" x14ac:dyDescent="0.25">
      <c r="A1150" s="73"/>
    </row>
    <row r="1151" spans="1:1" x14ac:dyDescent="0.25">
      <c r="A1151" s="73"/>
    </row>
    <row r="1152" spans="1:1" x14ac:dyDescent="0.25">
      <c r="A1152" s="73"/>
    </row>
    <row r="1153" spans="1:1" x14ac:dyDescent="0.25">
      <c r="A1153" s="73"/>
    </row>
    <row r="1154" spans="1:1" x14ac:dyDescent="0.25">
      <c r="A1154" s="73"/>
    </row>
    <row r="1155" spans="1:1" x14ac:dyDescent="0.25">
      <c r="A1155" s="73"/>
    </row>
    <row r="1156" spans="1:1" x14ac:dyDescent="0.25">
      <c r="A1156" s="73"/>
    </row>
    <row r="1157" spans="1:1" x14ac:dyDescent="0.25">
      <c r="A1157" s="73"/>
    </row>
    <row r="1158" spans="1:1" x14ac:dyDescent="0.25">
      <c r="A1158" s="73"/>
    </row>
    <row r="1159" spans="1:1" x14ac:dyDescent="0.25">
      <c r="A1159" s="73"/>
    </row>
    <row r="1160" spans="1:1" x14ac:dyDescent="0.25">
      <c r="A1160" s="73"/>
    </row>
    <row r="1161" spans="1:1" x14ac:dyDescent="0.25">
      <c r="A1161" s="73"/>
    </row>
    <row r="1162" spans="1:1" x14ac:dyDescent="0.25">
      <c r="A1162" s="73"/>
    </row>
    <row r="1163" spans="1:1" x14ac:dyDescent="0.25">
      <c r="A1163" s="73"/>
    </row>
    <row r="1164" spans="1:1" x14ac:dyDescent="0.25">
      <c r="A1164" s="73"/>
    </row>
    <row r="1165" spans="1:1" x14ac:dyDescent="0.25">
      <c r="A1165" s="73"/>
    </row>
    <row r="1166" spans="1:1" x14ac:dyDescent="0.25">
      <c r="A1166" s="73"/>
    </row>
    <row r="1167" spans="1:1" x14ac:dyDescent="0.25">
      <c r="A1167" s="73"/>
    </row>
    <row r="1168" spans="1:1" x14ac:dyDescent="0.25">
      <c r="A1168" s="73"/>
    </row>
    <row r="1169" spans="1:1" x14ac:dyDescent="0.25">
      <c r="A1169" s="73"/>
    </row>
    <row r="1170" spans="1:1" x14ac:dyDescent="0.25">
      <c r="A1170" s="73"/>
    </row>
    <row r="1171" spans="1:1" x14ac:dyDescent="0.25">
      <c r="A1171" s="73"/>
    </row>
    <row r="1172" spans="1:1" x14ac:dyDescent="0.25">
      <c r="A1172" s="73"/>
    </row>
    <row r="1173" spans="1:1" x14ac:dyDescent="0.25">
      <c r="A1173" s="73"/>
    </row>
    <row r="1174" spans="1:1" x14ac:dyDescent="0.25">
      <c r="A1174" s="73"/>
    </row>
    <row r="1175" spans="1:1" x14ac:dyDescent="0.25">
      <c r="A1175" s="73"/>
    </row>
    <row r="1176" spans="1:1" x14ac:dyDescent="0.25">
      <c r="A1176" s="73"/>
    </row>
    <row r="1177" spans="1:1" x14ac:dyDescent="0.25">
      <c r="A1177" s="73"/>
    </row>
    <row r="1178" spans="1:1" x14ac:dyDescent="0.25">
      <c r="A1178" s="73"/>
    </row>
    <row r="1179" spans="1:1" x14ac:dyDescent="0.25">
      <c r="A1179" s="73"/>
    </row>
    <row r="1180" spans="1:1" x14ac:dyDescent="0.25">
      <c r="A1180" s="73"/>
    </row>
    <row r="1181" spans="1:1" x14ac:dyDescent="0.25">
      <c r="A1181" s="73"/>
    </row>
    <row r="1182" spans="1:1" x14ac:dyDescent="0.25">
      <c r="A1182" s="73"/>
    </row>
    <row r="1183" spans="1:1" x14ac:dyDescent="0.25">
      <c r="A1183" s="73"/>
    </row>
    <row r="1184" spans="1:1" x14ac:dyDescent="0.25">
      <c r="A1184" s="73"/>
    </row>
    <row r="1185" spans="1:1" x14ac:dyDescent="0.25">
      <c r="A1185" s="73"/>
    </row>
    <row r="1186" spans="1:1" x14ac:dyDescent="0.25">
      <c r="A1186" s="73"/>
    </row>
    <row r="1187" spans="1:1" x14ac:dyDescent="0.25">
      <c r="A1187" s="73"/>
    </row>
    <row r="1188" spans="1:1" x14ac:dyDescent="0.25">
      <c r="A1188" s="73"/>
    </row>
    <row r="1189" spans="1:1" x14ac:dyDescent="0.25">
      <c r="A1189" s="73"/>
    </row>
    <row r="1190" spans="1:1" x14ac:dyDescent="0.25">
      <c r="A1190" s="73"/>
    </row>
    <row r="1191" spans="1:1" x14ac:dyDescent="0.25">
      <c r="A1191" s="73"/>
    </row>
    <row r="1192" spans="1:1" x14ac:dyDescent="0.25">
      <c r="A1192" s="73"/>
    </row>
    <row r="1193" spans="1:1" x14ac:dyDescent="0.25">
      <c r="A1193" s="73"/>
    </row>
    <row r="1194" spans="1:1" x14ac:dyDescent="0.25">
      <c r="A1194" s="73"/>
    </row>
    <row r="1195" spans="1:1" x14ac:dyDescent="0.25">
      <c r="A1195" s="73"/>
    </row>
    <row r="1196" spans="1:1" x14ac:dyDescent="0.25">
      <c r="A1196" s="73"/>
    </row>
    <row r="1197" spans="1:1" x14ac:dyDescent="0.25">
      <c r="A1197" s="73"/>
    </row>
    <row r="1198" spans="1:1" x14ac:dyDescent="0.25">
      <c r="A1198" s="73"/>
    </row>
    <row r="1199" spans="1:1" x14ac:dyDescent="0.25">
      <c r="A1199" s="73"/>
    </row>
    <row r="1200" spans="1:1" x14ac:dyDescent="0.25">
      <c r="A1200" s="73"/>
    </row>
    <row r="1201" spans="1:1" x14ac:dyDescent="0.25">
      <c r="A1201" s="73"/>
    </row>
    <row r="1202" spans="1:1" x14ac:dyDescent="0.25">
      <c r="A1202" s="73"/>
    </row>
    <row r="1203" spans="1:1" x14ac:dyDescent="0.25">
      <c r="A1203" s="73"/>
    </row>
    <row r="1204" spans="1:1" x14ac:dyDescent="0.25">
      <c r="A1204" s="73"/>
    </row>
    <row r="1205" spans="1:1" x14ac:dyDescent="0.25">
      <c r="A1205" s="73"/>
    </row>
    <row r="1206" spans="1:1" x14ac:dyDescent="0.25">
      <c r="A1206" s="73"/>
    </row>
    <row r="1207" spans="1:1" x14ac:dyDescent="0.25">
      <c r="A1207" s="73"/>
    </row>
    <row r="1208" spans="1:1" x14ac:dyDescent="0.25">
      <c r="A1208" s="73"/>
    </row>
    <row r="1209" spans="1:1" x14ac:dyDescent="0.25">
      <c r="A1209" s="73"/>
    </row>
    <row r="1210" spans="1:1" x14ac:dyDescent="0.25">
      <c r="A1210" s="73"/>
    </row>
    <row r="1211" spans="1:1" x14ac:dyDescent="0.25">
      <c r="A1211" s="73"/>
    </row>
    <row r="1212" spans="1:1" x14ac:dyDescent="0.25">
      <c r="A1212" s="73"/>
    </row>
    <row r="1213" spans="1:1" x14ac:dyDescent="0.25">
      <c r="A1213" s="73"/>
    </row>
    <row r="1214" spans="1:1" x14ac:dyDescent="0.25">
      <c r="A1214" s="73"/>
    </row>
    <row r="1215" spans="1:1" x14ac:dyDescent="0.25">
      <c r="A1215" s="73"/>
    </row>
    <row r="1216" spans="1:1" x14ac:dyDescent="0.25">
      <c r="A1216" s="73"/>
    </row>
    <row r="1217" spans="1:1" x14ac:dyDescent="0.25">
      <c r="A1217" s="73"/>
    </row>
    <row r="1218" spans="1:1" x14ac:dyDescent="0.25">
      <c r="A1218" s="73"/>
    </row>
    <row r="1219" spans="1:1" x14ac:dyDescent="0.25">
      <c r="A1219" s="73"/>
    </row>
    <row r="1220" spans="1:1" x14ac:dyDescent="0.25">
      <c r="A1220" s="73"/>
    </row>
    <row r="1221" spans="1:1" x14ac:dyDescent="0.25">
      <c r="A1221" s="73"/>
    </row>
    <row r="1222" spans="1:1" x14ac:dyDescent="0.25">
      <c r="A1222" s="73"/>
    </row>
    <row r="1223" spans="1:1" x14ac:dyDescent="0.25">
      <c r="A1223" s="73"/>
    </row>
    <row r="1224" spans="1:1" x14ac:dyDescent="0.25">
      <c r="A1224" s="73"/>
    </row>
    <row r="1225" spans="1:1" x14ac:dyDescent="0.25">
      <c r="A1225" s="73"/>
    </row>
    <row r="1226" spans="1:1" x14ac:dyDescent="0.25">
      <c r="A1226" s="73"/>
    </row>
    <row r="1227" spans="1:1" x14ac:dyDescent="0.25">
      <c r="A1227" s="73"/>
    </row>
    <row r="1228" spans="1:1" x14ac:dyDescent="0.25">
      <c r="A1228" s="73"/>
    </row>
    <row r="1229" spans="1:1" x14ac:dyDescent="0.25">
      <c r="A1229" s="73"/>
    </row>
    <row r="1230" spans="1:1" x14ac:dyDescent="0.25">
      <c r="A1230" s="73"/>
    </row>
    <row r="1231" spans="1:1" x14ac:dyDescent="0.25">
      <c r="A1231" s="73"/>
    </row>
    <row r="1232" spans="1:1" x14ac:dyDescent="0.25">
      <c r="A1232" s="73"/>
    </row>
    <row r="1233" spans="1:1" x14ac:dyDescent="0.25">
      <c r="A1233" s="73"/>
    </row>
    <row r="1234" spans="1:1" x14ac:dyDescent="0.25">
      <c r="A1234" s="73"/>
    </row>
    <row r="1235" spans="1:1" x14ac:dyDescent="0.25">
      <c r="A1235" s="73"/>
    </row>
    <row r="1236" spans="1:1" x14ac:dyDescent="0.25">
      <c r="A1236" s="73"/>
    </row>
    <row r="1237" spans="1:1" x14ac:dyDescent="0.25">
      <c r="A1237" s="73"/>
    </row>
    <row r="1238" spans="1:1" x14ac:dyDescent="0.25">
      <c r="A1238" s="73"/>
    </row>
    <row r="1239" spans="1:1" x14ac:dyDescent="0.25">
      <c r="A1239" s="73"/>
    </row>
    <row r="1240" spans="1:1" x14ac:dyDescent="0.25">
      <c r="A1240" s="73"/>
    </row>
    <row r="1241" spans="1:1" x14ac:dyDescent="0.25">
      <c r="A1241" s="73"/>
    </row>
    <row r="1242" spans="1:1" x14ac:dyDescent="0.25">
      <c r="A1242" s="73"/>
    </row>
    <row r="1243" spans="1:1" x14ac:dyDescent="0.25">
      <c r="A1243" s="73"/>
    </row>
    <row r="1244" spans="1:1" x14ac:dyDescent="0.25">
      <c r="A1244" s="73"/>
    </row>
    <row r="1245" spans="1:1" x14ac:dyDescent="0.25">
      <c r="A1245" s="73"/>
    </row>
    <row r="1246" spans="1:1" x14ac:dyDescent="0.25">
      <c r="A1246" s="73"/>
    </row>
    <row r="1247" spans="1:1" x14ac:dyDescent="0.25">
      <c r="A1247" s="73"/>
    </row>
    <row r="1248" spans="1:1" x14ac:dyDescent="0.25">
      <c r="A1248" s="73"/>
    </row>
    <row r="1249" spans="1:1" x14ac:dyDescent="0.25">
      <c r="A1249" s="73"/>
    </row>
    <row r="1250" spans="1:1" x14ac:dyDescent="0.25">
      <c r="A1250" s="73"/>
    </row>
    <row r="1251" spans="1:1" x14ac:dyDescent="0.25">
      <c r="A1251" s="73"/>
    </row>
    <row r="1252" spans="1:1" x14ac:dyDescent="0.25">
      <c r="A1252" s="73"/>
    </row>
    <row r="1253" spans="1:1" x14ac:dyDescent="0.25">
      <c r="A1253" s="73"/>
    </row>
    <row r="1254" spans="1:1" x14ac:dyDescent="0.25">
      <c r="A1254" s="73"/>
    </row>
    <row r="1255" spans="1:1" x14ac:dyDescent="0.25">
      <c r="A1255" s="73"/>
    </row>
    <row r="1256" spans="1:1" x14ac:dyDescent="0.25">
      <c r="A1256" s="73"/>
    </row>
    <row r="1257" spans="1:1" x14ac:dyDescent="0.25">
      <c r="A1257" s="73"/>
    </row>
    <row r="1258" spans="1:1" x14ac:dyDescent="0.25">
      <c r="A1258" s="73"/>
    </row>
    <row r="1259" spans="1:1" x14ac:dyDescent="0.25">
      <c r="A1259" s="73"/>
    </row>
    <row r="1260" spans="1:1" x14ac:dyDescent="0.25">
      <c r="A1260" s="73"/>
    </row>
    <row r="1261" spans="1:1" x14ac:dyDescent="0.25">
      <c r="A1261" s="73"/>
    </row>
    <row r="1262" spans="1:1" x14ac:dyDescent="0.25">
      <c r="A1262" s="73"/>
    </row>
    <row r="1263" spans="1:1" x14ac:dyDescent="0.25">
      <c r="A1263" s="73"/>
    </row>
    <row r="1264" spans="1:1" x14ac:dyDescent="0.25">
      <c r="A1264" s="73"/>
    </row>
    <row r="1265" spans="1:1" x14ac:dyDescent="0.25">
      <c r="A1265" s="73"/>
    </row>
    <row r="1266" spans="1:1" x14ac:dyDescent="0.25">
      <c r="A1266" s="73"/>
    </row>
    <row r="1267" spans="1:1" x14ac:dyDescent="0.25">
      <c r="A1267" s="73"/>
    </row>
    <row r="1268" spans="1:1" x14ac:dyDescent="0.25">
      <c r="A1268" s="73"/>
    </row>
    <row r="1269" spans="1:1" x14ac:dyDescent="0.25">
      <c r="A1269" s="73"/>
    </row>
    <row r="1270" spans="1:1" x14ac:dyDescent="0.25">
      <c r="A1270" s="73"/>
    </row>
    <row r="1271" spans="1:1" x14ac:dyDescent="0.25">
      <c r="A1271" s="73"/>
    </row>
    <row r="1272" spans="1:1" x14ac:dyDescent="0.25">
      <c r="A1272" s="73"/>
    </row>
    <row r="1273" spans="1:1" x14ac:dyDescent="0.25">
      <c r="A1273" s="73"/>
    </row>
    <row r="1274" spans="1:1" x14ac:dyDescent="0.25">
      <c r="A1274" s="73"/>
    </row>
    <row r="1275" spans="1:1" x14ac:dyDescent="0.25">
      <c r="A1275" s="73"/>
    </row>
    <row r="1276" spans="1:1" x14ac:dyDescent="0.25">
      <c r="A1276" s="73"/>
    </row>
    <row r="1277" spans="1:1" x14ac:dyDescent="0.25">
      <c r="A1277" s="73"/>
    </row>
    <row r="1278" spans="1:1" x14ac:dyDescent="0.25">
      <c r="A1278" s="73"/>
    </row>
    <row r="1279" spans="1:1" x14ac:dyDescent="0.25">
      <c r="A1279" s="73"/>
    </row>
    <row r="1280" spans="1:1" x14ac:dyDescent="0.25">
      <c r="A1280" s="73"/>
    </row>
    <row r="1281" spans="1:1" x14ac:dyDescent="0.25">
      <c r="A1281" s="73"/>
    </row>
    <row r="1282" spans="1:1" x14ac:dyDescent="0.25">
      <c r="A1282" s="73"/>
    </row>
    <row r="1283" spans="1:1" x14ac:dyDescent="0.25">
      <c r="A1283" s="73"/>
    </row>
    <row r="1284" spans="1:1" x14ac:dyDescent="0.25">
      <c r="A1284" s="73"/>
    </row>
    <row r="1285" spans="1:1" x14ac:dyDescent="0.25">
      <c r="A1285" s="73"/>
    </row>
    <row r="1286" spans="1:1" x14ac:dyDescent="0.25">
      <c r="A1286" s="73"/>
    </row>
    <row r="1287" spans="1:1" x14ac:dyDescent="0.25">
      <c r="A1287" s="73"/>
    </row>
    <row r="1288" spans="1:1" x14ac:dyDescent="0.25">
      <c r="A1288" s="73"/>
    </row>
    <row r="1289" spans="1:1" x14ac:dyDescent="0.25">
      <c r="A1289" s="73"/>
    </row>
    <row r="1290" spans="1:1" x14ac:dyDescent="0.25">
      <c r="A1290" s="73"/>
    </row>
    <row r="1291" spans="1:1" x14ac:dyDescent="0.25">
      <c r="A1291" s="73"/>
    </row>
    <row r="1292" spans="1:1" x14ac:dyDescent="0.25">
      <c r="A1292" s="73"/>
    </row>
    <row r="1293" spans="1:1" x14ac:dyDescent="0.25">
      <c r="A1293" s="73"/>
    </row>
    <row r="1294" spans="1:1" x14ac:dyDescent="0.25">
      <c r="A1294" s="73"/>
    </row>
    <row r="1295" spans="1:1" x14ac:dyDescent="0.25">
      <c r="A1295" s="73"/>
    </row>
    <row r="1296" spans="1:1" x14ac:dyDescent="0.25">
      <c r="A1296" s="73"/>
    </row>
    <row r="1297" spans="1:1" x14ac:dyDescent="0.25">
      <c r="A1297" s="73"/>
    </row>
    <row r="1298" spans="1:1" x14ac:dyDescent="0.25">
      <c r="A1298" s="73"/>
    </row>
    <row r="1299" spans="1:1" x14ac:dyDescent="0.25">
      <c r="A1299" s="73"/>
    </row>
    <row r="1300" spans="1:1" x14ac:dyDescent="0.25">
      <c r="A1300" s="73"/>
    </row>
    <row r="1301" spans="1:1" x14ac:dyDescent="0.25">
      <c r="A1301" s="73"/>
    </row>
    <row r="1302" spans="1:1" x14ac:dyDescent="0.25">
      <c r="A1302" s="73"/>
    </row>
    <row r="1303" spans="1:1" x14ac:dyDescent="0.25">
      <c r="A1303" s="73"/>
    </row>
    <row r="1304" spans="1:1" x14ac:dyDescent="0.25">
      <c r="A1304" s="73"/>
    </row>
    <row r="1305" spans="1:1" x14ac:dyDescent="0.25">
      <c r="A1305" s="73"/>
    </row>
    <row r="1306" spans="1:1" x14ac:dyDescent="0.25">
      <c r="A1306" s="73"/>
    </row>
    <row r="1308" spans="1:1" x14ac:dyDescent="0.25">
      <c r="A1308" s="73"/>
    </row>
    <row r="1309" spans="1:1" x14ac:dyDescent="0.25">
      <c r="A1309" s="73"/>
    </row>
    <row r="1310" spans="1:1" x14ac:dyDescent="0.25">
      <c r="A1310" s="73"/>
    </row>
    <row r="1311" spans="1:1" x14ac:dyDescent="0.25">
      <c r="A1311" s="73"/>
    </row>
    <row r="1312" spans="1:1" x14ac:dyDescent="0.25">
      <c r="A1312" s="73"/>
    </row>
    <row r="1313" spans="1:1" x14ac:dyDescent="0.25">
      <c r="A1313" s="73"/>
    </row>
    <row r="1314" spans="1:1" x14ac:dyDescent="0.25">
      <c r="A1314" s="73"/>
    </row>
    <row r="1315" spans="1:1" x14ac:dyDescent="0.25">
      <c r="A1315" s="73"/>
    </row>
    <row r="1316" spans="1:1" x14ac:dyDescent="0.25">
      <c r="A1316" s="73"/>
    </row>
    <row r="1317" spans="1:1" x14ac:dyDescent="0.25">
      <c r="A1317" s="73"/>
    </row>
    <row r="1318" spans="1:1" x14ac:dyDescent="0.25">
      <c r="A1318" s="73"/>
    </row>
    <row r="1319" spans="1:1" x14ac:dyDescent="0.25">
      <c r="A1319" s="73"/>
    </row>
    <row r="1320" spans="1:1" x14ac:dyDescent="0.25">
      <c r="A1320" s="73"/>
    </row>
    <row r="1321" spans="1:1" x14ac:dyDescent="0.25">
      <c r="A1321" s="73"/>
    </row>
    <row r="1322" spans="1:1" x14ac:dyDescent="0.25">
      <c r="A1322" s="73"/>
    </row>
    <row r="1323" spans="1:1" x14ac:dyDescent="0.25">
      <c r="A1323" s="73"/>
    </row>
    <row r="1324" spans="1:1" x14ac:dyDescent="0.25">
      <c r="A1324" s="73"/>
    </row>
    <row r="1325" spans="1:1" x14ac:dyDescent="0.25">
      <c r="A1325" s="73"/>
    </row>
    <row r="1326" spans="1:1" x14ac:dyDescent="0.25">
      <c r="A1326" s="73"/>
    </row>
    <row r="1327" spans="1:1" x14ac:dyDescent="0.25">
      <c r="A1327" s="73"/>
    </row>
    <row r="1328" spans="1:1" x14ac:dyDescent="0.25">
      <c r="A1328" s="73"/>
    </row>
    <row r="1329" spans="1:1" x14ac:dyDescent="0.25">
      <c r="A1329" s="73"/>
    </row>
    <row r="1330" spans="1:1" x14ac:dyDescent="0.25">
      <c r="A1330" s="73"/>
    </row>
    <row r="1331" spans="1:1" x14ac:dyDescent="0.25">
      <c r="A1331" s="73"/>
    </row>
    <row r="1332" spans="1:1" x14ac:dyDescent="0.25">
      <c r="A1332" s="73"/>
    </row>
    <row r="1333" spans="1:1" x14ac:dyDescent="0.25">
      <c r="A1333" s="73"/>
    </row>
    <row r="1334" spans="1:1" x14ac:dyDescent="0.25">
      <c r="A1334" s="73"/>
    </row>
    <row r="1335" spans="1:1" x14ac:dyDescent="0.25">
      <c r="A1335" s="73"/>
    </row>
    <row r="1336" spans="1:1" x14ac:dyDescent="0.25">
      <c r="A1336" s="73"/>
    </row>
    <row r="1337" spans="1:1" x14ac:dyDescent="0.25">
      <c r="A1337" s="73"/>
    </row>
    <row r="1338" spans="1:1" x14ac:dyDescent="0.25">
      <c r="A1338" s="73"/>
    </row>
    <row r="1339" spans="1:1" x14ac:dyDescent="0.25">
      <c r="A1339" s="73"/>
    </row>
    <row r="1340" spans="1:1" x14ac:dyDescent="0.25">
      <c r="A1340" s="73"/>
    </row>
    <row r="1341" spans="1:1" x14ac:dyDescent="0.25">
      <c r="A1341" s="73"/>
    </row>
    <row r="1342" spans="1:1" x14ac:dyDescent="0.25">
      <c r="A1342" s="73"/>
    </row>
    <row r="1343" spans="1:1" x14ac:dyDescent="0.25">
      <c r="A1343" s="73"/>
    </row>
    <row r="1344" spans="1:1" x14ac:dyDescent="0.25">
      <c r="A1344" s="73"/>
    </row>
    <row r="1345" spans="1:1" x14ac:dyDescent="0.25">
      <c r="A1345" s="73"/>
    </row>
    <row r="1346" spans="1:1" x14ac:dyDescent="0.25">
      <c r="A1346" s="73"/>
    </row>
    <row r="1347" spans="1:1" x14ac:dyDescent="0.25">
      <c r="A1347" s="73"/>
    </row>
    <row r="1348" spans="1:1" x14ac:dyDescent="0.25">
      <c r="A1348" s="73"/>
    </row>
    <row r="1349" spans="1:1" x14ac:dyDescent="0.25">
      <c r="A1349" s="73"/>
    </row>
    <row r="1350" spans="1:1" x14ac:dyDescent="0.25">
      <c r="A1350" s="73"/>
    </row>
    <row r="1351" spans="1:1" x14ac:dyDescent="0.25">
      <c r="A1351" s="73"/>
    </row>
    <row r="1352" spans="1:1" x14ac:dyDescent="0.25">
      <c r="A1352" s="73"/>
    </row>
    <row r="1353" spans="1:1" x14ac:dyDescent="0.25">
      <c r="A1353" s="73"/>
    </row>
    <row r="1354" spans="1:1" x14ac:dyDescent="0.25">
      <c r="A1354" s="73"/>
    </row>
    <row r="1355" spans="1:1" x14ac:dyDescent="0.25">
      <c r="A1355" s="73"/>
    </row>
    <row r="1356" spans="1:1" x14ac:dyDescent="0.25">
      <c r="A1356" s="73"/>
    </row>
    <row r="1357" spans="1:1" x14ac:dyDescent="0.25">
      <c r="A1357" s="73"/>
    </row>
    <row r="1358" spans="1:1" x14ac:dyDescent="0.25">
      <c r="A1358" s="73"/>
    </row>
    <row r="1359" spans="1:1" x14ac:dyDescent="0.25">
      <c r="A1359" s="73"/>
    </row>
    <row r="1360" spans="1:1" x14ac:dyDescent="0.25">
      <c r="A1360" s="73"/>
    </row>
    <row r="1361" spans="1:1" x14ac:dyDescent="0.25">
      <c r="A1361" s="73"/>
    </row>
    <row r="1362" spans="1:1" x14ac:dyDescent="0.25">
      <c r="A1362" s="73"/>
    </row>
    <row r="1363" spans="1:1" x14ac:dyDescent="0.25">
      <c r="A1363" s="73"/>
    </row>
    <row r="4446" spans="1:1" ht="18.75" x14ac:dyDescent="0.25">
      <c r="A4446" s="72"/>
    </row>
    <row r="4463" spans="1:1" ht="18.75" x14ac:dyDescent="0.25">
      <c r="A4463" s="72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308:B1048576 B1:B1306">
    <cfRule type="top10" dxfId="15" priority="1" bottom="1" rank="1"/>
    <cfRule type="top10" dxfId="14" priority="2" rank="1"/>
    <cfRule type="cellIs" dxfId="13" priority="3" operator="lessThan">
      <formula>-120000</formula>
    </cfRule>
    <cfRule type="cellIs" dxfId="12" priority="4" operator="less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6971-CC20-4A38-8741-CF8B4E44DD97}">
  <dimension ref="A1:O5053"/>
  <sheetViews>
    <sheetView topLeftCell="A7" workbookViewId="0">
      <selection activeCell="H34" sqref="H34:I34"/>
    </sheetView>
  </sheetViews>
  <sheetFormatPr defaultRowHeight="16.5" x14ac:dyDescent="0.25"/>
  <cols>
    <col min="1" max="1" width="15.625" style="32" customWidth="1"/>
    <col min="2" max="2" width="20.625" style="66" customWidth="1"/>
    <col min="3" max="3" width="14.75" style="50" customWidth="1"/>
    <col min="4" max="4" width="13.875" style="50" customWidth="1"/>
    <col min="5" max="6" width="9" style="50"/>
    <col min="7" max="7" width="13.875" style="51" bestFit="1" customWidth="1"/>
    <col min="8" max="8" width="12.625" style="51" bestFit="1" customWidth="1"/>
    <col min="9" max="9" width="11.75" style="51" bestFit="1" customWidth="1"/>
    <col min="10" max="10" width="12" style="51" customWidth="1"/>
    <col min="11" max="11" width="10.125" style="51" bestFit="1" customWidth="1"/>
    <col min="12" max="12" width="21.375" style="51" bestFit="1" customWidth="1"/>
    <col min="13" max="16384" width="9" style="49"/>
  </cols>
  <sheetData>
    <row r="1" spans="1:15" x14ac:dyDescent="0.25">
      <c r="A1" s="71" t="s">
        <v>52</v>
      </c>
      <c r="B1" s="70" t="s">
        <v>53</v>
      </c>
      <c r="C1" s="50" t="s">
        <v>9</v>
      </c>
      <c r="D1" s="50" t="s">
        <v>10</v>
      </c>
      <c r="E1" s="50" t="s">
        <v>11</v>
      </c>
    </row>
    <row r="2" spans="1:15" x14ac:dyDescent="0.25">
      <c r="A2" s="73">
        <v>45679</v>
      </c>
      <c r="B2" s="66">
        <v>-10440</v>
      </c>
      <c r="C2" s="50">
        <f>VLOOKUP($A2,級距!$A:$K,9,FALSE)</f>
        <v>2</v>
      </c>
      <c r="D2" s="50">
        <f>VLOOKUP($A2,級距!A:K,10,FALSE)</f>
        <v>5</v>
      </c>
      <c r="E2" s="50">
        <f>VLOOKUP($A2,級距!A:K,11,FALSE)</f>
        <v>2</v>
      </c>
      <c r="F2" s="50">
        <f t="shared" ref="F2:F65" si="0">IF(B2&lt;&gt;0,1,0)</f>
        <v>1</v>
      </c>
      <c r="G2" s="53" t="s">
        <v>38</v>
      </c>
      <c r="H2" s="4">
        <f>MAX(B2:B1800)</f>
        <v>62650</v>
      </c>
      <c r="I2" s="35">
        <f>ABS(H2/H3)</f>
        <v>2.265003615328995</v>
      </c>
      <c r="J2" s="53"/>
      <c r="K2" s="53"/>
      <c r="O2" s="61" t="s">
        <v>21</v>
      </c>
    </row>
    <row r="3" spans="1:15" x14ac:dyDescent="0.25">
      <c r="A3" s="73">
        <v>45678</v>
      </c>
      <c r="B3" s="66">
        <v>29950</v>
      </c>
      <c r="C3" s="50" t="e">
        <f>VLOOKUP($A3,級距!$A:$K,9,FALSE)</f>
        <v>#N/A</v>
      </c>
      <c r="D3" s="50" t="e">
        <f>VLOOKUP($A3,級距!A:K,10,FALSE)</f>
        <v>#N/A</v>
      </c>
      <c r="E3" s="50" t="e">
        <f>VLOOKUP($A3,級距!A:K,11,FALSE)</f>
        <v>#N/A</v>
      </c>
      <c r="F3" s="50">
        <f t="shared" si="0"/>
        <v>1</v>
      </c>
      <c r="G3" s="53" t="s">
        <v>40</v>
      </c>
      <c r="H3" s="4">
        <f>MIN(B2:B1800)</f>
        <v>-27660</v>
      </c>
      <c r="I3" s="53"/>
      <c r="J3" s="53"/>
      <c r="K3" s="53"/>
    </row>
    <row r="4" spans="1:15" x14ac:dyDescent="0.25">
      <c r="A4" s="73">
        <v>45677</v>
      </c>
      <c r="B4" s="66">
        <v>6380</v>
      </c>
      <c r="C4" s="50">
        <f>VLOOKUP($A4,級距!$A:$K,9,FALSE)</f>
        <v>3</v>
      </c>
      <c r="D4" s="50">
        <f>VLOOKUP($A4,級距!A:K,10,FALSE)</f>
        <v>3</v>
      </c>
      <c r="E4" s="50">
        <f>VLOOKUP($A4,級距!A:K,11,FALSE)</f>
        <v>2</v>
      </c>
      <c r="F4" s="50">
        <f t="shared" si="0"/>
        <v>1</v>
      </c>
      <c r="G4" s="53" t="s">
        <v>37</v>
      </c>
      <c r="H4" s="53">
        <v>1</v>
      </c>
      <c r="I4" s="53">
        <v>2</v>
      </c>
      <c r="J4" s="53">
        <v>3</v>
      </c>
      <c r="K4" s="53">
        <v>4</v>
      </c>
      <c r="L4" s="52" t="s">
        <v>41</v>
      </c>
    </row>
    <row r="5" spans="1:15" x14ac:dyDescent="0.25">
      <c r="A5" s="73">
        <v>45674</v>
      </c>
      <c r="B5" s="66">
        <v>-10230</v>
      </c>
      <c r="C5" s="50">
        <f>VLOOKUP($A5,級距!$A:$K,9,FALSE)</f>
        <v>5</v>
      </c>
      <c r="D5" s="50">
        <f>VLOOKUP($A5,級距!A:K,10,FALSE)</f>
        <v>7</v>
      </c>
      <c r="E5" s="50">
        <f>VLOOKUP($A5,級距!A:K,11,FALSE)</f>
        <v>3</v>
      </c>
      <c r="F5" s="50">
        <f t="shared" si="0"/>
        <v>1</v>
      </c>
      <c r="G5" s="53" t="s">
        <v>42</v>
      </c>
      <c r="H5" s="55">
        <f>COUNTIF($E$2:$E$1800,H$4)/COUNT($E$2:$E$1800)</f>
        <v>0.15047879616963064</v>
      </c>
      <c r="I5" s="55">
        <f>COUNTIF($E$2:$E$1800,I$4)/COUNT($E$2:$E$1800)</f>
        <v>0.38850889192886456</v>
      </c>
      <c r="J5" s="55">
        <f>COUNTIF($E$2:$E$1800,J$4)/COUNT($E$2:$E$1800)</f>
        <v>0.2476060191518468</v>
      </c>
      <c r="K5" s="55">
        <f>COUNTIF($E$2:$E$1800,K$4)/COUNT($E$2:$E$1800)</f>
        <v>0.213406292749658</v>
      </c>
    </row>
    <row r="6" spans="1:15" x14ac:dyDescent="0.25">
      <c r="A6" s="73">
        <v>45665</v>
      </c>
      <c r="B6" s="66">
        <v>8670</v>
      </c>
      <c r="C6" s="50">
        <f>VLOOKUP($A6,級距!$A:$K,9,FALSE)</f>
        <v>4</v>
      </c>
      <c r="D6" s="50">
        <f>VLOOKUP($A6,級距!A:K,10,FALSE)</f>
        <v>2</v>
      </c>
      <c r="E6" s="50">
        <f>VLOOKUP($A6,級距!A:K,11,FALSE)</f>
        <v>2</v>
      </c>
      <c r="F6" s="50">
        <f t="shared" si="0"/>
        <v>1</v>
      </c>
      <c r="G6" s="53" t="s">
        <v>43</v>
      </c>
      <c r="H6" s="4">
        <f>SUMIF($E$2:$E$1800,H$4,$B$2:$B$1800)</f>
        <v>-368700</v>
      </c>
      <c r="I6" s="4">
        <f>SUMIF($E$2:$E$1800,I$4,$B$2:$B$1800)</f>
        <v>-909200</v>
      </c>
      <c r="J6" s="4">
        <f>SUMIF($E$2:$E$1800,J$4,$B$2:$B$1800)</f>
        <v>723215</v>
      </c>
      <c r="K6" s="4">
        <f>SUMIF($E$2:$E$1800,K$4,$B$2:$B$1800)</f>
        <v>1525235</v>
      </c>
      <c r="L6" s="8">
        <f>SUM(H6:K6)</f>
        <v>970550</v>
      </c>
    </row>
    <row r="7" spans="1:15" x14ac:dyDescent="0.25">
      <c r="A7" s="73">
        <v>45664</v>
      </c>
      <c r="B7" s="66">
        <v>-10220</v>
      </c>
      <c r="C7" s="50">
        <f>VLOOKUP($A7,級距!$A:$K,9,FALSE)</f>
        <v>8</v>
      </c>
      <c r="D7" s="50">
        <f>VLOOKUP($A7,級距!A:K,10,FALSE)</f>
        <v>8</v>
      </c>
      <c r="E7" s="50">
        <f>VLOOKUP($A7,級距!A:K,11,FALSE)</f>
        <v>4</v>
      </c>
      <c r="F7" s="50">
        <f t="shared" si="0"/>
        <v>1</v>
      </c>
      <c r="G7" s="56" t="s">
        <v>44</v>
      </c>
      <c r="H7" s="57">
        <f>COUNTIFS($B$2:$B$1800,"&gt;0",$E$2:$E$1800,H$4)/COUNTIF($E$2:$E$1800,H$4)</f>
        <v>0.3</v>
      </c>
      <c r="I7" s="57">
        <f>COUNTIFS($B$2:$B$1800,"&gt;0",$E$2:$E$1800,I$4)/COUNTIF($E$2:$E$1800,I$4)</f>
        <v>0.30985915492957744</v>
      </c>
      <c r="J7" s="57">
        <f>COUNTIFS($B$2:$B$1800,"&gt;0",$E$2:$E$1800,J$4)/COUNTIF($E$2:$E$1800,J$4)</f>
        <v>0.64640883977900554</v>
      </c>
      <c r="K7" s="57">
        <f>COUNTIFS($B$2:$B$1800,"&gt;0",$E$2:$E$1800,K$4)/COUNTIF($E$2:$E$1800,K$4)</f>
        <v>0.66666666666666663</v>
      </c>
      <c r="L7" s="63">
        <f>COUNTIFS($B$2:$B$1800,"&gt;0")/COUNT($B$2:$B$1800)</f>
        <v>0.43297872340425531</v>
      </c>
    </row>
    <row r="8" spans="1:15" x14ac:dyDescent="0.25">
      <c r="A8" s="73">
        <v>45663</v>
      </c>
      <c r="B8" s="66">
        <v>-10330</v>
      </c>
      <c r="C8" s="50">
        <f>VLOOKUP($A8,級距!$A:$K,9,FALSE)</f>
        <v>3</v>
      </c>
      <c r="D8" s="50">
        <f>VLOOKUP($A8,級距!A:K,10,FALSE)</f>
        <v>1</v>
      </c>
      <c r="E8" s="50">
        <f>VLOOKUP($A8,級距!A:K,11,FALSE)</f>
        <v>2</v>
      </c>
      <c r="F8" s="50">
        <f t="shared" si="0"/>
        <v>1</v>
      </c>
      <c r="G8" s="56" t="s">
        <v>45</v>
      </c>
      <c r="H8" s="58">
        <f>AVERAGEIFS($B$2:$B$1800,$B$2:$B$1800,"&gt;0",$E$2:$E$1800,H$4)/MAX(1,-AVERAGEIFS($B$2:$B$1800,$B$2:$B$1800,"&lt;0",$E$2:$E$1800,H$4))</f>
        <v>1.0525627569642426</v>
      </c>
      <c r="I8" s="58">
        <f>AVERAGEIFS($B$2:$B$1800,$B$2:$B$1800,"&gt;0",$E$2:$E$1800,I$4)/MAX(1,-AVERAGEIFS($B$2:$B$1800,$B$2:$B$1800,"&lt;0",$E$2:$E$1800,I$4))</f>
        <v>0.7584767457999948</v>
      </c>
      <c r="J8" s="58">
        <f>AVERAGEIFS($B$2:$B$1800,$B$2:$B$1800,"&gt;0",$E$2:$E$1800,J$4)/MAX(1,-AVERAGEIFS($B$2:$B$1800,$B$2:$B$1800,"&lt;0",$E$2:$E$1800,J$4))</f>
        <v>1.465417801389943</v>
      </c>
      <c r="K8" s="58">
        <f>AVERAGEIFS($B$2:$B$1800,$B$2:$B$1800,"&gt;0",$E$2:$E$1800,K$4)/MAX(2,-AVERAGEIFS($B$2:$B$1800,$B$2:$B$1800,"&lt;0",$E$2:$E$1800,K$4))</f>
        <v>2.4560313429773264</v>
      </c>
      <c r="L8" s="64">
        <f>AVERAGEIFS($B$2:$B$1800,$B$2:$B$1800,"&gt;0")/MAX(2,-AVERAGEIFS($B$2:$B$1800,$B$2:$B$1800,"&lt;0"))</f>
        <v>1.4528774757437697</v>
      </c>
    </row>
    <row r="9" spans="1:15" x14ac:dyDescent="0.25">
      <c r="A9" s="73">
        <v>45662</v>
      </c>
      <c r="B9" s="66">
        <v>690</v>
      </c>
      <c r="C9" s="50" t="e">
        <f>VLOOKUP($A9,級距!$A:$K,9,FALSE)</f>
        <v>#N/A</v>
      </c>
      <c r="D9" s="50" t="e">
        <f>VLOOKUP($A9,級距!A:K,10,FALSE)</f>
        <v>#N/A</v>
      </c>
      <c r="E9" s="50" t="e">
        <f>VLOOKUP($A9,級距!A:K,11,FALSE)</f>
        <v>#N/A</v>
      </c>
      <c r="F9" s="50">
        <f t="shared" si="0"/>
        <v>1</v>
      </c>
      <c r="G9" s="56" t="s">
        <v>46</v>
      </c>
      <c r="H9" s="5">
        <f>H8*H7-(1-H7)</f>
        <v>-0.38423117291072717</v>
      </c>
      <c r="I9" s="5">
        <f>I8*I7-(1-I7)</f>
        <v>-0.45511988158310018</v>
      </c>
      <c r="J9" s="5">
        <f>J8*J7-(1-J7)</f>
        <v>0.59366786056697984</v>
      </c>
      <c r="K9" s="5">
        <f>K8*K7-(1-K7)</f>
        <v>1.3040208953182173</v>
      </c>
      <c r="L9" s="65">
        <f>L8*L7-(1-L7)</f>
        <v>6.2043758114589509E-2</v>
      </c>
    </row>
    <row r="10" spans="1:15" x14ac:dyDescent="0.25">
      <c r="A10" s="73">
        <v>45661</v>
      </c>
      <c r="B10" s="66">
        <v>0</v>
      </c>
      <c r="C10" s="50" t="e">
        <f>VLOOKUP($A10,級距!$A:$K,9,FALSE)</f>
        <v>#N/A</v>
      </c>
      <c r="D10" s="50" t="e">
        <f>VLOOKUP($A10,級距!A:K,10,FALSE)</f>
        <v>#N/A</v>
      </c>
      <c r="E10" s="50" t="e">
        <f>VLOOKUP($A10,級距!A:K,11,FALSE)</f>
        <v>#N/A</v>
      </c>
      <c r="F10" s="50">
        <f t="shared" si="0"/>
        <v>0</v>
      </c>
      <c r="G10" s="60" t="s">
        <v>47</v>
      </c>
      <c r="H10" s="87">
        <f>SUM(F2:F800)/COUNT([1]級距!K3:K1349)</f>
        <v>0.54064131245339297</v>
      </c>
      <c r="I10" s="53"/>
      <c r="J10" s="53"/>
      <c r="K10" s="53"/>
    </row>
    <row r="11" spans="1:15" x14ac:dyDescent="0.25">
      <c r="A11" s="73">
        <v>45660</v>
      </c>
      <c r="B11" s="66">
        <v>-5520</v>
      </c>
      <c r="C11" s="50">
        <f>VLOOKUP($A11,級距!$A:$K,9,FALSE)</f>
        <v>5</v>
      </c>
      <c r="D11" s="50">
        <f>VLOOKUP($A11,級距!A:K,10,FALSE)</f>
        <v>8</v>
      </c>
      <c r="E11" s="50">
        <f>VLOOKUP($A11,級距!A:K,11,FALSE)</f>
        <v>3</v>
      </c>
      <c r="F11" s="50">
        <f t="shared" si="0"/>
        <v>1</v>
      </c>
      <c r="G11" s="67" t="s">
        <v>48</v>
      </c>
      <c r="H11" s="65">
        <f>AVERAGEIF($B$2:$B$1800,"&lt;0")</f>
        <v>-7033.7246049661399</v>
      </c>
      <c r="I11" s="52"/>
      <c r="J11" s="52"/>
      <c r="K11" s="52"/>
    </row>
    <row r="12" spans="1:15" x14ac:dyDescent="0.25">
      <c r="A12" s="73">
        <v>45656</v>
      </c>
      <c r="B12" s="66">
        <v>-10230</v>
      </c>
      <c r="C12" s="50">
        <f>VLOOKUP($A12,級距!$A:$K,9,FALSE)</f>
        <v>6</v>
      </c>
      <c r="D12" s="50">
        <f>VLOOKUP($A12,級距!A:K,10,FALSE)</f>
        <v>7</v>
      </c>
      <c r="E12" s="50">
        <f>VLOOKUP($A12,級距!A:K,11,FALSE)</f>
        <v>4</v>
      </c>
      <c r="F12" s="50">
        <f t="shared" si="0"/>
        <v>1</v>
      </c>
      <c r="G12" s="67" t="s">
        <v>49</v>
      </c>
      <c r="H12" s="68">
        <f>AVERAGEIF($B$2:$B$1800,"&gt;0")</f>
        <v>10219.140049140049</v>
      </c>
      <c r="I12" s="39">
        <f>ABS(H12/H11)</f>
        <v>1.4528774757437697</v>
      </c>
      <c r="J12" s="52"/>
      <c r="K12" s="52"/>
    </row>
    <row r="13" spans="1:15" x14ac:dyDescent="0.25">
      <c r="A13" s="73">
        <v>45651</v>
      </c>
      <c r="B13" s="66">
        <v>2000</v>
      </c>
      <c r="C13" s="50" t="e">
        <f>VLOOKUP($A13,級距!$A:$K,9,FALSE)</f>
        <v>#N/A</v>
      </c>
      <c r="D13" s="50" t="e">
        <f>VLOOKUP($A13,級距!A:K,10,FALSE)</f>
        <v>#N/A</v>
      </c>
      <c r="E13" s="50" t="e">
        <f>VLOOKUP($A13,級距!A:K,11,FALSE)</f>
        <v>#N/A</v>
      </c>
      <c r="F13" s="50">
        <f t="shared" si="0"/>
        <v>1</v>
      </c>
      <c r="G13" s="51" t="s">
        <v>50</v>
      </c>
      <c r="H13" s="20">
        <f xml:space="preserve"> COUNTIF(B1:B1800,"&lt;-20000")/COUNT(B1:B1800)</f>
        <v>9.5744680851063829E-3</v>
      </c>
    </row>
    <row r="14" spans="1:15" x14ac:dyDescent="0.25">
      <c r="A14" s="73">
        <v>45650</v>
      </c>
      <c r="B14" s="66">
        <v>13050</v>
      </c>
      <c r="C14" s="50" t="e">
        <f>VLOOKUP($A14,級距!$A:$K,9,FALSE)</f>
        <v>#N/A</v>
      </c>
      <c r="D14" s="50" t="e">
        <f>VLOOKUP($A14,級距!A:K,10,FALSE)</f>
        <v>#N/A</v>
      </c>
      <c r="E14" s="50" t="e">
        <f>VLOOKUP($A14,級距!A:K,11,FALSE)</f>
        <v>#N/A</v>
      </c>
      <c r="F14" s="50">
        <f t="shared" si="0"/>
        <v>1</v>
      </c>
    </row>
    <row r="15" spans="1:15" x14ac:dyDescent="0.25">
      <c r="A15" s="73">
        <v>45646</v>
      </c>
      <c r="B15" s="66">
        <v>27370</v>
      </c>
      <c r="C15" s="50">
        <f>VLOOKUP($A15,級距!$A:$K,9,FALSE)</f>
        <v>10</v>
      </c>
      <c r="D15" s="50">
        <f>VLOOKUP($A15,級距!A:K,10,FALSE)</f>
        <v>6</v>
      </c>
      <c r="E15" s="50">
        <f>VLOOKUP($A15,級距!A:K,11,FALSE)</f>
        <v>1</v>
      </c>
      <c r="F15" s="50">
        <f t="shared" si="0"/>
        <v>1</v>
      </c>
    </row>
    <row r="16" spans="1:15" x14ac:dyDescent="0.25">
      <c r="A16" s="73">
        <v>45642</v>
      </c>
      <c r="B16" s="66">
        <v>22270</v>
      </c>
      <c r="C16" s="50">
        <f>VLOOKUP($A16,級距!$A:$K,9,FALSE)</f>
        <v>4</v>
      </c>
      <c r="D16" s="50">
        <f>VLOOKUP($A16,級距!A:K,10,FALSE)</f>
        <v>9</v>
      </c>
      <c r="E16" s="50">
        <f>VLOOKUP($A16,級距!A:K,11,FALSE)</f>
        <v>3</v>
      </c>
      <c r="F16" s="50">
        <f t="shared" si="0"/>
        <v>1</v>
      </c>
      <c r="G16" s="52"/>
    </row>
    <row r="17" spans="1:11" x14ac:dyDescent="0.25">
      <c r="A17" s="73">
        <v>45639</v>
      </c>
      <c r="B17" s="66">
        <v>-10300</v>
      </c>
      <c r="C17" s="50">
        <f>VLOOKUP($A17,級距!$A:$K,9,FALSE)</f>
        <v>3</v>
      </c>
      <c r="D17" s="50">
        <f>VLOOKUP($A17,級距!A:K,10,FALSE)</f>
        <v>1</v>
      </c>
      <c r="E17" s="50">
        <f>VLOOKUP($A17,級距!A:K,11,FALSE)</f>
        <v>2</v>
      </c>
      <c r="F17" s="50">
        <f t="shared" si="0"/>
        <v>1</v>
      </c>
      <c r="G17" s="52"/>
      <c r="H17" s="52"/>
      <c r="I17" s="52"/>
      <c r="J17" s="52"/>
      <c r="K17" s="52"/>
    </row>
    <row r="18" spans="1:11" x14ac:dyDescent="0.25">
      <c r="A18" s="73">
        <v>45637</v>
      </c>
      <c r="B18" s="66">
        <v>27080</v>
      </c>
      <c r="C18" s="50">
        <f>VLOOKUP($A18,級距!$A:$K,9,FALSE)</f>
        <v>6</v>
      </c>
      <c r="D18" s="50">
        <f>VLOOKUP($A18,級距!A:K,10,FALSE)</f>
        <v>9</v>
      </c>
      <c r="E18" s="50">
        <f>VLOOKUP($A18,級距!A:K,11,FALSE)</f>
        <v>4</v>
      </c>
      <c r="F18" s="50">
        <f t="shared" si="0"/>
        <v>1</v>
      </c>
      <c r="G18" s="52"/>
      <c r="H18" s="69"/>
      <c r="I18" s="69"/>
      <c r="J18" s="69"/>
      <c r="K18" s="69"/>
    </row>
    <row r="19" spans="1:11" x14ac:dyDescent="0.25">
      <c r="A19" s="73">
        <v>45636</v>
      </c>
      <c r="B19" s="66">
        <v>-10270</v>
      </c>
      <c r="C19" s="50">
        <f>VLOOKUP($A19,級距!$A:$K,9,FALSE)</f>
        <v>3</v>
      </c>
      <c r="D19" s="50">
        <f>VLOOKUP($A19,級距!A:K,10,FALSE)</f>
        <v>5</v>
      </c>
      <c r="E19" s="50">
        <f>VLOOKUP($A19,級距!A:K,11,FALSE)</f>
        <v>2</v>
      </c>
      <c r="F19" s="50">
        <f t="shared" si="0"/>
        <v>1</v>
      </c>
      <c r="H19" s="69"/>
      <c r="I19" s="69"/>
      <c r="J19" s="69"/>
      <c r="K19" s="69"/>
    </row>
    <row r="20" spans="1:11" x14ac:dyDescent="0.25">
      <c r="A20" s="73">
        <v>45634</v>
      </c>
      <c r="B20" s="66">
        <v>2720</v>
      </c>
      <c r="C20" s="50" t="e">
        <f>VLOOKUP($A20,級距!$A:$K,9,FALSE)</f>
        <v>#N/A</v>
      </c>
      <c r="D20" s="50" t="e">
        <f>VLOOKUP($A20,級距!A:K,10,FALSE)</f>
        <v>#N/A</v>
      </c>
      <c r="E20" s="50" t="e">
        <f>VLOOKUP($A20,級距!A:K,11,FALSE)</f>
        <v>#N/A</v>
      </c>
      <c r="F20" s="50">
        <f t="shared" si="0"/>
        <v>1</v>
      </c>
      <c r="G20" s="52"/>
      <c r="H20" s="69"/>
      <c r="I20" s="69"/>
      <c r="J20" s="69"/>
      <c r="K20" s="69"/>
    </row>
    <row r="21" spans="1:11" x14ac:dyDescent="0.25">
      <c r="A21" s="73">
        <v>45633</v>
      </c>
      <c r="B21" s="66">
        <v>0</v>
      </c>
      <c r="C21" s="50" t="e">
        <f>VLOOKUP($A21,級距!$A:$K,9,FALSE)</f>
        <v>#N/A</v>
      </c>
      <c r="D21" s="50" t="e">
        <f>VLOOKUP($A21,級距!A:K,10,FALSE)</f>
        <v>#N/A</v>
      </c>
      <c r="E21" s="50" t="e">
        <f>VLOOKUP($A21,級距!A:K,11,FALSE)</f>
        <v>#N/A</v>
      </c>
      <c r="F21" s="50">
        <f t="shared" si="0"/>
        <v>0</v>
      </c>
      <c r="G21" s="52"/>
      <c r="H21" s="69"/>
      <c r="I21" s="69"/>
      <c r="J21" s="69"/>
      <c r="K21" s="69"/>
    </row>
    <row r="22" spans="1:11" x14ac:dyDescent="0.25">
      <c r="A22" s="73">
        <v>45632</v>
      </c>
      <c r="B22" s="66">
        <v>100</v>
      </c>
      <c r="C22" s="50">
        <f>VLOOKUP($A22,級距!$A:$K,9,FALSE)</f>
        <v>2</v>
      </c>
      <c r="D22" s="50">
        <f>VLOOKUP($A22,級距!A:K,10,FALSE)</f>
        <v>10</v>
      </c>
      <c r="E22" s="50">
        <f>VLOOKUP($A22,級距!A:K,11,FALSE)</f>
        <v>3</v>
      </c>
      <c r="F22" s="50">
        <f t="shared" si="0"/>
        <v>1</v>
      </c>
      <c r="G22" s="52"/>
      <c r="H22" s="69"/>
      <c r="I22" s="69"/>
      <c r="J22" s="69"/>
      <c r="K22" s="69"/>
    </row>
    <row r="23" spans="1:11" x14ac:dyDescent="0.25">
      <c r="A23" s="73">
        <v>45630</v>
      </c>
      <c r="B23" s="66">
        <v>12150</v>
      </c>
      <c r="C23" s="50">
        <f>VLOOKUP($A23,級距!$A:$K,9,FALSE)</f>
        <v>1</v>
      </c>
      <c r="D23" s="50">
        <f>VLOOKUP($A23,級距!A:K,10,FALSE)</f>
        <v>8</v>
      </c>
      <c r="E23" s="50">
        <f>VLOOKUP($A23,級距!A:K,11,FALSE)</f>
        <v>3</v>
      </c>
      <c r="F23" s="50">
        <f t="shared" si="0"/>
        <v>1</v>
      </c>
      <c r="G23" s="52"/>
      <c r="H23" s="69"/>
      <c r="I23" s="69"/>
      <c r="J23" s="69"/>
      <c r="K23" s="69"/>
    </row>
    <row r="24" spans="1:11" x14ac:dyDescent="0.25">
      <c r="A24" s="73">
        <v>45628</v>
      </c>
      <c r="B24" s="66">
        <v>24755</v>
      </c>
      <c r="C24" s="50">
        <f>VLOOKUP($A24,級距!$A:$K,9,FALSE)</f>
        <v>5</v>
      </c>
      <c r="D24" s="50">
        <f>VLOOKUP($A24,級距!A:K,10,FALSE)</f>
        <v>9</v>
      </c>
      <c r="E24" s="50">
        <f>VLOOKUP($A24,級距!A:K,11,FALSE)</f>
        <v>3</v>
      </c>
      <c r="F24" s="50">
        <f t="shared" si="0"/>
        <v>1</v>
      </c>
    </row>
    <row r="25" spans="1:11" x14ac:dyDescent="0.25">
      <c r="A25" s="73">
        <v>45622</v>
      </c>
      <c r="B25" s="66">
        <v>-5250</v>
      </c>
      <c r="C25" s="50">
        <f>VLOOKUP($A25,級距!$A:$K,9,FALSE)</f>
        <v>1</v>
      </c>
      <c r="D25" s="50">
        <f>VLOOKUP($A25,級距!A:K,10,FALSE)</f>
        <v>7</v>
      </c>
      <c r="E25" s="50">
        <f>VLOOKUP($A25,級距!A:K,11,FALSE)</f>
        <v>3</v>
      </c>
      <c r="F25" s="50">
        <f t="shared" si="0"/>
        <v>1</v>
      </c>
    </row>
    <row r="26" spans="1:11" x14ac:dyDescent="0.25">
      <c r="A26" s="73">
        <v>45617</v>
      </c>
      <c r="B26" s="66">
        <v>-14505</v>
      </c>
      <c r="C26" s="50">
        <f>VLOOKUP($A26,級距!$A:$K,9,FALSE)</f>
        <v>6</v>
      </c>
      <c r="D26" s="50">
        <f>VLOOKUP($A26,級距!A:K,10,FALSE)</f>
        <v>3</v>
      </c>
      <c r="E26" s="50">
        <f>VLOOKUP($A26,級距!A:K,11,FALSE)</f>
        <v>1</v>
      </c>
      <c r="F26" s="50">
        <f t="shared" si="0"/>
        <v>1</v>
      </c>
      <c r="I26" s="51" t="s">
        <v>30</v>
      </c>
    </row>
    <row r="27" spans="1:11" x14ac:dyDescent="0.25">
      <c r="A27" s="73">
        <v>45610</v>
      </c>
      <c r="B27" s="66">
        <v>26540</v>
      </c>
      <c r="C27" s="50">
        <f>VLOOKUP($A27,級距!$A:$K,9,FALSE)</f>
        <v>2</v>
      </c>
      <c r="D27" s="50">
        <f>VLOOKUP($A27,級距!A:K,10,FALSE)</f>
        <v>8</v>
      </c>
      <c r="E27" s="50">
        <f>VLOOKUP($A27,級距!A:K,11,FALSE)</f>
        <v>3</v>
      </c>
      <c r="F27" s="50">
        <f t="shared" si="0"/>
        <v>1</v>
      </c>
    </row>
    <row r="28" spans="1:11" x14ac:dyDescent="0.25">
      <c r="A28" s="73">
        <v>45606</v>
      </c>
      <c r="B28" s="66">
        <v>3285</v>
      </c>
      <c r="C28" s="50" t="e">
        <f>VLOOKUP($A28,級距!$A:$K,9,FALSE)</f>
        <v>#N/A</v>
      </c>
      <c r="D28" s="50" t="e">
        <f>VLOOKUP($A28,級距!A:K,10,FALSE)</f>
        <v>#N/A</v>
      </c>
      <c r="E28" s="50" t="e">
        <f>VLOOKUP($A28,級距!A:K,11,FALSE)</f>
        <v>#N/A</v>
      </c>
      <c r="F28" s="50">
        <f t="shared" si="0"/>
        <v>1</v>
      </c>
    </row>
    <row r="29" spans="1:11" x14ac:dyDescent="0.25">
      <c r="A29" s="73">
        <v>45605</v>
      </c>
      <c r="B29" s="66">
        <v>0</v>
      </c>
      <c r="C29" s="50" t="e">
        <f>VLOOKUP($A29,級距!$A:$K,9,FALSE)</f>
        <v>#N/A</v>
      </c>
      <c r="D29" s="50" t="e">
        <f>VLOOKUP($A29,級距!A:K,10,FALSE)</f>
        <v>#N/A</v>
      </c>
      <c r="E29" s="50" t="e">
        <f>VLOOKUP($A29,級距!A:K,11,FALSE)</f>
        <v>#N/A</v>
      </c>
      <c r="F29" s="50">
        <f t="shared" si="0"/>
        <v>0</v>
      </c>
    </row>
    <row r="30" spans="1:11" x14ac:dyDescent="0.25">
      <c r="A30" s="73">
        <v>45604</v>
      </c>
      <c r="B30" s="66">
        <v>-12415</v>
      </c>
      <c r="C30" s="50">
        <f>VLOOKUP($A30,級距!$A:$K,9,FALSE)</f>
        <v>1</v>
      </c>
      <c r="D30" s="50">
        <f>VLOOKUP($A30,級距!A:K,10,FALSE)</f>
        <v>7</v>
      </c>
      <c r="E30" s="50">
        <f>VLOOKUP($A30,級距!A:K,11,FALSE)</f>
        <v>3</v>
      </c>
      <c r="F30" s="50">
        <f t="shared" si="0"/>
        <v>1</v>
      </c>
    </row>
    <row r="31" spans="1:11" x14ac:dyDescent="0.25">
      <c r="A31" s="73">
        <v>45603</v>
      </c>
      <c r="B31" s="66">
        <v>8140</v>
      </c>
      <c r="C31" s="50">
        <f>VLOOKUP($A31,級距!$A:$K,9,FALSE)</f>
        <v>5</v>
      </c>
      <c r="D31" s="50">
        <f>VLOOKUP($A31,級距!A:K,10,FALSE)</f>
        <v>9</v>
      </c>
      <c r="E31" s="50">
        <f>VLOOKUP($A31,級距!A:K,11,FALSE)</f>
        <v>3</v>
      </c>
      <c r="F31" s="50">
        <f t="shared" si="0"/>
        <v>1</v>
      </c>
    </row>
    <row r="32" spans="1:11" x14ac:dyDescent="0.25">
      <c r="A32" s="73">
        <v>45602</v>
      </c>
      <c r="B32" s="66">
        <v>2370</v>
      </c>
      <c r="C32" s="50">
        <f>VLOOKUP($A32,級距!$A:$K,9,FALSE)</f>
        <v>5</v>
      </c>
      <c r="D32" s="50">
        <f>VLOOKUP($A32,級距!A:K,10,FALSE)</f>
        <v>7</v>
      </c>
      <c r="E32" s="50">
        <f>VLOOKUP($A32,級距!A:K,11,FALSE)</f>
        <v>3</v>
      </c>
      <c r="F32" s="50">
        <f t="shared" si="0"/>
        <v>1</v>
      </c>
    </row>
    <row r="33" spans="1:6" x14ac:dyDescent="0.25">
      <c r="A33" s="73">
        <v>45594</v>
      </c>
      <c r="B33" s="66">
        <v>2760</v>
      </c>
      <c r="C33" s="50">
        <f>VLOOKUP($A33,級距!$A:$K,9,FALSE)</f>
        <v>5</v>
      </c>
      <c r="D33" s="50">
        <f>VLOOKUP($A33,級距!A:K,10,FALSE)</f>
        <v>6</v>
      </c>
      <c r="E33" s="50">
        <f>VLOOKUP($A33,級距!A:K,11,FALSE)</f>
        <v>2</v>
      </c>
      <c r="F33" s="50">
        <f t="shared" si="0"/>
        <v>1</v>
      </c>
    </row>
    <row r="34" spans="1:6" x14ac:dyDescent="0.25">
      <c r="A34" s="73">
        <v>45590</v>
      </c>
      <c r="B34" s="66">
        <v>-10230</v>
      </c>
      <c r="C34" s="50">
        <f>VLOOKUP($A34,級距!$A:$K,9,FALSE)</f>
        <v>5</v>
      </c>
      <c r="D34" s="50">
        <f>VLOOKUP($A34,級距!A:K,10,FALSE)</f>
        <v>2</v>
      </c>
      <c r="E34" s="50">
        <f>VLOOKUP($A34,級距!A:K,11,FALSE)</f>
        <v>2</v>
      </c>
      <c r="F34" s="50">
        <f t="shared" si="0"/>
        <v>1</v>
      </c>
    </row>
    <row r="35" spans="1:6" x14ac:dyDescent="0.25">
      <c r="A35" s="73">
        <v>45586</v>
      </c>
      <c r="B35" s="66">
        <v>-10230</v>
      </c>
      <c r="C35" s="50">
        <f>VLOOKUP($A35,級距!$A:$K,9,FALSE)</f>
        <v>2</v>
      </c>
      <c r="D35" s="50">
        <f>VLOOKUP($A35,級距!A:K,10,FALSE)</f>
        <v>6</v>
      </c>
      <c r="E35" s="50">
        <f>VLOOKUP($A35,級距!A:K,11,FALSE)</f>
        <v>2</v>
      </c>
      <c r="F35" s="50">
        <f t="shared" si="0"/>
        <v>1</v>
      </c>
    </row>
    <row r="36" spans="1:6" x14ac:dyDescent="0.25">
      <c r="A36" s="73">
        <v>45585</v>
      </c>
      <c r="B36" s="66">
        <v>5940</v>
      </c>
      <c r="C36" s="50" t="e">
        <f>VLOOKUP($A36,級距!$A:$K,9,FALSE)</f>
        <v>#N/A</v>
      </c>
      <c r="D36" s="50" t="e">
        <f>VLOOKUP($A36,級距!A:K,10,FALSE)</f>
        <v>#N/A</v>
      </c>
      <c r="E36" s="50" t="e">
        <f>VLOOKUP($A36,級距!A:K,11,FALSE)</f>
        <v>#N/A</v>
      </c>
      <c r="F36" s="50">
        <f t="shared" si="0"/>
        <v>1</v>
      </c>
    </row>
    <row r="37" spans="1:6" x14ac:dyDescent="0.25">
      <c r="A37" s="73">
        <v>45584</v>
      </c>
      <c r="B37" s="66">
        <v>0</v>
      </c>
      <c r="C37" s="50" t="e">
        <f>VLOOKUP($A37,級距!$A:$K,9,FALSE)</f>
        <v>#N/A</v>
      </c>
      <c r="D37" s="50" t="e">
        <f>VLOOKUP($A37,級距!A:K,10,FALSE)</f>
        <v>#N/A</v>
      </c>
      <c r="E37" s="50" t="e">
        <f>VLOOKUP($A37,級距!A:K,11,FALSE)</f>
        <v>#N/A</v>
      </c>
      <c r="F37" s="50">
        <f t="shared" si="0"/>
        <v>0</v>
      </c>
    </row>
    <row r="38" spans="1:6" x14ac:dyDescent="0.25">
      <c r="A38" s="73">
        <v>45583</v>
      </c>
      <c r="B38" s="66">
        <v>2160</v>
      </c>
      <c r="C38" s="50">
        <f>VLOOKUP($A38,級距!$A:$K,9,FALSE)</f>
        <v>1</v>
      </c>
      <c r="D38" s="50">
        <f>VLOOKUP($A38,級距!A:K,10,FALSE)</f>
        <v>4</v>
      </c>
      <c r="E38" s="50">
        <f>VLOOKUP($A38,級距!A:K,11,FALSE)</f>
        <v>2</v>
      </c>
      <c r="F38" s="50">
        <f t="shared" si="0"/>
        <v>1</v>
      </c>
    </row>
    <row r="39" spans="1:6" x14ac:dyDescent="0.25">
      <c r="A39" s="73">
        <v>45582</v>
      </c>
      <c r="B39" s="66">
        <v>-10290</v>
      </c>
      <c r="C39" s="50">
        <f>VLOOKUP($A39,級距!$A:$K,9,FALSE)</f>
        <v>3</v>
      </c>
      <c r="D39" s="50">
        <f>VLOOKUP($A39,級距!A:K,10,FALSE)</f>
        <v>7</v>
      </c>
      <c r="E39" s="50">
        <f>VLOOKUP($A39,級距!A:K,11,FALSE)</f>
        <v>3</v>
      </c>
      <c r="F39" s="50">
        <f t="shared" si="0"/>
        <v>1</v>
      </c>
    </row>
    <row r="40" spans="1:6" x14ac:dyDescent="0.25">
      <c r="A40" s="73">
        <v>45580</v>
      </c>
      <c r="B40" s="66">
        <v>5040</v>
      </c>
      <c r="C40" s="50">
        <f>VLOOKUP($A40,級距!$A:$K,9,FALSE)</f>
        <v>7</v>
      </c>
      <c r="D40" s="50">
        <f>VLOOKUP($A40,級距!A:K,10,FALSE)</f>
        <v>7</v>
      </c>
      <c r="E40" s="50">
        <f>VLOOKUP($A40,級距!A:K,11,FALSE)</f>
        <v>4</v>
      </c>
      <c r="F40" s="50">
        <f t="shared" si="0"/>
        <v>1</v>
      </c>
    </row>
    <row r="41" spans="1:6" x14ac:dyDescent="0.25">
      <c r="A41" s="73">
        <v>45579</v>
      </c>
      <c r="B41" s="66">
        <v>16440</v>
      </c>
      <c r="C41" s="50">
        <f>VLOOKUP($A41,級距!$A:$K,9,FALSE)</f>
        <v>2</v>
      </c>
      <c r="D41" s="50">
        <f>VLOOKUP($A41,級距!A:K,10,FALSE)</f>
        <v>6</v>
      </c>
      <c r="E41" s="50">
        <f>VLOOKUP($A41,級距!A:K,11,FALSE)</f>
        <v>2</v>
      </c>
      <c r="F41" s="50">
        <f t="shared" si="0"/>
        <v>1</v>
      </c>
    </row>
    <row r="42" spans="1:6" x14ac:dyDescent="0.25">
      <c r="A42" s="73">
        <v>45554</v>
      </c>
      <c r="B42" s="66">
        <v>-10230</v>
      </c>
      <c r="C42" s="50">
        <f>VLOOKUP($A42,級距!$A:$K,9,FALSE)</f>
        <v>3</v>
      </c>
      <c r="D42" s="50">
        <f>VLOOKUP($A42,級距!A:K,10,FALSE)</f>
        <v>4</v>
      </c>
      <c r="E42" s="50">
        <f>VLOOKUP($A42,級距!A:K,11,FALSE)</f>
        <v>2</v>
      </c>
      <c r="F42" s="50">
        <f t="shared" si="0"/>
        <v>1</v>
      </c>
    </row>
    <row r="43" spans="1:6" x14ac:dyDescent="0.25">
      <c r="A43" s="73">
        <v>45552</v>
      </c>
      <c r="B43" s="66">
        <v>-12820</v>
      </c>
      <c r="C43" s="50">
        <f>VLOOKUP($A43,級距!$A:$K,9,FALSE)</f>
        <v>5</v>
      </c>
      <c r="D43" s="50">
        <f>VLOOKUP($A43,級距!A:K,10,FALSE)</f>
        <v>4</v>
      </c>
      <c r="E43" s="50">
        <f>VLOOKUP($A43,級距!A:K,11,FALSE)</f>
        <v>2</v>
      </c>
      <c r="F43" s="50">
        <f t="shared" si="0"/>
        <v>1</v>
      </c>
    </row>
    <row r="44" spans="1:6" x14ac:dyDescent="0.25">
      <c r="A44" s="73">
        <v>45550</v>
      </c>
      <c r="B44" s="66">
        <v>-27660</v>
      </c>
      <c r="C44" s="50" t="e">
        <f>VLOOKUP($A44,級距!$A:$K,9,FALSE)</f>
        <v>#N/A</v>
      </c>
      <c r="D44" s="50" t="e">
        <f>VLOOKUP($A44,級距!A:K,10,FALSE)</f>
        <v>#N/A</v>
      </c>
      <c r="E44" s="50" t="e">
        <f>VLOOKUP($A44,級距!A:K,11,FALSE)</f>
        <v>#N/A</v>
      </c>
      <c r="F44" s="50">
        <f t="shared" si="0"/>
        <v>1</v>
      </c>
    </row>
    <row r="45" spans="1:6" x14ac:dyDescent="0.25">
      <c r="A45" s="73">
        <v>45549</v>
      </c>
      <c r="B45" s="66">
        <v>0</v>
      </c>
      <c r="C45" s="50" t="e">
        <f>VLOOKUP($A45,級距!$A:$K,9,FALSE)</f>
        <v>#N/A</v>
      </c>
      <c r="D45" s="50" t="e">
        <f>VLOOKUP($A45,級距!A:K,10,FALSE)</f>
        <v>#N/A</v>
      </c>
      <c r="E45" s="50" t="e">
        <f>VLOOKUP($A45,級距!A:K,11,FALSE)</f>
        <v>#N/A</v>
      </c>
      <c r="F45" s="50">
        <f t="shared" si="0"/>
        <v>0</v>
      </c>
    </row>
    <row r="46" spans="1:6" x14ac:dyDescent="0.25">
      <c r="A46" s="73">
        <v>45548</v>
      </c>
      <c r="B46" s="66">
        <v>1470</v>
      </c>
      <c r="C46" s="50">
        <f>VLOOKUP($A46,級距!$A:$K,9,FALSE)</f>
        <v>2</v>
      </c>
      <c r="D46" s="50">
        <f>VLOOKUP($A46,級距!A:K,10,FALSE)</f>
        <v>4</v>
      </c>
      <c r="E46" s="50">
        <f>VLOOKUP($A46,級距!A:K,11,FALSE)</f>
        <v>2</v>
      </c>
      <c r="F46" s="50">
        <f t="shared" si="0"/>
        <v>1</v>
      </c>
    </row>
    <row r="47" spans="1:6" x14ac:dyDescent="0.25">
      <c r="A47" s="73">
        <v>45546</v>
      </c>
      <c r="B47" s="66">
        <v>16365</v>
      </c>
      <c r="C47" s="50">
        <f>VLOOKUP($A47,級距!$A:$K,9,FALSE)</f>
        <v>10</v>
      </c>
      <c r="D47" s="50">
        <f>VLOOKUP($A47,級距!A:K,10,FALSE)</f>
        <v>7</v>
      </c>
      <c r="E47" s="50">
        <f>VLOOKUP($A47,級距!A:K,11,FALSE)</f>
        <v>4</v>
      </c>
      <c r="F47" s="50">
        <f t="shared" si="0"/>
        <v>1</v>
      </c>
    </row>
    <row r="48" spans="1:6" x14ac:dyDescent="0.25">
      <c r="A48" s="73">
        <v>45545</v>
      </c>
      <c r="B48" s="66">
        <v>-10230</v>
      </c>
      <c r="C48" s="50">
        <f>VLOOKUP($A48,級距!$A:$K,9,FALSE)</f>
        <v>5</v>
      </c>
      <c r="D48" s="50">
        <f>VLOOKUP($A48,級距!A:K,10,FALSE)</f>
        <v>7</v>
      </c>
      <c r="E48" s="50">
        <f>VLOOKUP($A48,級距!A:K,11,FALSE)</f>
        <v>3</v>
      </c>
      <c r="F48" s="50">
        <f t="shared" si="0"/>
        <v>1</v>
      </c>
    </row>
    <row r="49" spans="1:6" x14ac:dyDescent="0.25">
      <c r="A49" s="73">
        <v>45541</v>
      </c>
      <c r="B49" s="66">
        <v>-10230</v>
      </c>
      <c r="C49" s="50">
        <f>VLOOKUP($A49,級距!$A:$K,9,FALSE)</f>
        <v>9</v>
      </c>
      <c r="D49" s="50">
        <f>VLOOKUP($A49,級距!A:K,10,FALSE)</f>
        <v>6</v>
      </c>
      <c r="E49" s="50">
        <f>VLOOKUP($A49,級距!A:K,11,FALSE)</f>
        <v>1</v>
      </c>
      <c r="F49" s="50">
        <f t="shared" si="0"/>
        <v>1</v>
      </c>
    </row>
    <row r="50" spans="1:6" x14ac:dyDescent="0.25">
      <c r="A50" s="73">
        <v>45539</v>
      </c>
      <c r="B50" s="66">
        <v>-3360</v>
      </c>
      <c r="C50" s="50">
        <f>VLOOKUP($A50,級距!$A:$K,9,FALSE)</f>
        <v>5</v>
      </c>
      <c r="D50" s="50">
        <f>VLOOKUP($A50,級距!A:K,10,FALSE)</f>
        <v>3</v>
      </c>
      <c r="E50" s="50">
        <f>VLOOKUP($A50,級距!A:K,11,FALSE)</f>
        <v>2</v>
      </c>
      <c r="F50" s="50">
        <f t="shared" si="0"/>
        <v>1</v>
      </c>
    </row>
    <row r="51" spans="1:6" x14ac:dyDescent="0.25">
      <c r="A51" s="73">
        <v>45533</v>
      </c>
      <c r="B51" s="66">
        <v>33720</v>
      </c>
      <c r="C51" s="50">
        <f>VLOOKUP($A51,級距!$A:$K,9,FALSE)</f>
        <v>6</v>
      </c>
      <c r="D51" s="50">
        <f>VLOOKUP($A51,級距!A:K,10,FALSE)</f>
        <v>2</v>
      </c>
      <c r="E51" s="50">
        <f>VLOOKUP($A51,級距!A:K,11,FALSE)</f>
        <v>1</v>
      </c>
      <c r="F51" s="50">
        <f t="shared" si="0"/>
        <v>1</v>
      </c>
    </row>
    <row r="52" spans="1:6" x14ac:dyDescent="0.25">
      <c r="A52" s="73">
        <v>45519</v>
      </c>
      <c r="B52" s="66">
        <v>15070</v>
      </c>
      <c r="C52" s="50">
        <f>VLOOKUP($A52,級距!$A:$K,9,FALSE)</f>
        <v>8</v>
      </c>
      <c r="D52" s="50">
        <f>VLOOKUP($A52,級距!A:K,10,FALSE)</f>
        <v>10</v>
      </c>
      <c r="E52" s="50">
        <f>VLOOKUP($A52,級距!A:K,11,FALSE)</f>
        <v>4</v>
      </c>
      <c r="F52" s="50">
        <f t="shared" si="0"/>
        <v>1</v>
      </c>
    </row>
    <row r="53" spans="1:6" x14ac:dyDescent="0.25">
      <c r="A53" s="73">
        <v>45517</v>
      </c>
      <c r="B53" s="66">
        <v>32110</v>
      </c>
      <c r="C53" s="50">
        <f>VLOOKUP($A53,級距!$A:$K,9,FALSE)</f>
        <v>8</v>
      </c>
      <c r="D53" s="50">
        <f>VLOOKUP($A53,級距!A:K,10,FALSE)</f>
        <v>10</v>
      </c>
      <c r="E53" s="50">
        <f>VLOOKUP($A53,級距!A:K,11,FALSE)</f>
        <v>4</v>
      </c>
      <c r="F53" s="50">
        <f t="shared" si="0"/>
        <v>1</v>
      </c>
    </row>
    <row r="54" spans="1:6" x14ac:dyDescent="0.25">
      <c r="A54" s="73">
        <v>45516</v>
      </c>
      <c r="B54" s="66">
        <v>-3390</v>
      </c>
      <c r="C54" s="50">
        <f>VLOOKUP($A54,級距!$A:$K,9,FALSE)</f>
        <v>4</v>
      </c>
      <c r="D54" s="50">
        <f>VLOOKUP($A54,級距!A:K,10,FALSE)</f>
        <v>1</v>
      </c>
      <c r="E54" s="50">
        <f>VLOOKUP($A54,級距!A:K,11,FALSE)</f>
        <v>2</v>
      </c>
      <c r="F54" s="50">
        <f t="shared" si="0"/>
        <v>1</v>
      </c>
    </row>
    <row r="55" spans="1:6" x14ac:dyDescent="0.25">
      <c r="A55" s="73">
        <v>45511</v>
      </c>
      <c r="B55" s="66">
        <v>31400</v>
      </c>
      <c r="C55" s="50">
        <f>VLOOKUP($A55,級距!$A:$K,9,FALSE)</f>
        <v>10</v>
      </c>
      <c r="D55" s="50">
        <f>VLOOKUP($A55,級距!A:K,10,FALSE)</f>
        <v>8</v>
      </c>
      <c r="E55" s="50">
        <f>VLOOKUP($A55,級距!A:K,11,FALSE)</f>
        <v>4</v>
      </c>
      <c r="F55" s="50">
        <f t="shared" si="0"/>
        <v>1</v>
      </c>
    </row>
    <row r="56" spans="1:6" x14ac:dyDescent="0.25">
      <c r="A56" s="73">
        <v>45509</v>
      </c>
      <c r="B56" s="66">
        <v>-10260</v>
      </c>
      <c r="C56" s="50">
        <f>VLOOKUP($A56,級距!$A:$K,9,FALSE)</f>
        <v>10</v>
      </c>
      <c r="D56" s="50">
        <f>VLOOKUP($A56,級距!A:K,10,FALSE)</f>
        <v>4</v>
      </c>
      <c r="E56" s="50">
        <f>VLOOKUP($A56,級距!A:K,11,FALSE)</f>
        <v>1</v>
      </c>
      <c r="F56" s="50">
        <f t="shared" si="0"/>
        <v>1</v>
      </c>
    </row>
    <row r="57" spans="1:6" x14ac:dyDescent="0.25">
      <c r="A57" s="73">
        <v>45504</v>
      </c>
      <c r="B57" s="66">
        <v>9230</v>
      </c>
      <c r="C57" s="50">
        <f>VLOOKUP($A57,級距!$A:$K,9,FALSE)</f>
        <v>6</v>
      </c>
      <c r="D57" s="50">
        <f>VLOOKUP($A57,級距!A:K,10,FALSE)</f>
        <v>8</v>
      </c>
      <c r="E57" s="50">
        <f>VLOOKUP($A57,級距!A:K,11,FALSE)</f>
        <v>4</v>
      </c>
      <c r="F57" s="50">
        <f t="shared" si="0"/>
        <v>1</v>
      </c>
    </row>
    <row r="58" spans="1:6" x14ac:dyDescent="0.25">
      <c r="A58" s="73">
        <v>45499</v>
      </c>
      <c r="B58" s="66">
        <v>-10230</v>
      </c>
      <c r="C58" s="50">
        <f>VLOOKUP($A58,級距!$A:$K,9,FALSE)</f>
        <v>4</v>
      </c>
      <c r="D58" s="50">
        <f>VLOOKUP($A58,級距!A:K,10,FALSE)</f>
        <v>1</v>
      </c>
      <c r="E58" s="50">
        <f>VLOOKUP($A58,級距!A:K,11,FALSE)</f>
        <v>2</v>
      </c>
      <c r="F58" s="50">
        <f t="shared" si="0"/>
        <v>1</v>
      </c>
    </row>
    <row r="59" spans="1:6" x14ac:dyDescent="0.25">
      <c r="A59" s="73">
        <v>45495</v>
      </c>
      <c r="B59" s="66">
        <v>-20120</v>
      </c>
      <c r="C59" s="50">
        <f>VLOOKUP($A59,級距!$A:$K,9,FALSE)</f>
        <v>3</v>
      </c>
      <c r="D59" s="50">
        <f>VLOOKUP($A59,級距!A:K,10,FALSE)</f>
        <v>5</v>
      </c>
      <c r="E59" s="50">
        <f>VLOOKUP($A59,級距!A:K,11,FALSE)</f>
        <v>2</v>
      </c>
      <c r="F59" s="50">
        <f t="shared" si="0"/>
        <v>1</v>
      </c>
    </row>
    <row r="60" spans="1:6" x14ac:dyDescent="0.25">
      <c r="A60" s="73">
        <v>45490</v>
      </c>
      <c r="B60" s="66">
        <v>28385</v>
      </c>
      <c r="C60" s="50">
        <f>VLOOKUP($A60,級距!$A:$K,9,FALSE)</f>
        <v>6</v>
      </c>
      <c r="D60" s="50">
        <f>VLOOKUP($A60,級距!A:K,10,FALSE)</f>
        <v>10</v>
      </c>
      <c r="E60" s="50">
        <f>VLOOKUP($A60,級距!A:K,11,FALSE)</f>
        <v>4</v>
      </c>
      <c r="F60" s="50">
        <f t="shared" si="0"/>
        <v>1</v>
      </c>
    </row>
    <row r="61" spans="1:6" x14ac:dyDescent="0.25">
      <c r="A61" s="73">
        <v>45484</v>
      </c>
      <c r="B61" s="66">
        <v>23710</v>
      </c>
      <c r="C61" s="50">
        <f>VLOOKUP($A61,級距!$A:$K,9,FALSE)</f>
        <v>9</v>
      </c>
      <c r="D61" s="50">
        <f>VLOOKUP($A61,級距!A:K,10,FALSE)</f>
        <v>8</v>
      </c>
      <c r="E61" s="50">
        <f>VLOOKUP($A61,級距!A:K,11,FALSE)</f>
        <v>4</v>
      </c>
      <c r="F61" s="50">
        <f t="shared" si="0"/>
        <v>1</v>
      </c>
    </row>
    <row r="62" spans="1:6" x14ac:dyDescent="0.25">
      <c r="A62" s="73">
        <v>45483</v>
      </c>
      <c r="B62" s="66">
        <v>-1710</v>
      </c>
      <c r="C62" s="50">
        <f>VLOOKUP($A62,級距!$A:$K,9,FALSE)</f>
        <v>2</v>
      </c>
      <c r="D62" s="50">
        <f>VLOOKUP($A62,級距!A:K,10,FALSE)</f>
        <v>8</v>
      </c>
      <c r="E62" s="50">
        <f>VLOOKUP($A62,級距!A:K,11,FALSE)</f>
        <v>3</v>
      </c>
      <c r="F62" s="50">
        <f t="shared" si="0"/>
        <v>1</v>
      </c>
    </row>
    <row r="63" spans="1:6" x14ac:dyDescent="0.25">
      <c r="A63" s="73">
        <v>45481</v>
      </c>
      <c r="B63" s="66">
        <v>13810</v>
      </c>
      <c r="C63" s="50">
        <f>VLOOKUP($A63,級距!$A:$K,9,FALSE)</f>
        <v>1</v>
      </c>
      <c r="D63" s="50">
        <f>VLOOKUP($A63,級距!A:K,10,FALSE)</f>
        <v>6</v>
      </c>
      <c r="E63" s="50">
        <f>VLOOKUP($A63,級距!A:K,11,FALSE)</f>
        <v>2</v>
      </c>
      <c r="F63" s="50">
        <f t="shared" si="0"/>
        <v>1</v>
      </c>
    </row>
    <row r="64" spans="1:6" x14ac:dyDescent="0.25">
      <c r="A64" s="73">
        <v>45480</v>
      </c>
      <c r="B64" s="66">
        <v>40</v>
      </c>
      <c r="C64" s="50" t="e">
        <f>VLOOKUP($A64,級距!$A:$K,9,FALSE)</f>
        <v>#N/A</v>
      </c>
      <c r="D64" s="50" t="e">
        <f>VLOOKUP($A64,級距!A:K,10,FALSE)</f>
        <v>#N/A</v>
      </c>
      <c r="E64" s="50" t="e">
        <f>VLOOKUP($A64,級距!A:K,11,FALSE)</f>
        <v>#N/A</v>
      </c>
      <c r="F64" s="50">
        <f t="shared" si="0"/>
        <v>1</v>
      </c>
    </row>
    <row r="65" spans="1:6" x14ac:dyDescent="0.25">
      <c r="A65" s="73">
        <v>45479</v>
      </c>
      <c r="B65" s="66">
        <v>0</v>
      </c>
      <c r="C65" s="50" t="e">
        <f>VLOOKUP($A65,級距!$A:$K,9,FALSE)</f>
        <v>#N/A</v>
      </c>
      <c r="D65" s="50" t="e">
        <f>VLOOKUP($A65,級距!A:K,10,FALSE)</f>
        <v>#N/A</v>
      </c>
      <c r="E65" s="50" t="e">
        <f>VLOOKUP($A65,級距!A:K,11,FALSE)</f>
        <v>#N/A</v>
      </c>
      <c r="F65" s="50">
        <f t="shared" si="0"/>
        <v>0</v>
      </c>
    </row>
    <row r="66" spans="1:6" x14ac:dyDescent="0.25">
      <c r="A66" s="73">
        <v>45478</v>
      </c>
      <c r="B66" s="66">
        <v>-1930</v>
      </c>
      <c r="C66" s="50">
        <f>VLOOKUP($A66,級距!$A:$K,9,FALSE)</f>
        <v>4</v>
      </c>
      <c r="D66" s="50">
        <f>VLOOKUP($A66,級距!A:K,10,FALSE)</f>
        <v>7</v>
      </c>
      <c r="E66" s="50">
        <f>VLOOKUP($A66,級距!A:K,11,FALSE)</f>
        <v>3</v>
      </c>
      <c r="F66" s="50">
        <f t="shared" ref="F66:F129" si="1">IF(B66&lt;&gt;0,1,0)</f>
        <v>1</v>
      </c>
    </row>
    <row r="67" spans="1:6" x14ac:dyDescent="0.25">
      <c r="A67" s="73">
        <v>45477</v>
      </c>
      <c r="B67" s="66">
        <v>-3480</v>
      </c>
      <c r="C67" s="50" t="e">
        <f>VLOOKUP($A67,級距!$A:$K,9,FALSE)</f>
        <v>#N/A</v>
      </c>
      <c r="D67" s="50" t="e">
        <f>VLOOKUP($A67,級距!A:K,10,FALSE)</f>
        <v>#N/A</v>
      </c>
      <c r="E67" s="50" t="e">
        <f>VLOOKUP($A67,級距!A:K,11,FALSE)</f>
        <v>#N/A</v>
      </c>
      <c r="F67" s="50">
        <f t="shared" si="1"/>
        <v>1</v>
      </c>
    </row>
    <row r="68" spans="1:6" x14ac:dyDescent="0.25">
      <c r="A68" s="73">
        <v>45476</v>
      </c>
      <c r="B68" s="66">
        <v>10460</v>
      </c>
      <c r="C68" s="50" t="e">
        <f>VLOOKUP($A68,級距!$A:$K,9,FALSE)</f>
        <v>#N/A</v>
      </c>
      <c r="D68" s="50" t="e">
        <f>VLOOKUP($A68,級距!A:K,10,FALSE)</f>
        <v>#N/A</v>
      </c>
      <c r="E68" s="50" t="e">
        <f>VLOOKUP($A68,級距!A:K,11,FALSE)</f>
        <v>#N/A</v>
      </c>
      <c r="F68" s="50">
        <f t="shared" si="1"/>
        <v>1</v>
      </c>
    </row>
    <row r="69" spans="1:6" x14ac:dyDescent="0.25">
      <c r="A69" s="73">
        <v>45475</v>
      </c>
      <c r="B69" s="66">
        <v>16200</v>
      </c>
      <c r="C69" s="50">
        <f>VLOOKUP($A69,級距!$A:$K,9,FALSE)</f>
        <v>5</v>
      </c>
      <c r="D69" s="50">
        <f>VLOOKUP($A69,級距!A:K,10,FALSE)</f>
        <v>9</v>
      </c>
      <c r="E69" s="50">
        <f>VLOOKUP($A69,級距!A:K,11,FALSE)</f>
        <v>3</v>
      </c>
      <c r="F69" s="50">
        <f t="shared" si="1"/>
        <v>1</v>
      </c>
    </row>
    <row r="70" spans="1:6" x14ac:dyDescent="0.25">
      <c r="A70" s="73">
        <v>45474</v>
      </c>
      <c r="B70" s="66">
        <v>-12240</v>
      </c>
      <c r="C70" s="50">
        <f>VLOOKUP($A70,級距!$A:$K,9,FALSE)</f>
        <v>4</v>
      </c>
      <c r="D70" s="50">
        <f>VLOOKUP($A70,級距!A:K,10,FALSE)</f>
        <v>5</v>
      </c>
      <c r="E70" s="50">
        <f>VLOOKUP($A70,級距!A:K,11,FALSE)</f>
        <v>2</v>
      </c>
      <c r="F70" s="50">
        <f t="shared" si="1"/>
        <v>1</v>
      </c>
    </row>
    <row r="71" spans="1:6" x14ac:dyDescent="0.25">
      <c r="A71" s="73">
        <v>45468</v>
      </c>
      <c r="B71" s="66">
        <v>27630</v>
      </c>
      <c r="C71" s="50">
        <f>VLOOKUP($A71,級距!$A:$K,9,FALSE)</f>
        <v>2</v>
      </c>
      <c r="D71" s="50">
        <f>VLOOKUP($A71,級距!A:K,10,FALSE)</f>
        <v>8</v>
      </c>
      <c r="E71" s="50">
        <f>VLOOKUP($A71,級距!A:K,11,FALSE)</f>
        <v>3</v>
      </c>
      <c r="F71" s="50">
        <f t="shared" si="1"/>
        <v>1</v>
      </c>
    </row>
    <row r="72" spans="1:6" x14ac:dyDescent="0.25">
      <c r="A72" s="73">
        <v>45463</v>
      </c>
      <c r="B72" s="66">
        <v>42890</v>
      </c>
      <c r="C72" s="50">
        <f>VLOOKUP($A72,級距!$A:$K,9,FALSE)</f>
        <v>6</v>
      </c>
      <c r="D72" s="50">
        <f>VLOOKUP($A72,級距!A:K,10,FALSE)</f>
        <v>8</v>
      </c>
      <c r="E72" s="50">
        <f>VLOOKUP($A72,級距!A:K,11,FALSE)</f>
        <v>4</v>
      </c>
      <c r="F72" s="50">
        <f t="shared" si="1"/>
        <v>1</v>
      </c>
    </row>
    <row r="73" spans="1:6" x14ac:dyDescent="0.25">
      <c r="A73" s="73">
        <v>45461</v>
      </c>
      <c r="B73" s="66">
        <v>-10310</v>
      </c>
      <c r="C73" s="50">
        <f>VLOOKUP($A73,級距!$A:$K,9,FALSE)</f>
        <v>1</v>
      </c>
      <c r="D73" s="50">
        <f>VLOOKUP($A73,級距!A:K,10,FALSE)</f>
        <v>3</v>
      </c>
      <c r="E73" s="50">
        <f>VLOOKUP($A73,級距!A:K,11,FALSE)</f>
        <v>2</v>
      </c>
      <c r="F73" s="50">
        <f t="shared" si="1"/>
        <v>1</v>
      </c>
    </row>
    <row r="74" spans="1:6" x14ac:dyDescent="0.25">
      <c r="A74" s="73">
        <v>45460</v>
      </c>
      <c r="B74" s="66">
        <v>18305</v>
      </c>
      <c r="C74" s="50">
        <f>VLOOKUP($A74,級距!$A:$K,9,FALSE)</f>
        <v>6</v>
      </c>
      <c r="D74" s="50">
        <f>VLOOKUP($A74,級距!A:K,10,FALSE)</f>
        <v>7</v>
      </c>
      <c r="E74" s="50">
        <f>VLOOKUP($A74,級距!A:K,11,FALSE)</f>
        <v>4</v>
      </c>
      <c r="F74" s="50">
        <f t="shared" si="1"/>
        <v>1</v>
      </c>
    </row>
    <row r="75" spans="1:6" x14ac:dyDescent="0.25">
      <c r="A75" s="73">
        <v>45455</v>
      </c>
      <c r="B75" s="66">
        <v>30010</v>
      </c>
      <c r="C75" s="50">
        <f>VLOOKUP($A75,級距!$A:$K,9,FALSE)</f>
        <v>5</v>
      </c>
      <c r="D75" s="50">
        <f>VLOOKUP($A75,級距!A:K,10,FALSE)</f>
        <v>7</v>
      </c>
      <c r="E75" s="50">
        <f>VLOOKUP($A75,級距!A:K,11,FALSE)</f>
        <v>3</v>
      </c>
      <c r="F75" s="50">
        <f t="shared" si="1"/>
        <v>1</v>
      </c>
    </row>
    <row r="76" spans="1:6" x14ac:dyDescent="0.25">
      <c r="A76" s="73">
        <v>45454</v>
      </c>
      <c r="B76" s="66">
        <v>-30</v>
      </c>
      <c r="C76" s="50">
        <f>VLOOKUP($A76,級距!$A:$K,9,FALSE)</f>
        <v>4</v>
      </c>
      <c r="D76" s="50">
        <f>VLOOKUP($A76,級距!A:K,10,FALSE)</f>
        <v>8</v>
      </c>
      <c r="E76" s="50">
        <f>VLOOKUP($A76,級距!A:K,11,FALSE)</f>
        <v>3</v>
      </c>
      <c r="F76" s="50">
        <f t="shared" si="1"/>
        <v>1</v>
      </c>
    </row>
    <row r="77" spans="1:6" x14ac:dyDescent="0.25">
      <c r="A77" s="73">
        <v>45453</v>
      </c>
      <c r="B77" s="66">
        <v>-2190</v>
      </c>
      <c r="C77" s="50">
        <f>VLOOKUP($A77,級距!$A:$K,9,FALSE)</f>
        <v>1</v>
      </c>
      <c r="D77" s="50">
        <f>VLOOKUP($A77,級距!A:K,10,FALSE)</f>
        <v>6</v>
      </c>
      <c r="E77" s="50">
        <f>VLOOKUP($A77,級距!A:K,11,FALSE)</f>
        <v>2</v>
      </c>
      <c r="F77" s="50">
        <f t="shared" si="1"/>
        <v>1</v>
      </c>
    </row>
    <row r="78" spans="1:6" x14ac:dyDescent="0.25">
      <c r="A78" s="73">
        <v>45448</v>
      </c>
      <c r="B78" s="66">
        <v>16650</v>
      </c>
      <c r="C78" s="50">
        <f>VLOOKUP($A78,級距!$A:$K,9,FALSE)</f>
        <v>5</v>
      </c>
      <c r="D78" s="50">
        <f>VLOOKUP($A78,級距!A:K,10,FALSE)</f>
        <v>10</v>
      </c>
      <c r="E78" s="50">
        <f>VLOOKUP($A78,級距!A:K,11,FALSE)</f>
        <v>3</v>
      </c>
      <c r="F78" s="50">
        <f t="shared" si="1"/>
        <v>1</v>
      </c>
    </row>
    <row r="79" spans="1:6" x14ac:dyDescent="0.25">
      <c r="A79" s="73">
        <v>45445</v>
      </c>
      <c r="B79" s="66">
        <v>7350</v>
      </c>
      <c r="C79" s="50" t="e">
        <f>VLOOKUP($A79,級距!$A:$K,9,FALSE)</f>
        <v>#N/A</v>
      </c>
      <c r="D79" s="50" t="e">
        <f>VLOOKUP($A79,級距!A:K,10,FALSE)</f>
        <v>#N/A</v>
      </c>
      <c r="E79" s="50" t="e">
        <f>VLOOKUP($A79,級距!A:K,11,FALSE)</f>
        <v>#N/A</v>
      </c>
      <c r="F79" s="50">
        <f t="shared" si="1"/>
        <v>1</v>
      </c>
    </row>
    <row r="80" spans="1:6" x14ac:dyDescent="0.25">
      <c r="A80" s="73">
        <v>45444</v>
      </c>
      <c r="B80" s="66">
        <v>0</v>
      </c>
      <c r="C80" s="50" t="e">
        <f>VLOOKUP($A80,級距!$A:$K,9,FALSE)</f>
        <v>#N/A</v>
      </c>
      <c r="D80" s="50" t="e">
        <f>VLOOKUP($A80,級距!A:K,10,FALSE)</f>
        <v>#N/A</v>
      </c>
      <c r="E80" s="50" t="e">
        <f>VLOOKUP($A80,級距!A:K,11,FALSE)</f>
        <v>#N/A</v>
      </c>
      <c r="F80" s="50">
        <f t="shared" si="1"/>
        <v>0</v>
      </c>
    </row>
    <row r="81" spans="1:6" x14ac:dyDescent="0.25">
      <c r="A81" s="73">
        <v>45443</v>
      </c>
      <c r="B81" s="66">
        <v>-2070</v>
      </c>
      <c r="C81" s="50">
        <f>VLOOKUP($A81,級距!$A:$K,9,FALSE)</f>
        <v>8</v>
      </c>
      <c r="D81" s="50">
        <f>VLOOKUP($A81,級距!A:K,10,FALSE)</f>
        <v>2</v>
      </c>
      <c r="E81" s="50">
        <f>VLOOKUP($A81,級距!A:K,11,FALSE)</f>
        <v>1</v>
      </c>
      <c r="F81" s="50">
        <f t="shared" si="1"/>
        <v>1</v>
      </c>
    </row>
    <row r="82" spans="1:6" x14ac:dyDescent="0.25">
      <c r="A82" s="73">
        <v>45442</v>
      </c>
      <c r="B82" s="66">
        <v>1070</v>
      </c>
      <c r="C82" s="50">
        <f>VLOOKUP($A82,級距!$A:$K,9,FALSE)</f>
        <v>4</v>
      </c>
      <c r="D82" s="50">
        <f>VLOOKUP($A82,級距!A:K,10,FALSE)</f>
        <v>7</v>
      </c>
      <c r="E82" s="50">
        <f>VLOOKUP($A82,級距!A:K,11,FALSE)</f>
        <v>3</v>
      </c>
      <c r="F82" s="50">
        <f t="shared" si="1"/>
        <v>1</v>
      </c>
    </row>
    <row r="83" spans="1:6" x14ac:dyDescent="0.25">
      <c r="A83" s="73">
        <v>45439</v>
      </c>
      <c r="B83" s="66">
        <v>-5395</v>
      </c>
      <c r="C83" s="50" t="e">
        <f>VLOOKUP($A83,級距!$A:$K,9,FALSE)</f>
        <v>#N/A</v>
      </c>
      <c r="D83" s="50" t="e">
        <f>VLOOKUP($A83,級距!A:K,10,FALSE)</f>
        <v>#N/A</v>
      </c>
      <c r="E83" s="50" t="e">
        <f>VLOOKUP($A83,級距!A:K,11,FALSE)</f>
        <v>#N/A</v>
      </c>
      <c r="F83" s="50">
        <f t="shared" si="1"/>
        <v>1</v>
      </c>
    </row>
    <row r="84" spans="1:6" x14ac:dyDescent="0.25">
      <c r="A84" s="73">
        <v>45438</v>
      </c>
      <c r="B84" s="66">
        <v>510</v>
      </c>
      <c r="C84" s="50" t="e">
        <f>VLOOKUP($A84,級距!$A:$K,9,FALSE)</f>
        <v>#N/A</v>
      </c>
      <c r="D84" s="50" t="e">
        <f>VLOOKUP($A84,級距!A:K,10,FALSE)</f>
        <v>#N/A</v>
      </c>
      <c r="E84" s="50" t="e">
        <f>VLOOKUP($A84,級距!A:K,11,FALSE)</f>
        <v>#N/A</v>
      </c>
      <c r="F84" s="50">
        <f t="shared" si="1"/>
        <v>1</v>
      </c>
    </row>
    <row r="85" spans="1:6" x14ac:dyDescent="0.25">
      <c r="A85" s="73">
        <v>45437</v>
      </c>
      <c r="B85" s="66">
        <v>0</v>
      </c>
      <c r="C85" s="50" t="e">
        <f>VLOOKUP($A85,級距!$A:$K,9,FALSE)</f>
        <v>#N/A</v>
      </c>
      <c r="D85" s="50" t="e">
        <f>VLOOKUP($A85,級距!A:K,10,FALSE)</f>
        <v>#N/A</v>
      </c>
      <c r="E85" s="50" t="e">
        <f>VLOOKUP($A85,級距!A:K,11,FALSE)</f>
        <v>#N/A</v>
      </c>
      <c r="F85" s="50">
        <f t="shared" si="1"/>
        <v>0</v>
      </c>
    </row>
    <row r="86" spans="1:6" x14ac:dyDescent="0.25">
      <c r="A86" s="73">
        <v>45436</v>
      </c>
      <c r="B86" s="66">
        <v>-5610</v>
      </c>
      <c r="C86" s="50">
        <f>VLOOKUP($A86,級距!$A:$K,9,FALSE)</f>
        <v>3</v>
      </c>
      <c r="D86" s="50">
        <f>VLOOKUP($A86,級距!A:K,10,FALSE)</f>
        <v>7</v>
      </c>
      <c r="E86" s="50">
        <f>VLOOKUP($A86,級距!A:K,11,FALSE)</f>
        <v>3</v>
      </c>
      <c r="F86" s="50">
        <f t="shared" si="1"/>
        <v>1</v>
      </c>
    </row>
    <row r="87" spans="1:6" x14ac:dyDescent="0.25">
      <c r="A87" s="73">
        <v>45435</v>
      </c>
      <c r="B87" s="66">
        <v>-10230</v>
      </c>
      <c r="C87" s="50">
        <f>VLOOKUP($A87,級距!$A:$K,9,FALSE)</f>
        <v>7</v>
      </c>
      <c r="D87" s="50">
        <f>VLOOKUP($A87,級距!A:K,10,FALSE)</f>
        <v>7</v>
      </c>
      <c r="E87" s="50">
        <f>VLOOKUP($A87,級距!A:K,11,FALSE)</f>
        <v>4</v>
      </c>
      <c r="F87" s="50">
        <f t="shared" si="1"/>
        <v>1</v>
      </c>
    </row>
    <row r="88" spans="1:6" x14ac:dyDescent="0.25">
      <c r="A88" s="73">
        <v>45432</v>
      </c>
      <c r="B88" s="66">
        <v>270</v>
      </c>
      <c r="C88" s="50">
        <f>VLOOKUP($A88,級距!$A:$K,9,FALSE)</f>
        <v>2</v>
      </c>
      <c r="D88" s="50">
        <f>VLOOKUP($A88,級距!A:K,10,FALSE)</f>
        <v>6</v>
      </c>
      <c r="E88" s="50">
        <f>VLOOKUP($A88,級距!A:K,11,FALSE)</f>
        <v>2</v>
      </c>
      <c r="F88" s="50">
        <f t="shared" si="1"/>
        <v>1</v>
      </c>
    </row>
    <row r="89" spans="1:6" x14ac:dyDescent="0.25">
      <c r="A89" s="73">
        <v>45431</v>
      </c>
      <c r="B89" s="66">
        <v>-1980</v>
      </c>
      <c r="C89" s="50" t="e">
        <f>VLOOKUP($A89,級距!$A:$K,9,FALSE)</f>
        <v>#N/A</v>
      </c>
      <c r="D89" s="50" t="e">
        <f>VLOOKUP($A89,級距!A:K,10,FALSE)</f>
        <v>#N/A</v>
      </c>
      <c r="E89" s="50" t="e">
        <f>VLOOKUP($A89,級距!A:K,11,FALSE)</f>
        <v>#N/A</v>
      </c>
      <c r="F89" s="50">
        <f t="shared" si="1"/>
        <v>1</v>
      </c>
    </row>
    <row r="90" spans="1:6" x14ac:dyDescent="0.25">
      <c r="A90" s="73">
        <v>45430</v>
      </c>
      <c r="B90" s="66">
        <v>0</v>
      </c>
      <c r="C90" s="50" t="e">
        <f>VLOOKUP($A90,級距!$A:$K,9,FALSE)</f>
        <v>#N/A</v>
      </c>
      <c r="D90" s="50" t="e">
        <f>VLOOKUP($A90,級距!A:K,10,FALSE)</f>
        <v>#N/A</v>
      </c>
      <c r="E90" s="50" t="e">
        <f>VLOOKUP($A90,級距!A:K,11,FALSE)</f>
        <v>#N/A</v>
      </c>
      <c r="F90" s="50">
        <f t="shared" si="1"/>
        <v>0</v>
      </c>
    </row>
    <row r="91" spans="1:6" x14ac:dyDescent="0.25">
      <c r="A91" s="73">
        <v>45429</v>
      </c>
      <c r="B91" s="66">
        <v>-4755</v>
      </c>
      <c r="C91" s="50">
        <f>VLOOKUP($A91,級距!$A:$K,9,FALSE)</f>
        <v>1</v>
      </c>
      <c r="D91" s="50">
        <f>VLOOKUP($A91,級距!A:K,10,FALSE)</f>
        <v>2</v>
      </c>
      <c r="E91" s="50">
        <f>VLOOKUP($A91,級距!A:K,11,FALSE)</f>
        <v>2</v>
      </c>
      <c r="F91" s="50">
        <f t="shared" si="1"/>
        <v>1</v>
      </c>
    </row>
    <row r="92" spans="1:6" x14ac:dyDescent="0.25">
      <c r="A92" s="73">
        <v>45427</v>
      </c>
      <c r="B92" s="66">
        <v>14580</v>
      </c>
      <c r="C92" s="50">
        <f>VLOOKUP($A92,級距!$A:$K,9,FALSE)</f>
        <v>5</v>
      </c>
      <c r="D92" s="50">
        <f>VLOOKUP($A92,級距!A:K,10,FALSE)</f>
        <v>10</v>
      </c>
      <c r="E92" s="50">
        <f>VLOOKUP($A92,級距!A:K,11,FALSE)</f>
        <v>3</v>
      </c>
      <c r="F92" s="50">
        <f t="shared" si="1"/>
        <v>1</v>
      </c>
    </row>
    <row r="93" spans="1:6" x14ac:dyDescent="0.25">
      <c r="A93" s="73">
        <v>45426</v>
      </c>
      <c r="B93" s="66">
        <v>-2400</v>
      </c>
      <c r="C93" s="50">
        <f>VLOOKUP($A93,級距!$A:$K,9,FALSE)</f>
        <v>5</v>
      </c>
      <c r="D93" s="50">
        <f>VLOOKUP($A93,級距!A:K,10,FALSE)</f>
        <v>5</v>
      </c>
      <c r="E93" s="50">
        <f>VLOOKUP($A93,級距!A:K,11,FALSE)</f>
        <v>2</v>
      </c>
      <c r="F93" s="50">
        <f t="shared" si="1"/>
        <v>1</v>
      </c>
    </row>
    <row r="94" spans="1:6" x14ac:dyDescent="0.25">
      <c r="A94" s="73">
        <v>45422</v>
      </c>
      <c r="B94" s="66">
        <v>-10230</v>
      </c>
      <c r="C94" s="50">
        <f>VLOOKUP($A94,級距!$A:$K,9,FALSE)</f>
        <v>2</v>
      </c>
      <c r="D94" s="50">
        <f>VLOOKUP($A94,級距!A:K,10,FALSE)</f>
        <v>3</v>
      </c>
      <c r="E94" s="50">
        <f>VLOOKUP($A94,級距!A:K,11,FALSE)</f>
        <v>2</v>
      </c>
      <c r="F94" s="50">
        <f t="shared" si="1"/>
        <v>1</v>
      </c>
    </row>
    <row r="95" spans="1:6" x14ac:dyDescent="0.25">
      <c r="A95" s="73">
        <v>45420</v>
      </c>
      <c r="B95" s="66">
        <v>-7110</v>
      </c>
      <c r="C95" s="50">
        <f>VLOOKUP($A95,級距!$A:$K,9,FALSE)</f>
        <v>2</v>
      </c>
      <c r="D95" s="50">
        <f>VLOOKUP($A95,級距!A:K,10,FALSE)</f>
        <v>1</v>
      </c>
      <c r="E95" s="50">
        <f>VLOOKUP($A95,級距!A:K,11,FALSE)</f>
        <v>2</v>
      </c>
      <c r="F95" s="50">
        <f t="shared" si="1"/>
        <v>1</v>
      </c>
    </row>
    <row r="96" spans="1:6" x14ac:dyDescent="0.25">
      <c r="A96" s="73">
        <v>45418</v>
      </c>
      <c r="B96" s="66">
        <v>9090</v>
      </c>
      <c r="C96" s="50">
        <f>VLOOKUP($A96,級距!$A:$K,9,FALSE)</f>
        <v>2</v>
      </c>
      <c r="D96" s="50">
        <f>VLOOKUP($A96,級距!A:K,10,FALSE)</f>
        <v>10</v>
      </c>
      <c r="E96" s="50">
        <f>VLOOKUP($A96,級距!A:K,11,FALSE)</f>
        <v>3</v>
      </c>
      <c r="F96" s="50">
        <f t="shared" si="1"/>
        <v>1</v>
      </c>
    </row>
    <row r="97" spans="1:6" x14ac:dyDescent="0.25">
      <c r="A97" s="73">
        <v>45417</v>
      </c>
      <c r="B97" s="66">
        <v>-4920</v>
      </c>
      <c r="C97" s="50" t="e">
        <f>VLOOKUP($A97,級距!$A:$K,9,FALSE)</f>
        <v>#N/A</v>
      </c>
      <c r="D97" s="50" t="e">
        <f>VLOOKUP($A97,級距!A:K,10,FALSE)</f>
        <v>#N/A</v>
      </c>
      <c r="E97" s="50" t="e">
        <f>VLOOKUP($A97,級距!A:K,11,FALSE)</f>
        <v>#N/A</v>
      </c>
      <c r="F97" s="50">
        <f t="shared" si="1"/>
        <v>1</v>
      </c>
    </row>
    <row r="98" spans="1:6" x14ac:dyDescent="0.25">
      <c r="A98" s="73">
        <v>45416</v>
      </c>
      <c r="B98" s="66">
        <v>0</v>
      </c>
      <c r="C98" s="50" t="e">
        <f>VLOOKUP($A98,級距!$A:$K,9,FALSE)</f>
        <v>#N/A</v>
      </c>
      <c r="D98" s="50" t="e">
        <f>VLOOKUP($A98,級距!A:K,10,FALSE)</f>
        <v>#N/A</v>
      </c>
      <c r="E98" s="50" t="e">
        <f>VLOOKUP($A98,級距!A:K,11,FALSE)</f>
        <v>#N/A</v>
      </c>
      <c r="F98" s="50">
        <f t="shared" si="1"/>
        <v>0</v>
      </c>
    </row>
    <row r="99" spans="1:6" x14ac:dyDescent="0.25">
      <c r="A99" s="73">
        <v>45415</v>
      </c>
      <c r="B99" s="66">
        <v>10790</v>
      </c>
      <c r="C99" s="50">
        <f>VLOOKUP($A99,級距!$A:$K,9,FALSE)</f>
        <v>5</v>
      </c>
      <c r="D99" s="50">
        <f>VLOOKUP($A99,級距!A:K,10,FALSE)</f>
        <v>8</v>
      </c>
      <c r="E99" s="50">
        <f>VLOOKUP($A99,級距!A:K,11,FALSE)</f>
        <v>3</v>
      </c>
      <c r="F99" s="50">
        <f t="shared" si="1"/>
        <v>1</v>
      </c>
    </row>
    <row r="100" spans="1:6" x14ac:dyDescent="0.25">
      <c r="A100" s="73">
        <v>45413</v>
      </c>
      <c r="B100" s="66">
        <v>-10260</v>
      </c>
      <c r="C100" s="50">
        <f>VLOOKUP($A100,級距!$A:$K,9,FALSE)</f>
        <v>7</v>
      </c>
      <c r="D100" s="50">
        <f>VLOOKUP($A100,級距!A:K,10,FALSE)</f>
        <v>1</v>
      </c>
      <c r="E100" s="50">
        <f>VLOOKUP($A100,級距!A:K,11,FALSE)</f>
        <v>1</v>
      </c>
      <c r="F100" s="50">
        <f t="shared" si="1"/>
        <v>1</v>
      </c>
    </row>
    <row r="101" spans="1:6" x14ac:dyDescent="0.25">
      <c r="A101" s="73">
        <v>45410</v>
      </c>
      <c r="B101" s="66">
        <v>5610</v>
      </c>
      <c r="C101" s="50" t="e">
        <f>VLOOKUP($A101,級距!$A:$K,9,FALSE)</f>
        <v>#N/A</v>
      </c>
      <c r="D101" s="50" t="e">
        <f>VLOOKUP($A101,級距!A:K,10,FALSE)</f>
        <v>#N/A</v>
      </c>
      <c r="E101" s="50" t="e">
        <f>VLOOKUP($A101,級距!A:K,11,FALSE)</f>
        <v>#N/A</v>
      </c>
      <c r="F101" s="50">
        <f t="shared" si="1"/>
        <v>1</v>
      </c>
    </row>
    <row r="102" spans="1:6" x14ac:dyDescent="0.25">
      <c r="A102" s="73">
        <v>45409</v>
      </c>
      <c r="B102" s="66">
        <v>0</v>
      </c>
      <c r="C102" s="50" t="e">
        <f>VLOOKUP($A102,級距!$A:$K,9,FALSE)</f>
        <v>#N/A</v>
      </c>
      <c r="D102" s="50" t="e">
        <f>VLOOKUP($A102,級距!A:K,10,FALSE)</f>
        <v>#N/A</v>
      </c>
      <c r="E102" s="50" t="e">
        <f>VLOOKUP($A102,級距!A:K,11,FALSE)</f>
        <v>#N/A</v>
      </c>
      <c r="F102" s="50">
        <f t="shared" si="1"/>
        <v>0</v>
      </c>
    </row>
    <row r="103" spans="1:6" x14ac:dyDescent="0.25">
      <c r="A103" s="73">
        <v>45408</v>
      </c>
      <c r="B103" s="66">
        <v>-6600</v>
      </c>
      <c r="C103" s="50">
        <f>VLOOKUP($A103,級距!$A:$K,9,FALSE)</f>
        <v>4</v>
      </c>
      <c r="D103" s="50">
        <f>VLOOKUP($A103,級距!A:K,10,FALSE)</f>
        <v>5</v>
      </c>
      <c r="E103" s="50">
        <f>VLOOKUP($A103,級距!A:K,11,FALSE)</f>
        <v>2</v>
      </c>
      <c r="F103" s="50">
        <f t="shared" si="1"/>
        <v>1</v>
      </c>
    </row>
    <row r="104" spans="1:6" x14ac:dyDescent="0.25">
      <c r="A104" s="73">
        <v>45406</v>
      </c>
      <c r="B104" s="66">
        <v>-20115</v>
      </c>
      <c r="C104" s="50">
        <f>VLOOKUP($A104,級距!$A:$K,9,FALSE)</f>
        <v>4</v>
      </c>
      <c r="D104" s="50">
        <f>VLOOKUP($A104,級距!A:K,10,FALSE)</f>
        <v>2</v>
      </c>
      <c r="E104" s="50">
        <f>VLOOKUP($A104,級距!A:K,11,FALSE)</f>
        <v>2</v>
      </c>
      <c r="F104" s="50">
        <f t="shared" si="1"/>
        <v>1</v>
      </c>
    </row>
    <row r="105" spans="1:6" x14ac:dyDescent="0.25">
      <c r="A105" s="73">
        <v>45405</v>
      </c>
      <c r="B105" s="66">
        <v>31870</v>
      </c>
      <c r="C105" s="50">
        <f>VLOOKUP($A105,級距!$A:$K,9,FALSE)</f>
        <v>5</v>
      </c>
      <c r="D105" s="50">
        <f>VLOOKUP($A105,級距!A:K,10,FALSE)</f>
        <v>7</v>
      </c>
      <c r="E105" s="50">
        <f>VLOOKUP($A105,級距!A:K,11,FALSE)</f>
        <v>3</v>
      </c>
      <c r="F105" s="50">
        <f t="shared" si="1"/>
        <v>1</v>
      </c>
    </row>
    <row r="106" spans="1:6" x14ac:dyDescent="0.25">
      <c r="A106" s="73">
        <v>45400</v>
      </c>
      <c r="B106" s="66">
        <v>34700</v>
      </c>
      <c r="C106" s="50">
        <f>VLOOKUP($A106,級距!$A:$K,9,FALSE)</f>
        <v>4</v>
      </c>
      <c r="D106" s="50">
        <f>VLOOKUP($A106,級距!A:K,10,FALSE)</f>
        <v>8</v>
      </c>
      <c r="E106" s="50">
        <f>VLOOKUP($A106,級距!A:K,11,FALSE)</f>
        <v>3</v>
      </c>
      <c r="F106" s="50">
        <f t="shared" si="1"/>
        <v>1</v>
      </c>
    </row>
    <row r="107" spans="1:6" x14ac:dyDescent="0.25">
      <c r="A107" s="73">
        <v>45399</v>
      </c>
      <c r="B107" s="66">
        <v>13000</v>
      </c>
      <c r="C107" s="50">
        <f>VLOOKUP($A107,級距!$A:$K,9,FALSE)</f>
        <v>7</v>
      </c>
      <c r="D107" s="50">
        <f>VLOOKUP($A107,級距!A:K,10,FALSE)</f>
        <v>9</v>
      </c>
      <c r="E107" s="50">
        <f>VLOOKUP($A107,級距!A:K,11,FALSE)</f>
        <v>4</v>
      </c>
      <c r="F107" s="50">
        <f t="shared" si="1"/>
        <v>1</v>
      </c>
    </row>
    <row r="108" spans="1:6" x14ac:dyDescent="0.25">
      <c r="A108" s="73">
        <v>45397</v>
      </c>
      <c r="B108" s="66">
        <v>30820</v>
      </c>
      <c r="C108" s="50">
        <f>VLOOKUP($A108,級距!$A:$K,9,FALSE)</f>
        <v>9</v>
      </c>
      <c r="D108" s="50">
        <f>VLOOKUP($A108,級距!A:K,10,FALSE)</f>
        <v>8</v>
      </c>
      <c r="E108" s="50">
        <f>VLOOKUP($A108,級距!A:K,11,FALSE)</f>
        <v>4</v>
      </c>
      <c r="F108" s="50">
        <f t="shared" si="1"/>
        <v>1</v>
      </c>
    </row>
    <row r="109" spans="1:6" x14ac:dyDescent="0.25">
      <c r="A109" s="73">
        <v>45393</v>
      </c>
      <c r="B109" s="66">
        <v>6430</v>
      </c>
      <c r="C109" s="50">
        <f>VLOOKUP($A109,級距!$A:$K,9,FALSE)</f>
        <v>8</v>
      </c>
      <c r="D109" s="50">
        <f>VLOOKUP($A109,級距!A:K,10,FALSE)</f>
        <v>8</v>
      </c>
      <c r="E109" s="50">
        <f>VLOOKUP($A109,級距!A:K,11,FALSE)</f>
        <v>4</v>
      </c>
      <c r="F109" s="50">
        <f t="shared" si="1"/>
        <v>1</v>
      </c>
    </row>
    <row r="110" spans="1:6" x14ac:dyDescent="0.25">
      <c r="A110" s="73">
        <v>45387</v>
      </c>
      <c r="B110" s="66">
        <v>-10230</v>
      </c>
      <c r="C110" s="50">
        <f>VLOOKUP($A110,級距!$A:$K,9,FALSE)</f>
        <v>7</v>
      </c>
      <c r="D110" s="50">
        <f>VLOOKUP($A110,級距!A:K,10,FALSE)</f>
        <v>5</v>
      </c>
      <c r="E110" s="50">
        <f>VLOOKUP($A110,級距!A:K,11,FALSE)</f>
        <v>1</v>
      </c>
      <c r="F110" s="50">
        <f t="shared" si="1"/>
        <v>1</v>
      </c>
    </row>
    <row r="111" spans="1:6" x14ac:dyDescent="0.25">
      <c r="A111" s="73">
        <v>45372</v>
      </c>
      <c r="B111" s="66">
        <v>-16485</v>
      </c>
      <c r="C111" s="50">
        <f>VLOOKUP($A111,級距!$A:$K,9,FALSE)</f>
        <v>2</v>
      </c>
      <c r="D111" s="50">
        <f>VLOOKUP($A111,級距!A:K,10,FALSE)</f>
        <v>3</v>
      </c>
      <c r="E111" s="50">
        <f>VLOOKUP($A111,級距!A:K,11,FALSE)</f>
        <v>2</v>
      </c>
      <c r="F111" s="50">
        <f t="shared" si="1"/>
        <v>1</v>
      </c>
    </row>
    <row r="112" spans="1:6" x14ac:dyDescent="0.25">
      <c r="A112" s="73">
        <v>45371</v>
      </c>
      <c r="B112" s="66">
        <v>3060</v>
      </c>
      <c r="C112" s="50">
        <f>VLOOKUP($A112,級距!$A:$K,9,FALSE)</f>
        <v>4</v>
      </c>
      <c r="D112" s="50">
        <f>VLOOKUP($A112,級距!A:K,10,FALSE)</f>
        <v>8</v>
      </c>
      <c r="E112" s="50">
        <f>VLOOKUP($A112,級距!A:K,11,FALSE)</f>
        <v>3</v>
      </c>
      <c r="F112" s="50">
        <f t="shared" si="1"/>
        <v>1</v>
      </c>
    </row>
    <row r="113" spans="1:6" x14ac:dyDescent="0.25">
      <c r="A113" s="73">
        <v>45370</v>
      </c>
      <c r="B113" s="66">
        <v>-1680</v>
      </c>
      <c r="C113" s="50">
        <f>VLOOKUP($A113,級距!$A:$K,9,FALSE)</f>
        <v>4</v>
      </c>
      <c r="D113" s="50">
        <f>VLOOKUP($A113,級距!A:K,10,FALSE)</f>
        <v>4</v>
      </c>
      <c r="E113" s="50">
        <f>VLOOKUP($A113,級距!A:K,11,FALSE)</f>
        <v>2</v>
      </c>
      <c r="F113" s="50">
        <f t="shared" si="1"/>
        <v>1</v>
      </c>
    </row>
    <row r="114" spans="1:6" x14ac:dyDescent="0.25">
      <c r="A114" s="73">
        <v>45369</v>
      </c>
      <c r="B114" s="66">
        <v>16650</v>
      </c>
      <c r="C114" s="50">
        <f>VLOOKUP($A114,級距!$A:$K,9,FALSE)</f>
        <v>2</v>
      </c>
      <c r="D114" s="50">
        <f>VLOOKUP($A114,級距!A:K,10,FALSE)</f>
        <v>2</v>
      </c>
      <c r="E114" s="50">
        <f>VLOOKUP($A114,級距!A:K,11,FALSE)</f>
        <v>2</v>
      </c>
      <c r="F114" s="50">
        <f t="shared" si="1"/>
        <v>1</v>
      </c>
    </row>
    <row r="115" spans="1:6" x14ac:dyDescent="0.25">
      <c r="A115" s="73">
        <v>45368</v>
      </c>
      <c r="B115" s="66">
        <v>-1575</v>
      </c>
      <c r="C115" s="50" t="e">
        <f>VLOOKUP($A115,級距!$A:$K,9,FALSE)</f>
        <v>#N/A</v>
      </c>
      <c r="D115" s="50" t="e">
        <f>VLOOKUP($A115,級距!A:K,10,FALSE)</f>
        <v>#N/A</v>
      </c>
      <c r="E115" s="50" t="e">
        <f>VLOOKUP($A115,級距!A:K,11,FALSE)</f>
        <v>#N/A</v>
      </c>
      <c r="F115" s="50">
        <f t="shared" si="1"/>
        <v>1</v>
      </c>
    </row>
    <row r="116" spans="1:6" x14ac:dyDescent="0.25">
      <c r="A116" s="73">
        <v>45367</v>
      </c>
      <c r="B116" s="66">
        <v>0</v>
      </c>
      <c r="C116" s="50" t="e">
        <f>VLOOKUP($A116,級距!$A:$K,9,FALSE)</f>
        <v>#N/A</v>
      </c>
      <c r="D116" s="50" t="e">
        <f>VLOOKUP($A116,級距!A:K,10,FALSE)</f>
        <v>#N/A</v>
      </c>
      <c r="E116" s="50" t="e">
        <f>VLOOKUP($A116,級距!A:K,11,FALSE)</f>
        <v>#N/A</v>
      </c>
      <c r="F116" s="50">
        <f t="shared" si="1"/>
        <v>0</v>
      </c>
    </row>
    <row r="117" spans="1:6" x14ac:dyDescent="0.25">
      <c r="A117" s="73">
        <v>45366</v>
      </c>
      <c r="B117" s="66">
        <v>-10335</v>
      </c>
      <c r="C117" s="50">
        <f>VLOOKUP($A117,級距!$A:$K,9,FALSE)</f>
        <v>5</v>
      </c>
      <c r="D117" s="50">
        <f>VLOOKUP($A117,級距!A:K,10,FALSE)</f>
        <v>9</v>
      </c>
      <c r="E117" s="50">
        <f>VLOOKUP($A117,級距!A:K,11,FALSE)</f>
        <v>3</v>
      </c>
      <c r="F117" s="50">
        <f t="shared" si="1"/>
        <v>1</v>
      </c>
    </row>
    <row r="118" spans="1:6" x14ac:dyDescent="0.25">
      <c r="A118" s="73">
        <v>45358</v>
      </c>
      <c r="B118" s="66">
        <v>23020</v>
      </c>
      <c r="C118" s="50">
        <f>VLOOKUP($A118,級距!$A:$K,9,FALSE)</f>
        <v>5</v>
      </c>
      <c r="D118" s="50">
        <f>VLOOKUP($A118,級距!A:K,10,FALSE)</f>
        <v>8</v>
      </c>
      <c r="E118" s="50">
        <f>VLOOKUP($A118,級距!A:K,11,FALSE)</f>
        <v>3</v>
      </c>
      <c r="F118" s="50">
        <f t="shared" si="1"/>
        <v>1</v>
      </c>
    </row>
    <row r="119" spans="1:6" x14ac:dyDescent="0.25">
      <c r="A119" s="73">
        <v>45352</v>
      </c>
      <c r="B119" s="66">
        <v>16770</v>
      </c>
      <c r="C119" s="50">
        <f>VLOOKUP($A119,級距!$A:$K,9,FALSE)</f>
        <v>5</v>
      </c>
      <c r="D119" s="50">
        <f>VLOOKUP($A119,級距!A:K,10,FALSE)</f>
        <v>9</v>
      </c>
      <c r="E119" s="50">
        <f>VLOOKUP($A119,級距!A:K,11,FALSE)</f>
        <v>3</v>
      </c>
      <c r="F119" s="50">
        <f t="shared" si="1"/>
        <v>1</v>
      </c>
    </row>
    <row r="120" spans="1:6" x14ac:dyDescent="0.25">
      <c r="A120" s="73">
        <v>45351</v>
      </c>
      <c r="B120" s="66">
        <v>-10230</v>
      </c>
      <c r="C120" s="50">
        <f>VLOOKUP($A120,級距!$A:$K,9,FALSE)</f>
        <v>5</v>
      </c>
      <c r="D120" s="50">
        <f>VLOOKUP($A120,級距!A:K,10,FALSE)</f>
        <v>8</v>
      </c>
      <c r="E120" s="50">
        <f>VLOOKUP($A120,級距!A:K,11,FALSE)</f>
        <v>3</v>
      </c>
      <c r="F120" s="50">
        <f t="shared" si="1"/>
        <v>1</v>
      </c>
    </row>
    <row r="121" spans="1:6" x14ac:dyDescent="0.25">
      <c r="A121" s="73">
        <v>45345</v>
      </c>
      <c r="B121" s="66">
        <v>-10230</v>
      </c>
      <c r="C121" s="50">
        <f>VLOOKUP($A121,級距!$A:$K,9,FALSE)</f>
        <v>3</v>
      </c>
      <c r="D121" s="50">
        <f>VLOOKUP($A121,級距!A:K,10,FALSE)</f>
        <v>3</v>
      </c>
      <c r="E121" s="50">
        <f>VLOOKUP($A121,級距!A:K,11,FALSE)</f>
        <v>2</v>
      </c>
      <c r="F121" s="50">
        <f t="shared" si="1"/>
        <v>1</v>
      </c>
    </row>
    <row r="122" spans="1:6" x14ac:dyDescent="0.25">
      <c r="A122" s="73">
        <v>45344</v>
      </c>
      <c r="B122" s="66">
        <v>-5670</v>
      </c>
      <c r="C122" s="50">
        <f>VLOOKUP($A122,級距!$A:$K,9,FALSE)</f>
        <v>4</v>
      </c>
      <c r="D122" s="50">
        <f>VLOOKUP($A122,級距!A:K,10,FALSE)</f>
        <v>6</v>
      </c>
      <c r="E122" s="50">
        <f>VLOOKUP($A122,級距!A:K,11,FALSE)</f>
        <v>2</v>
      </c>
      <c r="F122" s="50">
        <f t="shared" si="1"/>
        <v>1</v>
      </c>
    </row>
    <row r="123" spans="1:6" x14ac:dyDescent="0.25">
      <c r="A123" s="73">
        <v>45336</v>
      </c>
      <c r="B123" s="66">
        <v>-10250</v>
      </c>
      <c r="C123" s="50">
        <f>VLOOKUP($A123,級距!$A:$K,9,FALSE)</f>
        <v>3</v>
      </c>
      <c r="D123" s="50">
        <f>VLOOKUP($A123,級距!A:K,10,FALSE)</f>
        <v>6</v>
      </c>
      <c r="E123" s="50">
        <f>VLOOKUP($A123,級距!A:K,11,FALSE)</f>
        <v>2</v>
      </c>
      <c r="F123" s="50">
        <f t="shared" si="1"/>
        <v>1</v>
      </c>
    </row>
    <row r="124" spans="1:6" x14ac:dyDescent="0.25">
      <c r="A124" s="73">
        <v>45334</v>
      </c>
      <c r="B124" s="66">
        <v>-10230</v>
      </c>
      <c r="C124" s="50">
        <f>VLOOKUP($A124,級距!$A:$K,9,FALSE)</f>
        <v>2</v>
      </c>
      <c r="D124" s="50">
        <f>VLOOKUP($A124,級距!A:K,10,FALSE)</f>
        <v>5</v>
      </c>
      <c r="E124" s="50">
        <f>VLOOKUP($A124,級距!A:K,11,FALSE)</f>
        <v>2</v>
      </c>
      <c r="F124" s="50">
        <f t="shared" si="1"/>
        <v>1</v>
      </c>
    </row>
    <row r="125" spans="1:6" x14ac:dyDescent="0.25">
      <c r="A125" s="73">
        <v>45330</v>
      </c>
      <c r="B125" s="66">
        <v>360</v>
      </c>
      <c r="C125" s="50">
        <f>VLOOKUP($A125,級距!$A:$K,9,FALSE)</f>
        <v>1</v>
      </c>
      <c r="D125" s="50">
        <f>VLOOKUP($A125,級距!A:K,10,FALSE)</f>
        <v>5</v>
      </c>
      <c r="E125" s="50">
        <f>VLOOKUP($A125,級距!A:K,11,FALSE)</f>
        <v>2</v>
      </c>
      <c r="F125" s="50">
        <f t="shared" si="1"/>
        <v>1</v>
      </c>
    </row>
    <row r="126" spans="1:6" x14ac:dyDescent="0.25">
      <c r="A126" s="73">
        <v>45329</v>
      </c>
      <c r="B126" s="66">
        <v>9200</v>
      </c>
      <c r="C126" s="50">
        <f>VLOOKUP($A126,級距!$A:$K,9,FALSE)</f>
        <v>4</v>
      </c>
      <c r="D126" s="50">
        <f>VLOOKUP($A126,級距!A:K,10,FALSE)</f>
        <v>8</v>
      </c>
      <c r="E126" s="50">
        <f>VLOOKUP($A126,級距!A:K,11,FALSE)</f>
        <v>3</v>
      </c>
      <c r="F126" s="50">
        <f t="shared" si="1"/>
        <v>1</v>
      </c>
    </row>
    <row r="127" spans="1:6" x14ac:dyDescent="0.25">
      <c r="A127" s="73">
        <v>45323</v>
      </c>
      <c r="B127" s="66">
        <v>3750</v>
      </c>
      <c r="C127" s="50">
        <f>VLOOKUP($A127,級距!$A:$K,9,FALSE)</f>
        <v>3</v>
      </c>
      <c r="D127" s="50">
        <f>VLOOKUP($A127,級距!A:K,10,FALSE)</f>
        <v>6</v>
      </c>
      <c r="E127" s="50">
        <f>VLOOKUP($A127,級距!A:K,11,FALSE)</f>
        <v>2</v>
      </c>
      <c r="F127" s="50">
        <f t="shared" si="1"/>
        <v>1</v>
      </c>
    </row>
    <row r="128" spans="1:6" x14ac:dyDescent="0.25">
      <c r="A128" s="73">
        <v>45321</v>
      </c>
      <c r="B128" s="66">
        <v>-2280</v>
      </c>
      <c r="C128" s="50">
        <f>VLOOKUP($A128,級距!$A:$K,9,FALSE)</f>
        <v>2</v>
      </c>
      <c r="D128" s="50">
        <f>VLOOKUP($A128,級距!A:K,10,FALSE)</f>
        <v>8</v>
      </c>
      <c r="E128" s="50">
        <f>VLOOKUP($A128,級距!A:K,11,FALSE)</f>
        <v>3</v>
      </c>
      <c r="F128" s="50">
        <f t="shared" si="1"/>
        <v>1</v>
      </c>
    </row>
    <row r="129" spans="1:6" x14ac:dyDescent="0.25">
      <c r="A129" s="73">
        <v>45320</v>
      </c>
      <c r="B129" s="66">
        <v>780</v>
      </c>
      <c r="C129" s="50">
        <f>VLOOKUP($A129,級距!$A:$K,9,FALSE)</f>
        <v>3</v>
      </c>
      <c r="D129" s="50">
        <f>VLOOKUP($A129,級距!A:K,10,FALSE)</f>
        <v>8</v>
      </c>
      <c r="E129" s="50">
        <f>VLOOKUP($A129,級距!A:K,11,FALSE)</f>
        <v>3</v>
      </c>
      <c r="F129" s="50">
        <f t="shared" si="1"/>
        <v>1</v>
      </c>
    </row>
    <row r="130" spans="1:6" x14ac:dyDescent="0.25">
      <c r="A130" s="73">
        <v>45316</v>
      </c>
      <c r="B130" s="66">
        <v>-10230</v>
      </c>
      <c r="C130" s="50">
        <f>VLOOKUP($A130,級距!$A:$K,9,FALSE)</f>
        <v>3</v>
      </c>
      <c r="D130" s="50">
        <f>VLOOKUP($A130,級距!A:K,10,FALSE)</f>
        <v>1</v>
      </c>
      <c r="E130" s="50">
        <f>VLOOKUP($A130,級距!A:K,11,FALSE)</f>
        <v>2</v>
      </c>
      <c r="F130" s="50">
        <f t="shared" ref="F130:F193" si="2">IF(B130&lt;&gt;0,1,0)</f>
        <v>1</v>
      </c>
    </row>
    <row r="131" spans="1:6" x14ac:dyDescent="0.25">
      <c r="A131" s="73">
        <v>45314</v>
      </c>
      <c r="B131" s="66">
        <v>3150</v>
      </c>
      <c r="C131" s="50">
        <f>VLOOKUP($A131,級距!$A:$K,9,FALSE)</f>
        <v>1</v>
      </c>
      <c r="D131" s="50">
        <f>VLOOKUP($A131,級距!A:K,10,FALSE)</f>
        <v>5</v>
      </c>
      <c r="E131" s="50">
        <f>VLOOKUP($A131,級距!A:K,11,FALSE)</f>
        <v>2</v>
      </c>
      <c r="F131" s="50">
        <f t="shared" si="2"/>
        <v>1</v>
      </c>
    </row>
    <row r="132" spans="1:6" x14ac:dyDescent="0.25">
      <c r="A132" s="73">
        <v>45312</v>
      </c>
      <c r="B132" s="66">
        <v>17000</v>
      </c>
      <c r="C132" s="50" t="e">
        <f>VLOOKUP($A132,級距!$A:$K,9,FALSE)</f>
        <v>#N/A</v>
      </c>
      <c r="D132" s="50" t="e">
        <f>VLOOKUP($A132,級距!A:K,10,FALSE)</f>
        <v>#N/A</v>
      </c>
      <c r="E132" s="50" t="e">
        <f>VLOOKUP($A132,級距!A:K,11,FALSE)</f>
        <v>#N/A</v>
      </c>
      <c r="F132" s="50">
        <f t="shared" si="2"/>
        <v>1</v>
      </c>
    </row>
    <row r="133" spans="1:6" x14ac:dyDescent="0.25">
      <c r="A133" s="73">
        <v>45311</v>
      </c>
      <c r="B133" s="66">
        <v>0</v>
      </c>
      <c r="C133" s="50" t="e">
        <f>VLOOKUP($A133,級距!$A:$K,9,FALSE)</f>
        <v>#N/A</v>
      </c>
      <c r="D133" s="50" t="e">
        <f>VLOOKUP($A133,級距!A:K,10,FALSE)</f>
        <v>#N/A</v>
      </c>
      <c r="E133" s="50" t="e">
        <f>VLOOKUP($A133,級距!A:K,11,FALSE)</f>
        <v>#N/A</v>
      </c>
      <c r="F133" s="50">
        <f t="shared" si="2"/>
        <v>0</v>
      </c>
    </row>
    <row r="134" spans="1:6" x14ac:dyDescent="0.25">
      <c r="A134" s="73">
        <v>45310</v>
      </c>
      <c r="B134" s="66">
        <v>10790</v>
      </c>
      <c r="C134" s="50">
        <f>VLOOKUP($A134,級距!$A:$K,9,FALSE)</f>
        <v>5</v>
      </c>
      <c r="D134" s="50">
        <f>VLOOKUP($A134,級距!A:K,10,FALSE)</f>
        <v>7</v>
      </c>
      <c r="E134" s="50">
        <f>VLOOKUP($A134,級距!A:K,11,FALSE)</f>
        <v>3</v>
      </c>
      <c r="F134" s="50">
        <f t="shared" si="2"/>
        <v>1</v>
      </c>
    </row>
    <row r="135" spans="1:6" x14ac:dyDescent="0.25">
      <c r="A135" s="73">
        <v>45309</v>
      </c>
      <c r="B135" s="66">
        <v>7650</v>
      </c>
      <c r="C135" s="50">
        <f>VLOOKUP($A135,級距!$A:$K,9,FALSE)</f>
        <v>3</v>
      </c>
      <c r="D135" s="50">
        <f>VLOOKUP($A135,級距!A:K,10,FALSE)</f>
        <v>7</v>
      </c>
      <c r="E135" s="50">
        <f>VLOOKUP($A135,級距!A:K,11,FALSE)</f>
        <v>3</v>
      </c>
      <c r="F135" s="50">
        <f t="shared" si="2"/>
        <v>1</v>
      </c>
    </row>
    <row r="136" spans="1:6" x14ac:dyDescent="0.25">
      <c r="A136" s="73">
        <v>45307</v>
      </c>
      <c r="B136" s="66">
        <v>-10230</v>
      </c>
      <c r="C136" s="50">
        <f>VLOOKUP($A136,級距!$A:$K,9,FALSE)</f>
        <v>2</v>
      </c>
      <c r="D136" s="50">
        <f>VLOOKUP($A136,級距!A:K,10,FALSE)</f>
        <v>7</v>
      </c>
      <c r="E136" s="50">
        <f>VLOOKUP($A136,級距!A:K,11,FALSE)</f>
        <v>3</v>
      </c>
      <c r="F136" s="50">
        <f t="shared" si="2"/>
        <v>1</v>
      </c>
    </row>
    <row r="137" spans="1:6" x14ac:dyDescent="0.25">
      <c r="A137" s="73">
        <v>45302</v>
      </c>
      <c r="B137" s="66">
        <v>9540</v>
      </c>
      <c r="C137" s="50">
        <f>VLOOKUP($A137,級距!$A:$K,9,FALSE)</f>
        <v>5</v>
      </c>
      <c r="D137" s="50">
        <f>VLOOKUP($A137,級距!A:K,10,FALSE)</f>
        <v>2</v>
      </c>
      <c r="E137" s="50">
        <f>VLOOKUP($A137,級距!A:K,11,FALSE)</f>
        <v>2</v>
      </c>
      <c r="F137" s="50">
        <f t="shared" si="2"/>
        <v>1</v>
      </c>
    </row>
    <row r="138" spans="1:6" x14ac:dyDescent="0.25">
      <c r="A138" s="73">
        <v>45301</v>
      </c>
      <c r="B138" s="66">
        <v>-10230</v>
      </c>
      <c r="C138" s="50">
        <f>VLOOKUP($A138,級距!$A:$K,9,FALSE)</f>
        <v>3</v>
      </c>
      <c r="D138" s="50">
        <f>VLOOKUP($A138,級距!A:K,10,FALSE)</f>
        <v>5</v>
      </c>
      <c r="E138" s="50">
        <f>VLOOKUP($A138,級距!A:K,11,FALSE)</f>
        <v>2</v>
      </c>
      <c r="F138" s="50">
        <f t="shared" si="2"/>
        <v>1</v>
      </c>
    </row>
    <row r="139" spans="1:6" x14ac:dyDescent="0.25">
      <c r="A139" s="73">
        <v>45300</v>
      </c>
      <c r="B139" s="66">
        <v>60</v>
      </c>
      <c r="C139" s="50">
        <f>VLOOKUP($A139,級距!$A:$K,9,FALSE)</f>
        <v>4</v>
      </c>
      <c r="D139" s="50">
        <f>VLOOKUP($A139,級距!A:K,10,FALSE)</f>
        <v>7</v>
      </c>
      <c r="E139" s="50">
        <f>VLOOKUP($A139,級距!A:K,11,FALSE)</f>
        <v>3</v>
      </c>
      <c r="F139" s="50">
        <f t="shared" si="2"/>
        <v>1</v>
      </c>
    </row>
    <row r="140" spans="1:6" x14ac:dyDescent="0.25">
      <c r="A140" s="73">
        <v>45299</v>
      </c>
      <c r="B140" s="66">
        <v>22890</v>
      </c>
      <c r="C140" s="50">
        <f>VLOOKUP($A140,級距!$A:$K,9,FALSE)</f>
        <v>7</v>
      </c>
      <c r="D140" s="50">
        <f>VLOOKUP($A140,級距!A:K,10,FALSE)</f>
        <v>10</v>
      </c>
      <c r="E140" s="50">
        <f>VLOOKUP($A140,級距!A:K,11,FALSE)</f>
        <v>4</v>
      </c>
      <c r="F140" s="50">
        <f t="shared" si="2"/>
        <v>1</v>
      </c>
    </row>
    <row r="141" spans="1:6" x14ac:dyDescent="0.25">
      <c r="A141" s="73">
        <v>45293</v>
      </c>
      <c r="B141" s="66">
        <v>-1430</v>
      </c>
      <c r="C141" s="50">
        <f>VLOOKUP($A141,級距!$A:$K,9,FALSE)</f>
        <v>5</v>
      </c>
      <c r="D141" s="50">
        <f>VLOOKUP($A141,級距!A:K,10,FALSE)</f>
        <v>6</v>
      </c>
      <c r="E141" s="50">
        <f>VLOOKUP($A141,級距!A:K,11,FALSE)</f>
        <v>2</v>
      </c>
      <c r="F141" s="50">
        <f t="shared" si="2"/>
        <v>1</v>
      </c>
    </row>
    <row r="142" spans="1:6" x14ac:dyDescent="0.25">
      <c r="A142" s="73">
        <v>45285</v>
      </c>
      <c r="B142" s="66">
        <v>-2640</v>
      </c>
      <c r="C142" s="50" t="e">
        <f>VLOOKUP($A142,級距!$A:$K,9,FALSE)</f>
        <v>#N/A</v>
      </c>
      <c r="D142" s="50" t="e">
        <f>VLOOKUP($A142,級距!A:K,10,FALSE)</f>
        <v>#N/A</v>
      </c>
      <c r="E142" s="50" t="e">
        <f>VLOOKUP($A142,級距!A:K,11,FALSE)</f>
        <v>#N/A</v>
      </c>
      <c r="F142" s="50">
        <f t="shared" si="2"/>
        <v>1</v>
      </c>
    </row>
    <row r="143" spans="1:6" x14ac:dyDescent="0.25">
      <c r="A143" s="73">
        <v>45284</v>
      </c>
      <c r="B143" s="66">
        <v>0</v>
      </c>
      <c r="C143" s="50" t="e">
        <f>VLOOKUP($A143,級距!$A:$K,9,FALSE)</f>
        <v>#N/A</v>
      </c>
      <c r="D143" s="50" t="e">
        <f>VLOOKUP($A143,級距!A:K,10,FALSE)</f>
        <v>#N/A</v>
      </c>
      <c r="E143" s="50" t="e">
        <f>VLOOKUP($A143,級距!A:K,11,FALSE)</f>
        <v>#N/A</v>
      </c>
      <c r="F143" s="50">
        <f t="shared" si="2"/>
        <v>0</v>
      </c>
    </row>
    <row r="144" spans="1:6" x14ac:dyDescent="0.25">
      <c r="A144" s="73">
        <v>45283</v>
      </c>
      <c r="B144" s="66">
        <v>0</v>
      </c>
      <c r="C144" s="50" t="e">
        <f>VLOOKUP($A144,級距!$A:$K,9,FALSE)</f>
        <v>#N/A</v>
      </c>
      <c r="D144" s="50" t="e">
        <f>VLOOKUP($A144,級距!A:K,10,FALSE)</f>
        <v>#N/A</v>
      </c>
      <c r="E144" s="50" t="e">
        <f>VLOOKUP($A144,級距!A:K,11,FALSE)</f>
        <v>#N/A</v>
      </c>
      <c r="F144" s="50">
        <f t="shared" si="2"/>
        <v>0</v>
      </c>
    </row>
    <row r="145" spans="1:6" x14ac:dyDescent="0.25">
      <c r="A145" s="73">
        <v>45282</v>
      </c>
      <c r="B145" s="66">
        <v>-13100</v>
      </c>
      <c r="C145" s="50">
        <f>VLOOKUP($A145,級距!$A:$K,9,FALSE)</f>
        <v>2</v>
      </c>
      <c r="D145" s="50">
        <f>VLOOKUP($A145,級距!A:K,10,FALSE)</f>
        <v>4</v>
      </c>
      <c r="E145" s="50">
        <f>VLOOKUP($A145,級距!A:K,11,FALSE)</f>
        <v>2</v>
      </c>
      <c r="F145" s="50">
        <f t="shared" si="2"/>
        <v>1</v>
      </c>
    </row>
    <row r="146" spans="1:6" x14ac:dyDescent="0.25">
      <c r="A146" s="73">
        <v>45281</v>
      </c>
      <c r="B146" s="66">
        <v>-12720</v>
      </c>
      <c r="C146" s="50">
        <f>VLOOKUP($A146,級距!$A:$K,9,FALSE)</f>
        <v>2</v>
      </c>
      <c r="D146" s="50">
        <f>VLOOKUP($A146,級距!A:K,10,FALSE)</f>
        <v>6</v>
      </c>
      <c r="E146" s="50">
        <f>VLOOKUP($A146,級距!A:K,11,FALSE)</f>
        <v>2</v>
      </c>
      <c r="F146" s="50">
        <f t="shared" si="2"/>
        <v>1</v>
      </c>
    </row>
    <row r="147" spans="1:6" x14ac:dyDescent="0.25">
      <c r="A147" s="73">
        <v>45280</v>
      </c>
      <c r="B147" s="66">
        <v>-13095</v>
      </c>
      <c r="C147" s="50">
        <f>VLOOKUP($A147,級距!$A:$K,9,FALSE)</f>
        <v>6</v>
      </c>
      <c r="D147" s="50">
        <f>VLOOKUP($A147,級距!A:K,10,FALSE)</f>
        <v>7</v>
      </c>
      <c r="E147" s="50">
        <f>VLOOKUP($A147,級距!A:K,11,FALSE)</f>
        <v>4</v>
      </c>
      <c r="F147" s="50">
        <f t="shared" si="2"/>
        <v>1</v>
      </c>
    </row>
    <row r="148" spans="1:6" x14ac:dyDescent="0.25">
      <c r="A148" s="73">
        <v>45279</v>
      </c>
      <c r="B148" s="66">
        <v>14230</v>
      </c>
      <c r="C148" s="50">
        <f>VLOOKUP($A148,級距!$A:$K,9,FALSE)</f>
        <v>1</v>
      </c>
      <c r="D148" s="50">
        <f>VLOOKUP($A148,級距!A:K,10,FALSE)</f>
        <v>8</v>
      </c>
      <c r="E148" s="50">
        <f>VLOOKUP($A148,級距!A:K,11,FALSE)</f>
        <v>3</v>
      </c>
      <c r="F148" s="50">
        <f t="shared" si="2"/>
        <v>1</v>
      </c>
    </row>
    <row r="149" spans="1:6" x14ac:dyDescent="0.25">
      <c r="A149" s="73">
        <v>45278</v>
      </c>
      <c r="B149" s="66">
        <v>-6010</v>
      </c>
      <c r="C149" s="50">
        <f>VLOOKUP($A149,級距!$A:$K,9,FALSE)</f>
        <v>2</v>
      </c>
      <c r="D149" s="50">
        <f>VLOOKUP($A149,級距!A:K,10,FALSE)</f>
        <v>8</v>
      </c>
      <c r="E149" s="50">
        <f>VLOOKUP($A149,級距!A:K,11,FALSE)</f>
        <v>3</v>
      </c>
      <c r="F149" s="50">
        <f t="shared" si="2"/>
        <v>1</v>
      </c>
    </row>
    <row r="150" spans="1:6" x14ac:dyDescent="0.25">
      <c r="A150" s="73">
        <v>45273</v>
      </c>
      <c r="B150" s="66">
        <v>-10230</v>
      </c>
      <c r="C150" s="50">
        <f>VLOOKUP($A150,級距!$A:$K,9,FALSE)</f>
        <v>4</v>
      </c>
      <c r="D150" s="50">
        <f>VLOOKUP($A150,級距!A:K,10,FALSE)</f>
        <v>8</v>
      </c>
      <c r="E150" s="50">
        <f>VLOOKUP($A150,級距!A:K,11,FALSE)</f>
        <v>3</v>
      </c>
      <c r="F150" s="50">
        <f t="shared" si="2"/>
        <v>1</v>
      </c>
    </row>
    <row r="151" spans="1:6" x14ac:dyDescent="0.25">
      <c r="A151" s="73">
        <v>45272</v>
      </c>
      <c r="B151" s="66">
        <v>690</v>
      </c>
      <c r="C151" s="50">
        <f>VLOOKUP($A151,級距!$A:$K,9,FALSE)</f>
        <v>3</v>
      </c>
      <c r="D151" s="50">
        <f>VLOOKUP($A151,級距!A:K,10,FALSE)</f>
        <v>7</v>
      </c>
      <c r="E151" s="50">
        <f>VLOOKUP($A151,級距!A:K,11,FALSE)</f>
        <v>3</v>
      </c>
      <c r="F151" s="50">
        <f t="shared" si="2"/>
        <v>1</v>
      </c>
    </row>
    <row r="152" spans="1:6" x14ac:dyDescent="0.25">
      <c r="A152" s="73">
        <v>45271</v>
      </c>
      <c r="B152" s="66">
        <v>1680</v>
      </c>
      <c r="C152" s="50">
        <f>VLOOKUP($A152,級距!$A:$K,9,FALSE)</f>
        <v>3</v>
      </c>
      <c r="D152" s="50">
        <f>VLOOKUP($A152,級距!A:K,10,FALSE)</f>
        <v>10</v>
      </c>
      <c r="E152" s="50">
        <f>VLOOKUP($A152,級距!A:K,11,FALSE)</f>
        <v>3</v>
      </c>
      <c r="F152" s="50">
        <f t="shared" si="2"/>
        <v>1</v>
      </c>
    </row>
    <row r="153" spans="1:6" x14ac:dyDescent="0.25">
      <c r="A153" s="73">
        <v>45268</v>
      </c>
      <c r="B153" s="66">
        <v>-9640</v>
      </c>
      <c r="C153" s="50">
        <f>VLOOKUP($A153,級距!$A:$K,9,FALSE)</f>
        <v>5</v>
      </c>
      <c r="D153" s="50">
        <f>VLOOKUP($A153,級距!A:K,10,FALSE)</f>
        <v>4</v>
      </c>
      <c r="E153" s="50">
        <f>VLOOKUP($A153,級距!A:K,11,FALSE)</f>
        <v>2</v>
      </c>
      <c r="F153" s="50">
        <f t="shared" si="2"/>
        <v>1</v>
      </c>
    </row>
    <row r="154" spans="1:6" x14ac:dyDescent="0.25">
      <c r="A154" s="73">
        <v>45267</v>
      </c>
      <c r="B154" s="66">
        <v>12750</v>
      </c>
      <c r="C154" s="50">
        <f>VLOOKUP($A154,級距!$A:$K,9,FALSE)</f>
        <v>5</v>
      </c>
      <c r="D154" s="50">
        <f>VLOOKUP($A154,級距!A:K,10,FALSE)</f>
        <v>9</v>
      </c>
      <c r="E154" s="50">
        <f>VLOOKUP($A154,級距!A:K,11,FALSE)</f>
        <v>3</v>
      </c>
      <c r="F154" s="50">
        <f t="shared" si="2"/>
        <v>1</v>
      </c>
    </row>
    <row r="155" spans="1:6" x14ac:dyDescent="0.25">
      <c r="A155" s="73">
        <v>45265</v>
      </c>
      <c r="B155" s="66">
        <v>-10230</v>
      </c>
      <c r="C155" s="50">
        <f>VLOOKUP($A155,級距!$A:$K,9,FALSE)</f>
        <v>4</v>
      </c>
      <c r="D155" s="50">
        <f>VLOOKUP($A155,級距!A:K,10,FALSE)</f>
        <v>8</v>
      </c>
      <c r="E155" s="50">
        <f>VLOOKUP($A155,級距!A:K,11,FALSE)</f>
        <v>3</v>
      </c>
      <c r="F155" s="50">
        <f t="shared" si="2"/>
        <v>1</v>
      </c>
    </row>
    <row r="156" spans="1:6" x14ac:dyDescent="0.25">
      <c r="A156" s="73">
        <v>45264</v>
      </c>
      <c r="B156" s="66">
        <v>12650</v>
      </c>
      <c r="C156" s="50">
        <f>VLOOKUP($A156,級距!$A:$K,9,FALSE)</f>
        <v>5</v>
      </c>
      <c r="D156" s="50">
        <f>VLOOKUP($A156,級距!A:K,10,FALSE)</f>
        <v>4</v>
      </c>
      <c r="E156" s="50">
        <f>VLOOKUP($A156,級距!A:K,11,FALSE)</f>
        <v>2</v>
      </c>
      <c r="F156" s="50">
        <f t="shared" si="2"/>
        <v>1</v>
      </c>
    </row>
    <row r="157" spans="1:6" x14ac:dyDescent="0.25">
      <c r="A157" s="73">
        <v>45259</v>
      </c>
      <c r="B157" s="66">
        <v>-10290</v>
      </c>
      <c r="C157" s="50">
        <f>VLOOKUP($A157,級距!$A:$K,9,FALSE)</f>
        <v>3</v>
      </c>
      <c r="D157" s="50">
        <f>VLOOKUP($A157,級距!A:K,10,FALSE)</f>
        <v>5</v>
      </c>
      <c r="E157" s="50">
        <f>VLOOKUP($A157,級距!A:K,11,FALSE)</f>
        <v>2</v>
      </c>
      <c r="F157" s="50">
        <f t="shared" si="2"/>
        <v>1</v>
      </c>
    </row>
    <row r="158" spans="1:6" x14ac:dyDescent="0.25">
      <c r="A158" s="73">
        <v>45258</v>
      </c>
      <c r="B158" s="66">
        <v>-4410</v>
      </c>
      <c r="C158" s="50">
        <f>VLOOKUP($A158,級距!$A:$K,9,FALSE)</f>
        <v>1</v>
      </c>
      <c r="D158" s="50">
        <f>VLOOKUP($A158,級距!A:K,10,FALSE)</f>
        <v>5</v>
      </c>
      <c r="E158" s="50">
        <f>VLOOKUP($A158,級距!A:K,11,FALSE)</f>
        <v>2</v>
      </c>
      <c r="F158" s="50">
        <f t="shared" si="2"/>
        <v>1</v>
      </c>
    </row>
    <row r="159" spans="1:6" x14ac:dyDescent="0.25">
      <c r="A159" s="73">
        <v>45253</v>
      </c>
      <c r="B159" s="66">
        <v>360</v>
      </c>
      <c r="C159" s="50" t="e">
        <f>VLOOKUP($A159,級距!$A:$K,9,FALSE)</f>
        <v>#N/A</v>
      </c>
      <c r="D159" s="50" t="e">
        <f>VLOOKUP($A159,級距!A:K,10,FALSE)</f>
        <v>#N/A</v>
      </c>
      <c r="E159" s="50" t="e">
        <f>VLOOKUP($A159,級距!A:K,11,FALSE)</f>
        <v>#N/A</v>
      </c>
      <c r="F159" s="50">
        <f t="shared" si="2"/>
        <v>1</v>
      </c>
    </row>
    <row r="160" spans="1:6" x14ac:dyDescent="0.25">
      <c r="A160" s="73">
        <v>45252</v>
      </c>
      <c r="B160" s="66">
        <v>-10250</v>
      </c>
      <c r="C160" s="50">
        <f>VLOOKUP($A160,級距!$A:$K,9,FALSE)</f>
        <v>2</v>
      </c>
      <c r="D160" s="50">
        <f>VLOOKUP($A160,級距!A:K,10,FALSE)</f>
        <v>2</v>
      </c>
      <c r="E160" s="50">
        <f>VLOOKUP($A160,級距!A:K,11,FALSE)</f>
        <v>2</v>
      </c>
      <c r="F160" s="50">
        <f t="shared" si="2"/>
        <v>1</v>
      </c>
    </row>
    <row r="161" spans="1:6" x14ac:dyDescent="0.25">
      <c r="A161" s="73">
        <v>45250</v>
      </c>
      <c r="B161" s="66">
        <v>27090</v>
      </c>
      <c r="C161" s="50">
        <f>VLOOKUP($A161,級距!$A:$K,9,FALSE)</f>
        <v>5</v>
      </c>
      <c r="D161" s="50">
        <f>VLOOKUP($A161,級距!A:K,10,FALSE)</f>
        <v>8</v>
      </c>
      <c r="E161" s="50">
        <f>VLOOKUP($A161,級距!A:K,11,FALSE)</f>
        <v>3</v>
      </c>
      <c r="F161" s="50">
        <f t="shared" si="2"/>
        <v>1</v>
      </c>
    </row>
    <row r="162" spans="1:6" x14ac:dyDescent="0.25">
      <c r="A162" s="73">
        <v>45245</v>
      </c>
      <c r="B162" s="66">
        <v>-10230</v>
      </c>
      <c r="C162" s="50">
        <f>VLOOKUP($A162,級距!$A:$K,9,FALSE)</f>
        <v>4</v>
      </c>
      <c r="D162" s="50">
        <f>VLOOKUP($A162,級距!A:K,10,FALSE)</f>
        <v>4</v>
      </c>
      <c r="E162" s="50">
        <f>VLOOKUP($A162,級距!A:K,11,FALSE)</f>
        <v>2</v>
      </c>
      <c r="F162" s="50">
        <f t="shared" si="2"/>
        <v>1</v>
      </c>
    </row>
    <row r="163" spans="1:6" x14ac:dyDescent="0.25">
      <c r="A163" s="73">
        <v>45244</v>
      </c>
      <c r="B163" s="66">
        <v>5900</v>
      </c>
      <c r="C163" s="50">
        <f>VLOOKUP($A163,級距!$A:$K,9,FALSE)</f>
        <v>8</v>
      </c>
      <c r="D163" s="50">
        <f>VLOOKUP($A163,級距!A:K,10,FALSE)</f>
        <v>9</v>
      </c>
      <c r="E163" s="50">
        <f>VLOOKUP($A163,級距!A:K,11,FALSE)</f>
        <v>4</v>
      </c>
      <c r="F163" s="50">
        <f t="shared" si="2"/>
        <v>1</v>
      </c>
    </row>
    <row r="164" spans="1:6" x14ac:dyDescent="0.25">
      <c r="A164" s="73">
        <v>45240</v>
      </c>
      <c r="B164" s="66">
        <v>31660</v>
      </c>
      <c r="C164" s="50">
        <f>VLOOKUP($A164,級距!$A:$K,9,FALSE)</f>
        <v>8</v>
      </c>
      <c r="D164" s="50">
        <f>VLOOKUP($A164,級距!A:K,10,FALSE)</f>
        <v>10</v>
      </c>
      <c r="E164" s="50">
        <f>VLOOKUP($A164,級距!A:K,11,FALSE)</f>
        <v>4</v>
      </c>
      <c r="F164" s="50">
        <f t="shared" si="2"/>
        <v>1</v>
      </c>
    </row>
    <row r="165" spans="1:6" x14ac:dyDescent="0.25">
      <c r="A165" s="73">
        <v>45239</v>
      </c>
      <c r="B165" s="66">
        <v>-90</v>
      </c>
      <c r="C165" s="50">
        <f>VLOOKUP($A165,級距!$A:$K,9,FALSE)</f>
        <v>5</v>
      </c>
      <c r="D165" s="50">
        <f>VLOOKUP($A165,級距!A:K,10,FALSE)</f>
        <v>6</v>
      </c>
      <c r="E165" s="50">
        <f>VLOOKUP($A165,級距!A:K,11,FALSE)</f>
        <v>2</v>
      </c>
      <c r="F165" s="50">
        <f t="shared" si="2"/>
        <v>1</v>
      </c>
    </row>
    <row r="166" spans="1:6" x14ac:dyDescent="0.25">
      <c r="A166" s="73">
        <v>45237</v>
      </c>
      <c r="B166" s="66">
        <v>-2770</v>
      </c>
      <c r="C166" s="50">
        <f>VLOOKUP($A166,級距!$A:$K,9,FALSE)</f>
        <v>5</v>
      </c>
      <c r="D166" s="50">
        <f>VLOOKUP($A166,級距!A:K,10,FALSE)</f>
        <v>9</v>
      </c>
      <c r="E166" s="50">
        <f>VLOOKUP($A166,級距!A:K,11,FALSE)</f>
        <v>3</v>
      </c>
      <c r="F166" s="50">
        <f t="shared" si="2"/>
        <v>1</v>
      </c>
    </row>
    <row r="167" spans="1:6" x14ac:dyDescent="0.25">
      <c r="A167" s="73">
        <v>45235</v>
      </c>
      <c r="B167" s="66">
        <v>-1440</v>
      </c>
      <c r="C167" s="50" t="e">
        <f>VLOOKUP($A167,級距!$A:$K,9,FALSE)</f>
        <v>#N/A</v>
      </c>
      <c r="D167" s="50" t="e">
        <f>VLOOKUP($A167,級距!A:K,10,FALSE)</f>
        <v>#N/A</v>
      </c>
      <c r="E167" s="50" t="e">
        <f>VLOOKUP($A167,級距!A:K,11,FALSE)</f>
        <v>#N/A</v>
      </c>
      <c r="F167" s="50">
        <f t="shared" si="2"/>
        <v>1</v>
      </c>
    </row>
    <row r="168" spans="1:6" x14ac:dyDescent="0.25">
      <c r="A168" s="73">
        <v>45234</v>
      </c>
      <c r="B168" s="66">
        <v>0</v>
      </c>
      <c r="C168" s="50" t="e">
        <f>VLOOKUP($A168,級距!$A:$K,9,FALSE)</f>
        <v>#N/A</v>
      </c>
      <c r="D168" s="50" t="e">
        <f>VLOOKUP($A168,級距!A:K,10,FALSE)</f>
        <v>#N/A</v>
      </c>
      <c r="E168" s="50" t="e">
        <f>VLOOKUP($A168,級距!A:K,11,FALSE)</f>
        <v>#N/A</v>
      </c>
      <c r="F168" s="50">
        <f t="shared" si="2"/>
        <v>0</v>
      </c>
    </row>
    <row r="169" spans="1:6" x14ac:dyDescent="0.25">
      <c r="A169" s="73">
        <v>45233</v>
      </c>
      <c r="B169" s="66">
        <v>-710</v>
      </c>
      <c r="C169" s="50">
        <f>VLOOKUP($A169,級距!$A:$K,9,FALSE)</f>
        <v>7</v>
      </c>
      <c r="D169" s="50">
        <f>VLOOKUP($A169,級距!A:K,10,FALSE)</f>
        <v>8</v>
      </c>
      <c r="E169" s="50">
        <f>VLOOKUP($A169,級距!A:K,11,FALSE)</f>
        <v>4</v>
      </c>
      <c r="F169" s="50">
        <f t="shared" si="2"/>
        <v>1</v>
      </c>
    </row>
    <row r="170" spans="1:6" x14ac:dyDescent="0.25">
      <c r="A170" s="73">
        <v>45232</v>
      </c>
      <c r="B170" s="66">
        <v>-550</v>
      </c>
      <c r="C170" s="50">
        <f>VLOOKUP($A170,級距!$A:$K,9,FALSE)</f>
        <v>2</v>
      </c>
      <c r="D170" s="50">
        <f>VLOOKUP($A170,級距!A:K,10,FALSE)</f>
        <v>9</v>
      </c>
      <c r="E170" s="50">
        <f>VLOOKUP($A170,級距!A:K,11,FALSE)</f>
        <v>3</v>
      </c>
      <c r="F170" s="50">
        <f t="shared" si="2"/>
        <v>1</v>
      </c>
    </row>
    <row r="171" spans="1:6" x14ac:dyDescent="0.25">
      <c r="A171" s="73">
        <v>45231</v>
      </c>
      <c r="B171" s="66">
        <v>-10230</v>
      </c>
      <c r="C171" s="50">
        <f>VLOOKUP($A171,級距!$A:$K,9,FALSE)</f>
        <v>8</v>
      </c>
      <c r="D171" s="50">
        <f>VLOOKUP($A171,級距!A:K,10,FALSE)</f>
        <v>9</v>
      </c>
      <c r="E171" s="50">
        <f>VLOOKUP($A171,級距!A:K,11,FALSE)</f>
        <v>4</v>
      </c>
      <c r="F171" s="50">
        <f t="shared" si="2"/>
        <v>1</v>
      </c>
    </row>
    <row r="172" spans="1:6" x14ac:dyDescent="0.25">
      <c r="A172" s="73">
        <v>45230</v>
      </c>
      <c r="B172" s="66">
        <v>-10230</v>
      </c>
      <c r="C172" s="50">
        <f>VLOOKUP($A172,級距!$A:$K,9,FALSE)</f>
        <v>4</v>
      </c>
      <c r="D172" s="50">
        <f>VLOOKUP($A172,級距!A:K,10,FALSE)</f>
        <v>4</v>
      </c>
      <c r="E172" s="50">
        <f>VLOOKUP($A172,級距!A:K,11,FALSE)</f>
        <v>2</v>
      </c>
      <c r="F172" s="50">
        <f t="shared" si="2"/>
        <v>1</v>
      </c>
    </row>
    <row r="173" spans="1:6" x14ac:dyDescent="0.25">
      <c r="A173" s="73">
        <v>45229</v>
      </c>
      <c r="B173" s="66">
        <v>-13590</v>
      </c>
      <c r="C173" s="50">
        <f>VLOOKUP($A173,級距!$A:$K,9,FALSE)</f>
        <v>3</v>
      </c>
      <c r="D173" s="50">
        <f>VLOOKUP($A173,級距!A:K,10,FALSE)</f>
        <v>3</v>
      </c>
      <c r="E173" s="50">
        <f>VLOOKUP($A173,級距!A:K,11,FALSE)</f>
        <v>2</v>
      </c>
      <c r="F173" s="50">
        <f t="shared" si="2"/>
        <v>1</v>
      </c>
    </row>
    <row r="174" spans="1:6" x14ac:dyDescent="0.25">
      <c r="A174" s="73">
        <v>45215</v>
      </c>
      <c r="B174" s="66">
        <v>320</v>
      </c>
      <c r="C174" s="50">
        <f>VLOOKUP($A174,級距!$A:$K,9,FALSE)</f>
        <v>5</v>
      </c>
      <c r="D174" s="50">
        <f>VLOOKUP($A174,級距!A:K,10,FALSE)</f>
        <v>8</v>
      </c>
      <c r="E174" s="50">
        <f>VLOOKUP($A174,級距!A:K,11,FALSE)</f>
        <v>3</v>
      </c>
      <c r="F174" s="50">
        <f t="shared" si="2"/>
        <v>1</v>
      </c>
    </row>
    <row r="175" spans="1:6" x14ac:dyDescent="0.25">
      <c r="A175" s="73">
        <v>45211</v>
      </c>
      <c r="B175" s="66">
        <v>-5190</v>
      </c>
      <c r="C175" s="50">
        <f>VLOOKUP($A175,級距!$A:$K,9,FALSE)</f>
        <v>5</v>
      </c>
      <c r="D175" s="50">
        <f>VLOOKUP($A175,級距!A:K,10,FALSE)</f>
        <v>6</v>
      </c>
      <c r="E175" s="50">
        <f>VLOOKUP($A175,級距!A:K,11,FALSE)</f>
        <v>2</v>
      </c>
      <c r="F175" s="50">
        <f t="shared" si="2"/>
        <v>1</v>
      </c>
    </row>
    <row r="176" spans="1:6" x14ac:dyDescent="0.25">
      <c r="A176" s="73">
        <v>45209</v>
      </c>
      <c r="B176" s="66">
        <v>-10270</v>
      </c>
      <c r="C176" s="50">
        <f>VLOOKUP($A176,級距!$A:$K,9,FALSE)</f>
        <v>5</v>
      </c>
      <c r="D176" s="50">
        <f>VLOOKUP($A176,級距!A:K,10,FALSE)</f>
        <v>2</v>
      </c>
      <c r="E176" s="50">
        <f>VLOOKUP($A176,級距!A:K,11,FALSE)</f>
        <v>2</v>
      </c>
      <c r="F176" s="50">
        <f t="shared" si="2"/>
        <v>1</v>
      </c>
    </row>
    <row r="177" spans="1:6" x14ac:dyDescent="0.25">
      <c r="A177" s="73">
        <v>45207</v>
      </c>
      <c r="B177" s="66">
        <v>-16760</v>
      </c>
      <c r="C177" s="50" t="e">
        <f>VLOOKUP($A177,級距!$A:$K,9,FALSE)</f>
        <v>#N/A</v>
      </c>
      <c r="D177" s="50" t="e">
        <f>VLOOKUP($A177,級距!A:K,10,FALSE)</f>
        <v>#N/A</v>
      </c>
      <c r="E177" s="50" t="e">
        <f>VLOOKUP($A177,級距!A:K,11,FALSE)</f>
        <v>#N/A</v>
      </c>
      <c r="F177" s="50">
        <f t="shared" si="2"/>
        <v>1</v>
      </c>
    </row>
    <row r="178" spans="1:6" x14ac:dyDescent="0.25">
      <c r="A178" s="73">
        <v>45206</v>
      </c>
      <c r="B178" s="66">
        <v>0</v>
      </c>
      <c r="C178" s="50" t="e">
        <f>VLOOKUP($A178,級距!$A:$K,9,FALSE)</f>
        <v>#N/A</v>
      </c>
      <c r="D178" s="50" t="e">
        <f>VLOOKUP($A178,級距!A:K,10,FALSE)</f>
        <v>#N/A</v>
      </c>
      <c r="E178" s="50" t="e">
        <f>VLOOKUP($A178,級距!A:K,11,FALSE)</f>
        <v>#N/A</v>
      </c>
      <c r="F178" s="50">
        <f t="shared" si="2"/>
        <v>0</v>
      </c>
    </row>
    <row r="179" spans="1:6" x14ac:dyDescent="0.25">
      <c r="A179" s="73">
        <v>45205</v>
      </c>
      <c r="B179" s="66">
        <v>6490</v>
      </c>
      <c r="C179" s="50">
        <f>VLOOKUP($A179,級距!$A:$K,9,FALSE)</f>
        <v>10</v>
      </c>
      <c r="D179" s="50">
        <f>VLOOKUP($A179,級距!A:K,10,FALSE)</f>
        <v>4</v>
      </c>
      <c r="E179" s="50">
        <f>VLOOKUP($A179,級距!A:K,11,FALSE)</f>
        <v>1</v>
      </c>
      <c r="F179" s="50">
        <f t="shared" si="2"/>
        <v>1</v>
      </c>
    </row>
    <row r="180" spans="1:6" x14ac:dyDescent="0.25">
      <c r="A180" s="73">
        <v>45189</v>
      </c>
      <c r="B180" s="66">
        <v>26960</v>
      </c>
      <c r="C180" s="50">
        <f>VLOOKUP($A180,級距!$A:$K,9,FALSE)</f>
        <v>6</v>
      </c>
      <c r="D180" s="50">
        <f>VLOOKUP($A180,級距!A:K,10,FALSE)</f>
        <v>9</v>
      </c>
      <c r="E180" s="50">
        <f>VLOOKUP($A180,級距!A:K,11,FALSE)</f>
        <v>4</v>
      </c>
      <c r="F180" s="50">
        <f t="shared" si="2"/>
        <v>1</v>
      </c>
    </row>
    <row r="181" spans="1:6" x14ac:dyDescent="0.25">
      <c r="A181" s="73">
        <v>45180</v>
      </c>
      <c r="B181" s="66">
        <v>-11595</v>
      </c>
      <c r="C181" s="50">
        <f>VLOOKUP($A181,級距!$A:$K,9,FALSE)</f>
        <v>2</v>
      </c>
      <c r="D181" s="50">
        <f>VLOOKUP($A181,級距!A:K,10,FALSE)</f>
        <v>6</v>
      </c>
      <c r="E181" s="50">
        <f>VLOOKUP($A181,級距!A:K,11,FALSE)</f>
        <v>2</v>
      </c>
      <c r="F181" s="50">
        <f t="shared" si="2"/>
        <v>1</v>
      </c>
    </row>
    <row r="182" spans="1:6" x14ac:dyDescent="0.25">
      <c r="A182" s="73">
        <v>45177</v>
      </c>
      <c r="B182" s="66">
        <v>-10230</v>
      </c>
      <c r="C182" s="50">
        <f>VLOOKUP($A182,級距!$A:$K,9,FALSE)</f>
        <v>3</v>
      </c>
      <c r="D182" s="50">
        <f>VLOOKUP($A182,級距!A:K,10,FALSE)</f>
        <v>3</v>
      </c>
      <c r="E182" s="50">
        <f>VLOOKUP($A182,級距!A:K,11,FALSE)</f>
        <v>2</v>
      </c>
      <c r="F182" s="50">
        <f t="shared" si="2"/>
        <v>1</v>
      </c>
    </row>
    <row r="183" spans="1:6" x14ac:dyDescent="0.25">
      <c r="A183" s="73">
        <v>45173</v>
      </c>
      <c r="B183" s="66">
        <v>6930</v>
      </c>
      <c r="C183" s="50" t="e">
        <f>VLOOKUP($A183,級距!$A:$K,9,FALSE)</f>
        <v>#N/A</v>
      </c>
      <c r="D183" s="50" t="e">
        <f>VLOOKUP($A183,級距!A:K,10,FALSE)</f>
        <v>#N/A</v>
      </c>
      <c r="E183" s="50" t="e">
        <f>VLOOKUP($A183,級距!A:K,11,FALSE)</f>
        <v>#N/A</v>
      </c>
      <c r="F183" s="50">
        <f t="shared" si="2"/>
        <v>1</v>
      </c>
    </row>
    <row r="184" spans="1:6" x14ac:dyDescent="0.25">
      <c r="A184" s="73">
        <v>45168</v>
      </c>
      <c r="B184" s="66">
        <v>-10260</v>
      </c>
      <c r="C184" s="50">
        <f>VLOOKUP($A184,級距!$A:$K,9,FALSE)</f>
        <v>2</v>
      </c>
      <c r="D184" s="50">
        <f>VLOOKUP($A184,級距!A:K,10,FALSE)</f>
        <v>8</v>
      </c>
      <c r="E184" s="50">
        <f>VLOOKUP($A184,級距!A:K,11,FALSE)</f>
        <v>3</v>
      </c>
      <c r="F184" s="50">
        <f t="shared" si="2"/>
        <v>1</v>
      </c>
    </row>
    <row r="185" spans="1:6" x14ac:dyDescent="0.25">
      <c r="A185" s="73">
        <v>45167</v>
      </c>
      <c r="B185" s="66">
        <v>21270</v>
      </c>
      <c r="C185" s="50">
        <f>VLOOKUP($A185,級距!$A:$K,9,FALSE)</f>
        <v>8</v>
      </c>
      <c r="D185" s="50">
        <f>VLOOKUP($A185,級距!A:K,10,FALSE)</f>
        <v>9</v>
      </c>
      <c r="E185" s="50">
        <f>VLOOKUP($A185,級距!A:K,11,FALSE)</f>
        <v>4</v>
      </c>
      <c r="F185" s="50">
        <f t="shared" si="2"/>
        <v>1</v>
      </c>
    </row>
    <row r="186" spans="1:6" x14ac:dyDescent="0.25">
      <c r="A186" s="73">
        <v>45163</v>
      </c>
      <c r="B186" s="66">
        <v>-11120</v>
      </c>
      <c r="C186" s="50">
        <f>VLOOKUP($A186,級距!$A:$K,9,FALSE)</f>
        <v>7</v>
      </c>
      <c r="D186" s="50">
        <f>VLOOKUP($A186,級距!A:K,10,FALSE)</f>
        <v>4</v>
      </c>
      <c r="E186" s="50">
        <f>VLOOKUP($A186,級距!A:K,11,FALSE)</f>
        <v>1</v>
      </c>
      <c r="F186" s="50">
        <f t="shared" si="2"/>
        <v>1</v>
      </c>
    </row>
    <row r="187" spans="1:6" x14ac:dyDescent="0.25">
      <c r="A187" s="73">
        <v>45162</v>
      </c>
      <c r="B187" s="66">
        <v>3030</v>
      </c>
      <c r="C187" s="50">
        <f>VLOOKUP($A187,級距!$A:$K,9,FALSE)</f>
        <v>10</v>
      </c>
      <c r="D187" s="50">
        <f>VLOOKUP($A187,級距!A:K,10,FALSE)</f>
        <v>10</v>
      </c>
      <c r="E187" s="50">
        <f>VLOOKUP($A187,級距!A:K,11,FALSE)</f>
        <v>4</v>
      </c>
      <c r="F187" s="50">
        <f t="shared" si="2"/>
        <v>1</v>
      </c>
    </row>
    <row r="188" spans="1:6" x14ac:dyDescent="0.25">
      <c r="A188" s="73">
        <v>45161</v>
      </c>
      <c r="B188" s="66">
        <v>27040</v>
      </c>
      <c r="C188" s="50">
        <f>VLOOKUP($A188,級距!$A:$K,9,FALSE)</f>
        <v>6</v>
      </c>
      <c r="D188" s="50">
        <f>VLOOKUP($A188,級距!A:K,10,FALSE)</f>
        <v>7</v>
      </c>
      <c r="E188" s="50">
        <f>VLOOKUP($A188,級距!A:K,11,FALSE)</f>
        <v>4</v>
      </c>
      <c r="F188" s="50">
        <f t="shared" si="2"/>
        <v>1</v>
      </c>
    </row>
    <row r="189" spans="1:6" x14ac:dyDescent="0.25">
      <c r="A189" s="73">
        <v>45160</v>
      </c>
      <c r="B189" s="66">
        <v>-10280</v>
      </c>
      <c r="C189" s="50">
        <f>VLOOKUP($A189,級距!$A:$K,9,FALSE)</f>
        <v>4</v>
      </c>
      <c r="D189" s="50">
        <f>VLOOKUP($A189,級距!A:K,10,FALSE)</f>
        <v>7</v>
      </c>
      <c r="E189" s="50">
        <f>VLOOKUP($A189,級距!A:K,11,FALSE)</f>
        <v>3</v>
      </c>
      <c r="F189" s="50">
        <f t="shared" si="2"/>
        <v>1</v>
      </c>
    </row>
    <row r="190" spans="1:6" x14ac:dyDescent="0.25">
      <c r="A190" s="73">
        <v>45159</v>
      </c>
      <c r="B190" s="66">
        <v>19470</v>
      </c>
      <c r="C190" s="50">
        <f>VLOOKUP($A190,級距!$A:$K,9,FALSE)</f>
        <v>5</v>
      </c>
      <c r="D190" s="50">
        <f>VLOOKUP($A190,級距!A:K,10,FALSE)</f>
        <v>8</v>
      </c>
      <c r="E190" s="50">
        <f>VLOOKUP($A190,級距!A:K,11,FALSE)</f>
        <v>3</v>
      </c>
      <c r="F190" s="50">
        <f t="shared" si="2"/>
        <v>1</v>
      </c>
    </row>
    <row r="191" spans="1:6" x14ac:dyDescent="0.25">
      <c r="A191" s="73">
        <v>45155</v>
      </c>
      <c r="B191" s="66">
        <v>13540</v>
      </c>
      <c r="C191" s="50">
        <f>VLOOKUP($A191,級距!$A:$K,9,FALSE)</f>
        <v>5</v>
      </c>
      <c r="D191" s="50">
        <f>VLOOKUP($A191,級距!A:K,10,FALSE)</f>
        <v>8</v>
      </c>
      <c r="E191" s="50">
        <f>VLOOKUP($A191,級距!A:K,11,FALSE)</f>
        <v>3</v>
      </c>
      <c r="F191" s="50">
        <f t="shared" si="2"/>
        <v>1</v>
      </c>
    </row>
    <row r="192" spans="1:6" x14ac:dyDescent="0.25">
      <c r="A192" s="73">
        <v>45152</v>
      </c>
      <c r="B192" s="66">
        <v>11910</v>
      </c>
      <c r="C192" s="50">
        <f>VLOOKUP($A192,級距!$A:$K,9,FALSE)</f>
        <v>5</v>
      </c>
      <c r="D192" s="50">
        <f>VLOOKUP($A192,級距!A:K,10,FALSE)</f>
        <v>5</v>
      </c>
      <c r="E192" s="50">
        <f>VLOOKUP($A192,級距!A:K,11,FALSE)</f>
        <v>2</v>
      </c>
      <c r="F192" s="50">
        <f t="shared" si="2"/>
        <v>1</v>
      </c>
    </row>
    <row r="193" spans="1:6" x14ac:dyDescent="0.25">
      <c r="A193" s="73">
        <v>45139</v>
      </c>
      <c r="B193" s="66">
        <v>1290</v>
      </c>
      <c r="C193" s="50">
        <f>VLOOKUP($A193,級距!$A:$K,9,FALSE)</f>
        <v>1</v>
      </c>
      <c r="D193" s="50">
        <f>VLOOKUP($A193,級距!A:K,10,FALSE)</f>
        <v>1</v>
      </c>
      <c r="E193" s="50">
        <f>VLOOKUP($A193,級距!A:K,11,FALSE)</f>
        <v>2</v>
      </c>
      <c r="F193" s="50">
        <f t="shared" si="2"/>
        <v>1</v>
      </c>
    </row>
    <row r="194" spans="1:6" x14ac:dyDescent="0.25">
      <c r="A194" s="73">
        <v>45137</v>
      </c>
      <c r="B194" s="66">
        <v>1120</v>
      </c>
      <c r="C194" s="50" t="e">
        <f>VLOOKUP($A194,級距!$A:$K,9,FALSE)</f>
        <v>#N/A</v>
      </c>
      <c r="D194" s="50" t="e">
        <f>VLOOKUP($A194,級距!A:K,10,FALSE)</f>
        <v>#N/A</v>
      </c>
      <c r="E194" s="50" t="e">
        <f>VLOOKUP($A194,級距!A:K,11,FALSE)</f>
        <v>#N/A</v>
      </c>
      <c r="F194" s="50">
        <f t="shared" ref="F194:F257" si="3">IF(B194&lt;&gt;0,1,0)</f>
        <v>1</v>
      </c>
    </row>
    <row r="195" spans="1:6" x14ac:dyDescent="0.25">
      <c r="A195" s="73">
        <v>45136</v>
      </c>
      <c r="B195" s="66">
        <v>0</v>
      </c>
      <c r="C195" s="50" t="e">
        <f>VLOOKUP($A195,級距!$A:$K,9,FALSE)</f>
        <v>#N/A</v>
      </c>
      <c r="D195" s="50" t="e">
        <f>VLOOKUP($A195,級距!A:K,10,FALSE)</f>
        <v>#N/A</v>
      </c>
      <c r="E195" s="50" t="e">
        <f>VLOOKUP($A195,級距!A:K,11,FALSE)</f>
        <v>#N/A</v>
      </c>
      <c r="F195" s="50">
        <f t="shared" si="3"/>
        <v>0</v>
      </c>
    </row>
    <row r="196" spans="1:6" x14ac:dyDescent="0.25">
      <c r="A196" s="73">
        <v>45135</v>
      </c>
      <c r="B196" s="66">
        <v>6970</v>
      </c>
      <c r="C196" s="50">
        <f>VLOOKUP($A196,級距!$A:$K,9,FALSE)</f>
        <v>4</v>
      </c>
      <c r="D196" s="50">
        <f>VLOOKUP($A196,級距!A:K,10,FALSE)</f>
        <v>8</v>
      </c>
      <c r="E196" s="50">
        <f>VLOOKUP($A196,級距!A:K,11,FALSE)</f>
        <v>3</v>
      </c>
      <c r="F196" s="50">
        <f t="shared" si="3"/>
        <v>1</v>
      </c>
    </row>
    <row r="197" spans="1:6" x14ac:dyDescent="0.25">
      <c r="A197" s="73">
        <v>45134</v>
      </c>
      <c r="B197" s="66">
        <v>-12845</v>
      </c>
      <c r="C197" s="50">
        <f>VLOOKUP($A197,級距!$A:$K,9,FALSE)</f>
        <v>8</v>
      </c>
      <c r="D197" s="50">
        <f>VLOOKUP($A197,級距!A:K,10,FALSE)</f>
        <v>7</v>
      </c>
      <c r="E197" s="50">
        <f>VLOOKUP($A197,級距!A:K,11,FALSE)</f>
        <v>4</v>
      </c>
      <c r="F197" s="50">
        <f t="shared" si="3"/>
        <v>1</v>
      </c>
    </row>
    <row r="198" spans="1:6" x14ac:dyDescent="0.25">
      <c r="A198" s="73">
        <v>45132</v>
      </c>
      <c r="B198" s="66">
        <v>10280</v>
      </c>
      <c r="C198" s="50">
        <f>VLOOKUP($A198,級距!$A:$K,9,FALSE)</f>
        <v>2</v>
      </c>
      <c r="D198" s="50">
        <f>VLOOKUP($A198,級距!A:K,10,FALSE)</f>
        <v>5</v>
      </c>
      <c r="E198" s="50">
        <f>VLOOKUP($A198,級距!A:K,11,FALSE)</f>
        <v>2</v>
      </c>
      <c r="F198" s="50">
        <f t="shared" si="3"/>
        <v>1</v>
      </c>
    </row>
    <row r="199" spans="1:6" x14ac:dyDescent="0.25">
      <c r="A199" s="73">
        <v>45130</v>
      </c>
      <c r="B199" s="66">
        <v>-240</v>
      </c>
      <c r="C199" s="50" t="e">
        <f>VLOOKUP($A199,級距!$A:$K,9,FALSE)</f>
        <v>#N/A</v>
      </c>
      <c r="D199" s="50" t="e">
        <f>VLOOKUP($A199,級距!A:K,10,FALSE)</f>
        <v>#N/A</v>
      </c>
      <c r="E199" s="50" t="e">
        <f>VLOOKUP($A199,級距!A:K,11,FALSE)</f>
        <v>#N/A</v>
      </c>
      <c r="F199" s="50">
        <f t="shared" si="3"/>
        <v>1</v>
      </c>
    </row>
    <row r="200" spans="1:6" x14ac:dyDescent="0.25">
      <c r="A200" s="73">
        <v>45129</v>
      </c>
      <c r="B200" s="66">
        <v>0</v>
      </c>
      <c r="C200" s="50" t="e">
        <f>VLOOKUP($A200,級距!$A:$K,9,FALSE)</f>
        <v>#N/A</v>
      </c>
      <c r="D200" s="50" t="e">
        <f>VLOOKUP($A200,級距!A:K,10,FALSE)</f>
        <v>#N/A</v>
      </c>
      <c r="E200" s="50" t="e">
        <f>VLOOKUP($A200,級距!A:K,11,FALSE)</f>
        <v>#N/A</v>
      </c>
      <c r="F200" s="50">
        <f t="shared" si="3"/>
        <v>0</v>
      </c>
    </row>
    <row r="201" spans="1:6" x14ac:dyDescent="0.25">
      <c r="A201" s="73">
        <v>45128</v>
      </c>
      <c r="B201" s="66">
        <v>1920</v>
      </c>
      <c r="C201" s="50">
        <f>VLOOKUP($A201,級距!$A:$K,9,FALSE)</f>
        <v>4</v>
      </c>
      <c r="D201" s="50">
        <f>VLOOKUP($A201,級距!A:K,10,FALSE)</f>
        <v>7</v>
      </c>
      <c r="E201" s="50">
        <f>VLOOKUP($A201,級距!A:K,11,FALSE)</f>
        <v>3</v>
      </c>
      <c r="F201" s="50">
        <f t="shared" si="3"/>
        <v>1</v>
      </c>
    </row>
    <row r="202" spans="1:6" x14ac:dyDescent="0.25">
      <c r="A202" s="73">
        <v>45125</v>
      </c>
      <c r="B202" s="66">
        <v>3580</v>
      </c>
      <c r="C202" s="50">
        <f>VLOOKUP($A202,級距!$A:$K,9,FALSE)</f>
        <v>6</v>
      </c>
      <c r="D202" s="50">
        <f>VLOOKUP($A202,級距!A:K,10,FALSE)</f>
        <v>5</v>
      </c>
      <c r="E202" s="50">
        <f>VLOOKUP($A202,級距!A:K,11,FALSE)</f>
        <v>1</v>
      </c>
      <c r="F202" s="50">
        <f t="shared" si="3"/>
        <v>1</v>
      </c>
    </row>
    <row r="203" spans="1:6" x14ac:dyDescent="0.25">
      <c r="A203" s="73">
        <v>45124</v>
      </c>
      <c r="B203" s="66">
        <v>-250</v>
      </c>
      <c r="C203" s="50">
        <f>VLOOKUP($A203,級距!$A:$K,9,FALSE)</f>
        <v>4</v>
      </c>
      <c r="D203" s="50">
        <f>VLOOKUP($A203,級距!A:K,10,FALSE)</f>
        <v>8</v>
      </c>
      <c r="E203" s="50">
        <f>VLOOKUP($A203,級距!A:K,11,FALSE)</f>
        <v>3</v>
      </c>
      <c r="F203" s="50">
        <f t="shared" si="3"/>
        <v>1</v>
      </c>
    </row>
    <row r="204" spans="1:6" x14ac:dyDescent="0.25">
      <c r="A204" s="73">
        <v>45120</v>
      </c>
      <c r="B204" s="66">
        <v>24470</v>
      </c>
      <c r="C204" s="50">
        <f>VLOOKUP($A204,級距!$A:$K,9,FALSE)</f>
        <v>4</v>
      </c>
      <c r="D204" s="50">
        <f>VLOOKUP($A204,級距!A:K,10,FALSE)</f>
        <v>8</v>
      </c>
      <c r="E204" s="50">
        <f>VLOOKUP($A204,級距!A:K,11,FALSE)</f>
        <v>3</v>
      </c>
      <c r="F204" s="50">
        <f t="shared" si="3"/>
        <v>1</v>
      </c>
    </row>
    <row r="205" spans="1:6" x14ac:dyDescent="0.25">
      <c r="A205" s="73">
        <v>45119</v>
      </c>
      <c r="B205" s="66">
        <v>-10270</v>
      </c>
      <c r="C205" s="50">
        <f>VLOOKUP($A205,級距!$A:$K,9,FALSE)</f>
        <v>5</v>
      </c>
      <c r="D205" s="50">
        <f>VLOOKUP($A205,級距!A:K,10,FALSE)</f>
        <v>7</v>
      </c>
      <c r="E205" s="50">
        <f>VLOOKUP($A205,級距!A:K,11,FALSE)</f>
        <v>3</v>
      </c>
      <c r="F205" s="50">
        <f t="shared" si="3"/>
        <v>1</v>
      </c>
    </row>
    <row r="206" spans="1:6" x14ac:dyDescent="0.25">
      <c r="A206" s="73">
        <v>45117</v>
      </c>
      <c r="B206" s="66">
        <v>-10230</v>
      </c>
      <c r="C206" s="50">
        <f>VLOOKUP($A206,級距!$A:$K,9,FALSE)</f>
        <v>2</v>
      </c>
      <c r="D206" s="50">
        <f>VLOOKUP($A206,級距!A:K,10,FALSE)</f>
        <v>4</v>
      </c>
      <c r="E206" s="50">
        <f>VLOOKUP($A206,級距!A:K,11,FALSE)</f>
        <v>2</v>
      </c>
      <c r="F206" s="50">
        <f t="shared" si="3"/>
        <v>1</v>
      </c>
    </row>
    <row r="207" spans="1:6" x14ac:dyDescent="0.25">
      <c r="A207" s="73">
        <v>45112</v>
      </c>
      <c r="B207" s="66">
        <v>-10230</v>
      </c>
      <c r="C207" s="50">
        <f>VLOOKUP($A207,級距!$A:$K,9,FALSE)</f>
        <v>3</v>
      </c>
      <c r="D207" s="50">
        <f>VLOOKUP($A207,級距!A:K,10,FALSE)</f>
        <v>5</v>
      </c>
      <c r="E207" s="50">
        <f>VLOOKUP($A207,級距!A:K,11,FALSE)</f>
        <v>2</v>
      </c>
      <c r="F207" s="50">
        <f t="shared" si="3"/>
        <v>1</v>
      </c>
    </row>
    <row r="208" spans="1:6" x14ac:dyDescent="0.25">
      <c r="A208" s="73">
        <v>45110</v>
      </c>
      <c r="B208" s="66">
        <v>1290</v>
      </c>
      <c r="C208" s="50" t="e">
        <f>VLOOKUP($A208,級距!$A:$K,9,FALSE)</f>
        <v>#N/A</v>
      </c>
      <c r="D208" s="50" t="e">
        <f>VLOOKUP($A208,級距!A:K,10,FALSE)</f>
        <v>#N/A</v>
      </c>
      <c r="E208" s="50" t="e">
        <f>VLOOKUP($A208,級距!A:K,11,FALSE)</f>
        <v>#N/A</v>
      </c>
      <c r="F208" s="50">
        <f t="shared" si="3"/>
        <v>1</v>
      </c>
    </row>
    <row r="209" spans="1:6" x14ac:dyDescent="0.25">
      <c r="A209" s="73">
        <v>45107</v>
      </c>
      <c r="B209" s="66">
        <v>19030</v>
      </c>
      <c r="C209" s="50">
        <f>VLOOKUP($A209,級距!$A:$K,9,FALSE)</f>
        <v>5</v>
      </c>
      <c r="D209" s="50">
        <f>VLOOKUP($A209,級距!A:K,10,FALSE)</f>
        <v>8</v>
      </c>
      <c r="E209" s="50">
        <f>VLOOKUP($A209,級距!A:K,11,FALSE)</f>
        <v>3</v>
      </c>
      <c r="F209" s="50">
        <f t="shared" si="3"/>
        <v>1</v>
      </c>
    </row>
    <row r="210" spans="1:6" x14ac:dyDescent="0.25">
      <c r="A210" s="73">
        <v>45106</v>
      </c>
      <c r="B210" s="66">
        <v>-10230</v>
      </c>
      <c r="C210" s="50">
        <f>VLOOKUP($A210,級距!$A:$K,9,FALSE)</f>
        <v>3</v>
      </c>
      <c r="D210" s="50">
        <f>VLOOKUP($A210,級距!A:K,10,FALSE)</f>
        <v>6</v>
      </c>
      <c r="E210" s="50">
        <f>VLOOKUP($A210,級距!A:K,11,FALSE)</f>
        <v>2</v>
      </c>
      <c r="F210" s="50">
        <f t="shared" si="3"/>
        <v>1</v>
      </c>
    </row>
    <row r="211" spans="1:6" x14ac:dyDescent="0.25">
      <c r="A211" s="73">
        <v>45105</v>
      </c>
      <c r="B211" s="66">
        <v>-7015</v>
      </c>
      <c r="C211" s="50">
        <f>VLOOKUP($A211,級距!$A:$K,9,FALSE)</f>
        <v>4</v>
      </c>
      <c r="D211" s="50">
        <f>VLOOKUP($A211,級距!A:K,10,FALSE)</f>
        <v>5</v>
      </c>
      <c r="E211" s="50">
        <f>VLOOKUP($A211,級距!A:K,11,FALSE)</f>
        <v>2</v>
      </c>
      <c r="F211" s="50">
        <f t="shared" si="3"/>
        <v>1</v>
      </c>
    </row>
    <row r="212" spans="1:6" x14ac:dyDescent="0.25">
      <c r="A212" s="73">
        <v>45104</v>
      </c>
      <c r="B212" s="66">
        <v>-8580</v>
      </c>
      <c r="C212" s="50">
        <f>VLOOKUP($A212,級距!$A:$K,9,FALSE)</f>
        <v>5</v>
      </c>
      <c r="D212" s="50">
        <f>VLOOKUP($A212,級距!A:K,10,FALSE)</f>
        <v>8</v>
      </c>
      <c r="E212" s="50">
        <f>VLOOKUP($A212,級距!A:K,11,FALSE)</f>
        <v>3</v>
      </c>
      <c r="F212" s="50">
        <f t="shared" si="3"/>
        <v>1</v>
      </c>
    </row>
    <row r="213" spans="1:6" x14ac:dyDescent="0.25">
      <c r="A213" s="73">
        <v>45103</v>
      </c>
      <c r="B213" s="66">
        <v>6150</v>
      </c>
      <c r="C213" s="50">
        <f>VLOOKUP($A213,級距!$A:$K,9,FALSE)</f>
        <v>7</v>
      </c>
      <c r="D213" s="50">
        <f>VLOOKUP($A213,級距!A:K,10,FALSE)</f>
        <v>6</v>
      </c>
      <c r="E213" s="50">
        <f>VLOOKUP($A213,級距!A:K,11,FALSE)</f>
        <v>1</v>
      </c>
      <c r="F213" s="50">
        <f t="shared" si="3"/>
        <v>1</v>
      </c>
    </row>
    <row r="214" spans="1:6" x14ac:dyDescent="0.25">
      <c r="A214" s="73">
        <v>45095</v>
      </c>
      <c r="B214" s="66">
        <v>3320</v>
      </c>
      <c r="C214" s="50" t="e">
        <f>VLOOKUP($A214,級距!$A:$K,9,FALSE)</f>
        <v>#N/A</v>
      </c>
      <c r="D214" s="50" t="e">
        <f>VLOOKUP($A214,級距!A:K,10,FALSE)</f>
        <v>#N/A</v>
      </c>
      <c r="E214" s="50" t="e">
        <f>VLOOKUP($A214,級距!A:K,11,FALSE)</f>
        <v>#N/A</v>
      </c>
      <c r="F214" s="50">
        <f t="shared" si="3"/>
        <v>1</v>
      </c>
    </row>
    <row r="215" spans="1:6" x14ac:dyDescent="0.25">
      <c r="A215" s="73">
        <v>45094</v>
      </c>
      <c r="B215" s="66">
        <v>0</v>
      </c>
      <c r="C215" s="50" t="e">
        <f>VLOOKUP($A215,級距!$A:$K,9,FALSE)</f>
        <v>#N/A</v>
      </c>
      <c r="D215" s="50" t="e">
        <f>VLOOKUP($A215,級距!A:K,10,FALSE)</f>
        <v>#N/A</v>
      </c>
      <c r="E215" s="50" t="e">
        <f>VLOOKUP($A215,級距!A:K,11,FALSE)</f>
        <v>#N/A</v>
      </c>
      <c r="F215" s="50">
        <f t="shared" si="3"/>
        <v>0</v>
      </c>
    </row>
    <row r="216" spans="1:6" x14ac:dyDescent="0.25">
      <c r="A216" s="73">
        <v>45093</v>
      </c>
      <c r="B216" s="66">
        <v>8670</v>
      </c>
      <c r="C216" s="50">
        <f>VLOOKUP($A216,級距!$A:$K,9,FALSE)</f>
        <v>5</v>
      </c>
      <c r="D216" s="50">
        <f>VLOOKUP($A216,級距!A:K,10,FALSE)</f>
        <v>6</v>
      </c>
      <c r="E216" s="50">
        <f>VLOOKUP($A216,級距!A:K,11,FALSE)</f>
        <v>2</v>
      </c>
      <c r="F216" s="50">
        <f t="shared" si="3"/>
        <v>1</v>
      </c>
    </row>
    <row r="217" spans="1:6" x14ac:dyDescent="0.25">
      <c r="A217" s="73">
        <v>45092</v>
      </c>
      <c r="B217" s="66">
        <v>19820</v>
      </c>
      <c r="C217" s="50">
        <f>VLOOKUP($A217,級距!$A:$K,9,FALSE)</f>
        <v>8</v>
      </c>
      <c r="D217" s="50">
        <f>VLOOKUP($A217,級距!A:K,10,FALSE)</f>
        <v>8</v>
      </c>
      <c r="E217" s="50">
        <f>VLOOKUP($A217,級距!A:K,11,FALSE)</f>
        <v>4</v>
      </c>
      <c r="F217" s="50">
        <f t="shared" si="3"/>
        <v>1</v>
      </c>
    </row>
    <row r="218" spans="1:6" x14ac:dyDescent="0.25">
      <c r="A218" s="73">
        <v>45089</v>
      </c>
      <c r="B218" s="66">
        <v>-3240</v>
      </c>
      <c r="C218" s="50">
        <f>VLOOKUP($A218,級距!$A:$K,9,FALSE)</f>
        <v>5</v>
      </c>
      <c r="D218" s="50">
        <f>VLOOKUP($A218,級距!A:K,10,FALSE)</f>
        <v>9</v>
      </c>
      <c r="E218" s="50">
        <f>VLOOKUP($A218,級距!A:K,11,FALSE)</f>
        <v>3</v>
      </c>
      <c r="F218" s="50">
        <f t="shared" si="3"/>
        <v>1</v>
      </c>
    </row>
    <row r="219" spans="1:6" x14ac:dyDescent="0.25">
      <c r="A219" s="73">
        <v>45086</v>
      </c>
      <c r="B219" s="66">
        <v>-10230</v>
      </c>
      <c r="C219" s="50">
        <f>VLOOKUP($A219,級距!$A:$K,9,FALSE)</f>
        <v>5</v>
      </c>
      <c r="D219" s="50">
        <f>VLOOKUP($A219,級距!A:K,10,FALSE)</f>
        <v>4</v>
      </c>
      <c r="E219" s="50">
        <f>VLOOKUP($A219,級距!A:K,11,FALSE)</f>
        <v>2</v>
      </c>
      <c r="F219" s="50">
        <f t="shared" si="3"/>
        <v>1</v>
      </c>
    </row>
    <row r="220" spans="1:6" x14ac:dyDescent="0.25">
      <c r="A220" s="73">
        <v>45085</v>
      </c>
      <c r="B220" s="66">
        <v>23110</v>
      </c>
      <c r="C220" s="50">
        <f>VLOOKUP($A220,級距!$A:$K,9,FALSE)</f>
        <v>5</v>
      </c>
      <c r="D220" s="50">
        <f>VLOOKUP($A220,級距!A:K,10,FALSE)</f>
        <v>7</v>
      </c>
      <c r="E220" s="50">
        <f>VLOOKUP($A220,級距!A:K,11,FALSE)</f>
        <v>3</v>
      </c>
      <c r="F220" s="50">
        <f t="shared" si="3"/>
        <v>1</v>
      </c>
    </row>
    <row r="221" spans="1:6" x14ac:dyDescent="0.25">
      <c r="A221" s="73">
        <v>45084</v>
      </c>
      <c r="B221" s="66">
        <v>-10270</v>
      </c>
      <c r="C221" s="50">
        <f>VLOOKUP($A221,級距!$A:$K,9,FALSE)</f>
        <v>8</v>
      </c>
      <c r="D221" s="50">
        <f>VLOOKUP($A221,級距!A:K,10,FALSE)</f>
        <v>7</v>
      </c>
      <c r="E221" s="50">
        <f>VLOOKUP($A221,級距!A:K,11,FALSE)</f>
        <v>4</v>
      </c>
      <c r="F221" s="50">
        <f t="shared" si="3"/>
        <v>1</v>
      </c>
    </row>
    <row r="222" spans="1:6" x14ac:dyDescent="0.25">
      <c r="A222" s="73">
        <v>45082</v>
      </c>
      <c r="B222" s="66">
        <v>-9585</v>
      </c>
      <c r="C222" s="50">
        <f>VLOOKUP($A222,級距!$A:$K,9,FALSE)</f>
        <v>2</v>
      </c>
      <c r="D222" s="50">
        <f>VLOOKUP($A222,級距!A:K,10,FALSE)</f>
        <v>3</v>
      </c>
      <c r="E222" s="50">
        <f>VLOOKUP($A222,級距!A:K,11,FALSE)</f>
        <v>2</v>
      </c>
      <c r="F222" s="50">
        <f t="shared" si="3"/>
        <v>1</v>
      </c>
    </row>
    <row r="223" spans="1:6" x14ac:dyDescent="0.25">
      <c r="A223" s="73">
        <v>45081</v>
      </c>
      <c r="B223" s="66">
        <v>5610</v>
      </c>
      <c r="C223" s="50" t="e">
        <f>VLOOKUP($A223,級距!$A:$K,9,FALSE)</f>
        <v>#N/A</v>
      </c>
      <c r="D223" s="50" t="e">
        <f>VLOOKUP($A223,級距!A:K,10,FALSE)</f>
        <v>#N/A</v>
      </c>
      <c r="E223" s="50" t="e">
        <f>VLOOKUP($A223,級距!A:K,11,FALSE)</f>
        <v>#N/A</v>
      </c>
      <c r="F223" s="50">
        <f t="shared" si="3"/>
        <v>1</v>
      </c>
    </row>
    <row r="224" spans="1:6" x14ac:dyDescent="0.25">
      <c r="A224" s="73">
        <v>45078</v>
      </c>
      <c r="B224" s="66">
        <v>-1410</v>
      </c>
      <c r="C224" s="50">
        <f>VLOOKUP($A224,級距!$A:$K,9,FALSE)</f>
        <v>7</v>
      </c>
      <c r="D224" s="50">
        <f>VLOOKUP($A224,級距!A:K,10,FALSE)</f>
        <v>6</v>
      </c>
      <c r="E224" s="50">
        <f>VLOOKUP($A224,級距!A:K,11,FALSE)</f>
        <v>1</v>
      </c>
      <c r="F224" s="50">
        <f t="shared" si="3"/>
        <v>1</v>
      </c>
    </row>
    <row r="225" spans="1:6" x14ac:dyDescent="0.25">
      <c r="A225" s="73">
        <v>45076</v>
      </c>
      <c r="B225" s="66">
        <v>-11065</v>
      </c>
      <c r="C225" s="50">
        <f>VLOOKUP($A225,級距!$A:$K,9,FALSE)</f>
        <v>5</v>
      </c>
      <c r="D225" s="50">
        <f>VLOOKUP($A225,級距!A:K,10,FALSE)</f>
        <v>5</v>
      </c>
      <c r="E225" s="50">
        <f>VLOOKUP($A225,級距!A:K,11,FALSE)</f>
        <v>2</v>
      </c>
      <c r="F225" s="50">
        <f t="shared" si="3"/>
        <v>1</v>
      </c>
    </row>
    <row r="226" spans="1:6" x14ac:dyDescent="0.25">
      <c r="A226" s="73">
        <v>45072</v>
      </c>
      <c r="B226" s="66">
        <v>15690</v>
      </c>
      <c r="C226" s="50">
        <f>VLOOKUP($A226,級距!$A:$K,9,FALSE)</f>
        <v>9</v>
      </c>
      <c r="D226" s="50">
        <f>VLOOKUP($A226,級距!A:K,10,FALSE)</f>
        <v>9</v>
      </c>
      <c r="E226" s="50">
        <f>VLOOKUP($A226,級距!A:K,11,FALSE)</f>
        <v>4</v>
      </c>
      <c r="F226" s="50">
        <f t="shared" si="3"/>
        <v>1</v>
      </c>
    </row>
    <row r="227" spans="1:6" x14ac:dyDescent="0.25">
      <c r="A227" s="73">
        <v>45068</v>
      </c>
      <c r="B227" s="66">
        <v>-4140</v>
      </c>
      <c r="C227" s="50">
        <f>VLOOKUP($A227,級距!$A:$K,9,FALSE)</f>
        <v>2</v>
      </c>
      <c r="D227" s="50">
        <f>VLOOKUP($A227,級距!A:K,10,FALSE)</f>
        <v>6</v>
      </c>
      <c r="E227" s="50">
        <f>VLOOKUP($A227,級距!A:K,11,FALSE)</f>
        <v>2</v>
      </c>
      <c r="F227" s="50">
        <f t="shared" si="3"/>
        <v>1</v>
      </c>
    </row>
    <row r="228" spans="1:6" x14ac:dyDescent="0.25">
      <c r="A228" s="73">
        <v>45064</v>
      </c>
      <c r="B228" s="66">
        <v>45790</v>
      </c>
      <c r="C228" s="50">
        <f>VLOOKUP($A228,級距!$A:$K,9,FALSE)</f>
        <v>7</v>
      </c>
      <c r="D228" s="50">
        <f>VLOOKUP($A228,級距!A:K,10,FALSE)</f>
        <v>8</v>
      </c>
      <c r="E228" s="50">
        <f>VLOOKUP($A228,級距!A:K,11,FALSE)</f>
        <v>4</v>
      </c>
      <c r="F228" s="50">
        <f t="shared" si="3"/>
        <v>1</v>
      </c>
    </row>
    <row r="229" spans="1:6" x14ac:dyDescent="0.25">
      <c r="A229" s="73">
        <v>45056</v>
      </c>
      <c r="B229" s="66">
        <v>-10230</v>
      </c>
      <c r="C229" s="50">
        <f>VLOOKUP($A229,級距!$A:$K,9,FALSE)</f>
        <v>5</v>
      </c>
      <c r="D229" s="50">
        <f>VLOOKUP($A229,級距!A:K,10,FALSE)</f>
        <v>9</v>
      </c>
      <c r="E229" s="50">
        <f>VLOOKUP($A229,級距!A:K,11,FALSE)</f>
        <v>3</v>
      </c>
      <c r="F229" s="50">
        <f t="shared" si="3"/>
        <v>1</v>
      </c>
    </row>
    <row r="230" spans="1:6" x14ac:dyDescent="0.25">
      <c r="A230" s="73">
        <v>45053</v>
      </c>
      <c r="B230" s="66">
        <v>-660</v>
      </c>
      <c r="C230" s="50" t="e">
        <f>VLOOKUP($A230,級距!$A:$K,9,FALSE)</f>
        <v>#N/A</v>
      </c>
      <c r="D230" s="50" t="e">
        <f>VLOOKUP($A230,級距!A:K,10,FALSE)</f>
        <v>#N/A</v>
      </c>
      <c r="E230" s="50" t="e">
        <f>VLOOKUP($A230,級距!A:K,11,FALSE)</f>
        <v>#N/A</v>
      </c>
      <c r="F230" s="50">
        <f t="shared" si="3"/>
        <v>1</v>
      </c>
    </row>
    <row r="231" spans="1:6" x14ac:dyDescent="0.25">
      <c r="A231" s="73">
        <v>45052</v>
      </c>
      <c r="B231" s="66">
        <v>0</v>
      </c>
      <c r="C231" s="50" t="e">
        <f>VLOOKUP($A231,級距!$A:$K,9,FALSE)</f>
        <v>#N/A</v>
      </c>
      <c r="D231" s="50" t="e">
        <f>VLOOKUP($A231,級距!A:K,10,FALSE)</f>
        <v>#N/A</v>
      </c>
      <c r="E231" s="50" t="e">
        <f>VLOOKUP($A231,級距!A:K,11,FALSE)</f>
        <v>#N/A</v>
      </c>
      <c r="F231" s="50">
        <f t="shared" si="3"/>
        <v>0</v>
      </c>
    </row>
    <row r="232" spans="1:6" x14ac:dyDescent="0.25">
      <c r="A232" s="73">
        <v>45051</v>
      </c>
      <c r="B232" s="66">
        <v>-3060</v>
      </c>
      <c r="C232" s="50">
        <f>VLOOKUP($A232,級距!$A:$K,9,FALSE)</f>
        <v>7</v>
      </c>
      <c r="D232" s="50">
        <f>VLOOKUP($A232,級距!A:K,10,FALSE)</f>
        <v>8</v>
      </c>
      <c r="E232" s="50">
        <f>VLOOKUP($A232,級距!A:K,11,FALSE)</f>
        <v>4</v>
      </c>
      <c r="F232" s="50">
        <f t="shared" si="3"/>
        <v>1</v>
      </c>
    </row>
    <row r="233" spans="1:6" x14ac:dyDescent="0.25">
      <c r="A233" s="73">
        <v>45048</v>
      </c>
      <c r="B233" s="66">
        <v>16015</v>
      </c>
      <c r="C233" s="50">
        <f>VLOOKUP($A233,級距!$A:$K,9,FALSE)</f>
        <v>5</v>
      </c>
      <c r="D233" s="50">
        <f>VLOOKUP($A233,級距!A:K,10,FALSE)</f>
        <v>6</v>
      </c>
      <c r="E233" s="50">
        <f>VLOOKUP($A233,級距!A:K,11,FALSE)</f>
        <v>2</v>
      </c>
      <c r="F233" s="50">
        <f t="shared" si="3"/>
        <v>1</v>
      </c>
    </row>
    <row r="234" spans="1:6" x14ac:dyDescent="0.25">
      <c r="A234" s="73">
        <v>45043</v>
      </c>
      <c r="B234" s="66">
        <v>4490</v>
      </c>
      <c r="C234" s="50">
        <f>VLOOKUP($A234,級距!$A:$K,9,FALSE)</f>
        <v>7</v>
      </c>
      <c r="D234" s="50">
        <f>VLOOKUP($A234,級距!A:K,10,FALSE)</f>
        <v>10</v>
      </c>
      <c r="E234" s="50">
        <f>VLOOKUP($A234,級距!A:K,11,FALSE)</f>
        <v>4</v>
      </c>
      <c r="F234" s="50">
        <f t="shared" si="3"/>
        <v>1</v>
      </c>
    </row>
    <row r="235" spans="1:6" x14ac:dyDescent="0.25">
      <c r="A235" s="73">
        <v>45035</v>
      </c>
      <c r="B235" s="66">
        <v>-10370</v>
      </c>
      <c r="C235" s="50">
        <f>VLOOKUP($A235,級距!$A:$K,9,FALSE)</f>
        <v>3</v>
      </c>
      <c r="D235" s="50">
        <f>VLOOKUP($A235,級距!A:K,10,FALSE)</f>
        <v>6</v>
      </c>
      <c r="E235" s="50">
        <f>VLOOKUP($A235,級距!A:K,11,FALSE)</f>
        <v>2</v>
      </c>
      <c r="F235" s="50">
        <f t="shared" si="3"/>
        <v>1</v>
      </c>
    </row>
    <row r="236" spans="1:6" x14ac:dyDescent="0.25">
      <c r="A236" s="73">
        <v>45034</v>
      </c>
      <c r="B236" s="66">
        <v>-10845</v>
      </c>
      <c r="C236" s="50">
        <f>VLOOKUP($A236,級距!$A:$K,9,FALSE)</f>
        <v>3</v>
      </c>
      <c r="D236" s="50">
        <f>VLOOKUP($A236,級距!A:K,10,FALSE)</f>
        <v>6</v>
      </c>
      <c r="E236" s="50">
        <f>VLOOKUP($A236,級距!A:K,11,FALSE)</f>
        <v>2</v>
      </c>
      <c r="F236" s="50">
        <f t="shared" si="3"/>
        <v>1</v>
      </c>
    </row>
    <row r="237" spans="1:6" x14ac:dyDescent="0.25">
      <c r="A237" s="73">
        <v>45029</v>
      </c>
      <c r="B237" s="66">
        <v>11000</v>
      </c>
      <c r="C237" s="50">
        <f>VLOOKUP($A237,級距!$A:$K,9,FALSE)</f>
        <v>7</v>
      </c>
      <c r="D237" s="50">
        <f>VLOOKUP($A237,級距!A:K,10,FALSE)</f>
        <v>9</v>
      </c>
      <c r="E237" s="50">
        <f>VLOOKUP($A237,級距!A:K,11,FALSE)</f>
        <v>4</v>
      </c>
      <c r="F237" s="50">
        <f t="shared" si="3"/>
        <v>1</v>
      </c>
    </row>
    <row r="238" spans="1:6" x14ac:dyDescent="0.25">
      <c r="A238" s="73">
        <v>45027</v>
      </c>
      <c r="B238" s="66">
        <v>-10875</v>
      </c>
      <c r="C238" s="50">
        <f>VLOOKUP($A238,級距!$A:$K,9,FALSE)</f>
        <v>2</v>
      </c>
      <c r="D238" s="50">
        <f>VLOOKUP($A238,級距!A:K,10,FALSE)</f>
        <v>9</v>
      </c>
      <c r="E238" s="50">
        <f>VLOOKUP($A238,級距!A:K,11,FALSE)</f>
        <v>3</v>
      </c>
      <c r="F238" s="50">
        <f t="shared" si="3"/>
        <v>1</v>
      </c>
    </row>
    <row r="239" spans="1:6" x14ac:dyDescent="0.25">
      <c r="A239" s="73">
        <v>45026</v>
      </c>
      <c r="B239" s="66">
        <v>-10230</v>
      </c>
      <c r="C239" s="50">
        <f>VLOOKUP($A239,級距!$A:$K,9,FALSE)</f>
        <v>5</v>
      </c>
      <c r="D239" s="50">
        <f>VLOOKUP($A239,級距!A:K,10,FALSE)</f>
        <v>1</v>
      </c>
      <c r="E239" s="50">
        <f>VLOOKUP($A239,級距!A:K,11,FALSE)</f>
        <v>2</v>
      </c>
      <c r="F239" s="50">
        <f t="shared" si="3"/>
        <v>1</v>
      </c>
    </row>
    <row r="240" spans="1:6" x14ac:dyDescent="0.25">
      <c r="A240" s="73">
        <v>45022</v>
      </c>
      <c r="B240" s="66">
        <v>-3300</v>
      </c>
      <c r="C240" s="50">
        <f>VLOOKUP($A240,級距!$A:$K,9,FALSE)</f>
        <v>6</v>
      </c>
      <c r="D240" s="50">
        <f>VLOOKUP($A240,級距!A:K,10,FALSE)</f>
        <v>6</v>
      </c>
      <c r="E240" s="50">
        <f>VLOOKUP($A240,級距!A:K,11,FALSE)</f>
        <v>1</v>
      </c>
      <c r="F240" s="50">
        <f t="shared" si="3"/>
        <v>1</v>
      </c>
    </row>
    <row r="241" spans="1:6" x14ac:dyDescent="0.25">
      <c r="A241" s="73">
        <v>45020</v>
      </c>
      <c r="B241" s="66">
        <v>-10230</v>
      </c>
      <c r="C241" s="50">
        <f>VLOOKUP($A241,級距!$A:$K,9,FALSE)</f>
        <v>4</v>
      </c>
      <c r="D241" s="50">
        <f>VLOOKUP($A241,級距!A:K,10,FALSE)</f>
        <v>7</v>
      </c>
      <c r="E241" s="50">
        <f>VLOOKUP($A241,級距!A:K,11,FALSE)</f>
        <v>3</v>
      </c>
      <c r="F241" s="50">
        <f t="shared" si="3"/>
        <v>1</v>
      </c>
    </row>
    <row r="242" spans="1:6" x14ac:dyDescent="0.25">
      <c r="A242" s="73">
        <v>45019</v>
      </c>
      <c r="B242" s="66">
        <v>-2490</v>
      </c>
      <c r="C242" s="50">
        <f>VLOOKUP($A242,級距!$A:$K,9,FALSE)</f>
        <v>2</v>
      </c>
      <c r="D242" s="50">
        <f>VLOOKUP($A242,級距!A:K,10,FALSE)</f>
        <v>4</v>
      </c>
      <c r="E242" s="50">
        <f>VLOOKUP($A242,級距!A:K,11,FALSE)</f>
        <v>2</v>
      </c>
      <c r="F242" s="50">
        <f t="shared" si="3"/>
        <v>1</v>
      </c>
    </row>
    <row r="243" spans="1:6" x14ac:dyDescent="0.25">
      <c r="A243" s="73">
        <v>45018</v>
      </c>
      <c r="B243" s="66">
        <v>-17100</v>
      </c>
      <c r="C243" s="50" t="e">
        <f>VLOOKUP($A243,級距!$A:$K,9,FALSE)</f>
        <v>#N/A</v>
      </c>
      <c r="D243" s="50" t="e">
        <f>VLOOKUP($A243,級距!A:K,10,FALSE)</f>
        <v>#N/A</v>
      </c>
      <c r="E243" s="50" t="e">
        <f>VLOOKUP($A243,級距!A:K,11,FALSE)</f>
        <v>#N/A</v>
      </c>
      <c r="F243" s="50">
        <f t="shared" si="3"/>
        <v>1</v>
      </c>
    </row>
    <row r="244" spans="1:6" x14ac:dyDescent="0.25">
      <c r="A244" s="73">
        <v>45017</v>
      </c>
      <c r="B244" s="66">
        <v>0</v>
      </c>
      <c r="C244" s="50" t="e">
        <f>VLOOKUP($A244,級距!$A:$K,9,FALSE)</f>
        <v>#N/A</v>
      </c>
      <c r="D244" s="50" t="e">
        <f>VLOOKUP($A244,級距!A:K,10,FALSE)</f>
        <v>#N/A</v>
      </c>
      <c r="E244" s="50" t="e">
        <f>VLOOKUP($A244,級距!A:K,11,FALSE)</f>
        <v>#N/A</v>
      </c>
      <c r="F244" s="50">
        <f t="shared" si="3"/>
        <v>0</v>
      </c>
    </row>
    <row r="245" spans="1:6" x14ac:dyDescent="0.25">
      <c r="A245" s="73">
        <v>45016</v>
      </c>
      <c r="B245" s="66">
        <v>18430</v>
      </c>
      <c r="C245" s="50">
        <f>VLOOKUP($A245,級距!$A:$K,9,FALSE)</f>
        <v>7</v>
      </c>
      <c r="D245" s="50">
        <f>VLOOKUP($A245,級距!A:K,10,FALSE)</f>
        <v>9</v>
      </c>
      <c r="E245" s="50">
        <f>VLOOKUP($A245,級距!A:K,11,FALSE)</f>
        <v>4</v>
      </c>
      <c r="F245" s="50">
        <f t="shared" si="3"/>
        <v>1</v>
      </c>
    </row>
    <row r="246" spans="1:6" x14ac:dyDescent="0.25">
      <c r="A246" s="73">
        <v>45015</v>
      </c>
      <c r="B246" s="66">
        <v>7520</v>
      </c>
      <c r="C246" s="50">
        <f>VLOOKUP($A246,級距!$A:$K,9,FALSE)</f>
        <v>1</v>
      </c>
      <c r="D246" s="50">
        <f>VLOOKUP($A246,級距!A:K,10,FALSE)</f>
        <v>6</v>
      </c>
      <c r="E246" s="50">
        <f>VLOOKUP($A246,級距!A:K,11,FALSE)</f>
        <v>2</v>
      </c>
      <c r="F246" s="50">
        <f t="shared" si="3"/>
        <v>1</v>
      </c>
    </row>
    <row r="247" spans="1:6" x14ac:dyDescent="0.25">
      <c r="A247" s="73">
        <v>45014</v>
      </c>
      <c r="B247" s="66">
        <v>15930</v>
      </c>
      <c r="C247" s="50">
        <f>VLOOKUP($A247,級距!$A:$K,9,FALSE)</f>
        <v>4</v>
      </c>
      <c r="D247" s="50">
        <f>VLOOKUP($A247,級距!A:K,10,FALSE)</f>
        <v>8</v>
      </c>
      <c r="E247" s="50">
        <f>VLOOKUP($A247,級距!A:K,11,FALSE)</f>
        <v>3</v>
      </c>
      <c r="F247" s="50">
        <f t="shared" si="3"/>
        <v>1</v>
      </c>
    </row>
    <row r="248" spans="1:6" x14ac:dyDescent="0.25">
      <c r="A248" s="73">
        <v>45008</v>
      </c>
      <c r="B248" s="66">
        <v>-10230</v>
      </c>
      <c r="C248" s="50">
        <f>VLOOKUP($A248,級距!$A:$K,9,FALSE)</f>
        <v>8</v>
      </c>
      <c r="D248" s="50">
        <f>VLOOKUP($A248,級距!A:K,10,FALSE)</f>
        <v>2</v>
      </c>
      <c r="E248" s="50">
        <f>VLOOKUP($A248,級距!A:K,11,FALSE)</f>
        <v>1</v>
      </c>
      <c r="F248" s="50">
        <f t="shared" si="3"/>
        <v>1</v>
      </c>
    </row>
    <row r="249" spans="1:6" x14ac:dyDescent="0.25">
      <c r="A249" s="73">
        <v>45006</v>
      </c>
      <c r="B249" s="66">
        <v>-1740</v>
      </c>
      <c r="C249" s="50">
        <f>VLOOKUP($A249,級距!$A:$K,9,FALSE)</f>
        <v>5</v>
      </c>
      <c r="D249" s="50">
        <f>VLOOKUP($A249,級距!A:K,10,FALSE)</f>
        <v>8</v>
      </c>
      <c r="E249" s="50">
        <f>VLOOKUP($A249,級距!A:K,11,FALSE)</f>
        <v>3</v>
      </c>
      <c r="F249" s="50">
        <f t="shared" si="3"/>
        <v>1</v>
      </c>
    </row>
    <row r="250" spans="1:6" x14ac:dyDescent="0.25">
      <c r="A250" s="73">
        <v>45001</v>
      </c>
      <c r="B250" s="66">
        <v>7610</v>
      </c>
      <c r="C250" s="50">
        <f>VLOOKUP($A250,級距!$A:$K,9,FALSE)</f>
        <v>10</v>
      </c>
      <c r="D250" s="50">
        <f>VLOOKUP($A250,級距!A:K,10,FALSE)</f>
        <v>8</v>
      </c>
      <c r="E250" s="50">
        <f>VLOOKUP($A250,級距!A:K,11,FALSE)</f>
        <v>4</v>
      </c>
      <c r="F250" s="50">
        <f t="shared" si="3"/>
        <v>1</v>
      </c>
    </row>
    <row r="251" spans="1:6" x14ac:dyDescent="0.25">
      <c r="A251" s="73">
        <v>44994</v>
      </c>
      <c r="B251" s="66">
        <v>-3915</v>
      </c>
      <c r="C251" s="50">
        <f>VLOOKUP($A251,級距!$A:$K,9,FALSE)</f>
        <v>10</v>
      </c>
      <c r="D251" s="50">
        <f>VLOOKUP($A251,級距!A:K,10,FALSE)</f>
        <v>5</v>
      </c>
      <c r="E251" s="50">
        <f>VLOOKUP($A251,級距!A:K,11,FALSE)</f>
        <v>1</v>
      </c>
      <c r="F251" s="50">
        <f t="shared" si="3"/>
        <v>1</v>
      </c>
    </row>
    <row r="252" spans="1:6" x14ac:dyDescent="0.25">
      <c r="A252" s="73">
        <v>44991</v>
      </c>
      <c r="B252" s="66">
        <v>-12585</v>
      </c>
      <c r="C252" s="50">
        <f>VLOOKUP($A252,級距!$A:$K,9,FALSE)</f>
        <v>5</v>
      </c>
      <c r="D252" s="50">
        <f>VLOOKUP($A252,級距!A:K,10,FALSE)</f>
        <v>1</v>
      </c>
      <c r="E252" s="50">
        <f>VLOOKUP($A252,級距!A:K,11,FALSE)</f>
        <v>2</v>
      </c>
      <c r="F252" s="50">
        <f t="shared" si="3"/>
        <v>1</v>
      </c>
    </row>
    <row r="253" spans="1:6" x14ac:dyDescent="0.25">
      <c r="A253" s="73">
        <v>44990</v>
      </c>
      <c r="B253" s="66">
        <v>-3780</v>
      </c>
      <c r="C253" s="50" t="e">
        <f>VLOOKUP($A253,級距!$A:$K,9,FALSE)</f>
        <v>#N/A</v>
      </c>
      <c r="D253" s="50" t="e">
        <f>VLOOKUP($A253,級距!A:K,10,FALSE)</f>
        <v>#N/A</v>
      </c>
      <c r="E253" s="50" t="e">
        <f>VLOOKUP($A253,級距!A:K,11,FALSE)</f>
        <v>#N/A</v>
      </c>
      <c r="F253" s="50">
        <f t="shared" si="3"/>
        <v>1</v>
      </c>
    </row>
    <row r="254" spans="1:6" x14ac:dyDescent="0.25">
      <c r="A254" s="73">
        <v>44989</v>
      </c>
      <c r="B254" s="66">
        <v>0</v>
      </c>
      <c r="C254" s="50" t="e">
        <f>VLOOKUP($A254,級距!$A:$K,9,FALSE)</f>
        <v>#N/A</v>
      </c>
      <c r="D254" s="50" t="e">
        <f>VLOOKUP($A254,級距!A:K,10,FALSE)</f>
        <v>#N/A</v>
      </c>
      <c r="E254" s="50" t="e">
        <f>VLOOKUP($A254,級距!A:K,11,FALSE)</f>
        <v>#N/A</v>
      </c>
      <c r="F254" s="50">
        <f t="shared" si="3"/>
        <v>0</v>
      </c>
    </row>
    <row r="255" spans="1:6" x14ac:dyDescent="0.25">
      <c r="A255" s="73">
        <v>44988</v>
      </c>
      <c r="B255" s="66">
        <v>49290</v>
      </c>
      <c r="C255" s="50">
        <f>VLOOKUP($A255,級距!$A:$K,9,FALSE)</f>
        <v>7</v>
      </c>
      <c r="D255" s="50">
        <f>VLOOKUP($A255,級距!A:K,10,FALSE)</f>
        <v>9</v>
      </c>
      <c r="E255" s="50">
        <f>VLOOKUP($A255,級距!A:K,11,FALSE)</f>
        <v>4</v>
      </c>
      <c r="F255" s="50">
        <f t="shared" si="3"/>
        <v>1</v>
      </c>
    </row>
    <row r="256" spans="1:6" x14ac:dyDescent="0.25">
      <c r="A256" s="73">
        <v>44987</v>
      </c>
      <c r="B256" s="66">
        <v>-2790</v>
      </c>
      <c r="C256" s="50">
        <f>VLOOKUP($A256,級距!$A:$K,9,FALSE)</f>
        <v>7</v>
      </c>
      <c r="D256" s="50">
        <f>VLOOKUP($A256,級距!A:K,10,FALSE)</f>
        <v>7</v>
      </c>
      <c r="E256" s="50">
        <f>VLOOKUP($A256,級距!A:K,11,FALSE)</f>
        <v>4</v>
      </c>
      <c r="F256" s="50">
        <f t="shared" si="3"/>
        <v>1</v>
      </c>
    </row>
    <row r="257" spans="1:6" x14ac:dyDescent="0.25">
      <c r="A257" s="73">
        <v>44985</v>
      </c>
      <c r="B257" s="66">
        <v>-10230</v>
      </c>
      <c r="C257" s="50">
        <f>VLOOKUP($A257,級距!$A:$K,9,FALSE)</f>
        <v>3</v>
      </c>
      <c r="D257" s="50">
        <f>VLOOKUP($A257,級距!A:K,10,FALSE)</f>
        <v>5</v>
      </c>
      <c r="E257" s="50">
        <f>VLOOKUP($A257,級距!A:K,11,FALSE)</f>
        <v>2</v>
      </c>
      <c r="F257" s="50">
        <f t="shared" si="3"/>
        <v>1</v>
      </c>
    </row>
    <row r="258" spans="1:6" x14ac:dyDescent="0.25">
      <c r="A258" s="73">
        <v>44980</v>
      </c>
      <c r="B258" s="66">
        <v>-12240</v>
      </c>
      <c r="C258" s="50">
        <f>VLOOKUP($A258,級距!$A:$K,9,FALSE)</f>
        <v>6</v>
      </c>
      <c r="D258" s="50">
        <f>VLOOKUP($A258,級距!A:K,10,FALSE)</f>
        <v>1</v>
      </c>
      <c r="E258" s="50">
        <f>VLOOKUP($A258,級距!A:K,11,FALSE)</f>
        <v>1</v>
      </c>
      <c r="F258" s="50">
        <f t="shared" ref="F258:F321" si="4">IF(B258&lt;&gt;0,1,0)</f>
        <v>1</v>
      </c>
    </row>
    <row r="259" spans="1:6" x14ac:dyDescent="0.25">
      <c r="A259" s="73">
        <v>44971</v>
      </c>
      <c r="B259" s="66">
        <v>-10230</v>
      </c>
      <c r="C259" s="50">
        <f>VLOOKUP($A259,級距!$A:$K,9,FALSE)</f>
        <v>8</v>
      </c>
      <c r="D259" s="50">
        <f>VLOOKUP($A259,級距!A:K,10,FALSE)</f>
        <v>2</v>
      </c>
      <c r="E259" s="50">
        <f>VLOOKUP($A259,級距!A:K,11,FALSE)</f>
        <v>1</v>
      </c>
      <c r="F259" s="50">
        <f t="shared" si="4"/>
        <v>1</v>
      </c>
    </row>
    <row r="260" spans="1:6" x14ac:dyDescent="0.25">
      <c r="A260" s="73">
        <v>44970</v>
      </c>
      <c r="B260" s="66">
        <v>27260</v>
      </c>
      <c r="C260" s="50">
        <f>VLOOKUP($A260,級距!$A:$K,9,FALSE)</f>
        <v>5</v>
      </c>
      <c r="D260" s="50">
        <f>VLOOKUP($A260,級距!A:K,10,FALSE)</f>
        <v>7</v>
      </c>
      <c r="E260" s="50">
        <f>VLOOKUP($A260,級距!A:K,11,FALSE)</f>
        <v>3</v>
      </c>
      <c r="F260" s="50">
        <f t="shared" si="4"/>
        <v>1</v>
      </c>
    </row>
    <row r="261" spans="1:6" x14ac:dyDescent="0.25">
      <c r="A261" s="73">
        <v>44966</v>
      </c>
      <c r="B261" s="66">
        <v>-10230</v>
      </c>
      <c r="C261" s="50">
        <f>VLOOKUP($A261,級距!$A:$K,9,FALSE)</f>
        <v>9</v>
      </c>
      <c r="D261" s="50">
        <f>VLOOKUP($A261,級距!A:K,10,FALSE)</f>
        <v>8</v>
      </c>
      <c r="E261" s="50">
        <f>VLOOKUP($A261,級距!A:K,11,FALSE)</f>
        <v>4</v>
      </c>
      <c r="F261" s="50">
        <f t="shared" si="4"/>
        <v>1</v>
      </c>
    </row>
    <row r="262" spans="1:6" x14ac:dyDescent="0.25">
      <c r="A262" s="73">
        <v>44960</v>
      </c>
      <c r="B262" s="66">
        <v>-20115</v>
      </c>
      <c r="C262" s="50">
        <f>VLOOKUP($A262,級距!$A:$K,9,FALSE)</f>
        <v>8</v>
      </c>
      <c r="D262" s="50">
        <f>VLOOKUP($A262,級距!A:K,10,FALSE)</f>
        <v>2</v>
      </c>
      <c r="E262" s="50">
        <f>VLOOKUP($A262,級距!A:K,11,FALSE)</f>
        <v>1</v>
      </c>
      <c r="F262" s="50">
        <f t="shared" si="4"/>
        <v>1</v>
      </c>
    </row>
    <row r="263" spans="1:6" x14ac:dyDescent="0.25">
      <c r="A263" s="73">
        <v>44959</v>
      </c>
      <c r="B263" s="66">
        <v>-10280</v>
      </c>
      <c r="C263" s="50">
        <f>VLOOKUP($A263,級距!$A:$K,9,FALSE)</f>
        <v>9</v>
      </c>
      <c r="D263" s="50">
        <f>VLOOKUP($A263,級距!A:K,10,FALSE)</f>
        <v>8</v>
      </c>
      <c r="E263" s="50">
        <f>VLOOKUP($A263,級距!A:K,11,FALSE)</f>
        <v>4</v>
      </c>
      <c r="F263" s="50">
        <f t="shared" si="4"/>
        <v>1</v>
      </c>
    </row>
    <row r="264" spans="1:6" x14ac:dyDescent="0.25">
      <c r="A264" s="73">
        <v>44957</v>
      </c>
      <c r="B264" s="66">
        <v>2600</v>
      </c>
      <c r="C264" s="50">
        <f>VLOOKUP($A264,級距!$A:$K,9,FALSE)</f>
        <v>7</v>
      </c>
      <c r="D264" s="50">
        <f>VLOOKUP($A264,級距!A:K,10,FALSE)</f>
        <v>10</v>
      </c>
      <c r="E264" s="50">
        <f>VLOOKUP($A264,級距!A:K,11,FALSE)</f>
        <v>4</v>
      </c>
      <c r="F264" s="50">
        <f t="shared" si="4"/>
        <v>1</v>
      </c>
    </row>
    <row r="265" spans="1:6" x14ac:dyDescent="0.25">
      <c r="A265" s="73">
        <v>44955</v>
      </c>
      <c r="B265" s="66">
        <v>-2200</v>
      </c>
      <c r="C265" s="50" t="e">
        <f>VLOOKUP($A265,級距!$A:$K,9,FALSE)</f>
        <v>#N/A</v>
      </c>
      <c r="D265" s="50" t="e">
        <f>VLOOKUP($A265,級距!A:K,10,FALSE)</f>
        <v>#N/A</v>
      </c>
      <c r="E265" s="50" t="e">
        <f>VLOOKUP($A265,級距!A:K,11,FALSE)</f>
        <v>#N/A</v>
      </c>
      <c r="F265" s="50">
        <f t="shared" si="4"/>
        <v>1</v>
      </c>
    </row>
    <row r="266" spans="1:6" x14ac:dyDescent="0.25">
      <c r="A266" s="73">
        <v>44954</v>
      </c>
      <c r="B266" s="66">
        <v>0</v>
      </c>
      <c r="C266" s="50" t="e">
        <f>VLOOKUP($A266,級距!$A:$K,9,FALSE)</f>
        <v>#N/A</v>
      </c>
      <c r="D266" s="50" t="e">
        <f>VLOOKUP($A266,級距!A:K,10,FALSE)</f>
        <v>#N/A</v>
      </c>
      <c r="E266" s="50" t="e">
        <f>VLOOKUP($A266,級距!A:K,11,FALSE)</f>
        <v>#N/A</v>
      </c>
      <c r="F266" s="50">
        <f t="shared" si="4"/>
        <v>0</v>
      </c>
    </row>
    <row r="267" spans="1:6" x14ac:dyDescent="0.25">
      <c r="A267" s="73">
        <v>44953</v>
      </c>
      <c r="B267" s="66">
        <v>-1850</v>
      </c>
      <c r="C267" s="50">
        <f>VLOOKUP($A267,級距!$A:$K,9,FALSE)</f>
        <v>8</v>
      </c>
      <c r="D267" s="50">
        <f>VLOOKUP($A267,級距!A:K,10,FALSE)</f>
        <v>6</v>
      </c>
      <c r="E267" s="50">
        <f>VLOOKUP($A267,級距!A:K,11,FALSE)</f>
        <v>1</v>
      </c>
      <c r="F267" s="50">
        <f t="shared" si="4"/>
        <v>1</v>
      </c>
    </row>
    <row r="268" spans="1:6" x14ac:dyDescent="0.25">
      <c r="A268" s="73">
        <v>44951</v>
      </c>
      <c r="B268" s="66">
        <v>8720</v>
      </c>
      <c r="C268" s="50">
        <f>VLOOKUP($A268,級距!$A:$K,9,FALSE)</f>
        <v>8</v>
      </c>
      <c r="D268" s="50">
        <f>VLOOKUP($A268,級距!A:K,10,FALSE)</f>
        <v>4</v>
      </c>
      <c r="E268" s="50">
        <f>VLOOKUP($A268,級距!A:K,11,FALSE)</f>
        <v>1</v>
      </c>
      <c r="F268" s="50">
        <f t="shared" si="4"/>
        <v>1</v>
      </c>
    </row>
    <row r="269" spans="1:6" x14ac:dyDescent="0.25">
      <c r="A269" s="73">
        <v>44949</v>
      </c>
      <c r="B269" s="66">
        <v>5970</v>
      </c>
      <c r="C269" s="50">
        <f>VLOOKUP($A269,級距!$A:$K,9,FALSE)</f>
        <v>9</v>
      </c>
      <c r="D269" s="50">
        <f>VLOOKUP($A269,級距!A:K,10,FALSE)</f>
        <v>9</v>
      </c>
      <c r="E269" s="50">
        <f>VLOOKUP($A269,級距!A:K,11,FALSE)</f>
        <v>4</v>
      </c>
      <c r="F269" s="50">
        <f t="shared" si="4"/>
        <v>1</v>
      </c>
    </row>
    <row r="270" spans="1:6" x14ac:dyDescent="0.25">
      <c r="A270" s="73">
        <v>44948</v>
      </c>
      <c r="B270" s="66">
        <v>-2480</v>
      </c>
      <c r="C270" s="50" t="e">
        <f>VLOOKUP($A270,級距!$A:$K,9,FALSE)</f>
        <v>#N/A</v>
      </c>
      <c r="D270" s="50" t="e">
        <f>VLOOKUP($A270,級距!A:K,10,FALSE)</f>
        <v>#N/A</v>
      </c>
      <c r="E270" s="50" t="e">
        <f>VLOOKUP($A270,級距!A:K,11,FALSE)</f>
        <v>#N/A</v>
      </c>
      <c r="F270" s="50">
        <f t="shared" si="4"/>
        <v>1</v>
      </c>
    </row>
    <row r="271" spans="1:6" x14ac:dyDescent="0.25">
      <c r="A271" s="73">
        <v>44947</v>
      </c>
      <c r="B271" s="66">
        <v>0</v>
      </c>
      <c r="C271" s="50" t="e">
        <f>VLOOKUP($A271,級距!$A:$K,9,FALSE)</f>
        <v>#N/A</v>
      </c>
      <c r="D271" s="50" t="e">
        <f>VLOOKUP($A271,級距!A:K,10,FALSE)</f>
        <v>#N/A</v>
      </c>
      <c r="E271" s="50" t="e">
        <f>VLOOKUP($A271,級距!A:K,11,FALSE)</f>
        <v>#N/A</v>
      </c>
      <c r="F271" s="50">
        <f t="shared" si="4"/>
        <v>0</v>
      </c>
    </row>
    <row r="272" spans="1:6" x14ac:dyDescent="0.25">
      <c r="A272" s="73">
        <v>44946</v>
      </c>
      <c r="B272" s="66">
        <v>6500</v>
      </c>
      <c r="C272" s="50">
        <f>VLOOKUP($A272,級距!$A:$K,9,FALSE)</f>
        <v>8</v>
      </c>
      <c r="D272" s="50">
        <f>VLOOKUP($A272,級距!A:K,10,FALSE)</f>
        <v>9</v>
      </c>
      <c r="E272" s="50">
        <f>VLOOKUP($A272,級距!A:K,11,FALSE)</f>
        <v>4</v>
      </c>
      <c r="F272" s="50">
        <f t="shared" si="4"/>
        <v>1</v>
      </c>
    </row>
    <row r="273" spans="1:6" x14ac:dyDescent="0.25">
      <c r="A273" s="73">
        <v>44943</v>
      </c>
      <c r="B273" s="66">
        <v>990</v>
      </c>
      <c r="C273" s="50">
        <f>VLOOKUP($A273,級距!$A:$K,9,FALSE)</f>
        <v>4</v>
      </c>
      <c r="D273" s="50">
        <f>VLOOKUP($A273,級距!A:K,10,FALSE)</f>
        <v>5</v>
      </c>
      <c r="E273" s="50">
        <f>VLOOKUP($A273,級距!A:K,11,FALSE)</f>
        <v>2</v>
      </c>
      <c r="F273" s="50">
        <f t="shared" si="4"/>
        <v>1</v>
      </c>
    </row>
    <row r="274" spans="1:6" x14ac:dyDescent="0.25">
      <c r="A274" s="73">
        <v>44942</v>
      </c>
      <c r="B274" s="66">
        <v>-3900</v>
      </c>
      <c r="C274" s="50" t="e">
        <f>VLOOKUP($A274,級距!$A:$K,9,FALSE)</f>
        <v>#N/A</v>
      </c>
      <c r="D274" s="50" t="e">
        <f>VLOOKUP($A274,級距!A:K,10,FALSE)</f>
        <v>#N/A</v>
      </c>
      <c r="E274" s="50" t="e">
        <f>VLOOKUP($A274,級距!A:K,11,FALSE)</f>
        <v>#N/A</v>
      </c>
      <c r="F274" s="50">
        <f t="shared" si="4"/>
        <v>1</v>
      </c>
    </row>
    <row r="275" spans="1:6" x14ac:dyDescent="0.25">
      <c r="A275" s="73">
        <v>44941</v>
      </c>
      <c r="B275" s="66">
        <v>3750</v>
      </c>
      <c r="C275" s="50" t="e">
        <f>VLOOKUP($A275,級距!$A:$K,9,FALSE)</f>
        <v>#N/A</v>
      </c>
      <c r="D275" s="50" t="e">
        <f>VLOOKUP($A275,級距!A:K,10,FALSE)</f>
        <v>#N/A</v>
      </c>
      <c r="E275" s="50" t="e">
        <f>VLOOKUP($A275,級距!A:K,11,FALSE)</f>
        <v>#N/A</v>
      </c>
      <c r="F275" s="50">
        <f t="shared" si="4"/>
        <v>1</v>
      </c>
    </row>
    <row r="276" spans="1:6" x14ac:dyDescent="0.25">
      <c r="A276" s="73">
        <v>44940</v>
      </c>
      <c r="B276" s="66">
        <v>0</v>
      </c>
      <c r="C276" s="50" t="e">
        <f>VLOOKUP($A276,級距!$A:$K,9,FALSE)</f>
        <v>#N/A</v>
      </c>
      <c r="D276" s="50" t="e">
        <f>VLOOKUP($A276,級距!A:K,10,FALSE)</f>
        <v>#N/A</v>
      </c>
      <c r="E276" s="50" t="e">
        <f>VLOOKUP($A276,級距!A:K,11,FALSE)</f>
        <v>#N/A</v>
      </c>
      <c r="F276" s="50">
        <f t="shared" si="4"/>
        <v>0</v>
      </c>
    </row>
    <row r="277" spans="1:6" x14ac:dyDescent="0.25">
      <c r="A277" s="73">
        <v>44939</v>
      </c>
      <c r="B277" s="66">
        <v>-810</v>
      </c>
      <c r="C277" s="50">
        <f>VLOOKUP($A277,級距!$A:$K,9,FALSE)</f>
        <v>7</v>
      </c>
      <c r="D277" s="50">
        <f>VLOOKUP($A277,級距!A:K,10,FALSE)</f>
        <v>6</v>
      </c>
      <c r="E277" s="50">
        <f>VLOOKUP($A277,級距!A:K,11,FALSE)</f>
        <v>1</v>
      </c>
      <c r="F277" s="50">
        <f t="shared" si="4"/>
        <v>1</v>
      </c>
    </row>
    <row r="278" spans="1:6" x14ac:dyDescent="0.25">
      <c r="A278" s="73">
        <v>44936</v>
      </c>
      <c r="B278" s="66">
        <v>-10230</v>
      </c>
      <c r="C278" s="50">
        <f>VLOOKUP($A278,級距!$A:$K,9,FALSE)</f>
        <v>5</v>
      </c>
      <c r="D278" s="50">
        <f>VLOOKUP($A278,級距!A:K,10,FALSE)</f>
        <v>8</v>
      </c>
      <c r="E278" s="50">
        <f>VLOOKUP($A278,級距!A:K,11,FALSE)</f>
        <v>3</v>
      </c>
      <c r="F278" s="50">
        <f t="shared" si="4"/>
        <v>1</v>
      </c>
    </row>
    <row r="279" spans="1:6" x14ac:dyDescent="0.25">
      <c r="A279" s="73">
        <v>44935</v>
      </c>
      <c r="B279" s="66">
        <v>-10230</v>
      </c>
      <c r="C279" s="50">
        <f>VLOOKUP($A279,級距!$A:$K,9,FALSE)</f>
        <v>7</v>
      </c>
      <c r="D279" s="50">
        <f>VLOOKUP($A279,級距!A:K,10,FALSE)</f>
        <v>2</v>
      </c>
      <c r="E279" s="50">
        <f>VLOOKUP($A279,級距!A:K,11,FALSE)</f>
        <v>1</v>
      </c>
      <c r="F279" s="50">
        <f t="shared" si="4"/>
        <v>1</v>
      </c>
    </row>
    <row r="280" spans="1:6" x14ac:dyDescent="0.25">
      <c r="A280" s="73">
        <v>44934</v>
      </c>
      <c r="B280" s="66">
        <v>3420</v>
      </c>
      <c r="C280" s="50" t="e">
        <f>VLOOKUP($A280,級距!$A:$K,9,FALSE)</f>
        <v>#N/A</v>
      </c>
      <c r="D280" s="50" t="e">
        <f>VLOOKUP($A280,級距!A:K,10,FALSE)</f>
        <v>#N/A</v>
      </c>
      <c r="E280" s="50" t="e">
        <f>VLOOKUP($A280,級距!A:K,11,FALSE)</f>
        <v>#N/A</v>
      </c>
      <c r="F280" s="50">
        <f t="shared" si="4"/>
        <v>1</v>
      </c>
    </row>
    <row r="281" spans="1:6" x14ac:dyDescent="0.25">
      <c r="A281" s="73">
        <v>44933</v>
      </c>
      <c r="B281" s="66">
        <v>0</v>
      </c>
      <c r="C281" s="50" t="e">
        <f>VLOOKUP($A281,級距!$A:$K,9,FALSE)</f>
        <v>#N/A</v>
      </c>
      <c r="D281" s="50" t="e">
        <f>VLOOKUP($A281,級距!A:K,10,FALSE)</f>
        <v>#N/A</v>
      </c>
      <c r="E281" s="50" t="e">
        <f>VLOOKUP($A281,級距!A:K,11,FALSE)</f>
        <v>#N/A</v>
      </c>
      <c r="F281" s="50">
        <f t="shared" si="4"/>
        <v>0</v>
      </c>
    </row>
    <row r="282" spans="1:6" x14ac:dyDescent="0.25">
      <c r="A282" s="73">
        <v>44932</v>
      </c>
      <c r="B282" s="66">
        <v>-1800</v>
      </c>
      <c r="C282" s="50">
        <f>VLOOKUP($A282,級距!$A:$K,9,FALSE)</f>
        <v>10</v>
      </c>
      <c r="D282" s="50">
        <f>VLOOKUP($A282,級距!A:K,10,FALSE)</f>
        <v>8</v>
      </c>
      <c r="E282" s="50">
        <f>VLOOKUP($A282,級距!A:K,11,FALSE)</f>
        <v>4</v>
      </c>
      <c r="F282" s="50">
        <f t="shared" si="4"/>
        <v>1</v>
      </c>
    </row>
    <row r="283" spans="1:6" x14ac:dyDescent="0.25">
      <c r="A283" s="73">
        <v>44929</v>
      </c>
      <c r="B283" s="66">
        <v>-10230</v>
      </c>
      <c r="C283" s="50">
        <f>VLOOKUP($A283,級距!$A:$K,9,FALSE)</f>
        <v>10</v>
      </c>
      <c r="D283" s="50">
        <f>VLOOKUP($A283,級距!A:K,10,FALSE)</f>
        <v>4</v>
      </c>
      <c r="E283" s="50">
        <f>VLOOKUP($A283,級距!A:K,11,FALSE)</f>
        <v>1</v>
      </c>
      <c r="F283" s="50">
        <f t="shared" si="4"/>
        <v>1</v>
      </c>
    </row>
    <row r="284" spans="1:6" x14ac:dyDescent="0.25">
      <c r="A284" s="73">
        <v>44924</v>
      </c>
      <c r="B284" s="66">
        <v>43640</v>
      </c>
      <c r="C284" s="50">
        <f>VLOOKUP($A284,級距!$A:$K,9,FALSE)</f>
        <v>7</v>
      </c>
      <c r="D284" s="50">
        <f>VLOOKUP($A284,級距!A:K,10,FALSE)</f>
        <v>8</v>
      </c>
      <c r="E284" s="50">
        <f>VLOOKUP($A284,級距!A:K,11,FALSE)</f>
        <v>4</v>
      </c>
      <c r="F284" s="50">
        <f t="shared" si="4"/>
        <v>1</v>
      </c>
    </row>
    <row r="285" spans="1:6" x14ac:dyDescent="0.25">
      <c r="A285" s="73">
        <v>44917</v>
      </c>
      <c r="B285" s="66">
        <v>-540</v>
      </c>
      <c r="C285" s="50">
        <f>VLOOKUP($A285,級距!$A:$K,9,FALSE)</f>
        <v>10</v>
      </c>
      <c r="D285" s="50">
        <f>VLOOKUP($A285,級距!A:K,10,FALSE)</f>
        <v>6</v>
      </c>
      <c r="E285" s="50">
        <f>VLOOKUP($A285,級距!A:K,11,FALSE)</f>
        <v>1</v>
      </c>
      <c r="F285" s="50">
        <f t="shared" si="4"/>
        <v>1</v>
      </c>
    </row>
    <row r="286" spans="1:6" x14ac:dyDescent="0.25">
      <c r="A286" s="73">
        <v>44910</v>
      </c>
      <c r="B286" s="66">
        <v>14080</v>
      </c>
      <c r="C286" s="50">
        <f>VLOOKUP($A286,級距!$A:$K,9,FALSE)</f>
        <v>9</v>
      </c>
      <c r="D286" s="50">
        <f>VLOOKUP($A286,級距!A:K,10,FALSE)</f>
        <v>8</v>
      </c>
      <c r="E286" s="50">
        <f>VLOOKUP($A286,級距!A:K,11,FALSE)</f>
        <v>4</v>
      </c>
      <c r="F286" s="50">
        <f t="shared" si="4"/>
        <v>1</v>
      </c>
    </row>
    <row r="287" spans="1:6" x14ac:dyDescent="0.25">
      <c r="A287" s="73">
        <v>44908</v>
      </c>
      <c r="B287" s="66">
        <v>-10230</v>
      </c>
      <c r="C287" s="50">
        <f>VLOOKUP($A287,級距!$A:$K,9,FALSE)</f>
        <v>10</v>
      </c>
      <c r="D287" s="50">
        <f>VLOOKUP($A287,級距!A:K,10,FALSE)</f>
        <v>2</v>
      </c>
      <c r="E287" s="50">
        <f>VLOOKUP($A287,級距!A:K,11,FALSE)</f>
        <v>1</v>
      </c>
      <c r="F287" s="50">
        <f t="shared" si="4"/>
        <v>1</v>
      </c>
    </row>
    <row r="288" spans="1:6" x14ac:dyDescent="0.25">
      <c r="A288" s="73">
        <v>44907</v>
      </c>
      <c r="B288" s="66">
        <v>-3780</v>
      </c>
      <c r="C288" s="50">
        <f>VLOOKUP($A288,級距!$A:$K,9,FALSE)</f>
        <v>5</v>
      </c>
      <c r="D288" s="50">
        <f>VLOOKUP($A288,級距!A:K,10,FALSE)</f>
        <v>6</v>
      </c>
      <c r="E288" s="50">
        <f>VLOOKUP($A288,級距!A:K,11,FALSE)</f>
        <v>2</v>
      </c>
      <c r="F288" s="50">
        <f t="shared" si="4"/>
        <v>1</v>
      </c>
    </row>
    <row r="289" spans="1:6" x14ac:dyDescent="0.25">
      <c r="A289" s="73">
        <v>44904</v>
      </c>
      <c r="B289" s="66">
        <v>-10230</v>
      </c>
      <c r="C289" s="50">
        <f>VLOOKUP($A289,級距!$A:$K,9,FALSE)</f>
        <v>7</v>
      </c>
      <c r="D289" s="50">
        <f>VLOOKUP($A289,級距!A:K,10,FALSE)</f>
        <v>6</v>
      </c>
      <c r="E289" s="50">
        <f>VLOOKUP($A289,級距!A:K,11,FALSE)</f>
        <v>1</v>
      </c>
      <c r="F289" s="50">
        <f t="shared" si="4"/>
        <v>1</v>
      </c>
    </row>
    <row r="290" spans="1:6" x14ac:dyDescent="0.25">
      <c r="A290" s="73">
        <v>44895</v>
      </c>
      <c r="B290" s="66">
        <v>11525</v>
      </c>
      <c r="C290" s="50">
        <f>VLOOKUP($A290,級距!$A:$K,9,FALSE)</f>
        <v>10</v>
      </c>
      <c r="D290" s="50">
        <f>VLOOKUP($A290,級距!A:K,10,FALSE)</f>
        <v>9</v>
      </c>
      <c r="E290" s="50">
        <f>VLOOKUP($A290,級距!A:K,11,FALSE)</f>
        <v>4</v>
      </c>
      <c r="F290" s="50">
        <f t="shared" si="4"/>
        <v>1</v>
      </c>
    </row>
    <row r="291" spans="1:6" x14ac:dyDescent="0.25">
      <c r="A291" s="73">
        <v>44887</v>
      </c>
      <c r="B291" s="66">
        <v>-2850</v>
      </c>
      <c r="C291" s="50">
        <f>VLOOKUP($A291,級距!$A:$K,9,FALSE)</f>
        <v>7</v>
      </c>
      <c r="D291" s="50">
        <f>VLOOKUP($A291,級距!A:K,10,FALSE)</f>
        <v>8</v>
      </c>
      <c r="E291" s="50">
        <f>VLOOKUP($A291,級距!A:K,11,FALSE)</f>
        <v>4</v>
      </c>
      <c r="F291" s="50">
        <f t="shared" si="4"/>
        <v>1</v>
      </c>
    </row>
    <row r="292" spans="1:6" x14ac:dyDescent="0.25">
      <c r="A292" s="73">
        <v>44885</v>
      </c>
      <c r="B292" s="66">
        <v>-6680</v>
      </c>
      <c r="C292" s="50" t="e">
        <f>VLOOKUP($A292,級距!$A:$K,9,FALSE)</f>
        <v>#N/A</v>
      </c>
      <c r="D292" s="50" t="e">
        <f>VLOOKUP($A292,級距!A:K,10,FALSE)</f>
        <v>#N/A</v>
      </c>
      <c r="E292" s="50" t="e">
        <f>VLOOKUP($A292,級距!A:K,11,FALSE)</f>
        <v>#N/A</v>
      </c>
      <c r="F292" s="50">
        <f t="shared" si="4"/>
        <v>1</v>
      </c>
    </row>
    <row r="293" spans="1:6" x14ac:dyDescent="0.25">
      <c r="A293" s="73">
        <v>44884</v>
      </c>
      <c r="B293" s="66">
        <v>0</v>
      </c>
      <c r="C293" s="50" t="e">
        <f>VLOOKUP($A293,級距!$A:$K,9,FALSE)</f>
        <v>#N/A</v>
      </c>
      <c r="D293" s="50" t="e">
        <f>VLOOKUP($A293,級距!A:K,10,FALSE)</f>
        <v>#N/A</v>
      </c>
      <c r="E293" s="50" t="e">
        <f>VLOOKUP($A293,級距!A:K,11,FALSE)</f>
        <v>#N/A</v>
      </c>
      <c r="F293" s="50">
        <f t="shared" si="4"/>
        <v>0</v>
      </c>
    </row>
    <row r="294" spans="1:6" x14ac:dyDescent="0.25">
      <c r="A294" s="73">
        <v>44883</v>
      </c>
      <c r="B294" s="66">
        <v>-3590</v>
      </c>
      <c r="C294" s="50">
        <f>VLOOKUP($A294,級距!$A:$K,9,FALSE)</f>
        <v>7</v>
      </c>
      <c r="D294" s="50">
        <f>VLOOKUP($A294,級距!A:K,10,FALSE)</f>
        <v>4</v>
      </c>
      <c r="E294" s="50">
        <f>VLOOKUP($A294,級距!A:K,11,FALSE)</f>
        <v>1</v>
      </c>
      <c r="F294" s="50">
        <f t="shared" si="4"/>
        <v>1</v>
      </c>
    </row>
    <row r="295" spans="1:6" x14ac:dyDescent="0.25">
      <c r="A295" s="73">
        <v>44881</v>
      </c>
      <c r="B295" s="66">
        <v>5330</v>
      </c>
      <c r="C295" s="50">
        <f>VLOOKUP($A295,級距!$A:$K,9,FALSE)</f>
        <v>5</v>
      </c>
      <c r="D295" s="50">
        <f>VLOOKUP($A295,級距!A:K,10,FALSE)</f>
        <v>8</v>
      </c>
      <c r="E295" s="50">
        <f>VLOOKUP($A295,級距!A:K,11,FALSE)</f>
        <v>3</v>
      </c>
      <c r="F295" s="50">
        <f t="shared" si="4"/>
        <v>1</v>
      </c>
    </row>
    <row r="296" spans="1:6" x14ac:dyDescent="0.25">
      <c r="A296" s="73">
        <v>44880</v>
      </c>
      <c r="B296" s="66">
        <v>-11925</v>
      </c>
      <c r="C296" s="50">
        <f>VLOOKUP($A296,級距!$A:$K,9,FALSE)</f>
        <v>9</v>
      </c>
      <c r="D296" s="50">
        <f>VLOOKUP($A296,級距!A:K,10,FALSE)</f>
        <v>2</v>
      </c>
      <c r="E296" s="50">
        <f>VLOOKUP($A296,級距!A:K,11,FALSE)</f>
        <v>1</v>
      </c>
      <c r="F296" s="50">
        <f t="shared" si="4"/>
        <v>1</v>
      </c>
    </row>
    <row r="297" spans="1:6" x14ac:dyDescent="0.25">
      <c r="A297" s="73">
        <v>44875</v>
      </c>
      <c r="B297" s="66">
        <v>38510</v>
      </c>
      <c r="C297" s="50">
        <f>VLOOKUP($A297,級距!$A:$K,9,FALSE)</f>
        <v>10</v>
      </c>
      <c r="D297" s="50">
        <f>VLOOKUP($A297,級距!A:K,10,FALSE)</f>
        <v>9</v>
      </c>
      <c r="E297" s="50">
        <f>VLOOKUP($A297,級距!A:K,11,FALSE)</f>
        <v>4</v>
      </c>
      <c r="F297" s="50">
        <f t="shared" si="4"/>
        <v>1</v>
      </c>
    </row>
    <row r="298" spans="1:6" x14ac:dyDescent="0.25">
      <c r="A298" s="73">
        <v>44873</v>
      </c>
      <c r="B298" s="66">
        <v>-8565</v>
      </c>
      <c r="C298" s="50">
        <f>VLOOKUP($A298,級距!$A:$K,9,FALSE)</f>
        <v>9</v>
      </c>
      <c r="D298" s="50">
        <f>VLOOKUP($A298,級距!A:K,10,FALSE)</f>
        <v>1</v>
      </c>
      <c r="E298" s="50">
        <f>VLOOKUP($A298,級距!A:K,11,FALSE)</f>
        <v>1</v>
      </c>
      <c r="F298" s="50">
        <f t="shared" si="4"/>
        <v>1</v>
      </c>
    </row>
    <row r="299" spans="1:6" x14ac:dyDescent="0.25">
      <c r="A299" s="73">
        <v>44872</v>
      </c>
      <c r="B299" s="66">
        <v>-10230</v>
      </c>
      <c r="C299" s="50">
        <f>VLOOKUP($A299,級距!$A:$K,9,FALSE)</f>
        <v>5</v>
      </c>
      <c r="D299" s="50">
        <f>VLOOKUP($A299,級距!A:K,10,FALSE)</f>
        <v>3</v>
      </c>
      <c r="E299" s="50">
        <f>VLOOKUP($A299,級距!A:K,11,FALSE)</f>
        <v>2</v>
      </c>
      <c r="F299" s="50">
        <f t="shared" si="4"/>
        <v>1</v>
      </c>
    </row>
    <row r="300" spans="1:6" x14ac:dyDescent="0.25">
      <c r="A300" s="73">
        <v>44867</v>
      </c>
      <c r="B300" s="66">
        <v>-10260</v>
      </c>
      <c r="C300" s="50">
        <f>VLOOKUP($A300,級距!$A:$K,9,FALSE)</f>
        <v>10</v>
      </c>
      <c r="D300" s="50">
        <f>VLOOKUP($A300,級距!A:K,10,FALSE)</f>
        <v>8</v>
      </c>
      <c r="E300" s="50">
        <f>VLOOKUP($A300,級距!A:K,11,FALSE)</f>
        <v>4</v>
      </c>
      <c r="F300" s="50">
        <f t="shared" si="4"/>
        <v>1</v>
      </c>
    </row>
    <row r="301" spans="1:6" x14ac:dyDescent="0.25">
      <c r="A301" s="73">
        <v>44866</v>
      </c>
      <c r="B301" s="66">
        <v>11230</v>
      </c>
      <c r="C301" s="50">
        <f>VLOOKUP($A301,級距!$A:$K,9,FALSE)</f>
        <v>8</v>
      </c>
      <c r="D301" s="50">
        <f>VLOOKUP($A301,級距!A:K,10,FALSE)</f>
        <v>9</v>
      </c>
      <c r="E301" s="50">
        <f>VLOOKUP($A301,級距!A:K,11,FALSE)</f>
        <v>4</v>
      </c>
      <c r="F301" s="50">
        <f t="shared" si="4"/>
        <v>1</v>
      </c>
    </row>
    <row r="302" spans="1:6" x14ac:dyDescent="0.25">
      <c r="A302" s="73">
        <v>44862</v>
      </c>
      <c r="B302" s="66">
        <v>-10230</v>
      </c>
      <c r="C302" s="50">
        <f>VLOOKUP($A302,級距!$A:$K,9,FALSE)</f>
        <v>10</v>
      </c>
      <c r="D302" s="50">
        <f>VLOOKUP($A302,級距!A:K,10,FALSE)</f>
        <v>9</v>
      </c>
      <c r="E302" s="50">
        <f>VLOOKUP($A302,級距!A:K,11,FALSE)</f>
        <v>4</v>
      </c>
      <c r="F302" s="50">
        <f t="shared" si="4"/>
        <v>1</v>
      </c>
    </row>
    <row r="303" spans="1:6" x14ac:dyDescent="0.25">
      <c r="A303" s="73">
        <v>44859</v>
      </c>
      <c r="B303" s="66">
        <v>-10260</v>
      </c>
      <c r="C303" s="50">
        <f>VLOOKUP($A303,級距!$A:$K,9,FALSE)</f>
        <v>8</v>
      </c>
      <c r="D303" s="50">
        <f>VLOOKUP($A303,級距!A:K,10,FALSE)</f>
        <v>9</v>
      </c>
      <c r="E303" s="50">
        <f>VLOOKUP($A303,級距!A:K,11,FALSE)</f>
        <v>4</v>
      </c>
      <c r="F303" s="50">
        <f t="shared" si="4"/>
        <v>1</v>
      </c>
    </row>
    <row r="304" spans="1:6" x14ac:dyDescent="0.25">
      <c r="A304" s="73">
        <v>44857</v>
      </c>
      <c r="B304" s="66">
        <v>10640</v>
      </c>
      <c r="C304" s="50" t="e">
        <f>VLOOKUP($A304,級距!$A:$K,9,FALSE)</f>
        <v>#N/A</v>
      </c>
      <c r="D304" s="50" t="e">
        <f>VLOOKUP($A304,級距!A:K,10,FALSE)</f>
        <v>#N/A</v>
      </c>
      <c r="E304" s="50" t="e">
        <f>VLOOKUP($A304,級距!A:K,11,FALSE)</f>
        <v>#N/A</v>
      </c>
      <c r="F304" s="50">
        <f t="shared" si="4"/>
        <v>1</v>
      </c>
    </row>
    <row r="305" spans="1:6" x14ac:dyDescent="0.25">
      <c r="A305" s="73">
        <v>44856</v>
      </c>
      <c r="B305" s="66">
        <v>0</v>
      </c>
      <c r="C305" s="50" t="e">
        <f>VLOOKUP($A305,級距!$A:$K,9,FALSE)</f>
        <v>#N/A</v>
      </c>
      <c r="D305" s="50" t="e">
        <f>VLOOKUP($A305,級距!A:K,10,FALSE)</f>
        <v>#N/A</v>
      </c>
      <c r="E305" s="50" t="e">
        <f>VLOOKUP($A305,級距!A:K,11,FALSE)</f>
        <v>#N/A</v>
      </c>
      <c r="F305" s="50">
        <f t="shared" si="4"/>
        <v>0</v>
      </c>
    </row>
    <row r="306" spans="1:6" x14ac:dyDescent="0.25">
      <c r="A306" s="73">
        <v>44855</v>
      </c>
      <c r="B306" s="66">
        <v>10960</v>
      </c>
      <c r="C306" s="50">
        <f>VLOOKUP($A306,級距!$A:$K,9,FALSE)</f>
        <v>10</v>
      </c>
      <c r="D306" s="50">
        <f>VLOOKUP($A306,級距!A:K,10,FALSE)</f>
        <v>9</v>
      </c>
      <c r="E306" s="50">
        <f>VLOOKUP($A306,級距!A:K,11,FALSE)</f>
        <v>4</v>
      </c>
      <c r="F306" s="50">
        <f t="shared" si="4"/>
        <v>1</v>
      </c>
    </row>
    <row r="307" spans="1:6" x14ac:dyDescent="0.25">
      <c r="A307" s="73">
        <v>44852</v>
      </c>
      <c r="B307" s="66">
        <v>-10230</v>
      </c>
      <c r="C307" s="50">
        <f>VLOOKUP($A307,級距!$A:$K,9,FALSE)</f>
        <v>10</v>
      </c>
      <c r="D307" s="50">
        <f>VLOOKUP($A307,級距!A:K,10,FALSE)</f>
        <v>3</v>
      </c>
      <c r="E307" s="50">
        <f>VLOOKUP($A307,級距!A:K,11,FALSE)</f>
        <v>1</v>
      </c>
      <c r="F307" s="50">
        <f t="shared" si="4"/>
        <v>1</v>
      </c>
    </row>
    <row r="308" spans="1:6" x14ac:dyDescent="0.25">
      <c r="A308" s="73">
        <v>44851</v>
      </c>
      <c r="B308" s="66">
        <v>16330</v>
      </c>
      <c r="C308" s="50">
        <f>VLOOKUP($A308,級距!$A:$K,9,FALSE)</f>
        <v>8</v>
      </c>
      <c r="D308" s="50">
        <f>VLOOKUP($A308,級距!A:K,10,FALSE)</f>
        <v>9</v>
      </c>
      <c r="E308" s="50">
        <f>VLOOKUP($A308,級距!A:K,11,FALSE)</f>
        <v>4</v>
      </c>
      <c r="F308" s="50">
        <f t="shared" si="4"/>
        <v>1</v>
      </c>
    </row>
    <row r="309" spans="1:6" x14ac:dyDescent="0.25">
      <c r="A309" s="73">
        <v>44847</v>
      </c>
      <c r="B309" s="66">
        <v>-10260</v>
      </c>
      <c r="C309" s="50">
        <f>VLOOKUP($A309,級距!$A:$K,9,FALSE)</f>
        <v>10</v>
      </c>
      <c r="D309" s="50">
        <f>VLOOKUP($A309,級距!A:K,10,FALSE)</f>
        <v>4</v>
      </c>
      <c r="E309" s="50">
        <f>VLOOKUP($A309,級距!A:K,11,FALSE)</f>
        <v>1</v>
      </c>
      <c r="F309" s="50">
        <f t="shared" si="4"/>
        <v>1</v>
      </c>
    </row>
    <row r="310" spans="1:6" x14ac:dyDescent="0.25">
      <c r="A310" s="73">
        <v>44846</v>
      </c>
      <c r="B310" s="66">
        <v>5280</v>
      </c>
      <c r="C310" s="50">
        <f>VLOOKUP($A310,級距!$A:$K,9,FALSE)</f>
        <v>5</v>
      </c>
      <c r="D310" s="50">
        <f>VLOOKUP($A310,級距!A:K,10,FALSE)</f>
        <v>6</v>
      </c>
      <c r="E310" s="50">
        <f>VLOOKUP($A310,級距!A:K,11,FALSE)</f>
        <v>2</v>
      </c>
      <c r="F310" s="50">
        <f t="shared" si="4"/>
        <v>1</v>
      </c>
    </row>
    <row r="311" spans="1:6" x14ac:dyDescent="0.25">
      <c r="A311" s="73">
        <v>44839</v>
      </c>
      <c r="B311" s="66">
        <v>12460</v>
      </c>
      <c r="C311" s="50">
        <f>VLOOKUP($A311,級距!$A:$K,9,FALSE)</f>
        <v>9</v>
      </c>
      <c r="D311" s="50">
        <f>VLOOKUP($A311,級距!A:K,10,FALSE)</f>
        <v>3</v>
      </c>
      <c r="E311" s="50">
        <f>VLOOKUP($A311,級距!A:K,11,FALSE)</f>
        <v>1</v>
      </c>
      <c r="F311" s="50">
        <f t="shared" si="4"/>
        <v>1</v>
      </c>
    </row>
    <row r="312" spans="1:6" x14ac:dyDescent="0.25">
      <c r="A312" s="73">
        <v>44838</v>
      </c>
      <c r="B312" s="66">
        <v>3320</v>
      </c>
      <c r="C312" s="50">
        <f>VLOOKUP($A312,級距!$A:$K,9,FALSE)</f>
        <v>5</v>
      </c>
      <c r="D312" s="50">
        <f>VLOOKUP($A312,級距!A:K,10,FALSE)</f>
        <v>6</v>
      </c>
      <c r="E312" s="50">
        <f>VLOOKUP($A312,級距!A:K,11,FALSE)</f>
        <v>2</v>
      </c>
      <c r="F312" s="50">
        <f t="shared" si="4"/>
        <v>1</v>
      </c>
    </row>
    <row r="313" spans="1:6" x14ac:dyDescent="0.25">
      <c r="A313" s="73">
        <v>44837</v>
      </c>
      <c r="B313" s="66">
        <v>39130</v>
      </c>
      <c r="C313" s="50">
        <f>VLOOKUP($A313,級距!$A:$K,9,FALSE)</f>
        <v>10</v>
      </c>
      <c r="D313" s="50">
        <f>VLOOKUP($A313,級距!A:K,10,FALSE)</f>
        <v>9</v>
      </c>
      <c r="E313" s="50">
        <f>VLOOKUP($A313,級距!A:K,11,FALSE)</f>
        <v>4</v>
      </c>
      <c r="F313" s="50">
        <f t="shared" si="4"/>
        <v>1</v>
      </c>
    </row>
    <row r="314" spans="1:6" x14ac:dyDescent="0.25">
      <c r="A314" s="73">
        <v>44830</v>
      </c>
      <c r="B314" s="66">
        <v>-725</v>
      </c>
      <c r="C314" s="50">
        <f>VLOOKUP($A314,級距!$A:$K,9,FALSE)</f>
        <v>7</v>
      </c>
      <c r="D314" s="50">
        <f>VLOOKUP($A314,級距!A:K,10,FALSE)</f>
        <v>1</v>
      </c>
      <c r="E314" s="50">
        <f>VLOOKUP($A314,級距!A:K,11,FALSE)</f>
        <v>1</v>
      </c>
      <c r="F314" s="50">
        <f t="shared" si="4"/>
        <v>1</v>
      </c>
    </row>
    <row r="315" spans="1:6" x14ac:dyDescent="0.25">
      <c r="A315" s="73">
        <v>44817</v>
      </c>
      <c r="B315" s="66">
        <v>3670</v>
      </c>
      <c r="C315" s="50">
        <f>VLOOKUP($A315,級距!$A:$K,9,FALSE)</f>
        <v>10</v>
      </c>
      <c r="D315" s="50">
        <f>VLOOKUP($A315,級距!A:K,10,FALSE)</f>
        <v>9</v>
      </c>
      <c r="E315" s="50">
        <f>VLOOKUP($A315,級距!A:K,11,FALSE)</f>
        <v>4</v>
      </c>
      <c r="F315" s="50">
        <f t="shared" si="4"/>
        <v>1</v>
      </c>
    </row>
    <row r="316" spans="1:6" x14ac:dyDescent="0.25">
      <c r="A316" s="73">
        <v>44816</v>
      </c>
      <c r="B316" s="66">
        <v>9470</v>
      </c>
      <c r="C316" s="50">
        <f>VLOOKUP($A316,級距!$A:$K,9,FALSE)</f>
        <v>3</v>
      </c>
      <c r="D316" s="50">
        <f>VLOOKUP($A316,級距!A:K,10,FALSE)</f>
        <v>6</v>
      </c>
      <c r="E316" s="50">
        <f>VLOOKUP($A316,級距!A:K,11,FALSE)</f>
        <v>2</v>
      </c>
      <c r="F316" s="50">
        <f t="shared" si="4"/>
        <v>1</v>
      </c>
    </row>
    <row r="317" spans="1:6" x14ac:dyDescent="0.25">
      <c r="A317" s="73">
        <v>44811</v>
      </c>
      <c r="B317" s="66">
        <v>1980</v>
      </c>
      <c r="C317" s="50">
        <f>VLOOKUP($A317,級距!$A:$K,9,FALSE)</f>
        <v>9</v>
      </c>
      <c r="D317" s="50">
        <f>VLOOKUP($A317,級距!A:K,10,FALSE)</f>
        <v>7</v>
      </c>
      <c r="E317" s="50">
        <f>VLOOKUP($A317,級距!A:K,11,FALSE)</f>
        <v>4</v>
      </c>
      <c r="F317" s="50">
        <f t="shared" si="4"/>
        <v>1</v>
      </c>
    </row>
    <row r="318" spans="1:6" x14ac:dyDescent="0.25">
      <c r="A318" s="73">
        <v>44810</v>
      </c>
      <c r="B318" s="66">
        <v>12975</v>
      </c>
      <c r="C318" s="50">
        <f>VLOOKUP($A318,級距!$A:$K,9,FALSE)</f>
        <v>8</v>
      </c>
      <c r="D318" s="50">
        <f>VLOOKUP($A318,級距!A:K,10,FALSE)</f>
        <v>7</v>
      </c>
      <c r="E318" s="50">
        <f>VLOOKUP($A318,級距!A:K,11,FALSE)</f>
        <v>4</v>
      </c>
      <c r="F318" s="50">
        <f t="shared" si="4"/>
        <v>1</v>
      </c>
    </row>
    <row r="319" spans="1:6" x14ac:dyDescent="0.25">
      <c r="A319" s="73">
        <v>44809</v>
      </c>
      <c r="B319" s="66">
        <v>7800</v>
      </c>
      <c r="C319" s="50" t="e">
        <f>VLOOKUP($A319,級距!$A:$K,9,FALSE)</f>
        <v>#N/A</v>
      </c>
      <c r="D319" s="50" t="e">
        <f>VLOOKUP($A319,級距!A:K,10,FALSE)</f>
        <v>#N/A</v>
      </c>
      <c r="E319" s="50" t="e">
        <f>VLOOKUP($A319,級距!A:K,11,FALSE)</f>
        <v>#N/A</v>
      </c>
      <c r="F319" s="50">
        <f t="shared" si="4"/>
        <v>1</v>
      </c>
    </row>
    <row r="320" spans="1:6" x14ac:dyDescent="0.25">
      <c r="A320" s="73">
        <v>44805</v>
      </c>
      <c r="B320" s="66">
        <v>510</v>
      </c>
      <c r="C320" s="50">
        <f>VLOOKUP($A320,級距!$A:$K,9,FALSE)</f>
        <v>8</v>
      </c>
      <c r="D320" s="50">
        <f>VLOOKUP($A320,級距!A:K,10,FALSE)</f>
        <v>5</v>
      </c>
      <c r="E320" s="50">
        <f>VLOOKUP($A320,級距!A:K,11,FALSE)</f>
        <v>1</v>
      </c>
      <c r="F320" s="50">
        <f t="shared" si="4"/>
        <v>1</v>
      </c>
    </row>
    <row r="321" spans="1:6" x14ac:dyDescent="0.25">
      <c r="A321" s="73">
        <v>44802</v>
      </c>
      <c r="B321" s="66">
        <v>-14595</v>
      </c>
      <c r="C321" s="50">
        <f>VLOOKUP($A321,級距!$A:$K,9,FALSE)</f>
        <v>4</v>
      </c>
      <c r="D321" s="50">
        <f>VLOOKUP($A321,級距!A:K,10,FALSE)</f>
        <v>1</v>
      </c>
      <c r="E321" s="50">
        <f>VLOOKUP($A321,級距!A:K,11,FALSE)</f>
        <v>2</v>
      </c>
      <c r="F321" s="50">
        <f t="shared" si="4"/>
        <v>1</v>
      </c>
    </row>
    <row r="322" spans="1:6" x14ac:dyDescent="0.25">
      <c r="A322" s="73">
        <v>44801</v>
      </c>
      <c r="B322" s="66">
        <v>2460</v>
      </c>
      <c r="C322" s="50" t="e">
        <f>VLOOKUP($A322,級距!$A:$K,9,FALSE)</f>
        <v>#N/A</v>
      </c>
      <c r="D322" s="50" t="e">
        <f>VLOOKUP($A322,級距!A:K,10,FALSE)</f>
        <v>#N/A</v>
      </c>
      <c r="E322" s="50" t="e">
        <f>VLOOKUP($A322,級距!A:K,11,FALSE)</f>
        <v>#N/A</v>
      </c>
      <c r="F322" s="50">
        <f t="shared" ref="F322:F385" si="5">IF(B322&lt;&gt;0,1,0)</f>
        <v>1</v>
      </c>
    </row>
    <row r="323" spans="1:6" x14ac:dyDescent="0.25">
      <c r="A323" s="73">
        <v>44800</v>
      </c>
      <c r="B323" s="66">
        <v>0</v>
      </c>
      <c r="C323" s="50" t="e">
        <f>VLOOKUP($A323,級距!$A:$K,9,FALSE)</f>
        <v>#N/A</v>
      </c>
      <c r="D323" s="50" t="e">
        <f>VLOOKUP($A323,級距!A:K,10,FALSE)</f>
        <v>#N/A</v>
      </c>
      <c r="E323" s="50" t="e">
        <f>VLOOKUP($A323,級距!A:K,11,FALSE)</f>
        <v>#N/A</v>
      </c>
      <c r="F323" s="50">
        <f t="shared" si="5"/>
        <v>0</v>
      </c>
    </row>
    <row r="324" spans="1:6" x14ac:dyDescent="0.25">
      <c r="A324" s="73">
        <v>44799</v>
      </c>
      <c r="B324" s="66">
        <v>28860</v>
      </c>
      <c r="C324" s="50">
        <f>VLOOKUP($A324,級距!$A:$K,9,FALSE)</f>
        <v>10</v>
      </c>
      <c r="D324" s="50">
        <f>VLOOKUP($A324,級距!A:K,10,FALSE)</f>
        <v>8</v>
      </c>
      <c r="E324" s="50">
        <f>VLOOKUP($A324,級距!A:K,11,FALSE)</f>
        <v>4</v>
      </c>
      <c r="F324" s="50">
        <f t="shared" si="5"/>
        <v>1</v>
      </c>
    </row>
    <row r="325" spans="1:6" x14ac:dyDescent="0.25">
      <c r="A325" s="73">
        <v>44798</v>
      </c>
      <c r="B325" s="66">
        <v>-10995</v>
      </c>
      <c r="C325" s="50">
        <f>VLOOKUP($A325,級距!$A:$K,9,FALSE)</f>
        <v>5</v>
      </c>
      <c r="D325" s="50">
        <f>VLOOKUP($A325,級距!A:K,10,FALSE)</f>
        <v>7</v>
      </c>
      <c r="E325" s="50">
        <f>VLOOKUP($A325,級距!A:K,11,FALSE)</f>
        <v>3</v>
      </c>
      <c r="F325" s="50">
        <f t="shared" si="5"/>
        <v>1</v>
      </c>
    </row>
    <row r="326" spans="1:6" x14ac:dyDescent="0.25">
      <c r="A326" s="73">
        <v>44796</v>
      </c>
      <c r="B326" s="66">
        <v>5425</v>
      </c>
      <c r="C326" s="50">
        <f>VLOOKUP($A326,級距!$A:$K,9,FALSE)</f>
        <v>3</v>
      </c>
      <c r="D326" s="50">
        <f>VLOOKUP($A326,級距!A:K,10,FALSE)</f>
        <v>3</v>
      </c>
      <c r="E326" s="50">
        <f>VLOOKUP($A326,級距!A:K,11,FALSE)</f>
        <v>2</v>
      </c>
      <c r="F326" s="50">
        <f t="shared" si="5"/>
        <v>1</v>
      </c>
    </row>
    <row r="327" spans="1:6" x14ac:dyDescent="0.25">
      <c r="A327" s="73">
        <v>44787</v>
      </c>
      <c r="B327" s="66">
        <v>-3990</v>
      </c>
      <c r="C327" s="50" t="e">
        <f>VLOOKUP($A327,級距!$A:$K,9,FALSE)</f>
        <v>#N/A</v>
      </c>
      <c r="D327" s="50" t="e">
        <f>VLOOKUP($A327,級距!A:K,10,FALSE)</f>
        <v>#N/A</v>
      </c>
      <c r="E327" s="50" t="e">
        <f>VLOOKUP($A327,級距!A:K,11,FALSE)</f>
        <v>#N/A</v>
      </c>
      <c r="F327" s="50">
        <f t="shared" si="5"/>
        <v>1</v>
      </c>
    </row>
    <row r="328" spans="1:6" x14ac:dyDescent="0.25">
      <c r="A328" s="73">
        <v>44786</v>
      </c>
      <c r="B328" s="66">
        <v>0</v>
      </c>
      <c r="C328" s="50" t="e">
        <f>VLOOKUP($A328,級距!$A:$K,9,FALSE)</f>
        <v>#N/A</v>
      </c>
      <c r="D328" s="50" t="e">
        <f>VLOOKUP($A328,級距!A:K,10,FALSE)</f>
        <v>#N/A</v>
      </c>
      <c r="E328" s="50" t="e">
        <f>VLOOKUP($A328,級距!A:K,11,FALSE)</f>
        <v>#N/A</v>
      </c>
      <c r="F328" s="50">
        <f t="shared" si="5"/>
        <v>0</v>
      </c>
    </row>
    <row r="329" spans="1:6" x14ac:dyDescent="0.25">
      <c r="A329" s="73">
        <v>44785</v>
      </c>
      <c r="B329" s="66">
        <v>2010</v>
      </c>
      <c r="C329" s="50">
        <f>VLOOKUP($A329,級距!$A:$K,9,FALSE)</f>
        <v>5</v>
      </c>
      <c r="D329" s="50">
        <f>VLOOKUP($A329,級距!A:K,10,FALSE)</f>
        <v>9</v>
      </c>
      <c r="E329" s="50">
        <f>VLOOKUP($A329,級距!A:K,11,FALSE)</f>
        <v>3</v>
      </c>
      <c r="F329" s="50">
        <f t="shared" si="5"/>
        <v>1</v>
      </c>
    </row>
    <row r="330" spans="1:6" x14ac:dyDescent="0.25">
      <c r="A330" s="73">
        <v>44777</v>
      </c>
      <c r="B330" s="66">
        <v>-4320</v>
      </c>
      <c r="C330" s="50">
        <f>VLOOKUP($A330,級距!$A:$K,9,FALSE)</f>
        <v>3</v>
      </c>
      <c r="D330" s="50">
        <f>VLOOKUP($A330,級距!A:K,10,FALSE)</f>
        <v>1</v>
      </c>
      <c r="E330" s="50">
        <f>VLOOKUP($A330,級距!A:K,11,FALSE)</f>
        <v>2</v>
      </c>
      <c r="F330" s="50">
        <f t="shared" si="5"/>
        <v>1</v>
      </c>
    </row>
    <row r="331" spans="1:6" x14ac:dyDescent="0.25">
      <c r="A331" s="73">
        <v>44776</v>
      </c>
      <c r="B331" s="66">
        <v>-10230</v>
      </c>
      <c r="C331" s="50">
        <f>VLOOKUP($A331,級距!$A:$K,9,FALSE)</f>
        <v>9</v>
      </c>
      <c r="D331" s="50">
        <f>VLOOKUP($A331,級距!A:K,10,FALSE)</f>
        <v>9</v>
      </c>
      <c r="E331" s="50">
        <f>VLOOKUP($A331,級距!A:K,11,FALSE)</f>
        <v>4</v>
      </c>
      <c r="F331" s="50">
        <f t="shared" si="5"/>
        <v>1</v>
      </c>
    </row>
    <row r="332" spans="1:6" x14ac:dyDescent="0.25">
      <c r="A332" s="73">
        <v>44775</v>
      </c>
      <c r="B332" s="66">
        <v>-10230</v>
      </c>
      <c r="C332" s="50">
        <f>VLOOKUP($A332,級距!$A:$K,9,FALSE)</f>
        <v>7</v>
      </c>
      <c r="D332" s="50">
        <f>VLOOKUP($A332,級距!A:K,10,FALSE)</f>
        <v>4</v>
      </c>
      <c r="E332" s="50">
        <f>VLOOKUP($A332,級距!A:K,11,FALSE)</f>
        <v>1</v>
      </c>
      <c r="F332" s="50">
        <f t="shared" si="5"/>
        <v>1</v>
      </c>
    </row>
    <row r="333" spans="1:6" x14ac:dyDescent="0.25">
      <c r="A333" s="73">
        <v>44773</v>
      </c>
      <c r="B333" s="66">
        <v>-7260</v>
      </c>
      <c r="C333" s="50" t="e">
        <f>VLOOKUP($A333,級距!$A:$K,9,FALSE)</f>
        <v>#N/A</v>
      </c>
      <c r="D333" s="50" t="e">
        <f>VLOOKUP($A333,級距!A:K,10,FALSE)</f>
        <v>#N/A</v>
      </c>
      <c r="E333" s="50" t="e">
        <f>VLOOKUP($A333,級距!A:K,11,FALSE)</f>
        <v>#N/A</v>
      </c>
      <c r="F333" s="50">
        <f t="shared" si="5"/>
        <v>1</v>
      </c>
    </row>
    <row r="334" spans="1:6" x14ac:dyDescent="0.25">
      <c r="A334" s="73">
        <v>44772</v>
      </c>
      <c r="B334" s="66">
        <v>0</v>
      </c>
      <c r="C334" s="50" t="e">
        <f>VLOOKUP($A334,級距!$A:$K,9,FALSE)</f>
        <v>#N/A</v>
      </c>
      <c r="D334" s="50" t="e">
        <f>VLOOKUP($A334,級距!A:K,10,FALSE)</f>
        <v>#N/A</v>
      </c>
      <c r="E334" s="50" t="e">
        <f>VLOOKUP($A334,級距!A:K,11,FALSE)</f>
        <v>#N/A</v>
      </c>
      <c r="F334" s="50">
        <f t="shared" si="5"/>
        <v>0</v>
      </c>
    </row>
    <row r="335" spans="1:6" x14ac:dyDescent="0.25">
      <c r="A335" s="73">
        <v>44771</v>
      </c>
      <c r="B335" s="66">
        <v>600</v>
      </c>
      <c r="C335" s="50">
        <f>VLOOKUP($A335,級距!$A:$K,9,FALSE)</f>
        <v>7</v>
      </c>
      <c r="D335" s="50">
        <f>VLOOKUP($A335,級距!A:K,10,FALSE)</f>
        <v>4</v>
      </c>
      <c r="E335" s="50">
        <f>VLOOKUP($A335,級距!A:K,11,FALSE)</f>
        <v>1</v>
      </c>
      <c r="F335" s="50">
        <f t="shared" si="5"/>
        <v>1</v>
      </c>
    </row>
    <row r="336" spans="1:6" x14ac:dyDescent="0.25">
      <c r="A336" s="73">
        <v>44770</v>
      </c>
      <c r="B336" s="66">
        <v>-4620</v>
      </c>
      <c r="C336" s="50">
        <f>VLOOKUP($A336,級距!$A:$K,9,FALSE)</f>
        <v>8</v>
      </c>
      <c r="D336" s="50">
        <f>VLOOKUP($A336,級距!A:K,10,FALSE)</f>
        <v>7</v>
      </c>
      <c r="E336" s="50">
        <f>VLOOKUP($A336,級距!A:K,11,FALSE)</f>
        <v>4</v>
      </c>
      <c r="F336" s="50">
        <f t="shared" si="5"/>
        <v>1</v>
      </c>
    </row>
    <row r="337" spans="1:6" x14ac:dyDescent="0.25">
      <c r="A337" s="73">
        <v>44769</v>
      </c>
      <c r="B337" s="66">
        <v>41010</v>
      </c>
      <c r="C337" s="50">
        <f>VLOOKUP($A337,級距!$A:$K,9,FALSE)</f>
        <v>10</v>
      </c>
      <c r="D337" s="50">
        <f>VLOOKUP($A337,級距!A:K,10,FALSE)</f>
        <v>8</v>
      </c>
      <c r="E337" s="50">
        <f>VLOOKUP($A337,級距!A:K,11,FALSE)</f>
        <v>4</v>
      </c>
      <c r="F337" s="50">
        <f t="shared" si="5"/>
        <v>1</v>
      </c>
    </row>
    <row r="338" spans="1:6" x14ac:dyDescent="0.25">
      <c r="A338" s="73">
        <v>44762</v>
      </c>
      <c r="B338" s="66">
        <v>-10230</v>
      </c>
      <c r="C338" s="50">
        <f>VLOOKUP($A338,級距!$A:$K,9,FALSE)</f>
        <v>8</v>
      </c>
      <c r="D338" s="50">
        <f>VLOOKUP($A338,級距!A:K,10,FALSE)</f>
        <v>8</v>
      </c>
      <c r="E338" s="50">
        <f>VLOOKUP($A338,級距!A:K,11,FALSE)</f>
        <v>4</v>
      </c>
      <c r="F338" s="50">
        <f t="shared" si="5"/>
        <v>1</v>
      </c>
    </row>
    <row r="339" spans="1:6" x14ac:dyDescent="0.25">
      <c r="A339" s="73">
        <v>44761</v>
      </c>
      <c r="B339" s="66">
        <v>19970</v>
      </c>
      <c r="C339" s="50">
        <f>VLOOKUP($A339,級距!$A:$K,9,FALSE)</f>
        <v>8</v>
      </c>
      <c r="D339" s="50">
        <f>VLOOKUP($A339,級距!A:K,10,FALSE)</f>
        <v>9</v>
      </c>
      <c r="E339" s="50">
        <f>VLOOKUP($A339,級距!A:K,11,FALSE)</f>
        <v>4</v>
      </c>
      <c r="F339" s="50">
        <f t="shared" si="5"/>
        <v>1</v>
      </c>
    </row>
    <row r="340" spans="1:6" x14ac:dyDescent="0.25">
      <c r="A340" s="73">
        <v>44754</v>
      </c>
      <c r="B340" s="66">
        <v>-10260</v>
      </c>
      <c r="C340" s="50">
        <f>VLOOKUP($A340,級距!$A:$K,9,FALSE)</f>
        <v>8</v>
      </c>
      <c r="D340" s="50">
        <f>VLOOKUP($A340,級距!A:K,10,FALSE)</f>
        <v>2</v>
      </c>
      <c r="E340" s="50">
        <f>VLOOKUP($A340,級距!A:K,11,FALSE)</f>
        <v>1</v>
      </c>
      <c r="F340" s="50">
        <f t="shared" si="5"/>
        <v>1</v>
      </c>
    </row>
    <row r="341" spans="1:6" x14ac:dyDescent="0.25">
      <c r="A341" s="73">
        <v>44748</v>
      </c>
      <c r="B341" s="66">
        <v>-10230</v>
      </c>
      <c r="C341" s="50">
        <f>VLOOKUP($A341,級距!$A:$K,9,FALSE)</f>
        <v>7</v>
      </c>
      <c r="D341" s="50">
        <f>VLOOKUP($A341,級距!A:K,10,FALSE)</f>
        <v>4</v>
      </c>
      <c r="E341" s="50">
        <f>VLOOKUP($A341,級距!A:K,11,FALSE)</f>
        <v>1</v>
      </c>
      <c r="F341" s="50">
        <f t="shared" si="5"/>
        <v>1</v>
      </c>
    </row>
    <row r="342" spans="1:6" x14ac:dyDescent="0.25">
      <c r="A342" s="73">
        <v>44747</v>
      </c>
      <c r="B342" s="66">
        <v>3790</v>
      </c>
      <c r="C342" s="50">
        <f>VLOOKUP($A342,級距!$A:$K,9,FALSE)</f>
        <v>10</v>
      </c>
      <c r="D342" s="50">
        <f>VLOOKUP($A342,級距!A:K,10,FALSE)</f>
        <v>7</v>
      </c>
      <c r="E342" s="50">
        <f>VLOOKUP($A342,級距!A:K,11,FALSE)</f>
        <v>4</v>
      </c>
      <c r="F342" s="50">
        <f t="shared" si="5"/>
        <v>1</v>
      </c>
    </row>
    <row r="343" spans="1:6" x14ac:dyDescent="0.25">
      <c r="A343" s="73">
        <v>44745</v>
      </c>
      <c r="B343" s="66">
        <v>-2245</v>
      </c>
      <c r="C343" s="50" t="e">
        <f>VLOOKUP($A343,級距!$A:$K,9,FALSE)</f>
        <v>#N/A</v>
      </c>
      <c r="D343" s="50" t="e">
        <f>VLOOKUP($A343,級距!A:K,10,FALSE)</f>
        <v>#N/A</v>
      </c>
      <c r="E343" s="50" t="e">
        <f>VLOOKUP($A343,級距!A:K,11,FALSE)</f>
        <v>#N/A</v>
      </c>
      <c r="F343" s="50">
        <f t="shared" si="5"/>
        <v>1</v>
      </c>
    </row>
    <row r="344" spans="1:6" x14ac:dyDescent="0.25">
      <c r="A344" s="73">
        <v>44744</v>
      </c>
      <c r="B344" s="66">
        <v>0</v>
      </c>
      <c r="C344" s="50" t="e">
        <f>VLOOKUP($A344,級距!$A:$K,9,FALSE)</f>
        <v>#N/A</v>
      </c>
      <c r="D344" s="50" t="e">
        <f>VLOOKUP($A344,級距!A:K,10,FALSE)</f>
        <v>#N/A</v>
      </c>
      <c r="E344" s="50" t="e">
        <f>VLOOKUP($A344,級距!A:K,11,FALSE)</f>
        <v>#N/A</v>
      </c>
      <c r="F344" s="50">
        <f t="shared" si="5"/>
        <v>0</v>
      </c>
    </row>
    <row r="345" spans="1:6" x14ac:dyDescent="0.25">
      <c r="A345" s="73">
        <v>44743</v>
      </c>
      <c r="B345" s="66">
        <v>-8390</v>
      </c>
      <c r="C345" s="50">
        <f>VLOOKUP($A345,級距!$A:$K,9,FALSE)</f>
        <v>7</v>
      </c>
      <c r="D345" s="50">
        <f>VLOOKUP($A345,級距!A:K,10,FALSE)</f>
        <v>7</v>
      </c>
      <c r="E345" s="50">
        <f>VLOOKUP($A345,級距!A:K,11,FALSE)</f>
        <v>4</v>
      </c>
      <c r="F345" s="50">
        <f t="shared" si="5"/>
        <v>1</v>
      </c>
    </row>
    <row r="346" spans="1:6" x14ac:dyDescent="0.25">
      <c r="A346" s="73">
        <v>44738</v>
      </c>
      <c r="B346" s="66">
        <v>-7110</v>
      </c>
      <c r="C346" s="50" t="e">
        <f>VLOOKUP($A346,級距!$A:$K,9,FALSE)</f>
        <v>#N/A</v>
      </c>
      <c r="D346" s="50" t="e">
        <f>VLOOKUP($A346,級距!A:K,10,FALSE)</f>
        <v>#N/A</v>
      </c>
      <c r="E346" s="50" t="e">
        <f>VLOOKUP($A346,級距!A:K,11,FALSE)</f>
        <v>#N/A</v>
      </c>
      <c r="F346" s="50">
        <f t="shared" si="5"/>
        <v>1</v>
      </c>
    </row>
    <row r="347" spans="1:6" x14ac:dyDescent="0.25">
      <c r="A347" s="73">
        <v>44734</v>
      </c>
      <c r="B347" s="66">
        <v>-10230</v>
      </c>
      <c r="C347" s="50">
        <f>VLOOKUP($A347,級距!$A:$K,9,FALSE)</f>
        <v>10</v>
      </c>
      <c r="D347" s="50">
        <f>VLOOKUP($A347,級距!A:K,10,FALSE)</f>
        <v>5</v>
      </c>
      <c r="E347" s="50">
        <f>VLOOKUP($A347,級距!A:K,11,FALSE)</f>
        <v>1</v>
      </c>
      <c r="F347" s="50">
        <f t="shared" si="5"/>
        <v>1</v>
      </c>
    </row>
    <row r="348" spans="1:6" x14ac:dyDescent="0.25">
      <c r="A348" s="73">
        <v>44733</v>
      </c>
      <c r="B348" s="66">
        <v>-10230</v>
      </c>
      <c r="C348" s="50">
        <f>VLOOKUP($A348,級距!$A:$K,9,FALSE)</f>
        <v>7</v>
      </c>
      <c r="D348" s="50">
        <f>VLOOKUP($A348,級距!A:K,10,FALSE)</f>
        <v>3</v>
      </c>
      <c r="E348" s="50">
        <f>VLOOKUP($A348,級距!A:K,11,FALSE)</f>
        <v>1</v>
      </c>
      <c r="F348" s="50">
        <f t="shared" si="5"/>
        <v>1</v>
      </c>
    </row>
    <row r="349" spans="1:6" x14ac:dyDescent="0.25">
      <c r="A349" s="73">
        <v>44726</v>
      </c>
      <c r="B349" s="66">
        <v>-15075</v>
      </c>
      <c r="C349" s="50">
        <f>VLOOKUP($A349,級距!$A:$K,9,FALSE)</f>
        <v>7</v>
      </c>
      <c r="D349" s="50">
        <f>VLOOKUP($A349,級距!A:K,10,FALSE)</f>
        <v>3</v>
      </c>
      <c r="E349" s="50">
        <f>VLOOKUP($A349,級距!A:K,11,FALSE)</f>
        <v>1</v>
      </c>
      <c r="F349" s="50">
        <f t="shared" si="5"/>
        <v>1</v>
      </c>
    </row>
    <row r="350" spans="1:6" x14ac:dyDescent="0.25">
      <c r="A350" s="73">
        <v>44714</v>
      </c>
      <c r="B350" s="66">
        <v>8260</v>
      </c>
      <c r="C350" s="50">
        <f>VLOOKUP($A350,級距!$A:$K,9,FALSE)</f>
        <v>10</v>
      </c>
      <c r="D350" s="50">
        <f>VLOOKUP($A350,級距!A:K,10,FALSE)</f>
        <v>6</v>
      </c>
      <c r="E350" s="50">
        <f>VLOOKUP($A350,級距!A:K,11,FALSE)</f>
        <v>1</v>
      </c>
      <c r="F350" s="50">
        <f t="shared" si="5"/>
        <v>1</v>
      </c>
    </row>
    <row r="351" spans="1:6" x14ac:dyDescent="0.25">
      <c r="A351" s="73">
        <v>44713</v>
      </c>
      <c r="B351" s="66">
        <v>-10230</v>
      </c>
      <c r="C351" s="50">
        <f>VLOOKUP($A351,級距!$A:$K,9,FALSE)</f>
        <v>9</v>
      </c>
      <c r="D351" s="50">
        <f>VLOOKUP($A351,級距!A:K,10,FALSE)</f>
        <v>3</v>
      </c>
      <c r="E351" s="50">
        <f>VLOOKUP($A351,級距!A:K,11,FALSE)</f>
        <v>1</v>
      </c>
      <c r="F351" s="50">
        <f t="shared" si="5"/>
        <v>1</v>
      </c>
    </row>
    <row r="352" spans="1:6" x14ac:dyDescent="0.25">
      <c r="A352" s="73">
        <v>44710</v>
      </c>
      <c r="B352" s="66">
        <v>-7740</v>
      </c>
      <c r="C352" s="50" t="e">
        <f>VLOOKUP($A352,級距!$A:$K,9,FALSE)</f>
        <v>#N/A</v>
      </c>
      <c r="D352" s="50" t="e">
        <f>VLOOKUP($A352,級距!A:K,10,FALSE)</f>
        <v>#N/A</v>
      </c>
      <c r="E352" s="50" t="e">
        <f>VLOOKUP($A352,級距!A:K,11,FALSE)</f>
        <v>#N/A</v>
      </c>
      <c r="F352" s="50">
        <f t="shared" si="5"/>
        <v>1</v>
      </c>
    </row>
    <row r="353" spans="1:6" x14ac:dyDescent="0.25">
      <c r="A353" s="73">
        <v>44709</v>
      </c>
      <c r="B353" s="66">
        <v>0</v>
      </c>
      <c r="C353" s="50" t="e">
        <f>VLOOKUP($A353,級距!$A:$K,9,FALSE)</f>
        <v>#N/A</v>
      </c>
      <c r="D353" s="50" t="e">
        <f>VLOOKUP($A353,級距!A:K,10,FALSE)</f>
        <v>#N/A</v>
      </c>
      <c r="E353" s="50" t="e">
        <f>VLOOKUP($A353,級距!A:K,11,FALSE)</f>
        <v>#N/A</v>
      </c>
      <c r="F353" s="50">
        <f t="shared" si="5"/>
        <v>0</v>
      </c>
    </row>
    <row r="354" spans="1:6" x14ac:dyDescent="0.25">
      <c r="A354" s="73">
        <v>44708</v>
      </c>
      <c r="B354" s="66">
        <v>25900</v>
      </c>
      <c r="C354" s="50">
        <f>VLOOKUP($A354,級距!$A:$K,9,FALSE)</f>
        <v>10</v>
      </c>
      <c r="D354" s="50">
        <f>VLOOKUP($A354,級距!A:K,10,FALSE)</f>
        <v>9</v>
      </c>
      <c r="E354" s="50">
        <f>VLOOKUP($A354,級距!A:K,11,FALSE)</f>
        <v>4</v>
      </c>
      <c r="F354" s="50">
        <f t="shared" si="5"/>
        <v>1</v>
      </c>
    </row>
    <row r="355" spans="1:6" x14ac:dyDescent="0.25">
      <c r="A355" s="73">
        <v>44707</v>
      </c>
      <c r="B355" s="66">
        <v>-10230</v>
      </c>
      <c r="C355" s="50">
        <f>VLOOKUP($A355,級距!$A:$K,9,FALSE)</f>
        <v>10</v>
      </c>
      <c r="D355" s="50">
        <f>VLOOKUP($A355,級距!A:K,10,FALSE)</f>
        <v>8</v>
      </c>
      <c r="E355" s="50">
        <f>VLOOKUP($A355,級距!A:K,11,FALSE)</f>
        <v>4</v>
      </c>
      <c r="F355" s="50">
        <f t="shared" si="5"/>
        <v>1</v>
      </c>
    </row>
    <row r="356" spans="1:6" x14ac:dyDescent="0.25">
      <c r="A356" s="73">
        <v>44703</v>
      </c>
      <c r="B356" s="66">
        <v>14460</v>
      </c>
      <c r="C356" s="50" t="e">
        <f>VLOOKUP($A356,級距!$A:$K,9,FALSE)</f>
        <v>#N/A</v>
      </c>
      <c r="D356" s="50" t="e">
        <f>VLOOKUP($A356,級距!A:K,10,FALSE)</f>
        <v>#N/A</v>
      </c>
      <c r="E356" s="50" t="e">
        <f>VLOOKUP($A356,級距!A:K,11,FALSE)</f>
        <v>#N/A</v>
      </c>
      <c r="F356" s="50">
        <f t="shared" si="5"/>
        <v>1</v>
      </c>
    </row>
    <row r="357" spans="1:6" x14ac:dyDescent="0.25">
      <c r="A357" s="73">
        <v>44698</v>
      </c>
      <c r="B357" s="66">
        <v>-10230</v>
      </c>
      <c r="C357" s="50">
        <f>VLOOKUP($A357,級距!$A:$K,9,FALSE)</f>
        <v>7</v>
      </c>
      <c r="D357" s="50">
        <f>VLOOKUP($A357,級距!A:K,10,FALSE)</f>
        <v>3</v>
      </c>
      <c r="E357" s="50">
        <f>VLOOKUP($A357,級距!A:K,11,FALSE)</f>
        <v>1</v>
      </c>
      <c r="F357" s="50">
        <f t="shared" si="5"/>
        <v>1</v>
      </c>
    </row>
    <row r="358" spans="1:6" x14ac:dyDescent="0.25">
      <c r="A358" s="73">
        <v>44685</v>
      </c>
      <c r="B358" s="66">
        <v>-10230</v>
      </c>
      <c r="C358" s="50">
        <f>VLOOKUP($A358,級距!$A:$K,9,FALSE)</f>
        <v>10</v>
      </c>
      <c r="D358" s="50">
        <f>VLOOKUP($A358,級距!A:K,10,FALSE)</f>
        <v>7</v>
      </c>
      <c r="E358" s="50">
        <f>VLOOKUP($A358,級距!A:K,11,FALSE)</f>
        <v>4</v>
      </c>
      <c r="F358" s="50">
        <f t="shared" si="5"/>
        <v>1</v>
      </c>
    </row>
    <row r="359" spans="1:6" x14ac:dyDescent="0.25">
      <c r="A359" s="73">
        <v>44683</v>
      </c>
      <c r="B359" s="66">
        <v>5820</v>
      </c>
      <c r="C359" s="50">
        <f>VLOOKUP($A359,級距!$A:$K,9,FALSE)</f>
        <v>9</v>
      </c>
      <c r="D359" s="50">
        <f>VLOOKUP($A359,級距!A:K,10,FALSE)</f>
        <v>5</v>
      </c>
      <c r="E359" s="50">
        <f>VLOOKUP($A359,級距!A:K,11,FALSE)</f>
        <v>1</v>
      </c>
      <c r="F359" s="50">
        <f t="shared" si="5"/>
        <v>1</v>
      </c>
    </row>
    <row r="360" spans="1:6" x14ac:dyDescent="0.25">
      <c r="A360" s="73">
        <v>44679</v>
      </c>
      <c r="B360" s="66">
        <v>-10250</v>
      </c>
      <c r="C360" s="50">
        <f>VLOOKUP($A360,級距!$A:$K,9,FALSE)</f>
        <v>10</v>
      </c>
      <c r="D360" s="50">
        <f>VLOOKUP($A360,級距!A:K,10,FALSE)</f>
        <v>4</v>
      </c>
      <c r="E360" s="50">
        <f>VLOOKUP($A360,級距!A:K,11,FALSE)</f>
        <v>1</v>
      </c>
      <c r="F360" s="50">
        <f t="shared" si="5"/>
        <v>1</v>
      </c>
    </row>
    <row r="361" spans="1:6" x14ac:dyDescent="0.25">
      <c r="A361" s="73">
        <v>44671</v>
      </c>
      <c r="B361" s="66">
        <v>-780</v>
      </c>
      <c r="C361" s="50">
        <f>VLOOKUP($A361,級距!$A:$K,9,FALSE)</f>
        <v>8</v>
      </c>
      <c r="D361" s="50">
        <f>VLOOKUP($A361,級距!A:K,10,FALSE)</f>
        <v>6</v>
      </c>
      <c r="E361" s="50">
        <f>VLOOKUP($A361,級距!A:K,11,FALSE)</f>
        <v>1</v>
      </c>
      <c r="F361" s="50">
        <f t="shared" si="5"/>
        <v>1</v>
      </c>
    </row>
    <row r="362" spans="1:6" x14ac:dyDescent="0.25">
      <c r="A362" s="73">
        <v>44670</v>
      </c>
      <c r="B362" s="66">
        <v>-10260</v>
      </c>
      <c r="C362" s="50">
        <f>VLOOKUP($A362,級距!$A:$K,9,FALSE)</f>
        <v>9</v>
      </c>
      <c r="D362" s="50">
        <f>VLOOKUP($A362,級距!A:K,10,FALSE)</f>
        <v>8</v>
      </c>
      <c r="E362" s="50">
        <f>VLOOKUP($A362,級距!A:K,11,FALSE)</f>
        <v>4</v>
      </c>
      <c r="F362" s="50">
        <f t="shared" si="5"/>
        <v>1</v>
      </c>
    </row>
    <row r="363" spans="1:6" x14ac:dyDescent="0.25">
      <c r="A363" s="73">
        <v>44664</v>
      </c>
      <c r="B363" s="66">
        <v>3240</v>
      </c>
      <c r="C363" s="50">
        <f>VLOOKUP($A363,級距!$A:$K,9,FALSE)</f>
        <v>8</v>
      </c>
      <c r="D363" s="50">
        <f>VLOOKUP($A363,級距!A:K,10,FALSE)</f>
        <v>6</v>
      </c>
      <c r="E363" s="50">
        <f>VLOOKUP($A363,級距!A:K,11,FALSE)</f>
        <v>1</v>
      </c>
      <c r="F363" s="50">
        <f t="shared" si="5"/>
        <v>1</v>
      </c>
    </row>
    <row r="364" spans="1:6" x14ac:dyDescent="0.25">
      <c r="A364" s="73">
        <v>44658</v>
      </c>
      <c r="B364" s="66">
        <v>-10230</v>
      </c>
      <c r="C364" s="50">
        <f>VLOOKUP($A364,級距!$A:$K,9,FALSE)</f>
        <v>7</v>
      </c>
      <c r="D364" s="50">
        <f>VLOOKUP($A364,級距!A:K,10,FALSE)</f>
        <v>1</v>
      </c>
      <c r="E364" s="50">
        <f>VLOOKUP($A364,級距!A:K,11,FALSE)</f>
        <v>1</v>
      </c>
      <c r="F364" s="50">
        <f t="shared" si="5"/>
        <v>1</v>
      </c>
    </row>
    <row r="365" spans="1:6" x14ac:dyDescent="0.25">
      <c r="A365" s="73">
        <v>44655</v>
      </c>
      <c r="B365" s="66">
        <v>7990</v>
      </c>
      <c r="C365" s="50">
        <f>VLOOKUP($A365,級距!$A:$K,9,FALSE)</f>
        <v>7</v>
      </c>
      <c r="D365" s="50">
        <f>VLOOKUP($A365,級距!A:K,10,FALSE)</f>
        <v>9</v>
      </c>
      <c r="E365" s="50">
        <f>VLOOKUP($A365,級距!A:K,11,FALSE)</f>
        <v>4</v>
      </c>
      <c r="F365" s="50">
        <f t="shared" si="5"/>
        <v>1</v>
      </c>
    </row>
    <row r="366" spans="1:6" x14ac:dyDescent="0.25">
      <c r="A366" s="73">
        <v>44654</v>
      </c>
      <c r="B366" s="66">
        <v>1290</v>
      </c>
      <c r="C366" s="50" t="e">
        <f>VLOOKUP($A366,級距!$A:$K,9,FALSE)</f>
        <v>#N/A</v>
      </c>
      <c r="D366" s="50" t="e">
        <f>VLOOKUP($A366,級距!A:K,10,FALSE)</f>
        <v>#N/A</v>
      </c>
      <c r="E366" s="50" t="e">
        <f>VLOOKUP($A366,級距!A:K,11,FALSE)</f>
        <v>#N/A</v>
      </c>
      <c r="F366" s="50">
        <f t="shared" si="5"/>
        <v>1</v>
      </c>
    </row>
    <row r="367" spans="1:6" x14ac:dyDescent="0.25">
      <c r="A367" s="73">
        <v>44653</v>
      </c>
      <c r="B367" s="66">
        <v>0</v>
      </c>
      <c r="C367" s="50" t="e">
        <f>VLOOKUP($A367,級距!$A:$K,9,FALSE)</f>
        <v>#N/A</v>
      </c>
      <c r="D367" s="50" t="e">
        <f>VLOOKUP($A367,級距!A:K,10,FALSE)</f>
        <v>#N/A</v>
      </c>
      <c r="E367" s="50" t="e">
        <f>VLOOKUP($A367,級距!A:K,11,FALSE)</f>
        <v>#N/A</v>
      </c>
      <c r="F367" s="50">
        <f t="shared" si="5"/>
        <v>0</v>
      </c>
    </row>
    <row r="368" spans="1:6" x14ac:dyDescent="0.25">
      <c r="A368" s="73">
        <v>44652</v>
      </c>
      <c r="B368" s="66">
        <v>8470</v>
      </c>
      <c r="C368" s="50">
        <f>VLOOKUP($A368,級距!$A:$K,9,FALSE)</f>
        <v>5</v>
      </c>
      <c r="D368" s="50">
        <f>VLOOKUP($A368,級距!A:K,10,FALSE)</f>
        <v>4</v>
      </c>
      <c r="E368" s="50">
        <f>VLOOKUP($A368,級距!A:K,11,FALSE)</f>
        <v>2</v>
      </c>
      <c r="F368" s="50">
        <f t="shared" si="5"/>
        <v>1</v>
      </c>
    </row>
    <row r="369" spans="1:6" x14ac:dyDescent="0.25">
      <c r="A369" s="73">
        <v>44649</v>
      </c>
      <c r="B369" s="66">
        <v>-10230</v>
      </c>
      <c r="C369" s="50">
        <f>VLOOKUP($A369,級距!$A:$K,9,FALSE)</f>
        <v>5</v>
      </c>
      <c r="D369" s="50">
        <f>VLOOKUP($A369,級距!A:K,10,FALSE)</f>
        <v>8</v>
      </c>
      <c r="E369" s="50">
        <f>VLOOKUP($A369,級距!A:K,11,FALSE)</f>
        <v>3</v>
      </c>
      <c r="F369" s="50">
        <f t="shared" si="5"/>
        <v>1</v>
      </c>
    </row>
    <row r="370" spans="1:6" x14ac:dyDescent="0.25">
      <c r="A370" s="73">
        <v>44648</v>
      </c>
      <c r="B370" s="66">
        <v>-420</v>
      </c>
      <c r="C370" s="50">
        <f>VLOOKUP($A370,級距!$A:$K,9,FALSE)</f>
        <v>7</v>
      </c>
      <c r="D370" s="50">
        <f>VLOOKUP($A370,級距!A:K,10,FALSE)</f>
        <v>9</v>
      </c>
      <c r="E370" s="50">
        <f>VLOOKUP($A370,級距!A:K,11,FALSE)</f>
        <v>4</v>
      </c>
      <c r="F370" s="50">
        <f t="shared" si="5"/>
        <v>1</v>
      </c>
    </row>
    <row r="371" spans="1:6" x14ac:dyDescent="0.25">
      <c r="A371" s="73">
        <v>44645</v>
      </c>
      <c r="B371" s="66">
        <v>-10230</v>
      </c>
      <c r="C371" s="50">
        <f>VLOOKUP($A371,級距!$A:$K,9,FALSE)</f>
        <v>6</v>
      </c>
      <c r="D371" s="50">
        <f>VLOOKUP($A371,級距!A:K,10,FALSE)</f>
        <v>1</v>
      </c>
      <c r="E371" s="50">
        <f>VLOOKUP($A371,級距!A:K,11,FALSE)</f>
        <v>1</v>
      </c>
      <c r="F371" s="50">
        <f t="shared" si="5"/>
        <v>1</v>
      </c>
    </row>
    <row r="372" spans="1:6" x14ac:dyDescent="0.25">
      <c r="A372" s="73">
        <v>44644</v>
      </c>
      <c r="B372" s="66">
        <v>-1390</v>
      </c>
      <c r="C372" s="50">
        <f>VLOOKUP($A372,級距!$A:$K,9,FALSE)</f>
        <v>8</v>
      </c>
      <c r="D372" s="50">
        <f>VLOOKUP($A372,級距!A:K,10,FALSE)</f>
        <v>8</v>
      </c>
      <c r="E372" s="50">
        <f>VLOOKUP($A372,級距!A:K,11,FALSE)</f>
        <v>4</v>
      </c>
      <c r="F372" s="50">
        <f t="shared" si="5"/>
        <v>1</v>
      </c>
    </row>
    <row r="373" spans="1:6" x14ac:dyDescent="0.25">
      <c r="A373" s="73">
        <v>44642</v>
      </c>
      <c r="B373" s="66">
        <v>1510</v>
      </c>
      <c r="C373" s="50">
        <f>VLOOKUP($A373,級距!$A:$K,9,FALSE)</f>
        <v>8</v>
      </c>
      <c r="D373" s="50">
        <f>VLOOKUP($A373,級距!A:K,10,FALSE)</f>
        <v>8</v>
      </c>
      <c r="E373" s="50">
        <f>VLOOKUP($A373,級距!A:K,11,FALSE)</f>
        <v>4</v>
      </c>
      <c r="F373" s="50">
        <f t="shared" si="5"/>
        <v>1</v>
      </c>
    </row>
    <row r="374" spans="1:6" x14ac:dyDescent="0.25">
      <c r="A374" s="73">
        <v>44640</v>
      </c>
      <c r="B374" s="66">
        <v>-5445</v>
      </c>
      <c r="C374" s="50" t="e">
        <f>VLOOKUP($A374,級距!$A:$K,9,FALSE)</f>
        <v>#N/A</v>
      </c>
      <c r="D374" s="50" t="e">
        <f>VLOOKUP($A374,級距!A:K,10,FALSE)</f>
        <v>#N/A</v>
      </c>
      <c r="E374" s="50" t="e">
        <f>VLOOKUP($A374,級距!A:K,11,FALSE)</f>
        <v>#N/A</v>
      </c>
      <c r="F374" s="50">
        <f t="shared" si="5"/>
        <v>1</v>
      </c>
    </row>
    <row r="375" spans="1:6" x14ac:dyDescent="0.25">
      <c r="A375" s="73">
        <v>44639</v>
      </c>
      <c r="B375" s="66">
        <v>0</v>
      </c>
      <c r="C375" s="50" t="e">
        <f>VLOOKUP($A375,級距!$A:$K,9,FALSE)</f>
        <v>#N/A</v>
      </c>
      <c r="D375" s="50" t="e">
        <f>VLOOKUP($A375,級距!A:K,10,FALSE)</f>
        <v>#N/A</v>
      </c>
      <c r="E375" s="50" t="e">
        <f>VLOOKUP($A375,級距!A:K,11,FALSE)</f>
        <v>#N/A</v>
      </c>
      <c r="F375" s="50">
        <f t="shared" si="5"/>
        <v>0</v>
      </c>
    </row>
    <row r="376" spans="1:6" x14ac:dyDescent="0.25">
      <c r="A376" s="73">
        <v>44638</v>
      </c>
      <c r="B376" s="66">
        <v>23095</v>
      </c>
      <c r="C376" s="50">
        <f>VLOOKUP($A376,級距!$A:$K,9,FALSE)</f>
        <v>10</v>
      </c>
      <c r="D376" s="50">
        <f>VLOOKUP($A376,級距!A:K,10,FALSE)</f>
        <v>9</v>
      </c>
      <c r="E376" s="50">
        <f>VLOOKUP($A376,級距!A:K,11,FALSE)</f>
        <v>4</v>
      </c>
      <c r="F376" s="50">
        <f t="shared" si="5"/>
        <v>1</v>
      </c>
    </row>
    <row r="377" spans="1:6" x14ac:dyDescent="0.25">
      <c r="A377" s="73">
        <v>44636</v>
      </c>
      <c r="B377" s="66">
        <v>-20115</v>
      </c>
      <c r="C377" s="50">
        <f>VLOOKUP($A377,級距!$A:$K,9,FALSE)</f>
        <v>10</v>
      </c>
      <c r="D377" s="50">
        <f>VLOOKUP($A377,級距!A:K,10,FALSE)</f>
        <v>6</v>
      </c>
      <c r="E377" s="50">
        <f>VLOOKUP($A377,級距!A:K,11,FALSE)</f>
        <v>1</v>
      </c>
      <c r="F377" s="50">
        <f t="shared" si="5"/>
        <v>1</v>
      </c>
    </row>
    <row r="378" spans="1:6" x14ac:dyDescent="0.25">
      <c r="A378" s="73">
        <v>44635</v>
      </c>
      <c r="B378" s="66">
        <v>-10230</v>
      </c>
      <c r="C378" s="50">
        <f>VLOOKUP($A378,級距!$A:$K,9,FALSE)</f>
        <v>10</v>
      </c>
      <c r="D378" s="50">
        <f>VLOOKUP($A378,級距!A:K,10,FALSE)</f>
        <v>10</v>
      </c>
      <c r="E378" s="50">
        <f>VLOOKUP($A378,級距!A:K,11,FALSE)</f>
        <v>4</v>
      </c>
      <c r="F378" s="50">
        <f t="shared" si="5"/>
        <v>1</v>
      </c>
    </row>
    <row r="379" spans="1:6" x14ac:dyDescent="0.25">
      <c r="A379" s="73">
        <v>44633</v>
      </c>
      <c r="B379" s="66">
        <v>-8275</v>
      </c>
      <c r="C379" s="50" t="e">
        <f>VLOOKUP($A379,級距!$A:$K,9,FALSE)</f>
        <v>#N/A</v>
      </c>
      <c r="D379" s="50" t="e">
        <f>VLOOKUP($A379,級距!A:K,10,FALSE)</f>
        <v>#N/A</v>
      </c>
      <c r="E379" s="50" t="e">
        <f>VLOOKUP($A379,級距!A:K,11,FALSE)</f>
        <v>#N/A</v>
      </c>
      <c r="F379" s="50">
        <f t="shared" si="5"/>
        <v>1</v>
      </c>
    </row>
    <row r="380" spans="1:6" x14ac:dyDescent="0.25">
      <c r="A380" s="73">
        <v>44632</v>
      </c>
      <c r="B380" s="66">
        <v>0</v>
      </c>
      <c r="C380" s="50" t="e">
        <f>VLOOKUP($A380,級距!$A:$K,9,FALSE)</f>
        <v>#N/A</v>
      </c>
      <c r="D380" s="50" t="e">
        <f>VLOOKUP($A380,級距!A:K,10,FALSE)</f>
        <v>#N/A</v>
      </c>
      <c r="E380" s="50" t="e">
        <f>VLOOKUP($A380,級距!A:K,11,FALSE)</f>
        <v>#N/A</v>
      </c>
      <c r="F380" s="50">
        <f t="shared" si="5"/>
        <v>0</v>
      </c>
    </row>
    <row r="381" spans="1:6" x14ac:dyDescent="0.25">
      <c r="A381" s="73">
        <v>44631</v>
      </c>
      <c r="B381" s="66">
        <v>-1245</v>
      </c>
      <c r="C381" s="50">
        <f>VLOOKUP($A381,級距!$A:$K,9,FALSE)</f>
        <v>10</v>
      </c>
      <c r="D381" s="50">
        <f>VLOOKUP($A381,級距!A:K,10,FALSE)</f>
        <v>10</v>
      </c>
      <c r="E381" s="50">
        <f>VLOOKUP($A381,級距!A:K,11,FALSE)</f>
        <v>4</v>
      </c>
      <c r="F381" s="50">
        <f t="shared" si="5"/>
        <v>1</v>
      </c>
    </row>
    <row r="382" spans="1:6" x14ac:dyDescent="0.25">
      <c r="A382" s="73">
        <v>44629</v>
      </c>
      <c r="B382" s="66">
        <v>-10280</v>
      </c>
      <c r="C382" s="50">
        <f>VLOOKUP($A382,級距!$A:$K,9,FALSE)</f>
        <v>8</v>
      </c>
      <c r="D382" s="50">
        <f>VLOOKUP($A382,級距!A:K,10,FALSE)</f>
        <v>8</v>
      </c>
      <c r="E382" s="50">
        <f>VLOOKUP($A382,級距!A:K,11,FALSE)</f>
        <v>4</v>
      </c>
      <c r="F382" s="50">
        <f t="shared" si="5"/>
        <v>1</v>
      </c>
    </row>
    <row r="383" spans="1:6" x14ac:dyDescent="0.25">
      <c r="A383" s="73">
        <v>44627</v>
      </c>
      <c r="B383" s="66">
        <v>-10230</v>
      </c>
      <c r="C383" s="50">
        <f>VLOOKUP($A383,級距!$A:$K,9,FALSE)</f>
        <v>10</v>
      </c>
      <c r="D383" s="50">
        <f>VLOOKUP($A383,級距!A:K,10,FALSE)</f>
        <v>6</v>
      </c>
      <c r="E383" s="50">
        <f>VLOOKUP($A383,級距!A:K,11,FALSE)</f>
        <v>1</v>
      </c>
      <c r="F383" s="50">
        <f t="shared" si="5"/>
        <v>1</v>
      </c>
    </row>
    <row r="384" spans="1:6" x14ac:dyDescent="0.25">
      <c r="A384" s="73">
        <v>44617</v>
      </c>
      <c r="B384" s="66">
        <v>-10230</v>
      </c>
      <c r="C384" s="50">
        <f>VLOOKUP($A384,級距!$A:$K,9,FALSE)</f>
        <v>8</v>
      </c>
      <c r="D384" s="50">
        <f>VLOOKUP($A384,級距!A:K,10,FALSE)</f>
        <v>9</v>
      </c>
      <c r="E384" s="50">
        <f>VLOOKUP($A384,級距!A:K,11,FALSE)</f>
        <v>4</v>
      </c>
      <c r="F384" s="50">
        <f t="shared" si="5"/>
        <v>1</v>
      </c>
    </row>
    <row r="385" spans="1:6" x14ac:dyDescent="0.25">
      <c r="A385" s="73">
        <v>44616</v>
      </c>
      <c r="B385" s="66">
        <v>29870</v>
      </c>
      <c r="C385" s="50">
        <f>VLOOKUP($A385,級距!$A:$K,9,FALSE)</f>
        <v>10</v>
      </c>
      <c r="D385" s="50">
        <f>VLOOKUP($A385,級距!A:K,10,FALSE)</f>
        <v>9</v>
      </c>
      <c r="E385" s="50">
        <f>VLOOKUP($A385,級距!A:K,11,FALSE)</f>
        <v>4</v>
      </c>
      <c r="F385" s="50">
        <f t="shared" si="5"/>
        <v>1</v>
      </c>
    </row>
    <row r="386" spans="1:6" x14ac:dyDescent="0.25">
      <c r="A386" s="73">
        <v>44615</v>
      </c>
      <c r="B386" s="66">
        <v>40645</v>
      </c>
      <c r="C386" s="50">
        <f>VLOOKUP($A386,級距!$A:$K,9,FALSE)</f>
        <v>10</v>
      </c>
      <c r="D386" s="50">
        <f>VLOOKUP($A386,級距!A:K,10,FALSE)</f>
        <v>9</v>
      </c>
      <c r="E386" s="50">
        <f>VLOOKUP($A386,級距!A:K,11,FALSE)</f>
        <v>4</v>
      </c>
      <c r="F386" s="50">
        <f t="shared" ref="F386:F449" si="6">IF(B386&lt;&gt;0,1,0)</f>
        <v>1</v>
      </c>
    </row>
    <row r="387" spans="1:6" x14ac:dyDescent="0.25">
      <c r="A387" s="73">
        <v>44607</v>
      </c>
      <c r="B387" s="66">
        <v>-10260</v>
      </c>
      <c r="C387" s="50">
        <f>VLOOKUP($A387,級距!$A:$K,9,FALSE)</f>
        <v>4</v>
      </c>
      <c r="D387" s="50">
        <f>VLOOKUP($A387,級距!A:K,10,FALSE)</f>
        <v>4</v>
      </c>
      <c r="E387" s="50">
        <f>VLOOKUP($A387,級距!A:K,11,FALSE)</f>
        <v>2</v>
      </c>
      <c r="F387" s="50">
        <f t="shared" si="6"/>
        <v>1</v>
      </c>
    </row>
    <row r="388" spans="1:6" x14ac:dyDescent="0.25">
      <c r="A388" s="73">
        <v>44606</v>
      </c>
      <c r="B388" s="66">
        <v>-12660</v>
      </c>
      <c r="C388" s="50">
        <f>VLOOKUP($A388,級距!$A:$K,9,FALSE)</f>
        <v>8</v>
      </c>
      <c r="D388" s="50">
        <f>VLOOKUP($A388,級距!A:K,10,FALSE)</f>
        <v>5</v>
      </c>
      <c r="E388" s="50">
        <f>VLOOKUP($A388,級距!A:K,11,FALSE)</f>
        <v>1</v>
      </c>
      <c r="F388" s="50">
        <f t="shared" si="6"/>
        <v>1</v>
      </c>
    </row>
    <row r="389" spans="1:6" x14ac:dyDescent="0.25">
      <c r="A389" s="73">
        <v>44603</v>
      </c>
      <c r="B389" s="66">
        <v>-10230</v>
      </c>
      <c r="C389" s="50">
        <f>VLOOKUP($A389,級距!$A:$K,9,FALSE)</f>
        <v>10</v>
      </c>
      <c r="D389" s="50">
        <f>VLOOKUP($A389,級距!A:K,10,FALSE)</f>
        <v>7</v>
      </c>
      <c r="E389" s="50">
        <f>VLOOKUP($A389,級距!A:K,11,FALSE)</f>
        <v>4</v>
      </c>
      <c r="F389" s="50">
        <f t="shared" si="6"/>
        <v>1</v>
      </c>
    </row>
    <row r="390" spans="1:6" x14ac:dyDescent="0.25">
      <c r="A390" s="73">
        <v>44602</v>
      </c>
      <c r="B390" s="66">
        <v>-10230</v>
      </c>
      <c r="C390" s="50">
        <f>VLOOKUP($A390,級距!$A:$K,9,FALSE)</f>
        <v>9</v>
      </c>
      <c r="D390" s="50">
        <f>VLOOKUP($A390,級距!A:K,10,FALSE)</f>
        <v>7</v>
      </c>
      <c r="E390" s="50">
        <f>VLOOKUP($A390,級距!A:K,11,FALSE)</f>
        <v>4</v>
      </c>
      <c r="F390" s="50">
        <f t="shared" si="6"/>
        <v>1</v>
      </c>
    </row>
    <row r="391" spans="1:6" x14ac:dyDescent="0.25">
      <c r="A391" s="73">
        <v>44601</v>
      </c>
      <c r="B391" s="66">
        <v>-10360</v>
      </c>
      <c r="C391" s="50">
        <f>VLOOKUP($A391,級距!$A:$K,9,FALSE)</f>
        <v>4</v>
      </c>
      <c r="D391" s="50">
        <f>VLOOKUP($A391,級距!A:K,10,FALSE)</f>
        <v>9</v>
      </c>
      <c r="E391" s="50">
        <f>VLOOKUP($A391,級距!A:K,11,FALSE)</f>
        <v>3</v>
      </c>
      <c r="F391" s="50">
        <f t="shared" si="6"/>
        <v>1</v>
      </c>
    </row>
    <row r="392" spans="1:6" x14ac:dyDescent="0.25">
      <c r="A392" s="73">
        <v>44593</v>
      </c>
      <c r="B392" s="66">
        <v>2970</v>
      </c>
      <c r="C392" s="50">
        <f>VLOOKUP($A392,級距!$A:$K,9,FALSE)</f>
        <v>7</v>
      </c>
      <c r="D392" s="50">
        <f>VLOOKUP($A392,級距!A:K,10,FALSE)</f>
        <v>5</v>
      </c>
      <c r="E392" s="50">
        <f>VLOOKUP($A392,級距!A:K,11,FALSE)</f>
        <v>1</v>
      </c>
      <c r="F392" s="50">
        <f t="shared" si="6"/>
        <v>1</v>
      </c>
    </row>
    <row r="393" spans="1:6" x14ac:dyDescent="0.25">
      <c r="A393" s="73">
        <v>44592</v>
      </c>
      <c r="B393" s="66">
        <v>22690</v>
      </c>
      <c r="C393" s="50">
        <f>VLOOKUP($A393,級距!$A:$K,9,FALSE)</f>
        <v>10</v>
      </c>
      <c r="D393" s="50">
        <f>VLOOKUP($A393,級距!A:K,10,FALSE)</f>
        <v>9</v>
      </c>
      <c r="E393" s="50">
        <f>VLOOKUP($A393,級距!A:K,11,FALSE)</f>
        <v>4</v>
      </c>
      <c r="F393" s="50">
        <f t="shared" si="6"/>
        <v>1</v>
      </c>
    </row>
    <row r="394" spans="1:6" x14ac:dyDescent="0.25">
      <c r="A394" s="73">
        <v>44588</v>
      </c>
      <c r="B394" s="66">
        <v>-10230</v>
      </c>
      <c r="C394" s="50">
        <f>VLOOKUP($A394,級距!$A:$K,9,FALSE)</f>
        <v>10</v>
      </c>
      <c r="D394" s="50">
        <f>VLOOKUP($A394,級距!A:K,10,FALSE)</f>
        <v>4</v>
      </c>
      <c r="E394" s="50">
        <f>VLOOKUP($A394,級距!A:K,11,FALSE)</f>
        <v>1</v>
      </c>
      <c r="F394" s="50">
        <f t="shared" si="6"/>
        <v>1</v>
      </c>
    </row>
    <row r="395" spans="1:6" x14ac:dyDescent="0.25">
      <c r="A395" s="73">
        <v>44587</v>
      </c>
      <c r="B395" s="66">
        <v>-10320</v>
      </c>
      <c r="C395" s="50">
        <f>VLOOKUP($A395,級距!$A:$K,9,FALSE)</f>
        <v>10</v>
      </c>
      <c r="D395" s="50">
        <f>VLOOKUP($A395,級距!A:K,10,FALSE)</f>
        <v>5</v>
      </c>
      <c r="E395" s="50">
        <f>VLOOKUP($A395,級距!A:K,11,FALSE)</f>
        <v>1</v>
      </c>
      <c r="F395" s="50">
        <f t="shared" si="6"/>
        <v>1</v>
      </c>
    </row>
    <row r="396" spans="1:6" x14ac:dyDescent="0.25">
      <c r="A396" s="73">
        <v>44586</v>
      </c>
      <c r="B396" s="66">
        <v>-10260</v>
      </c>
      <c r="C396" s="50">
        <f>VLOOKUP($A396,級距!$A:$K,9,FALSE)</f>
        <v>9</v>
      </c>
      <c r="D396" s="50">
        <f>VLOOKUP($A396,級距!A:K,10,FALSE)</f>
        <v>2</v>
      </c>
      <c r="E396" s="50">
        <f>VLOOKUP($A396,級距!A:K,11,FALSE)</f>
        <v>1</v>
      </c>
      <c r="F396" s="50">
        <f t="shared" si="6"/>
        <v>1</v>
      </c>
    </row>
    <row r="397" spans="1:6" x14ac:dyDescent="0.25">
      <c r="A397" s="73">
        <v>44580</v>
      </c>
      <c r="B397" s="66">
        <v>-10310</v>
      </c>
      <c r="C397" s="50">
        <f>VLOOKUP($A397,級距!$A:$K,9,FALSE)</f>
        <v>8</v>
      </c>
      <c r="D397" s="50">
        <f>VLOOKUP($A397,級距!A:K,10,FALSE)</f>
        <v>7</v>
      </c>
      <c r="E397" s="50">
        <f>VLOOKUP($A397,級距!A:K,11,FALSE)</f>
        <v>4</v>
      </c>
      <c r="F397" s="50">
        <f t="shared" si="6"/>
        <v>1</v>
      </c>
    </row>
    <row r="398" spans="1:6" x14ac:dyDescent="0.25">
      <c r="A398" s="73">
        <v>44574</v>
      </c>
      <c r="B398" s="66">
        <v>47350</v>
      </c>
      <c r="C398" s="50">
        <f>VLOOKUP($A398,級距!$A:$K,9,FALSE)</f>
        <v>10</v>
      </c>
      <c r="D398" s="50">
        <f>VLOOKUP($A398,級距!A:K,10,FALSE)</f>
        <v>8</v>
      </c>
      <c r="E398" s="50">
        <f>VLOOKUP($A398,級距!A:K,11,FALSE)</f>
        <v>4</v>
      </c>
      <c r="F398" s="50">
        <f t="shared" si="6"/>
        <v>1</v>
      </c>
    </row>
    <row r="399" spans="1:6" x14ac:dyDescent="0.25">
      <c r="A399" s="73">
        <v>44571</v>
      </c>
      <c r="B399" s="66">
        <v>30920</v>
      </c>
      <c r="C399" s="50">
        <f>VLOOKUP($A399,級距!$A:$K,9,FALSE)</f>
        <v>9</v>
      </c>
      <c r="D399" s="50">
        <f>VLOOKUP($A399,級距!A:K,10,FALSE)</f>
        <v>2</v>
      </c>
      <c r="E399" s="50">
        <f>VLOOKUP($A399,級距!A:K,11,FALSE)</f>
        <v>1</v>
      </c>
      <c r="F399" s="50">
        <f t="shared" si="6"/>
        <v>1</v>
      </c>
    </row>
    <row r="400" spans="1:6" x14ac:dyDescent="0.25">
      <c r="A400" s="73">
        <v>44560</v>
      </c>
      <c r="B400" s="66">
        <v>-7625</v>
      </c>
      <c r="C400" s="50">
        <f>VLOOKUP($A400,級距!$A:$K,9,FALSE)</f>
        <v>2</v>
      </c>
      <c r="D400" s="50">
        <f>VLOOKUP($A400,級距!A:K,10,FALSE)</f>
        <v>7</v>
      </c>
      <c r="E400" s="50">
        <f>VLOOKUP($A400,級距!A:K,11,FALSE)</f>
        <v>3</v>
      </c>
      <c r="F400" s="50">
        <f t="shared" si="6"/>
        <v>1</v>
      </c>
    </row>
    <row r="401" spans="1:6" x14ac:dyDescent="0.25">
      <c r="A401" s="73">
        <v>44558</v>
      </c>
      <c r="B401" s="66">
        <v>-10230</v>
      </c>
      <c r="C401" s="50">
        <f>VLOOKUP($A401,級距!$A:$K,9,FALSE)</f>
        <v>4</v>
      </c>
      <c r="D401" s="50">
        <f>VLOOKUP($A401,級距!A:K,10,FALSE)</f>
        <v>7</v>
      </c>
      <c r="E401" s="50">
        <f>VLOOKUP($A401,級距!A:K,11,FALSE)</f>
        <v>3</v>
      </c>
      <c r="F401" s="50">
        <f t="shared" si="6"/>
        <v>1</v>
      </c>
    </row>
    <row r="402" spans="1:6" x14ac:dyDescent="0.25">
      <c r="A402" s="73">
        <v>44557</v>
      </c>
      <c r="B402" s="66">
        <v>4050</v>
      </c>
      <c r="C402" s="50">
        <f>VLOOKUP($A402,級距!$A:$K,9,FALSE)</f>
        <v>5</v>
      </c>
      <c r="D402" s="50">
        <f>VLOOKUP($A402,級距!A:K,10,FALSE)</f>
        <v>10</v>
      </c>
      <c r="E402" s="50">
        <f>VLOOKUP($A402,級距!A:K,11,FALSE)</f>
        <v>3</v>
      </c>
      <c r="F402" s="50">
        <f t="shared" si="6"/>
        <v>1</v>
      </c>
    </row>
    <row r="403" spans="1:6" x14ac:dyDescent="0.25">
      <c r="A403" s="73">
        <v>44553</v>
      </c>
      <c r="B403" s="66">
        <v>13440</v>
      </c>
      <c r="C403" s="50">
        <f>VLOOKUP($A403,級距!$A:$K,9,FALSE)</f>
        <v>3</v>
      </c>
      <c r="D403" s="50">
        <f>VLOOKUP($A403,級距!A:K,10,FALSE)</f>
        <v>6</v>
      </c>
      <c r="E403" s="50">
        <f>VLOOKUP($A403,級距!A:K,11,FALSE)</f>
        <v>2</v>
      </c>
      <c r="F403" s="50">
        <f t="shared" si="6"/>
        <v>1</v>
      </c>
    </row>
    <row r="404" spans="1:6" x14ac:dyDescent="0.25">
      <c r="A404" s="73">
        <v>44551</v>
      </c>
      <c r="B404" s="66">
        <v>2640</v>
      </c>
      <c r="C404" s="50">
        <f>VLOOKUP($A404,級距!$A:$K,9,FALSE)</f>
        <v>8</v>
      </c>
      <c r="D404" s="50">
        <f>VLOOKUP($A404,級距!A:K,10,FALSE)</f>
        <v>5</v>
      </c>
      <c r="E404" s="50">
        <f>VLOOKUP($A404,級距!A:K,11,FALSE)</f>
        <v>1</v>
      </c>
      <c r="F404" s="50">
        <f t="shared" si="6"/>
        <v>1</v>
      </c>
    </row>
    <row r="405" spans="1:6" x14ac:dyDescent="0.25">
      <c r="A405" s="73">
        <v>44545</v>
      </c>
      <c r="B405" s="66">
        <v>32635</v>
      </c>
      <c r="C405" s="50">
        <f>VLOOKUP($A405,級距!$A:$K,9,FALSE)</f>
        <v>10</v>
      </c>
      <c r="D405" s="50">
        <f>VLOOKUP($A405,級距!A:K,10,FALSE)</f>
        <v>8</v>
      </c>
      <c r="E405" s="50">
        <f>VLOOKUP($A405,級距!A:K,11,FALSE)</f>
        <v>4</v>
      </c>
      <c r="F405" s="50">
        <f t="shared" si="6"/>
        <v>1</v>
      </c>
    </row>
    <row r="406" spans="1:6" x14ac:dyDescent="0.25">
      <c r="A406" s="73">
        <v>44544</v>
      </c>
      <c r="B406" s="66">
        <v>11880</v>
      </c>
      <c r="C406" s="50">
        <f>VLOOKUP($A406,級距!$A:$K,9,FALSE)</f>
        <v>6</v>
      </c>
      <c r="D406" s="50">
        <f>VLOOKUP($A406,級距!A:K,10,FALSE)</f>
        <v>2</v>
      </c>
      <c r="E406" s="50">
        <f>VLOOKUP($A406,級距!A:K,11,FALSE)</f>
        <v>1</v>
      </c>
      <c r="F406" s="50">
        <f t="shared" si="6"/>
        <v>1</v>
      </c>
    </row>
    <row r="407" spans="1:6" x14ac:dyDescent="0.25">
      <c r="A407" s="73">
        <v>44542</v>
      </c>
      <c r="B407" s="66">
        <v>-2430</v>
      </c>
      <c r="C407" s="50" t="e">
        <f>VLOOKUP($A407,級距!$A:$K,9,FALSE)</f>
        <v>#N/A</v>
      </c>
      <c r="D407" s="50" t="e">
        <f>VLOOKUP($A407,級距!A:K,10,FALSE)</f>
        <v>#N/A</v>
      </c>
      <c r="E407" s="50" t="e">
        <f>VLOOKUP($A407,級距!A:K,11,FALSE)</f>
        <v>#N/A</v>
      </c>
      <c r="F407" s="50">
        <f t="shared" si="6"/>
        <v>1</v>
      </c>
    </row>
    <row r="408" spans="1:6" x14ac:dyDescent="0.25">
      <c r="A408" s="73">
        <v>44541</v>
      </c>
      <c r="B408" s="66">
        <v>0</v>
      </c>
      <c r="C408" s="50" t="e">
        <f>VLOOKUP($A408,級距!$A:$K,9,FALSE)</f>
        <v>#N/A</v>
      </c>
      <c r="D408" s="50" t="e">
        <f>VLOOKUP($A408,級距!A:K,10,FALSE)</f>
        <v>#N/A</v>
      </c>
      <c r="E408" s="50" t="e">
        <f>VLOOKUP($A408,級距!A:K,11,FALSE)</f>
        <v>#N/A</v>
      </c>
      <c r="F408" s="50">
        <f t="shared" si="6"/>
        <v>0</v>
      </c>
    </row>
    <row r="409" spans="1:6" x14ac:dyDescent="0.25">
      <c r="A409" s="73">
        <v>44540</v>
      </c>
      <c r="B409" s="66">
        <v>-7800</v>
      </c>
      <c r="C409" s="50">
        <f>VLOOKUP($A409,級距!$A:$K,9,FALSE)</f>
        <v>4</v>
      </c>
      <c r="D409" s="50">
        <f>VLOOKUP($A409,級距!A:K,10,FALSE)</f>
        <v>6</v>
      </c>
      <c r="E409" s="50">
        <f>VLOOKUP($A409,級距!A:K,11,FALSE)</f>
        <v>2</v>
      </c>
      <c r="F409" s="50">
        <f t="shared" si="6"/>
        <v>1</v>
      </c>
    </row>
    <row r="410" spans="1:6" x14ac:dyDescent="0.25">
      <c r="A410" s="73">
        <v>44537</v>
      </c>
      <c r="B410" s="66">
        <v>19680</v>
      </c>
      <c r="C410" s="50">
        <f>VLOOKUP($A410,級距!$A:$K,9,FALSE)</f>
        <v>5</v>
      </c>
      <c r="D410" s="50">
        <f>VLOOKUP($A410,級距!A:K,10,FALSE)</f>
        <v>8</v>
      </c>
      <c r="E410" s="50">
        <f>VLOOKUP($A410,級距!A:K,11,FALSE)</f>
        <v>3</v>
      </c>
      <c r="F410" s="50">
        <f t="shared" si="6"/>
        <v>1</v>
      </c>
    </row>
    <row r="411" spans="1:6" x14ac:dyDescent="0.25">
      <c r="A411" s="73">
        <v>44535</v>
      </c>
      <c r="B411" s="66">
        <v>-2560</v>
      </c>
      <c r="C411" s="50" t="e">
        <f>VLOOKUP($A411,級距!$A:$K,9,FALSE)</f>
        <v>#N/A</v>
      </c>
      <c r="D411" s="50" t="e">
        <f>VLOOKUP($A411,級距!A:K,10,FALSE)</f>
        <v>#N/A</v>
      </c>
      <c r="E411" s="50" t="e">
        <f>VLOOKUP($A411,級距!A:K,11,FALSE)</f>
        <v>#N/A</v>
      </c>
      <c r="F411" s="50">
        <f t="shared" si="6"/>
        <v>1</v>
      </c>
    </row>
    <row r="412" spans="1:6" x14ac:dyDescent="0.25">
      <c r="A412" s="73">
        <v>44534</v>
      </c>
      <c r="B412" s="66">
        <v>0</v>
      </c>
      <c r="C412" s="50" t="e">
        <f>VLOOKUP($A412,級距!$A:$K,9,FALSE)</f>
        <v>#N/A</v>
      </c>
      <c r="D412" s="50" t="e">
        <f>VLOOKUP($A412,級距!A:K,10,FALSE)</f>
        <v>#N/A</v>
      </c>
      <c r="E412" s="50" t="e">
        <f>VLOOKUP($A412,級距!A:K,11,FALSE)</f>
        <v>#N/A</v>
      </c>
      <c r="F412" s="50">
        <f t="shared" si="6"/>
        <v>0</v>
      </c>
    </row>
    <row r="413" spans="1:6" x14ac:dyDescent="0.25">
      <c r="A413" s="73">
        <v>44533</v>
      </c>
      <c r="B413" s="66">
        <v>11990</v>
      </c>
      <c r="C413" s="50">
        <f>VLOOKUP($A413,級距!$A:$K,9,FALSE)</f>
        <v>10</v>
      </c>
      <c r="D413" s="50">
        <f>VLOOKUP($A413,級距!A:K,10,FALSE)</f>
        <v>5</v>
      </c>
      <c r="E413" s="50">
        <f>VLOOKUP($A413,級距!A:K,11,FALSE)</f>
        <v>1</v>
      </c>
      <c r="F413" s="50">
        <f t="shared" si="6"/>
        <v>1</v>
      </c>
    </row>
    <row r="414" spans="1:6" x14ac:dyDescent="0.25">
      <c r="A414" s="73">
        <v>44529</v>
      </c>
      <c r="B414" s="66">
        <v>5140</v>
      </c>
      <c r="C414" s="50">
        <f>VLOOKUP($A414,級距!$A:$K,9,FALSE)</f>
        <v>5</v>
      </c>
      <c r="D414" s="50">
        <f>VLOOKUP($A414,級距!A:K,10,FALSE)</f>
        <v>7</v>
      </c>
      <c r="E414" s="50">
        <f>VLOOKUP($A414,級距!A:K,11,FALSE)</f>
        <v>3</v>
      </c>
      <c r="F414" s="50">
        <f t="shared" si="6"/>
        <v>1</v>
      </c>
    </row>
    <row r="415" spans="1:6" x14ac:dyDescent="0.25">
      <c r="A415" s="73">
        <v>44522</v>
      </c>
      <c r="B415" s="66">
        <v>-10230</v>
      </c>
      <c r="C415" s="50">
        <f>VLOOKUP($A415,級距!$A:$K,9,FALSE)</f>
        <v>8</v>
      </c>
      <c r="D415" s="50">
        <f>VLOOKUP($A415,級距!A:K,10,FALSE)</f>
        <v>7</v>
      </c>
      <c r="E415" s="50">
        <f>VLOOKUP($A415,級距!A:K,11,FALSE)</f>
        <v>4</v>
      </c>
      <c r="F415" s="50">
        <f t="shared" si="6"/>
        <v>1</v>
      </c>
    </row>
    <row r="416" spans="1:6" x14ac:dyDescent="0.25">
      <c r="A416" s="73">
        <v>44516</v>
      </c>
      <c r="B416" s="66">
        <v>-2340</v>
      </c>
      <c r="C416" s="50">
        <f>VLOOKUP($A416,級距!$A:$K,9,FALSE)</f>
        <v>3</v>
      </c>
      <c r="D416" s="50">
        <f>VLOOKUP($A416,級距!A:K,10,FALSE)</f>
        <v>7</v>
      </c>
      <c r="E416" s="50">
        <f>VLOOKUP($A416,級距!A:K,11,FALSE)</f>
        <v>3</v>
      </c>
      <c r="F416" s="50">
        <f t="shared" si="6"/>
        <v>1</v>
      </c>
    </row>
    <row r="417" spans="1:6" x14ac:dyDescent="0.25">
      <c r="A417" s="73">
        <v>44509</v>
      </c>
      <c r="B417" s="66">
        <v>-10250</v>
      </c>
      <c r="C417" s="50">
        <f>VLOOKUP($A417,級距!$A:$K,9,FALSE)</f>
        <v>5</v>
      </c>
      <c r="D417" s="50">
        <f>VLOOKUP($A417,級距!A:K,10,FALSE)</f>
        <v>7</v>
      </c>
      <c r="E417" s="50">
        <f>VLOOKUP($A417,級距!A:K,11,FALSE)</f>
        <v>3</v>
      </c>
      <c r="F417" s="50">
        <f t="shared" si="6"/>
        <v>1</v>
      </c>
    </row>
    <row r="418" spans="1:6" x14ac:dyDescent="0.25">
      <c r="A418" s="73">
        <v>44508</v>
      </c>
      <c r="B418" s="66">
        <v>-2100</v>
      </c>
      <c r="C418" s="50">
        <f>VLOOKUP($A418,級距!$A:$K,9,FALSE)</f>
        <v>1</v>
      </c>
      <c r="D418" s="50">
        <f>VLOOKUP($A418,級距!A:K,10,FALSE)</f>
        <v>4</v>
      </c>
      <c r="E418" s="50">
        <f>VLOOKUP($A418,級距!A:K,11,FALSE)</f>
        <v>2</v>
      </c>
      <c r="F418" s="50">
        <f t="shared" si="6"/>
        <v>1</v>
      </c>
    </row>
    <row r="419" spans="1:6" x14ac:dyDescent="0.25">
      <c r="A419" s="73">
        <v>44505</v>
      </c>
      <c r="B419" s="66">
        <v>-10230</v>
      </c>
      <c r="C419" s="50">
        <f>VLOOKUP($A419,級距!$A:$K,9,FALSE)</f>
        <v>2</v>
      </c>
      <c r="D419" s="50">
        <f>VLOOKUP($A419,級距!A:K,10,FALSE)</f>
        <v>4</v>
      </c>
      <c r="E419" s="50">
        <f>VLOOKUP($A419,級距!A:K,11,FALSE)</f>
        <v>2</v>
      </c>
      <c r="F419" s="50">
        <f t="shared" si="6"/>
        <v>1</v>
      </c>
    </row>
    <row r="420" spans="1:6" x14ac:dyDescent="0.25">
      <c r="A420" s="73">
        <v>44503</v>
      </c>
      <c r="B420" s="66">
        <v>32400</v>
      </c>
      <c r="C420" s="50">
        <f>VLOOKUP($A420,級距!$A:$K,9,FALSE)</f>
        <v>4</v>
      </c>
      <c r="D420" s="50">
        <f>VLOOKUP($A420,級距!A:K,10,FALSE)</f>
        <v>8</v>
      </c>
      <c r="E420" s="50">
        <f>VLOOKUP($A420,級距!A:K,11,FALSE)</f>
        <v>3</v>
      </c>
      <c r="F420" s="50">
        <f t="shared" si="6"/>
        <v>1</v>
      </c>
    </row>
    <row r="421" spans="1:6" x14ac:dyDescent="0.25">
      <c r="A421" s="73">
        <v>44500</v>
      </c>
      <c r="B421" s="66">
        <v>7920</v>
      </c>
      <c r="C421" s="50" t="e">
        <f>VLOOKUP($A421,級距!$A:$K,9,FALSE)</f>
        <v>#N/A</v>
      </c>
      <c r="D421" s="50" t="e">
        <f>VLOOKUP($A421,級距!A:K,10,FALSE)</f>
        <v>#N/A</v>
      </c>
      <c r="E421" s="50" t="e">
        <f>VLOOKUP($A421,級距!A:K,11,FALSE)</f>
        <v>#N/A</v>
      </c>
      <c r="F421" s="50">
        <f t="shared" si="6"/>
        <v>1</v>
      </c>
    </row>
    <row r="422" spans="1:6" x14ac:dyDescent="0.25">
      <c r="A422" s="73">
        <v>44499</v>
      </c>
      <c r="B422" s="66">
        <v>0</v>
      </c>
      <c r="C422" s="50" t="e">
        <f>VLOOKUP($A422,級距!$A:$K,9,FALSE)</f>
        <v>#N/A</v>
      </c>
      <c r="D422" s="50" t="e">
        <f>VLOOKUP($A422,級距!A:K,10,FALSE)</f>
        <v>#N/A</v>
      </c>
      <c r="E422" s="50" t="e">
        <f>VLOOKUP($A422,級距!A:K,11,FALSE)</f>
        <v>#N/A</v>
      </c>
      <c r="F422" s="50">
        <f t="shared" si="6"/>
        <v>0</v>
      </c>
    </row>
    <row r="423" spans="1:6" x14ac:dyDescent="0.25">
      <c r="A423" s="73">
        <v>44498</v>
      </c>
      <c r="B423" s="66">
        <v>26550</v>
      </c>
      <c r="C423" s="50">
        <f>VLOOKUP($A423,級距!$A:$K,9,FALSE)</f>
        <v>5</v>
      </c>
      <c r="D423" s="50">
        <f>VLOOKUP($A423,級距!A:K,10,FALSE)</f>
        <v>10</v>
      </c>
      <c r="E423" s="50">
        <f>VLOOKUP($A423,級距!A:K,11,FALSE)</f>
        <v>3</v>
      </c>
      <c r="F423" s="50">
        <f t="shared" si="6"/>
        <v>1</v>
      </c>
    </row>
    <row r="424" spans="1:6" x14ac:dyDescent="0.25">
      <c r="A424" s="73">
        <v>44496</v>
      </c>
      <c r="B424" s="66">
        <v>-10420</v>
      </c>
      <c r="C424" s="50">
        <f>VLOOKUP($A424,級距!$A:$K,9,FALSE)</f>
        <v>4</v>
      </c>
      <c r="D424" s="50">
        <f>VLOOKUP($A424,級距!A:K,10,FALSE)</f>
        <v>3</v>
      </c>
      <c r="E424" s="50">
        <f>VLOOKUP($A424,級距!A:K,11,FALSE)</f>
        <v>2</v>
      </c>
      <c r="F424" s="50">
        <f t="shared" si="6"/>
        <v>1</v>
      </c>
    </row>
    <row r="425" spans="1:6" x14ac:dyDescent="0.25">
      <c r="A425" s="73">
        <v>44494</v>
      </c>
      <c r="B425" s="66">
        <v>5250</v>
      </c>
      <c r="C425" s="50">
        <f>VLOOKUP($A425,級距!$A:$K,9,FALSE)</f>
        <v>5</v>
      </c>
      <c r="D425" s="50">
        <f>VLOOKUP($A425,級距!A:K,10,FALSE)</f>
        <v>6</v>
      </c>
      <c r="E425" s="50">
        <f>VLOOKUP($A425,級距!A:K,11,FALSE)</f>
        <v>2</v>
      </c>
      <c r="F425" s="50">
        <f t="shared" si="6"/>
        <v>1</v>
      </c>
    </row>
    <row r="426" spans="1:6" x14ac:dyDescent="0.25">
      <c r="A426" s="73">
        <v>44490</v>
      </c>
      <c r="B426" s="66">
        <v>-10250</v>
      </c>
      <c r="C426" s="50">
        <f>VLOOKUP($A426,級距!$A:$K,9,FALSE)</f>
        <v>3</v>
      </c>
      <c r="D426" s="50">
        <f>VLOOKUP($A426,級距!A:K,10,FALSE)</f>
        <v>8</v>
      </c>
      <c r="E426" s="50">
        <f>VLOOKUP($A426,級距!A:K,11,FALSE)</f>
        <v>3</v>
      </c>
      <c r="F426" s="50">
        <f t="shared" si="6"/>
        <v>1</v>
      </c>
    </row>
    <row r="427" spans="1:6" x14ac:dyDescent="0.25">
      <c r="A427" s="73">
        <v>44488</v>
      </c>
      <c r="B427" s="66">
        <v>7790</v>
      </c>
      <c r="C427" s="50">
        <f>VLOOKUP($A427,級距!$A:$K,9,FALSE)</f>
        <v>1</v>
      </c>
      <c r="D427" s="50">
        <f>VLOOKUP($A427,級距!A:K,10,FALSE)</f>
        <v>6</v>
      </c>
      <c r="E427" s="50">
        <f>VLOOKUP($A427,級距!A:K,11,FALSE)</f>
        <v>2</v>
      </c>
      <c r="F427" s="50">
        <f t="shared" si="6"/>
        <v>1</v>
      </c>
    </row>
    <row r="428" spans="1:6" x14ac:dyDescent="0.25">
      <c r="A428" s="73">
        <v>44487</v>
      </c>
      <c r="B428" s="66">
        <v>11690</v>
      </c>
      <c r="C428" s="50">
        <f>VLOOKUP($A428,級距!$A:$K,9,FALSE)</f>
        <v>5</v>
      </c>
      <c r="D428" s="50">
        <f>VLOOKUP($A428,級距!A:K,10,FALSE)</f>
        <v>9</v>
      </c>
      <c r="E428" s="50">
        <f>VLOOKUP($A428,級距!A:K,11,FALSE)</f>
        <v>3</v>
      </c>
      <c r="F428" s="50">
        <f t="shared" si="6"/>
        <v>1</v>
      </c>
    </row>
    <row r="429" spans="1:6" x14ac:dyDescent="0.25">
      <c r="A429" s="73">
        <v>44483</v>
      </c>
      <c r="B429" s="66">
        <v>28180</v>
      </c>
      <c r="C429" s="50">
        <f>VLOOKUP($A429,級距!$A:$K,9,FALSE)</f>
        <v>3</v>
      </c>
      <c r="D429" s="50">
        <f>VLOOKUP($A429,級距!A:K,10,FALSE)</f>
        <v>9</v>
      </c>
      <c r="E429" s="50">
        <f>VLOOKUP($A429,級距!A:K,11,FALSE)</f>
        <v>3</v>
      </c>
      <c r="F429" s="50">
        <f t="shared" si="6"/>
        <v>1</v>
      </c>
    </row>
    <row r="430" spans="1:6" x14ac:dyDescent="0.25">
      <c r="A430" s="73">
        <v>44482</v>
      </c>
      <c r="B430" s="66">
        <v>-7275</v>
      </c>
      <c r="C430" s="50">
        <f>VLOOKUP($A430,級距!$A:$K,9,FALSE)</f>
        <v>2</v>
      </c>
      <c r="D430" s="50">
        <f>VLOOKUP($A430,級距!A:K,10,FALSE)</f>
        <v>4</v>
      </c>
      <c r="E430" s="50">
        <f>VLOOKUP($A430,級距!A:K,11,FALSE)</f>
        <v>2</v>
      </c>
      <c r="F430" s="50">
        <f t="shared" si="6"/>
        <v>1</v>
      </c>
    </row>
    <row r="431" spans="1:6" x14ac:dyDescent="0.25">
      <c r="A431" s="73">
        <v>44481</v>
      </c>
      <c r="B431" s="66">
        <v>-10230</v>
      </c>
      <c r="C431" s="50">
        <f>VLOOKUP($A431,級距!$A:$K,9,FALSE)</f>
        <v>3</v>
      </c>
      <c r="D431" s="50">
        <f>VLOOKUP($A431,級距!A:K,10,FALSE)</f>
        <v>5</v>
      </c>
      <c r="E431" s="50">
        <f>VLOOKUP($A431,級距!A:K,11,FALSE)</f>
        <v>2</v>
      </c>
      <c r="F431" s="50">
        <f t="shared" si="6"/>
        <v>1</v>
      </c>
    </row>
    <row r="432" spans="1:6" x14ac:dyDescent="0.25">
      <c r="A432" s="73">
        <v>44480</v>
      </c>
      <c r="B432" s="66">
        <v>-10230</v>
      </c>
      <c r="C432" s="50">
        <f>VLOOKUP($A432,級距!$A:$K,9,FALSE)</f>
        <v>5</v>
      </c>
      <c r="D432" s="50">
        <f>VLOOKUP($A432,級距!A:K,10,FALSE)</f>
        <v>1</v>
      </c>
      <c r="E432" s="50">
        <f>VLOOKUP($A432,級距!A:K,11,FALSE)</f>
        <v>2</v>
      </c>
      <c r="F432" s="50">
        <f t="shared" si="6"/>
        <v>1</v>
      </c>
    </row>
    <row r="433" spans="1:6" x14ac:dyDescent="0.25">
      <c r="A433" s="73">
        <v>44477</v>
      </c>
      <c r="B433" s="66">
        <v>-10230</v>
      </c>
      <c r="C433" s="50">
        <f>VLOOKUP($A433,級距!$A:$K,9,FALSE)</f>
        <v>4</v>
      </c>
      <c r="D433" s="50">
        <f>VLOOKUP($A433,級距!A:K,10,FALSE)</f>
        <v>4</v>
      </c>
      <c r="E433" s="50">
        <f>VLOOKUP($A433,級距!A:K,11,FALSE)</f>
        <v>2</v>
      </c>
      <c r="F433" s="50">
        <f t="shared" si="6"/>
        <v>1</v>
      </c>
    </row>
    <row r="434" spans="1:6" x14ac:dyDescent="0.25">
      <c r="A434" s="73">
        <v>44474</v>
      </c>
      <c r="B434" s="66">
        <v>3920</v>
      </c>
      <c r="C434" s="50">
        <f>VLOOKUP($A434,級距!$A:$K,9,FALSE)</f>
        <v>5</v>
      </c>
      <c r="D434" s="50">
        <f>VLOOKUP($A434,級距!A:K,10,FALSE)</f>
        <v>6</v>
      </c>
      <c r="E434" s="50">
        <f>VLOOKUP($A434,級距!A:K,11,FALSE)</f>
        <v>2</v>
      </c>
      <c r="F434" s="50">
        <f t="shared" si="6"/>
        <v>1</v>
      </c>
    </row>
    <row r="435" spans="1:6" x14ac:dyDescent="0.25">
      <c r="A435" s="73">
        <v>44465</v>
      </c>
      <c r="B435" s="66">
        <v>5910</v>
      </c>
      <c r="C435" s="50" t="e">
        <f>VLOOKUP($A435,級距!$A:$K,9,FALSE)</f>
        <v>#N/A</v>
      </c>
      <c r="D435" s="50" t="e">
        <f>VLOOKUP($A435,級距!A:K,10,FALSE)</f>
        <v>#N/A</v>
      </c>
      <c r="E435" s="50" t="e">
        <f>VLOOKUP($A435,級距!A:K,11,FALSE)</f>
        <v>#N/A</v>
      </c>
      <c r="F435" s="50">
        <f t="shared" si="6"/>
        <v>1</v>
      </c>
    </row>
    <row r="436" spans="1:6" x14ac:dyDescent="0.25">
      <c r="A436" s="73">
        <v>44464</v>
      </c>
      <c r="B436" s="66">
        <v>0</v>
      </c>
      <c r="C436" s="50" t="e">
        <f>VLOOKUP($A436,級距!$A:$K,9,FALSE)</f>
        <v>#N/A</v>
      </c>
      <c r="D436" s="50" t="e">
        <f>VLOOKUP($A436,級距!A:K,10,FALSE)</f>
        <v>#N/A</v>
      </c>
      <c r="E436" s="50" t="e">
        <f>VLOOKUP($A436,級距!A:K,11,FALSE)</f>
        <v>#N/A</v>
      </c>
      <c r="F436" s="50">
        <f t="shared" si="6"/>
        <v>0</v>
      </c>
    </row>
    <row r="437" spans="1:6" x14ac:dyDescent="0.25">
      <c r="A437" s="73">
        <v>44463</v>
      </c>
      <c r="B437" s="66">
        <v>120</v>
      </c>
      <c r="C437" s="50">
        <f>VLOOKUP($A437,級距!$A:$K,9,FALSE)</f>
        <v>2</v>
      </c>
      <c r="D437" s="50">
        <f>VLOOKUP($A437,級距!A:K,10,FALSE)</f>
        <v>6</v>
      </c>
      <c r="E437" s="50">
        <f>VLOOKUP($A437,級距!A:K,11,FALSE)</f>
        <v>2</v>
      </c>
      <c r="F437" s="50">
        <f t="shared" si="6"/>
        <v>1</v>
      </c>
    </row>
    <row r="438" spans="1:6" x14ac:dyDescent="0.25">
      <c r="A438" s="73">
        <v>44462</v>
      </c>
      <c r="B438" s="66">
        <v>-10230</v>
      </c>
      <c r="C438" s="50">
        <f>VLOOKUP($A438,級距!$A:$K,9,FALSE)</f>
        <v>3</v>
      </c>
      <c r="D438" s="50">
        <f>VLOOKUP($A438,級距!A:K,10,FALSE)</f>
        <v>3</v>
      </c>
      <c r="E438" s="50">
        <f>VLOOKUP($A438,級距!A:K,11,FALSE)</f>
        <v>2</v>
      </c>
      <c r="F438" s="50">
        <f t="shared" si="6"/>
        <v>1</v>
      </c>
    </row>
    <row r="439" spans="1:6" x14ac:dyDescent="0.25">
      <c r="A439" s="73">
        <v>44458</v>
      </c>
      <c r="B439" s="66">
        <v>-6080</v>
      </c>
      <c r="C439" s="50" t="e">
        <f>VLOOKUP($A439,級距!$A:$K,9,FALSE)</f>
        <v>#N/A</v>
      </c>
      <c r="D439" s="50" t="e">
        <f>VLOOKUP($A439,級距!A:K,10,FALSE)</f>
        <v>#N/A</v>
      </c>
      <c r="E439" s="50" t="e">
        <f>VLOOKUP($A439,級距!A:K,11,FALSE)</f>
        <v>#N/A</v>
      </c>
      <c r="F439" s="50">
        <f t="shared" si="6"/>
        <v>1</v>
      </c>
    </row>
    <row r="440" spans="1:6" x14ac:dyDescent="0.25">
      <c r="A440" s="73">
        <v>44457</v>
      </c>
      <c r="B440" s="66">
        <v>0</v>
      </c>
      <c r="C440" s="50" t="e">
        <f>VLOOKUP($A440,級距!$A:$K,9,FALSE)</f>
        <v>#N/A</v>
      </c>
      <c r="D440" s="50" t="e">
        <f>VLOOKUP($A440,級距!A:K,10,FALSE)</f>
        <v>#N/A</v>
      </c>
      <c r="E440" s="50" t="e">
        <f>VLOOKUP($A440,級距!A:K,11,FALSE)</f>
        <v>#N/A</v>
      </c>
      <c r="F440" s="50">
        <f t="shared" si="6"/>
        <v>0</v>
      </c>
    </row>
    <row r="441" spans="1:6" x14ac:dyDescent="0.25">
      <c r="A441" s="73">
        <v>44456</v>
      </c>
      <c r="B441" s="66">
        <v>27550</v>
      </c>
      <c r="C441" s="50">
        <f>VLOOKUP($A441,級距!$A:$K,9,FALSE)</f>
        <v>5</v>
      </c>
      <c r="D441" s="50">
        <f>VLOOKUP($A441,級距!A:K,10,FALSE)</f>
        <v>6</v>
      </c>
      <c r="E441" s="50">
        <f>VLOOKUP($A441,級距!A:K,11,FALSE)</f>
        <v>2</v>
      </c>
      <c r="F441" s="50">
        <f t="shared" si="6"/>
        <v>1</v>
      </c>
    </row>
    <row r="442" spans="1:6" x14ac:dyDescent="0.25">
      <c r="A442" s="73">
        <v>44455</v>
      </c>
      <c r="B442" s="66">
        <v>-6060</v>
      </c>
      <c r="C442" s="50">
        <f>VLOOKUP($A442,級距!$A:$K,9,FALSE)</f>
        <v>3</v>
      </c>
      <c r="D442" s="50">
        <f>VLOOKUP($A442,級距!A:K,10,FALSE)</f>
        <v>3</v>
      </c>
      <c r="E442" s="50">
        <f>VLOOKUP($A442,級距!A:K,11,FALSE)</f>
        <v>2</v>
      </c>
      <c r="F442" s="50">
        <f t="shared" si="6"/>
        <v>1</v>
      </c>
    </row>
    <row r="443" spans="1:6" x14ac:dyDescent="0.25">
      <c r="A443" s="73">
        <v>44454</v>
      </c>
      <c r="B443" s="66">
        <v>4440</v>
      </c>
      <c r="C443" s="50">
        <f>VLOOKUP($A443,級距!$A:$K,9,FALSE)</f>
        <v>4</v>
      </c>
      <c r="D443" s="50">
        <f>VLOOKUP($A443,級距!A:K,10,FALSE)</f>
        <v>4</v>
      </c>
      <c r="E443" s="50">
        <f>VLOOKUP($A443,級距!A:K,11,FALSE)</f>
        <v>2</v>
      </c>
      <c r="F443" s="50">
        <f t="shared" si="6"/>
        <v>1</v>
      </c>
    </row>
    <row r="444" spans="1:6" x14ac:dyDescent="0.25">
      <c r="A444" s="73">
        <v>44452</v>
      </c>
      <c r="B444" s="66">
        <v>-10230</v>
      </c>
      <c r="C444" s="50">
        <f>VLOOKUP($A444,級距!$A:$K,9,FALSE)</f>
        <v>4</v>
      </c>
      <c r="D444" s="50">
        <f>VLOOKUP($A444,級距!A:K,10,FALSE)</f>
        <v>4</v>
      </c>
      <c r="E444" s="50">
        <f>VLOOKUP($A444,級距!A:K,11,FALSE)</f>
        <v>2</v>
      </c>
      <c r="F444" s="50">
        <f t="shared" si="6"/>
        <v>1</v>
      </c>
    </row>
    <row r="445" spans="1:6" x14ac:dyDescent="0.25">
      <c r="A445" s="73">
        <v>44451</v>
      </c>
      <c r="B445" s="66">
        <v>-870</v>
      </c>
      <c r="C445" s="50" t="e">
        <f>VLOOKUP($A445,級距!$A:$K,9,FALSE)</f>
        <v>#N/A</v>
      </c>
      <c r="D445" s="50" t="e">
        <f>VLOOKUP($A445,級距!A:K,10,FALSE)</f>
        <v>#N/A</v>
      </c>
      <c r="E445" s="50" t="e">
        <f>VLOOKUP($A445,級距!A:K,11,FALSE)</f>
        <v>#N/A</v>
      </c>
      <c r="F445" s="50">
        <f t="shared" si="6"/>
        <v>1</v>
      </c>
    </row>
    <row r="446" spans="1:6" x14ac:dyDescent="0.25">
      <c r="A446" s="73">
        <v>44450</v>
      </c>
      <c r="B446" s="66">
        <v>0</v>
      </c>
      <c r="C446" s="50" t="e">
        <f>VLOOKUP($A446,級距!$A:$K,9,FALSE)</f>
        <v>#N/A</v>
      </c>
      <c r="D446" s="50" t="e">
        <f>VLOOKUP($A446,級距!A:K,10,FALSE)</f>
        <v>#N/A</v>
      </c>
      <c r="E446" s="50" t="e">
        <f>VLOOKUP($A446,級距!A:K,11,FALSE)</f>
        <v>#N/A</v>
      </c>
      <c r="F446" s="50">
        <f t="shared" si="6"/>
        <v>0</v>
      </c>
    </row>
    <row r="447" spans="1:6" x14ac:dyDescent="0.25">
      <c r="A447" s="73">
        <v>44449</v>
      </c>
      <c r="B447" s="66">
        <v>-10005</v>
      </c>
      <c r="C447" s="50">
        <f>VLOOKUP($A447,級距!$A:$K,9,FALSE)</f>
        <v>5</v>
      </c>
      <c r="D447" s="50">
        <f>VLOOKUP($A447,級距!A:K,10,FALSE)</f>
        <v>8</v>
      </c>
      <c r="E447" s="50">
        <f>VLOOKUP($A447,級距!A:K,11,FALSE)</f>
        <v>3</v>
      </c>
      <c r="F447" s="50">
        <f t="shared" si="6"/>
        <v>1</v>
      </c>
    </row>
    <row r="448" spans="1:6" x14ac:dyDescent="0.25">
      <c r="A448" s="73">
        <v>44446</v>
      </c>
      <c r="B448" s="66">
        <v>-6540</v>
      </c>
      <c r="C448" s="50">
        <f>VLOOKUP($A448,級距!$A:$K,9,FALSE)</f>
        <v>1</v>
      </c>
      <c r="D448" s="50">
        <f>VLOOKUP($A448,級距!A:K,10,FALSE)</f>
        <v>5</v>
      </c>
      <c r="E448" s="50">
        <f>VLOOKUP($A448,級距!A:K,11,FALSE)</f>
        <v>2</v>
      </c>
      <c r="F448" s="50">
        <f t="shared" si="6"/>
        <v>1</v>
      </c>
    </row>
    <row r="449" spans="1:6" x14ac:dyDescent="0.25">
      <c r="A449" s="73">
        <v>44445</v>
      </c>
      <c r="B449" s="66">
        <v>-60</v>
      </c>
      <c r="C449" s="50" t="e">
        <f>VLOOKUP($A449,級距!$A:$K,9,FALSE)</f>
        <v>#N/A</v>
      </c>
      <c r="D449" s="50" t="e">
        <f>VLOOKUP($A449,級距!A:K,10,FALSE)</f>
        <v>#N/A</v>
      </c>
      <c r="E449" s="50" t="e">
        <f>VLOOKUP($A449,級距!A:K,11,FALSE)</f>
        <v>#N/A</v>
      </c>
      <c r="F449" s="50">
        <f t="shared" si="6"/>
        <v>1</v>
      </c>
    </row>
    <row r="450" spans="1:6" x14ac:dyDescent="0.25">
      <c r="A450" s="73">
        <v>44441</v>
      </c>
      <c r="B450" s="66">
        <v>-10230</v>
      </c>
      <c r="C450" s="50">
        <f>VLOOKUP($A450,級距!$A:$K,9,FALSE)</f>
        <v>2</v>
      </c>
      <c r="D450" s="50">
        <f>VLOOKUP($A450,級距!A:K,10,FALSE)</f>
        <v>3</v>
      </c>
      <c r="E450" s="50">
        <f>VLOOKUP($A450,級距!A:K,11,FALSE)</f>
        <v>2</v>
      </c>
      <c r="F450" s="50">
        <f t="shared" ref="F450:F513" si="7">IF(B450&lt;&gt;0,1,0)</f>
        <v>1</v>
      </c>
    </row>
    <row r="451" spans="1:6" x14ac:dyDescent="0.25">
      <c r="A451" s="73">
        <v>44438</v>
      </c>
      <c r="B451" s="66">
        <v>1920</v>
      </c>
      <c r="C451" s="50">
        <f>VLOOKUP($A451,級距!$A:$K,9,FALSE)</f>
        <v>3</v>
      </c>
      <c r="D451" s="50">
        <f>VLOOKUP($A451,級距!A:K,10,FALSE)</f>
        <v>8</v>
      </c>
      <c r="E451" s="50">
        <f>VLOOKUP($A451,級距!A:K,11,FALSE)</f>
        <v>3</v>
      </c>
      <c r="F451" s="50">
        <f t="shared" si="7"/>
        <v>1</v>
      </c>
    </row>
    <row r="452" spans="1:6" x14ac:dyDescent="0.25">
      <c r="A452" s="73">
        <v>44437</v>
      </c>
      <c r="B452" s="66">
        <v>-60</v>
      </c>
      <c r="C452" s="50" t="e">
        <f>VLOOKUP($A452,級距!$A:$K,9,FALSE)</f>
        <v>#N/A</v>
      </c>
      <c r="D452" s="50" t="e">
        <f>VLOOKUP($A452,級距!A:K,10,FALSE)</f>
        <v>#N/A</v>
      </c>
      <c r="E452" s="50" t="e">
        <f>VLOOKUP($A452,級距!A:K,11,FALSE)</f>
        <v>#N/A</v>
      </c>
      <c r="F452" s="50">
        <f t="shared" si="7"/>
        <v>1</v>
      </c>
    </row>
    <row r="453" spans="1:6" x14ac:dyDescent="0.25">
      <c r="A453" s="73">
        <v>44436</v>
      </c>
      <c r="B453" s="66">
        <v>0</v>
      </c>
      <c r="C453" s="50" t="e">
        <f>VLOOKUP($A453,級距!$A:$K,9,FALSE)</f>
        <v>#N/A</v>
      </c>
      <c r="D453" s="50" t="e">
        <f>VLOOKUP($A453,級距!A:K,10,FALSE)</f>
        <v>#N/A</v>
      </c>
      <c r="E453" s="50" t="e">
        <f>VLOOKUP($A453,級距!A:K,11,FALSE)</f>
        <v>#N/A</v>
      </c>
      <c r="F453" s="50">
        <f t="shared" si="7"/>
        <v>0</v>
      </c>
    </row>
    <row r="454" spans="1:6" x14ac:dyDescent="0.25">
      <c r="A454" s="73">
        <v>44435</v>
      </c>
      <c r="B454" s="66">
        <v>-690</v>
      </c>
      <c r="C454" s="50">
        <f>VLOOKUP($A454,級距!$A:$K,9,FALSE)</f>
        <v>2</v>
      </c>
      <c r="D454" s="50">
        <f>VLOOKUP($A454,級距!A:K,10,FALSE)</f>
        <v>6</v>
      </c>
      <c r="E454" s="50">
        <f>VLOOKUP($A454,級距!A:K,11,FALSE)</f>
        <v>2</v>
      </c>
      <c r="F454" s="50">
        <f t="shared" si="7"/>
        <v>1</v>
      </c>
    </row>
    <row r="455" spans="1:6" x14ac:dyDescent="0.25">
      <c r="A455" s="73">
        <v>44433</v>
      </c>
      <c r="B455" s="66">
        <v>-90</v>
      </c>
      <c r="C455" s="50">
        <f>VLOOKUP($A455,級距!$A:$K,9,FALSE)</f>
        <v>1</v>
      </c>
      <c r="D455" s="50">
        <f>VLOOKUP($A455,級距!A:K,10,FALSE)</f>
        <v>1</v>
      </c>
      <c r="E455" s="50">
        <f>VLOOKUP($A455,級距!A:K,11,FALSE)</f>
        <v>2</v>
      </c>
      <c r="F455" s="50">
        <f t="shared" si="7"/>
        <v>1</v>
      </c>
    </row>
    <row r="456" spans="1:6" x14ac:dyDescent="0.25">
      <c r="A456" s="73">
        <v>44432</v>
      </c>
      <c r="B456" s="66">
        <v>690</v>
      </c>
      <c r="C456" s="50">
        <f>VLOOKUP($A456,級距!$A:$K,9,FALSE)</f>
        <v>1</v>
      </c>
      <c r="D456" s="50">
        <f>VLOOKUP($A456,級距!A:K,10,FALSE)</f>
        <v>1</v>
      </c>
      <c r="E456" s="50">
        <f>VLOOKUP($A456,級距!A:K,11,FALSE)</f>
        <v>2</v>
      </c>
      <c r="F456" s="50">
        <f t="shared" si="7"/>
        <v>1</v>
      </c>
    </row>
    <row r="457" spans="1:6" x14ac:dyDescent="0.25">
      <c r="A457" s="73">
        <v>44431</v>
      </c>
      <c r="B457" s="66">
        <v>11370</v>
      </c>
      <c r="C457" s="50">
        <f>VLOOKUP($A457,級距!$A:$K,9,FALSE)</f>
        <v>5</v>
      </c>
      <c r="D457" s="50">
        <f>VLOOKUP($A457,級距!A:K,10,FALSE)</f>
        <v>9</v>
      </c>
      <c r="E457" s="50">
        <f>VLOOKUP($A457,級距!A:K,11,FALSE)</f>
        <v>3</v>
      </c>
      <c r="F457" s="50">
        <f t="shared" si="7"/>
        <v>1</v>
      </c>
    </row>
    <row r="458" spans="1:6" x14ac:dyDescent="0.25">
      <c r="A458" s="73">
        <v>44430</v>
      </c>
      <c r="B458" s="66">
        <v>2440</v>
      </c>
      <c r="C458" s="50" t="e">
        <f>VLOOKUP($A458,級距!$A:$K,9,FALSE)</f>
        <v>#N/A</v>
      </c>
      <c r="D458" s="50" t="e">
        <f>VLOOKUP($A458,級距!A:K,10,FALSE)</f>
        <v>#N/A</v>
      </c>
      <c r="E458" s="50" t="e">
        <f>VLOOKUP($A458,級距!A:K,11,FALSE)</f>
        <v>#N/A</v>
      </c>
      <c r="F458" s="50">
        <f t="shared" si="7"/>
        <v>1</v>
      </c>
    </row>
    <row r="459" spans="1:6" x14ac:dyDescent="0.25">
      <c r="A459" s="73">
        <v>44429</v>
      </c>
      <c r="B459" s="66">
        <v>0</v>
      </c>
      <c r="C459" s="50" t="e">
        <f>VLOOKUP($A459,級距!$A:$K,9,FALSE)</f>
        <v>#N/A</v>
      </c>
      <c r="D459" s="50" t="e">
        <f>VLOOKUP($A459,級距!A:K,10,FALSE)</f>
        <v>#N/A</v>
      </c>
      <c r="E459" s="50" t="e">
        <f>VLOOKUP($A459,級距!A:K,11,FALSE)</f>
        <v>#N/A</v>
      </c>
      <c r="F459" s="50">
        <f t="shared" si="7"/>
        <v>0</v>
      </c>
    </row>
    <row r="460" spans="1:6" x14ac:dyDescent="0.25">
      <c r="A460" s="73">
        <v>44428</v>
      </c>
      <c r="B460" s="66">
        <v>7400</v>
      </c>
      <c r="C460" s="50">
        <f>VLOOKUP($A460,級距!$A:$K,9,FALSE)</f>
        <v>5</v>
      </c>
      <c r="D460" s="50">
        <f>VLOOKUP($A460,級距!A:K,10,FALSE)</f>
        <v>9</v>
      </c>
      <c r="E460" s="50">
        <f>VLOOKUP($A460,級距!A:K,11,FALSE)</f>
        <v>3</v>
      </c>
      <c r="F460" s="50">
        <f t="shared" si="7"/>
        <v>1</v>
      </c>
    </row>
    <row r="461" spans="1:6" x14ac:dyDescent="0.25">
      <c r="A461" s="73">
        <v>44427</v>
      </c>
      <c r="B461" s="66">
        <v>-10280</v>
      </c>
      <c r="C461" s="50">
        <f>VLOOKUP($A461,級距!$A:$K,9,FALSE)</f>
        <v>5</v>
      </c>
      <c r="D461" s="50">
        <f>VLOOKUP($A461,級距!A:K,10,FALSE)</f>
        <v>7</v>
      </c>
      <c r="E461" s="50">
        <f>VLOOKUP($A461,級距!A:K,11,FALSE)</f>
        <v>3</v>
      </c>
      <c r="F461" s="50">
        <f t="shared" si="7"/>
        <v>1</v>
      </c>
    </row>
    <row r="462" spans="1:6" x14ac:dyDescent="0.25">
      <c r="A462" s="73">
        <v>44424</v>
      </c>
      <c r="B462" s="66">
        <v>2050</v>
      </c>
      <c r="C462" s="50">
        <f>VLOOKUP($A462,級距!$A:$K,9,FALSE)</f>
        <v>5</v>
      </c>
      <c r="D462" s="50">
        <f>VLOOKUP($A462,級距!A:K,10,FALSE)</f>
        <v>3</v>
      </c>
      <c r="E462" s="50">
        <f>VLOOKUP($A462,級距!A:K,11,FALSE)</f>
        <v>2</v>
      </c>
      <c r="F462" s="50">
        <f t="shared" si="7"/>
        <v>1</v>
      </c>
    </row>
    <row r="463" spans="1:6" x14ac:dyDescent="0.25">
      <c r="A463" s="73">
        <v>44423</v>
      </c>
      <c r="B463" s="66">
        <v>1830</v>
      </c>
      <c r="C463" s="50" t="e">
        <f>VLOOKUP($A463,級距!$A:$K,9,FALSE)</f>
        <v>#N/A</v>
      </c>
      <c r="D463" s="50" t="e">
        <f>VLOOKUP($A463,級距!A:K,10,FALSE)</f>
        <v>#N/A</v>
      </c>
      <c r="E463" s="50" t="e">
        <f>VLOOKUP($A463,級距!A:K,11,FALSE)</f>
        <v>#N/A</v>
      </c>
      <c r="F463" s="50">
        <f t="shared" si="7"/>
        <v>1</v>
      </c>
    </row>
    <row r="464" spans="1:6" x14ac:dyDescent="0.25">
      <c r="A464" s="73">
        <v>44422</v>
      </c>
      <c r="B464" s="66">
        <v>0</v>
      </c>
      <c r="C464" s="50" t="e">
        <f>VLOOKUP($A464,級距!$A:$K,9,FALSE)</f>
        <v>#N/A</v>
      </c>
      <c r="D464" s="50" t="e">
        <f>VLOOKUP($A464,級距!A:K,10,FALSE)</f>
        <v>#N/A</v>
      </c>
      <c r="E464" s="50" t="e">
        <f>VLOOKUP($A464,級距!A:K,11,FALSE)</f>
        <v>#N/A</v>
      </c>
      <c r="F464" s="50">
        <f t="shared" si="7"/>
        <v>0</v>
      </c>
    </row>
    <row r="465" spans="1:6" x14ac:dyDescent="0.25">
      <c r="A465" s="73">
        <v>44421</v>
      </c>
      <c r="B465" s="66">
        <v>-7140</v>
      </c>
      <c r="C465" s="50">
        <f>VLOOKUP($A465,級距!$A:$K,9,FALSE)</f>
        <v>1</v>
      </c>
      <c r="D465" s="50">
        <f>VLOOKUP($A465,級距!A:K,10,FALSE)</f>
        <v>6</v>
      </c>
      <c r="E465" s="50">
        <f>VLOOKUP($A465,級距!A:K,11,FALSE)</f>
        <v>2</v>
      </c>
      <c r="F465" s="50">
        <f t="shared" si="7"/>
        <v>1</v>
      </c>
    </row>
    <row r="466" spans="1:6" x14ac:dyDescent="0.25">
      <c r="A466" s="73">
        <v>44418</v>
      </c>
      <c r="B466" s="66">
        <v>-8855</v>
      </c>
      <c r="C466" s="50">
        <f>VLOOKUP($A466,級距!$A:$K,9,FALSE)</f>
        <v>3</v>
      </c>
      <c r="D466" s="50">
        <f>VLOOKUP($A466,級距!A:K,10,FALSE)</f>
        <v>6</v>
      </c>
      <c r="E466" s="50">
        <f>VLOOKUP($A466,級距!A:K,11,FALSE)</f>
        <v>2</v>
      </c>
      <c r="F466" s="50">
        <f t="shared" si="7"/>
        <v>1</v>
      </c>
    </row>
    <row r="467" spans="1:6" x14ac:dyDescent="0.25">
      <c r="A467" s="73">
        <v>44417</v>
      </c>
      <c r="B467" s="66">
        <v>2600</v>
      </c>
      <c r="C467" s="50">
        <f>VLOOKUP($A467,級距!$A:$K,9,FALSE)</f>
        <v>1</v>
      </c>
      <c r="D467" s="50">
        <f>VLOOKUP($A467,級距!A:K,10,FALSE)</f>
        <v>3</v>
      </c>
      <c r="E467" s="50">
        <f>VLOOKUP($A467,級距!A:K,11,FALSE)</f>
        <v>2</v>
      </c>
      <c r="F467" s="50">
        <f t="shared" si="7"/>
        <v>1</v>
      </c>
    </row>
    <row r="468" spans="1:6" x14ac:dyDescent="0.25">
      <c r="A468" s="73">
        <v>44402</v>
      </c>
      <c r="B468" s="66">
        <v>510</v>
      </c>
      <c r="C468" s="50" t="e">
        <f>VLOOKUP($A468,級距!$A:$K,9,FALSE)</f>
        <v>#N/A</v>
      </c>
      <c r="D468" s="50" t="e">
        <f>VLOOKUP($A468,級距!A:K,10,FALSE)</f>
        <v>#N/A</v>
      </c>
      <c r="E468" s="50" t="e">
        <f>VLOOKUP($A468,級距!A:K,11,FALSE)</f>
        <v>#N/A</v>
      </c>
      <c r="F468" s="50">
        <f t="shared" si="7"/>
        <v>1</v>
      </c>
    </row>
    <row r="469" spans="1:6" x14ac:dyDescent="0.25">
      <c r="A469" s="73">
        <v>44401</v>
      </c>
      <c r="B469" s="66">
        <v>0</v>
      </c>
      <c r="C469" s="50" t="e">
        <f>VLOOKUP($A469,級距!$A:$K,9,FALSE)</f>
        <v>#N/A</v>
      </c>
      <c r="D469" s="50" t="e">
        <f>VLOOKUP($A469,級距!A:K,10,FALSE)</f>
        <v>#N/A</v>
      </c>
      <c r="E469" s="50" t="e">
        <f>VLOOKUP($A469,級距!A:K,11,FALSE)</f>
        <v>#N/A</v>
      </c>
      <c r="F469" s="50">
        <f t="shared" si="7"/>
        <v>0</v>
      </c>
    </row>
    <row r="470" spans="1:6" x14ac:dyDescent="0.25">
      <c r="A470" s="73">
        <v>44400</v>
      </c>
      <c r="B470" s="66">
        <v>1200</v>
      </c>
      <c r="C470" s="50">
        <f>VLOOKUP($A470,級距!$A:$K,9,FALSE)</f>
        <v>3</v>
      </c>
      <c r="D470" s="50">
        <f>VLOOKUP($A470,級距!A:K,10,FALSE)</f>
        <v>6</v>
      </c>
      <c r="E470" s="50">
        <f>VLOOKUP($A470,級距!A:K,11,FALSE)</f>
        <v>2</v>
      </c>
      <c r="F470" s="50">
        <f t="shared" si="7"/>
        <v>1</v>
      </c>
    </row>
    <row r="471" spans="1:6" x14ac:dyDescent="0.25">
      <c r="A471" s="73">
        <v>44399</v>
      </c>
      <c r="B471" s="66">
        <v>9360</v>
      </c>
      <c r="C471" s="50">
        <f>VLOOKUP($A471,級距!$A:$K,9,FALSE)</f>
        <v>1</v>
      </c>
      <c r="D471" s="50">
        <f>VLOOKUP($A471,級距!A:K,10,FALSE)</f>
        <v>8</v>
      </c>
      <c r="E471" s="50">
        <f>VLOOKUP($A471,級距!A:K,11,FALSE)</f>
        <v>3</v>
      </c>
      <c r="F471" s="50">
        <f t="shared" si="7"/>
        <v>1</v>
      </c>
    </row>
    <row r="472" spans="1:6" x14ac:dyDescent="0.25">
      <c r="A472" s="73">
        <v>44398</v>
      </c>
      <c r="B472" s="66">
        <v>270</v>
      </c>
      <c r="C472" s="50">
        <f>VLOOKUP($A472,級距!$A:$K,9,FALSE)</f>
        <v>3</v>
      </c>
      <c r="D472" s="50">
        <f>VLOOKUP($A472,級距!A:K,10,FALSE)</f>
        <v>7</v>
      </c>
      <c r="E472" s="50">
        <f>VLOOKUP($A472,級距!A:K,11,FALSE)</f>
        <v>3</v>
      </c>
      <c r="F472" s="50">
        <f t="shared" si="7"/>
        <v>1</v>
      </c>
    </row>
    <row r="473" spans="1:6" x14ac:dyDescent="0.25">
      <c r="A473" s="73">
        <v>44397</v>
      </c>
      <c r="B473" s="66">
        <v>-8090</v>
      </c>
      <c r="C473" s="50">
        <f>VLOOKUP($A473,級距!$A:$K,9,FALSE)</f>
        <v>6</v>
      </c>
      <c r="D473" s="50">
        <f>VLOOKUP($A473,級距!A:K,10,FALSE)</f>
        <v>4</v>
      </c>
      <c r="E473" s="50">
        <f>VLOOKUP($A473,級距!A:K,11,FALSE)</f>
        <v>1</v>
      </c>
      <c r="F473" s="50">
        <f t="shared" si="7"/>
        <v>1</v>
      </c>
    </row>
    <row r="474" spans="1:6" x14ac:dyDescent="0.25">
      <c r="A474" s="73">
        <v>44396</v>
      </c>
      <c r="B474" s="66">
        <v>-8990</v>
      </c>
      <c r="C474" s="50">
        <f>VLOOKUP($A474,級距!$A:$K,9,FALSE)</f>
        <v>4</v>
      </c>
      <c r="D474" s="50">
        <f>VLOOKUP($A474,級距!A:K,10,FALSE)</f>
        <v>4</v>
      </c>
      <c r="E474" s="50">
        <f>VLOOKUP($A474,級距!A:K,11,FALSE)</f>
        <v>2</v>
      </c>
      <c r="F474" s="50">
        <f t="shared" si="7"/>
        <v>1</v>
      </c>
    </row>
    <row r="475" spans="1:6" x14ac:dyDescent="0.25">
      <c r="A475" s="73">
        <v>44395</v>
      </c>
      <c r="B475" s="66">
        <v>6840</v>
      </c>
      <c r="C475" s="50" t="e">
        <f>VLOOKUP($A475,級距!$A:$K,9,FALSE)</f>
        <v>#N/A</v>
      </c>
      <c r="D475" s="50" t="e">
        <f>VLOOKUP($A475,級距!A:K,10,FALSE)</f>
        <v>#N/A</v>
      </c>
      <c r="E475" s="50" t="e">
        <f>VLOOKUP($A475,級距!A:K,11,FALSE)</f>
        <v>#N/A</v>
      </c>
      <c r="F475" s="50">
        <f t="shared" si="7"/>
        <v>1</v>
      </c>
    </row>
    <row r="476" spans="1:6" x14ac:dyDescent="0.25">
      <c r="A476" s="73">
        <v>44394</v>
      </c>
      <c r="B476" s="66">
        <v>0</v>
      </c>
      <c r="C476" s="50" t="e">
        <f>VLOOKUP($A476,級距!$A:$K,9,FALSE)</f>
        <v>#N/A</v>
      </c>
      <c r="D476" s="50" t="e">
        <f>VLOOKUP($A476,級距!A:K,10,FALSE)</f>
        <v>#N/A</v>
      </c>
      <c r="E476" s="50" t="e">
        <f>VLOOKUP($A476,級距!A:K,11,FALSE)</f>
        <v>#N/A</v>
      </c>
      <c r="F476" s="50">
        <f t="shared" si="7"/>
        <v>0</v>
      </c>
    </row>
    <row r="477" spans="1:6" x14ac:dyDescent="0.25">
      <c r="A477" s="73">
        <v>44393</v>
      </c>
      <c r="B477" s="66">
        <v>12190</v>
      </c>
      <c r="C477" s="50">
        <f>VLOOKUP($A477,級距!$A:$K,9,FALSE)</f>
        <v>5</v>
      </c>
      <c r="D477" s="50">
        <f>VLOOKUP($A477,級距!A:K,10,FALSE)</f>
        <v>7</v>
      </c>
      <c r="E477" s="50">
        <f>VLOOKUP($A477,級距!A:K,11,FALSE)</f>
        <v>3</v>
      </c>
      <c r="F477" s="50">
        <f t="shared" si="7"/>
        <v>1</v>
      </c>
    </row>
    <row r="478" spans="1:6" x14ac:dyDescent="0.25">
      <c r="A478" s="73">
        <v>44390</v>
      </c>
      <c r="B478" s="66">
        <v>-10230</v>
      </c>
      <c r="C478" s="50">
        <f>VLOOKUP($A478,級距!$A:$K,9,FALSE)</f>
        <v>4</v>
      </c>
      <c r="D478" s="50">
        <f>VLOOKUP($A478,級距!A:K,10,FALSE)</f>
        <v>3</v>
      </c>
      <c r="E478" s="50">
        <f>VLOOKUP($A478,級距!A:K,11,FALSE)</f>
        <v>2</v>
      </c>
      <c r="F478" s="50">
        <f t="shared" si="7"/>
        <v>1</v>
      </c>
    </row>
    <row r="479" spans="1:6" x14ac:dyDescent="0.25">
      <c r="A479" s="73">
        <v>44388</v>
      </c>
      <c r="B479" s="66">
        <v>1290</v>
      </c>
      <c r="C479" s="50" t="e">
        <f>VLOOKUP($A479,級距!$A:$K,9,FALSE)</f>
        <v>#N/A</v>
      </c>
      <c r="D479" s="50" t="e">
        <f>VLOOKUP($A479,級距!A:K,10,FALSE)</f>
        <v>#N/A</v>
      </c>
      <c r="E479" s="50" t="e">
        <f>VLOOKUP($A479,級距!A:K,11,FALSE)</f>
        <v>#N/A</v>
      </c>
      <c r="F479" s="50">
        <f t="shared" si="7"/>
        <v>1</v>
      </c>
    </row>
    <row r="480" spans="1:6" x14ac:dyDescent="0.25">
      <c r="A480" s="73">
        <v>44387</v>
      </c>
      <c r="B480" s="66">
        <v>0</v>
      </c>
      <c r="C480" s="50" t="e">
        <f>VLOOKUP($A480,級距!$A:$K,9,FALSE)</f>
        <v>#N/A</v>
      </c>
      <c r="D480" s="50" t="e">
        <f>VLOOKUP($A480,級距!A:K,10,FALSE)</f>
        <v>#N/A</v>
      </c>
      <c r="E480" s="50" t="e">
        <f>VLOOKUP($A480,級距!A:K,11,FALSE)</f>
        <v>#N/A</v>
      </c>
      <c r="F480" s="50">
        <f t="shared" si="7"/>
        <v>0</v>
      </c>
    </row>
    <row r="481" spans="1:6" x14ac:dyDescent="0.25">
      <c r="A481" s="73">
        <v>44386</v>
      </c>
      <c r="B481" s="66">
        <v>420</v>
      </c>
      <c r="C481" s="50">
        <f>VLOOKUP($A481,級距!$A:$K,9,FALSE)</f>
        <v>3</v>
      </c>
      <c r="D481" s="50">
        <f>VLOOKUP($A481,級距!A:K,10,FALSE)</f>
        <v>8</v>
      </c>
      <c r="E481" s="50">
        <f>VLOOKUP($A481,級距!A:K,11,FALSE)</f>
        <v>3</v>
      </c>
      <c r="F481" s="50">
        <f t="shared" si="7"/>
        <v>1</v>
      </c>
    </row>
    <row r="482" spans="1:6" x14ac:dyDescent="0.25">
      <c r="A482" s="73">
        <v>44384</v>
      </c>
      <c r="B482" s="66">
        <v>-10230</v>
      </c>
      <c r="C482" s="50">
        <f>VLOOKUP($A482,級距!$A:$K,9,FALSE)</f>
        <v>2</v>
      </c>
      <c r="D482" s="50">
        <f>VLOOKUP($A482,級距!A:K,10,FALSE)</f>
        <v>3</v>
      </c>
      <c r="E482" s="50">
        <f>VLOOKUP($A482,級距!A:K,11,FALSE)</f>
        <v>2</v>
      </c>
      <c r="F482" s="50">
        <f t="shared" si="7"/>
        <v>1</v>
      </c>
    </row>
    <row r="483" spans="1:6" x14ac:dyDescent="0.25">
      <c r="A483" s="73">
        <v>44383</v>
      </c>
      <c r="B483" s="66">
        <v>-16855</v>
      </c>
      <c r="C483" s="50">
        <f>VLOOKUP($A483,級距!$A:$K,9,FALSE)</f>
        <v>3</v>
      </c>
      <c r="D483" s="50">
        <f>VLOOKUP($A483,級距!A:K,10,FALSE)</f>
        <v>4</v>
      </c>
      <c r="E483" s="50">
        <f>VLOOKUP($A483,級距!A:K,11,FALSE)</f>
        <v>2</v>
      </c>
      <c r="F483" s="50">
        <f t="shared" si="7"/>
        <v>1</v>
      </c>
    </row>
    <row r="484" spans="1:6" x14ac:dyDescent="0.25">
      <c r="A484" s="73">
        <v>44381</v>
      </c>
      <c r="B484" s="66">
        <v>2340</v>
      </c>
      <c r="C484" s="50" t="e">
        <f>VLOOKUP($A484,級距!$A:$K,9,FALSE)</f>
        <v>#N/A</v>
      </c>
      <c r="D484" s="50" t="e">
        <f>VLOOKUP($A484,級距!A:K,10,FALSE)</f>
        <v>#N/A</v>
      </c>
      <c r="E484" s="50" t="e">
        <f>VLOOKUP($A484,級距!A:K,11,FALSE)</f>
        <v>#N/A</v>
      </c>
      <c r="F484" s="50">
        <f t="shared" si="7"/>
        <v>1</v>
      </c>
    </row>
    <row r="485" spans="1:6" x14ac:dyDescent="0.25">
      <c r="A485" s="73">
        <v>44380</v>
      </c>
      <c r="B485" s="66">
        <v>0</v>
      </c>
      <c r="C485" s="50" t="e">
        <f>VLOOKUP($A485,級距!$A:$K,9,FALSE)</f>
        <v>#N/A</v>
      </c>
      <c r="D485" s="50" t="e">
        <f>VLOOKUP($A485,級距!A:K,10,FALSE)</f>
        <v>#N/A</v>
      </c>
      <c r="E485" s="50" t="e">
        <f>VLOOKUP($A485,級距!A:K,11,FALSE)</f>
        <v>#N/A</v>
      </c>
      <c r="F485" s="50">
        <f t="shared" si="7"/>
        <v>0</v>
      </c>
    </row>
    <row r="486" spans="1:6" x14ac:dyDescent="0.25">
      <c r="A486" s="73">
        <v>44379</v>
      </c>
      <c r="B486" s="66">
        <v>16920</v>
      </c>
      <c r="C486" s="50">
        <f>VLOOKUP($A486,級距!$A:$K,9,FALSE)</f>
        <v>3</v>
      </c>
      <c r="D486" s="50">
        <f>VLOOKUP($A486,級距!A:K,10,FALSE)</f>
        <v>9</v>
      </c>
      <c r="E486" s="50">
        <f>VLOOKUP($A486,級距!A:K,11,FALSE)</f>
        <v>3</v>
      </c>
      <c r="F486" s="50">
        <f t="shared" si="7"/>
        <v>1</v>
      </c>
    </row>
    <row r="487" spans="1:6" x14ac:dyDescent="0.25">
      <c r="A487" s="73">
        <v>44375</v>
      </c>
      <c r="B487" s="66">
        <v>4160</v>
      </c>
      <c r="C487" s="50">
        <f>VLOOKUP($A487,級距!$A:$K,9,FALSE)</f>
        <v>3</v>
      </c>
      <c r="D487" s="50">
        <f>VLOOKUP($A487,級距!A:K,10,FALSE)</f>
        <v>10</v>
      </c>
      <c r="E487" s="50">
        <f>VLOOKUP($A487,級距!A:K,11,FALSE)</f>
        <v>3</v>
      </c>
      <c r="F487" s="50">
        <f t="shared" si="7"/>
        <v>1</v>
      </c>
    </row>
    <row r="488" spans="1:6" x14ac:dyDescent="0.25">
      <c r="A488" s="73">
        <v>44371</v>
      </c>
      <c r="B488" s="66">
        <v>-1140</v>
      </c>
      <c r="C488" s="50">
        <f>VLOOKUP($A488,級距!$A:$K,9,FALSE)</f>
        <v>1</v>
      </c>
      <c r="D488" s="50">
        <f>VLOOKUP($A488,級距!A:K,10,FALSE)</f>
        <v>2</v>
      </c>
      <c r="E488" s="50">
        <f>VLOOKUP($A488,級距!A:K,11,FALSE)</f>
        <v>2</v>
      </c>
      <c r="F488" s="50">
        <f t="shared" si="7"/>
        <v>1</v>
      </c>
    </row>
    <row r="489" spans="1:6" x14ac:dyDescent="0.25">
      <c r="A489" s="73">
        <v>44369</v>
      </c>
      <c r="B489" s="66">
        <v>16800</v>
      </c>
      <c r="C489" s="50">
        <f>VLOOKUP($A489,級距!$A:$K,9,FALSE)</f>
        <v>3</v>
      </c>
      <c r="D489" s="50">
        <f>VLOOKUP($A489,級距!A:K,10,FALSE)</f>
        <v>8</v>
      </c>
      <c r="E489" s="50">
        <f>VLOOKUP($A489,級距!A:K,11,FALSE)</f>
        <v>3</v>
      </c>
      <c r="F489" s="50">
        <f t="shared" si="7"/>
        <v>1</v>
      </c>
    </row>
    <row r="490" spans="1:6" x14ac:dyDescent="0.25">
      <c r="A490" s="73">
        <v>44368</v>
      </c>
      <c r="B490" s="66">
        <v>-10230</v>
      </c>
      <c r="C490" s="50">
        <f>VLOOKUP($A490,級距!$A:$K,9,FALSE)</f>
        <v>4</v>
      </c>
      <c r="D490" s="50">
        <f>VLOOKUP($A490,級距!A:K,10,FALSE)</f>
        <v>2</v>
      </c>
      <c r="E490" s="50">
        <f>VLOOKUP($A490,級距!A:K,11,FALSE)</f>
        <v>2</v>
      </c>
      <c r="F490" s="50">
        <f t="shared" si="7"/>
        <v>1</v>
      </c>
    </row>
    <row r="491" spans="1:6" x14ac:dyDescent="0.25">
      <c r="A491" s="73">
        <v>44364</v>
      </c>
      <c r="B491" s="66">
        <v>6940</v>
      </c>
      <c r="C491" s="50">
        <f>VLOOKUP($A491,級距!$A:$K,9,FALSE)</f>
        <v>8</v>
      </c>
      <c r="D491" s="50">
        <f>VLOOKUP($A491,級距!A:K,10,FALSE)</f>
        <v>9</v>
      </c>
      <c r="E491" s="50">
        <f>VLOOKUP($A491,級距!A:K,11,FALSE)</f>
        <v>4</v>
      </c>
      <c r="F491" s="50">
        <f t="shared" si="7"/>
        <v>1</v>
      </c>
    </row>
    <row r="492" spans="1:6" x14ac:dyDescent="0.25">
      <c r="A492" s="73">
        <v>44363</v>
      </c>
      <c r="B492" s="66">
        <v>1940</v>
      </c>
      <c r="C492" s="50">
        <f>VLOOKUP($A492,級距!$A:$K,9,FALSE)</f>
        <v>6</v>
      </c>
      <c r="D492" s="50">
        <f>VLOOKUP($A492,級距!A:K,10,FALSE)</f>
        <v>3</v>
      </c>
      <c r="E492" s="50">
        <f>VLOOKUP($A492,級距!A:K,11,FALSE)</f>
        <v>1</v>
      </c>
      <c r="F492" s="50">
        <f t="shared" si="7"/>
        <v>1</v>
      </c>
    </row>
    <row r="493" spans="1:6" x14ac:dyDescent="0.25">
      <c r="A493" s="73">
        <v>44353</v>
      </c>
      <c r="B493" s="66">
        <v>-1920</v>
      </c>
      <c r="C493" s="50" t="e">
        <f>VLOOKUP($A493,級距!$A:$K,9,FALSE)</f>
        <v>#N/A</v>
      </c>
      <c r="D493" s="50" t="e">
        <f>VLOOKUP($A493,級距!A:K,10,FALSE)</f>
        <v>#N/A</v>
      </c>
      <c r="E493" s="50" t="e">
        <f>VLOOKUP($A493,級距!A:K,11,FALSE)</f>
        <v>#N/A</v>
      </c>
      <c r="F493" s="50">
        <f t="shared" si="7"/>
        <v>1</v>
      </c>
    </row>
    <row r="494" spans="1:6" x14ac:dyDescent="0.25">
      <c r="A494" s="73">
        <v>44352</v>
      </c>
      <c r="B494" s="66">
        <v>0</v>
      </c>
      <c r="C494" s="50" t="e">
        <f>VLOOKUP($A494,級距!$A:$K,9,FALSE)</f>
        <v>#N/A</v>
      </c>
      <c r="D494" s="50" t="e">
        <f>VLOOKUP($A494,級距!A:K,10,FALSE)</f>
        <v>#N/A</v>
      </c>
      <c r="E494" s="50" t="e">
        <f>VLOOKUP($A494,級距!A:K,11,FALSE)</f>
        <v>#N/A</v>
      </c>
      <c r="F494" s="50">
        <f t="shared" si="7"/>
        <v>0</v>
      </c>
    </row>
    <row r="495" spans="1:6" x14ac:dyDescent="0.25">
      <c r="A495" s="73">
        <v>44351</v>
      </c>
      <c r="B495" s="66">
        <v>3400</v>
      </c>
      <c r="C495" s="50">
        <f>VLOOKUP($A495,級距!$A:$K,9,FALSE)</f>
        <v>7</v>
      </c>
      <c r="D495" s="50">
        <f>VLOOKUP($A495,級距!A:K,10,FALSE)</f>
        <v>10</v>
      </c>
      <c r="E495" s="50">
        <f>VLOOKUP($A495,級距!A:K,11,FALSE)</f>
        <v>4</v>
      </c>
      <c r="F495" s="50">
        <f t="shared" si="7"/>
        <v>1</v>
      </c>
    </row>
    <row r="496" spans="1:6" x14ac:dyDescent="0.25">
      <c r="A496" s="73">
        <v>44349</v>
      </c>
      <c r="B496" s="66">
        <v>2310</v>
      </c>
      <c r="C496" s="50">
        <f>VLOOKUP($A496,級距!$A:$K,9,FALSE)</f>
        <v>1</v>
      </c>
      <c r="D496" s="50">
        <f>VLOOKUP($A496,級距!A:K,10,FALSE)</f>
        <v>4</v>
      </c>
      <c r="E496" s="50">
        <f>VLOOKUP($A496,級距!A:K,11,FALSE)</f>
        <v>2</v>
      </c>
      <c r="F496" s="50">
        <f t="shared" si="7"/>
        <v>1</v>
      </c>
    </row>
    <row r="497" spans="1:6" x14ac:dyDescent="0.25">
      <c r="A497" s="73">
        <v>44348</v>
      </c>
      <c r="B497" s="66">
        <v>-10230</v>
      </c>
      <c r="C497" s="50">
        <f>VLOOKUP($A497,級距!$A:$K,9,FALSE)</f>
        <v>4</v>
      </c>
      <c r="D497" s="50">
        <f>VLOOKUP($A497,級距!A:K,10,FALSE)</f>
        <v>5</v>
      </c>
      <c r="E497" s="50">
        <f>VLOOKUP($A497,級距!A:K,11,FALSE)</f>
        <v>2</v>
      </c>
      <c r="F497" s="50">
        <f t="shared" si="7"/>
        <v>1</v>
      </c>
    </row>
    <row r="498" spans="1:6" x14ac:dyDescent="0.25">
      <c r="A498" s="73">
        <v>44346</v>
      </c>
      <c r="B498" s="66">
        <v>-1320</v>
      </c>
      <c r="C498" s="50" t="e">
        <f>VLOOKUP($A498,級距!$A:$K,9,FALSE)</f>
        <v>#N/A</v>
      </c>
      <c r="D498" s="50" t="e">
        <f>VLOOKUP($A498,級距!A:K,10,FALSE)</f>
        <v>#N/A</v>
      </c>
      <c r="E498" s="50" t="e">
        <f>VLOOKUP($A498,級距!A:K,11,FALSE)</f>
        <v>#N/A</v>
      </c>
      <c r="F498" s="50">
        <f t="shared" si="7"/>
        <v>1</v>
      </c>
    </row>
    <row r="499" spans="1:6" x14ac:dyDescent="0.25">
      <c r="A499" s="73">
        <v>44345</v>
      </c>
      <c r="B499" s="66">
        <v>0</v>
      </c>
      <c r="C499" s="50" t="e">
        <f>VLOOKUP($A499,級距!$A:$K,9,FALSE)</f>
        <v>#N/A</v>
      </c>
      <c r="D499" s="50" t="e">
        <f>VLOOKUP($A499,級距!A:K,10,FALSE)</f>
        <v>#N/A</v>
      </c>
      <c r="E499" s="50" t="e">
        <f>VLOOKUP($A499,級距!A:K,11,FALSE)</f>
        <v>#N/A</v>
      </c>
      <c r="F499" s="50">
        <f t="shared" si="7"/>
        <v>0</v>
      </c>
    </row>
    <row r="500" spans="1:6" x14ac:dyDescent="0.25">
      <c r="A500" s="73">
        <v>44344</v>
      </c>
      <c r="B500" s="66">
        <v>890</v>
      </c>
      <c r="C500" s="50">
        <f>VLOOKUP($A500,級距!$A:$K,9,FALSE)</f>
        <v>1</v>
      </c>
      <c r="D500" s="50">
        <f>VLOOKUP($A500,級距!A:K,10,FALSE)</f>
        <v>3</v>
      </c>
      <c r="E500" s="50">
        <f>VLOOKUP($A500,級距!A:K,11,FALSE)</f>
        <v>2</v>
      </c>
      <c r="F500" s="50">
        <f t="shared" si="7"/>
        <v>1</v>
      </c>
    </row>
    <row r="501" spans="1:6" x14ac:dyDescent="0.25">
      <c r="A501" s="73">
        <v>44340</v>
      </c>
      <c r="B501" s="66">
        <v>9490</v>
      </c>
      <c r="C501" s="50">
        <f>VLOOKUP($A501,級距!$A:$K,9,FALSE)</f>
        <v>5</v>
      </c>
      <c r="D501" s="50">
        <f>VLOOKUP($A501,級距!A:K,10,FALSE)</f>
        <v>8</v>
      </c>
      <c r="E501" s="50">
        <f>VLOOKUP($A501,級距!A:K,11,FALSE)</f>
        <v>3</v>
      </c>
      <c r="F501" s="50">
        <f t="shared" si="7"/>
        <v>1</v>
      </c>
    </row>
    <row r="502" spans="1:6" x14ac:dyDescent="0.25">
      <c r="A502" s="73">
        <v>44336</v>
      </c>
      <c r="B502" s="66">
        <v>25780</v>
      </c>
      <c r="C502" s="50">
        <f>VLOOKUP($A502,級距!$A:$K,9,FALSE)</f>
        <v>8</v>
      </c>
      <c r="D502" s="50">
        <f>VLOOKUP($A502,級距!A:K,10,FALSE)</f>
        <v>9</v>
      </c>
      <c r="E502" s="50">
        <f>VLOOKUP($A502,級距!A:K,11,FALSE)</f>
        <v>4</v>
      </c>
      <c r="F502" s="50">
        <f t="shared" si="7"/>
        <v>1</v>
      </c>
    </row>
    <row r="503" spans="1:6" x14ac:dyDescent="0.25">
      <c r="A503" s="73">
        <v>44333</v>
      </c>
      <c r="B503" s="66">
        <v>5480</v>
      </c>
      <c r="C503" s="50">
        <f>VLOOKUP($A503,級距!$A:$K,9,FALSE)</f>
        <v>4</v>
      </c>
      <c r="D503" s="50">
        <f>VLOOKUP($A503,級距!A:K,10,FALSE)</f>
        <v>2</v>
      </c>
      <c r="E503" s="50">
        <f>VLOOKUP($A503,級距!A:K,11,FALSE)</f>
        <v>2</v>
      </c>
      <c r="F503" s="50">
        <f t="shared" si="7"/>
        <v>1</v>
      </c>
    </row>
    <row r="504" spans="1:6" x14ac:dyDescent="0.25">
      <c r="A504" s="73">
        <v>44332</v>
      </c>
      <c r="B504" s="66">
        <v>-4680</v>
      </c>
      <c r="C504" s="50" t="e">
        <f>VLOOKUP($A504,級距!$A:$K,9,FALSE)</f>
        <v>#N/A</v>
      </c>
      <c r="D504" s="50" t="e">
        <f>VLOOKUP($A504,級距!A:K,10,FALSE)</f>
        <v>#N/A</v>
      </c>
      <c r="E504" s="50" t="e">
        <f>VLOOKUP($A504,級距!A:K,11,FALSE)</f>
        <v>#N/A</v>
      </c>
      <c r="F504" s="50">
        <f t="shared" si="7"/>
        <v>1</v>
      </c>
    </row>
    <row r="505" spans="1:6" x14ac:dyDescent="0.25">
      <c r="A505" s="73">
        <v>44331</v>
      </c>
      <c r="B505" s="66">
        <v>0</v>
      </c>
      <c r="C505" s="50" t="e">
        <f>VLOOKUP($A505,級距!$A:$K,9,FALSE)</f>
        <v>#N/A</v>
      </c>
      <c r="D505" s="50" t="e">
        <f>VLOOKUP($A505,級距!A:K,10,FALSE)</f>
        <v>#N/A</v>
      </c>
      <c r="E505" s="50" t="e">
        <f>VLOOKUP($A505,級距!A:K,11,FALSE)</f>
        <v>#N/A</v>
      </c>
      <c r="F505" s="50">
        <f t="shared" si="7"/>
        <v>0</v>
      </c>
    </row>
    <row r="506" spans="1:6" x14ac:dyDescent="0.25">
      <c r="A506" s="73">
        <v>44330</v>
      </c>
      <c r="B506" s="66">
        <v>2670</v>
      </c>
      <c r="C506" s="50">
        <f>VLOOKUP($A506,級距!$A:$K,9,FALSE)</f>
        <v>5</v>
      </c>
      <c r="D506" s="50">
        <f>VLOOKUP($A506,級距!A:K,10,FALSE)</f>
        <v>7</v>
      </c>
      <c r="E506" s="50">
        <f>VLOOKUP($A506,級距!A:K,11,FALSE)</f>
        <v>3</v>
      </c>
      <c r="F506" s="50">
        <f t="shared" si="7"/>
        <v>1</v>
      </c>
    </row>
    <row r="507" spans="1:6" x14ac:dyDescent="0.25">
      <c r="A507" s="73">
        <v>44328</v>
      </c>
      <c r="B507" s="66">
        <v>23700</v>
      </c>
      <c r="C507" s="50">
        <f>VLOOKUP($A507,級距!$A:$K,9,FALSE)</f>
        <v>8</v>
      </c>
      <c r="D507" s="50">
        <f>VLOOKUP($A507,級距!A:K,10,FALSE)</f>
        <v>9</v>
      </c>
      <c r="E507" s="50">
        <f>VLOOKUP($A507,級距!A:K,11,FALSE)</f>
        <v>4</v>
      </c>
      <c r="F507" s="50">
        <f t="shared" si="7"/>
        <v>1</v>
      </c>
    </row>
    <row r="508" spans="1:6" x14ac:dyDescent="0.25">
      <c r="A508" s="73">
        <v>44321</v>
      </c>
      <c r="B508" s="66">
        <v>-10260</v>
      </c>
      <c r="C508" s="50">
        <f>VLOOKUP($A508,級距!$A:$K,9,FALSE)</f>
        <v>5</v>
      </c>
      <c r="D508" s="50">
        <f>VLOOKUP($A508,級距!A:K,10,FALSE)</f>
        <v>6</v>
      </c>
      <c r="E508" s="50">
        <f>VLOOKUP($A508,級距!A:K,11,FALSE)</f>
        <v>2</v>
      </c>
      <c r="F508" s="50">
        <f t="shared" si="7"/>
        <v>1</v>
      </c>
    </row>
    <row r="509" spans="1:6" x14ac:dyDescent="0.25">
      <c r="A509" s="73">
        <v>44320</v>
      </c>
      <c r="B509" s="66">
        <v>30550</v>
      </c>
      <c r="C509" s="50">
        <f>VLOOKUP($A509,級距!$A:$K,9,FALSE)</f>
        <v>9</v>
      </c>
      <c r="D509" s="50">
        <f>VLOOKUP($A509,級距!A:K,10,FALSE)</f>
        <v>6</v>
      </c>
      <c r="E509" s="50">
        <f>VLOOKUP($A509,級距!A:K,11,FALSE)</f>
        <v>1</v>
      </c>
      <c r="F509" s="50">
        <f t="shared" si="7"/>
        <v>1</v>
      </c>
    </row>
    <row r="510" spans="1:6" x14ac:dyDescent="0.25">
      <c r="A510" s="73">
        <v>44319</v>
      </c>
      <c r="B510" s="66">
        <v>-10230</v>
      </c>
      <c r="C510" s="50">
        <f>VLOOKUP($A510,級距!$A:$K,9,FALSE)</f>
        <v>4</v>
      </c>
      <c r="D510" s="50">
        <f>VLOOKUP($A510,級距!A:K,10,FALSE)</f>
        <v>6</v>
      </c>
      <c r="E510" s="50">
        <f>VLOOKUP($A510,級距!A:K,11,FALSE)</f>
        <v>2</v>
      </c>
      <c r="F510" s="50">
        <f t="shared" si="7"/>
        <v>1</v>
      </c>
    </row>
    <row r="511" spans="1:6" x14ac:dyDescent="0.25">
      <c r="A511" s="73">
        <v>44309</v>
      </c>
      <c r="B511" s="66">
        <v>-23580</v>
      </c>
      <c r="C511" s="50">
        <f>VLOOKUP($A511,級距!$A:$K,9,FALSE)</f>
        <v>5</v>
      </c>
      <c r="D511" s="50">
        <f>VLOOKUP($A511,級距!A:K,10,FALSE)</f>
        <v>7</v>
      </c>
      <c r="E511" s="50">
        <f>VLOOKUP($A511,級距!A:K,11,FALSE)</f>
        <v>3</v>
      </c>
      <c r="F511" s="50">
        <f t="shared" si="7"/>
        <v>1</v>
      </c>
    </row>
    <row r="512" spans="1:6" x14ac:dyDescent="0.25">
      <c r="A512" s="73">
        <v>44304</v>
      </c>
      <c r="B512" s="66">
        <v>1095</v>
      </c>
      <c r="C512" s="50" t="e">
        <f>VLOOKUP($A512,級距!$A:$K,9,FALSE)</f>
        <v>#N/A</v>
      </c>
      <c r="D512" s="50" t="e">
        <f>VLOOKUP($A512,級距!A:K,10,FALSE)</f>
        <v>#N/A</v>
      </c>
      <c r="E512" s="50" t="e">
        <f>VLOOKUP($A512,級距!A:K,11,FALSE)</f>
        <v>#N/A</v>
      </c>
      <c r="F512" s="50">
        <f t="shared" si="7"/>
        <v>1</v>
      </c>
    </row>
    <row r="513" spans="1:6" x14ac:dyDescent="0.25">
      <c r="A513" s="73">
        <v>44303</v>
      </c>
      <c r="B513" s="66">
        <v>0</v>
      </c>
      <c r="C513" s="50" t="e">
        <f>VLOOKUP($A513,級距!$A:$K,9,FALSE)</f>
        <v>#N/A</v>
      </c>
      <c r="D513" s="50" t="e">
        <f>VLOOKUP($A513,級距!A:K,10,FALSE)</f>
        <v>#N/A</v>
      </c>
      <c r="E513" s="50" t="e">
        <f>VLOOKUP($A513,級距!A:K,11,FALSE)</f>
        <v>#N/A</v>
      </c>
      <c r="F513" s="50">
        <f t="shared" si="7"/>
        <v>0</v>
      </c>
    </row>
    <row r="514" spans="1:6" x14ac:dyDescent="0.25">
      <c r="A514" s="73">
        <v>44302</v>
      </c>
      <c r="B514" s="66">
        <v>-13930</v>
      </c>
      <c r="C514" s="50">
        <f>VLOOKUP($A514,級距!$A:$K,9,FALSE)</f>
        <v>1</v>
      </c>
      <c r="D514" s="50">
        <f>VLOOKUP($A514,級距!A:K,10,FALSE)</f>
        <v>3</v>
      </c>
      <c r="E514" s="50">
        <f>VLOOKUP($A514,級距!A:K,11,FALSE)</f>
        <v>2</v>
      </c>
      <c r="F514" s="50">
        <f t="shared" ref="F514:F577" si="8">IF(B514&lt;&gt;0,1,0)</f>
        <v>1</v>
      </c>
    </row>
    <row r="515" spans="1:6" x14ac:dyDescent="0.25">
      <c r="A515" s="73">
        <v>44301</v>
      </c>
      <c r="B515" s="66">
        <v>12520</v>
      </c>
      <c r="C515" s="50">
        <f>VLOOKUP($A515,級距!$A:$K,9,FALSE)</f>
        <v>3</v>
      </c>
      <c r="D515" s="50">
        <f>VLOOKUP($A515,級距!A:K,10,FALSE)</f>
        <v>9</v>
      </c>
      <c r="E515" s="50">
        <f>VLOOKUP($A515,級距!A:K,11,FALSE)</f>
        <v>3</v>
      </c>
      <c r="F515" s="50">
        <f t="shared" si="8"/>
        <v>1</v>
      </c>
    </row>
    <row r="516" spans="1:6" x14ac:dyDescent="0.25">
      <c r="A516" s="73">
        <v>44299</v>
      </c>
      <c r="B516" s="66">
        <v>2550</v>
      </c>
      <c r="C516" s="50">
        <f>VLOOKUP($A516,級距!$A:$K,9,FALSE)</f>
        <v>5</v>
      </c>
      <c r="D516" s="50">
        <f>VLOOKUP($A516,級距!A:K,10,FALSE)</f>
        <v>9</v>
      </c>
      <c r="E516" s="50">
        <f>VLOOKUP($A516,級距!A:K,11,FALSE)</f>
        <v>3</v>
      </c>
      <c r="F516" s="50">
        <f t="shared" si="8"/>
        <v>1</v>
      </c>
    </row>
    <row r="517" spans="1:6" x14ac:dyDescent="0.25">
      <c r="A517" s="73">
        <v>44291</v>
      </c>
      <c r="B517" s="66">
        <v>38850</v>
      </c>
      <c r="C517" s="50">
        <f>VLOOKUP($A517,級距!$A:$K,9,FALSE)</f>
        <v>6</v>
      </c>
      <c r="D517" s="50">
        <f>VLOOKUP($A517,級距!A:K,10,FALSE)</f>
        <v>9</v>
      </c>
      <c r="E517" s="50">
        <f>VLOOKUP($A517,級距!A:K,11,FALSE)</f>
        <v>4</v>
      </c>
      <c r="F517" s="50">
        <f t="shared" si="8"/>
        <v>1</v>
      </c>
    </row>
    <row r="518" spans="1:6" x14ac:dyDescent="0.25">
      <c r="A518" s="73">
        <v>44287</v>
      </c>
      <c r="B518" s="66">
        <v>20010</v>
      </c>
      <c r="C518" s="50">
        <f>VLOOKUP($A518,級距!$A:$K,9,FALSE)</f>
        <v>2</v>
      </c>
      <c r="D518" s="50">
        <f>VLOOKUP($A518,級距!A:K,10,FALSE)</f>
        <v>9</v>
      </c>
      <c r="E518" s="50">
        <f>VLOOKUP($A518,級距!A:K,11,FALSE)</f>
        <v>3</v>
      </c>
      <c r="F518" s="50">
        <f t="shared" si="8"/>
        <v>1</v>
      </c>
    </row>
    <row r="519" spans="1:6" x14ac:dyDescent="0.25">
      <c r="A519" s="73">
        <v>44286</v>
      </c>
      <c r="B519" s="66">
        <v>20570</v>
      </c>
      <c r="C519" s="50">
        <f>VLOOKUP($A519,級距!$A:$K,9,FALSE)</f>
        <v>5</v>
      </c>
      <c r="D519" s="50">
        <f>VLOOKUP($A519,級距!A:K,10,FALSE)</f>
        <v>6</v>
      </c>
      <c r="E519" s="50">
        <f>VLOOKUP($A519,級距!A:K,11,FALSE)</f>
        <v>2</v>
      </c>
      <c r="F519" s="50">
        <f t="shared" si="8"/>
        <v>1</v>
      </c>
    </row>
    <row r="520" spans="1:6" x14ac:dyDescent="0.25">
      <c r="A520" s="73">
        <v>44277</v>
      </c>
      <c r="B520" s="66">
        <v>2010</v>
      </c>
      <c r="C520" s="50">
        <f>VLOOKUP($A520,級距!$A:$K,9,FALSE)</f>
        <v>5</v>
      </c>
      <c r="D520" s="50">
        <f>VLOOKUP($A520,級距!A:K,10,FALSE)</f>
        <v>6</v>
      </c>
      <c r="E520" s="50">
        <f>VLOOKUP($A520,級距!A:K,11,FALSE)</f>
        <v>2</v>
      </c>
      <c r="F520" s="50">
        <f t="shared" si="8"/>
        <v>1</v>
      </c>
    </row>
    <row r="521" spans="1:6" x14ac:dyDescent="0.25">
      <c r="A521" s="73">
        <v>44274</v>
      </c>
      <c r="B521" s="66">
        <v>-10230</v>
      </c>
      <c r="C521" s="50">
        <f>VLOOKUP($A521,級距!$A:$K,9,FALSE)</f>
        <v>5</v>
      </c>
      <c r="D521" s="50">
        <f>VLOOKUP($A521,級距!A:K,10,FALSE)</f>
        <v>1</v>
      </c>
      <c r="E521" s="50">
        <f>VLOOKUP($A521,級距!A:K,11,FALSE)</f>
        <v>2</v>
      </c>
      <c r="F521" s="50">
        <f t="shared" si="8"/>
        <v>1</v>
      </c>
    </row>
    <row r="522" spans="1:6" x14ac:dyDescent="0.25">
      <c r="A522" s="73">
        <v>44273</v>
      </c>
      <c r="B522" s="66">
        <v>17320</v>
      </c>
      <c r="C522" s="50">
        <f>VLOOKUP($A522,級距!$A:$K,9,FALSE)</f>
        <v>8</v>
      </c>
      <c r="D522" s="50">
        <f>VLOOKUP($A522,級距!A:K,10,FALSE)</f>
        <v>10</v>
      </c>
      <c r="E522" s="50">
        <f>VLOOKUP($A522,級距!A:K,11,FALSE)</f>
        <v>4</v>
      </c>
      <c r="F522" s="50">
        <f t="shared" si="8"/>
        <v>1</v>
      </c>
    </row>
    <row r="523" spans="1:6" x14ac:dyDescent="0.25">
      <c r="A523" s="73">
        <v>44272</v>
      </c>
      <c r="B523" s="66">
        <v>-1470</v>
      </c>
      <c r="C523" s="50">
        <f>VLOOKUP($A523,級距!$A:$K,9,FALSE)</f>
        <v>8</v>
      </c>
      <c r="D523" s="50">
        <f>VLOOKUP($A523,級距!A:K,10,FALSE)</f>
        <v>3</v>
      </c>
      <c r="E523" s="50">
        <f>VLOOKUP($A523,級距!A:K,11,FALSE)</f>
        <v>1</v>
      </c>
      <c r="F523" s="50">
        <f t="shared" si="8"/>
        <v>1</v>
      </c>
    </row>
    <row r="524" spans="1:6" x14ac:dyDescent="0.25">
      <c r="A524" s="73">
        <v>44271</v>
      </c>
      <c r="B524" s="66">
        <v>-9975</v>
      </c>
      <c r="C524" s="50">
        <f>VLOOKUP($A524,級距!$A:$K,9,FALSE)</f>
        <v>5</v>
      </c>
      <c r="D524" s="50">
        <f>VLOOKUP($A524,級距!A:K,10,FALSE)</f>
        <v>1</v>
      </c>
      <c r="E524" s="50">
        <f>VLOOKUP($A524,級距!A:K,11,FALSE)</f>
        <v>2</v>
      </c>
      <c r="F524" s="50">
        <f t="shared" si="8"/>
        <v>1</v>
      </c>
    </row>
    <row r="525" spans="1:6" x14ac:dyDescent="0.25">
      <c r="A525" s="73">
        <v>44270</v>
      </c>
      <c r="B525" s="66">
        <v>-210</v>
      </c>
      <c r="C525" s="50">
        <f>VLOOKUP($A525,級距!$A:$K,9,FALSE)</f>
        <v>5</v>
      </c>
      <c r="D525" s="50">
        <f>VLOOKUP($A525,級距!A:K,10,FALSE)</f>
        <v>6</v>
      </c>
      <c r="E525" s="50">
        <f>VLOOKUP($A525,級距!A:K,11,FALSE)</f>
        <v>2</v>
      </c>
      <c r="F525" s="50">
        <f t="shared" si="8"/>
        <v>1</v>
      </c>
    </row>
    <row r="526" spans="1:6" x14ac:dyDescent="0.25">
      <c r="A526" s="73">
        <v>44265</v>
      </c>
      <c r="B526" s="66">
        <v>-1740</v>
      </c>
      <c r="C526" s="50">
        <f>VLOOKUP($A526,級距!$A:$K,9,FALSE)</f>
        <v>7</v>
      </c>
      <c r="D526" s="50">
        <f>VLOOKUP($A526,級距!A:K,10,FALSE)</f>
        <v>1</v>
      </c>
      <c r="E526" s="50">
        <f>VLOOKUP($A526,級距!A:K,11,FALSE)</f>
        <v>1</v>
      </c>
      <c r="F526" s="50">
        <f t="shared" si="8"/>
        <v>1</v>
      </c>
    </row>
    <row r="527" spans="1:6" x14ac:dyDescent="0.25">
      <c r="A527" s="73">
        <v>44264</v>
      </c>
      <c r="B527" s="66">
        <v>-7270</v>
      </c>
      <c r="C527" s="50">
        <f>VLOOKUP($A527,級距!$A:$K,9,FALSE)</f>
        <v>8</v>
      </c>
      <c r="D527" s="50">
        <f>VLOOKUP($A527,級距!A:K,10,FALSE)</f>
        <v>7</v>
      </c>
      <c r="E527" s="50">
        <f>VLOOKUP($A527,級距!A:K,11,FALSE)</f>
        <v>4</v>
      </c>
      <c r="F527" s="50">
        <f t="shared" si="8"/>
        <v>1</v>
      </c>
    </row>
    <row r="528" spans="1:6" x14ac:dyDescent="0.25">
      <c r="A528" s="73">
        <v>44257</v>
      </c>
      <c r="B528" s="66">
        <v>-10230</v>
      </c>
      <c r="C528" s="50">
        <f>VLOOKUP($A528,級距!$A:$K,9,FALSE)</f>
        <v>6</v>
      </c>
      <c r="D528" s="50">
        <f>VLOOKUP($A528,級距!A:K,10,FALSE)</f>
        <v>7</v>
      </c>
      <c r="E528" s="50">
        <f>VLOOKUP($A528,級距!A:K,11,FALSE)</f>
        <v>4</v>
      </c>
      <c r="F528" s="50">
        <f t="shared" si="8"/>
        <v>1</v>
      </c>
    </row>
    <row r="529" spans="1:6" x14ac:dyDescent="0.25">
      <c r="A529" s="73">
        <v>44250</v>
      </c>
      <c r="B529" s="66">
        <v>-5085</v>
      </c>
      <c r="C529" s="50">
        <f>VLOOKUP($A529,級距!$A:$K,9,FALSE)</f>
        <v>10</v>
      </c>
      <c r="D529" s="50">
        <f>VLOOKUP($A529,級距!A:K,10,FALSE)</f>
        <v>4</v>
      </c>
      <c r="E529" s="50">
        <f>VLOOKUP($A529,級距!A:K,11,FALSE)</f>
        <v>1</v>
      </c>
      <c r="F529" s="50">
        <f t="shared" si="8"/>
        <v>1</v>
      </c>
    </row>
    <row r="530" spans="1:6" x14ac:dyDescent="0.25">
      <c r="A530" s="73">
        <v>44248</v>
      </c>
      <c r="B530" s="66">
        <v>-5600</v>
      </c>
      <c r="C530" s="50" t="e">
        <f>VLOOKUP($A530,級距!$A:$K,9,FALSE)</f>
        <v>#N/A</v>
      </c>
      <c r="D530" s="50" t="e">
        <f>VLOOKUP($A530,級距!A:K,10,FALSE)</f>
        <v>#N/A</v>
      </c>
      <c r="E530" s="50" t="e">
        <f>VLOOKUP($A530,級距!A:K,11,FALSE)</f>
        <v>#N/A</v>
      </c>
      <c r="F530" s="50">
        <f t="shared" si="8"/>
        <v>1</v>
      </c>
    </row>
    <row r="531" spans="1:6" x14ac:dyDescent="0.25">
      <c r="A531" s="73">
        <v>44247</v>
      </c>
      <c r="B531" s="66">
        <v>0</v>
      </c>
      <c r="C531" s="50" t="e">
        <f>VLOOKUP($A531,級距!$A:$K,9,FALSE)</f>
        <v>#N/A</v>
      </c>
      <c r="D531" s="50" t="e">
        <f>VLOOKUP($A531,級距!A:K,10,FALSE)</f>
        <v>#N/A</v>
      </c>
      <c r="E531" s="50" t="e">
        <f>VLOOKUP($A531,級距!A:K,11,FALSE)</f>
        <v>#N/A</v>
      </c>
      <c r="F531" s="50">
        <f t="shared" si="8"/>
        <v>0</v>
      </c>
    </row>
    <row r="532" spans="1:6" x14ac:dyDescent="0.25">
      <c r="A532" s="73">
        <v>44246</v>
      </c>
      <c r="B532" s="66">
        <v>10510</v>
      </c>
      <c r="C532" s="50">
        <f>VLOOKUP($A532,級距!$A:$K,9,FALSE)</f>
        <v>5</v>
      </c>
      <c r="D532" s="50">
        <f>VLOOKUP($A532,級距!A:K,10,FALSE)</f>
        <v>6</v>
      </c>
      <c r="E532" s="50">
        <f>VLOOKUP($A532,級距!A:K,11,FALSE)</f>
        <v>2</v>
      </c>
      <c r="F532" s="50">
        <f t="shared" si="8"/>
        <v>1</v>
      </c>
    </row>
    <row r="533" spans="1:6" x14ac:dyDescent="0.25">
      <c r="A533" s="73">
        <v>44241</v>
      </c>
      <c r="B533" s="66">
        <v>2580</v>
      </c>
      <c r="C533" s="50" t="e">
        <f>VLOOKUP($A533,級距!$A:$K,9,FALSE)</f>
        <v>#N/A</v>
      </c>
      <c r="D533" s="50" t="e">
        <f>VLOOKUP($A533,級距!A:K,10,FALSE)</f>
        <v>#N/A</v>
      </c>
      <c r="E533" s="50" t="e">
        <f>VLOOKUP($A533,級距!A:K,11,FALSE)</f>
        <v>#N/A</v>
      </c>
      <c r="F533" s="50">
        <f t="shared" si="8"/>
        <v>1</v>
      </c>
    </row>
    <row r="534" spans="1:6" x14ac:dyDescent="0.25">
      <c r="A534" s="73">
        <v>44238</v>
      </c>
      <c r="B534" s="66">
        <v>-14690</v>
      </c>
      <c r="C534" s="50">
        <f>VLOOKUP($A534,級距!$A:$K,9,FALSE)</f>
        <v>2</v>
      </c>
      <c r="D534" s="50">
        <f>VLOOKUP($A534,級距!A:K,10,FALSE)</f>
        <v>2</v>
      </c>
      <c r="E534" s="50">
        <f>VLOOKUP($A534,級距!A:K,11,FALSE)</f>
        <v>2</v>
      </c>
      <c r="F534" s="50">
        <f t="shared" si="8"/>
        <v>1</v>
      </c>
    </row>
    <row r="535" spans="1:6" x14ac:dyDescent="0.25">
      <c r="A535" s="73">
        <v>44237</v>
      </c>
      <c r="B535" s="66">
        <v>-11955</v>
      </c>
      <c r="C535" s="50">
        <f>VLOOKUP($A535,級距!$A:$K,9,FALSE)</f>
        <v>5</v>
      </c>
      <c r="D535" s="50">
        <f>VLOOKUP($A535,級距!A:K,10,FALSE)</f>
        <v>4</v>
      </c>
      <c r="E535" s="50">
        <f>VLOOKUP($A535,級距!A:K,11,FALSE)</f>
        <v>2</v>
      </c>
      <c r="F535" s="50">
        <f t="shared" si="8"/>
        <v>1</v>
      </c>
    </row>
    <row r="536" spans="1:6" x14ac:dyDescent="0.25">
      <c r="A536" s="73">
        <v>44231</v>
      </c>
      <c r="B536" s="66">
        <v>7880</v>
      </c>
      <c r="C536" s="50">
        <f>VLOOKUP($A536,級距!$A:$K,9,FALSE)</f>
        <v>3</v>
      </c>
      <c r="D536" s="50">
        <f>VLOOKUP($A536,級距!A:K,10,FALSE)</f>
        <v>8</v>
      </c>
      <c r="E536" s="50">
        <f>VLOOKUP($A536,級距!A:K,11,FALSE)</f>
        <v>3</v>
      </c>
      <c r="F536" s="50">
        <f t="shared" si="8"/>
        <v>1</v>
      </c>
    </row>
    <row r="537" spans="1:6" x14ac:dyDescent="0.25">
      <c r="A537" s="73">
        <v>44230</v>
      </c>
      <c r="B537" s="66">
        <v>-11420</v>
      </c>
      <c r="C537" s="50">
        <f>VLOOKUP($A537,級距!$A:$K,9,FALSE)</f>
        <v>4</v>
      </c>
      <c r="D537" s="50">
        <f>VLOOKUP($A537,級距!A:K,10,FALSE)</f>
        <v>9</v>
      </c>
      <c r="E537" s="50">
        <f>VLOOKUP($A537,級距!A:K,11,FALSE)</f>
        <v>3</v>
      </c>
      <c r="F537" s="50">
        <f t="shared" si="8"/>
        <v>1</v>
      </c>
    </row>
    <row r="538" spans="1:6" x14ac:dyDescent="0.25">
      <c r="A538" s="73">
        <v>44229</v>
      </c>
      <c r="B538" s="66">
        <v>17860</v>
      </c>
      <c r="C538" s="50">
        <f>VLOOKUP($A538,級距!$A:$K,9,FALSE)</f>
        <v>4</v>
      </c>
      <c r="D538" s="50">
        <f>VLOOKUP($A538,級距!A:K,10,FALSE)</f>
        <v>7</v>
      </c>
      <c r="E538" s="50">
        <f>VLOOKUP($A538,級距!A:K,11,FALSE)</f>
        <v>3</v>
      </c>
      <c r="F538" s="50">
        <f t="shared" si="8"/>
        <v>1</v>
      </c>
    </row>
    <row r="539" spans="1:6" x14ac:dyDescent="0.25">
      <c r="A539" s="73">
        <v>44224</v>
      </c>
      <c r="B539" s="66">
        <v>-10250</v>
      </c>
      <c r="C539" s="50">
        <f>VLOOKUP($A539,級距!$A:$K,9,FALSE)</f>
        <v>10</v>
      </c>
      <c r="D539" s="50">
        <f>VLOOKUP($A539,級距!A:K,10,FALSE)</f>
        <v>5</v>
      </c>
      <c r="E539" s="50">
        <f>VLOOKUP($A539,級距!A:K,11,FALSE)</f>
        <v>1</v>
      </c>
      <c r="F539" s="50">
        <f t="shared" si="8"/>
        <v>1</v>
      </c>
    </row>
    <row r="540" spans="1:6" x14ac:dyDescent="0.25">
      <c r="A540" s="73">
        <v>44216</v>
      </c>
      <c r="B540" s="66">
        <v>30550</v>
      </c>
      <c r="C540" s="50">
        <f>VLOOKUP($A540,級距!$A:$K,9,FALSE)</f>
        <v>6</v>
      </c>
      <c r="D540" s="50">
        <f>VLOOKUP($A540,級距!A:K,10,FALSE)</f>
        <v>9</v>
      </c>
      <c r="E540" s="50">
        <f>VLOOKUP($A540,級距!A:K,11,FALSE)</f>
        <v>4</v>
      </c>
      <c r="F540" s="50">
        <f t="shared" si="8"/>
        <v>1</v>
      </c>
    </row>
    <row r="541" spans="1:6" x14ac:dyDescent="0.25">
      <c r="A541" s="73">
        <v>44215</v>
      </c>
      <c r="B541" s="66">
        <v>7200</v>
      </c>
      <c r="C541" s="50">
        <f>VLOOKUP($A541,級距!$A:$K,9,FALSE)</f>
        <v>3</v>
      </c>
      <c r="D541" s="50">
        <f>VLOOKUP($A541,級距!A:K,10,FALSE)</f>
        <v>4</v>
      </c>
      <c r="E541" s="50">
        <f>VLOOKUP($A541,級距!A:K,11,FALSE)</f>
        <v>2</v>
      </c>
      <c r="F541" s="50">
        <f t="shared" si="8"/>
        <v>1</v>
      </c>
    </row>
    <row r="542" spans="1:6" x14ac:dyDescent="0.25">
      <c r="A542" s="73">
        <v>44209</v>
      </c>
      <c r="B542" s="66">
        <v>7300</v>
      </c>
      <c r="C542" s="50">
        <f>VLOOKUP($A542,級距!$A:$K,9,FALSE)</f>
        <v>5</v>
      </c>
      <c r="D542" s="50">
        <f>VLOOKUP($A542,級距!A:K,10,FALSE)</f>
        <v>5</v>
      </c>
      <c r="E542" s="50">
        <f>VLOOKUP($A542,級距!A:K,11,FALSE)</f>
        <v>2</v>
      </c>
      <c r="F542" s="50">
        <f t="shared" si="8"/>
        <v>1</v>
      </c>
    </row>
    <row r="543" spans="1:6" x14ac:dyDescent="0.25">
      <c r="A543" s="73">
        <v>44203</v>
      </c>
      <c r="B543" s="66">
        <v>13490</v>
      </c>
      <c r="C543" s="50">
        <f>VLOOKUP($A543,級距!$A:$K,9,FALSE)</f>
        <v>7</v>
      </c>
      <c r="D543" s="50">
        <f>VLOOKUP($A543,級距!A:K,10,FALSE)</f>
        <v>9</v>
      </c>
      <c r="E543" s="50">
        <f>VLOOKUP($A543,級距!A:K,11,FALSE)</f>
        <v>4</v>
      </c>
      <c r="F543" s="50">
        <f t="shared" si="8"/>
        <v>1</v>
      </c>
    </row>
    <row r="544" spans="1:6" x14ac:dyDescent="0.25">
      <c r="A544" s="73">
        <v>44193</v>
      </c>
      <c r="B544" s="66">
        <v>5080</v>
      </c>
      <c r="C544" s="50">
        <f>VLOOKUP($A544,級距!$A:$K,9,FALSE)</f>
        <v>2</v>
      </c>
      <c r="D544" s="50">
        <f>VLOOKUP($A544,級距!A:K,10,FALSE)</f>
        <v>4</v>
      </c>
      <c r="E544" s="50">
        <f>VLOOKUP($A544,級距!A:K,11,FALSE)</f>
        <v>2</v>
      </c>
      <c r="F544" s="50">
        <f t="shared" si="8"/>
        <v>1</v>
      </c>
    </row>
    <row r="545" spans="1:6" x14ac:dyDescent="0.25">
      <c r="A545" s="73">
        <v>44188</v>
      </c>
      <c r="B545" s="66">
        <v>-1680</v>
      </c>
      <c r="C545" s="50">
        <f>VLOOKUP($A545,級距!$A:$K,9,FALSE)</f>
        <v>1</v>
      </c>
      <c r="D545" s="50">
        <f>VLOOKUP($A545,級距!A:K,10,FALSE)</f>
        <v>9</v>
      </c>
      <c r="E545" s="50">
        <f>VLOOKUP($A545,級距!A:K,11,FALSE)</f>
        <v>3</v>
      </c>
      <c r="F545" s="50">
        <f t="shared" si="8"/>
        <v>1</v>
      </c>
    </row>
    <row r="546" spans="1:6" x14ac:dyDescent="0.25">
      <c r="A546" s="73">
        <v>44187</v>
      </c>
      <c r="B546" s="66">
        <v>-10230</v>
      </c>
      <c r="C546" s="50">
        <f>VLOOKUP($A546,級距!$A:$K,9,FALSE)</f>
        <v>4</v>
      </c>
      <c r="D546" s="50">
        <f>VLOOKUP($A546,級距!A:K,10,FALSE)</f>
        <v>2</v>
      </c>
      <c r="E546" s="50">
        <f>VLOOKUP($A546,級距!A:K,11,FALSE)</f>
        <v>2</v>
      </c>
      <c r="F546" s="50">
        <f t="shared" si="8"/>
        <v>1</v>
      </c>
    </row>
    <row r="547" spans="1:6" x14ac:dyDescent="0.25">
      <c r="A547" s="73">
        <v>44186</v>
      </c>
      <c r="B547" s="66">
        <v>1920</v>
      </c>
      <c r="C547" s="50">
        <f>VLOOKUP($A547,級距!$A:$K,9,FALSE)</f>
        <v>6</v>
      </c>
      <c r="D547" s="50">
        <f>VLOOKUP($A547,級距!A:K,10,FALSE)</f>
        <v>5</v>
      </c>
      <c r="E547" s="50">
        <f>VLOOKUP($A547,級距!A:K,11,FALSE)</f>
        <v>1</v>
      </c>
      <c r="F547" s="50">
        <f t="shared" si="8"/>
        <v>1</v>
      </c>
    </row>
    <row r="548" spans="1:6" x14ac:dyDescent="0.25">
      <c r="A548" s="73">
        <v>44183</v>
      </c>
      <c r="B548" s="66">
        <v>-10260</v>
      </c>
      <c r="C548" s="50">
        <f>VLOOKUP($A548,級距!$A:$K,9,FALSE)</f>
        <v>5</v>
      </c>
      <c r="D548" s="50">
        <f>VLOOKUP($A548,級距!A:K,10,FALSE)</f>
        <v>3</v>
      </c>
      <c r="E548" s="50">
        <f>VLOOKUP($A548,級距!A:K,11,FALSE)</f>
        <v>2</v>
      </c>
      <c r="F548" s="50">
        <f t="shared" si="8"/>
        <v>1</v>
      </c>
    </row>
    <row r="549" spans="1:6" x14ac:dyDescent="0.25">
      <c r="A549" s="73">
        <v>44182</v>
      </c>
      <c r="B549" s="66">
        <v>-1260</v>
      </c>
      <c r="C549" s="50">
        <f>VLOOKUP($A549,級距!$A:$K,9,FALSE)</f>
        <v>1</v>
      </c>
      <c r="D549" s="50">
        <f>VLOOKUP($A549,級距!A:K,10,FALSE)</f>
        <v>3</v>
      </c>
      <c r="E549" s="50">
        <f>VLOOKUP($A549,級距!A:K,11,FALSE)</f>
        <v>2</v>
      </c>
      <c r="F549" s="50">
        <f t="shared" si="8"/>
        <v>1</v>
      </c>
    </row>
    <row r="550" spans="1:6" x14ac:dyDescent="0.25">
      <c r="A550" s="73">
        <v>44180</v>
      </c>
      <c r="B550" s="66">
        <v>-4240</v>
      </c>
      <c r="C550" s="50">
        <f>VLOOKUP($A550,級距!$A:$K,9,FALSE)</f>
        <v>2</v>
      </c>
      <c r="D550" s="50">
        <f>VLOOKUP($A550,級距!A:K,10,FALSE)</f>
        <v>7</v>
      </c>
      <c r="E550" s="50">
        <f>VLOOKUP($A550,級距!A:K,11,FALSE)</f>
        <v>3</v>
      </c>
      <c r="F550" s="50">
        <f t="shared" si="8"/>
        <v>1</v>
      </c>
    </row>
    <row r="551" spans="1:6" x14ac:dyDescent="0.25">
      <c r="A551" s="73">
        <v>44179</v>
      </c>
      <c r="B551" s="66">
        <v>-7790</v>
      </c>
      <c r="C551" s="50">
        <f>VLOOKUP($A551,級距!$A:$K,9,FALSE)</f>
        <v>3</v>
      </c>
      <c r="D551" s="50">
        <f>VLOOKUP($A551,級距!A:K,10,FALSE)</f>
        <v>1</v>
      </c>
      <c r="E551" s="50">
        <f>VLOOKUP($A551,級距!A:K,11,FALSE)</f>
        <v>2</v>
      </c>
      <c r="F551" s="50">
        <f t="shared" si="8"/>
        <v>1</v>
      </c>
    </row>
    <row r="552" spans="1:6" x14ac:dyDescent="0.25">
      <c r="A552" s="73">
        <v>44174</v>
      </c>
      <c r="B552" s="66">
        <v>42910</v>
      </c>
      <c r="C552" s="50">
        <f>VLOOKUP($A552,級距!$A:$K,9,FALSE)</f>
        <v>8</v>
      </c>
      <c r="D552" s="50">
        <f>VLOOKUP($A552,級距!A:K,10,FALSE)</f>
        <v>9</v>
      </c>
      <c r="E552" s="50">
        <f>VLOOKUP($A552,級距!A:K,11,FALSE)</f>
        <v>4</v>
      </c>
      <c r="F552" s="50">
        <f t="shared" si="8"/>
        <v>1</v>
      </c>
    </row>
    <row r="553" spans="1:6" x14ac:dyDescent="0.25">
      <c r="A553" s="73">
        <v>44172</v>
      </c>
      <c r="B553" s="66">
        <v>-1920</v>
      </c>
      <c r="C553" s="50">
        <f>VLOOKUP($A553,級距!$A:$K,9,FALSE)</f>
        <v>1</v>
      </c>
      <c r="D553" s="50">
        <f>VLOOKUP($A553,級距!A:K,10,FALSE)</f>
        <v>8</v>
      </c>
      <c r="E553" s="50">
        <f>VLOOKUP($A553,級距!A:K,11,FALSE)</f>
        <v>3</v>
      </c>
      <c r="F553" s="50">
        <f t="shared" si="8"/>
        <v>1</v>
      </c>
    </row>
    <row r="554" spans="1:6" x14ac:dyDescent="0.25">
      <c r="A554" s="73">
        <v>44168</v>
      </c>
      <c r="B554" s="66">
        <v>-1500</v>
      </c>
      <c r="C554" s="50">
        <f>VLOOKUP($A554,級距!$A:$K,9,FALSE)</f>
        <v>1</v>
      </c>
      <c r="D554" s="50">
        <f>VLOOKUP($A554,級距!A:K,10,FALSE)</f>
        <v>1</v>
      </c>
      <c r="E554" s="50">
        <f>VLOOKUP($A554,級距!A:K,11,FALSE)</f>
        <v>2</v>
      </c>
      <c r="F554" s="50">
        <f t="shared" si="8"/>
        <v>1</v>
      </c>
    </row>
    <row r="555" spans="1:6" x14ac:dyDescent="0.25">
      <c r="A555" s="73">
        <v>44164</v>
      </c>
      <c r="B555" s="66">
        <v>600</v>
      </c>
      <c r="C555" s="50" t="e">
        <f>VLOOKUP($A555,級距!$A:$K,9,FALSE)</f>
        <v>#N/A</v>
      </c>
      <c r="D555" s="50" t="e">
        <f>VLOOKUP($A555,級距!A:K,10,FALSE)</f>
        <v>#N/A</v>
      </c>
      <c r="E555" s="50" t="e">
        <f>VLOOKUP($A555,級距!A:K,11,FALSE)</f>
        <v>#N/A</v>
      </c>
      <c r="F555" s="50">
        <f t="shared" si="8"/>
        <v>1</v>
      </c>
    </row>
    <row r="556" spans="1:6" x14ac:dyDescent="0.25">
      <c r="A556" s="73">
        <v>44163</v>
      </c>
      <c r="B556" s="66">
        <v>0</v>
      </c>
      <c r="C556" s="50" t="e">
        <f>VLOOKUP($A556,級距!$A:$K,9,FALSE)</f>
        <v>#N/A</v>
      </c>
      <c r="D556" s="50" t="e">
        <f>VLOOKUP($A556,級距!A:K,10,FALSE)</f>
        <v>#N/A</v>
      </c>
      <c r="E556" s="50" t="e">
        <f>VLOOKUP($A556,級距!A:K,11,FALSE)</f>
        <v>#N/A</v>
      </c>
      <c r="F556" s="50">
        <f t="shared" si="8"/>
        <v>0</v>
      </c>
    </row>
    <row r="557" spans="1:6" x14ac:dyDescent="0.25">
      <c r="A557" s="73">
        <v>44162</v>
      </c>
      <c r="B557" s="66">
        <v>2140</v>
      </c>
      <c r="C557" s="50" t="e">
        <f>VLOOKUP($A557,級距!$A:$K,9,FALSE)</f>
        <v>#N/A</v>
      </c>
      <c r="D557" s="50" t="e">
        <f>VLOOKUP($A557,級距!A:K,10,FALSE)</f>
        <v>#N/A</v>
      </c>
      <c r="E557" s="50" t="e">
        <f>VLOOKUP($A557,級距!A:K,11,FALSE)</f>
        <v>#N/A</v>
      </c>
      <c r="F557" s="50">
        <f t="shared" si="8"/>
        <v>1</v>
      </c>
    </row>
    <row r="558" spans="1:6" x14ac:dyDescent="0.25">
      <c r="A558" s="73">
        <v>44160</v>
      </c>
      <c r="B558" s="66">
        <v>-10230</v>
      </c>
      <c r="C558" s="50">
        <f>VLOOKUP($A558,級距!$A:$K,9,FALSE)</f>
        <v>1</v>
      </c>
      <c r="D558" s="50">
        <f>VLOOKUP($A558,級距!A:K,10,FALSE)</f>
        <v>5</v>
      </c>
      <c r="E558" s="50">
        <f>VLOOKUP($A558,級距!A:K,11,FALSE)</f>
        <v>2</v>
      </c>
      <c r="F558" s="50">
        <f t="shared" si="8"/>
        <v>1</v>
      </c>
    </row>
    <row r="559" spans="1:6" x14ac:dyDescent="0.25">
      <c r="A559" s="73">
        <v>44159</v>
      </c>
      <c r="B559" s="66">
        <v>9570</v>
      </c>
      <c r="C559" s="50">
        <f>VLOOKUP($A559,級距!$A:$K,9,FALSE)</f>
        <v>6</v>
      </c>
      <c r="D559" s="50">
        <f>VLOOKUP($A559,級距!A:K,10,FALSE)</f>
        <v>6</v>
      </c>
      <c r="E559" s="50">
        <f>VLOOKUP($A559,級距!A:K,11,FALSE)</f>
        <v>1</v>
      </c>
      <c r="F559" s="50">
        <f t="shared" si="8"/>
        <v>1</v>
      </c>
    </row>
    <row r="560" spans="1:6" x14ac:dyDescent="0.25">
      <c r="A560" s="73">
        <v>44158</v>
      </c>
      <c r="B560" s="66">
        <v>7310</v>
      </c>
      <c r="C560" s="50">
        <f>VLOOKUP($A560,級距!$A:$K,9,FALSE)</f>
        <v>5</v>
      </c>
      <c r="D560" s="50">
        <f>VLOOKUP($A560,級距!A:K,10,FALSE)</f>
        <v>3</v>
      </c>
      <c r="E560" s="50">
        <f>VLOOKUP($A560,級距!A:K,11,FALSE)</f>
        <v>2</v>
      </c>
      <c r="F560" s="50">
        <f t="shared" si="8"/>
        <v>1</v>
      </c>
    </row>
    <row r="561" spans="1:6" x14ac:dyDescent="0.25">
      <c r="A561" s="73">
        <v>44153</v>
      </c>
      <c r="B561" s="66">
        <v>-10230</v>
      </c>
      <c r="C561" s="50">
        <f>VLOOKUP($A561,級距!$A:$K,9,FALSE)</f>
        <v>3</v>
      </c>
      <c r="D561" s="50">
        <f>VLOOKUP($A561,級距!A:K,10,FALSE)</f>
        <v>9</v>
      </c>
      <c r="E561" s="50">
        <f>VLOOKUP($A561,級距!A:K,11,FALSE)</f>
        <v>3</v>
      </c>
      <c r="F561" s="50">
        <f t="shared" si="8"/>
        <v>1</v>
      </c>
    </row>
    <row r="562" spans="1:6" x14ac:dyDescent="0.25">
      <c r="A562" s="73">
        <v>44146</v>
      </c>
      <c r="B562" s="66">
        <v>-930</v>
      </c>
      <c r="C562" s="50">
        <f>VLOOKUP($A562,級距!$A:$K,9,FALSE)</f>
        <v>5</v>
      </c>
      <c r="D562" s="50">
        <f>VLOOKUP($A562,級距!A:K,10,FALSE)</f>
        <v>8</v>
      </c>
      <c r="E562" s="50">
        <f>VLOOKUP($A562,級距!A:K,11,FALSE)</f>
        <v>3</v>
      </c>
      <c r="F562" s="50">
        <f t="shared" si="8"/>
        <v>1</v>
      </c>
    </row>
    <row r="563" spans="1:6" x14ac:dyDescent="0.25">
      <c r="A563" s="73">
        <v>44140</v>
      </c>
      <c r="B563" s="66">
        <v>-10230</v>
      </c>
      <c r="C563" s="50">
        <f>VLOOKUP($A563,級距!$A:$K,9,FALSE)</f>
        <v>3</v>
      </c>
      <c r="D563" s="50">
        <f>VLOOKUP($A563,級距!A:K,10,FALSE)</f>
        <v>2</v>
      </c>
      <c r="E563" s="50">
        <f>VLOOKUP($A563,級距!A:K,11,FALSE)</f>
        <v>2</v>
      </c>
      <c r="F563" s="50">
        <f t="shared" si="8"/>
        <v>1</v>
      </c>
    </row>
    <row r="564" spans="1:6" x14ac:dyDescent="0.25">
      <c r="A564" s="73">
        <v>44138</v>
      </c>
      <c r="B564" s="66">
        <v>32460</v>
      </c>
      <c r="C564" s="50">
        <f>VLOOKUP($A564,級距!$A:$K,9,FALSE)</f>
        <v>7</v>
      </c>
      <c r="D564" s="50">
        <f>VLOOKUP($A564,級距!A:K,10,FALSE)</f>
        <v>7</v>
      </c>
      <c r="E564" s="50">
        <f>VLOOKUP($A564,級距!A:K,11,FALSE)</f>
        <v>4</v>
      </c>
      <c r="F564" s="50">
        <f t="shared" si="8"/>
        <v>1</v>
      </c>
    </row>
    <row r="565" spans="1:6" x14ac:dyDescent="0.25">
      <c r="A565" s="73">
        <v>44137</v>
      </c>
      <c r="B565" s="66">
        <v>-10230</v>
      </c>
      <c r="C565" s="50">
        <f>VLOOKUP($A565,級距!$A:$K,9,FALSE)</f>
        <v>8</v>
      </c>
      <c r="D565" s="50">
        <f>VLOOKUP($A565,級距!A:K,10,FALSE)</f>
        <v>5</v>
      </c>
      <c r="E565" s="50">
        <f>VLOOKUP($A565,級距!A:K,11,FALSE)</f>
        <v>1</v>
      </c>
      <c r="F565" s="50">
        <f t="shared" si="8"/>
        <v>1</v>
      </c>
    </row>
    <row r="566" spans="1:6" x14ac:dyDescent="0.25">
      <c r="A566" s="73">
        <v>44134</v>
      </c>
      <c r="B566" s="66">
        <v>-10230</v>
      </c>
      <c r="C566" s="50">
        <f>VLOOKUP($A566,級距!$A:$K,9,FALSE)</f>
        <v>9</v>
      </c>
      <c r="D566" s="50">
        <f>VLOOKUP($A566,級距!A:K,10,FALSE)</f>
        <v>5</v>
      </c>
      <c r="E566" s="50">
        <f>VLOOKUP($A566,級距!A:K,11,FALSE)</f>
        <v>1</v>
      </c>
      <c r="F566" s="50">
        <f t="shared" si="8"/>
        <v>1</v>
      </c>
    </row>
    <row r="567" spans="1:6" x14ac:dyDescent="0.25">
      <c r="A567" s="73">
        <v>44133</v>
      </c>
      <c r="B567" s="66">
        <v>-4930</v>
      </c>
      <c r="C567" s="50">
        <f>VLOOKUP($A567,級距!$A:$K,9,FALSE)</f>
        <v>9</v>
      </c>
      <c r="D567" s="50">
        <f>VLOOKUP($A567,級距!A:K,10,FALSE)</f>
        <v>3</v>
      </c>
      <c r="E567" s="50">
        <f>VLOOKUP($A567,級距!A:K,11,FALSE)</f>
        <v>1</v>
      </c>
      <c r="F567" s="50">
        <f t="shared" si="8"/>
        <v>1</v>
      </c>
    </row>
    <row r="568" spans="1:6" x14ac:dyDescent="0.25">
      <c r="A568" s="73">
        <v>44118</v>
      </c>
      <c r="B568" s="66">
        <v>2670</v>
      </c>
      <c r="C568" s="50">
        <f>VLOOKUP($A568,級距!$A:$K,9,FALSE)</f>
        <v>7</v>
      </c>
      <c r="D568" s="50">
        <f>VLOOKUP($A568,級距!A:K,10,FALSE)</f>
        <v>5</v>
      </c>
      <c r="E568" s="50">
        <f>VLOOKUP($A568,級距!A:K,11,FALSE)</f>
        <v>1</v>
      </c>
      <c r="F568" s="50">
        <f t="shared" si="8"/>
        <v>1</v>
      </c>
    </row>
    <row r="569" spans="1:6" x14ac:dyDescent="0.25">
      <c r="A569" s="73">
        <v>44117</v>
      </c>
      <c r="B569" s="66">
        <v>-10230</v>
      </c>
      <c r="C569" s="50">
        <f>VLOOKUP($A569,級距!$A:$K,9,FALSE)</f>
        <v>5</v>
      </c>
      <c r="D569" s="50">
        <f>VLOOKUP($A569,級距!A:K,10,FALSE)</f>
        <v>7</v>
      </c>
      <c r="E569" s="50">
        <f>VLOOKUP($A569,級距!A:K,11,FALSE)</f>
        <v>3</v>
      </c>
      <c r="F569" s="50">
        <f t="shared" si="8"/>
        <v>1</v>
      </c>
    </row>
    <row r="570" spans="1:6" x14ac:dyDescent="0.25">
      <c r="A570" s="73">
        <v>44116</v>
      </c>
      <c r="B570" s="66">
        <v>37190</v>
      </c>
      <c r="C570" s="50">
        <f>VLOOKUP($A570,級距!$A:$K,9,FALSE)</f>
        <v>9</v>
      </c>
      <c r="D570" s="50">
        <f>VLOOKUP($A570,級距!A:K,10,FALSE)</f>
        <v>7</v>
      </c>
      <c r="E570" s="50">
        <f>VLOOKUP($A570,級距!A:K,11,FALSE)</f>
        <v>4</v>
      </c>
      <c r="F570" s="50">
        <f t="shared" si="8"/>
        <v>1</v>
      </c>
    </row>
    <row r="571" spans="1:6" x14ac:dyDescent="0.25">
      <c r="A571" s="73">
        <v>44115</v>
      </c>
      <c r="B571" s="66">
        <v>760</v>
      </c>
      <c r="C571" s="50" t="e">
        <f>VLOOKUP($A571,級距!$A:$K,9,FALSE)</f>
        <v>#N/A</v>
      </c>
      <c r="D571" s="50" t="e">
        <f>VLOOKUP($A571,級距!A:K,10,FALSE)</f>
        <v>#N/A</v>
      </c>
      <c r="E571" s="50" t="e">
        <f>VLOOKUP($A571,級距!A:K,11,FALSE)</f>
        <v>#N/A</v>
      </c>
      <c r="F571" s="50">
        <f t="shared" si="8"/>
        <v>1</v>
      </c>
    </row>
    <row r="572" spans="1:6" x14ac:dyDescent="0.25">
      <c r="A572" s="73">
        <v>44114</v>
      </c>
      <c r="B572" s="66">
        <v>0</v>
      </c>
      <c r="C572" s="50" t="e">
        <f>VLOOKUP($A572,級距!$A:$K,9,FALSE)</f>
        <v>#N/A</v>
      </c>
      <c r="D572" s="50" t="e">
        <f>VLOOKUP($A572,級距!A:K,10,FALSE)</f>
        <v>#N/A</v>
      </c>
      <c r="E572" s="50" t="e">
        <f>VLOOKUP($A572,級距!A:K,11,FALSE)</f>
        <v>#N/A</v>
      </c>
      <c r="F572" s="50">
        <f t="shared" si="8"/>
        <v>0</v>
      </c>
    </row>
    <row r="573" spans="1:6" x14ac:dyDescent="0.25">
      <c r="A573" s="73">
        <v>44113</v>
      </c>
      <c r="B573" s="66">
        <v>3610</v>
      </c>
      <c r="C573" s="50">
        <f>VLOOKUP($A573,級距!$A:$K,9,FALSE)</f>
        <v>5</v>
      </c>
      <c r="D573" s="50">
        <f>VLOOKUP($A573,級距!A:K,10,FALSE)</f>
        <v>9</v>
      </c>
      <c r="E573" s="50">
        <f>VLOOKUP($A573,級距!A:K,11,FALSE)</f>
        <v>3</v>
      </c>
      <c r="F573" s="50">
        <f t="shared" si="8"/>
        <v>1</v>
      </c>
    </row>
    <row r="574" spans="1:6" x14ac:dyDescent="0.25">
      <c r="A574" s="73">
        <v>44111</v>
      </c>
      <c r="B574" s="66">
        <v>20670</v>
      </c>
      <c r="C574" s="50">
        <f>VLOOKUP($A574,級距!$A:$K,9,FALSE)</f>
        <v>5</v>
      </c>
      <c r="D574" s="50">
        <f>VLOOKUP($A574,級距!A:K,10,FALSE)</f>
        <v>9</v>
      </c>
      <c r="E574" s="50">
        <f>VLOOKUP($A574,級距!A:K,11,FALSE)</f>
        <v>3</v>
      </c>
      <c r="F574" s="50">
        <f t="shared" si="8"/>
        <v>1</v>
      </c>
    </row>
    <row r="575" spans="1:6" x14ac:dyDescent="0.25">
      <c r="A575" s="73">
        <v>44110</v>
      </c>
      <c r="B575" s="66">
        <v>-5010</v>
      </c>
      <c r="C575" s="50">
        <f>VLOOKUP($A575,級距!$A:$K,9,FALSE)</f>
        <v>8</v>
      </c>
      <c r="D575" s="50">
        <f>VLOOKUP($A575,級距!A:K,10,FALSE)</f>
        <v>6</v>
      </c>
      <c r="E575" s="50">
        <f>VLOOKUP($A575,級距!A:K,11,FALSE)</f>
        <v>1</v>
      </c>
      <c r="F575" s="50">
        <f t="shared" si="8"/>
        <v>1</v>
      </c>
    </row>
    <row r="576" spans="1:6" x14ac:dyDescent="0.25">
      <c r="A576" s="73">
        <v>44109</v>
      </c>
      <c r="B576" s="66">
        <v>-1280</v>
      </c>
      <c r="C576" s="50">
        <f>VLOOKUP($A576,級距!$A:$K,9,FALSE)</f>
        <v>5</v>
      </c>
      <c r="D576" s="50">
        <f>VLOOKUP($A576,級距!A:K,10,FALSE)</f>
        <v>8</v>
      </c>
      <c r="E576" s="50">
        <f>VLOOKUP($A576,級距!A:K,11,FALSE)</f>
        <v>3</v>
      </c>
      <c r="F576" s="50">
        <f t="shared" si="8"/>
        <v>1</v>
      </c>
    </row>
    <row r="577" spans="1:6" x14ac:dyDescent="0.25">
      <c r="A577" s="73">
        <v>44104</v>
      </c>
      <c r="B577" s="66">
        <v>-10320</v>
      </c>
      <c r="C577" s="50">
        <f>VLOOKUP($A577,級距!$A:$K,9,FALSE)</f>
        <v>8</v>
      </c>
      <c r="D577" s="50">
        <f>VLOOKUP($A577,級距!A:K,10,FALSE)</f>
        <v>5</v>
      </c>
      <c r="E577" s="50">
        <f>VLOOKUP($A577,級距!A:K,11,FALSE)</f>
        <v>1</v>
      </c>
      <c r="F577" s="50">
        <f t="shared" si="8"/>
        <v>1</v>
      </c>
    </row>
    <row r="578" spans="1:6" x14ac:dyDescent="0.25">
      <c r="A578" s="73">
        <v>44102</v>
      </c>
      <c r="B578" s="66">
        <v>-20155</v>
      </c>
      <c r="C578" s="50">
        <f>VLOOKUP($A578,級距!$A:$K,9,FALSE)</f>
        <v>4</v>
      </c>
      <c r="D578" s="50">
        <f>VLOOKUP($A578,級距!A:K,10,FALSE)</f>
        <v>3</v>
      </c>
      <c r="E578" s="50">
        <f>VLOOKUP($A578,級距!A:K,11,FALSE)</f>
        <v>2</v>
      </c>
      <c r="F578" s="50">
        <f t="shared" ref="F578:F641" si="9">IF(B578&lt;&gt;0,1,0)</f>
        <v>1</v>
      </c>
    </row>
    <row r="579" spans="1:6" x14ac:dyDescent="0.25">
      <c r="A579" s="73">
        <v>44101</v>
      </c>
      <c r="B579" s="66">
        <v>2000</v>
      </c>
      <c r="C579" s="50" t="e">
        <f>VLOOKUP($A579,級距!$A:$K,9,FALSE)</f>
        <v>#N/A</v>
      </c>
      <c r="D579" s="50" t="e">
        <f>VLOOKUP($A579,級距!A:K,10,FALSE)</f>
        <v>#N/A</v>
      </c>
      <c r="E579" s="50" t="e">
        <f>VLOOKUP($A579,級距!A:K,11,FALSE)</f>
        <v>#N/A</v>
      </c>
      <c r="F579" s="50">
        <f t="shared" si="9"/>
        <v>1</v>
      </c>
    </row>
    <row r="580" spans="1:6" x14ac:dyDescent="0.25">
      <c r="A580" s="73">
        <v>44100</v>
      </c>
      <c r="B580" s="66">
        <v>0</v>
      </c>
      <c r="C580" s="50" t="e">
        <f>VLOOKUP($A580,級距!$A:$K,9,FALSE)</f>
        <v>#N/A</v>
      </c>
      <c r="D580" s="50" t="e">
        <f>VLOOKUP($A580,級距!A:K,10,FALSE)</f>
        <v>#N/A</v>
      </c>
      <c r="E580" s="50" t="e">
        <f>VLOOKUP($A580,級距!A:K,11,FALSE)</f>
        <v>#N/A</v>
      </c>
      <c r="F580" s="50">
        <f t="shared" si="9"/>
        <v>0</v>
      </c>
    </row>
    <row r="581" spans="1:6" x14ac:dyDescent="0.25">
      <c r="A581" s="73">
        <v>44099</v>
      </c>
      <c r="B581" s="66">
        <v>7620</v>
      </c>
      <c r="C581" s="50">
        <f>VLOOKUP($A581,級距!$A:$K,9,FALSE)</f>
        <v>10</v>
      </c>
      <c r="D581" s="50">
        <f>VLOOKUP($A581,級距!A:K,10,FALSE)</f>
        <v>9</v>
      </c>
      <c r="E581" s="50">
        <f>VLOOKUP($A581,級距!A:K,11,FALSE)</f>
        <v>4</v>
      </c>
      <c r="F581" s="50">
        <f t="shared" si="9"/>
        <v>1</v>
      </c>
    </row>
    <row r="582" spans="1:6" x14ac:dyDescent="0.25">
      <c r="A582" s="73">
        <v>44097</v>
      </c>
      <c r="B582" s="66">
        <v>-8910</v>
      </c>
      <c r="C582" s="50">
        <f>VLOOKUP($A582,級距!$A:$K,9,FALSE)</f>
        <v>10</v>
      </c>
      <c r="D582" s="50">
        <f>VLOOKUP($A582,級距!A:K,10,FALSE)</f>
        <v>9</v>
      </c>
      <c r="E582" s="50">
        <f>VLOOKUP($A582,級距!A:K,11,FALSE)</f>
        <v>4</v>
      </c>
      <c r="F582" s="50">
        <f t="shared" si="9"/>
        <v>1</v>
      </c>
    </row>
    <row r="583" spans="1:6" x14ac:dyDescent="0.25">
      <c r="A583" s="73">
        <v>44092</v>
      </c>
      <c r="B583" s="66">
        <v>9000</v>
      </c>
      <c r="C583" s="50">
        <f>VLOOKUP($A583,級距!$A:$K,9,FALSE)</f>
        <v>10</v>
      </c>
      <c r="D583" s="50">
        <f>VLOOKUP($A583,級距!A:K,10,FALSE)</f>
        <v>5</v>
      </c>
      <c r="E583" s="50">
        <f>VLOOKUP($A583,級距!A:K,11,FALSE)</f>
        <v>1</v>
      </c>
      <c r="F583" s="50">
        <f t="shared" si="9"/>
        <v>1</v>
      </c>
    </row>
    <row r="584" spans="1:6" x14ac:dyDescent="0.25">
      <c r="A584" s="73">
        <v>44089</v>
      </c>
      <c r="B584" s="66">
        <v>-13640</v>
      </c>
      <c r="C584" s="50">
        <f>VLOOKUP($A584,級距!$A:$K,9,FALSE)</f>
        <v>3</v>
      </c>
      <c r="D584" s="50">
        <f>VLOOKUP($A584,級距!A:K,10,FALSE)</f>
        <v>5</v>
      </c>
      <c r="E584" s="50">
        <f>VLOOKUP($A584,級距!A:K,11,FALSE)</f>
        <v>2</v>
      </c>
      <c r="F584" s="50">
        <f t="shared" si="9"/>
        <v>1</v>
      </c>
    </row>
    <row r="585" spans="1:6" x14ac:dyDescent="0.25">
      <c r="A585" s="73">
        <v>44084</v>
      </c>
      <c r="B585" s="66">
        <v>-10230</v>
      </c>
      <c r="C585" s="50">
        <f>VLOOKUP($A585,級距!$A:$K,9,FALSE)</f>
        <v>10</v>
      </c>
      <c r="D585" s="50">
        <f>VLOOKUP($A585,級距!A:K,10,FALSE)</f>
        <v>4</v>
      </c>
      <c r="E585" s="50">
        <f>VLOOKUP($A585,級距!A:K,11,FALSE)</f>
        <v>1</v>
      </c>
      <c r="F585" s="50">
        <f t="shared" si="9"/>
        <v>1</v>
      </c>
    </row>
    <row r="586" spans="1:6" x14ac:dyDescent="0.25">
      <c r="A586" s="73">
        <v>44076</v>
      </c>
      <c r="B586" s="66">
        <v>-840</v>
      </c>
      <c r="C586" s="50">
        <f>VLOOKUP($A586,級距!$A:$K,9,FALSE)</f>
        <v>7</v>
      </c>
      <c r="D586" s="50">
        <f>VLOOKUP($A586,級距!A:K,10,FALSE)</f>
        <v>2</v>
      </c>
      <c r="E586" s="50">
        <f>VLOOKUP($A586,級距!A:K,11,FALSE)</f>
        <v>1</v>
      </c>
      <c r="F586" s="50">
        <f t="shared" si="9"/>
        <v>1</v>
      </c>
    </row>
    <row r="587" spans="1:6" x14ac:dyDescent="0.25">
      <c r="A587" s="73">
        <v>44070</v>
      </c>
      <c r="B587" s="66">
        <v>1020</v>
      </c>
      <c r="C587" s="50">
        <f>VLOOKUP($A587,級距!$A:$K,9,FALSE)</f>
        <v>5</v>
      </c>
      <c r="D587" s="50">
        <f>VLOOKUP($A587,級距!A:K,10,FALSE)</f>
        <v>2</v>
      </c>
      <c r="E587" s="50">
        <f>VLOOKUP($A587,級距!A:K,11,FALSE)</f>
        <v>2</v>
      </c>
      <c r="F587" s="50">
        <f t="shared" si="9"/>
        <v>1</v>
      </c>
    </row>
    <row r="588" spans="1:6" x14ac:dyDescent="0.25">
      <c r="A588" s="73">
        <v>44069</v>
      </c>
      <c r="B588" s="66">
        <v>-780</v>
      </c>
      <c r="C588" s="50">
        <f>VLOOKUP($A588,級距!$A:$K,9,FALSE)</f>
        <v>7</v>
      </c>
      <c r="D588" s="50">
        <f>VLOOKUP($A588,級距!A:K,10,FALSE)</f>
        <v>9</v>
      </c>
      <c r="E588" s="50">
        <f>VLOOKUP($A588,級距!A:K,11,FALSE)</f>
        <v>4</v>
      </c>
      <c r="F588" s="50">
        <f t="shared" si="9"/>
        <v>1</v>
      </c>
    </row>
    <row r="589" spans="1:6" x14ac:dyDescent="0.25">
      <c r="A589" s="73">
        <v>44068</v>
      </c>
      <c r="B589" s="66">
        <v>-150</v>
      </c>
      <c r="C589" s="50">
        <f>VLOOKUP($A589,級距!$A:$K,9,FALSE)</f>
        <v>4</v>
      </c>
      <c r="D589" s="50">
        <f>VLOOKUP($A589,級距!A:K,10,FALSE)</f>
        <v>4</v>
      </c>
      <c r="E589" s="50">
        <f>VLOOKUP($A589,級距!A:K,11,FALSE)</f>
        <v>2</v>
      </c>
      <c r="F589" s="50">
        <f t="shared" si="9"/>
        <v>1</v>
      </c>
    </row>
    <row r="590" spans="1:6" x14ac:dyDescent="0.25">
      <c r="A590" s="73">
        <v>44067</v>
      </c>
      <c r="B590" s="66">
        <v>-10485</v>
      </c>
      <c r="C590" s="50">
        <f>VLOOKUP($A590,級距!$A:$K,9,FALSE)</f>
        <v>5</v>
      </c>
      <c r="D590" s="50">
        <f>VLOOKUP($A590,級距!A:K,10,FALSE)</f>
        <v>3</v>
      </c>
      <c r="E590" s="50">
        <f>VLOOKUP($A590,級距!A:K,11,FALSE)</f>
        <v>2</v>
      </c>
      <c r="F590" s="50">
        <f t="shared" si="9"/>
        <v>1</v>
      </c>
    </row>
    <row r="591" spans="1:6" x14ac:dyDescent="0.25">
      <c r="A591" s="73">
        <v>44063</v>
      </c>
      <c r="B591" s="66">
        <v>17210</v>
      </c>
      <c r="C591" s="50">
        <f>VLOOKUP($A591,級距!$A:$K,9,FALSE)</f>
        <v>7</v>
      </c>
      <c r="D591" s="50">
        <f>VLOOKUP($A591,級距!A:K,10,FALSE)</f>
        <v>7</v>
      </c>
      <c r="E591" s="50">
        <f>VLOOKUP($A591,級距!A:K,11,FALSE)</f>
        <v>4</v>
      </c>
      <c r="F591" s="50">
        <f t="shared" si="9"/>
        <v>1</v>
      </c>
    </row>
    <row r="592" spans="1:6" x14ac:dyDescent="0.25">
      <c r="A592" s="73">
        <v>44061</v>
      </c>
      <c r="B592" s="66">
        <v>-10250</v>
      </c>
      <c r="C592" s="50">
        <f>VLOOKUP($A592,級距!$A:$K,9,FALSE)</f>
        <v>4</v>
      </c>
      <c r="D592" s="50">
        <f>VLOOKUP($A592,級距!A:K,10,FALSE)</f>
        <v>5</v>
      </c>
      <c r="E592" s="50">
        <f>VLOOKUP($A592,級距!A:K,11,FALSE)</f>
        <v>2</v>
      </c>
      <c r="F592" s="50">
        <f t="shared" si="9"/>
        <v>1</v>
      </c>
    </row>
    <row r="593" spans="1:6" x14ac:dyDescent="0.25">
      <c r="A593" s="73">
        <v>44060</v>
      </c>
      <c r="B593" s="66">
        <v>10890</v>
      </c>
      <c r="C593" s="50">
        <f>VLOOKUP($A593,級距!$A:$K,9,FALSE)</f>
        <v>2</v>
      </c>
      <c r="D593" s="50">
        <f>VLOOKUP($A593,級距!A:K,10,FALSE)</f>
        <v>8</v>
      </c>
      <c r="E593" s="50">
        <f>VLOOKUP($A593,級距!A:K,11,FALSE)</f>
        <v>3</v>
      </c>
      <c r="F593" s="50">
        <f t="shared" si="9"/>
        <v>1</v>
      </c>
    </row>
    <row r="594" spans="1:6" x14ac:dyDescent="0.25">
      <c r="A594" s="73">
        <v>44055</v>
      </c>
      <c r="B594" s="66">
        <v>25780</v>
      </c>
      <c r="C594" s="50">
        <f>VLOOKUP($A594,級距!$A:$K,9,FALSE)</f>
        <v>8</v>
      </c>
      <c r="D594" s="50">
        <f>VLOOKUP($A594,級距!A:K,10,FALSE)</f>
        <v>7</v>
      </c>
      <c r="E594" s="50">
        <f>VLOOKUP($A594,級距!A:K,11,FALSE)</f>
        <v>4</v>
      </c>
      <c r="F594" s="50">
        <f t="shared" si="9"/>
        <v>1</v>
      </c>
    </row>
    <row r="595" spans="1:6" x14ac:dyDescent="0.25">
      <c r="A595" s="73">
        <v>44049</v>
      </c>
      <c r="B595" s="66">
        <v>6540</v>
      </c>
      <c r="C595" s="50">
        <f>VLOOKUP($A595,級距!$A:$K,9,FALSE)</f>
        <v>7</v>
      </c>
      <c r="D595" s="50">
        <f>VLOOKUP($A595,級距!A:K,10,FALSE)</f>
        <v>9</v>
      </c>
      <c r="E595" s="50">
        <f>VLOOKUP($A595,級距!A:K,11,FALSE)</f>
        <v>4</v>
      </c>
      <c r="F595" s="50">
        <f t="shared" si="9"/>
        <v>1</v>
      </c>
    </row>
    <row r="596" spans="1:6" x14ac:dyDescent="0.25">
      <c r="A596" s="73">
        <v>44046</v>
      </c>
      <c r="B596" s="66">
        <v>5710</v>
      </c>
      <c r="C596" s="50">
        <f>VLOOKUP($A596,級距!$A:$K,9,FALSE)</f>
        <v>2</v>
      </c>
      <c r="D596" s="50">
        <f>VLOOKUP($A596,級距!A:K,10,FALSE)</f>
        <v>6</v>
      </c>
      <c r="E596" s="50">
        <f>VLOOKUP($A596,級距!A:K,11,FALSE)</f>
        <v>2</v>
      </c>
      <c r="F596" s="50">
        <f t="shared" si="9"/>
        <v>1</v>
      </c>
    </row>
    <row r="597" spans="1:6" x14ac:dyDescent="0.25">
      <c r="A597" s="73">
        <v>44045</v>
      </c>
      <c r="B597" s="66">
        <v>-1020</v>
      </c>
      <c r="C597" s="50" t="e">
        <f>VLOOKUP($A597,級距!$A:$K,9,FALSE)</f>
        <v>#N/A</v>
      </c>
      <c r="D597" s="50" t="e">
        <f>VLOOKUP($A597,級距!A:K,10,FALSE)</f>
        <v>#N/A</v>
      </c>
      <c r="E597" s="50" t="e">
        <f>VLOOKUP($A597,級距!A:K,11,FALSE)</f>
        <v>#N/A</v>
      </c>
      <c r="F597" s="50">
        <f t="shared" si="9"/>
        <v>1</v>
      </c>
    </row>
    <row r="598" spans="1:6" x14ac:dyDescent="0.25">
      <c r="A598" s="73">
        <v>44033</v>
      </c>
      <c r="B598" s="66">
        <v>14190</v>
      </c>
      <c r="C598" s="50">
        <f>VLOOKUP($A598,級距!$A:$K,9,FALSE)</f>
        <v>8</v>
      </c>
      <c r="D598" s="50">
        <f>VLOOKUP($A598,級距!A:K,10,FALSE)</f>
        <v>9</v>
      </c>
      <c r="E598" s="50">
        <f>VLOOKUP($A598,級距!A:K,11,FALSE)</f>
        <v>4</v>
      </c>
      <c r="F598" s="50">
        <f t="shared" si="9"/>
        <v>1</v>
      </c>
    </row>
    <row r="599" spans="1:6" x14ac:dyDescent="0.25">
      <c r="A599" s="73">
        <v>44032</v>
      </c>
      <c r="B599" s="66">
        <v>62650</v>
      </c>
      <c r="C599" s="50">
        <f>VLOOKUP($A599,級距!$A:$K,9,FALSE)</f>
        <v>10</v>
      </c>
      <c r="D599" s="50">
        <f>VLOOKUP($A599,級距!A:K,10,FALSE)</f>
        <v>9</v>
      </c>
      <c r="E599" s="50">
        <f>VLOOKUP($A599,級距!A:K,11,FALSE)</f>
        <v>4</v>
      </c>
      <c r="F599" s="50">
        <f t="shared" si="9"/>
        <v>1</v>
      </c>
    </row>
    <row r="600" spans="1:6" x14ac:dyDescent="0.25">
      <c r="A600" s="73">
        <v>44027</v>
      </c>
      <c r="B600" s="66">
        <v>-15270</v>
      </c>
      <c r="C600" s="50">
        <f>VLOOKUP($A600,級距!$A:$K,9,FALSE)</f>
        <v>7</v>
      </c>
      <c r="D600" s="50">
        <f>VLOOKUP($A600,級距!A:K,10,FALSE)</f>
        <v>2</v>
      </c>
      <c r="E600" s="50">
        <f>VLOOKUP($A600,級距!A:K,11,FALSE)</f>
        <v>1</v>
      </c>
      <c r="F600" s="50">
        <f t="shared" si="9"/>
        <v>1</v>
      </c>
    </row>
    <row r="601" spans="1:6" x14ac:dyDescent="0.25">
      <c r="A601" s="73">
        <v>44025</v>
      </c>
      <c r="B601" s="66">
        <v>20730</v>
      </c>
      <c r="C601" s="50">
        <f>VLOOKUP($A601,級距!$A:$K,9,FALSE)</f>
        <v>10</v>
      </c>
      <c r="D601" s="50">
        <f>VLOOKUP($A601,級距!A:K,10,FALSE)</f>
        <v>6</v>
      </c>
      <c r="E601" s="50">
        <f>VLOOKUP($A601,級距!A:K,11,FALSE)</f>
        <v>1</v>
      </c>
      <c r="F601" s="50">
        <f t="shared" si="9"/>
        <v>1</v>
      </c>
    </row>
    <row r="602" spans="1:6" x14ac:dyDescent="0.25">
      <c r="A602" s="73">
        <v>44024</v>
      </c>
      <c r="B602" s="66">
        <v>5640</v>
      </c>
      <c r="C602" s="50" t="e">
        <f>VLOOKUP($A602,級距!$A:$K,9,FALSE)</f>
        <v>#N/A</v>
      </c>
      <c r="D602" s="50" t="e">
        <f>VLOOKUP($A602,級距!A:K,10,FALSE)</f>
        <v>#N/A</v>
      </c>
      <c r="E602" s="50" t="e">
        <f>VLOOKUP($A602,級距!A:K,11,FALSE)</f>
        <v>#N/A</v>
      </c>
      <c r="F602" s="50">
        <f t="shared" si="9"/>
        <v>1</v>
      </c>
    </row>
    <row r="603" spans="1:6" x14ac:dyDescent="0.25">
      <c r="A603" s="73">
        <v>44023</v>
      </c>
      <c r="B603" s="66">
        <v>0</v>
      </c>
      <c r="C603" s="50" t="e">
        <f>VLOOKUP($A603,級距!$A:$K,9,FALSE)</f>
        <v>#N/A</v>
      </c>
      <c r="D603" s="50" t="e">
        <f>VLOOKUP($A603,級距!A:K,10,FALSE)</f>
        <v>#N/A</v>
      </c>
      <c r="E603" s="50" t="e">
        <f>VLOOKUP($A603,級距!A:K,11,FALSE)</f>
        <v>#N/A</v>
      </c>
      <c r="F603" s="50">
        <f t="shared" si="9"/>
        <v>0</v>
      </c>
    </row>
    <row r="604" spans="1:6" x14ac:dyDescent="0.25">
      <c r="A604" s="73">
        <v>44022</v>
      </c>
      <c r="B604" s="66">
        <v>-60</v>
      </c>
      <c r="C604" s="50">
        <f>VLOOKUP($A604,級距!$A:$K,9,FALSE)</f>
        <v>6</v>
      </c>
      <c r="D604" s="50">
        <f>VLOOKUP($A604,級距!A:K,10,FALSE)</f>
        <v>6</v>
      </c>
      <c r="E604" s="50">
        <f>VLOOKUP($A604,級距!A:K,11,FALSE)</f>
        <v>1</v>
      </c>
      <c r="F604" s="50">
        <f t="shared" si="9"/>
        <v>1</v>
      </c>
    </row>
    <row r="605" spans="1:6" x14ac:dyDescent="0.25">
      <c r="A605" s="73">
        <v>44021</v>
      </c>
      <c r="B605" s="66">
        <v>-11365</v>
      </c>
      <c r="C605" s="50">
        <f>VLOOKUP($A605,級距!$A:$K,9,FALSE)</f>
        <v>7</v>
      </c>
      <c r="D605" s="50">
        <f>VLOOKUP($A605,級距!A:K,10,FALSE)</f>
        <v>3</v>
      </c>
      <c r="E605" s="50">
        <f>VLOOKUP($A605,級距!A:K,11,FALSE)</f>
        <v>1</v>
      </c>
      <c r="F605" s="50">
        <f t="shared" si="9"/>
        <v>1</v>
      </c>
    </row>
    <row r="606" spans="1:6" x14ac:dyDescent="0.25">
      <c r="A606" s="73">
        <v>44019</v>
      </c>
      <c r="B606" s="66">
        <v>-12225</v>
      </c>
      <c r="C606" s="50">
        <f>VLOOKUP($A606,級距!$A:$K,9,FALSE)</f>
        <v>5</v>
      </c>
      <c r="D606" s="50">
        <f>VLOOKUP($A606,級距!A:K,10,FALSE)</f>
        <v>2</v>
      </c>
      <c r="E606" s="50">
        <f>VLOOKUP($A606,級距!A:K,11,FALSE)</f>
        <v>2</v>
      </c>
      <c r="F606" s="50">
        <f t="shared" si="9"/>
        <v>1</v>
      </c>
    </row>
    <row r="607" spans="1:6" x14ac:dyDescent="0.25">
      <c r="A607" s="73">
        <v>44018</v>
      </c>
      <c r="B607" s="66">
        <v>7590</v>
      </c>
      <c r="C607" s="50">
        <f>VLOOKUP($A607,級距!$A:$K,9,FALSE)</f>
        <v>5</v>
      </c>
      <c r="D607" s="50">
        <f>VLOOKUP($A607,級距!A:K,10,FALSE)</f>
        <v>8</v>
      </c>
      <c r="E607" s="50">
        <f>VLOOKUP($A607,級距!A:K,11,FALSE)</f>
        <v>3</v>
      </c>
      <c r="F607" s="50">
        <f t="shared" si="9"/>
        <v>1</v>
      </c>
    </row>
    <row r="608" spans="1:6" x14ac:dyDescent="0.25">
      <c r="A608" s="73">
        <v>44014</v>
      </c>
      <c r="B608" s="66">
        <v>-10230</v>
      </c>
      <c r="C608" s="50">
        <f>VLOOKUP($A608,級距!$A:$K,9,FALSE)</f>
        <v>3</v>
      </c>
      <c r="D608" s="50">
        <f>VLOOKUP($A608,級距!A:K,10,FALSE)</f>
        <v>3</v>
      </c>
      <c r="E608" s="50">
        <f>VLOOKUP($A608,級距!A:K,11,FALSE)</f>
        <v>2</v>
      </c>
      <c r="F608" s="50">
        <f t="shared" si="9"/>
        <v>1</v>
      </c>
    </row>
    <row r="609" spans="1:6" x14ac:dyDescent="0.25">
      <c r="A609" s="73">
        <v>44013</v>
      </c>
      <c r="B609" s="66">
        <v>5310</v>
      </c>
      <c r="C609" s="50">
        <f>VLOOKUP($A609,級距!$A:$K,9,FALSE)</f>
        <v>8</v>
      </c>
      <c r="D609" s="50">
        <f>VLOOKUP($A609,級距!A:K,10,FALSE)</f>
        <v>7</v>
      </c>
      <c r="E609" s="50">
        <f>VLOOKUP($A609,級距!A:K,11,FALSE)</f>
        <v>4</v>
      </c>
      <c r="F609" s="50">
        <f t="shared" si="9"/>
        <v>1</v>
      </c>
    </row>
    <row r="610" spans="1:6" x14ac:dyDescent="0.25">
      <c r="A610" s="73">
        <v>44012</v>
      </c>
      <c r="B610" s="66">
        <v>10490</v>
      </c>
      <c r="C610" s="50">
        <f>VLOOKUP($A610,級距!$A:$K,9,FALSE)</f>
        <v>8</v>
      </c>
      <c r="D610" s="50">
        <f>VLOOKUP($A610,級距!A:K,10,FALSE)</f>
        <v>8</v>
      </c>
      <c r="E610" s="50">
        <f>VLOOKUP($A610,級距!A:K,11,FALSE)</f>
        <v>4</v>
      </c>
      <c r="F610" s="50">
        <f t="shared" si="9"/>
        <v>1</v>
      </c>
    </row>
    <row r="611" spans="1:6" x14ac:dyDescent="0.25">
      <c r="A611" s="73">
        <v>43997</v>
      </c>
      <c r="B611" s="66">
        <v>13340</v>
      </c>
      <c r="C611" s="50">
        <f>VLOOKUP($A611,級距!$A:$K,9,FALSE)</f>
        <v>10</v>
      </c>
      <c r="D611" s="50">
        <f>VLOOKUP($A611,級距!A:K,10,FALSE)</f>
        <v>8</v>
      </c>
      <c r="E611" s="50">
        <f>VLOOKUP($A611,級距!A:K,11,FALSE)</f>
        <v>4</v>
      </c>
      <c r="F611" s="50">
        <f t="shared" si="9"/>
        <v>1</v>
      </c>
    </row>
    <row r="612" spans="1:6" x14ac:dyDescent="0.25">
      <c r="A612" s="73">
        <v>43992</v>
      </c>
      <c r="B612" s="66">
        <v>-710</v>
      </c>
      <c r="C612" s="50">
        <f>VLOOKUP($A612,級距!$A:$K,9,FALSE)</f>
        <v>6</v>
      </c>
      <c r="D612" s="50">
        <f>VLOOKUP($A612,級距!A:K,10,FALSE)</f>
        <v>7</v>
      </c>
      <c r="E612" s="50">
        <f>VLOOKUP($A612,級距!A:K,11,FALSE)</f>
        <v>4</v>
      </c>
      <c r="F612" s="50">
        <f t="shared" si="9"/>
        <v>1</v>
      </c>
    </row>
    <row r="613" spans="1:6" x14ac:dyDescent="0.25">
      <c r="A613" s="73">
        <v>43989</v>
      </c>
      <c r="B613" s="66">
        <v>5070</v>
      </c>
      <c r="C613" s="50" t="e">
        <f>VLOOKUP($A613,級距!$A:$K,9,FALSE)</f>
        <v>#N/A</v>
      </c>
      <c r="D613" s="50" t="e">
        <f>VLOOKUP($A613,級距!A:K,10,FALSE)</f>
        <v>#N/A</v>
      </c>
      <c r="E613" s="50" t="e">
        <f>VLOOKUP($A613,級距!A:K,11,FALSE)</f>
        <v>#N/A</v>
      </c>
      <c r="F613" s="50">
        <f t="shared" si="9"/>
        <v>1</v>
      </c>
    </row>
    <row r="614" spans="1:6" x14ac:dyDescent="0.25">
      <c r="A614" s="73">
        <v>43988</v>
      </c>
      <c r="B614" s="66">
        <v>0</v>
      </c>
      <c r="C614" s="50" t="e">
        <f>VLOOKUP($A614,級距!$A:$K,9,FALSE)</f>
        <v>#N/A</v>
      </c>
      <c r="D614" s="50" t="e">
        <f>VLOOKUP($A614,級距!A:K,10,FALSE)</f>
        <v>#N/A</v>
      </c>
      <c r="E614" s="50" t="e">
        <f>VLOOKUP($A614,級距!A:K,11,FALSE)</f>
        <v>#N/A</v>
      </c>
      <c r="F614" s="50">
        <f t="shared" si="9"/>
        <v>0</v>
      </c>
    </row>
    <row r="615" spans="1:6" x14ac:dyDescent="0.25">
      <c r="A615" s="73">
        <v>43987</v>
      </c>
      <c r="B615" s="66">
        <v>-1260</v>
      </c>
      <c r="C615" s="50">
        <f>VLOOKUP($A615,級距!$A:$K,9,FALSE)</f>
        <v>8</v>
      </c>
      <c r="D615" s="50">
        <f>VLOOKUP($A615,級距!A:K,10,FALSE)</f>
        <v>7</v>
      </c>
      <c r="E615" s="50">
        <f>VLOOKUP($A615,級距!A:K,11,FALSE)</f>
        <v>4</v>
      </c>
      <c r="F615" s="50">
        <f t="shared" si="9"/>
        <v>1</v>
      </c>
    </row>
    <row r="616" spans="1:6" x14ac:dyDescent="0.25">
      <c r="A616" s="73">
        <v>43984</v>
      </c>
      <c r="B616" s="66">
        <v>-10230</v>
      </c>
      <c r="C616" s="50">
        <f>VLOOKUP($A616,級距!$A:$K,9,FALSE)</f>
        <v>5</v>
      </c>
      <c r="D616" s="50">
        <f>VLOOKUP($A616,級距!A:K,10,FALSE)</f>
        <v>1</v>
      </c>
      <c r="E616" s="50">
        <f>VLOOKUP($A616,級距!A:K,11,FALSE)</f>
        <v>2</v>
      </c>
      <c r="F616" s="50">
        <f t="shared" si="9"/>
        <v>1</v>
      </c>
    </row>
    <row r="617" spans="1:6" x14ac:dyDescent="0.25">
      <c r="A617" s="73">
        <v>43980</v>
      </c>
      <c r="B617" s="66">
        <v>-10230</v>
      </c>
      <c r="C617" s="50">
        <f>VLOOKUP($A617,級距!$A:$K,9,FALSE)</f>
        <v>7</v>
      </c>
      <c r="D617" s="50">
        <f>VLOOKUP($A617,級距!A:K,10,FALSE)</f>
        <v>6</v>
      </c>
      <c r="E617" s="50">
        <f>VLOOKUP($A617,級距!A:K,11,FALSE)</f>
        <v>1</v>
      </c>
      <c r="F617" s="50">
        <f t="shared" si="9"/>
        <v>1</v>
      </c>
    </row>
    <row r="618" spans="1:6" x14ac:dyDescent="0.25">
      <c r="A618" s="73">
        <v>43979</v>
      </c>
      <c r="B618" s="66">
        <v>-10230</v>
      </c>
      <c r="C618" s="50">
        <f>VLOOKUP($A618,級距!$A:$K,9,FALSE)</f>
        <v>8</v>
      </c>
      <c r="D618" s="50">
        <f>VLOOKUP($A618,級距!A:K,10,FALSE)</f>
        <v>1</v>
      </c>
      <c r="E618" s="50">
        <f>VLOOKUP($A618,級距!A:K,11,FALSE)</f>
        <v>1</v>
      </c>
      <c r="F618" s="50">
        <f t="shared" si="9"/>
        <v>1</v>
      </c>
    </row>
    <row r="619" spans="1:6" x14ac:dyDescent="0.25">
      <c r="A619" s="73">
        <v>43978</v>
      </c>
      <c r="B619" s="66">
        <v>3240</v>
      </c>
      <c r="C619" s="50">
        <f>VLOOKUP($A619,級距!$A:$K,9,FALSE)</f>
        <v>10</v>
      </c>
      <c r="D619" s="50">
        <f>VLOOKUP($A619,級距!A:K,10,FALSE)</f>
        <v>2</v>
      </c>
      <c r="E619" s="50">
        <f>VLOOKUP($A619,級距!A:K,11,FALSE)</f>
        <v>1</v>
      </c>
      <c r="F619" s="50">
        <f t="shared" si="9"/>
        <v>1</v>
      </c>
    </row>
    <row r="620" spans="1:6" x14ac:dyDescent="0.25">
      <c r="A620" s="73">
        <v>43976</v>
      </c>
      <c r="B620" s="66">
        <v>-870</v>
      </c>
      <c r="C620" s="50" t="e">
        <f>VLOOKUP($A620,級距!$A:$K,9,FALSE)</f>
        <v>#N/A</v>
      </c>
      <c r="D620" s="50" t="e">
        <f>VLOOKUP($A620,級距!A:K,10,FALSE)</f>
        <v>#N/A</v>
      </c>
      <c r="E620" s="50" t="e">
        <f>VLOOKUP($A620,級距!A:K,11,FALSE)</f>
        <v>#N/A</v>
      </c>
      <c r="F620" s="50">
        <f t="shared" si="9"/>
        <v>1</v>
      </c>
    </row>
    <row r="621" spans="1:6" x14ac:dyDescent="0.25">
      <c r="A621" s="73">
        <v>43975</v>
      </c>
      <c r="B621" s="66">
        <v>4200</v>
      </c>
      <c r="C621" s="50" t="e">
        <f>VLOOKUP($A621,級距!$A:$K,9,FALSE)</f>
        <v>#N/A</v>
      </c>
      <c r="D621" s="50" t="e">
        <f>VLOOKUP($A621,級距!A:K,10,FALSE)</f>
        <v>#N/A</v>
      </c>
      <c r="E621" s="50" t="e">
        <f>VLOOKUP($A621,級距!A:K,11,FALSE)</f>
        <v>#N/A</v>
      </c>
      <c r="F621" s="50">
        <f t="shared" si="9"/>
        <v>1</v>
      </c>
    </row>
    <row r="622" spans="1:6" x14ac:dyDescent="0.25">
      <c r="A622" s="73">
        <v>43974</v>
      </c>
      <c r="B622" s="66">
        <v>0</v>
      </c>
      <c r="C622" s="50" t="e">
        <f>VLOOKUP($A622,級距!$A:$K,9,FALSE)</f>
        <v>#N/A</v>
      </c>
      <c r="D622" s="50" t="e">
        <f>VLOOKUP($A622,級距!A:K,10,FALSE)</f>
        <v>#N/A</v>
      </c>
      <c r="E622" s="50" t="e">
        <f>VLOOKUP($A622,級距!A:K,11,FALSE)</f>
        <v>#N/A</v>
      </c>
      <c r="F622" s="50">
        <f t="shared" si="9"/>
        <v>0</v>
      </c>
    </row>
    <row r="623" spans="1:6" x14ac:dyDescent="0.25">
      <c r="A623" s="73">
        <v>43973</v>
      </c>
      <c r="B623" s="66">
        <v>10370</v>
      </c>
      <c r="C623" s="50">
        <f>VLOOKUP($A623,級距!$A:$K,9,FALSE)</f>
        <v>4</v>
      </c>
      <c r="D623" s="50">
        <f>VLOOKUP($A623,級距!A:K,10,FALSE)</f>
        <v>9</v>
      </c>
      <c r="E623" s="50">
        <f>VLOOKUP($A623,級距!A:K,11,FALSE)</f>
        <v>3</v>
      </c>
      <c r="F623" s="50">
        <f t="shared" si="9"/>
        <v>1</v>
      </c>
    </row>
    <row r="624" spans="1:6" x14ac:dyDescent="0.25">
      <c r="A624" s="73">
        <v>43971</v>
      </c>
      <c r="B624" s="66">
        <v>9750</v>
      </c>
      <c r="C624" s="50">
        <f>VLOOKUP($A624,級距!$A:$K,9,FALSE)</f>
        <v>3</v>
      </c>
      <c r="D624" s="50">
        <f>VLOOKUP($A624,級距!A:K,10,FALSE)</f>
        <v>8</v>
      </c>
      <c r="E624" s="50">
        <f>VLOOKUP($A624,級距!A:K,11,FALSE)</f>
        <v>3</v>
      </c>
      <c r="F624" s="50">
        <f t="shared" si="9"/>
        <v>1</v>
      </c>
    </row>
    <row r="625" spans="1:6" x14ac:dyDescent="0.25">
      <c r="A625" s="73">
        <v>43970</v>
      </c>
      <c r="B625" s="66">
        <v>-4560</v>
      </c>
      <c r="C625" s="50">
        <f>VLOOKUP($A625,級距!$A:$K,9,FALSE)</f>
        <v>4</v>
      </c>
      <c r="D625" s="50">
        <f>VLOOKUP($A625,級距!A:K,10,FALSE)</f>
        <v>3</v>
      </c>
      <c r="E625" s="50">
        <f>VLOOKUP($A625,級距!A:K,11,FALSE)</f>
        <v>2</v>
      </c>
      <c r="F625" s="50">
        <f t="shared" si="9"/>
        <v>1</v>
      </c>
    </row>
    <row r="626" spans="1:6" x14ac:dyDescent="0.25">
      <c r="A626" s="73">
        <v>43962</v>
      </c>
      <c r="B626" s="66">
        <v>6750</v>
      </c>
      <c r="C626" s="50">
        <f>VLOOKUP($A626,級距!$A:$K,9,FALSE)</f>
        <v>8</v>
      </c>
      <c r="D626" s="50">
        <f>VLOOKUP($A626,級距!A:K,10,FALSE)</f>
        <v>5</v>
      </c>
      <c r="E626" s="50">
        <f>VLOOKUP($A626,級距!A:K,11,FALSE)</f>
        <v>1</v>
      </c>
      <c r="F626" s="50">
        <f t="shared" si="9"/>
        <v>1</v>
      </c>
    </row>
    <row r="627" spans="1:6" x14ac:dyDescent="0.25">
      <c r="A627" s="73">
        <v>43958</v>
      </c>
      <c r="B627" s="66">
        <v>14190</v>
      </c>
      <c r="C627" s="50">
        <f>VLOOKUP($A627,級距!$A:$K,9,FALSE)</f>
        <v>2</v>
      </c>
      <c r="D627" s="50">
        <f>VLOOKUP($A627,級距!A:K,10,FALSE)</f>
        <v>1</v>
      </c>
      <c r="E627" s="50">
        <f>VLOOKUP($A627,級距!A:K,11,FALSE)</f>
        <v>2</v>
      </c>
      <c r="F627" s="50">
        <f t="shared" si="9"/>
        <v>1</v>
      </c>
    </row>
    <row r="628" spans="1:6" x14ac:dyDescent="0.25">
      <c r="A628" s="73">
        <v>43956</v>
      </c>
      <c r="B628" s="66">
        <v>-10270</v>
      </c>
      <c r="C628" s="50">
        <f>VLOOKUP($A628,級距!$A:$K,9,FALSE)</f>
        <v>5</v>
      </c>
      <c r="D628" s="50">
        <f>VLOOKUP($A628,級距!A:K,10,FALSE)</f>
        <v>3</v>
      </c>
      <c r="E628" s="50">
        <f>VLOOKUP($A628,級距!A:K,11,FALSE)</f>
        <v>2</v>
      </c>
      <c r="F628" s="50">
        <f t="shared" si="9"/>
        <v>1</v>
      </c>
    </row>
    <row r="629" spans="1:6" x14ac:dyDescent="0.25">
      <c r="A629" s="73">
        <v>43955</v>
      </c>
      <c r="B629" s="66">
        <v>-3170</v>
      </c>
      <c r="C629" s="50">
        <f>VLOOKUP($A629,級距!$A:$K,9,FALSE)</f>
        <v>7</v>
      </c>
      <c r="D629" s="50">
        <f>VLOOKUP($A629,級距!A:K,10,FALSE)</f>
        <v>9</v>
      </c>
      <c r="E629" s="50">
        <f>VLOOKUP($A629,級距!A:K,11,FALSE)</f>
        <v>4</v>
      </c>
      <c r="F629" s="50">
        <f t="shared" si="9"/>
        <v>1</v>
      </c>
    </row>
    <row r="630" spans="1:6" x14ac:dyDescent="0.25">
      <c r="A630" s="73">
        <v>43949</v>
      </c>
      <c r="B630" s="66">
        <v>-6355</v>
      </c>
      <c r="C630" s="50">
        <f>VLOOKUP($A630,級距!$A:$K,9,FALSE)</f>
        <v>10</v>
      </c>
      <c r="D630" s="50">
        <f>VLOOKUP($A630,級距!A:K,10,FALSE)</f>
        <v>10</v>
      </c>
      <c r="E630" s="50">
        <f>VLOOKUP($A630,級距!A:K,11,FALSE)</f>
        <v>4</v>
      </c>
      <c r="F630" s="50">
        <f t="shared" si="9"/>
        <v>1</v>
      </c>
    </row>
    <row r="631" spans="1:6" x14ac:dyDescent="0.25">
      <c r="A631" s="73">
        <v>43945</v>
      </c>
      <c r="B631" s="66">
        <v>-2490</v>
      </c>
      <c r="C631" s="50">
        <f>VLOOKUP($A631,級距!$A:$K,9,FALSE)</f>
        <v>8</v>
      </c>
      <c r="D631" s="50">
        <f>VLOOKUP($A631,級距!A:K,10,FALSE)</f>
        <v>8</v>
      </c>
      <c r="E631" s="50">
        <f>VLOOKUP($A631,級距!A:K,11,FALSE)</f>
        <v>4</v>
      </c>
      <c r="F631" s="50">
        <f t="shared" si="9"/>
        <v>1</v>
      </c>
    </row>
    <row r="632" spans="1:6" x14ac:dyDescent="0.25">
      <c r="A632" s="73">
        <v>43944</v>
      </c>
      <c r="B632" s="66">
        <v>-9810</v>
      </c>
      <c r="C632" s="50">
        <f>VLOOKUP($A632,級距!$A:$K,9,FALSE)</f>
        <v>7</v>
      </c>
      <c r="D632" s="50">
        <f>VLOOKUP($A632,級距!A:K,10,FALSE)</f>
        <v>1</v>
      </c>
      <c r="E632" s="50">
        <f>VLOOKUP($A632,級距!A:K,11,FALSE)</f>
        <v>1</v>
      </c>
      <c r="F632" s="50">
        <f t="shared" si="9"/>
        <v>1</v>
      </c>
    </row>
    <row r="633" spans="1:6" x14ac:dyDescent="0.25">
      <c r="A633" s="73">
        <v>43943</v>
      </c>
      <c r="B633" s="66">
        <v>-10350</v>
      </c>
      <c r="C633" s="50">
        <f>VLOOKUP($A633,級距!$A:$K,9,FALSE)</f>
        <v>7</v>
      </c>
      <c r="D633" s="50">
        <f>VLOOKUP($A633,級距!A:K,10,FALSE)</f>
        <v>8</v>
      </c>
      <c r="E633" s="50">
        <f>VLOOKUP($A633,級距!A:K,11,FALSE)</f>
        <v>4</v>
      </c>
      <c r="F633" s="50">
        <f t="shared" si="9"/>
        <v>1</v>
      </c>
    </row>
    <row r="634" spans="1:6" x14ac:dyDescent="0.25">
      <c r="A634" s="73">
        <v>43941</v>
      </c>
      <c r="B634" s="66">
        <v>-10230</v>
      </c>
      <c r="C634" s="50">
        <f>VLOOKUP($A634,級距!$A:$K,9,FALSE)</f>
        <v>5</v>
      </c>
      <c r="D634" s="50">
        <f>VLOOKUP($A634,級距!A:K,10,FALSE)</f>
        <v>1</v>
      </c>
      <c r="E634" s="50">
        <f>VLOOKUP($A634,級距!A:K,11,FALSE)</f>
        <v>2</v>
      </c>
      <c r="F634" s="50">
        <f t="shared" si="9"/>
        <v>1</v>
      </c>
    </row>
    <row r="635" spans="1:6" x14ac:dyDescent="0.25">
      <c r="A635" s="73">
        <v>43935</v>
      </c>
      <c r="B635" s="66">
        <v>9740</v>
      </c>
      <c r="C635" s="50">
        <f>VLOOKUP($A635,級距!$A:$K,9,FALSE)</f>
        <v>10</v>
      </c>
      <c r="D635" s="50">
        <f>VLOOKUP($A635,級距!A:K,10,FALSE)</f>
        <v>9</v>
      </c>
      <c r="E635" s="50">
        <f>VLOOKUP($A635,級距!A:K,11,FALSE)</f>
        <v>4</v>
      </c>
      <c r="F635" s="50">
        <f t="shared" si="9"/>
        <v>1</v>
      </c>
    </row>
    <row r="636" spans="1:6" x14ac:dyDescent="0.25">
      <c r="A636" s="73">
        <v>43934</v>
      </c>
      <c r="B636" s="66">
        <v>26730</v>
      </c>
      <c r="C636" s="50">
        <f>VLOOKUP($A636,級距!$A:$K,9,FALSE)</f>
        <v>8</v>
      </c>
      <c r="D636" s="50">
        <f>VLOOKUP($A636,級距!A:K,10,FALSE)</f>
        <v>9</v>
      </c>
      <c r="E636" s="50">
        <f>VLOOKUP($A636,級距!A:K,11,FALSE)</f>
        <v>4</v>
      </c>
      <c r="F636" s="50">
        <f t="shared" si="9"/>
        <v>1</v>
      </c>
    </row>
    <row r="637" spans="1:6" x14ac:dyDescent="0.25">
      <c r="A637" s="73">
        <v>43928</v>
      </c>
      <c r="B637" s="66">
        <v>-20155</v>
      </c>
      <c r="C637" s="50">
        <f>VLOOKUP($A637,級距!$A:$K,9,FALSE)</f>
        <v>10</v>
      </c>
      <c r="D637" s="50">
        <f>VLOOKUP($A637,級距!A:K,10,FALSE)</f>
        <v>9</v>
      </c>
      <c r="E637" s="50">
        <f>VLOOKUP($A637,級距!A:K,11,FALSE)</f>
        <v>4</v>
      </c>
      <c r="F637" s="50">
        <f t="shared" si="9"/>
        <v>1</v>
      </c>
    </row>
    <row r="638" spans="1:6" x14ac:dyDescent="0.25">
      <c r="A638" s="73">
        <v>43927</v>
      </c>
      <c r="B638" s="66">
        <v>13880</v>
      </c>
      <c r="C638" s="50">
        <f>VLOOKUP($A638,級距!$A:$K,9,FALSE)</f>
        <v>10</v>
      </c>
      <c r="D638" s="50">
        <f>VLOOKUP($A638,級距!A:K,10,FALSE)</f>
        <v>7</v>
      </c>
      <c r="E638" s="50">
        <f>VLOOKUP($A638,級距!A:K,11,FALSE)</f>
        <v>4</v>
      </c>
      <c r="F638" s="50">
        <f t="shared" si="9"/>
        <v>1</v>
      </c>
    </row>
    <row r="639" spans="1:6" x14ac:dyDescent="0.25">
      <c r="A639" s="73">
        <v>43920</v>
      </c>
      <c r="B639" s="66">
        <v>5585</v>
      </c>
      <c r="C639" s="50">
        <f>VLOOKUP($A639,級距!$A:$K,9,FALSE)</f>
        <v>10</v>
      </c>
      <c r="D639" s="50">
        <f>VLOOKUP($A639,級距!A:K,10,FALSE)</f>
        <v>9</v>
      </c>
      <c r="E639" s="50">
        <f>VLOOKUP($A639,級距!A:K,11,FALSE)</f>
        <v>4</v>
      </c>
      <c r="F639" s="50">
        <f t="shared" si="9"/>
        <v>1</v>
      </c>
    </row>
    <row r="640" spans="1:6" x14ac:dyDescent="0.25">
      <c r="A640" s="73">
        <v>43916</v>
      </c>
      <c r="B640" s="66">
        <v>33960</v>
      </c>
      <c r="C640" s="50" t="e">
        <f>VLOOKUP($A640,級距!$A:$K,9,FALSE)</f>
        <v>#N/A</v>
      </c>
      <c r="D640" s="50">
        <f>VLOOKUP($A640,級距!A:K,10,FALSE)</f>
        <v>8</v>
      </c>
      <c r="E640" s="50" t="e">
        <f>VLOOKUP($A640,級距!A:K,11,FALSE)</f>
        <v>#N/A</v>
      </c>
      <c r="F640" s="50">
        <f t="shared" si="9"/>
        <v>1</v>
      </c>
    </row>
    <row r="641" spans="1:6" x14ac:dyDescent="0.25">
      <c r="A641" s="73">
        <v>43915</v>
      </c>
      <c r="B641" s="66">
        <v>-10230</v>
      </c>
      <c r="C641" s="50">
        <f>VLOOKUP($A641,級距!$A:$K,9,FALSE)</f>
        <v>10</v>
      </c>
      <c r="D641" s="50">
        <f>VLOOKUP($A641,級距!A:K,10,FALSE)</f>
        <v>3</v>
      </c>
      <c r="E641" s="50">
        <f>VLOOKUP($A641,級距!A:K,11,FALSE)</f>
        <v>1</v>
      </c>
      <c r="F641" s="50">
        <f t="shared" si="9"/>
        <v>1</v>
      </c>
    </row>
    <row r="642" spans="1:6" x14ac:dyDescent="0.25">
      <c r="A642" s="73">
        <v>43903</v>
      </c>
      <c r="B642" s="66">
        <v>-20115</v>
      </c>
      <c r="C642" s="50" t="e">
        <f>VLOOKUP($A642,級距!$A:$K,9,FALSE)</f>
        <v>#N/A</v>
      </c>
      <c r="D642" s="50">
        <f>VLOOKUP($A642,級距!A:K,10,FALSE)</f>
        <v>6</v>
      </c>
      <c r="E642" s="50" t="e">
        <f>VLOOKUP($A642,級距!A:K,11,FALSE)</f>
        <v>#N/A</v>
      </c>
      <c r="F642" s="50">
        <f t="shared" ref="F642:F705" si="10">IF(B642&lt;&gt;0,1,0)</f>
        <v>1</v>
      </c>
    </row>
    <row r="643" spans="1:6" x14ac:dyDescent="0.25">
      <c r="A643" s="73">
        <v>43899</v>
      </c>
      <c r="B643" s="66">
        <v>17505</v>
      </c>
      <c r="C643" s="50">
        <f>VLOOKUP($A643,級距!$A:$K,9,FALSE)</f>
        <v>10</v>
      </c>
      <c r="D643" s="50">
        <f>VLOOKUP($A643,級距!A:K,10,FALSE)</f>
        <v>4</v>
      </c>
      <c r="E643" s="50">
        <f>VLOOKUP($A643,級距!A:K,11,FALSE)</f>
        <v>1</v>
      </c>
      <c r="F643" s="50">
        <f t="shared" si="10"/>
        <v>1</v>
      </c>
    </row>
    <row r="644" spans="1:6" x14ac:dyDescent="0.25">
      <c r="A644" s="73">
        <v>43895</v>
      </c>
      <c r="B644" s="66">
        <v>-10230</v>
      </c>
      <c r="C644" s="50">
        <f>VLOOKUP($A644,級距!$A:$K,9,FALSE)</f>
        <v>9</v>
      </c>
      <c r="D644" s="50">
        <f>VLOOKUP($A644,級距!A:K,10,FALSE)</f>
        <v>3</v>
      </c>
      <c r="E644" s="50">
        <f>VLOOKUP($A644,級距!A:K,11,FALSE)</f>
        <v>1</v>
      </c>
      <c r="F644" s="50">
        <f t="shared" si="10"/>
        <v>1</v>
      </c>
    </row>
    <row r="645" spans="1:6" x14ac:dyDescent="0.25">
      <c r="A645" s="73">
        <v>43884</v>
      </c>
      <c r="B645" s="66">
        <v>24520</v>
      </c>
      <c r="C645" s="50" t="e">
        <f>VLOOKUP($A645,級距!$A:$K,9,FALSE)</f>
        <v>#N/A</v>
      </c>
      <c r="D645" s="50" t="e">
        <f>VLOOKUP($A645,級距!A:K,10,FALSE)</f>
        <v>#N/A</v>
      </c>
      <c r="E645" s="50" t="e">
        <f>VLOOKUP($A645,級距!A:K,11,FALSE)</f>
        <v>#N/A</v>
      </c>
      <c r="F645" s="50">
        <f t="shared" si="10"/>
        <v>1</v>
      </c>
    </row>
    <row r="646" spans="1:6" x14ac:dyDescent="0.25">
      <c r="A646" s="73">
        <v>43883</v>
      </c>
      <c r="B646" s="66">
        <v>0</v>
      </c>
      <c r="C646" s="50" t="e">
        <f>VLOOKUP($A646,級距!$A:$K,9,FALSE)</f>
        <v>#N/A</v>
      </c>
      <c r="D646" s="50" t="e">
        <f>VLOOKUP($A646,級距!A:K,10,FALSE)</f>
        <v>#N/A</v>
      </c>
      <c r="E646" s="50" t="e">
        <f>VLOOKUP($A646,級距!A:K,11,FALSE)</f>
        <v>#N/A</v>
      </c>
      <c r="F646" s="50">
        <f t="shared" si="10"/>
        <v>0</v>
      </c>
    </row>
    <row r="647" spans="1:6" x14ac:dyDescent="0.25">
      <c r="A647" s="73">
        <v>43882</v>
      </c>
      <c r="B647" s="66">
        <v>5180</v>
      </c>
      <c r="C647" s="50">
        <f>VLOOKUP($A647,級距!$A:$K,9,FALSE)</f>
        <v>7</v>
      </c>
      <c r="D647" s="50">
        <f>VLOOKUP($A647,級距!A:K,10,FALSE)</f>
        <v>7</v>
      </c>
      <c r="E647" s="50">
        <f>VLOOKUP($A647,級距!A:K,11,FALSE)</f>
        <v>4</v>
      </c>
      <c r="F647" s="50">
        <f t="shared" si="10"/>
        <v>1</v>
      </c>
    </row>
    <row r="648" spans="1:6" x14ac:dyDescent="0.25">
      <c r="A648" s="73">
        <v>43880</v>
      </c>
      <c r="B648" s="66">
        <v>2810</v>
      </c>
      <c r="C648" s="50">
        <f>VLOOKUP($A648,級距!$A:$K,9,FALSE)</f>
        <v>2</v>
      </c>
      <c r="D648" s="50">
        <f>VLOOKUP($A648,級距!A:K,10,FALSE)</f>
        <v>8</v>
      </c>
      <c r="E648" s="50">
        <f>VLOOKUP($A648,級距!A:K,11,FALSE)</f>
        <v>3</v>
      </c>
      <c r="F648" s="50">
        <f t="shared" si="10"/>
        <v>1</v>
      </c>
    </row>
    <row r="649" spans="1:6" x14ac:dyDescent="0.25">
      <c r="A649" s="73">
        <v>43879</v>
      </c>
      <c r="B649" s="66">
        <v>7360</v>
      </c>
      <c r="C649" s="50">
        <f>VLOOKUP($A649,級距!$A:$K,9,FALSE)</f>
        <v>2</v>
      </c>
      <c r="D649" s="50">
        <f>VLOOKUP($A649,級距!A:K,10,FALSE)</f>
        <v>8</v>
      </c>
      <c r="E649" s="50">
        <f>VLOOKUP($A649,級距!A:K,11,FALSE)</f>
        <v>3</v>
      </c>
      <c r="F649" s="50">
        <f t="shared" si="10"/>
        <v>1</v>
      </c>
    </row>
    <row r="650" spans="1:6" x14ac:dyDescent="0.25">
      <c r="A650" s="73">
        <v>43871</v>
      </c>
      <c r="B650" s="66">
        <v>4770</v>
      </c>
      <c r="C650" s="50">
        <f>VLOOKUP($A650,級距!$A:$K,9,FALSE)</f>
        <v>5</v>
      </c>
      <c r="D650" s="50">
        <f>VLOOKUP($A650,級距!A:K,10,FALSE)</f>
        <v>7</v>
      </c>
      <c r="E650" s="50">
        <f>VLOOKUP($A650,級距!A:K,11,FALSE)</f>
        <v>3</v>
      </c>
      <c r="F650" s="50">
        <f t="shared" si="10"/>
        <v>1</v>
      </c>
    </row>
    <row r="651" spans="1:6" x14ac:dyDescent="0.25">
      <c r="A651" s="73">
        <v>43866</v>
      </c>
      <c r="B651" s="66">
        <v>-10230</v>
      </c>
      <c r="C651" s="50">
        <f>VLOOKUP($A651,級距!$A:$K,9,FALSE)</f>
        <v>5</v>
      </c>
      <c r="D651" s="50">
        <f>VLOOKUP($A651,級距!A:K,10,FALSE)</f>
        <v>5</v>
      </c>
      <c r="E651" s="50">
        <f>VLOOKUP($A651,級距!A:K,11,FALSE)</f>
        <v>2</v>
      </c>
      <c r="F651" s="50">
        <f t="shared" si="10"/>
        <v>1</v>
      </c>
    </row>
    <row r="652" spans="1:6" x14ac:dyDescent="0.25">
      <c r="A652" s="73">
        <v>43865</v>
      </c>
      <c r="B652" s="66">
        <v>14480</v>
      </c>
      <c r="C652" s="50">
        <f>VLOOKUP($A652,級距!$A:$K,9,FALSE)</f>
        <v>5</v>
      </c>
      <c r="D652" s="50">
        <f>VLOOKUP($A652,級距!A:K,10,FALSE)</f>
        <v>9</v>
      </c>
      <c r="E652" s="50">
        <f>VLOOKUP($A652,級距!A:K,11,FALSE)</f>
        <v>3</v>
      </c>
      <c r="F652" s="50">
        <f t="shared" si="10"/>
        <v>1</v>
      </c>
    </row>
    <row r="653" spans="1:6" x14ac:dyDescent="0.25">
      <c r="A653" s="73">
        <v>43860</v>
      </c>
      <c r="B653" s="66">
        <v>7860</v>
      </c>
      <c r="C653" s="50">
        <f>VLOOKUP($A653,級距!$A:$K,9,FALSE)</f>
        <v>4</v>
      </c>
      <c r="D653" s="50">
        <f>VLOOKUP($A653,級距!A:K,10,FALSE)</f>
        <v>9</v>
      </c>
      <c r="E653" s="50">
        <f>VLOOKUP($A653,級距!A:K,11,FALSE)</f>
        <v>3</v>
      </c>
      <c r="F653" s="50">
        <f t="shared" si="10"/>
        <v>1</v>
      </c>
    </row>
    <row r="654" spans="1:6" x14ac:dyDescent="0.25">
      <c r="A654" s="73">
        <v>43853</v>
      </c>
      <c r="B654" s="66">
        <v>1050</v>
      </c>
      <c r="C654" s="50">
        <f>VLOOKUP($A654,級距!$A:$K,9,FALSE)</f>
        <v>2</v>
      </c>
      <c r="D654" s="50">
        <f>VLOOKUP($A654,級距!A:K,10,FALSE)</f>
        <v>4</v>
      </c>
      <c r="E654" s="50">
        <f>VLOOKUP($A654,級距!A:K,11,FALSE)</f>
        <v>2</v>
      </c>
      <c r="F654" s="50">
        <f t="shared" si="10"/>
        <v>1</v>
      </c>
    </row>
    <row r="655" spans="1:6" x14ac:dyDescent="0.25">
      <c r="A655" s="73">
        <v>43851</v>
      </c>
      <c r="B655" s="66">
        <v>3390</v>
      </c>
      <c r="C655" s="50">
        <f>VLOOKUP($A655,級距!$A:$K,9,FALSE)</f>
        <v>1</v>
      </c>
      <c r="D655" s="50">
        <f>VLOOKUP($A655,級距!A:K,10,FALSE)</f>
        <v>7</v>
      </c>
      <c r="E655" s="50">
        <f>VLOOKUP($A655,級距!A:K,11,FALSE)</f>
        <v>3</v>
      </c>
      <c r="F655" s="50">
        <f t="shared" si="10"/>
        <v>1</v>
      </c>
    </row>
    <row r="656" spans="1:6" x14ac:dyDescent="0.25">
      <c r="A656" s="73">
        <v>43847</v>
      </c>
      <c r="B656" s="66">
        <v>-2160</v>
      </c>
      <c r="C656" s="50">
        <f>VLOOKUP($A656,級距!$A:$K,9,FALSE)</f>
        <v>1</v>
      </c>
      <c r="D656" s="50">
        <f>VLOOKUP($A656,級距!A:K,10,FALSE)</f>
        <v>3</v>
      </c>
      <c r="E656" s="50">
        <f>VLOOKUP($A656,級距!A:K,11,FALSE)</f>
        <v>2</v>
      </c>
      <c r="F656" s="50">
        <f t="shared" si="10"/>
        <v>1</v>
      </c>
    </row>
    <row r="657" spans="1:6" x14ac:dyDescent="0.25">
      <c r="A657" s="73">
        <v>43846</v>
      </c>
      <c r="B657" s="66">
        <v>-5160</v>
      </c>
      <c r="C657" s="50">
        <f>VLOOKUP($A657,級距!$A:$K,9,FALSE)</f>
        <v>1</v>
      </c>
      <c r="D657" s="50">
        <f>VLOOKUP($A657,級距!A:K,10,FALSE)</f>
        <v>7</v>
      </c>
      <c r="E657" s="50">
        <f>VLOOKUP($A657,級距!A:K,11,FALSE)</f>
        <v>3</v>
      </c>
      <c r="F657" s="50">
        <f t="shared" si="10"/>
        <v>1</v>
      </c>
    </row>
    <row r="658" spans="1:6" x14ac:dyDescent="0.25">
      <c r="A658" s="73">
        <v>43843</v>
      </c>
      <c r="B658" s="66">
        <v>4440</v>
      </c>
      <c r="C658" s="50">
        <f>VLOOKUP($A658,級距!$A:$K,9,FALSE)</f>
        <v>2</v>
      </c>
      <c r="D658" s="50">
        <f>VLOOKUP($A658,級距!A:K,10,FALSE)</f>
        <v>9</v>
      </c>
      <c r="E658" s="50">
        <f>VLOOKUP($A658,級距!A:K,11,FALSE)</f>
        <v>3</v>
      </c>
      <c r="F658" s="50">
        <f t="shared" si="10"/>
        <v>1</v>
      </c>
    </row>
    <row r="659" spans="1:6" x14ac:dyDescent="0.25">
      <c r="A659" s="73">
        <v>43839</v>
      </c>
      <c r="B659" s="66">
        <v>1680</v>
      </c>
      <c r="C659" s="50">
        <f>VLOOKUP($A659,級距!$A:$K,9,FALSE)</f>
        <v>1</v>
      </c>
      <c r="D659" s="50">
        <f>VLOOKUP($A659,級距!A:K,10,FALSE)</f>
        <v>4</v>
      </c>
      <c r="E659" s="50">
        <f>VLOOKUP($A659,級距!A:K,11,FALSE)</f>
        <v>2</v>
      </c>
      <c r="F659" s="50">
        <f t="shared" si="10"/>
        <v>1</v>
      </c>
    </row>
    <row r="660" spans="1:6" x14ac:dyDescent="0.25">
      <c r="A660" s="73">
        <v>43838</v>
      </c>
      <c r="B660" s="66">
        <v>11450</v>
      </c>
      <c r="C660" s="50">
        <f>VLOOKUP($A660,級距!$A:$K,9,FALSE)</f>
        <v>5</v>
      </c>
      <c r="D660" s="50">
        <f>VLOOKUP($A660,級距!A:K,10,FALSE)</f>
        <v>5</v>
      </c>
      <c r="E660" s="50">
        <f>VLOOKUP($A660,級距!A:K,11,FALSE)</f>
        <v>2</v>
      </c>
      <c r="F660" s="50">
        <f t="shared" si="10"/>
        <v>1</v>
      </c>
    </row>
    <row r="661" spans="1:6" x14ac:dyDescent="0.25">
      <c r="A661" s="73">
        <v>43832</v>
      </c>
      <c r="B661" s="66">
        <v>-360</v>
      </c>
      <c r="C661" s="50">
        <f>VLOOKUP($A661,級距!$A:$K,9,FALSE)</f>
        <v>2</v>
      </c>
      <c r="D661" s="50">
        <f>VLOOKUP($A661,級距!A:K,10,FALSE)</f>
        <v>10</v>
      </c>
      <c r="E661" s="50">
        <f>VLOOKUP($A661,級距!A:K,11,FALSE)</f>
        <v>3</v>
      </c>
      <c r="F661" s="50">
        <f t="shared" si="10"/>
        <v>1</v>
      </c>
    </row>
    <row r="662" spans="1:6" x14ac:dyDescent="0.25">
      <c r="A662" s="73">
        <v>43826</v>
      </c>
      <c r="B662" s="66">
        <v>-4620</v>
      </c>
      <c r="C662" s="50">
        <f>VLOOKUP($A662,級距!$A:$K,9,FALSE)</f>
        <v>2</v>
      </c>
      <c r="D662" s="50">
        <f>VLOOKUP($A662,級距!A:K,10,FALSE)</f>
        <v>7</v>
      </c>
      <c r="E662" s="50">
        <f>VLOOKUP($A662,級距!A:K,11,FALSE)</f>
        <v>3</v>
      </c>
      <c r="F662" s="50">
        <f t="shared" si="10"/>
        <v>1</v>
      </c>
    </row>
    <row r="663" spans="1:6" x14ac:dyDescent="0.25">
      <c r="A663" s="73">
        <v>43825</v>
      </c>
      <c r="B663" s="66">
        <v>12750</v>
      </c>
      <c r="C663" s="50">
        <f>VLOOKUP($A663,級距!$A:$K,9,FALSE)</f>
        <v>1</v>
      </c>
      <c r="D663" s="50">
        <f>VLOOKUP($A663,級距!A:K,10,FALSE)</f>
        <v>10</v>
      </c>
      <c r="E663" s="50">
        <f>VLOOKUP($A663,級距!A:K,11,FALSE)</f>
        <v>3</v>
      </c>
      <c r="F663" s="50">
        <f t="shared" si="10"/>
        <v>1</v>
      </c>
    </row>
    <row r="664" spans="1:6" x14ac:dyDescent="0.25">
      <c r="A664" s="73">
        <v>43824</v>
      </c>
      <c r="B664" s="66">
        <v>660</v>
      </c>
      <c r="C664" s="50" t="e">
        <f>VLOOKUP($A664,級距!$A:$K,9,FALSE)</f>
        <v>#N/A</v>
      </c>
      <c r="D664" s="50" t="e">
        <f>VLOOKUP($A664,級距!A:K,10,FALSE)</f>
        <v>#N/A</v>
      </c>
      <c r="E664" s="50" t="e">
        <f>VLOOKUP($A664,級距!A:K,11,FALSE)</f>
        <v>#N/A</v>
      </c>
      <c r="F664" s="50">
        <f t="shared" si="10"/>
        <v>1</v>
      </c>
    </row>
    <row r="665" spans="1:6" x14ac:dyDescent="0.25">
      <c r="A665" s="73">
        <v>43823</v>
      </c>
      <c r="B665" s="66">
        <v>-870</v>
      </c>
      <c r="C665" s="50" t="e">
        <f>VLOOKUP($A665,級距!$A:$K,9,FALSE)</f>
        <v>#N/A</v>
      </c>
      <c r="D665" s="50" t="e">
        <f>VLOOKUP($A665,級距!A:K,10,FALSE)</f>
        <v>#N/A</v>
      </c>
      <c r="E665" s="50" t="e">
        <f>VLOOKUP($A665,級距!A:K,11,FALSE)</f>
        <v>#N/A</v>
      </c>
      <c r="F665" s="50">
        <f t="shared" si="10"/>
        <v>1</v>
      </c>
    </row>
    <row r="666" spans="1:6" x14ac:dyDescent="0.25">
      <c r="A666" s="73">
        <v>43822</v>
      </c>
      <c r="B666" s="66">
        <v>-2220</v>
      </c>
      <c r="C666" s="50">
        <f>VLOOKUP($A666,級距!$A:$K,9,FALSE)</f>
        <v>1</v>
      </c>
      <c r="D666" s="50">
        <f>VLOOKUP($A666,級距!A:K,10,FALSE)</f>
        <v>3</v>
      </c>
      <c r="E666" s="50">
        <f>VLOOKUP($A666,級距!A:K,11,FALSE)</f>
        <v>2</v>
      </c>
      <c r="F666" s="50">
        <f t="shared" si="10"/>
        <v>1</v>
      </c>
    </row>
    <row r="667" spans="1:6" x14ac:dyDescent="0.25">
      <c r="A667" s="73">
        <v>43821</v>
      </c>
      <c r="B667" s="66">
        <v>600</v>
      </c>
      <c r="C667" s="50" t="e">
        <f>VLOOKUP($A667,級距!$A:$K,9,FALSE)</f>
        <v>#N/A</v>
      </c>
      <c r="D667" s="50" t="e">
        <f>VLOOKUP($A667,級距!A:K,10,FALSE)</f>
        <v>#N/A</v>
      </c>
      <c r="E667" s="50" t="e">
        <f>VLOOKUP($A667,級距!A:K,11,FALSE)</f>
        <v>#N/A</v>
      </c>
      <c r="F667" s="50">
        <f t="shared" si="10"/>
        <v>1</v>
      </c>
    </row>
    <row r="668" spans="1:6" x14ac:dyDescent="0.25">
      <c r="A668" s="73">
        <v>43820</v>
      </c>
      <c r="B668" s="66">
        <v>0</v>
      </c>
      <c r="C668" s="50" t="e">
        <f>VLOOKUP($A668,級距!$A:$K,9,FALSE)</f>
        <v>#N/A</v>
      </c>
      <c r="D668" s="50" t="e">
        <f>VLOOKUP($A668,級距!A:K,10,FALSE)</f>
        <v>#N/A</v>
      </c>
      <c r="E668" s="50" t="e">
        <f>VLOOKUP($A668,級距!A:K,11,FALSE)</f>
        <v>#N/A</v>
      </c>
      <c r="F668" s="50">
        <f t="shared" si="10"/>
        <v>0</v>
      </c>
    </row>
    <row r="669" spans="1:6" x14ac:dyDescent="0.25">
      <c r="A669" s="73">
        <v>43819</v>
      </c>
      <c r="B669" s="66">
        <v>-2220</v>
      </c>
      <c r="C669" s="50">
        <f>VLOOKUP($A669,級距!$A:$K,9,FALSE)</f>
        <v>1</v>
      </c>
      <c r="D669" s="50">
        <f>VLOOKUP($A669,級距!A:K,10,FALSE)</f>
        <v>6</v>
      </c>
      <c r="E669" s="50">
        <f>VLOOKUP($A669,級距!A:K,11,FALSE)</f>
        <v>2</v>
      </c>
      <c r="F669" s="50">
        <f t="shared" si="10"/>
        <v>1</v>
      </c>
    </row>
    <row r="670" spans="1:6" x14ac:dyDescent="0.25">
      <c r="A670" s="73">
        <v>43818</v>
      </c>
      <c r="B670" s="66">
        <v>2630</v>
      </c>
      <c r="C670" s="50">
        <f>VLOOKUP($A670,級距!$A:$K,9,FALSE)</f>
        <v>1</v>
      </c>
      <c r="D670" s="50">
        <f>VLOOKUP($A670,級距!A:K,10,FALSE)</f>
        <v>9</v>
      </c>
      <c r="E670" s="50">
        <f>VLOOKUP($A670,級距!A:K,11,FALSE)</f>
        <v>3</v>
      </c>
      <c r="F670" s="50">
        <f t="shared" si="10"/>
        <v>1</v>
      </c>
    </row>
    <row r="671" spans="1:6" x14ac:dyDescent="0.25">
      <c r="A671" s="73">
        <v>43815</v>
      </c>
      <c r="B671" s="66">
        <v>3000</v>
      </c>
      <c r="C671" s="50">
        <f>VLOOKUP($A671,級距!$A:$K,9,FALSE)</f>
        <v>1</v>
      </c>
      <c r="D671" s="50">
        <f>VLOOKUP($A671,級距!A:K,10,FALSE)</f>
        <v>8</v>
      </c>
      <c r="E671" s="50">
        <f>VLOOKUP($A671,級距!A:K,11,FALSE)</f>
        <v>3</v>
      </c>
      <c r="F671" s="50">
        <f t="shared" si="10"/>
        <v>1</v>
      </c>
    </row>
    <row r="672" spans="1:6" x14ac:dyDescent="0.25">
      <c r="A672" s="73">
        <v>43807</v>
      </c>
      <c r="B672" s="66">
        <v>-2790</v>
      </c>
      <c r="C672" s="50" t="e">
        <f>VLOOKUP($A672,級距!$A:$K,9,FALSE)</f>
        <v>#N/A</v>
      </c>
      <c r="D672" s="50" t="e">
        <f>VLOOKUP($A672,級距!A:K,10,FALSE)</f>
        <v>#N/A</v>
      </c>
      <c r="E672" s="50" t="e">
        <f>VLOOKUP($A672,級距!A:K,11,FALSE)</f>
        <v>#N/A</v>
      </c>
      <c r="F672" s="50">
        <f t="shared" si="10"/>
        <v>1</v>
      </c>
    </row>
    <row r="673" spans="1:6" x14ac:dyDescent="0.25">
      <c r="A673" s="73">
        <v>43806</v>
      </c>
      <c r="B673" s="66">
        <v>0</v>
      </c>
      <c r="C673" s="50" t="e">
        <f>VLOOKUP($A673,級距!$A:$K,9,FALSE)</f>
        <v>#N/A</v>
      </c>
      <c r="D673" s="50" t="e">
        <f>VLOOKUP($A673,級距!A:K,10,FALSE)</f>
        <v>#N/A</v>
      </c>
      <c r="E673" s="50" t="e">
        <f>VLOOKUP($A673,級距!A:K,11,FALSE)</f>
        <v>#N/A</v>
      </c>
      <c r="F673" s="50">
        <f t="shared" si="10"/>
        <v>0</v>
      </c>
    </row>
    <row r="674" spans="1:6" x14ac:dyDescent="0.25">
      <c r="A674" s="73">
        <v>43805</v>
      </c>
      <c r="B674" s="66">
        <v>1860</v>
      </c>
      <c r="C674" s="50">
        <f>VLOOKUP($A674,級距!$A:$K,9,FALSE)</f>
        <v>2</v>
      </c>
      <c r="D674" s="50">
        <f>VLOOKUP($A674,級距!A:K,10,FALSE)</f>
        <v>7</v>
      </c>
      <c r="E674" s="50">
        <f>VLOOKUP($A674,級距!A:K,11,FALSE)</f>
        <v>3</v>
      </c>
      <c r="F674" s="50">
        <f t="shared" si="10"/>
        <v>1</v>
      </c>
    </row>
    <row r="675" spans="1:6" x14ac:dyDescent="0.25">
      <c r="A675" s="73">
        <v>43804</v>
      </c>
      <c r="B675" s="66">
        <v>-4590</v>
      </c>
      <c r="C675" s="50">
        <f>VLOOKUP($A675,級距!$A:$K,9,FALSE)</f>
        <v>1</v>
      </c>
      <c r="D675" s="50">
        <f>VLOOKUP($A675,級距!A:K,10,FALSE)</f>
        <v>4</v>
      </c>
      <c r="E675" s="50">
        <f>VLOOKUP($A675,級距!A:K,11,FALSE)</f>
        <v>2</v>
      </c>
      <c r="F675" s="50">
        <f t="shared" si="10"/>
        <v>1</v>
      </c>
    </row>
    <row r="676" spans="1:6" x14ac:dyDescent="0.25">
      <c r="A676" s="73">
        <v>43800</v>
      </c>
      <c r="B676" s="66">
        <v>-2970</v>
      </c>
      <c r="C676" s="50" t="e">
        <f>VLOOKUP($A676,級距!$A:$K,9,FALSE)</f>
        <v>#N/A</v>
      </c>
      <c r="D676" s="50" t="e">
        <f>VLOOKUP($A676,級距!A:K,10,FALSE)</f>
        <v>#N/A</v>
      </c>
      <c r="E676" s="50" t="e">
        <f>VLOOKUP($A676,級距!A:K,11,FALSE)</f>
        <v>#N/A</v>
      </c>
      <c r="F676" s="50">
        <f t="shared" si="10"/>
        <v>1</v>
      </c>
    </row>
    <row r="677" spans="1:6" x14ac:dyDescent="0.25">
      <c r="A677" s="73">
        <v>43799</v>
      </c>
      <c r="B677" s="66">
        <v>0</v>
      </c>
      <c r="C677" s="50" t="e">
        <f>VLOOKUP($A677,級距!$A:$K,9,FALSE)</f>
        <v>#N/A</v>
      </c>
      <c r="D677" s="50" t="e">
        <f>VLOOKUP($A677,級距!A:K,10,FALSE)</f>
        <v>#N/A</v>
      </c>
      <c r="E677" s="50" t="e">
        <f>VLOOKUP($A677,級距!A:K,11,FALSE)</f>
        <v>#N/A</v>
      </c>
      <c r="F677" s="50">
        <f t="shared" si="10"/>
        <v>0</v>
      </c>
    </row>
    <row r="678" spans="1:6" x14ac:dyDescent="0.25">
      <c r="A678" s="73">
        <v>43798</v>
      </c>
      <c r="B678" s="66">
        <v>-1320</v>
      </c>
      <c r="C678" s="50" t="e">
        <f>VLOOKUP($A678,級距!$A:$K,9,FALSE)</f>
        <v>#N/A</v>
      </c>
      <c r="D678" s="50" t="e">
        <f>VLOOKUP($A678,級距!A:K,10,FALSE)</f>
        <v>#N/A</v>
      </c>
      <c r="E678" s="50" t="e">
        <f>VLOOKUP($A678,級距!A:K,11,FALSE)</f>
        <v>#N/A</v>
      </c>
      <c r="F678" s="50">
        <f t="shared" si="10"/>
        <v>1</v>
      </c>
    </row>
    <row r="679" spans="1:6" x14ac:dyDescent="0.25">
      <c r="A679" s="73">
        <v>43797</v>
      </c>
      <c r="B679" s="66">
        <v>-1890</v>
      </c>
      <c r="C679" s="50" t="e">
        <f>VLOOKUP($A679,級距!$A:$K,9,FALSE)</f>
        <v>#N/A</v>
      </c>
      <c r="D679" s="50" t="e">
        <f>VLOOKUP($A679,級距!A:K,10,FALSE)</f>
        <v>#N/A</v>
      </c>
      <c r="E679" s="50" t="e">
        <f>VLOOKUP($A679,級距!A:K,11,FALSE)</f>
        <v>#N/A</v>
      </c>
      <c r="F679" s="50">
        <f t="shared" si="10"/>
        <v>1</v>
      </c>
    </row>
    <row r="680" spans="1:6" x14ac:dyDescent="0.25">
      <c r="A680" s="73">
        <v>43796</v>
      </c>
      <c r="B680" s="66">
        <v>-2100</v>
      </c>
      <c r="C680" s="50">
        <f>VLOOKUP($A680,級距!$A:$K,9,FALSE)</f>
        <v>1</v>
      </c>
      <c r="D680" s="50">
        <f>VLOOKUP($A680,級距!A:K,10,FALSE)</f>
        <v>7</v>
      </c>
      <c r="E680" s="50">
        <f>VLOOKUP($A680,級距!A:K,11,FALSE)</f>
        <v>3</v>
      </c>
      <c r="F680" s="50">
        <f t="shared" si="10"/>
        <v>1</v>
      </c>
    </row>
    <row r="681" spans="1:6" x14ac:dyDescent="0.25">
      <c r="A681" s="73">
        <v>43794</v>
      </c>
      <c r="B681" s="66">
        <v>5790</v>
      </c>
      <c r="C681" s="50">
        <f>VLOOKUP($A681,級距!$A:$K,9,FALSE)</f>
        <v>2</v>
      </c>
      <c r="D681" s="50">
        <f>VLOOKUP($A681,級距!A:K,10,FALSE)</f>
        <v>10</v>
      </c>
      <c r="E681" s="50">
        <f>VLOOKUP($A681,級距!A:K,11,FALSE)</f>
        <v>3</v>
      </c>
      <c r="F681" s="50">
        <f t="shared" si="10"/>
        <v>1</v>
      </c>
    </row>
    <row r="682" spans="1:6" x14ac:dyDescent="0.25">
      <c r="A682" s="73">
        <v>43791</v>
      </c>
      <c r="B682" s="66">
        <v>2090</v>
      </c>
      <c r="C682" s="50">
        <f>VLOOKUP($A682,級距!$A:$K,9,FALSE)</f>
        <v>2</v>
      </c>
      <c r="D682" s="50">
        <f>VLOOKUP($A682,級距!A:K,10,FALSE)</f>
        <v>3</v>
      </c>
      <c r="E682" s="50">
        <f>VLOOKUP($A682,級距!A:K,11,FALSE)</f>
        <v>2</v>
      </c>
      <c r="F682" s="50">
        <f t="shared" si="10"/>
        <v>1</v>
      </c>
    </row>
    <row r="683" spans="1:6" x14ac:dyDescent="0.25">
      <c r="A683" s="73">
        <v>43788</v>
      </c>
      <c r="B683" s="66">
        <v>-2610</v>
      </c>
      <c r="C683" s="50">
        <f>VLOOKUP($A683,級距!$A:$K,9,FALSE)</f>
        <v>1</v>
      </c>
      <c r="D683" s="50">
        <f>VLOOKUP($A683,級距!A:K,10,FALSE)</f>
        <v>5</v>
      </c>
      <c r="E683" s="50">
        <f>VLOOKUP($A683,級距!A:K,11,FALSE)</f>
        <v>2</v>
      </c>
      <c r="F683" s="50">
        <f t="shared" si="10"/>
        <v>1</v>
      </c>
    </row>
    <row r="684" spans="1:6" x14ac:dyDescent="0.25">
      <c r="A684" s="73">
        <v>43787</v>
      </c>
      <c r="B684" s="66">
        <v>880</v>
      </c>
      <c r="C684" s="50">
        <f>VLOOKUP($A684,級距!$A:$K,9,FALSE)</f>
        <v>1</v>
      </c>
      <c r="D684" s="50">
        <f>VLOOKUP($A684,級距!A:K,10,FALSE)</f>
        <v>2</v>
      </c>
      <c r="E684" s="50">
        <f>VLOOKUP($A684,級距!A:K,11,FALSE)</f>
        <v>2</v>
      </c>
      <c r="F684" s="50">
        <f t="shared" si="10"/>
        <v>1</v>
      </c>
    </row>
    <row r="685" spans="1:6" x14ac:dyDescent="0.25">
      <c r="A685" s="73">
        <v>43782</v>
      </c>
      <c r="B685" s="66">
        <v>360</v>
      </c>
      <c r="C685" s="50">
        <f>VLOOKUP($A685,級距!$A:$K,9,FALSE)</f>
        <v>1</v>
      </c>
      <c r="D685" s="50">
        <f>VLOOKUP($A685,級距!A:K,10,FALSE)</f>
        <v>7</v>
      </c>
      <c r="E685" s="50">
        <f>VLOOKUP($A685,級距!A:K,11,FALSE)</f>
        <v>3</v>
      </c>
      <c r="F685" s="50">
        <f t="shared" si="10"/>
        <v>1</v>
      </c>
    </row>
    <row r="686" spans="1:6" x14ac:dyDescent="0.25">
      <c r="A686" s="73">
        <v>43780</v>
      </c>
      <c r="B686" s="66">
        <v>-1410</v>
      </c>
      <c r="C686" s="50">
        <f>VLOOKUP($A686,級距!$A:$K,9,FALSE)</f>
        <v>1</v>
      </c>
      <c r="D686" s="50">
        <f>VLOOKUP($A686,級距!A:K,10,FALSE)</f>
        <v>6</v>
      </c>
      <c r="E686" s="50">
        <f>VLOOKUP($A686,級距!A:K,11,FALSE)</f>
        <v>2</v>
      </c>
      <c r="F686" s="50">
        <f t="shared" si="10"/>
        <v>1</v>
      </c>
    </row>
    <row r="687" spans="1:6" x14ac:dyDescent="0.25">
      <c r="A687" s="73">
        <v>43776</v>
      </c>
      <c r="B687" s="66">
        <v>5230</v>
      </c>
      <c r="C687" s="50">
        <f>VLOOKUP($A687,級距!$A:$K,9,FALSE)</f>
        <v>2</v>
      </c>
      <c r="D687" s="50">
        <f>VLOOKUP($A687,級距!A:K,10,FALSE)</f>
        <v>3</v>
      </c>
      <c r="E687" s="50">
        <f>VLOOKUP($A687,級距!A:K,11,FALSE)</f>
        <v>2</v>
      </c>
      <c r="F687" s="50">
        <f t="shared" si="10"/>
        <v>1</v>
      </c>
    </row>
    <row r="688" spans="1:6" x14ac:dyDescent="0.25">
      <c r="A688" s="73">
        <v>43773</v>
      </c>
      <c r="B688" s="66">
        <v>-1710</v>
      </c>
      <c r="C688" s="50">
        <f>VLOOKUP($A688,級距!$A:$K,9,FALSE)</f>
        <v>1</v>
      </c>
      <c r="D688" s="50">
        <f>VLOOKUP($A688,級距!A:K,10,FALSE)</f>
        <v>2</v>
      </c>
      <c r="E688" s="50">
        <f>VLOOKUP($A688,級距!A:K,11,FALSE)</f>
        <v>2</v>
      </c>
      <c r="F688" s="50">
        <f t="shared" si="10"/>
        <v>1</v>
      </c>
    </row>
    <row r="689" spans="1:6" x14ac:dyDescent="0.25">
      <c r="A689" s="73">
        <v>43769</v>
      </c>
      <c r="B689" s="66">
        <v>-2300</v>
      </c>
      <c r="C689" s="50">
        <f>VLOOKUP($A689,級距!$A:$K,9,FALSE)</f>
        <v>2</v>
      </c>
      <c r="D689" s="50">
        <f>VLOOKUP($A689,級距!A:K,10,FALSE)</f>
        <v>1</v>
      </c>
      <c r="E689" s="50">
        <f>VLOOKUP($A689,級距!A:K,11,FALSE)</f>
        <v>2</v>
      </c>
      <c r="F689" s="50">
        <f t="shared" si="10"/>
        <v>1</v>
      </c>
    </row>
    <row r="690" spans="1:6" x14ac:dyDescent="0.25">
      <c r="A690" s="73">
        <v>43768</v>
      </c>
      <c r="B690" s="66">
        <v>6780</v>
      </c>
      <c r="C690" s="50">
        <f>VLOOKUP($A690,級距!$A:$K,9,FALSE)</f>
        <v>2</v>
      </c>
      <c r="D690" s="50">
        <f>VLOOKUP($A690,級距!A:K,10,FALSE)</f>
        <v>4</v>
      </c>
      <c r="E690" s="50">
        <f>VLOOKUP($A690,級距!A:K,11,FALSE)</f>
        <v>2</v>
      </c>
      <c r="F690" s="50">
        <f t="shared" si="10"/>
        <v>1</v>
      </c>
    </row>
    <row r="691" spans="1:6" x14ac:dyDescent="0.25">
      <c r="A691" s="73">
        <v>43766</v>
      </c>
      <c r="B691" s="66">
        <v>2210</v>
      </c>
      <c r="C691" s="50">
        <f>VLOOKUP($A691,級距!$A:$K,9,FALSE)</f>
        <v>2</v>
      </c>
      <c r="D691" s="50">
        <f>VLOOKUP($A691,級距!A:K,10,FALSE)</f>
        <v>9</v>
      </c>
      <c r="E691" s="50">
        <f>VLOOKUP($A691,級距!A:K,11,FALSE)</f>
        <v>3</v>
      </c>
      <c r="F691" s="50">
        <f t="shared" si="10"/>
        <v>1</v>
      </c>
    </row>
    <row r="692" spans="1:6" x14ac:dyDescent="0.25">
      <c r="A692" s="73">
        <v>43765</v>
      </c>
      <c r="B692" s="66">
        <v>3080</v>
      </c>
      <c r="C692" s="50" t="e">
        <f>VLOOKUP($A692,級距!$A:$K,9,FALSE)</f>
        <v>#N/A</v>
      </c>
      <c r="D692" s="50" t="e">
        <f>VLOOKUP($A692,級距!A:K,10,FALSE)</f>
        <v>#N/A</v>
      </c>
      <c r="E692" s="50" t="e">
        <f>VLOOKUP($A692,級距!A:K,11,FALSE)</f>
        <v>#N/A</v>
      </c>
      <c r="F692" s="50">
        <f t="shared" si="10"/>
        <v>1</v>
      </c>
    </row>
    <row r="693" spans="1:6" x14ac:dyDescent="0.25">
      <c r="A693" s="73">
        <v>43764</v>
      </c>
      <c r="B693" s="66">
        <v>0</v>
      </c>
      <c r="C693" s="50" t="e">
        <f>VLOOKUP($A693,級距!$A:$K,9,FALSE)</f>
        <v>#N/A</v>
      </c>
      <c r="D693" s="50" t="e">
        <f>VLOOKUP($A693,級距!A:K,10,FALSE)</f>
        <v>#N/A</v>
      </c>
      <c r="E693" s="50" t="e">
        <f>VLOOKUP($A693,級距!A:K,11,FALSE)</f>
        <v>#N/A</v>
      </c>
      <c r="F693" s="50">
        <f t="shared" si="10"/>
        <v>0</v>
      </c>
    </row>
    <row r="694" spans="1:6" x14ac:dyDescent="0.25">
      <c r="A694" s="73">
        <v>43763</v>
      </c>
      <c r="B694" s="66">
        <v>5440</v>
      </c>
      <c r="C694" s="50">
        <f>VLOOKUP($A694,級距!$A:$K,9,FALSE)</f>
        <v>5</v>
      </c>
      <c r="D694" s="50">
        <f>VLOOKUP($A694,級距!A:K,10,FALSE)</f>
        <v>8</v>
      </c>
      <c r="E694" s="50">
        <f>VLOOKUP($A694,級距!A:K,11,FALSE)</f>
        <v>3</v>
      </c>
      <c r="F694" s="50">
        <f t="shared" si="10"/>
        <v>1</v>
      </c>
    </row>
    <row r="695" spans="1:6" x14ac:dyDescent="0.25">
      <c r="A695" s="73">
        <v>43762</v>
      </c>
      <c r="B695" s="66">
        <v>-2010</v>
      </c>
      <c r="C695" s="50">
        <f>VLOOKUP($A695,級距!$A:$K,9,FALSE)</f>
        <v>1</v>
      </c>
      <c r="D695" s="50">
        <f>VLOOKUP($A695,級距!A:K,10,FALSE)</f>
        <v>6</v>
      </c>
      <c r="E695" s="50">
        <f>VLOOKUP($A695,級距!A:K,11,FALSE)</f>
        <v>2</v>
      </c>
      <c r="F695" s="50">
        <f t="shared" si="10"/>
        <v>1</v>
      </c>
    </row>
    <row r="696" spans="1:6" x14ac:dyDescent="0.25">
      <c r="A696" s="73">
        <v>43760</v>
      </c>
      <c r="B696" s="66">
        <v>-10230</v>
      </c>
      <c r="C696" s="50">
        <f>VLOOKUP($A696,級距!$A:$K,9,FALSE)</f>
        <v>4</v>
      </c>
      <c r="D696" s="50">
        <f>VLOOKUP($A696,級距!A:K,10,FALSE)</f>
        <v>7</v>
      </c>
      <c r="E696" s="50">
        <f>VLOOKUP($A696,級距!A:K,11,FALSE)</f>
        <v>3</v>
      </c>
      <c r="F696" s="50">
        <f t="shared" si="10"/>
        <v>1</v>
      </c>
    </row>
    <row r="697" spans="1:6" x14ac:dyDescent="0.25">
      <c r="A697" s="73">
        <v>43759</v>
      </c>
      <c r="B697" s="66">
        <v>2430</v>
      </c>
      <c r="C697" s="50">
        <f>VLOOKUP($A697,級距!$A:$K,9,FALSE)</f>
        <v>1</v>
      </c>
      <c r="D697" s="50">
        <f>VLOOKUP($A697,級距!A:K,10,FALSE)</f>
        <v>8</v>
      </c>
      <c r="E697" s="50">
        <f>VLOOKUP($A697,級距!A:K,11,FALSE)</f>
        <v>3</v>
      </c>
      <c r="F697" s="50">
        <f t="shared" si="10"/>
        <v>1</v>
      </c>
    </row>
    <row r="698" spans="1:6" x14ac:dyDescent="0.25">
      <c r="A698" s="73">
        <v>43755</v>
      </c>
      <c r="B698" s="66">
        <v>-4620</v>
      </c>
      <c r="C698" s="50">
        <f>VLOOKUP($A698,級距!$A:$K,9,FALSE)</f>
        <v>2</v>
      </c>
      <c r="D698" s="50">
        <f>VLOOKUP($A698,級距!A:K,10,FALSE)</f>
        <v>5</v>
      </c>
      <c r="E698" s="50">
        <f>VLOOKUP($A698,級距!A:K,11,FALSE)</f>
        <v>2</v>
      </c>
      <c r="F698" s="50">
        <f t="shared" si="10"/>
        <v>1</v>
      </c>
    </row>
    <row r="699" spans="1:6" x14ac:dyDescent="0.25">
      <c r="A699" s="73">
        <v>43754</v>
      </c>
      <c r="B699" s="66">
        <v>-3175</v>
      </c>
      <c r="C699" s="50">
        <f>VLOOKUP($A699,級距!$A:$K,9,FALSE)</f>
        <v>1</v>
      </c>
      <c r="D699" s="50">
        <f>VLOOKUP($A699,級距!A:K,10,FALSE)</f>
        <v>1</v>
      </c>
      <c r="E699" s="50">
        <f>VLOOKUP($A699,級距!A:K,11,FALSE)</f>
        <v>2</v>
      </c>
      <c r="F699" s="50">
        <f t="shared" si="10"/>
        <v>1</v>
      </c>
    </row>
    <row r="700" spans="1:6" x14ac:dyDescent="0.25">
      <c r="A700" s="73">
        <v>43753</v>
      </c>
      <c r="B700" s="66">
        <v>-1950</v>
      </c>
      <c r="C700" s="50">
        <f>VLOOKUP($A700,級距!$A:$K,9,FALSE)</f>
        <v>4</v>
      </c>
      <c r="D700" s="50">
        <f>VLOOKUP($A700,級距!A:K,10,FALSE)</f>
        <v>7</v>
      </c>
      <c r="E700" s="50">
        <f>VLOOKUP($A700,級距!A:K,11,FALSE)</f>
        <v>3</v>
      </c>
      <c r="F700" s="50">
        <f t="shared" si="10"/>
        <v>1</v>
      </c>
    </row>
    <row r="701" spans="1:6" x14ac:dyDescent="0.25">
      <c r="A701" s="73">
        <v>43752</v>
      </c>
      <c r="B701" s="66">
        <v>-1650</v>
      </c>
      <c r="C701" s="50">
        <f>VLOOKUP($A701,級距!$A:$K,9,FALSE)</f>
        <v>1</v>
      </c>
      <c r="D701" s="50">
        <f>VLOOKUP($A701,級距!A:K,10,FALSE)</f>
        <v>6</v>
      </c>
      <c r="E701" s="50">
        <f>VLOOKUP($A701,級距!A:K,11,FALSE)</f>
        <v>2</v>
      </c>
      <c r="F701" s="50">
        <f t="shared" si="10"/>
        <v>1</v>
      </c>
    </row>
    <row r="702" spans="1:6" x14ac:dyDescent="0.25">
      <c r="A702" s="73">
        <v>43751</v>
      </c>
      <c r="B702" s="66">
        <v>2480</v>
      </c>
      <c r="C702" s="50" t="e">
        <f>VLOOKUP($A702,級距!$A:$K,9,FALSE)</f>
        <v>#N/A</v>
      </c>
      <c r="D702" s="50" t="e">
        <f>VLOOKUP($A702,級距!A:K,10,FALSE)</f>
        <v>#N/A</v>
      </c>
      <c r="E702" s="50" t="e">
        <f>VLOOKUP($A702,級距!A:K,11,FALSE)</f>
        <v>#N/A</v>
      </c>
      <c r="F702" s="50">
        <f t="shared" si="10"/>
        <v>1</v>
      </c>
    </row>
    <row r="703" spans="1:6" x14ac:dyDescent="0.25">
      <c r="A703" s="73">
        <v>43750</v>
      </c>
      <c r="B703" s="66">
        <v>0</v>
      </c>
      <c r="C703" s="50" t="e">
        <f>VLOOKUP($A703,級距!$A:$K,9,FALSE)</f>
        <v>#N/A</v>
      </c>
      <c r="D703" s="50" t="e">
        <f>VLOOKUP($A703,級距!A:K,10,FALSE)</f>
        <v>#N/A</v>
      </c>
      <c r="E703" s="50" t="e">
        <f>VLOOKUP($A703,級距!A:K,11,FALSE)</f>
        <v>#N/A</v>
      </c>
      <c r="F703" s="50">
        <f t="shared" si="10"/>
        <v>0</v>
      </c>
    </row>
    <row r="704" spans="1:6" x14ac:dyDescent="0.25">
      <c r="A704" s="73">
        <v>43749</v>
      </c>
      <c r="B704" s="66">
        <v>840</v>
      </c>
      <c r="C704" s="50">
        <f>VLOOKUP($A704,級距!$A:$K,9,FALSE)</f>
        <v>3</v>
      </c>
      <c r="D704" s="50">
        <f>VLOOKUP($A704,級距!A:K,10,FALSE)</f>
        <v>1</v>
      </c>
      <c r="E704" s="50">
        <f>VLOOKUP($A704,級距!A:K,11,FALSE)</f>
        <v>2</v>
      </c>
      <c r="F704" s="50">
        <f t="shared" si="10"/>
        <v>1</v>
      </c>
    </row>
    <row r="705" spans="1:6" x14ac:dyDescent="0.25">
      <c r="A705" s="73">
        <v>43748</v>
      </c>
      <c r="B705" s="66">
        <v>180</v>
      </c>
      <c r="C705" s="50">
        <f>VLOOKUP($A705,級距!$A:$K,9,FALSE)</f>
        <v>5</v>
      </c>
      <c r="D705" s="50">
        <f>VLOOKUP($A705,級距!A:K,10,FALSE)</f>
        <v>5</v>
      </c>
      <c r="E705" s="50">
        <f>VLOOKUP($A705,級距!A:K,11,FALSE)</f>
        <v>2</v>
      </c>
      <c r="F705" s="50">
        <f t="shared" si="10"/>
        <v>1</v>
      </c>
    </row>
    <row r="706" spans="1:6" x14ac:dyDescent="0.25">
      <c r="A706" s="73">
        <v>43747</v>
      </c>
      <c r="B706" s="66">
        <v>-3570</v>
      </c>
      <c r="C706" s="50">
        <f>VLOOKUP($A706,級距!$A:$K,9,FALSE)</f>
        <v>2</v>
      </c>
      <c r="D706" s="50">
        <f>VLOOKUP($A706,級距!A:K,10,FALSE)</f>
        <v>1</v>
      </c>
      <c r="E706" s="50">
        <f>VLOOKUP($A706,級距!A:K,11,FALSE)</f>
        <v>2</v>
      </c>
      <c r="F706" s="50">
        <f t="shared" ref="F706:F769" si="11">IF(B706&lt;&gt;0,1,0)</f>
        <v>1</v>
      </c>
    </row>
    <row r="707" spans="1:6" x14ac:dyDescent="0.25">
      <c r="A707" s="73">
        <v>43745</v>
      </c>
      <c r="B707" s="66">
        <v>-3510</v>
      </c>
      <c r="C707" s="50">
        <f>VLOOKUP($A707,級距!$A:$K,9,FALSE)</f>
        <v>2</v>
      </c>
      <c r="D707" s="50">
        <f>VLOOKUP($A707,級距!A:K,10,FALSE)</f>
        <v>2</v>
      </c>
      <c r="E707" s="50">
        <f>VLOOKUP($A707,級距!A:K,11,FALSE)</f>
        <v>2</v>
      </c>
      <c r="F707" s="50">
        <f t="shared" si="11"/>
        <v>1</v>
      </c>
    </row>
    <row r="708" spans="1:6" x14ac:dyDescent="0.25">
      <c r="A708" s="73">
        <v>43744</v>
      </c>
      <c r="B708" s="66">
        <v>-6960</v>
      </c>
      <c r="C708" s="50" t="e">
        <f>VLOOKUP($A708,級距!$A:$K,9,FALSE)</f>
        <v>#N/A</v>
      </c>
      <c r="D708" s="50" t="e">
        <f>VLOOKUP($A708,級距!A:K,10,FALSE)</f>
        <v>#N/A</v>
      </c>
      <c r="E708" s="50" t="e">
        <f>VLOOKUP($A708,級距!A:K,11,FALSE)</f>
        <v>#N/A</v>
      </c>
      <c r="F708" s="50">
        <f t="shared" si="11"/>
        <v>1</v>
      </c>
    </row>
    <row r="709" spans="1:6" x14ac:dyDescent="0.25">
      <c r="A709" s="73">
        <v>43743</v>
      </c>
      <c r="B709" s="66">
        <v>0</v>
      </c>
      <c r="C709" s="50" t="e">
        <f>VLOOKUP($A709,級距!$A:$K,9,FALSE)</f>
        <v>#N/A</v>
      </c>
      <c r="D709" s="50" t="e">
        <f>VLOOKUP($A709,級距!A:K,10,FALSE)</f>
        <v>#N/A</v>
      </c>
      <c r="E709" s="50" t="e">
        <f>VLOOKUP($A709,級距!A:K,11,FALSE)</f>
        <v>#N/A</v>
      </c>
      <c r="F709" s="50">
        <f t="shared" si="11"/>
        <v>0</v>
      </c>
    </row>
    <row r="710" spans="1:6" x14ac:dyDescent="0.25">
      <c r="A710" s="73">
        <v>43742</v>
      </c>
      <c r="B710" s="66">
        <v>7020</v>
      </c>
      <c r="C710" s="50">
        <f>VLOOKUP($A710,級距!$A:$K,9,FALSE)</f>
        <v>7</v>
      </c>
      <c r="D710" s="50">
        <f>VLOOKUP($A710,級距!A:K,10,FALSE)</f>
        <v>10</v>
      </c>
      <c r="E710" s="50">
        <f>VLOOKUP($A710,級距!A:K,11,FALSE)</f>
        <v>4</v>
      </c>
      <c r="F710" s="50">
        <f t="shared" si="11"/>
        <v>1</v>
      </c>
    </row>
    <row r="711" spans="1:6" x14ac:dyDescent="0.25">
      <c r="A711" s="73">
        <v>43740</v>
      </c>
      <c r="B711" s="66">
        <v>3470</v>
      </c>
      <c r="C711" s="50">
        <f>VLOOKUP($A711,級距!$A:$K,9,FALSE)</f>
        <v>5</v>
      </c>
      <c r="D711" s="50">
        <f>VLOOKUP($A711,級距!A:K,10,FALSE)</f>
        <v>6</v>
      </c>
      <c r="E711" s="50">
        <f>VLOOKUP($A711,級距!A:K,11,FALSE)</f>
        <v>2</v>
      </c>
      <c r="F711" s="50">
        <f t="shared" si="11"/>
        <v>1</v>
      </c>
    </row>
    <row r="712" spans="1:6" x14ac:dyDescent="0.25">
      <c r="A712" s="73">
        <v>43738</v>
      </c>
      <c r="B712" s="66">
        <v>2430</v>
      </c>
      <c r="C712" s="50">
        <f>VLOOKUP($A712,級距!$A:$K,9,FALSE)</f>
        <v>2</v>
      </c>
      <c r="D712" s="50">
        <f>VLOOKUP($A712,級距!A:K,10,FALSE)</f>
        <v>5</v>
      </c>
      <c r="E712" s="50">
        <f>VLOOKUP($A712,級距!A:K,11,FALSE)</f>
        <v>2</v>
      </c>
      <c r="F712" s="50">
        <f t="shared" si="11"/>
        <v>1</v>
      </c>
    </row>
    <row r="713" spans="1:6" x14ac:dyDescent="0.25">
      <c r="A713" s="73">
        <v>43734</v>
      </c>
      <c r="B713" s="66">
        <v>1890</v>
      </c>
      <c r="C713" s="50">
        <f>VLOOKUP($A713,級距!$A:$K,9,FALSE)</f>
        <v>4</v>
      </c>
      <c r="D713" s="50">
        <f>VLOOKUP($A713,級距!A:K,10,FALSE)</f>
        <v>4</v>
      </c>
      <c r="E713" s="50">
        <f>VLOOKUP($A713,級距!A:K,11,FALSE)</f>
        <v>2</v>
      </c>
      <c r="F713" s="50">
        <f t="shared" si="11"/>
        <v>1</v>
      </c>
    </row>
    <row r="714" spans="1:6" x14ac:dyDescent="0.25">
      <c r="A714" s="73">
        <v>43733</v>
      </c>
      <c r="B714" s="66">
        <v>-2280</v>
      </c>
      <c r="C714" s="50">
        <f>VLOOKUP($A714,級距!$A:$K,9,FALSE)</f>
        <v>8</v>
      </c>
      <c r="D714" s="50">
        <f>VLOOKUP($A714,級距!A:K,10,FALSE)</f>
        <v>7</v>
      </c>
      <c r="E714" s="50">
        <f>VLOOKUP($A714,級距!A:K,11,FALSE)</f>
        <v>4</v>
      </c>
      <c r="F714" s="50">
        <f t="shared" si="11"/>
        <v>1</v>
      </c>
    </row>
    <row r="715" spans="1:6" x14ac:dyDescent="0.25">
      <c r="A715" s="73">
        <v>43727</v>
      </c>
      <c r="B715" s="66">
        <v>-5190</v>
      </c>
      <c r="C715" s="50">
        <f>VLOOKUP($A715,級距!$A:$K,9,FALSE)</f>
        <v>3</v>
      </c>
      <c r="D715" s="50">
        <f>VLOOKUP($A715,級距!A:K,10,FALSE)</f>
        <v>5</v>
      </c>
      <c r="E715" s="50">
        <f>VLOOKUP($A715,級距!A:K,11,FALSE)</f>
        <v>2</v>
      </c>
      <c r="F715" s="50">
        <f t="shared" si="11"/>
        <v>1</v>
      </c>
    </row>
    <row r="716" spans="1:6" x14ac:dyDescent="0.25">
      <c r="A716" s="73">
        <v>43724</v>
      </c>
      <c r="B716" s="66">
        <v>-240</v>
      </c>
      <c r="C716" s="50">
        <f>VLOOKUP($A716,級距!$A:$K,9,FALSE)</f>
        <v>1</v>
      </c>
      <c r="D716" s="50">
        <f>VLOOKUP($A716,級距!A:K,10,FALSE)</f>
        <v>4</v>
      </c>
      <c r="E716" s="50">
        <f>VLOOKUP($A716,級距!A:K,11,FALSE)</f>
        <v>2</v>
      </c>
      <c r="F716" s="50">
        <f t="shared" si="11"/>
        <v>1</v>
      </c>
    </row>
    <row r="717" spans="1:6" x14ac:dyDescent="0.25">
      <c r="A717" s="73">
        <v>43719</v>
      </c>
      <c r="B717" s="66">
        <v>7590</v>
      </c>
      <c r="C717" s="50">
        <f>VLOOKUP($A717,級距!$A:$K,9,FALSE)</f>
        <v>3</v>
      </c>
      <c r="D717" s="50">
        <f>VLOOKUP($A717,級距!A:K,10,FALSE)</f>
        <v>9</v>
      </c>
      <c r="E717" s="50">
        <f>VLOOKUP($A717,級距!A:K,11,FALSE)</f>
        <v>3</v>
      </c>
      <c r="F717" s="50">
        <f t="shared" si="11"/>
        <v>1</v>
      </c>
    </row>
    <row r="718" spans="1:6" x14ac:dyDescent="0.25">
      <c r="A718" s="73">
        <v>43707</v>
      </c>
      <c r="B718" s="66">
        <v>-10230</v>
      </c>
      <c r="C718" s="50">
        <f>VLOOKUP($A718,級距!$A:$K,9,FALSE)</f>
        <v>5</v>
      </c>
      <c r="D718" s="50">
        <f>VLOOKUP($A718,級距!A:K,10,FALSE)</f>
        <v>6</v>
      </c>
      <c r="E718" s="50">
        <f>VLOOKUP($A718,級距!A:K,11,FALSE)</f>
        <v>2</v>
      </c>
      <c r="F718" s="50">
        <f t="shared" si="11"/>
        <v>1</v>
      </c>
    </row>
    <row r="719" spans="1:6" x14ac:dyDescent="0.25">
      <c r="A719" s="73">
        <v>43706</v>
      </c>
      <c r="B719" s="66">
        <v>-500</v>
      </c>
      <c r="C719" s="50">
        <f>VLOOKUP($A719,級距!$A:$K,9,FALSE)</f>
        <v>2</v>
      </c>
      <c r="D719" s="50">
        <f>VLOOKUP($A719,級距!A:K,10,FALSE)</f>
        <v>2</v>
      </c>
      <c r="E719" s="50">
        <f>VLOOKUP($A719,級距!A:K,11,FALSE)</f>
        <v>2</v>
      </c>
      <c r="F719" s="50">
        <f t="shared" si="11"/>
        <v>1</v>
      </c>
    </row>
    <row r="720" spans="1:6" x14ac:dyDescent="0.25">
      <c r="A720" s="73">
        <v>43704</v>
      </c>
      <c r="B720" s="66">
        <v>-5880</v>
      </c>
      <c r="C720" s="50">
        <f>VLOOKUP($A720,級距!$A:$K,9,FALSE)</f>
        <v>5</v>
      </c>
      <c r="D720" s="50">
        <f>VLOOKUP($A720,級距!A:K,10,FALSE)</f>
        <v>3</v>
      </c>
      <c r="E720" s="50">
        <f>VLOOKUP($A720,級距!A:K,11,FALSE)</f>
        <v>2</v>
      </c>
      <c r="F720" s="50">
        <f t="shared" si="11"/>
        <v>1</v>
      </c>
    </row>
    <row r="721" spans="1:6" x14ac:dyDescent="0.25">
      <c r="A721" s="73">
        <v>43703</v>
      </c>
      <c r="B721" s="66">
        <v>-7440</v>
      </c>
      <c r="C721" s="50">
        <f>VLOOKUP($A721,級距!$A:$K,9,FALSE)</f>
        <v>2</v>
      </c>
      <c r="D721" s="50">
        <f>VLOOKUP($A721,級距!A:K,10,FALSE)</f>
        <v>1</v>
      </c>
      <c r="E721" s="50">
        <f>VLOOKUP($A721,級距!A:K,11,FALSE)</f>
        <v>2</v>
      </c>
      <c r="F721" s="50">
        <f t="shared" si="11"/>
        <v>1</v>
      </c>
    </row>
    <row r="722" spans="1:6" x14ac:dyDescent="0.25">
      <c r="A722" s="73">
        <v>43698</v>
      </c>
      <c r="B722" s="66">
        <v>2910</v>
      </c>
      <c r="C722" s="50">
        <f>VLOOKUP($A722,級距!$A:$K,9,FALSE)</f>
        <v>1</v>
      </c>
      <c r="D722" s="50">
        <f>VLOOKUP($A722,級距!A:K,10,FALSE)</f>
        <v>1</v>
      </c>
      <c r="E722" s="50">
        <f>VLOOKUP($A722,級距!A:K,11,FALSE)</f>
        <v>2</v>
      </c>
      <c r="F722" s="50">
        <f t="shared" si="11"/>
        <v>1</v>
      </c>
    </row>
    <row r="723" spans="1:6" x14ac:dyDescent="0.25">
      <c r="A723" s="73">
        <v>43696</v>
      </c>
      <c r="B723" s="66">
        <v>-4200</v>
      </c>
      <c r="C723" s="50">
        <f>VLOOKUP($A723,級距!$A:$K,9,FALSE)</f>
        <v>1</v>
      </c>
      <c r="D723" s="50">
        <f>VLOOKUP($A723,級距!A:K,10,FALSE)</f>
        <v>7</v>
      </c>
      <c r="E723" s="50">
        <f>VLOOKUP($A723,級距!A:K,11,FALSE)</f>
        <v>3</v>
      </c>
      <c r="F723" s="50">
        <f t="shared" si="11"/>
        <v>1</v>
      </c>
    </row>
    <row r="724" spans="1:6" x14ac:dyDescent="0.25">
      <c r="A724" s="73">
        <v>43685</v>
      </c>
      <c r="B724" s="66">
        <v>470</v>
      </c>
      <c r="C724" s="50">
        <f>VLOOKUP($A724,級距!$A:$K,9,FALSE)</f>
        <v>7</v>
      </c>
      <c r="D724" s="50">
        <f>VLOOKUP($A724,級距!A:K,10,FALSE)</f>
        <v>9</v>
      </c>
      <c r="E724" s="50">
        <f>VLOOKUP($A724,級距!A:K,11,FALSE)</f>
        <v>4</v>
      </c>
      <c r="F724" s="50">
        <f t="shared" si="11"/>
        <v>1</v>
      </c>
    </row>
    <row r="725" spans="1:6" x14ac:dyDescent="0.25">
      <c r="A725" s="73">
        <v>43684</v>
      </c>
      <c r="B725" s="66">
        <v>-16710</v>
      </c>
      <c r="C725" s="50">
        <f>VLOOKUP($A725,級距!$A:$K,9,FALSE)</f>
        <v>8</v>
      </c>
      <c r="D725" s="50">
        <f>VLOOKUP($A725,級距!A:K,10,FALSE)</f>
        <v>1</v>
      </c>
      <c r="E725" s="50">
        <f>VLOOKUP($A725,級距!A:K,11,FALSE)</f>
        <v>1</v>
      </c>
      <c r="F725" s="50">
        <f t="shared" si="11"/>
        <v>1</v>
      </c>
    </row>
    <row r="726" spans="1:6" x14ac:dyDescent="0.25">
      <c r="A726" s="73">
        <v>43683</v>
      </c>
      <c r="B726" s="66">
        <v>-12630</v>
      </c>
      <c r="C726" s="50">
        <f>VLOOKUP($A726,級距!$A:$K,9,FALSE)</f>
        <v>5</v>
      </c>
      <c r="D726" s="50">
        <f>VLOOKUP($A726,級距!A:K,10,FALSE)</f>
        <v>6</v>
      </c>
      <c r="E726" s="50">
        <f>VLOOKUP($A726,級距!A:K,11,FALSE)</f>
        <v>2</v>
      </c>
      <c r="F726" s="50">
        <f t="shared" si="11"/>
        <v>1</v>
      </c>
    </row>
    <row r="727" spans="1:6" x14ac:dyDescent="0.25">
      <c r="A727" s="73">
        <v>43678</v>
      </c>
      <c r="B727" s="66">
        <v>-4435</v>
      </c>
      <c r="C727" s="50">
        <f>VLOOKUP($A727,級距!$A:$K,9,FALSE)</f>
        <v>9</v>
      </c>
      <c r="D727" s="50">
        <f>VLOOKUP($A727,級距!A:K,10,FALSE)</f>
        <v>4</v>
      </c>
      <c r="E727" s="50">
        <f>VLOOKUP($A727,級距!A:K,11,FALSE)</f>
        <v>1</v>
      </c>
      <c r="F727" s="50">
        <f t="shared" si="11"/>
        <v>1</v>
      </c>
    </row>
    <row r="728" spans="1:6" x14ac:dyDescent="0.25">
      <c r="A728" s="73">
        <v>43671</v>
      </c>
      <c r="B728" s="66">
        <v>-4350</v>
      </c>
      <c r="C728" s="50">
        <f>VLOOKUP($A728,級距!$A:$K,9,FALSE)</f>
        <v>4</v>
      </c>
      <c r="D728" s="50">
        <f>VLOOKUP($A728,級距!A:K,10,FALSE)</f>
        <v>7</v>
      </c>
      <c r="E728" s="50">
        <f>VLOOKUP($A728,級距!A:K,11,FALSE)</f>
        <v>3</v>
      </c>
      <c r="F728" s="50">
        <f t="shared" si="11"/>
        <v>1</v>
      </c>
    </row>
    <row r="729" spans="1:6" x14ac:dyDescent="0.25">
      <c r="A729" s="73">
        <v>43670</v>
      </c>
      <c r="B729" s="66">
        <v>2330</v>
      </c>
      <c r="C729" s="50">
        <f>VLOOKUP($A729,級距!$A:$K,9,FALSE)</f>
        <v>3</v>
      </c>
      <c r="D729" s="50">
        <f>VLOOKUP($A729,級距!A:K,10,FALSE)</f>
        <v>10</v>
      </c>
      <c r="E729" s="50">
        <f>VLOOKUP($A729,級距!A:K,11,FALSE)</f>
        <v>3</v>
      </c>
      <c r="F729" s="50">
        <f t="shared" si="11"/>
        <v>1</v>
      </c>
    </row>
    <row r="730" spans="1:6" x14ac:dyDescent="0.25">
      <c r="A730" s="73">
        <v>43669</v>
      </c>
      <c r="B730" s="66">
        <v>-1200</v>
      </c>
      <c r="C730" s="50">
        <f>VLOOKUP($A730,級距!$A:$K,9,FALSE)</f>
        <v>1</v>
      </c>
      <c r="D730" s="50">
        <f>VLOOKUP($A730,級距!A:K,10,FALSE)</f>
        <v>3</v>
      </c>
      <c r="E730" s="50">
        <f>VLOOKUP($A730,級距!A:K,11,FALSE)</f>
        <v>2</v>
      </c>
      <c r="F730" s="50">
        <f t="shared" si="11"/>
        <v>1</v>
      </c>
    </row>
    <row r="731" spans="1:6" x14ac:dyDescent="0.25">
      <c r="A731" s="73">
        <v>43668</v>
      </c>
      <c r="B731" s="66">
        <v>7310</v>
      </c>
      <c r="C731" s="50">
        <f>VLOOKUP($A731,級距!$A:$K,9,FALSE)</f>
        <v>2</v>
      </c>
      <c r="D731" s="50">
        <f>VLOOKUP($A731,級距!A:K,10,FALSE)</f>
        <v>6</v>
      </c>
      <c r="E731" s="50">
        <f>VLOOKUP($A731,級距!A:K,11,FALSE)</f>
        <v>2</v>
      </c>
      <c r="F731" s="50">
        <f t="shared" si="11"/>
        <v>1</v>
      </c>
    </row>
    <row r="732" spans="1:6" x14ac:dyDescent="0.25">
      <c r="A732" s="73">
        <v>43663</v>
      </c>
      <c r="B732" s="66">
        <v>-2730</v>
      </c>
      <c r="C732" s="50">
        <f>VLOOKUP($A732,級距!$A:$K,9,FALSE)</f>
        <v>1</v>
      </c>
      <c r="D732" s="50">
        <f>VLOOKUP($A732,級距!A:K,10,FALSE)</f>
        <v>9</v>
      </c>
      <c r="E732" s="50">
        <f>VLOOKUP($A732,級距!A:K,11,FALSE)</f>
        <v>3</v>
      </c>
      <c r="F732" s="50">
        <f t="shared" si="11"/>
        <v>1</v>
      </c>
    </row>
    <row r="733" spans="1:6" x14ac:dyDescent="0.25">
      <c r="A733" s="73">
        <v>43656</v>
      </c>
      <c r="B733" s="66">
        <v>3940</v>
      </c>
      <c r="C733" s="50">
        <f>VLOOKUP($A733,級距!$A:$K,9,FALSE)</f>
        <v>5</v>
      </c>
      <c r="D733" s="50">
        <f>VLOOKUP($A733,級距!A:K,10,FALSE)</f>
        <v>9</v>
      </c>
      <c r="E733" s="50">
        <f>VLOOKUP($A733,級距!A:K,11,FALSE)</f>
        <v>3</v>
      </c>
      <c r="F733" s="50">
        <f t="shared" si="11"/>
        <v>1</v>
      </c>
    </row>
    <row r="734" spans="1:6" x14ac:dyDescent="0.25">
      <c r="A734" s="73">
        <v>43655</v>
      </c>
      <c r="B734" s="66">
        <v>9150</v>
      </c>
      <c r="C734" s="50">
        <f>VLOOKUP($A734,級距!$A:$K,9,FALSE)</f>
        <v>4</v>
      </c>
      <c r="D734" s="50">
        <f>VLOOKUP($A734,級距!A:K,10,FALSE)</f>
        <v>9</v>
      </c>
      <c r="E734" s="50">
        <f>VLOOKUP($A734,級距!A:K,11,FALSE)</f>
        <v>3</v>
      </c>
      <c r="F734" s="50">
        <f t="shared" si="11"/>
        <v>1</v>
      </c>
    </row>
    <row r="735" spans="1:6" x14ac:dyDescent="0.25">
      <c r="A735" s="73">
        <v>43650</v>
      </c>
      <c r="B735" s="66">
        <v>460</v>
      </c>
      <c r="C735" s="50" t="e">
        <f>VLOOKUP($A735,級距!$A:$K,9,FALSE)</f>
        <v>#N/A</v>
      </c>
      <c r="D735" s="50" t="e">
        <f>VLOOKUP($A735,級距!A:K,10,FALSE)</f>
        <v>#N/A</v>
      </c>
      <c r="E735" s="50" t="e">
        <f>VLOOKUP($A735,級距!A:K,11,FALSE)</f>
        <v>#N/A</v>
      </c>
      <c r="F735" s="50">
        <f t="shared" si="11"/>
        <v>1</v>
      </c>
    </row>
    <row r="736" spans="1:6" x14ac:dyDescent="0.25">
      <c r="A736" s="73">
        <v>43649</v>
      </c>
      <c r="B736" s="66">
        <v>2490</v>
      </c>
      <c r="C736" s="50" t="e">
        <f>VLOOKUP($A736,級距!$A:$K,9,FALSE)</f>
        <v>#N/A</v>
      </c>
      <c r="D736" s="50" t="e">
        <f>VLOOKUP($A736,級距!A:K,10,FALSE)</f>
        <v>#N/A</v>
      </c>
      <c r="E736" s="50" t="e">
        <f>VLOOKUP($A736,級距!A:K,11,FALSE)</f>
        <v>#N/A</v>
      </c>
      <c r="F736" s="50">
        <f t="shared" si="11"/>
        <v>1</v>
      </c>
    </row>
    <row r="737" spans="1:6" x14ac:dyDescent="0.25">
      <c r="A737" s="73">
        <v>43648</v>
      </c>
      <c r="B737" s="66">
        <v>-1320</v>
      </c>
      <c r="C737" s="50">
        <f>VLOOKUP($A737,級距!$A:$K,9,FALSE)</f>
        <v>1</v>
      </c>
      <c r="D737" s="50">
        <f>VLOOKUP($A737,級距!A:K,10,FALSE)</f>
        <v>9</v>
      </c>
      <c r="E737" s="50">
        <f>VLOOKUP($A737,級距!A:K,11,FALSE)</f>
        <v>3</v>
      </c>
      <c r="F737" s="50">
        <f t="shared" si="11"/>
        <v>1</v>
      </c>
    </row>
    <row r="738" spans="1:6" x14ac:dyDescent="0.25">
      <c r="A738" s="73">
        <v>43647</v>
      </c>
      <c r="B738" s="66">
        <v>-1980</v>
      </c>
      <c r="C738" s="50">
        <f>VLOOKUP($A738,級距!$A:$K,9,FALSE)</f>
        <v>3</v>
      </c>
      <c r="D738" s="50">
        <f>VLOOKUP($A738,級距!A:K,10,FALSE)</f>
        <v>4</v>
      </c>
      <c r="E738" s="50">
        <f>VLOOKUP($A738,級距!A:K,11,FALSE)</f>
        <v>2</v>
      </c>
      <c r="F738" s="50">
        <f t="shared" si="11"/>
        <v>1</v>
      </c>
    </row>
    <row r="739" spans="1:6" x14ac:dyDescent="0.25">
      <c r="A739" s="73">
        <v>43642</v>
      </c>
      <c r="B739" s="66">
        <v>-4350</v>
      </c>
      <c r="C739" s="50">
        <f>VLOOKUP($A739,級距!$A:$K,9,FALSE)</f>
        <v>2</v>
      </c>
      <c r="D739" s="50">
        <f>VLOOKUP($A739,級距!A:K,10,FALSE)</f>
        <v>4</v>
      </c>
      <c r="E739" s="50">
        <f>VLOOKUP($A739,級距!A:K,11,FALSE)</f>
        <v>2</v>
      </c>
      <c r="F739" s="50">
        <f t="shared" si="11"/>
        <v>1</v>
      </c>
    </row>
    <row r="740" spans="1:6" x14ac:dyDescent="0.25">
      <c r="A740" s="73">
        <v>43640</v>
      </c>
      <c r="B740" s="66">
        <v>-2970</v>
      </c>
      <c r="C740" s="50">
        <f>VLOOKUP($A740,級距!$A:$K,9,FALSE)</f>
        <v>1</v>
      </c>
      <c r="D740" s="50">
        <f>VLOOKUP($A740,級距!A:K,10,FALSE)</f>
        <v>9</v>
      </c>
      <c r="E740" s="50">
        <f>VLOOKUP($A740,級距!A:K,11,FALSE)</f>
        <v>3</v>
      </c>
      <c r="F740" s="50">
        <f t="shared" si="11"/>
        <v>1</v>
      </c>
    </row>
    <row r="741" spans="1:6" x14ac:dyDescent="0.25">
      <c r="A741" s="73">
        <v>43639</v>
      </c>
      <c r="B741" s="66">
        <v>-2910</v>
      </c>
      <c r="C741" s="50" t="e">
        <f>VLOOKUP($A741,級距!$A:$K,9,FALSE)</f>
        <v>#N/A</v>
      </c>
      <c r="D741" s="50" t="e">
        <f>VLOOKUP($A741,級距!A:K,10,FALSE)</f>
        <v>#N/A</v>
      </c>
      <c r="E741" s="50" t="e">
        <f>VLOOKUP($A741,級距!A:K,11,FALSE)</f>
        <v>#N/A</v>
      </c>
      <c r="F741" s="50">
        <f t="shared" si="11"/>
        <v>1</v>
      </c>
    </row>
    <row r="742" spans="1:6" x14ac:dyDescent="0.25">
      <c r="A742" s="73">
        <v>43638</v>
      </c>
      <c r="B742" s="66">
        <v>0</v>
      </c>
      <c r="C742" s="50" t="e">
        <f>VLOOKUP($A742,級距!$A:$K,9,FALSE)</f>
        <v>#N/A</v>
      </c>
      <c r="D742" s="50" t="e">
        <f>VLOOKUP($A742,級距!A:K,10,FALSE)</f>
        <v>#N/A</v>
      </c>
      <c r="E742" s="50" t="e">
        <f>VLOOKUP($A742,級距!A:K,11,FALSE)</f>
        <v>#N/A</v>
      </c>
      <c r="F742" s="50">
        <f t="shared" si="11"/>
        <v>0</v>
      </c>
    </row>
    <row r="743" spans="1:6" x14ac:dyDescent="0.25">
      <c r="A743" s="73">
        <v>43637</v>
      </c>
      <c r="B743" s="66">
        <v>-600</v>
      </c>
      <c r="C743" s="50">
        <f>VLOOKUP($A743,級距!$A:$K,9,FALSE)</f>
        <v>2</v>
      </c>
      <c r="D743" s="50">
        <f>VLOOKUP($A743,級距!A:K,10,FALSE)</f>
        <v>2</v>
      </c>
      <c r="E743" s="50">
        <f>VLOOKUP($A743,級距!A:K,11,FALSE)</f>
        <v>2</v>
      </c>
      <c r="F743" s="50">
        <f t="shared" si="11"/>
        <v>1</v>
      </c>
    </row>
    <row r="744" spans="1:6" x14ac:dyDescent="0.25">
      <c r="A744" s="73">
        <v>43636</v>
      </c>
      <c r="B744" s="66">
        <v>-12060</v>
      </c>
      <c r="C744" s="50">
        <f>VLOOKUP($A744,級距!$A:$K,9,FALSE)</f>
        <v>5</v>
      </c>
      <c r="D744" s="50">
        <f>VLOOKUP($A744,級距!A:K,10,FALSE)</f>
        <v>3</v>
      </c>
      <c r="E744" s="50">
        <f>VLOOKUP($A744,級距!A:K,11,FALSE)</f>
        <v>2</v>
      </c>
      <c r="F744" s="50">
        <f t="shared" si="11"/>
        <v>1</v>
      </c>
    </row>
    <row r="745" spans="1:6" x14ac:dyDescent="0.25">
      <c r="A745" s="73">
        <v>43635</v>
      </c>
      <c r="B745" s="66">
        <v>4140</v>
      </c>
      <c r="C745" s="50">
        <f>VLOOKUP($A745,級距!$A:$K,9,FALSE)</f>
        <v>3</v>
      </c>
      <c r="D745" s="50">
        <f>VLOOKUP($A745,級距!A:K,10,FALSE)</f>
        <v>3</v>
      </c>
      <c r="E745" s="50">
        <f>VLOOKUP($A745,級距!A:K,11,FALSE)</f>
        <v>2</v>
      </c>
      <c r="F745" s="50">
        <f t="shared" si="11"/>
        <v>1</v>
      </c>
    </row>
    <row r="746" spans="1:6" x14ac:dyDescent="0.25">
      <c r="A746" s="73">
        <v>43634</v>
      </c>
      <c r="B746" s="66">
        <v>7850</v>
      </c>
      <c r="C746" s="50">
        <f>VLOOKUP($A746,級距!$A:$K,9,FALSE)</f>
        <v>4</v>
      </c>
      <c r="D746" s="50">
        <f>VLOOKUP($A746,級距!A:K,10,FALSE)</f>
        <v>5</v>
      </c>
      <c r="E746" s="50">
        <f>VLOOKUP($A746,級距!A:K,11,FALSE)</f>
        <v>2</v>
      </c>
      <c r="F746" s="50">
        <f t="shared" si="11"/>
        <v>1</v>
      </c>
    </row>
    <row r="747" spans="1:6" x14ac:dyDescent="0.25">
      <c r="A747" s="73">
        <v>43629</v>
      </c>
      <c r="B747" s="66">
        <v>-510</v>
      </c>
      <c r="C747" s="50">
        <f>VLOOKUP($A747,級距!$A:$K,9,FALSE)</f>
        <v>1</v>
      </c>
      <c r="D747" s="50">
        <f>VLOOKUP($A747,級距!A:K,10,FALSE)</f>
        <v>3</v>
      </c>
      <c r="E747" s="50">
        <f>VLOOKUP($A747,級距!A:K,11,FALSE)</f>
        <v>2</v>
      </c>
      <c r="F747" s="50">
        <f t="shared" si="11"/>
        <v>1</v>
      </c>
    </row>
    <row r="748" spans="1:6" x14ac:dyDescent="0.25">
      <c r="A748" s="73">
        <v>43627</v>
      </c>
      <c r="B748" s="66">
        <v>-10230</v>
      </c>
      <c r="C748" s="50">
        <f>VLOOKUP($A748,級距!$A:$K,9,FALSE)</f>
        <v>5</v>
      </c>
      <c r="D748" s="50">
        <f>VLOOKUP($A748,級距!A:K,10,FALSE)</f>
        <v>5</v>
      </c>
      <c r="E748" s="50">
        <f>VLOOKUP($A748,級距!A:K,11,FALSE)</f>
        <v>2</v>
      </c>
      <c r="F748" s="50">
        <f t="shared" si="11"/>
        <v>1</v>
      </c>
    </row>
    <row r="749" spans="1:6" x14ac:dyDescent="0.25">
      <c r="A749" s="73">
        <v>43626</v>
      </c>
      <c r="B749" s="66">
        <v>250</v>
      </c>
      <c r="C749" s="50">
        <f>VLOOKUP($A749,級距!$A:$K,9,FALSE)</f>
        <v>6</v>
      </c>
      <c r="D749" s="50">
        <f>VLOOKUP($A749,級距!A:K,10,FALSE)</f>
        <v>4</v>
      </c>
      <c r="E749" s="50">
        <f>VLOOKUP($A749,級距!A:K,11,FALSE)</f>
        <v>1</v>
      </c>
      <c r="F749" s="50">
        <f t="shared" si="11"/>
        <v>1</v>
      </c>
    </row>
    <row r="750" spans="1:6" x14ac:dyDescent="0.25">
      <c r="A750" s="73">
        <v>43625</v>
      </c>
      <c r="B750" s="66">
        <v>960</v>
      </c>
      <c r="C750" s="50" t="e">
        <f>VLOOKUP($A750,級距!$A:$K,9,FALSE)</f>
        <v>#N/A</v>
      </c>
      <c r="D750" s="50" t="e">
        <f>VLOOKUP($A750,級距!A:K,10,FALSE)</f>
        <v>#N/A</v>
      </c>
      <c r="E750" s="50" t="e">
        <f>VLOOKUP($A750,級距!A:K,11,FALSE)</f>
        <v>#N/A</v>
      </c>
      <c r="F750" s="50">
        <f t="shared" si="11"/>
        <v>1</v>
      </c>
    </row>
    <row r="751" spans="1:6" x14ac:dyDescent="0.25">
      <c r="A751" s="73">
        <v>43624</v>
      </c>
      <c r="B751" s="66">
        <v>0</v>
      </c>
      <c r="C751" s="50" t="e">
        <f>VLOOKUP($A751,級距!$A:$K,9,FALSE)</f>
        <v>#N/A</v>
      </c>
      <c r="D751" s="50" t="e">
        <f>VLOOKUP($A751,級距!A:K,10,FALSE)</f>
        <v>#N/A</v>
      </c>
      <c r="E751" s="50" t="e">
        <f>VLOOKUP($A751,級距!A:K,11,FALSE)</f>
        <v>#N/A</v>
      </c>
      <c r="F751" s="50">
        <f t="shared" si="11"/>
        <v>0</v>
      </c>
    </row>
    <row r="752" spans="1:6" x14ac:dyDescent="0.25">
      <c r="A752" s="73">
        <v>43623</v>
      </c>
      <c r="B752" s="66">
        <v>870</v>
      </c>
      <c r="C752" s="50">
        <f>VLOOKUP($A752,級距!$A:$K,9,FALSE)</f>
        <v>8</v>
      </c>
      <c r="D752" s="50">
        <f>VLOOKUP($A752,級距!A:K,10,FALSE)</f>
        <v>7</v>
      </c>
      <c r="E752" s="50">
        <f>VLOOKUP($A752,級距!A:K,11,FALSE)</f>
        <v>4</v>
      </c>
      <c r="F752" s="50">
        <f t="shared" si="11"/>
        <v>1</v>
      </c>
    </row>
    <row r="753" spans="1:6" x14ac:dyDescent="0.25">
      <c r="A753" s="73">
        <v>43622</v>
      </c>
      <c r="B753" s="66">
        <v>-3450</v>
      </c>
      <c r="C753" s="50">
        <f>VLOOKUP($A753,級距!$A:$K,9,FALSE)</f>
        <v>4</v>
      </c>
      <c r="D753" s="50">
        <f>VLOOKUP($A753,級距!A:K,10,FALSE)</f>
        <v>3</v>
      </c>
      <c r="E753" s="50">
        <f>VLOOKUP($A753,級距!A:K,11,FALSE)</f>
        <v>2</v>
      </c>
      <c r="F753" s="50">
        <f t="shared" si="11"/>
        <v>1</v>
      </c>
    </row>
    <row r="754" spans="1:6" x14ac:dyDescent="0.25">
      <c r="A754" s="73">
        <v>43620</v>
      </c>
      <c r="B754" s="66">
        <v>28520</v>
      </c>
      <c r="C754" s="50">
        <f>VLOOKUP($A754,級距!$A:$K,9,FALSE)</f>
        <v>7</v>
      </c>
      <c r="D754" s="50">
        <f>VLOOKUP($A754,級距!A:K,10,FALSE)</f>
        <v>10</v>
      </c>
      <c r="E754" s="50">
        <f>VLOOKUP($A754,級距!A:K,11,FALSE)</f>
        <v>4</v>
      </c>
      <c r="F754" s="50">
        <f t="shared" si="11"/>
        <v>1</v>
      </c>
    </row>
    <row r="755" spans="1:6" x14ac:dyDescent="0.25">
      <c r="A755" s="73">
        <v>43612</v>
      </c>
      <c r="B755" s="66">
        <v>-2110</v>
      </c>
      <c r="C755" s="50" t="e">
        <f>VLOOKUP($A755,級距!$A:$K,9,FALSE)</f>
        <v>#N/A</v>
      </c>
      <c r="D755" s="50" t="e">
        <f>VLOOKUP($A755,級距!A:K,10,FALSE)</f>
        <v>#N/A</v>
      </c>
      <c r="E755" s="50" t="e">
        <f>VLOOKUP($A755,級距!A:K,11,FALSE)</f>
        <v>#N/A</v>
      </c>
      <c r="F755" s="50">
        <f t="shared" si="11"/>
        <v>1</v>
      </c>
    </row>
    <row r="756" spans="1:6" x14ac:dyDescent="0.25">
      <c r="A756" s="73">
        <v>43601</v>
      </c>
      <c r="B756" s="66">
        <v>6300</v>
      </c>
      <c r="C756" s="50">
        <f>VLOOKUP($A756,級距!$A:$K,9,FALSE)</f>
        <v>5</v>
      </c>
      <c r="D756" s="50">
        <f>VLOOKUP($A756,級距!A:K,10,FALSE)</f>
        <v>4</v>
      </c>
      <c r="E756" s="50">
        <f>VLOOKUP($A756,級距!A:K,11,FALSE)</f>
        <v>2</v>
      </c>
      <c r="F756" s="50">
        <f t="shared" si="11"/>
        <v>1</v>
      </c>
    </row>
    <row r="757" spans="1:6" x14ac:dyDescent="0.25">
      <c r="A757" s="73">
        <v>43600</v>
      </c>
      <c r="B757" s="66">
        <v>3380</v>
      </c>
      <c r="C757" s="50">
        <f>VLOOKUP($A757,級距!$A:$K,9,FALSE)</f>
        <v>8</v>
      </c>
      <c r="D757" s="50">
        <f>VLOOKUP($A757,級距!A:K,10,FALSE)</f>
        <v>7</v>
      </c>
      <c r="E757" s="50">
        <f>VLOOKUP($A757,級距!A:K,11,FALSE)</f>
        <v>4</v>
      </c>
      <c r="F757" s="50">
        <f t="shared" si="11"/>
        <v>1</v>
      </c>
    </row>
    <row r="758" spans="1:6" x14ac:dyDescent="0.25">
      <c r="A758" s="73">
        <v>43594</v>
      </c>
      <c r="B758" s="66">
        <v>4980</v>
      </c>
      <c r="C758" s="50">
        <f>VLOOKUP($A758,級距!$A:$K,9,FALSE)</f>
        <v>5</v>
      </c>
      <c r="D758" s="50">
        <f>VLOOKUP($A758,級距!A:K,10,FALSE)</f>
        <v>1</v>
      </c>
      <c r="E758" s="50">
        <f>VLOOKUP($A758,級距!A:K,11,FALSE)</f>
        <v>2</v>
      </c>
      <c r="F758" s="50">
        <f t="shared" si="11"/>
        <v>1</v>
      </c>
    </row>
    <row r="759" spans="1:6" x14ac:dyDescent="0.25">
      <c r="A759" s="73">
        <v>43587</v>
      </c>
      <c r="B759" s="66">
        <v>-11505</v>
      </c>
      <c r="C759" s="50">
        <f>VLOOKUP($A759,級距!$A:$K,9,FALSE)</f>
        <v>5</v>
      </c>
      <c r="D759" s="50">
        <f>VLOOKUP($A759,級距!A:K,10,FALSE)</f>
        <v>4</v>
      </c>
      <c r="E759" s="50">
        <f>VLOOKUP($A759,級距!A:K,11,FALSE)</f>
        <v>2</v>
      </c>
      <c r="F759" s="50">
        <f t="shared" si="11"/>
        <v>1</v>
      </c>
    </row>
    <row r="760" spans="1:6" x14ac:dyDescent="0.25">
      <c r="A760" s="73">
        <v>43580</v>
      </c>
      <c r="B760" s="66">
        <v>8010</v>
      </c>
      <c r="C760" s="50">
        <f>VLOOKUP($A760,級距!$A:$K,9,FALSE)</f>
        <v>3</v>
      </c>
      <c r="D760" s="50">
        <f>VLOOKUP($A760,級距!A:K,10,FALSE)</f>
        <v>4</v>
      </c>
      <c r="E760" s="50">
        <f>VLOOKUP($A760,級距!A:K,11,FALSE)</f>
        <v>2</v>
      </c>
      <c r="F760" s="50">
        <f t="shared" si="11"/>
        <v>1</v>
      </c>
    </row>
    <row r="761" spans="1:6" x14ac:dyDescent="0.25">
      <c r="A761" s="73">
        <v>43578</v>
      </c>
      <c r="B761" s="66">
        <v>7410</v>
      </c>
      <c r="C761" s="50">
        <f>VLOOKUP($A761,級距!$A:$K,9,FALSE)</f>
        <v>5</v>
      </c>
      <c r="D761" s="50">
        <f>VLOOKUP($A761,級距!A:K,10,FALSE)</f>
        <v>9</v>
      </c>
      <c r="E761" s="50">
        <f>VLOOKUP($A761,級距!A:K,11,FALSE)</f>
        <v>3</v>
      </c>
      <c r="F761" s="50">
        <f t="shared" si="11"/>
        <v>1</v>
      </c>
    </row>
    <row r="762" spans="1:6" x14ac:dyDescent="0.25">
      <c r="A762" s="73">
        <v>43577</v>
      </c>
      <c r="B762" s="66">
        <v>870</v>
      </c>
      <c r="C762" s="50">
        <f>VLOOKUP($A762,級距!$A:$K,9,FALSE)</f>
        <v>2</v>
      </c>
      <c r="D762" s="50">
        <f>VLOOKUP($A762,級距!A:K,10,FALSE)</f>
        <v>7</v>
      </c>
      <c r="E762" s="50">
        <f>VLOOKUP($A762,級距!A:K,11,FALSE)</f>
        <v>3</v>
      </c>
      <c r="F762" s="50">
        <f t="shared" si="11"/>
        <v>1</v>
      </c>
    </row>
    <row r="763" spans="1:6" x14ac:dyDescent="0.25">
      <c r="A763" s="73">
        <v>43576</v>
      </c>
      <c r="B763" s="66">
        <v>420</v>
      </c>
      <c r="C763" s="50" t="e">
        <f>VLOOKUP($A763,級距!$A:$K,9,FALSE)</f>
        <v>#N/A</v>
      </c>
      <c r="D763" s="50" t="e">
        <f>VLOOKUP($A763,級距!A:K,10,FALSE)</f>
        <v>#N/A</v>
      </c>
      <c r="E763" s="50" t="e">
        <f>VLOOKUP($A763,級距!A:K,11,FALSE)</f>
        <v>#N/A</v>
      </c>
      <c r="F763" s="50">
        <f t="shared" si="11"/>
        <v>1</v>
      </c>
    </row>
    <row r="764" spans="1:6" x14ac:dyDescent="0.25">
      <c r="A764" s="73">
        <v>43575</v>
      </c>
      <c r="B764" s="66">
        <v>0</v>
      </c>
      <c r="C764" s="50" t="e">
        <f>VLOOKUP($A764,級距!$A:$K,9,FALSE)</f>
        <v>#N/A</v>
      </c>
      <c r="D764" s="50" t="e">
        <f>VLOOKUP($A764,級距!A:K,10,FALSE)</f>
        <v>#N/A</v>
      </c>
      <c r="E764" s="50" t="e">
        <f>VLOOKUP($A764,級距!A:K,11,FALSE)</f>
        <v>#N/A</v>
      </c>
      <c r="F764" s="50">
        <f t="shared" si="11"/>
        <v>0</v>
      </c>
    </row>
    <row r="765" spans="1:6" x14ac:dyDescent="0.25">
      <c r="A765" s="73">
        <v>43574</v>
      </c>
      <c r="B765" s="66">
        <v>0</v>
      </c>
      <c r="C765" s="50" t="e">
        <f>VLOOKUP($A765,級距!$A:$K,9,FALSE)</f>
        <v>#N/A</v>
      </c>
      <c r="D765" s="50" t="e">
        <f>VLOOKUP($A765,級距!A:K,10,FALSE)</f>
        <v>#N/A</v>
      </c>
      <c r="E765" s="50" t="e">
        <f>VLOOKUP($A765,級距!A:K,11,FALSE)</f>
        <v>#N/A</v>
      </c>
      <c r="F765" s="50">
        <f t="shared" si="11"/>
        <v>0</v>
      </c>
    </row>
    <row r="766" spans="1:6" x14ac:dyDescent="0.25">
      <c r="A766" s="73">
        <v>43573</v>
      </c>
      <c r="B766" s="66">
        <v>2280</v>
      </c>
      <c r="C766" s="50">
        <f>VLOOKUP($A766,級距!$A:$K,9,FALSE)</f>
        <v>1</v>
      </c>
      <c r="D766" s="50">
        <f>VLOOKUP($A766,級距!A:K,10,FALSE)</f>
        <v>5</v>
      </c>
      <c r="E766" s="50">
        <f>VLOOKUP($A766,級距!A:K,11,FALSE)</f>
        <v>2</v>
      </c>
      <c r="F766" s="50">
        <f t="shared" si="11"/>
        <v>1</v>
      </c>
    </row>
    <row r="767" spans="1:6" x14ac:dyDescent="0.25">
      <c r="A767" s="73">
        <v>43572</v>
      </c>
      <c r="B767" s="66">
        <v>-5605</v>
      </c>
      <c r="C767" s="50">
        <f>VLOOKUP($A767,級距!$A:$K,9,FALSE)</f>
        <v>1</v>
      </c>
      <c r="D767" s="50">
        <f>VLOOKUP($A767,級距!A:K,10,FALSE)</f>
        <v>1</v>
      </c>
      <c r="E767" s="50">
        <f>VLOOKUP($A767,級距!A:K,11,FALSE)</f>
        <v>2</v>
      </c>
      <c r="F767" s="50">
        <f t="shared" si="11"/>
        <v>1</v>
      </c>
    </row>
    <row r="768" spans="1:6" x14ac:dyDescent="0.25">
      <c r="A768" s="73">
        <v>43571</v>
      </c>
      <c r="B768" s="66">
        <v>-1495</v>
      </c>
      <c r="C768" s="50">
        <f>VLOOKUP($A768,級距!$A:$K,9,FALSE)</f>
        <v>1</v>
      </c>
      <c r="D768" s="50">
        <f>VLOOKUP($A768,級距!A:K,10,FALSE)</f>
        <v>1</v>
      </c>
      <c r="E768" s="50">
        <f>VLOOKUP($A768,級距!A:K,11,FALSE)</f>
        <v>2</v>
      </c>
      <c r="F768" s="50">
        <f t="shared" si="11"/>
        <v>1</v>
      </c>
    </row>
    <row r="769" spans="1:6" x14ac:dyDescent="0.25">
      <c r="A769" s="73">
        <v>43567</v>
      </c>
      <c r="B769" s="66">
        <v>-2070</v>
      </c>
      <c r="C769" s="50">
        <f>VLOOKUP($A769,級距!$A:$K,9,FALSE)</f>
        <v>1</v>
      </c>
      <c r="D769" s="50">
        <f>VLOOKUP($A769,級距!A:K,10,FALSE)</f>
        <v>1</v>
      </c>
      <c r="E769" s="50">
        <f>VLOOKUP($A769,級距!A:K,11,FALSE)</f>
        <v>2</v>
      </c>
      <c r="F769" s="50">
        <f t="shared" si="11"/>
        <v>1</v>
      </c>
    </row>
    <row r="770" spans="1:6" x14ac:dyDescent="0.25">
      <c r="A770" s="73">
        <v>43563</v>
      </c>
      <c r="B770" s="66">
        <v>600</v>
      </c>
      <c r="C770" s="50">
        <f>VLOOKUP($A770,級距!$A:$K,9,FALSE)</f>
        <v>2</v>
      </c>
      <c r="D770" s="50">
        <f>VLOOKUP($A770,級距!A:K,10,FALSE)</f>
        <v>5</v>
      </c>
      <c r="E770" s="50">
        <f>VLOOKUP($A770,級距!A:K,11,FALSE)</f>
        <v>2</v>
      </c>
      <c r="F770" s="50">
        <f t="shared" ref="F770:F833" si="12">IF(B770&lt;&gt;0,1,0)</f>
        <v>1</v>
      </c>
    </row>
    <row r="771" spans="1:6" x14ac:dyDescent="0.25">
      <c r="A771" s="73">
        <v>43557</v>
      </c>
      <c r="B771" s="66">
        <v>1920</v>
      </c>
      <c r="C771" s="50">
        <f>VLOOKUP($A771,級距!$A:$K,9,FALSE)</f>
        <v>1</v>
      </c>
      <c r="D771" s="50">
        <f>VLOOKUP($A771,級距!A:K,10,FALSE)</f>
        <v>7</v>
      </c>
      <c r="E771" s="50">
        <f>VLOOKUP($A771,級距!A:K,11,FALSE)</f>
        <v>3</v>
      </c>
      <c r="F771" s="50">
        <f t="shared" si="12"/>
        <v>1</v>
      </c>
    </row>
    <row r="772" spans="1:6" x14ac:dyDescent="0.25">
      <c r="A772" s="73">
        <v>43553</v>
      </c>
      <c r="B772" s="66">
        <v>-1260</v>
      </c>
      <c r="C772" s="50">
        <f>VLOOKUP($A772,級距!$A:$K,9,FALSE)</f>
        <v>1</v>
      </c>
      <c r="D772" s="50">
        <f>VLOOKUP($A772,級距!A:K,10,FALSE)</f>
        <v>8</v>
      </c>
      <c r="E772" s="50">
        <f>VLOOKUP($A772,級距!A:K,11,FALSE)</f>
        <v>3</v>
      </c>
      <c r="F772" s="50">
        <f t="shared" si="12"/>
        <v>1</v>
      </c>
    </row>
    <row r="773" spans="1:6" x14ac:dyDescent="0.25">
      <c r="A773" s="73">
        <v>43550</v>
      </c>
      <c r="B773" s="66">
        <v>-880</v>
      </c>
      <c r="C773" s="50">
        <f>VLOOKUP($A773,級距!$A:$K,9,FALSE)</f>
        <v>5</v>
      </c>
      <c r="D773" s="50">
        <f>VLOOKUP($A773,級距!A:K,10,FALSE)</f>
        <v>1</v>
      </c>
      <c r="E773" s="50">
        <f>VLOOKUP($A773,級距!A:K,11,FALSE)</f>
        <v>2</v>
      </c>
      <c r="F773" s="50">
        <f t="shared" si="12"/>
        <v>1</v>
      </c>
    </row>
    <row r="774" spans="1:6" x14ac:dyDescent="0.25">
      <c r="A774" s="73">
        <v>43549</v>
      </c>
      <c r="B774" s="66">
        <v>3870</v>
      </c>
      <c r="C774" s="50">
        <f>VLOOKUP($A774,級距!$A:$K,9,FALSE)</f>
        <v>2</v>
      </c>
      <c r="D774" s="50">
        <f>VLOOKUP($A774,級距!A:K,10,FALSE)</f>
        <v>1</v>
      </c>
      <c r="E774" s="50">
        <f>VLOOKUP($A774,級距!A:K,11,FALSE)</f>
        <v>2</v>
      </c>
      <c r="F774" s="50">
        <f t="shared" si="12"/>
        <v>1</v>
      </c>
    </row>
    <row r="775" spans="1:6" x14ac:dyDescent="0.25">
      <c r="A775" s="73">
        <v>43548</v>
      </c>
      <c r="B775" s="66">
        <v>4650</v>
      </c>
      <c r="C775" s="50" t="e">
        <f>VLOOKUP($A775,級距!$A:$K,9,FALSE)</f>
        <v>#N/A</v>
      </c>
      <c r="D775" s="50" t="e">
        <f>VLOOKUP($A775,級距!A:K,10,FALSE)</f>
        <v>#N/A</v>
      </c>
      <c r="E775" s="50" t="e">
        <f>VLOOKUP($A775,級距!A:K,11,FALSE)</f>
        <v>#N/A</v>
      </c>
      <c r="F775" s="50">
        <f t="shared" si="12"/>
        <v>1</v>
      </c>
    </row>
    <row r="776" spans="1:6" x14ac:dyDescent="0.25">
      <c r="A776" s="73">
        <v>43547</v>
      </c>
      <c r="B776" s="66">
        <v>0</v>
      </c>
      <c r="C776" s="50" t="e">
        <f>VLOOKUP($A776,級距!$A:$K,9,FALSE)</f>
        <v>#N/A</v>
      </c>
      <c r="D776" s="50" t="e">
        <f>VLOOKUP($A776,級距!A:K,10,FALSE)</f>
        <v>#N/A</v>
      </c>
      <c r="E776" s="50" t="e">
        <f>VLOOKUP($A776,級距!A:K,11,FALSE)</f>
        <v>#N/A</v>
      </c>
      <c r="F776" s="50">
        <f t="shared" si="12"/>
        <v>0</v>
      </c>
    </row>
    <row r="777" spans="1:6" x14ac:dyDescent="0.25">
      <c r="A777" s="73">
        <v>43546</v>
      </c>
      <c r="B777" s="66">
        <v>14210</v>
      </c>
      <c r="C777" s="50">
        <f>VLOOKUP($A777,級距!$A:$K,9,FALSE)</f>
        <v>7</v>
      </c>
      <c r="D777" s="50">
        <f>VLOOKUP($A777,級距!A:K,10,FALSE)</f>
        <v>10</v>
      </c>
      <c r="E777" s="50">
        <f>VLOOKUP($A777,級距!A:K,11,FALSE)</f>
        <v>4</v>
      </c>
      <c r="F777" s="50">
        <f t="shared" si="12"/>
        <v>1</v>
      </c>
    </row>
    <row r="778" spans="1:6" x14ac:dyDescent="0.25">
      <c r="A778" s="73">
        <v>43545</v>
      </c>
      <c r="B778" s="66">
        <v>12350</v>
      </c>
      <c r="C778" s="50">
        <f>VLOOKUP($A778,級距!$A:$K,9,FALSE)</f>
        <v>8</v>
      </c>
      <c r="D778" s="50">
        <f>VLOOKUP($A778,級距!A:K,10,FALSE)</f>
        <v>7</v>
      </c>
      <c r="E778" s="50">
        <f>VLOOKUP($A778,級距!A:K,11,FALSE)</f>
        <v>4</v>
      </c>
      <c r="F778" s="50">
        <f t="shared" si="12"/>
        <v>1</v>
      </c>
    </row>
    <row r="779" spans="1:6" x14ac:dyDescent="0.25">
      <c r="A779" s="73">
        <v>43544</v>
      </c>
      <c r="B779" s="66">
        <v>-2550</v>
      </c>
      <c r="C779" s="50">
        <f>VLOOKUP($A779,級距!$A:$K,9,FALSE)</f>
        <v>5</v>
      </c>
      <c r="D779" s="50">
        <f>VLOOKUP($A779,級距!A:K,10,FALSE)</f>
        <v>4</v>
      </c>
      <c r="E779" s="50">
        <f>VLOOKUP($A779,級距!A:K,11,FALSE)</f>
        <v>2</v>
      </c>
      <c r="F779" s="50">
        <f t="shared" si="12"/>
        <v>1</v>
      </c>
    </row>
    <row r="780" spans="1:6" x14ac:dyDescent="0.25">
      <c r="A780" s="73">
        <v>43543</v>
      </c>
      <c r="B780" s="66">
        <v>-4440</v>
      </c>
      <c r="C780" s="50">
        <f>VLOOKUP($A780,級距!$A:$K,9,FALSE)</f>
        <v>2</v>
      </c>
      <c r="D780" s="50">
        <f>VLOOKUP($A780,級距!A:K,10,FALSE)</f>
        <v>1</v>
      </c>
      <c r="E780" s="50">
        <f>VLOOKUP($A780,級距!A:K,11,FALSE)</f>
        <v>2</v>
      </c>
      <c r="F780" s="50">
        <f t="shared" si="12"/>
        <v>1</v>
      </c>
    </row>
    <row r="781" spans="1:6" x14ac:dyDescent="0.25">
      <c r="A781" s="73">
        <v>43538</v>
      </c>
      <c r="B781" s="66">
        <v>-1740</v>
      </c>
      <c r="C781" s="50">
        <f>VLOOKUP($A781,級距!$A:$K,9,FALSE)</f>
        <v>1</v>
      </c>
      <c r="D781" s="50">
        <f>VLOOKUP($A781,級距!A:K,10,FALSE)</f>
        <v>6</v>
      </c>
      <c r="E781" s="50">
        <f>VLOOKUP($A781,級距!A:K,11,FALSE)</f>
        <v>2</v>
      </c>
      <c r="F781" s="50">
        <f t="shared" si="12"/>
        <v>1</v>
      </c>
    </row>
    <row r="782" spans="1:6" x14ac:dyDescent="0.25">
      <c r="A782" s="73">
        <v>43537</v>
      </c>
      <c r="B782" s="66">
        <v>7430</v>
      </c>
      <c r="C782" s="50">
        <f>VLOOKUP($A782,級距!$A:$K,9,FALSE)</f>
        <v>3</v>
      </c>
      <c r="D782" s="50">
        <f>VLOOKUP($A782,級距!A:K,10,FALSE)</f>
        <v>6</v>
      </c>
      <c r="E782" s="50">
        <f>VLOOKUP($A782,級距!A:K,11,FALSE)</f>
        <v>2</v>
      </c>
      <c r="F782" s="50">
        <f t="shared" si="12"/>
        <v>1</v>
      </c>
    </row>
    <row r="783" spans="1:6" x14ac:dyDescent="0.25">
      <c r="A783" s="73">
        <v>43535</v>
      </c>
      <c r="B783" s="66">
        <v>12790</v>
      </c>
      <c r="C783" s="50">
        <f>VLOOKUP($A783,級距!$A:$K,9,FALSE)</f>
        <v>6</v>
      </c>
      <c r="D783" s="50">
        <f>VLOOKUP($A783,級距!A:K,10,FALSE)</f>
        <v>10</v>
      </c>
      <c r="E783" s="50">
        <f>VLOOKUP($A783,級距!A:K,11,FALSE)</f>
        <v>4</v>
      </c>
      <c r="F783" s="50">
        <f t="shared" si="12"/>
        <v>1</v>
      </c>
    </row>
    <row r="784" spans="1:6" x14ac:dyDescent="0.25">
      <c r="A784" s="73">
        <v>43531</v>
      </c>
      <c r="B784" s="66">
        <v>-3250</v>
      </c>
      <c r="C784" s="50">
        <f>VLOOKUP($A784,級距!$A:$K,9,FALSE)</f>
        <v>5</v>
      </c>
      <c r="D784" s="50">
        <f>VLOOKUP($A784,級距!A:K,10,FALSE)</f>
        <v>6</v>
      </c>
      <c r="E784" s="50">
        <f>VLOOKUP($A784,級距!A:K,11,FALSE)</f>
        <v>2</v>
      </c>
      <c r="F784" s="50">
        <f t="shared" si="12"/>
        <v>1</v>
      </c>
    </row>
    <row r="785" spans="1:6" x14ac:dyDescent="0.25">
      <c r="A785" s="73">
        <v>43521</v>
      </c>
      <c r="B785" s="66">
        <v>-5730</v>
      </c>
      <c r="C785" s="50">
        <f>VLOOKUP($A785,級距!$A:$K,9,FALSE)</f>
        <v>1</v>
      </c>
      <c r="D785" s="50">
        <f>VLOOKUP($A785,級距!A:K,10,FALSE)</f>
        <v>3</v>
      </c>
      <c r="E785" s="50">
        <f>VLOOKUP($A785,級距!A:K,11,FALSE)</f>
        <v>2</v>
      </c>
      <c r="F785" s="50">
        <f t="shared" si="12"/>
        <v>1</v>
      </c>
    </row>
    <row r="786" spans="1:6" x14ac:dyDescent="0.25">
      <c r="A786" s="73">
        <v>43518</v>
      </c>
      <c r="B786" s="66">
        <v>4440</v>
      </c>
      <c r="C786" s="50">
        <f>VLOOKUP($A786,級距!$A:$K,9,FALSE)</f>
        <v>1</v>
      </c>
      <c r="D786" s="50">
        <f>VLOOKUP($A786,級距!A:K,10,FALSE)</f>
        <v>4</v>
      </c>
      <c r="E786" s="50">
        <f>VLOOKUP($A786,級距!A:K,11,FALSE)</f>
        <v>2</v>
      </c>
      <c r="F786" s="50">
        <f t="shared" si="12"/>
        <v>1</v>
      </c>
    </row>
    <row r="787" spans="1:6" x14ac:dyDescent="0.25">
      <c r="A787" s="73">
        <v>43516</v>
      </c>
      <c r="B787" s="66">
        <v>-5280</v>
      </c>
      <c r="C787" s="50">
        <f>VLOOKUP($A787,級距!$A:$K,9,FALSE)</f>
        <v>2</v>
      </c>
      <c r="D787" s="50">
        <f>VLOOKUP($A787,級距!A:K,10,FALSE)</f>
        <v>2</v>
      </c>
      <c r="E787" s="50">
        <f>VLOOKUP($A787,級距!A:K,11,FALSE)</f>
        <v>2</v>
      </c>
      <c r="F787" s="50">
        <f t="shared" si="12"/>
        <v>1</v>
      </c>
    </row>
    <row r="788" spans="1:6" x14ac:dyDescent="0.25">
      <c r="A788" s="73">
        <v>43511</v>
      </c>
      <c r="B788" s="66">
        <v>4340</v>
      </c>
      <c r="C788" s="50">
        <f>VLOOKUP($A788,級距!$A:$K,9,FALSE)</f>
        <v>2</v>
      </c>
      <c r="D788" s="50">
        <f>VLOOKUP($A788,級距!A:K,10,FALSE)</f>
        <v>5</v>
      </c>
      <c r="E788" s="50">
        <f>VLOOKUP($A788,級距!A:K,11,FALSE)</f>
        <v>2</v>
      </c>
      <c r="F788" s="50">
        <f t="shared" si="12"/>
        <v>1</v>
      </c>
    </row>
    <row r="789" spans="1:6" x14ac:dyDescent="0.25">
      <c r="A789" s="73">
        <v>43510</v>
      </c>
      <c r="B789" s="66">
        <v>-1560</v>
      </c>
      <c r="C789" s="50">
        <f>VLOOKUP($A789,級距!$A:$K,9,FALSE)</f>
        <v>3</v>
      </c>
      <c r="D789" s="50">
        <f>VLOOKUP($A789,級距!A:K,10,FALSE)</f>
        <v>3</v>
      </c>
      <c r="E789" s="50">
        <f>VLOOKUP($A789,級距!A:K,11,FALSE)</f>
        <v>2</v>
      </c>
      <c r="F789" s="50">
        <f t="shared" si="12"/>
        <v>1</v>
      </c>
    </row>
    <row r="790" spans="1:6" x14ac:dyDescent="0.25">
      <c r="A790" s="73">
        <v>43508</v>
      </c>
      <c r="B790" s="66">
        <v>3600</v>
      </c>
      <c r="C790" s="50">
        <f>VLOOKUP($A790,級距!$A:$K,9,FALSE)</f>
        <v>2</v>
      </c>
      <c r="D790" s="50">
        <f>VLOOKUP($A790,級距!A:K,10,FALSE)</f>
        <v>7</v>
      </c>
      <c r="E790" s="50">
        <f>VLOOKUP($A790,級距!A:K,11,FALSE)</f>
        <v>3</v>
      </c>
      <c r="F790" s="50">
        <f t="shared" si="12"/>
        <v>1</v>
      </c>
    </row>
    <row r="791" spans="1:6" x14ac:dyDescent="0.25">
      <c r="A791" s="73">
        <v>43507</v>
      </c>
      <c r="B791" s="66">
        <v>-4890</v>
      </c>
      <c r="C791" s="50">
        <f>VLOOKUP($A791,級距!$A:$K,9,FALSE)</f>
        <v>2</v>
      </c>
      <c r="D791" s="50">
        <f>VLOOKUP($A791,級距!A:K,10,FALSE)</f>
        <v>4</v>
      </c>
      <c r="E791" s="50">
        <f>VLOOKUP($A791,級距!A:K,11,FALSE)</f>
        <v>2</v>
      </c>
      <c r="F791" s="50">
        <f t="shared" si="12"/>
        <v>1</v>
      </c>
    </row>
    <row r="792" spans="1:6" x14ac:dyDescent="0.25">
      <c r="A792" s="73">
        <v>43506</v>
      </c>
      <c r="B792" s="66">
        <v>-3000</v>
      </c>
      <c r="C792" s="50" t="e">
        <f>VLOOKUP($A792,級距!$A:$K,9,FALSE)</f>
        <v>#N/A</v>
      </c>
      <c r="D792" s="50" t="e">
        <f>VLOOKUP($A792,級距!A:K,10,FALSE)</f>
        <v>#N/A</v>
      </c>
      <c r="E792" s="50" t="e">
        <f>VLOOKUP($A792,級距!A:K,11,FALSE)</f>
        <v>#N/A</v>
      </c>
      <c r="F792" s="50">
        <f t="shared" si="12"/>
        <v>1</v>
      </c>
    </row>
    <row r="793" spans="1:6" x14ac:dyDescent="0.25">
      <c r="A793" s="73">
        <v>43505</v>
      </c>
      <c r="B793" s="66">
        <v>0</v>
      </c>
      <c r="C793" s="50" t="e">
        <f>VLOOKUP($A793,級距!$A:$K,9,FALSE)</f>
        <v>#N/A</v>
      </c>
      <c r="D793" s="50" t="e">
        <f>VLOOKUP($A793,級距!A:K,10,FALSE)</f>
        <v>#N/A</v>
      </c>
      <c r="E793" s="50" t="e">
        <f>VLOOKUP($A793,級距!A:K,11,FALSE)</f>
        <v>#N/A</v>
      </c>
      <c r="F793" s="50">
        <f t="shared" si="12"/>
        <v>0</v>
      </c>
    </row>
    <row r="794" spans="1:6" x14ac:dyDescent="0.25">
      <c r="A794" s="73">
        <v>43504</v>
      </c>
      <c r="B794" s="66">
        <v>2010</v>
      </c>
      <c r="C794" s="50">
        <f>VLOOKUP($A794,級距!$A:$K,9,FALSE)</f>
        <v>3</v>
      </c>
      <c r="D794" s="50">
        <f>VLOOKUP($A794,級距!A:K,10,FALSE)</f>
        <v>8</v>
      </c>
      <c r="E794" s="50">
        <f>VLOOKUP($A794,級距!A:K,11,FALSE)</f>
        <v>3</v>
      </c>
      <c r="F794" s="50">
        <f t="shared" si="12"/>
        <v>1</v>
      </c>
    </row>
    <row r="795" spans="1:6" x14ac:dyDescent="0.25">
      <c r="A795" s="73">
        <v>43502</v>
      </c>
      <c r="B795" s="66">
        <v>-965</v>
      </c>
      <c r="C795" s="50">
        <f>VLOOKUP($A795,級距!$A:$K,9,FALSE)</f>
        <v>2</v>
      </c>
      <c r="D795" s="50">
        <f>VLOOKUP($A795,級距!A:K,10,FALSE)</f>
        <v>1</v>
      </c>
      <c r="E795" s="50">
        <f>VLOOKUP($A795,級距!A:K,11,FALSE)</f>
        <v>2</v>
      </c>
      <c r="F795" s="50">
        <f t="shared" si="12"/>
        <v>1</v>
      </c>
    </row>
    <row r="796" spans="1:6" x14ac:dyDescent="0.25">
      <c r="A796" s="73">
        <v>43501</v>
      </c>
      <c r="B796" s="66">
        <v>7640</v>
      </c>
      <c r="C796" s="50">
        <f>VLOOKUP($A796,級距!$A:$K,9,FALSE)</f>
        <v>3</v>
      </c>
      <c r="D796" s="50">
        <f>VLOOKUP($A796,級距!A:K,10,FALSE)</f>
        <v>9</v>
      </c>
      <c r="E796" s="50">
        <f>VLOOKUP($A796,級距!A:K,11,FALSE)</f>
        <v>3</v>
      </c>
      <c r="F796" s="50">
        <f t="shared" si="12"/>
        <v>1</v>
      </c>
    </row>
    <row r="797" spans="1:6" x14ac:dyDescent="0.25">
      <c r="A797" s="73">
        <v>43500</v>
      </c>
      <c r="B797" s="66">
        <v>-780</v>
      </c>
      <c r="C797" s="50">
        <f>VLOOKUP($A797,級距!$A:$K,9,FALSE)</f>
        <v>4</v>
      </c>
      <c r="D797" s="50">
        <f>VLOOKUP($A797,級距!A:K,10,FALSE)</f>
        <v>9</v>
      </c>
      <c r="E797" s="50">
        <f>VLOOKUP($A797,級距!A:K,11,FALSE)</f>
        <v>3</v>
      </c>
      <c r="F797" s="50">
        <f t="shared" si="12"/>
        <v>1</v>
      </c>
    </row>
    <row r="798" spans="1:6" x14ac:dyDescent="0.25">
      <c r="A798" s="73">
        <v>43496</v>
      </c>
      <c r="B798" s="66">
        <v>-4650</v>
      </c>
      <c r="C798" s="50">
        <f>VLOOKUP($A798,級距!$A:$K,9,FALSE)</f>
        <v>5</v>
      </c>
      <c r="D798" s="50">
        <f>VLOOKUP($A798,級距!A:K,10,FALSE)</f>
        <v>5</v>
      </c>
      <c r="E798" s="50">
        <f>VLOOKUP($A798,級距!A:K,11,FALSE)</f>
        <v>2</v>
      </c>
      <c r="F798" s="50">
        <f t="shared" si="12"/>
        <v>1</v>
      </c>
    </row>
    <row r="799" spans="1:6" x14ac:dyDescent="0.25">
      <c r="A799" s="73">
        <v>43495</v>
      </c>
      <c r="B799" s="66">
        <v>6480</v>
      </c>
      <c r="C799" s="50">
        <f>VLOOKUP($A799,級距!$A:$K,9,FALSE)</f>
        <v>7</v>
      </c>
      <c r="D799" s="50">
        <f>VLOOKUP($A799,級距!A:K,10,FALSE)</f>
        <v>9</v>
      </c>
      <c r="E799" s="50">
        <f>VLOOKUP($A799,級距!A:K,11,FALSE)</f>
        <v>4</v>
      </c>
      <c r="F799" s="50">
        <f t="shared" si="12"/>
        <v>1</v>
      </c>
    </row>
    <row r="800" spans="1:6" x14ac:dyDescent="0.25">
      <c r="A800" s="73">
        <v>43494</v>
      </c>
      <c r="B800" s="66">
        <v>-12810</v>
      </c>
      <c r="C800" s="50">
        <f>VLOOKUP($A800,級距!$A:$K,9,FALSE)</f>
        <v>5</v>
      </c>
      <c r="D800" s="50">
        <f>VLOOKUP($A800,級距!A:K,10,FALSE)</f>
        <v>5</v>
      </c>
      <c r="E800" s="50">
        <f>VLOOKUP($A800,級距!A:K,11,FALSE)</f>
        <v>2</v>
      </c>
      <c r="F800" s="50">
        <f t="shared" si="12"/>
        <v>1</v>
      </c>
    </row>
    <row r="801" spans="1:6" x14ac:dyDescent="0.25">
      <c r="A801" s="73">
        <v>43487</v>
      </c>
      <c r="B801" s="66">
        <v>-780</v>
      </c>
      <c r="C801" s="50">
        <f>VLOOKUP($A801,級距!$A:$K,9,FALSE)</f>
        <v>7</v>
      </c>
      <c r="D801" s="50">
        <f>VLOOKUP($A801,級距!A:K,10,FALSE)</f>
        <v>5</v>
      </c>
      <c r="E801" s="50">
        <f>VLOOKUP($A801,級距!A:K,11,FALSE)</f>
        <v>1</v>
      </c>
      <c r="F801" s="50">
        <f t="shared" si="12"/>
        <v>1</v>
      </c>
    </row>
    <row r="802" spans="1:6" x14ac:dyDescent="0.25">
      <c r="A802" s="73">
        <v>43485</v>
      </c>
      <c r="B802" s="66">
        <v>-2310</v>
      </c>
      <c r="C802" s="50" t="e">
        <f>VLOOKUP($A802,級距!$A:$K,9,FALSE)</f>
        <v>#N/A</v>
      </c>
      <c r="D802" s="50" t="e">
        <f>VLOOKUP($A802,級距!A:K,10,FALSE)</f>
        <v>#N/A</v>
      </c>
      <c r="E802" s="50" t="e">
        <f>VLOOKUP($A802,級距!A:K,11,FALSE)</f>
        <v>#N/A</v>
      </c>
      <c r="F802" s="50">
        <f t="shared" si="12"/>
        <v>1</v>
      </c>
    </row>
    <row r="803" spans="1:6" x14ac:dyDescent="0.25">
      <c r="A803" s="73">
        <v>43484</v>
      </c>
      <c r="B803" s="66">
        <v>0</v>
      </c>
      <c r="C803" s="50" t="e">
        <f>VLOOKUP($A803,級距!$A:$K,9,FALSE)</f>
        <v>#N/A</v>
      </c>
      <c r="D803" s="50" t="e">
        <f>VLOOKUP($A803,級距!A:K,10,FALSE)</f>
        <v>#N/A</v>
      </c>
      <c r="E803" s="50" t="e">
        <f>VLOOKUP($A803,級距!A:K,11,FALSE)</f>
        <v>#N/A</v>
      </c>
      <c r="F803" s="50">
        <f t="shared" si="12"/>
        <v>0</v>
      </c>
    </row>
    <row r="804" spans="1:6" x14ac:dyDescent="0.25">
      <c r="A804" s="73">
        <v>43483</v>
      </c>
      <c r="B804" s="66">
        <v>-1770</v>
      </c>
      <c r="C804" s="50">
        <f>VLOOKUP($A804,級距!$A:$K,9,FALSE)</f>
        <v>4</v>
      </c>
      <c r="D804" s="50">
        <f>VLOOKUP($A804,級距!A:K,10,FALSE)</f>
        <v>6</v>
      </c>
      <c r="E804" s="50">
        <f>VLOOKUP($A804,級距!A:K,11,FALSE)</f>
        <v>2</v>
      </c>
      <c r="F804" s="50">
        <f t="shared" si="12"/>
        <v>1</v>
      </c>
    </row>
    <row r="805" spans="1:6" x14ac:dyDescent="0.25">
      <c r="A805" s="73">
        <v>43482</v>
      </c>
      <c r="B805" s="66">
        <v>7890</v>
      </c>
      <c r="C805" s="50">
        <f>VLOOKUP($A805,級距!$A:$K,9,FALSE)</f>
        <v>6</v>
      </c>
      <c r="D805" s="50">
        <f>VLOOKUP($A805,級距!A:K,10,FALSE)</f>
        <v>7</v>
      </c>
      <c r="E805" s="50">
        <f>VLOOKUP($A805,級距!A:K,11,FALSE)</f>
        <v>4</v>
      </c>
      <c r="F805" s="50">
        <f t="shared" si="12"/>
        <v>1</v>
      </c>
    </row>
    <row r="806" spans="1:6" x14ac:dyDescent="0.25">
      <c r="A806" s="73">
        <v>43481</v>
      </c>
      <c r="B806" s="66">
        <v>-4620</v>
      </c>
      <c r="C806" s="50">
        <f>VLOOKUP($A806,級距!$A:$K,9,FALSE)</f>
        <v>2</v>
      </c>
      <c r="D806" s="50">
        <f>VLOOKUP($A806,級距!A:K,10,FALSE)</f>
        <v>1</v>
      </c>
      <c r="E806" s="50">
        <f>VLOOKUP($A806,級距!A:K,11,FALSE)</f>
        <v>2</v>
      </c>
      <c r="F806" s="50">
        <f t="shared" si="12"/>
        <v>1</v>
      </c>
    </row>
    <row r="807" spans="1:6" x14ac:dyDescent="0.25">
      <c r="A807" s="73">
        <v>43480</v>
      </c>
      <c r="B807" s="66">
        <v>1950</v>
      </c>
      <c r="C807" s="50">
        <f>VLOOKUP($A807,級距!$A:$K,9,FALSE)</f>
        <v>7</v>
      </c>
      <c r="D807" s="50">
        <f>VLOOKUP($A807,級距!A:K,10,FALSE)</f>
        <v>8</v>
      </c>
      <c r="E807" s="50">
        <f>VLOOKUP($A807,級距!A:K,11,FALSE)</f>
        <v>4</v>
      </c>
      <c r="F807" s="50">
        <f t="shared" si="12"/>
        <v>1</v>
      </c>
    </row>
    <row r="808" spans="1:6" x14ac:dyDescent="0.25">
      <c r="A808" s="73">
        <v>43472</v>
      </c>
      <c r="B808" s="66">
        <v>-2370</v>
      </c>
      <c r="C808" s="50">
        <f>VLOOKUP($A808,級距!$A:$K,9,FALSE)</f>
        <v>7</v>
      </c>
      <c r="D808" s="50">
        <f>VLOOKUP($A808,級距!A:K,10,FALSE)</f>
        <v>8</v>
      </c>
      <c r="E808" s="50">
        <f>VLOOKUP($A808,級距!A:K,11,FALSE)</f>
        <v>4</v>
      </c>
      <c r="F808" s="50">
        <f t="shared" si="12"/>
        <v>1</v>
      </c>
    </row>
    <row r="809" spans="1:6" x14ac:dyDescent="0.25">
      <c r="A809" s="73">
        <v>43469</v>
      </c>
      <c r="B809" s="66">
        <v>16780</v>
      </c>
      <c r="C809" s="50">
        <f>VLOOKUP($A809,級距!$A:$K,9,FALSE)</f>
        <v>10</v>
      </c>
      <c r="D809" s="50">
        <f>VLOOKUP($A809,級距!A:K,10,FALSE)</f>
        <v>7</v>
      </c>
      <c r="E809" s="50">
        <f>VLOOKUP($A809,級距!A:K,11,FALSE)</f>
        <v>4</v>
      </c>
      <c r="F809" s="50">
        <f t="shared" si="12"/>
        <v>1</v>
      </c>
    </row>
    <row r="810" spans="1:6" x14ac:dyDescent="0.25">
      <c r="A810" s="73">
        <v>43468</v>
      </c>
      <c r="B810" s="66">
        <v>-10230</v>
      </c>
      <c r="C810" s="50">
        <f>VLOOKUP($A810,級距!$A:$K,9,FALSE)</f>
        <v>8</v>
      </c>
      <c r="D810" s="50">
        <f>VLOOKUP($A810,級距!A:K,10,FALSE)</f>
        <v>3</v>
      </c>
      <c r="E810" s="50">
        <f>VLOOKUP($A810,級距!A:K,11,FALSE)</f>
        <v>1</v>
      </c>
      <c r="F810" s="50">
        <f t="shared" si="12"/>
        <v>1</v>
      </c>
    </row>
    <row r="811" spans="1:6" x14ac:dyDescent="0.25">
      <c r="A811" s="73">
        <v>43467</v>
      </c>
      <c r="B811" s="66">
        <v>-9850</v>
      </c>
      <c r="C811" s="50">
        <f>VLOOKUP($A811,級距!$A:$K,9,FALSE)</f>
        <v>10</v>
      </c>
      <c r="D811" s="50">
        <f>VLOOKUP($A811,級距!A:K,10,FALSE)</f>
        <v>9</v>
      </c>
      <c r="E811" s="50">
        <f>VLOOKUP($A811,級距!A:K,11,FALSE)</f>
        <v>4</v>
      </c>
      <c r="F811" s="50">
        <f t="shared" si="12"/>
        <v>1</v>
      </c>
    </row>
    <row r="812" spans="1:6" x14ac:dyDescent="0.25">
      <c r="A812" s="73">
        <v>43461</v>
      </c>
      <c r="B812" s="66">
        <v>-2400</v>
      </c>
      <c r="C812" s="50">
        <f>VLOOKUP($A812,級距!$A:$K,9,FALSE)</f>
        <v>10</v>
      </c>
      <c r="D812" s="50">
        <f>VLOOKUP($A812,級距!A:K,10,FALSE)</f>
        <v>5</v>
      </c>
      <c r="E812" s="50">
        <f>VLOOKUP($A812,級距!A:K,11,FALSE)</f>
        <v>1</v>
      </c>
      <c r="F812" s="50">
        <f t="shared" si="12"/>
        <v>1</v>
      </c>
    </row>
    <row r="813" spans="1:6" x14ac:dyDescent="0.25">
      <c r="A813" s="73">
        <v>43460</v>
      </c>
      <c r="B813" s="66">
        <v>17260</v>
      </c>
      <c r="C813" s="50">
        <f>VLOOKUP($A813,級距!$A:$K,9,FALSE)</f>
        <v>10</v>
      </c>
      <c r="D813" s="50">
        <f>VLOOKUP($A813,級距!A:K,10,FALSE)</f>
        <v>10</v>
      </c>
      <c r="E813" s="50">
        <f>VLOOKUP($A813,級距!A:K,11,FALSE)</f>
        <v>4</v>
      </c>
      <c r="F813" s="50">
        <f t="shared" si="12"/>
        <v>1</v>
      </c>
    </row>
    <row r="814" spans="1:6" x14ac:dyDescent="0.25">
      <c r="A814" s="73">
        <v>43452</v>
      </c>
      <c r="B814" s="66">
        <v>-10230</v>
      </c>
      <c r="C814" s="50">
        <f>VLOOKUP($A814,級距!$A:$K,9,FALSE)</f>
        <v>6</v>
      </c>
      <c r="D814" s="50">
        <f>VLOOKUP($A814,級距!A:K,10,FALSE)</f>
        <v>2</v>
      </c>
      <c r="E814" s="50">
        <f>VLOOKUP($A814,級距!A:K,11,FALSE)</f>
        <v>1</v>
      </c>
      <c r="F814" s="50">
        <f t="shared" si="12"/>
        <v>1</v>
      </c>
    </row>
    <row r="815" spans="1:6" x14ac:dyDescent="0.25">
      <c r="A815" s="73">
        <v>43445</v>
      </c>
      <c r="B815" s="66">
        <v>-15345</v>
      </c>
      <c r="C815" s="50">
        <f>VLOOKUP($A815,級距!$A:$K,9,FALSE)</f>
        <v>8</v>
      </c>
      <c r="D815" s="50">
        <f>VLOOKUP($A815,級距!A:K,10,FALSE)</f>
        <v>4</v>
      </c>
      <c r="E815" s="50">
        <f>VLOOKUP($A815,級距!A:K,11,FALSE)</f>
        <v>1</v>
      </c>
      <c r="F815" s="50">
        <f t="shared" si="12"/>
        <v>1</v>
      </c>
    </row>
    <row r="816" spans="1:6" x14ac:dyDescent="0.25">
      <c r="A816" s="73">
        <v>43432</v>
      </c>
      <c r="B816" s="66">
        <v>-6325</v>
      </c>
      <c r="C816" s="50">
        <f>VLOOKUP($A816,級距!$A:$K,9,FALSE)</f>
        <v>9</v>
      </c>
      <c r="D816" s="50">
        <f>VLOOKUP($A816,級距!A:K,10,FALSE)</f>
        <v>9</v>
      </c>
      <c r="E816" s="50">
        <f>VLOOKUP($A816,級距!A:K,11,FALSE)</f>
        <v>4</v>
      </c>
      <c r="F816" s="50">
        <f t="shared" si="12"/>
        <v>1</v>
      </c>
    </row>
    <row r="817" spans="1:6" x14ac:dyDescent="0.25">
      <c r="A817" s="73">
        <v>43430</v>
      </c>
      <c r="B817" s="66">
        <v>1140</v>
      </c>
      <c r="C817" s="50">
        <f>VLOOKUP($A817,級距!$A:$K,9,FALSE)</f>
        <v>4</v>
      </c>
      <c r="D817" s="50">
        <f>VLOOKUP($A817,級距!A:K,10,FALSE)</f>
        <v>5</v>
      </c>
      <c r="E817" s="50">
        <f>VLOOKUP($A817,級距!A:K,11,FALSE)</f>
        <v>2</v>
      </c>
      <c r="F817" s="50">
        <f t="shared" si="12"/>
        <v>1</v>
      </c>
    </row>
    <row r="818" spans="1:6" x14ac:dyDescent="0.25">
      <c r="A818" s="73">
        <v>43425</v>
      </c>
      <c r="B818" s="66">
        <v>-570</v>
      </c>
      <c r="C818" s="50">
        <f>VLOOKUP($A818,級距!$A:$K,9,FALSE)</f>
        <v>3</v>
      </c>
      <c r="D818" s="50">
        <f>VLOOKUP($A818,級距!A:K,10,FALSE)</f>
        <v>1</v>
      </c>
      <c r="E818" s="50">
        <f>VLOOKUP($A818,級距!A:K,11,FALSE)</f>
        <v>2</v>
      </c>
      <c r="F818" s="50">
        <f t="shared" si="12"/>
        <v>1</v>
      </c>
    </row>
    <row r="819" spans="1:6" x14ac:dyDescent="0.25">
      <c r="A819" s="73">
        <v>43418</v>
      </c>
      <c r="B819" s="66">
        <v>-10230</v>
      </c>
      <c r="C819" s="50">
        <f>VLOOKUP($A819,級距!$A:$K,9,FALSE)</f>
        <v>8</v>
      </c>
      <c r="D819" s="50">
        <f>VLOOKUP($A819,級距!A:K,10,FALSE)</f>
        <v>3</v>
      </c>
      <c r="E819" s="50">
        <f>VLOOKUP($A819,級距!A:K,11,FALSE)</f>
        <v>1</v>
      </c>
      <c r="F819" s="50">
        <f t="shared" si="12"/>
        <v>1</v>
      </c>
    </row>
    <row r="820" spans="1:6" x14ac:dyDescent="0.25">
      <c r="A820" s="73">
        <v>43411</v>
      </c>
      <c r="B820" s="66">
        <v>11990</v>
      </c>
      <c r="C820" s="50">
        <f>VLOOKUP($A820,級距!$A:$K,9,FALSE)</f>
        <v>7</v>
      </c>
      <c r="D820" s="50">
        <f>VLOOKUP($A820,級距!A:K,10,FALSE)</f>
        <v>8</v>
      </c>
      <c r="E820" s="50">
        <f>VLOOKUP($A820,級距!A:K,11,FALSE)</f>
        <v>4</v>
      </c>
      <c r="F820" s="50">
        <f t="shared" si="12"/>
        <v>1</v>
      </c>
    </row>
    <row r="821" spans="1:6" x14ac:dyDescent="0.25">
      <c r="A821" s="73">
        <v>43404</v>
      </c>
      <c r="B821" s="66">
        <v>9560</v>
      </c>
      <c r="C821" s="50">
        <f>VLOOKUP($A821,級距!$A:$K,9,FALSE)</f>
        <v>8</v>
      </c>
      <c r="D821" s="50">
        <f>VLOOKUP($A821,級距!A:K,10,FALSE)</f>
        <v>6</v>
      </c>
      <c r="E821" s="50">
        <f>VLOOKUP($A821,級距!A:K,11,FALSE)</f>
        <v>1</v>
      </c>
      <c r="F821" s="50">
        <f t="shared" si="12"/>
        <v>1</v>
      </c>
    </row>
    <row r="822" spans="1:6" x14ac:dyDescent="0.25">
      <c r="A822" s="73">
        <v>43402</v>
      </c>
      <c r="B822" s="66">
        <v>-7155</v>
      </c>
      <c r="C822" s="50">
        <f>VLOOKUP($A822,級距!$A:$K,9,FALSE)</f>
        <v>10</v>
      </c>
      <c r="D822" s="50">
        <f>VLOOKUP($A822,級距!A:K,10,FALSE)</f>
        <v>6</v>
      </c>
      <c r="E822" s="50">
        <f>VLOOKUP($A822,級距!A:K,11,FALSE)</f>
        <v>1</v>
      </c>
      <c r="F822" s="50">
        <f t="shared" si="12"/>
        <v>1</v>
      </c>
    </row>
    <row r="823" spans="1:6" x14ac:dyDescent="0.25">
      <c r="A823" s="73">
        <v>43395</v>
      </c>
      <c r="B823" s="66">
        <v>3810</v>
      </c>
      <c r="C823" s="50">
        <f>VLOOKUP($A823,級距!$A:$K,9,FALSE)</f>
        <v>5</v>
      </c>
      <c r="D823" s="50">
        <f>VLOOKUP($A823,級距!A:K,10,FALSE)</f>
        <v>1</v>
      </c>
      <c r="E823" s="50">
        <f>VLOOKUP($A823,級距!A:K,11,FALSE)</f>
        <v>2</v>
      </c>
      <c r="F823" s="50">
        <f t="shared" si="12"/>
        <v>1</v>
      </c>
    </row>
    <row r="824" spans="1:6" x14ac:dyDescent="0.25">
      <c r="A824" s="73">
        <v>43389</v>
      </c>
      <c r="B824" s="66">
        <v>39110</v>
      </c>
      <c r="C824" s="50">
        <f>VLOOKUP($A824,級距!$A:$K,9,FALSE)</f>
        <v>9</v>
      </c>
      <c r="D824" s="50">
        <f>VLOOKUP($A824,級距!A:K,10,FALSE)</f>
        <v>9</v>
      </c>
      <c r="E824" s="50">
        <f>VLOOKUP($A824,級距!A:K,11,FALSE)</f>
        <v>4</v>
      </c>
      <c r="F824" s="50">
        <f t="shared" si="12"/>
        <v>1</v>
      </c>
    </row>
    <row r="825" spans="1:6" x14ac:dyDescent="0.25">
      <c r="A825" s="73">
        <v>43388</v>
      </c>
      <c r="B825" s="66">
        <v>-10230</v>
      </c>
      <c r="C825" s="50">
        <f>VLOOKUP($A825,級距!$A:$K,9,FALSE)</f>
        <v>5</v>
      </c>
      <c r="D825" s="50">
        <f>VLOOKUP($A825,級距!A:K,10,FALSE)</f>
        <v>3</v>
      </c>
      <c r="E825" s="50">
        <f>VLOOKUP($A825,級距!A:K,11,FALSE)</f>
        <v>2</v>
      </c>
      <c r="F825" s="50">
        <f t="shared" si="12"/>
        <v>1</v>
      </c>
    </row>
    <row r="826" spans="1:6" x14ac:dyDescent="0.25">
      <c r="A826" s="73">
        <v>43382</v>
      </c>
      <c r="B826" s="66">
        <v>-6840</v>
      </c>
      <c r="C826" s="50">
        <f>VLOOKUP($A826,級距!$A:$K,9,FALSE)</f>
        <v>5</v>
      </c>
      <c r="D826" s="50">
        <f>VLOOKUP($A826,級距!A:K,10,FALSE)</f>
        <v>3</v>
      </c>
      <c r="E826" s="50">
        <f>VLOOKUP($A826,級距!A:K,11,FALSE)</f>
        <v>2</v>
      </c>
      <c r="F826" s="50">
        <f t="shared" si="12"/>
        <v>1</v>
      </c>
    </row>
    <row r="827" spans="1:6" x14ac:dyDescent="0.25">
      <c r="A827" s="73">
        <v>43370</v>
      </c>
      <c r="B827" s="66">
        <v>-1910</v>
      </c>
      <c r="C827" s="50">
        <f>VLOOKUP($A827,級距!$A:$K,9,FALSE)</f>
        <v>2</v>
      </c>
      <c r="D827" s="50">
        <f>VLOOKUP($A827,級距!A:K,10,FALSE)</f>
        <v>6</v>
      </c>
      <c r="E827" s="50">
        <f>VLOOKUP($A827,級距!A:K,11,FALSE)</f>
        <v>2</v>
      </c>
      <c r="F827" s="50">
        <f t="shared" si="12"/>
        <v>1</v>
      </c>
    </row>
    <row r="828" spans="1:6" x14ac:dyDescent="0.25">
      <c r="A828" s="73">
        <v>43368</v>
      </c>
      <c r="B828" s="66">
        <v>840</v>
      </c>
      <c r="C828" s="50">
        <f>VLOOKUP($A828,級距!$A:$K,9,FALSE)</f>
        <v>1</v>
      </c>
      <c r="D828" s="50">
        <f>VLOOKUP($A828,級距!A:K,10,FALSE)</f>
        <v>2</v>
      </c>
      <c r="E828" s="50">
        <f>VLOOKUP($A828,級距!A:K,11,FALSE)</f>
        <v>2</v>
      </c>
      <c r="F828" s="50">
        <f t="shared" si="12"/>
        <v>1</v>
      </c>
    </row>
    <row r="829" spans="1:6" x14ac:dyDescent="0.25">
      <c r="A829" s="73">
        <v>43367</v>
      </c>
      <c r="B829" s="66">
        <v>210</v>
      </c>
      <c r="C829" s="50">
        <f>VLOOKUP($A829,級距!$A:$K,9,FALSE)</f>
        <v>5</v>
      </c>
      <c r="D829" s="50">
        <f>VLOOKUP($A829,級距!A:K,10,FALSE)</f>
        <v>6</v>
      </c>
      <c r="E829" s="50">
        <f>VLOOKUP($A829,級距!A:K,11,FALSE)</f>
        <v>2</v>
      </c>
      <c r="F829" s="50">
        <f t="shared" si="12"/>
        <v>1</v>
      </c>
    </row>
    <row r="830" spans="1:6" x14ac:dyDescent="0.25">
      <c r="A830" s="73">
        <v>43363</v>
      </c>
      <c r="B830" s="66">
        <v>7560</v>
      </c>
      <c r="C830" s="50">
        <f>VLOOKUP($A830,級距!$A:$K,9,FALSE)</f>
        <v>2</v>
      </c>
      <c r="D830" s="50">
        <f>VLOOKUP($A830,級距!A:K,10,FALSE)</f>
        <v>9</v>
      </c>
      <c r="E830" s="50">
        <f>VLOOKUP($A830,級距!A:K,11,FALSE)</f>
        <v>3</v>
      </c>
      <c r="F830" s="50">
        <f t="shared" si="12"/>
        <v>1</v>
      </c>
    </row>
    <row r="831" spans="1:6" x14ac:dyDescent="0.25">
      <c r="A831" s="73">
        <v>43359</v>
      </c>
      <c r="B831" s="66">
        <v>2640</v>
      </c>
      <c r="C831" s="50" t="e">
        <f>VLOOKUP($A831,級距!$A:$K,9,FALSE)</f>
        <v>#N/A</v>
      </c>
      <c r="D831" s="50" t="e">
        <f>VLOOKUP($A831,級距!A:K,10,FALSE)</f>
        <v>#N/A</v>
      </c>
      <c r="E831" s="50" t="e">
        <f>VLOOKUP($A831,級距!A:K,11,FALSE)</f>
        <v>#N/A</v>
      </c>
      <c r="F831" s="50">
        <f t="shared" si="12"/>
        <v>1</v>
      </c>
    </row>
    <row r="832" spans="1:6" x14ac:dyDescent="0.25">
      <c r="A832" s="73">
        <v>43358</v>
      </c>
      <c r="B832" s="66">
        <v>0</v>
      </c>
      <c r="C832" s="50" t="e">
        <f>VLOOKUP($A832,級距!$A:$K,9,FALSE)</f>
        <v>#N/A</v>
      </c>
      <c r="D832" s="50" t="e">
        <f>VLOOKUP($A832,級距!A:K,10,FALSE)</f>
        <v>#N/A</v>
      </c>
      <c r="E832" s="50" t="e">
        <f>VLOOKUP($A832,級距!A:K,11,FALSE)</f>
        <v>#N/A</v>
      </c>
      <c r="F832" s="50">
        <f t="shared" si="12"/>
        <v>0</v>
      </c>
    </row>
    <row r="833" spans="1:6" x14ac:dyDescent="0.25">
      <c r="A833" s="73">
        <v>43357</v>
      </c>
      <c r="B833" s="66">
        <v>4100</v>
      </c>
      <c r="C833" s="50">
        <f>VLOOKUP($A833,級距!$A:$K,9,FALSE)</f>
        <v>2</v>
      </c>
      <c r="D833" s="50">
        <f>VLOOKUP($A833,級距!A:K,10,FALSE)</f>
        <v>6</v>
      </c>
      <c r="E833" s="50">
        <f>VLOOKUP($A833,級距!A:K,11,FALSE)</f>
        <v>2</v>
      </c>
      <c r="F833" s="50">
        <f t="shared" si="12"/>
        <v>1</v>
      </c>
    </row>
    <row r="834" spans="1:6" x14ac:dyDescent="0.25">
      <c r="A834" s="73">
        <v>43356</v>
      </c>
      <c r="B834" s="66">
        <v>7320</v>
      </c>
      <c r="C834" s="50">
        <f>VLOOKUP($A834,級距!$A:$K,9,FALSE)</f>
        <v>2</v>
      </c>
      <c r="D834" s="50">
        <f>VLOOKUP($A834,級距!A:K,10,FALSE)</f>
        <v>8</v>
      </c>
      <c r="E834" s="50">
        <f>VLOOKUP($A834,級距!A:K,11,FALSE)</f>
        <v>3</v>
      </c>
      <c r="F834" s="50">
        <f t="shared" ref="F834:F897" si="13">IF(B834&lt;&gt;0,1,0)</f>
        <v>1</v>
      </c>
    </row>
    <row r="835" spans="1:6" x14ac:dyDescent="0.25">
      <c r="A835" s="73">
        <v>43353</v>
      </c>
      <c r="B835" s="66">
        <v>-4020</v>
      </c>
      <c r="C835" s="50">
        <f>VLOOKUP($A835,級距!$A:$K,9,FALSE)</f>
        <v>2</v>
      </c>
      <c r="D835" s="50">
        <f>VLOOKUP($A835,級距!A:K,10,FALSE)</f>
        <v>4</v>
      </c>
      <c r="E835" s="50">
        <f>VLOOKUP($A835,級距!A:K,11,FALSE)</f>
        <v>2</v>
      </c>
      <c r="F835" s="50">
        <f t="shared" si="13"/>
        <v>1</v>
      </c>
    </row>
    <row r="836" spans="1:6" x14ac:dyDescent="0.25">
      <c r="A836" s="73">
        <v>43352</v>
      </c>
      <c r="B836" s="66">
        <v>-2400</v>
      </c>
      <c r="C836" s="50" t="e">
        <f>VLOOKUP($A836,級距!$A:$K,9,FALSE)</f>
        <v>#N/A</v>
      </c>
      <c r="D836" s="50" t="e">
        <f>VLOOKUP($A836,級距!A:K,10,FALSE)</f>
        <v>#N/A</v>
      </c>
      <c r="E836" s="50" t="e">
        <f>VLOOKUP($A836,級距!A:K,11,FALSE)</f>
        <v>#N/A</v>
      </c>
      <c r="F836" s="50">
        <f t="shared" si="13"/>
        <v>1</v>
      </c>
    </row>
    <row r="837" spans="1:6" x14ac:dyDescent="0.25">
      <c r="A837" s="73">
        <v>43351</v>
      </c>
      <c r="B837" s="66">
        <v>0</v>
      </c>
      <c r="C837" s="50" t="e">
        <f>VLOOKUP($A837,級距!$A:$K,9,FALSE)</f>
        <v>#N/A</v>
      </c>
      <c r="D837" s="50" t="e">
        <f>VLOOKUP($A837,級距!A:K,10,FALSE)</f>
        <v>#N/A</v>
      </c>
      <c r="E837" s="50" t="e">
        <f>VLOOKUP($A837,級距!A:K,11,FALSE)</f>
        <v>#N/A</v>
      </c>
      <c r="F837" s="50">
        <f t="shared" si="13"/>
        <v>0</v>
      </c>
    </row>
    <row r="838" spans="1:6" x14ac:dyDescent="0.25">
      <c r="A838" s="73">
        <v>43350</v>
      </c>
      <c r="B838" s="66">
        <v>990</v>
      </c>
      <c r="C838" s="50">
        <f>VLOOKUP($A838,級距!$A:$K,9,FALSE)</f>
        <v>4</v>
      </c>
      <c r="D838" s="50">
        <f>VLOOKUP($A838,級距!A:K,10,FALSE)</f>
        <v>1</v>
      </c>
      <c r="E838" s="50">
        <f>VLOOKUP($A838,級距!A:K,11,FALSE)</f>
        <v>2</v>
      </c>
      <c r="F838" s="50">
        <f t="shared" si="13"/>
        <v>1</v>
      </c>
    </row>
    <row r="839" spans="1:6" x14ac:dyDescent="0.25">
      <c r="A839" s="73">
        <v>43342</v>
      </c>
      <c r="B839" s="66">
        <v>-360</v>
      </c>
      <c r="C839" s="50">
        <f>VLOOKUP($A839,級距!$A:$K,9,FALSE)</f>
        <v>2</v>
      </c>
      <c r="D839" s="50">
        <f>VLOOKUP($A839,級距!A:K,10,FALSE)</f>
        <v>2</v>
      </c>
      <c r="E839" s="50">
        <f>VLOOKUP($A839,級距!A:K,11,FALSE)</f>
        <v>2</v>
      </c>
      <c r="F839" s="50">
        <f t="shared" si="13"/>
        <v>1</v>
      </c>
    </row>
    <row r="840" spans="1:6" x14ac:dyDescent="0.25">
      <c r="A840" s="73">
        <v>43341</v>
      </c>
      <c r="B840" s="66">
        <v>3530</v>
      </c>
      <c r="C840" s="50">
        <f>VLOOKUP($A840,級距!$A:$K,9,FALSE)</f>
        <v>3</v>
      </c>
      <c r="D840" s="50">
        <f>VLOOKUP($A840,級距!A:K,10,FALSE)</f>
        <v>9</v>
      </c>
      <c r="E840" s="50">
        <f>VLOOKUP($A840,級距!A:K,11,FALSE)</f>
        <v>3</v>
      </c>
      <c r="F840" s="50">
        <f t="shared" si="13"/>
        <v>1</v>
      </c>
    </row>
    <row r="841" spans="1:6" x14ac:dyDescent="0.25">
      <c r="A841" s="73">
        <v>43338</v>
      </c>
      <c r="B841" s="66">
        <v>4700</v>
      </c>
      <c r="C841" s="50" t="e">
        <f>VLOOKUP($A841,級距!$A:$K,9,FALSE)</f>
        <v>#N/A</v>
      </c>
      <c r="D841" s="50" t="e">
        <f>VLOOKUP($A841,級距!A:K,10,FALSE)</f>
        <v>#N/A</v>
      </c>
      <c r="E841" s="50" t="e">
        <f>VLOOKUP($A841,級距!A:K,11,FALSE)</f>
        <v>#N/A</v>
      </c>
      <c r="F841" s="50">
        <f t="shared" si="13"/>
        <v>1</v>
      </c>
    </row>
    <row r="842" spans="1:6" x14ac:dyDescent="0.25">
      <c r="A842" s="73">
        <v>43337</v>
      </c>
      <c r="B842" s="66">
        <v>0</v>
      </c>
      <c r="C842" s="50" t="e">
        <f>VLOOKUP($A842,級距!$A:$K,9,FALSE)</f>
        <v>#N/A</v>
      </c>
      <c r="D842" s="50" t="e">
        <f>VLOOKUP($A842,級距!A:K,10,FALSE)</f>
        <v>#N/A</v>
      </c>
      <c r="E842" s="50" t="e">
        <f>VLOOKUP($A842,級距!A:K,11,FALSE)</f>
        <v>#N/A</v>
      </c>
      <c r="F842" s="50">
        <f t="shared" si="13"/>
        <v>0</v>
      </c>
    </row>
    <row r="843" spans="1:6" x14ac:dyDescent="0.25">
      <c r="A843" s="73">
        <v>43336</v>
      </c>
      <c r="B843" s="66">
        <v>4110</v>
      </c>
      <c r="C843" s="50">
        <f>VLOOKUP($A843,級距!$A:$K,9,FALSE)</f>
        <v>1</v>
      </c>
      <c r="D843" s="50">
        <f>VLOOKUP($A843,級距!A:K,10,FALSE)</f>
        <v>8</v>
      </c>
      <c r="E843" s="50">
        <f>VLOOKUP($A843,級距!A:K,11,FALSE)</f>
        <v>3</v>
      </c>
      <c r="F843" s="50">
        <f t="shared" si="13"/>
        <v>1</v>
      </c>
    </row>
    <row r="844" spans="1:6" x14ac:dyDescent="0.25">
      <c r="A844" s="73">
        <v>43335</v>
      </c>
      <c r="B844" s="66">
        <v>-1200</v>
      </c>
      <c r="C844" s="50">
        <f>VLOOKUP($A844,級距!$A:$K,9,FALSE)</f>
        <v>2</v>
      </c>
      <c r="D844" s="50">
        <f>VLOOKUP($A844,級距!A:K,10,FALSE)</f>
        <v>1</v>
      </c>
      <c r="E844" s="50">
        <f>VLOOKUP($A844,級距!A:K,11,FALSE)</f>
        <v>2</v>
      </c>
      <c r="F844" s="50">
        <f t="shared" si="13"/>
        <v>1</v>
      </c>
    </row>
    <row r="845" spans="1:6" x14ac:dyDescent="0.25">
      <c r="A845" s="73">
        <v>43334</v>
      </c>
      <c r="B845" s="66">
        <v>-1230</v>
      </c>
      <c r="C845" s="50">
        <f>VLOOKUP($A845,級距!$A:$K,9,FALSE)</f>
        <v>2</v>
      </c>
      <c r="D845" s="50">
        <f>VLOOKUP($A845,級距!A:K,10,FALSE)</f>
        <v>6</v>
      </c>
      <c r="E845" s="50">
        <f>VLOOKUP($A845,級距!A:K,11,FALSE)</f>
        <v>2</v>
      </c>
      <c r="F845" s="50">
        <f t="shared" si="13"/>
        <v>1</v>
      </c>
    </row>
    <row r="846" spans="1:6" x14ac:dyDescent="0.25">
      <c r="A846" s="73">
        <v>43333</v>
      </c>
      <c r="B846" s="66">
        <v>-7560</v>
      </c>
      <c r="C846" s="50">
        <f>VLOOKUP($A846,級距!$A:$K,9,FALSE)</f>
        <v>1</v>
      </c>
      <c r="D846" s="50">
        <f>VLOOKUP($A846,級距!A:K,10,FALSE)</f>
        <v>1</v>
      </c>
      <c r="E846" s="50">
        <f>VLOOKUP($A846,級距!A:K,11,FALSE)</f>
        <v>2</v>
      </c>
      <c r="F846" s="50">
        <f t="shared" si="13"/>
        <v>1</v>
      </c>
    </row>
    <row r="847" spans="1:6" x14ac:dyDescent="0.25">
      <c r="A847" s="73">
        <v>43331</v>
      </c>
      <c r="B847" s="66">
        <v>210</v>
      </c>
      <c r="C847" s="50" t="e">
        <f>VLOOKUP($A847,級距!$A:$K,9,FALSE)</f>
        <v>#N/A</v>
      </c>
      <c r="D847" s="50" t="e">
        <f>VLOOKUP($A847,級距!A:K,10,FALSE)</f>
        <v>#N/A</v>
      </c>
      <c r="E847" s="50" t="e">
        <f>VLOOKUP($A847,級距!A:K,11,FALSE)</f>
        <v>#N/A</v>
      </c>
      <c r="F847" s="50">
        <f t="shared" si="13"/>
        <v>1</v>
      </c>
    </row>
    <row r="848" spans="1:6" x14ac:dyDescent="0.25">
      <c r="A848" s="73">
        <v>43325</v>
      </c>
      <c r="B848" s="66">
        <v>-4590</v>
      </c>
      <c r="C848" s="50">
        <f>VLOOKUP($A848,級距!$A:$K,9,FALSE)</f>
        <v>2</v>
      </c>
      <c r="D848" s="50">
        <f>VLOOKUP($A848,級距!A:K,10,FALSE)</f>
        <v>1</v>
      </c>
      <c r="E848" s="50">
        <f>VLOOKUP($A848,級距!A:K,11,FALSE)</f>
        <v>2</v>
      </c>
      <c r="F848" s="50">
        <f t="shared" si="13"/>
        <v>1</v>
      </c>
    </row>
    <row r="849" spans="1:6" x14ac:dyDescent="0.25">
      <c r="A849" s="73">
        <v>43319</v>
      </c>
      <c r="B849" s="66">
        <v>-2010</v>
      </c>
      <c r="C849" s="50">
        <f>VLOOKUP($A849,級距!$A:$K,9,FALSE)</f>
        <v>1</v>
      </c>
      <c r="D849" s="50">
        <f>VLOOKUP($A849,級距!A:K,10,FALSE)</f>
        <v>3</v>
      </c>
      <c r="E849" s="50">
        <f>VLOOKUP($A849,級距!A:K,11,FALSE)</f>
        <v>2</v>
      </c>
      <c r="F849" s="50">
        <f t="shared" si="13"/>
        <v>1</v>
      </c>
    </row>
    <row r="850" spans="1:6" x14ac:dyDescent="0.25">
      <c r="A850" s="73">
        <v>43315</v>
      </c>
      <c r="B850" s="66">
        <v>-4290</v>
      </c>
      <c r="C850" s="50">
        <f>VLOOKUP($A850,級距!$A:$K,9,FALSE)</f>
        <v>1</v>
      </c>
      <c r="D850" s="50">
        <f>VLOOKUP($A850,級距!A:K,10,FALSE)</f>
        <v>3</v>
      </c>
      <c r="E850" s="50">
        <f>VLOOKUP($A850,級距!A:K,11,FALSE)</f>
        <v>2</v>
      </c>
      <c r="F850" s="50">
        <f t="shared" si="13"/>
        <v>1</v>
      </c>
    </row>
    <row r="851" spans="1:6" x14ac:dyDescent="0.25">
      <c r="A851" s="73">
        <v>43314</v>
      </c>
      <c r="B851" s="66">
        <v>15270</v>
      </c>
      <c r="C851" s="50">
        <f>VLOOKUP($A851,級距!$A:$K,9,FALSE)</f>
        <v>8</v>
      </c>
      <c r="D851" s="50">
        <f>VLOOKUP($A851,級距!A:K,10,FALSE)</f>
        <v>10</v>
      </c>
      <c r="E851" s="50">
        <f>VLOOKUP($A851,級距!A:K,11,FALSE)</f>
        <v>4</v>
      </c>
      <c r="F851" s="50">
        <f t="shared" si="13"/>
        <v>1</v>
      </c>
    </row>
    <row r="852" spans="1:6" x14ac:dyDescent="0.25">
      <c r="A852" s="73">
        <v>43311</v>
      </c>
      <c r="B852" s="66">
        <v>-10230</v>
      </c>
      <c r="C852" s="50">
        <f>VLOOKUP($A852,級距!$A:$K,9,FALSE)</f>
        <v>7</v>
      </c>
      <c r="D852" s="50">
        <f>VLOOKUP($A852,級距!A:K,10,FALSE)</f>
        <v>6</v>
      </c>
      <c r="E852" s="50">
        <f>VLOOKUP($A852,級距!A:K,11,FALSE)</f>
        <v>1</v>
      </c>
      <c r="F852" s="50">
        <f t="shared" si="13"/>
        <v>1</v>
      </c>
    </row>
    <row r="853" spans="1:6" x14ac:dyDescent="0.25">
      <c r="A853" s="73">
        <v>43306</v>
      </c>
      <c r="B853" s="66">
        <v>-12710</v>
      </c>
      <c r="C853" s="50">
        <f>VLOOKUP($A853,級距!$A:$K,9,FALSE)</f>
        <v>5</v>
      </c>
      <c r="D853" s="50">
        <f>VLOOKUP($A853,級距!A:K,10,FALSE)</f>
        <v>9</v>
      </c>
      <c r="E853" s="50">
        <f>VLOOKUP($A853,級距!A:K,11,FALSE)</f>
        <v>3</v>
      </c>
      <c r="F853" s="50">
        <f t="shared" si="13"/>
        <v>1</v>
      </c>
    </row>
    <row r="854" spans="1:6" x14ac:dyDescent="0.25">
      <c r="A854" s="73">
        <v>43305</v>
      </c>
      <c r="B854" s="66">
        <v>-10230</v>
      </c>
      <c r="C854" s="50">
        <f>VLOOKUP($A854,級距!$A:$K,9,FALSE)</f>
        <v>4</v>
      </c>
      <c r="D854" s="50">
        <f>VLOOKUP($A854,級距!A:K,10,FALSE)</f>
        <v>3</v>
      </c>
      <c r="E854" s="50">
        <f>VLOOKUP($A854,級距!A:K,11,FALSE)</f>
        <v>2</v>
      </c>
      <c r="F854" s="50">
        <f t="shared" si="13"/>
        <v>1</v>
      </c>
    </row>
    <row r="855" spans="1:6" x14ac:dyDescent="0.25">
      <c r="A855" s="73">
        <v>43298</v>
      </c>
      <c r="B855" s="66">
        <v>9060</v>
      </c>
      <c r="C855" s="50">
        <f>VLOOKUP($A855,級距!$A:$K,9,FALSE)</f>
        <v>7</v>
      </c>
      <c r="D855" s="50">
        <f>VLOOKUP($A855,級距!A:K,10,FALSE)</f>
        <v>8</v>
      </c>
      <c r="E855" s="50">
        <f>VLOOKUP($A855,級距!A:K,11,FALSE)</f>
        <v>4</v>
      </c>
      <c r="F855" s="50">
        <f t="shared" si="13"/>
        <v>1</v>
      </c>
    </row>
    <row r="856" spans="1:6" x14ac:dyDescent="0.25">
      <c r="A856" s="73">
        <v>43293</v>
      </c>
      <c r="B856" s="66">
        <v>7180</v>
      </c>
      <c r="C856" s="50">
        <f>VLOOKUP($A856,級距!$A:$K,9,FALSE)</f>
        <v>4</v>
      </c>
      <c r="D856" s="50">
        <f>VLOOKUP($A856,級距!A:K,10,FALSE)</f>
        <v>10</v>
      </c>
      <c r="E856" s="50">
        <f>VLOOKUP($A856,級距!A:K,11,FALSE)</f>
        <v>3</v>
      </c>
      <c r="F856" s="50">
        <f t="shared" si="13"/>
        <v>1</v>
      </c>
    </row>
    <row r="857" spans="1:6" x14ac:dyDescent="0.25">
      <c r="A857" s="73">
        <v>43292</v>
      </c>
      <c r="B857" s="66">
        <v>620</v>
      </c>
      <c r="C857" s="50">
        <f>VLOOKUP($A857,級距!$A:$K,9,FALSE)</f>
        <v>1</v>
      </c>
      <c r="D857" s="50">
        <f>VLOOKUP($A857,級距!A:K,10,FALSE)</f>
        <v>5</v>
      </c>
      <c r="E857" s="50">
        <f>VLOOKUP($A857,級距!A:K,11,FALSE)</f>
        <v>2</v>
      </c>
      <c r="F857" s="50">
        <f t="shared" si="13"/>
        <v>1</v>
      </c>
    </row>
    <row r="858" spans="1:6" x14ac:dyDescent="0.25">
      <c r="A858" s="73">
        <v>43289</v>
      </c>
      <c r="B858" s="66">
        <v>4980</v>
      </c>
      <c r="C858" s="50" t="e">
        <f>VLOOKUP($A858,級距!$A:$K,9,FALSE)</f>
        <v>#N/A</v>
      </c>
      <c r="D858" s="50" t="e">
        <f>VLOOKUP($A858,級距!A:K,10,FALSE)</f>
        <v>#N/A</v>
      </c>
      <c r="E858" s="50" t="e">
        <f>VLOOKUP($A858,級距!A:K,11,FALSE)</f>
        <v>#N/A</v>
      </c>
      <c r="F858" s="50">
        <f t="shared" si="13"/>
        <v>1</v>
      </c>
    </row>
    <row r="859" spans="1:6" x14ac:dyDescent="0.25">
      <c r="A859" s="73">
        <v>43288</v>
      </c>
      <c r="B859" s="66">
        <v>0</v>
      </c>
      <c r="C859" s="50" t="e">
        <f>VLOOKUP($A859,級距!$A:$K,9,FALSE)</f>
        <v>#N/A</v>
      </c>
      <c r="D859" s="50" t="e">
        <f>VLOOKUP($A859,級距!A:K,10,FALSE)</f>
        <v>#N/A</v>
      </c>
      <c r="E859" s="50" t="e">
        <f>VLOOKUP($A859,級距!A:K,11,FALSE)</f>
        <v>#N/A</v>
      </c>
      <c r="F859" s="50">
        <f t="shared" si="13"/>
        <v>0</v>
      </c>
    </row>
    <row r="860" spans="1:6" x14ac:dyDescent="0.25">
      <c r="A860" s="73">
        <v>43287</v>
      </c>
      <c r="B860" s="66">
        <v>11540</v>
      </c>
      <c r="C860" s="50">
        <f>VLOOKUP($A860,級距!$A:$K,9,FALSE)</f>
        <v>6</v>
      </c>
      <c r="D860" s="50">
        <f>VLOOKUP($A860,級距!A:K,10,FALSE)</f>
        <v>9</v>
      </c>
      <c r="E860" s="50">
        <f>VLOOKUP($A860,級距!A:K,11,FALSE)</f>
        <v>4</v>
      </c>
      <c r="F860" s="50">
        <f t="shared" si="13"/>
        <v>1</v>
      </c>
    </row>
    <row r="861" spans="1:6" x14ac:dyDescent="0.25">
      <c r="A861" s="73">
        <v>43286</v>
      </c>
      <c r="B861" s="66">
        <v>3180</v>
      </c>
      <c r="C861" s="50">
        <f>VLOOKUP($A861,級距!$A:$K,9,FALSE)</f>
        <v>3</v>
      </c>
      <c r="D861" s="50">
        <f>VLOOKUP($A861,級距!A:K,10,FALSE)</f>
        <v>7</v>
      </c>
      <c r="E861" s="50">
        <f>VLOOKUP($A861,級距!A:K,11,FALSE)</f>
        <v>3</v>
      </c>
      <c r="F861" s="50">
        <f t="shared" si="13"/>
        <v>1</v>
      </c>
    </row>
    <row r="862" spans="1:6" x14ac:dyDescent="0.25">
      <c r="A862" s="73">
        <v>43284</v>
      </c>
      <c r="B862" s="66">
        <v>-8460</v>
      </c>
      <c r="C862" s="50" t="e">
        <f>VLOOKUP($A862,級距!$A:$K,9,FALSE)</f>
        <v>#N/A</v>
      </c>
      <c r="D862" s="50" t="e">
        <f>VLOOKUP($A862,級距!A:K,10,FALSE)</f>
        <v>#N/A</v>
      </c>
      <c r="E862" s="50" t="e">
        <f>VLOOKUP($A862,級距!A:K,11,FALSE)</f>
        <v>#N/A</v>
      </c>
      <c r="F862" s="50">
        <f t="shared" si="13"/>
        <v>1</v>
      </c>
    </row>
    <row r="863" spans="1:6" x14ac:dyDescent="0.25">
      <c r="A863" s="73">
        <v>43282</v>
      </c>
      <c r="B863" s="66">
        <v>-60</v>
      </c>
      <c r="C863" s="50" t="e">
        <f>VLOOKUP($A863,級距!$A:$K,9,FALSE)</f>
        <v>#N/A</v>
      </c>
      <c r="D863" s="50" t="e">
        <f>VLOOKUP($A863,級距!A:K,10,FALSE)</f>
        <v>#N/A</v>
      </c>
      <c r="E863" s="50" t="e">
        <f>VLOOKUP($A863,級距!A:K,11,FALSE)</f>
        <v>#N/A</v>
      </c>
      <c r="F863" s="50">
        <f t="shared" si="13"/>
        <v>1</v>
      </c>
    </row>
    <row r="864" spans="1:6" x14ac:dyDescent="0.25">
      <c r="A864" s="73">
        <v>43281</v>
      </c>
      <c r="B864" s="66">
        <v>0</v>
      </c>
      <c r="C864" s="50" t="e">
        <f>VLOOKUP($A864,級距!$A:$K,9,FALSE)</f>
        <v>#N/A</v>
      </c>
      <c r="D864" s="50" t="e">
        <f>VLOOKUP($A864,級距!A:K,10,FALSE)</f>
        <v>#N/A</v>
      </c>
      <c r="E864" s="50" t="e">
        <f>VLOOKUP($A864,級距!A:K,11,FALSE)</f>
        <v>#N/A</v>
      </c>
      <c r="F864" s="50">
        <f t="shared" si="13"/>
        <v>0</v>
      </c>
    </row>
    <row r="865" spans="1:6" x14ac:dyDescent="0.25">
      <c r="A865" s="73">
        <v>43280</v>
      </c>
      <c r="B865" s="66">
        <v>3030</v>
      </c>
      <c r="C865" s="50">
        <f>VLOOKUP($A865,級距!$A:$K,9,FALSE)</f>
        <v>2</v>
      </c>
      <c r="D865" s="50">
        <f>VLOOKUP($A865,級距!A:K,10,FALSE)</f>
        <v>5</v>
      </c>
      <c r="E865" s="50">
        <f>VLOOKUP($A865,級距!A:K,11,FALSE)</f>
        <v>2</v>
      </c>
      <c r="F865" s="50">
        <f t="shared" si="13"/>
        <v>1</v>
      </c>
    </row>
    <row r="866" spans="1:6" x14ac:dyDescent="0.25">
      <c r="A866" s="73">
        <v>43275</v>
      </c>
      <c r="B866" s="66">
        <v>-4560</v>
      </c>
      <c r="C866" s="50" t="e">
        <f>VLOOKUP($A866,級距!$A:$K,9,FALSE)</f>
        <v>#N/A</v>
      </c>
      <c r="D866" s="50" t="e">
        <f>VLOOKUP($A866,級距!A:K,10,FALSE)</f>
        <v>#N/A</v>
      </c>
      <c r="E866" s="50" t="e">
        <f>VLOOKUP($A866,級距!A:K,11,FALSE)</f>
        <v>#N/A</v>
      </c>
      <c r="F866" s="50">
        <f t="shared" si="13"/>
        <v>1</v>
      </c>
    </row>
    <row r="867" spans="1:6" x14ac:dyDescent="0.25">
      <c r="A867" s="73">
        <v>43274</v>
      </c>
      <c r="B867" s="66">
        <v>0</v>
      </c>
      <c r="C867" s="50" t="e">
        <f>VLOOKUP($A867,級距!$A:$K,9,FALSE)</f>
        <v>#N/A</v>
      </c>
      <c r="D867" s="50" t="e">
        <f>VLOOKUP($A867,級距!A:K,10,FALSE)</f>
        <v>#N/A</v>
      </c>
      <c r="E867" s="50" t="e">
        <f>VLOOKUP($A867,級距!A:K,11,FALSE)</f>
        <v>#N/A</v>
      </c>
      <c r="F867" s="50">
        <f t="shared" si="13"/>
        <v>0</v>
      </c>
    </row>
    <row r="868" spans="1:6" x14ac:dyDescent="0.25">
      <c r="A868" s="73">
        <v>43273</v>
      </c>
      <c r="B868" s="66">
        <v>-5670</v>
      </c>
      <c r="C868" s="50">
        <f>VLOOKUP($A868,級距!$A:$K,9,FALSE)</f>
        <v>2</v>
      </c>
      <c r="D868" s="50">
        <f>VLOOKUP($A868,級距!A:K,10,FALSE)</f>
        <v>7</v>
      </c>
      <c r="E868" s="50">
        <f>VLOOKUP($A868,級距!A:K,11,FALSE)</f>
        <v>3</v>
      </c>
      <c r="F868" s="50">
        <f t="shared" si="13"/>
        <v>1</v>
      </c>
    </row>
    <row r="869" spans="1:6" x14ac:dyDescent="0.25">
      <c r="A869" s="73">
        <v>43271</v>
      </c>
      <c r="B869" s="66">
        <v>60</v>
      </c>
      <c r="C869" s="50">
        <f>VLOOKUP($A869,級距!$A:$K,9,FALSE)</f>
        <v>2</v>
      </c>
      <c r="D869" s="50">
        <f>VLOOKUP($A869,級距!A:K,10,FALSE)</f>
        <v>4</v>
      </c>
      <c r="E869" s="50">
        <f>VLOOKUP($A869,級距!A:K,11,FALSE)</f>
        <v>2</v>
      </c>
      <c r="F869" s="50">
        <f t="shared" si="13"/>
        <v>1</v>
      </c>
    </row>
    <row r="870" spans="1:6" x14ac:dyDescent="0.25">
      <c r="A870" s="73">
        <v>43270</v>
      </c>
      <c r="B870" s="66">
        <v>90</v>
      </c>
      <c r="C870" s="50">
        <f>VLOOKUP($A870,級距!$A:$K,9,FALSE)</f>
        <v>4</v>
      </c>
      <c r="D870" s="50">
        <f>VLOOKUP($A870,級距!A:K,10,FALSE)</f>
        <v>6</v>
      </c>
      <c r="E870" s="50">
        <f>VLOOKUP($A870,級距!A:K,11,FALSE)</f>
        <v>2</v>
      </c>
      <c r="F870" s="50">
        <f t="shared" si="13"/>
        <v>1</v>
      </c>
    </row>
    <row r="871" spans="1:6" x14ac:dyDescent="0.25">
      <c r="A871" s="73">
        <v>43265</v>
      </c>
      <c r="B871" s="66">
        <v>5710</v>
      </c>
      <c r="C871" s="50">
        <f>VLOOKUP($A871,級距!$A:$K,9,FALSE)</f>
        <v>4</v>
      </c>
      <c r="D871" s="50">
        <f>VLOOKUP($A871,級距!A:K,10,FALSE)</f>
        <v>9</v>
      </c>
      <c r="E871" s="50">
        <f>VLOOKUP($A871,級距!A:K,11,FALSE)</f>
        <v>3</v>
      </c>
      <c r="F871" s="50">
        <f t="shared" si="13"/>
        <v>1</v>
      </c>
    </row>
    <row r="872" spans="1:6" x14ac:dyDescent="0.25">
      <c r="A872" s="73">
        <v>43264</v>
      </c>
      <c r="B872" s="66">
        <v>-2340</v>
      </c>
      <c r="C872" s="50">
        <f>VLOOKUP($A872,級距!$A:$K,9,FALSE)</f>
        <v>2</v>
      </c>
      <c r="D872" s="50">
        <f>VLOOKUP($A872,級距!A:K,10,FALSE)</f>
        <v>2</v>
      </c>
      <c r="E872" s="50">
        <f>VLOOKUP($A872,級距!A:K,11,FALSE)</f>
        <v>2</v>
      </c>
      <c r="F872" s="50">
        <f t="shared" si="13"/>
        <v>1</v>
      </c>
    </row>
    <row r="873" spans="1:6" x14ac:dyDescent="0.25">
      <c r="A873" s="73">
        <v>43263</v>
      </c>
      <c r="B873" s="66">
        <v>2760</v>
      </c>
      <c r="C873" s="50">
        <f>VLOOKUP($A873,級距!$A:$K,9,FALSE)</f>
        <v>1</v>
      </c>
      <c r="D873" s="50">
        <f>VLOOKUP($A873,級距!A:K,10,FALSE)</f>
        <v>9</v>
      </c>
      <c r="E873" s="50">
        <f>VLOOKUP($A873,級距!A:K,11,FALSE)</f>
        <v>3</v>
      </c>
      <c r="F873" s="50">
        <f t="shared" si="13"/>
        <v>1</v>
      </c>
    </row>
    <row r="874" spans="1:6" x14ac:dyDescent="0.25">
      <c r="A874" s="73">
        <v>43256</v>
      </c>
      <c r="B874" s="66">
        <v>-930</v>
      </c>
      <c r="C874" s="50">
        <f>VLOOKUP($A874,級距!$A:$K,9,FALSE)</f>
        <v>1</v>
      </c>
      <c r="D874" s="50">
        <f>VLOOKUP($A874,級距!A:K,10,FALSE)</f>
        <v>2</v>
      </c>
      <c r="E874" s="50">
        <f>VLOOKUP($A874,級距!A:K,11,FALSE)</f>
        <v>2</v>
      </c>
      <c r="F874" s="50">
        <f t="shared" si="13"/>
        <v>1</v>
      </c>
    </row>
    <row r="875" spans="1:6" x14ac:dyDescent="0.25">
      <c r="A875" s="73">
        <v>43254</v>
      </c>
      <c r="B875" s="66">
        <v>1400</v>
      </c>
      <c r="C875" s="50" t="e">
        <f>VLOOKUP($A875,級距!$A:$K,9,FALSE)</f>
        <v>#N/A</v>
      </c>
      <c r="D875" s="50" t="e">
        <f>VLOOKUP($A875,級距!A:K,10,FALSE)</f>
        <v>#N/A</v>
      </c>
      <c r="E875" s="50" t="e">
        <f>VLOOKUP($A875,級距!A:K,11,FALSE)</f>
        <v>#N/A</v>
      </c>
      <c r="F875" s="50">
        <f t="shared" si="13"/>
        <v>1</v>
      </c>
    </row>
    <row r="876" spans="1:6" x14ac:dyDescent="0.25">
      <c r="A876" s="73">
        <v>43253</v>
      </c>
      <c r="B876" s="66">
        <v>0</v>
      </c>
      <c r="C876" s="50" t="e">
        <f>VLOOKUP($A876,級距!$A:$K,9,FALSE)</f>
        <v>#N/A</v>
      </c>
      <c r="D876" s="50" t="e">
        <f>VLOOKUP($A876,級距!A:K,10,FALSE)</f>
        <v>#N/A</v>
      </c>
      <c r="E876" s="50" t="e">
        <f>VLOOKUP($A876,級距!A:K,11,FALSE)</f>
        <v>#N/A</v>
      </c>
      <c r="F876" s="50">
        <f t="shared" si="13"/>
        <v>0</v>
      </c>
    </row>
    <row r="877" spans="1:6" x14ac:dyDescent="0.25">
      <c r="A877" s="73">
        <v>43252</v>
      </c>
      <c r="B877" s="66">
        <v>3450</v>
      </c>
      <c r="C877" s="50">
        <f>VLOOKUP($A877,級距!$A:$K,9,FALSE)</f>
        <v>5</v>
      </c>
      <c r="D877" s="50">
        <f>VLOOKUP($A877,級距!A:K,10,FALSE)</f>
        <v>9</v>
      </c>
      <c r="E877" s="50">
        <f>VLOOKUP($A877,級距!A:K,11,FALSE)</f>
        <v>3</v>
      </c>
      <c r="F877" s="50">
        <f t="shared" si="13"/>
        <v>1</v>
      </c>
    </row>
    <row r="878" spans="1:6" x14ac:dyDescent="0.25">
      <c r="A878" s="73">
        <v>43251</v>
      </c>
      <c r="B878" s="66">
        <v>1085</v>
      </c>
      <c r="C878" s="50">
        <f>VLOOKUP($A878,級距!$A:$K,9,FALSE)</f>
        <v>2</v>
      </c>
      <c r="D878" s="50">
        <f>VLOOKUP($A878,級距!A:K,10,FALSE)</f>
        <v>3</v>
      </c>
      <c r="E878" s="50">
        <f>VLOOKUP($A878,級距!A:K,11,FALSE)</f>
        <v>2</v>
      </c>
      <c r="F878" s="50">
        <f t="shared" si="13"/>
        <v>1</v>
      </c>
    </row>
    <row r="879" spans="1:6" x14ac:dyDescent="0.25">
      <c r="A879" s="73">
        <v>43244</v>
      </c>
      <c r="B879" s="66">
        <v>-6330</v>
      </c>
      <c r="C879" s="50">
        <f>VLOOKUP($A879,級距!$A:$K,9,FALSE)</f>
        <v>3</v>
      </c>
      <c r="D879" s="50">
        <f>VLOOKUP($A879,級距!A:K,10,FALSE)</f>
        <v>1</v>
      </c>
      <c r="E879" s="50">
        <f>VLOOKUP($A879,級距!A:K,11,FALSE)</f>
        <v>2</v>
      </c>
      <c r="F879" s="50">
        <f t="shared" si="13"/>
        <v>1</v>
      </c>
    </row>
    <row r="880" spans="1:6" x14ac:dyDescent="0.25">
      <c r="A880" s="73">
        <v>43243</v>
      </c>
      <c r="B880" s="66">
        <v>-750</v>
      </c>
      <c r="C880" s="50">
        <f>VLOOKUP($A880,級距!$A:$K,9,FALSE)</f>
        <v>6</v>
      </c>
      <c r="D880" s="50">
        <f>VLOOKUP($A880,級距!A:K,10,FALSE)</f>
        <v>10</v>
      </c>
      <c r="E880" s="50">
        <f>VLOOKUP($A880,級距!A:K,11,FALSE)</f>
        <v>4</v>
      </c>
      <c r="F880" s="50">
        <f t="shared" si="13"/>
        <v>1</v>
      </c>
    </row>
    <row r="881" spans="1:6" x14ac:dyDescent="0.25">
      <c r="A881" s="73">
        <v>43242</v>
      </c>
      <c r="B881" s="66">
        <v>-3185</v>
      </c>
      <c r="C881" s="50">
        <f>VLOOKUP($A881,級距!$A:$K,9,FALSE)</f>
        <v>2</v>
      </c>
      <c r="D881" s="50">
        <f>VLOOKUP($A881,級距!A:K,10,FALSE)</f>
        <v>6</v>
      </c>
      <c r="E881" s="50">
        <f>VLOOKUP($A881,級距!A:K,11,FALSE)</f>
        <v>2</v>
      </c>
      <c r="F881" s="50">
        <f t="shared" si="13"/>
        <v>1</v>
      </c>
    </row>
    <row r="882" spans="1:6" x14ac:dyDescent="0.25">
      <c r="A882" s="73">
        <v>43237</v>
      </c>
      <c r="B882" s="66">
        <v>-11625</v>
      </c>
      <c r="C882" s="50">
        <f>VLOOKUP($A882,級距!$A:$K,9,FALSE)</f>
        <v>4</v>
      </c>
      <c r="D882" s="50">
        <f>VLOOKUP($A882,級距!A:K,10,FALSE)</f>
        <v>1</v>
      </c>
      <c r="E882" s="50">
        <f>VLOOKUP($A882,級距!A:K,11,FALSE)</f>
        <v>2</v>
      </c>
      <c r="F882" s="50">
        <f t="shared" si="13"/>
        <v>1</v>
      </c>
    </row>
    <row r="883" spans="1:6" x14ac:dyDescent="0.25">
      <c r="A883" s="73">
        <v>43234</v>
      </c>
      <c r="B883" s="66">
        <v>-3420</v>
      </c>
      <c r="C883" s="50">
        <f>VLOOKUP($A883,級距!$A:$K,9,FALSE)</f>
        <v>1</v>
      </c>
      <c r="D883" s="50">
        <f>VLOOKUP($A883,級距!A:K,10,FALSE)</f>
        <v>2</v>
      </c>
      <c r="E883" s="50">
        <f>VLOOKUP($A883,級距!A:K,11,FALSE)</f>
        <v>2</v>
      </c>
      <c r="F883" s="50">
        <f t="shared" si="13"/>
        <v>1</v>
      </c>
    </row>
    <row r="884" spans="1:6" x14ac:dyDescent="0.25">
      <c r="A884" s="73">
        <v>43233</v>
      </c>
      <c r="B884" s="66">
        <v>3510</v>
      </c>
      <c r="C884" s="50" t="e">
        <f>VLOOKUP($A884,級距!$A:$K,9,FALSE)</f>
        <v>#N/A</v>
      </c>
      <c r="D884" s="50" t="e">
        <f>VLOOKUP($A884,級距!A:K,10,FALSE)</f>
        <v>#N/A</v>
      </c>
      <c r="E884" s="50" t="e">
        <f>VLOOKUP($A884,級距!A:K,11,FALSE)</f>
        <v>#N/A</v>
      </c>
      <c r="F884" s="50">
        <f t="shared" si="13"/>
        <v>1</v>
      </c>
    </row>
    <row r="885" spans="1:6" x14ac:dyDescent="0.25">
      <c r="A885" s="73">
        <v>43232</v>
      </c>
      <c r="B885" s="66">
        <v>0</v>
      </c>
      <c r="C885" s="50" t="e">
        <f>VLOOKUP($A885,級距!$A:$K,9,FALSE)</f>
        <v>#N/A</v>
      </c>
      <c r="D885" s="50" t="e">
        <f>VLOOKUP($A885,級距!A:K,10,FALSE)</f>
        <v>#N/A</v>
      </c>
      <c r="E885" s="50" t="e">
        <f>VLOOKUP($A885,級距!A:K,11,FALSE)</f>
        <v>#N/A</v>
      </c>
      <c r="F885" s="50">
        <f t="shared" si="13"/>
        <v>0</v>
      </c>
    </row>
    <row r="886" spans="1:6" x14ac:dyDescent="0.25">
      <c r="A886" s="73">
        <v>43231</v>
      </c>
      <c r="B886" s="66">
        <v>-2400</v>
      </c>
      <c r="C886" s="50">
        <f>VLOOKUP($A886,級距!$A:$K,9,FALSE)</f>
        <v>1</v>
      </c>
      <c r="D886" s="50">
        <f>VLOOKUP($A886,級距!A:K,10,FALSE)</f>
        <v>3</v>
      </c>
      <c r="E886" s="50">
        <f>VLOOKUP($A886,級距!A:K,11,FALSE)</f>
        <v>2</v>
      </c>
      <c r="F886" s="50">
        <f t="shared" si="13"/>
        <v>1</v>
      </c>
    </row>
    <row r="887" spans="1:6" x14ac:dyDescent="0.25">
      <c r="A887" s="73">
        <v>43230</v>
      </c>
      <c r="B887" s="66">
        <v>5070</v>
      </c>
      <c r="C887" s="50">
        <f>VLOOKUP($A887,級距!$A:$K,9,FALSE)</f>
        <v>2</v>
      </c>
      <c r="D887" s="50">
        <f>VLOOKUP($A887,級距!A:K,10,FALSE)</f>
        <v>9</v>
      </c>
      <c r="E887" s="50">
        <f>VLOOKUP($A887,級距!A:K,11,FALSE)</f>
        <v>3</v>
      </c>
      <c r="F887" s="50">
        <f t="shared" si="13"/>
        <v>1</v>
      </c>
    </row>
    <row r="888" spans="1:6" x14ac:dyDescent="0.25">
      <c r="A888" s="73">
        <v>43229</v>
      </c>
      <c r="B888" s="66">
        <v>5710</v>
      </c>
      <c r="C888" s="50">
        <f>VLOOKUP($A888,級距!$A:$K,9,FALSE)</f>
        <v>4</v>
      </c>
      <c r="D888" s="50">
        <f>VLOOKUP($A888,級距!A:K,10,FALSE)</f>
        <v>7</v>
      </c>
      <c r="E888" s="50">
        <f>VLOOKUP($A888,級距!A:K,11,FALSE)</f>
        <v>3</v>
      </c>
      <c r="F888" s="50">
        <f t="shared" si="13"/>
        <v>1</v>
      </c>
    </row>
    <row r="889" spans="1:6" x14ac:dyDescent="0.25">
      <c r="A889" s="73">
        <v>43226</v>
      </c>
      <c r="B889" s="66">
        <v>3160</v>
      </c>
      <c r="C889" s="50" t="e">
        <f>VLOOKUP($A889,級距!$A:$K,9,FALSE)</f>
        <v>#N/A</v>
      </c>
      <c r="D889" s="50" t="e">
        <f>VLOOKUP($A889,級距!A:K,10,FALSE)</f>
        <v>#N/A</v>
      </c>
      <c r="E889" s="50" t="e">
        <f>VLOOKUP($A889,級距!A:K,11,FALSE)</f>
        <v>#N/A</v>
      </c>
      <c r="F889" s="50">
        <f t="shared" si="13"/>
        <v>1</v>
      </c>
    </row>
    <row r="890" spans="1:6" x14ac:dyDescent="0.25">
      <c r="A890" s="73">
        <v>43225</v>
      </c>
      <c r="B890" s="66">
        <v>0</v>
      </c>
      <c r="C890" s="50" t="e">
        <f>VLOOKUP($A890,級距!$A:$K,9,FALSE)</f>
        <v>#N/A</v>
      </c>
      <c r="D890" s="50" t="e">
        <f>VLOOKUP($A890,級距!A:K,10,FALSE)</f>
        <v>#N/A</v>
      </c>
      <c r="E890" s="50" t="e">
        <f>VLOOKUP($A890,級距!A:K,11,FALSE)</f>
        <v>#N/A</v>
      </c>
      <c r="F890" s="50">
        <f t="shared" si="13"/>
        <v>0</v>
      </c>
    </row>
    <row r="891" spans="1:6" x14ac:dyDescent="0.25">
      <c r="A891" s="73">
        <v>43224</v>
      </c>
      <c r="B891" s="66">
        <v>3810</v>
      </c>
      <c r="C891" s="50">
        <f>VLOOKUP($A891,級距!$A:$K,9,FALSE)</f>
        <v>8</v>
      </c>
      <c r="D891" s="50">
        <f>VLOOKUP($A891,級距!A:K,10,FALSE)</f>
        <v>7</v>
      </c>
      <c r="E891" s="50">
        <f>VLOOKUP($A891,級距!A:K,11,FALSE)</f>
        <v>4</v>
      </c>
      <c r="F891" s="50">
        <f t="shared" si="13"/>
        <v>1</v>
      </c>
    </row>
    <row r="892" spans="1:6" x14ac:dyDescent="0.25">
      <c r="A892" s="73">
        <v>43222</v>
      </c>
      <c r="B892" s="66">
        <v>8970</v>
      </c>
      <c r="C892" s="50">
        <f>VLOOKUP($A892,級距!$A:$K,9,FALSE)</f>
        <v>4</v>
      </c>
      <c r="D892" s="50">
        <f>VLOOKUP($A892,級距!A:K,10,FALSE)</f>
        <v>9</v>
      </c>
      <c r="E892" s="50">
        <f>VLOOKUP($A892,級距!A:K,11,FALSE)</f>
        <v>3</v>
      </c>
      <c r="F892" s="50">
        <f t="shared" si="13"/>
        <v>1</v>
      </c>
    </row>
    <row r="893" spans="1:6" x14ac:dyDescent="0.25">
      <c r="A893" s="73">
        <v>43221</v>
      </c>
      <c r="B893" s="66">
        <v>2370</v>
      </c>
      <c r="C893" s="50">
        <f>VLOOKUP($A893,級距!$A:$K,9,FALSE)</f>
        <v>5</v>
      </c>
      <c r="D893" s="50">
        <f>VLOOKUP($A893,級距!A:K,10,FALSE)</f>
        <v>8</v>
      </c>
      <c r="E893" s="50">
        <f>VLOOKUP($A893,級距!A:K,11,FALSE)</f>
        <v>3</v>
      </c>
      <c r="F893" s="50">
        <f t="shared" si="13"/>
        <v>1</v>
      </c>
    </row>
    <row r="894" spans="1:6" x14ac:dyDescent="0.25">
      <c r="A894" s="73">
        <v>43220</v>
      </c>
      <c r="B894" s="66">
        <v>12620</v>
      </c>
      <c r="C894" s="50">
        <f>VLOOKUP($A894,級距!$A:$K,9,FALSE)</f>
        <v>6</v>
      </c>
      <c r="D894" s="50">
        <f>VLOOKUP($A894,級距!A:K,10,FALSE)</f>
        <v>8</v>
      </c>
      <c r="E894" s="50">
        <f>VLOOKUP($A894,級距!A:K,11,FALSE)</f>
        <v>4</v>
      </c>
      <c r="F894" s="50">
        <f t="shared" si="13"/>
        <v>1</v>
      </c>
    </row>
    <row r="895" spans="1:6" x14ac:dyDescent="0.25">
      <c r="A895" s="73">
        <v>43219</v>
      </c>
      <c r="B895" s="66">
        <v>-1350</v>
      </c>
      <c r="C895" s="50" t="e">
        <f>VLOOKUP($A895,級距!$A:$K,9,FALSE)</f>
        <v>#N/A</v>
      </c>
      <c r="D895" s="50" t="e">
        <f>VLOOKUP($A895,級距!A:K,10,FALSE)</f>
        <v>#N/A</v>
      </c>
      <c r="E895" s="50" t="e">
        <f>VLOOKUP($A895,級距!A:K,11,FALSE)</f>
        <v>#N/A</v>
      </c>
      <c r="F895" s="50">
        <f t="shared" si="13"/>
        <v>1</v>
      </c>
    </row>
    <row r="896" spans="1:6" x14ac:dyDescent="0.25">
      <c r="A896" s="73">
        <v>43218</v>
      </c>
      <c r="B896" s="66">
        <v>0</v>
      </c>
      <c r="C896" s="50" t="e">
        <f>VLOOKUP($A896,級距!$A:$K,9,FALSE)</f>
        <v>#N/A</v>
      </c>
      <c r="D896" s="50" t="e">
        <f>VLOOKUP($A896,級距!A:K,10,FALSE)</f>
        <v>#N/A</v>
      </c>
      <c r="E896" s="50" t="e">
        <f>VLOOKUP($A896,級距!A:K,11,FALSE)</f>
        <v>#N/A</v>
      </c>
      <c r="F896" s="50">
        <f t="shared" si="13"/>
        <v>0</v>
      </c>
    </row>
    <row r="897" spans="1:6" x14ac:dyDescent="0.25">
      <c r="A897" s="73">
        <v>43217</v>
      </c>
      <c r="B897" s="66">
        <v>1560</v>
      </c>
      <c r="C897" s="50">
        <f>VLOOKUP($A897,級距!$A:$K,9,FALSE)</f>
        <v>7</v>
      </c>
      <c r="D897" s="50">
        <f>VLOOKUP($A897,級距!A:K,10,FALSE)</f>
        <v>6</v>
      </c>
      <c r="E897" s="50">
        <f>VLOOKUP($A897,級距!A:K,11,FALSE)</f>
        <v>1</v>
      </c>
      <c r="F897" s="50">
        <f t="shared" si="13"/>
        <v>1</v>
      </c>
    </row>
    <row r="898" spans="1:6" x14ac:dyDescent="0.25">
      <c r="A898" s="73">
        <v>43214</v>
      </c>
      <c r="B898" s="66">
        <v>-7820</v>
      </c>
      <c r="C898" s="50">
        <f>VLOOKUP($A898,級距!$A:$K,9,FALSE)</f>
        <v>10</v>
      </c>
      <c r="D898" s="50">
        <f>VLOOKUP($A898,級距!A:K,10,FALSE)</f>
        <v>9</v>
      </c>
      <c r="E898" s="50">
        <f>VLOOKUP($A898,級距!A:K,11,FALSE)</f>
        <v>4</v>
      </c>
      <c r="F898" s="50">
        <f t="shared" ref="F898:F941" si="14">IF(B898&lt;&gt;0,1,0)</f>
        <v>1</v>
      </c>
    </row>
    <row r="899" spans="1:6" x14ac:dyDescent="0.25">
      <c r="A899" s="73">
        <v>43207</v>
      </c>
      <c r="B899" s="66">
        <v>2820</v>
      </c>
      <c r="C899" s="50">
        <f>VLOOKUP($A899,級距!$A:$K,9,FALSE)</f>
        <v>5</v>
      </c>
      <c r="D899" s="50">
        <f>VLOOKUP($A899,級距!A:K,10,FALSE)</f>
        <v>8</v>
      </c>
      <c r="E899" s="50">
        <f>VLOOKUP($A899,級距!A:K,11,FALSE)</f>
        <v>3</v>
      </c>
      <c r="F899" s="50">
        <f t="shared" si="14"/>
        <v>1</v>
      </c>
    </row>
    <row r="900" spans="1:6" x14ac:dyDescent="0.25">
      <c r="A900" s="73">
        <v>43203</v>
      </c>
      <c r="B900" s="66">
        <v>-3840</v>
      </c>
      <c r="C900" s="50">
        <f>VLOOKUP($A900,級距!$A:$K,9,FALSE)</f>
        <v>5</v>
      </c>
      <c r="D900" s="50">
        <f>VLOOKUP($A900,級距!A:K,10,FALSE)</f>
        <v>4</v>
      </c>
      <c r="E900" s="50">
        <f>VLOOKUP($A900,級距!A:K,11,FALSE)</f>
        <v>2</v>
      </c>
      <c r="F900" s="50">
        <f t="shared" si="14"/>
        <v>1</v>
      </c>
    </row>
    <row r="901" spans="1:6" x14ac:dyDescent="0.25">
      <c r="A901" s="73">
        <v>43202</v>
      </c>
      <c r="B901" s="66">
        <v>-60</v>
      </c>
      <c r="C901" s="50">
        <f>VLOOKUP($A901,級距!$A:$K,9,FALSE)</f>
        <v>2</v>
      </c>
      <c r="D901" s="50">
        <f>VLOOKUP($A901,級距!A:K,10,FALSE)</f>
        <v>6</v>
      </c>
      <c r="E901" s="50">
        <f>VLOOKUP($A901,級距!A:K,11,FALSE)</f>
        <v>2</v>
      </c>
      <c r="F901" s="50">
        <f t="shared" si="14"/>
        <v>1</v>
      </c>
    </row>
    <row r="902" spans="1:6" x14ac:dyDescent="0.25">
      <c r="A902" s="73">
        <v>43201</v>
      </c>
      <c r="B902" s="66">
        <v>-4260</v>
      </c>
      <c r="C902" s="50">
        <f>VLOOKUP($A902,級距!$A:$K,9,FALSE)</f>
        <v>5</v>
      </c>
      <c r="D902" s="50">
        <f>VLOOKUP($A902,級距!A:K,10,FALSE)</f>
        <v>3</v>
      </c>
      <c r="E902" s="50">
        <f>VLOOKUP($A902,級距!A:K,11,FALSE)</f>
        <v>2</v>
      </c>
      <c r="F902" s="50">
        <f t="shared" si="14"/>
        <v>1</v>
      </c>
    </row>
    <row r="903" spans="1:6" x14ac:dyDescent="0.25">
      <c r="A903" s="73">
        <v>43200</v>
      </c>
      <c r="B903" s="66">
        <v>-250</v>
      </c>
      <c r="C903" s="50">
        <f>VLOOKUP($A903,級距!$A:$K,9,FALSE)</f>
        <v>5</v>
      </c>
      <c r="D903" s="50">
        <f>VLOOKUP($A903,級距!A:K,10,FALSE)</f>
        <v>3</v>
      </c>
      <c r="E903" s="50">
        <f>VLOOKUP($A903,級距!A:K,11,FALSE)</f>
        <v>2</v>
      </c>
      <c r="F903" s="50">
        <f t="shared" si="14"/>
        <v>1</v>
      </c>
    </row>
    <row r="904" spans="1:6" x14ac:dyDescent="0.25">
      <c r="A904" s="73">
        <v>43198</v>
      </c>
      <c r="B904" s="66">
        <v>-7200</v>
      </c>
      <c r="C904" s="50" t="e">
        <f>VLOOKUP($A904,級距!$A:$K,9,FALSE)</f>
        <v>#N/A</v>
      </c>
      <c r="D904" s="50" t="e">
        <f>VLOOKUP($A904,級距!A:K,10,FALSE)</f>
        <v>#N/A</v>
      </c>
      <c r="E904" s="50" t="e">
        <f>VLOOKUP($A904,級距!A:K,11,FALSE)</f>
        <v>#N/A</v>
      </c>
      <c r="F904" s="50">
        <f t="shared" si="14"/>
        <v>1</v>
      </c>
    </row>
    <row r="905" spans="1:6" x14ac:dyDescent="0.25">
      <c r="A905" s="73">
        <v>43197</v>
      </c>
      <c r="B905" s="66">
        <v>0</v>
      </c>
      <c r="C905" s="50" t="e">
        <f>VLOOKUP($A905,級距!$A:$K,9,FALSE)</f>
        <v>#N/A</v>
      </c>
      <c r="D905" s="50" t="e">
        <f>VLOOKUP($A905,級距!A:K,10,FALSE)</f>
        <v>#N/A</v>
      </c>
      <c r="E905" s="50" t="e">
        <f>VLOOKUP($A905,級距!A:K,11,FALSE)</f>
        <v>#N/A</v>
      </c>
      <c r="F905" s="50">
        <f t="shared" si="14"/>
        <v>0</v>
      </c>
    </row>
    <row r="906" spans="1:6" x14ac:dyDescent="0.25">
      <c r="A906" s="73">
        <v>43196</v>
      </c>
      <c r="B906" s="66">
        <v>7950</v>
      </c>
      <c r="C906" s="50">
        <f>VLOOKUP($A906,級距!$A:$K,9,FALSE)</f>
        <v>9</v>
      </c>
      <c r="D906" s="50">
        <f>VLOOKUP($A906,級距!A:K,10,FALSE)</f>
        <v>7</v>
      </c>
      <c r="E906" s="50">
        <f>VLOOKUP($A906,級距!A:K,11,FALSE)</f>
        <v>4</v>
      </c>
      <c r="F906" s="50">
        <f t="shared" si="14"/>
        <v>1</v>
      </c>
    </row>
    <row r="907" spans="1:6" x14ac:dyDescent="0.25">
      <c r="A907" s="73">
        <v>43194</v>
      </c>
      <c r="B907" s="66">
        <v>16440</v>
      </c>
      <c r="C907" s="50">
        <f>VLOOKUP($A907,級距!$A:$K,9,FALSE)</f>
        <v>10</v>
      </c>
      <c r="D907" s="50">
        <f>VLOOKUP($A907,級距!A:K,10,FALSE)</f>
        <v>9</v>
      </c>
      <c r="E907" s="50">
        <f>VLOOKUP($A907,級距!A:K,11,FALSE)</f>
        <v>4</v>
      </c>
      <c r="F907" s="50">
        <f t="shared" si="14"/>
        <v>1</v>
      </c>
    </row>
    <row r="908" spans="1:6" x14ac:dyDescent="0.25">
      <c r="A908" s="73">
        <v>43193</v>
      </c>
      <c r="B908" s="66">
        <v>-12480</v>
      </c>
      <c r="C908" s="50">
        <f>VLOOKUP($A908,級距!$A:$K,9,FALSE)</f>
        <v>7</v>
      </c>
      <c r="D908" s="50">
        <f>VLOOKUP($A908,級距!A:K,10,FALSE)</f>
        <v>3</v>
      </c>
      <c r="E908" s="50">
        <f>VLOOKUP($A908,級距!A:K,11,FALSE)</f>
        <v>1</v>
      </c>
      <c r="F908" s="50">
        <f t="shared" si="14"/>
        <v>1</v>
      </c>
    </row>
    <row r="909" spans="1:6" x14ac:dyDescent="0.25">
      <c r="A909" s="73">
        <v>43185</v>
      </c>
      <c r="B909" s="66">
        <v>3180</v>
      </c>
      <c r="C909" s="50">
        <f>VLOOKUP($A909,級距!$A:$K,9,FALSE)</f>
        <v>10</v>
      </c>
      <c r="D909" s="50">
        <f>VLOOKUP($A909,級距!A:K,10,FALSE)</f>
        <v>6</v>
      </c>
      <c r="E909" s="50">
        <f>VLOOKUP($A909,級距!A:K,11,FALSE)</f>
        <v>1</v>
      </c>
      <c r="F909" s="50">
        <f t="shared" si="14"/>
        <v>1</v>
      </c>
    </row>
    <row r="910" spans="1:6" x14ac:dyDescent="0.25">
      <c r="A910" s="73">
        <v>43178</v>
      </c>
      <c r="B910" s="66">
        <v>2130</v>
      </c>
      <c r="C910" s="50">
        <f>VLOOKUP($A910,級距!$A:$K,9,FALSE)</f>
        <v>7</v>
      </c>
      <c r="D910" s="50">
        <f>VLOOKUP($A910,級距!A:K,10,FALSE)</f>
        <v>4</v>
      </c>
      <c r="E910" s="50">
        <f>VLOOKUP($A910,級距!A:K,11,FALSE)</f>
        <v>1</v>
      </c>
      <c r="F910" s="50">
        <f t="shared" si="14"/>
        <v>1</v>
      </c>
    </row>
    <row r="911" spans="1:6" x14ac:dyDescent="0.25">
      <c r="A911" s="73">
        <v>43173</v>
      </c>
      <c r="B911" s="66">
        <v>-5400</v>
      </c>
      <c r="C911" s="50">
        <f>VLOOKUP($A911,級距!$A:$K,9,FALSE)</f>
        <v>3</v>
      </c>
      <c r="D911" s="50">
        <f>VLOOKUP($A911,級距!A:K,10,FALSE)</f>
        <v>6</v>
      </c>
      <c r="E911" s="50">
        <f>VLOOKUP($A911,級距!A:K,11,FALSE)</f>
        <v>2</v>
      </c>
      <c r="F911" s="50">
        <f t="shared" si="14"/>
        <v>1</v>
      </c>
    </row>
    <row r="912" spans="1:6" x14ac:dyDescent="0.25">
      <c r="A912" s="73">
        <v>43172</v>
      </c>
      <c r="B912" s="66">
        <v>-10230</v>
      </c>
      <c r="C912" s="50">
        <f>VLOOKUP($A912,級距!$A:$K,9,FALSE)</f>
        <v>8</v>
      </c>
      <c r="D912" s="50">
        <f>VLOOKUP($A912,級距!A:K,10,FALSE)</f>
        <v>7</v>
      </c>
      <c r="E912" s="50">
        <f>VLOOKUP($A912,級距!A:K,11,FALSE)</f>
        <v>4</v>
      </c>
      <c r="F912" s="50">
        <f t="shared" si="14"/>
        <v>1</v>
      </c>
    </row>
    <row r="913" spans="1:6" x14ac:dyDescent="0.25">
      <c r="A913" s="73">
        <v>43171</v>
      </c>
      <c r="B913" s="66">
        <v>10</v>
      </c>
      <c r="C913" s="50">
        <f>VLOOKUP($A913,級距!$A:$K,9,FALSE)</f>
        <v>1</v>
      </c>
      <c r="D913" s="50">
        <f>VLOOKUP($A913,級距!A:K,10,FALSE)</f>
        <v>2</v>
      </c>
      <c r="E913" s="50">
        <f>VLOOKUP($A913,級距!A:K,11,FALSE)</f>
        <v>2</v>
      </c>
      <c r="F913" s="50">
        <f t="shared" si="14"/>
        <v>1</v>
      </c>
    </row>
    <row r="914" spans="1:6" x14ac:dyDescent="0.25">
      <c r="A914" s="73">
        <v>43170</v>
      </c>
      <c r="B914" s="66">
        <v>4760</v>
      </c>
      <c r="C914" s="50" t="e">
        <f>VLOOKUP($A914,級距!$A:$K,9,FALSE)</f>
        <v>#N/A</v>
      </c>
      <c r="D914" s="50" t="e">
        <f>VLOOKUP($A914,級距!A:K,10,FALSE)</f>
        <v>#N/A</v>
      </c>
      <c r="E914" s="50" t="e">
        <f>VLOOKUP($A914,級距!A:K,11,FALSE)</f>
        <v>#N/A</v>
      </c>
      <c r="F914" s="50">
        <f t="shared" si="14"/>
        <v>1</v>
      </c>
    </row>
    <row r="915" spans="1:6" x14ac:dyDescent="0.25">
      <c r="A915" s="73">
        <v>43169</v>
      </c>
      <c r="B915" s="66">
        <v>0</v>
      </c>
      <c r="C915" s="50" t="e">
        <f>VLOOKUP($A915,級距!$A:$K,9,FALSE)</f>
        <v>#N/A</v>
      </c>
      <c r="D915" s="50" t="e">
        <f>VLOOKUP($A915,級距!A:K,10,FALSE)</f>
        <v>#N/A</v>
      </c>
      <c r="E915" s="50" t="e">
        <f>VLOOKUP($A915,級距!A:K,11,FALSE)</f>
        <v>#N/A</v>
      </c>
      <c r="F915" s="50">
        <f t="shared" si="14"/>
        <v>0</v>
      </c>
    </row>
    <row r="916" spans="1:6" x14ac:dyDescent="0.25">
      <c r="A916" s="73">
        <v>43168</v>
      </c>
      <c r="B916" s="66">
        <v>5400</v>
      </c>
      <c r="C916" s="50">
        <f>VLOOKUP($A916,級距!$A:$K,9,FALSE)</f>
        <v>7</v>
      </c>
      <c r="D916" s="50">
        <f>VLOOKUP($A916,級距!A:K,10,FALSE)</f>
        <v>9</v>
      </c>
      <c r="E916" s="50">
        <f>VLOOKUP($A916,級距!A:K,11,FALSE)</f>
        <v>4</v>
      </c>
      <c r="F916" s="50">
        <f t="shared" si="14"/>
        <v>1</v>
      </c>
    </row>
    <row r="917" spans="1:6" x14ac:dyDescent="0.25">
      <c r="A917" s="73">
        <v>43167</v>
      </c>
      <c r="B917" s="66">
        <v>5760</v>
      </c>
      <c r="C917" s="50">
        <f>VLOOKUP($A917,級距!$A:$K,9,FALSE)</f>
        <v>1</v>
      </c>
      <c r="D917" s="50">
        <f>VLOOKUP($A917,級距!A:K,10,FALSE)</f>
        <v>4</v>
      </c>
      <c r="E917" s="50">
        <f>VLOOKUP($A917,級距!A:K,11,FALSE)</f>
        <v>2</v>
      </c>
      <c r="F917" s="50">
        <f t="shared" si="14"/>
        <v>1</v>
      </c>
    </row>
    <row r="918" spans="1:6" x14ac:dyDescent="0.25">
      <c r="A918" s="73">
        <v>43165</v>
      </c>
      <c r="B918" s="66">
        <v>-10230</v>
      </c>
      <c r="C918" s="50">
        <f>VLOOKUP($A918,級距!$A:$K,9,FALSE)</f>
        <v>2</v>
      </c>
      <c r="D918" s="50">
        <f>VLOOKUP($A918,級距!A:K,10,FALSE)</f>
        <v>2</v>
      </c>
      <c r="E918" s="50">
        <f>VLOOKUP($A918,級距!A:K,11,FALSE)</f>
        <v>2</v>
      </c>
      <c r="F918" s="50">
        <f t="shared" si="14"/>
        <v>1</v>
      </c>
    </row>
    <row r="919" spans="1:6" x14ac:dyDescent="0.25">
      <c r="A919" s="73">
        <v>43164</v>
      </c>
      <c r="B919" s="66">
        <v>-4080</v>
      </c>
      <c r="C919" s="50">
        <f>VLOOKUP($A919,級距!$A:$K,9,FALSE)</f>
        <v>7</v>
      </c>
      <c r="D919" s="50">
        <f>VLOOKUP($A919,級距!A:K,10,FALSE)</f>
        <v>5</v>
      </c>
      <c r="E919" s="50">
        <f>VLOOKUP($A919,級距!A:K,11,FALSE)</f>
        <v>1</v>
      </c>
      <c r="F919" s="50">
        <f t="shared" si="14"/>
        <v>1</v>
      </c>
    </row>
    <row r="920" spans="1:6" x14ac:dyDescent="0.25">
      <c r="A920" s="73">
        <v>43157</v>
      </c>
      <c r="B920" s="66">
        <v>9280</v>
      </c>
      <c r="C920" s="50">
        <f>VLOOKUP($A920,級距!$A:$K,9,FALSE)</f>
        <v>2</v>
      </c>
      <c r="D920" s="50">
        <f>VLOOKUP($A920,級距!A:K,10,FALSE)</f>
        <v>10</v>
      </c>
      <c r="E920" s="50">
        <f>VLOOKUP($A920,級距!A:K,11,FALSE)</f>
        <v>3</v>
      </c>
      <c r="F920" s="50">
        <f t="shared" si="14"/>
        <v>1</v>
      </c>
    </row>
    <row r="921" spans="1:6" x14ac:dyDescent="0.25">
      <c r="A921" s="73">
        <v>43156</v>
      </c>
      <c r="B921" s="66">
        <v>-1200</v>
      </c>
      <c r="C921" s="50" t="e">
        <f>VLOOKUP($A921,級距!$A:$K,9,FALSE)</f>
        <v>#N/A</v>
      </c>
      <c r="D921" s="50" t="e">
        <f>VLOOKUP($A921,級距!A:K,10,FALSE)</f>
        <v>#N/A</v>
      </c>
      <c r="E921" s="50" t="e">
        <f>VLOOKUP($A921,級距!A:K,11,FALSE)</f>
        <v>#N/A</v>
      </c>
      <c r="F921" s="50">
        <f t="shared" si="14"/>
        <v>1</v>
      </c>
    </row>
    <row r="922" spans="1:6" x14ac:dyDescent="0.25">
      <c r="A922" s="73">
        <v>43155</v>
      </c>
      <c r="B922" s="66">
        <v>0</v>
      </c>
      <c r="C922" s="50" t="e">
        <f>VLOOKUP($A922,級距!$A:$K,9,FALSE)</f>
        <v>#N/A</v>
      </c>
      <c r="D922" s="50" t="e">
        <f>VLOOKUP($A922,級距!A:K,10,FALSE)</f>
        <v>#N/A</v>
      </c>
      <c r="E922" s="50" t="e">
        <f>VLOOKUP($A922,級距!A:K,11,FALSE)</f>
        <v>#N/A</v>
      </c>
      <c r="F922" s="50">
        <f t="shared" si="14"/>
        <v>0</v>
      </c>
    </row>
    <row r="923" spans="1:6" x14ac:dyDescent="0.25">
      <c r="A923" s="73">
        <v>43154</v>
      </c>
      <c r="B923" s="66">
        <v>2730</v>
      </c>
      <c r="C923" s="50">
        <f>VLOOKUP($A923,級距!$A:$K,9,FALSE)</f>
        <v>5</v>
      </c>
      <c r="D923" s="50">
        <f>VLOOKUP($A923,級距!A:K,10,FALSE)</f>
        <v>8</v>
      </c>
      <c r="E923" s="50">
        <f>VLOOKUP($A923,級距!A:K,11,FALSE)</f>
        <v>3</v>
      </c>
      <c r="F923" s="50">
        <f t="shared" si="14"/>
        <v>1</v>
      </c>
    </row>
    <row r="924" spans="1:6" x14ac:dyDescent="0.25">
      <c r="A924" s="73">
        <v>43152</v>
      </c>
      <c r="B924" s="66">
        <v>-7360</v>
      </c>
      <c r="C924" s="50">
        <f>VLOOKUP($A924,級距!$A:$K,9,FALSE)</f>
        <v>5</v>
      </c>
      <c r="D924" s="50">
        <f>VLOOKUP($A924,級距!A:K,10,FALSE)</f>
        <v>3</v>
      </c>
      <c r="E924" s="50">
        <f>VLOOKUP($A924,級距!A:K,11,FALSE)</f>
        <v>2</v>
      </c>
      <c r="F924" s="50">
        <f t="shared" si="14"/>
        <v>1</v>
      </c>
    </row>
    <row r="925" spans="1:6" x14ac:dyDescent="0.25">
      <c r="A925" s="73">
        <v>43151</v>
      </c>
      <c r="B925" s="66">
        <v>-10230</v>
      </c>
      <c r="C925" s="50">
        <f>VLOOKUP($A925,級距!$A:$K,9,FALSE)</f>
        <v>5</v>
      </c>
      <c r="D925" s="50">
        <f>VLOOKUP($A925,級距!A:K,10,FALSE)</f>
        <v>5</v>
      </c>
      <c r="E925" s="50">
        <f>VLOOKUP($A925,級距!A:K,11,FALSE)</f>
        <v>2</v>
      </c>
      <c r="F925" s="50">
        <f t="shared" si="14"/>
        <v>1</v>
      </c>
    </row>
    <row r="926" spans="1:6" x14ac:dyDescent="0.25">
      <c r="A926" s="73">
        <v>43145</v>
      </c>
      <c r="B926" s="66">
        <v>5130</v>
      </c>
      <c r="C926" s="50">
        <f>VLOOKUP($A926,級距!$A:$K,9,FALSE)</f>
        <v>10</v>
      </c>
      <c r="D926" s="50">
        <f>VLOOKUP($A926,級距!A:K,10,FALSE)</f>
        <v>4</v>
      </c>
      <c r="E926" s="50">
        <f>VLOOKUP($A926,級距!A:K,11,FALSE)</f>
        <v>1</v>
      </c>
      <c r="F926" s="50">
        <f t="shared" si="14"/>
        <v>1</v>
      </c>
    </row>
    <row r="927" spans="1:6" x14ac:dyDescent="0.25">
      <c r="A927" s="73">
        <v>43128</v>
      </c>
      <c r="B927" s="66">
        <v>2060</v>
      </c>
      <c r="C927" s="50" t="e">
        <f>VLOOKUP($A927,級距!$A:$K,9,FALSE)</f>
        <v>#N/A</v>
      </c>
      <c r="D927" s="50" t="e">
        <f>VLOOKUP($A927,級距!A:K,10,FALSE)</f>
        <v>#N/A</v>
      </c>
      <c r="E927" s="50" t="e">
        <f>VLOOKUP($A927,級距!A:K,11,FALSE)</f>
        <v>#N/A</v>
      </c>
      <c r="F927" s="50">
        <f t="shared" si="14"/>
        <v>1</v>
      </c>
    </row>
    <row r="928" spans="1:6" x14ac:dyDescent="0.25">
      <c r="A928" s="73">
        <v>43127</v>
      </c>
      <c r="B928" s="66">
        <v>0</v>
      </c>
      <c r="C928" s="50" t="e">
        <f>VLOOKUP($A928,級距!$A:$K,9,FALSE)</f>
        <v>#N/A</v>
      </c>
      <c r="D928" s="50" t="e">
        <f>VLOOKUP($A928,級距!A:K,10,FALSE)</f>
        <v>#N/A</v>
      </c>
      <c r="E928" s="50" t="e">
        <f>VLOOKUP($A928,級距!A:K,11,FALSE)</f>
        <v>#N/A</v>
      </c>
      <c r="F928" s="50">
        <f t="shared" si="14"/>
        <v>0</v>
      </c>
    </row>
    <row r="929" spans="1:6" x14ac:dyDescent="0.25">
      <c r="A929" s="73">
        <v>43126</v>
      </c>
      <c r="B929" s="66">
        <v>9120</v>
      </c>
      <c r="C929" s="50">
        <f>VLOOKUP($A929,級距!$A:$K,9,FALSE)</f>
        <v>3</v>
      </c>
      <c r="D929" s="50">
        <f>VLOOKUP($A929,級距!A:K,10,FALSE)</f>
        <v>8</v>
      </c>
      <c r="E929" s="50">
        <f>VLOOKUP($A929,級距!A:K,11,FALSE)</f>
        <v>3</v>
      </c>
      <c r="F929" s="50">
        <f t="shared" si="14"/>
        <v>1</v>
      </c>
    </row>
    <row r="930" spans="1:6" x14ac:dyDescent="0.25">
      <c r="A930" s="73">
        <v>43125</v>
      </c>
      <c r="B930" s="66">
        <v>-2370</v>
      </c>
      <c r="C930" s="50">
        <f>VLOOKUP($A930,級距!$A:$K,9,FALSE)</f>
        <v>3</v>
      </c>
      <c r="D930" s="50">
        <f>VLOOKUP($A930,級距!A:K,10,FALSE)</f>
        <v>5</v>
      </c>
      <c r="E930" s="50">
        <f>VLOOKUP($A930,級距!A:K,11,FALSE)</f>
        <v>2</v>
      </c>
      <c r="F930" s="50">
        <f t="shared" si="14"/>
        <v>1</v>
      </c>
    </row>
    <row r="931" spans="1:6" x14ac:dyDescent="0.25">
      <c r="A931" s="73">
        <v>43124</v>
      </c>
      <c r="B931" s="66">
        <v>-12450</v>
      </c>
      <c r="C931" s="50">
        <f>VLOOKUP($A931,級距!$A:$K,9,FALSE)</f>
        <v>5</v>
      </c>
      <c r="D931" s="50">
        <f>VLOOKUP($A931,級距!A:K,10,FALSE)</f>
        <v>4</v>
      </c>
      <c r="E931" s="50">
        <f>VLOOKUP($A931,級距!A:K,11,FALSE)</f>
        <v>2</v>
      </c>
      <c r="F931" s="50">
        <f t="shared" si="14"/>
        <v>1</v>
      </c>
    </row>
    <row r="932" spans="1:6" x14ac:dyDescent="0.25">
      <c r="A932" s="73">
        <v>43122</v>
      </c>
      <c r="B932" s="66">
        <v>8770</v>
      </c>
      <c r="C932" s="50">
        <f>VLOOKUP($A932,級距!$A:$K,9,FALSE)</f>
        <v>4</v>
      </c>
      <c r="D932" s="50">
        <f>VLOOKUP($A932,級距!A:K,10,FALSE)</f>
        <v>9</v>
      </c>
      <c r="E932" s="50">
        <f>VLOOKUP($A932,級距!A:K,11,FALSE)</f>
        <v>3</v>
      </c>
      <c r="F932" s="50">
        <f t="shared" si="14"/>
        <v>1</v>
      </c>
    </row>
    <row r="933" spans="1:6" x14ac:dyDescent="0.25">
      <c r="A933" s="73">
        <v>43119</v>
      </c>
      <c r="B933" s="66">
        <v>-1740</v>
      </c>
      <c r="C933" s="50">
        <f>VLOOKUP($A933,級距!$A:$K,9,FALSE)</f>
        <v>1</v>
      </c>
      <c r="D933" s="50">
        <f>VLOOKUP($A933,級距!A:K,10,FALSE)</f>
        <v>1</v>
      </c>
      <c r="E933" s="50">
        <f>VLOOKUP($A933,級距!A:K,11,FALSE)</f>
        <v>2</v>
      </c>
      <c r="F933" s="50">
        <f t="shared" si="14"/>
        <v>1</v>
      </c>
    </row>
    <row r="934" spans="1:6" x14ac:dyDescent="0.25">
      <c r="A934" s="73">
        <v>43118</v>
      </c>
      <c r="B934" s="66">
        <v>-2100</v>
      </c>
      <c r="C934" s="50">
        <f>VLOOKUP($A934,級距!$A:$K,9,FALSE)</f>
        <v>1</v>
      </c>
      <c r="D934" s="50">
        <f>VLOOKUP($A934,級距!A:K,10,FALSE)</f>
        <v>1</v>
      </c>
      <c r="E934" s="50">
        <f>VLOOKUP($A934,級距!A:K,11,FALSE)</f>
        <v>2</v>
      </c>
      <c r="F934" s="50">
        <f t="shared" si="14"/>
        <v>1</v>
      </c>
    </row>
    <row r="935" spans="1:6" x14ac:dyDescent="0.25">
      <c r="A935" s="73">
        <v>43117</v>
      </c>
      <c r="B935" s="66">
        <v>-1230</v>
      </c>
      <c r="C935" s="50">
        <f>VLOOKUP($A935,級距!$A:$K,9,FALSE)</f>
        <v>3</v>
      </c>
      <c r="D935" s="50">
        <f>VLOOKUP($A935,級距!A:K,10,FALSE)</f>
        <v>4</v>
      </c>
      <c r="E935" s="50">
        <f>VLOOKUP($A935,級距!A:K,11,FALSE)</f>
        <v>2</v>
      </c>
      <c r="F935" s="50">
        <f t="shared" si="14"/>
        <v>1</v>
      </c>
    </row>
    <row r="936" spans="1:6" x14ac:dyDescent="0.25">
      <c r="A936" s="73">
        <v>43116</v>
      </c>
      <c r="B936" s="66">
        <v>-10160</v>
      </c>
      <c r="C936" s="50">
        <f>VLOOKUP($A936,級距!$A:$K,9,FALSE)</f>
        <v>5</v>
      </c>
      <c r="D936" s="50">
        <f>VLOOKUP($A936,級距!A:K,10,FALSE)</f>
        <v>6</v>
      </c>
      <c r="E936" s="50">
        <f>VLOOKUP($A936,級距!A:K,11,FALSE)</f>
        <v>2</v>
      </c>
      <c r="F936" s="50">
        <f t="shared" si="14"/>
        <v>1</v>
      </c>
    </row>
    <row r="937" spans="1:6" x14ac:dyDescent="0.25">
      <c r="A937" s="73">
        <v>43109</v>
      </c>
      <c r="B937" s="66">
        <v>-750</v>
      </c>
      <c r="C937" s="50">
        <f>VLOOKUP($A937,級距!$A:$K,9,FALSE)</f>
        <v>1</v>
      </c>
      <c r="D937" s="50">
        <f>VLOOKUP($A937,級距!A:K,10,FALSE)</f>
        <v>1</v>
      </c>
      <c r="E937" s="50">
        <f>VLOOKUP($A937,級距!A:K,11,FALSE)</f>
        <v>2</v>
      </c>
      <c r="F937" s="50">
        <f t="shared" si="14"/>
        <v>1</v>
      </c>
    </row>
    <row r="938" spans="1:6" x14ac:dyDescent="0.25">
      <c r="A938" s="73">
        <v>43107</v>
      </c>
      <c r="B938" s="66">
        <v>1050</v>
      </c>
      <c r="C938" s="50" t="e">
        <f>VLOOKUP($A938,級距!$A:$K,9,FALSE)</f>
        <v>#N/A</v>
      </c>
      <c r="D938" s="50" t="e">
        <f>VLOOKUP($A938,級距!A:K,10,FALSE)</f>
        <v>#N/A</v>
      </c>
      <c r="E938" s="50" t="e">
        <f>VLOOKUP($A938,級距!A:K,11,FALSE)</f>
        <v>#N/A</v>
      </c>
      <c r="F938" s="50">
        <f t="shared" si="14"/>
        <v>1</v>
      </c>
    </row>
    <row r="939" spans="1:6" x14ac:dyDescent="0.25">
      <c r="A939" s="73">
        <v>43106</v>
      </c>
      <c r="B939" s="66">
        <v>0</v>
      </c>
      <c r="C939" s="50" t="e">
        <f>VLOOKUP($A939,級距!$A:$K,9,FALSE)</f>
        <v>#N/A</v>
      </c>
      <c r="D939" s="50" t="e">
        <f>VLOOKUP($A939,級距!A:K,10,FALSE)</f>
        <v>#N/A</v>
      </c>
      <c r="E939" s="50" t="e">
        <f>VLOOKUP($A939,級距!A:K,11,FALSE)</f>
        <v>#N/A</v>
      </c>
      <c r="F939" s="50">
        <f t="shared" si="14"/>
        <v>0</v>
      </c>
    </row>
    <row r="940" spans="1:6" x14ac:dyDescent="0.25">
      <c r="A940" s="73">
        <v>43105</v>
      </c>
      <c r="B940" s="66">
        <v>5880</v>
      </c>
      <c r="C940" s="50">
        <f>VLOOKUP($A940,級距!$A:$K,9,FALSE)</f>
        <v>1</v>
      </c>
      <c r="D940" s="50">
        <f>VLOOKUP($A940,級距!A:K,10,FALSE)</f>
        <v>7</v>
      </c>
      <c r="E940" s="50">
        <f>VLOOKUP($A940,級距!A:K,11,FALSE)</f>
        <v>3</v>
      </c>
      <c r="F940" s="50">
        <f t="shared" si="14"/>
        <v>1</v>
      </c>
    </row>
    <row r="941" spans="1:6" x14ac:dyDescent="0.25">
      <c r="A941" s="73">
        <v>43103</v>
      </c>
      <c r="B941" s="66">
        <v>630</v>
      </c>
      <c r="C941" s="50" t="e">
        <f>VLOOKUP($A941,級距!$A:$K,9,FALSE)</f>
        <v>#N/A</v>
      </c>
      <c r="D941" s="50" t="e">
        <f>VLOOKUP($A941,級距!A:K,10,FALSE)</f>
        <v>#N/A</v>
      </c>
      <c r="E941" s="50" t="e">
        <f>VLOOKUP($A941,級距!A:K,11,FALSE)</f>
        <v>#N/A</v>
      </c>
      <c r="F941" s="50">
        <f t="shared" si="14"/>
        <v>1</v>
      </c>
    </row>
    <row r="942" spans="1:6" x14ac:dyDescent="0.25">
      <c r="A942" s="73"/>
    </row>
    <row r="943" spans="1:6" x14ac:dyDescent="0.25">
      <c r="A943" s="73"/>
    </row>
    <row r="944" spans="1:6" x14ac:dyDescent="0.25">
      <c r="A944" s="73"/>
    </row>
    <row r="945" spans="1:1" x14ac:dyDescent="0.25">
      <c r="A945" s="73"/>
    </row>
    <row r="946" spans="1:1" x14ac:dyDescent="0.25">
      <c r="A946" s="73"/>
    </row>
    <row r="947" spans="1:1" x14ac:dyDescent="0.25">
      <c r="A947" s="73"/>
    </row>
    <row r="948" spans="1:1" x14ac:dyDescent="0.25">
      <c r="A948" s="73"/>
    </row>
    <row r="949" spans="1:1" x14ac:dyDescent="0.25">
      <c r="A949" s="73"/>
    </row>
    <row r="950" spans="1:1" x14ac:dyDescent="0.25">
      <c r="A950" s="73"/>
    </row>
    <row r="951" spans="1:1" x14ac:dyDescent="0.25">
      <c r="A951" s="73"/>
    </row>
    <row r="952" spans="1:1" x14ac:dyDescent="0.25">
      <c r="A952" s="73"/>
    </row>
    <row r="953" spans="1:1" x14ac:dyDescent="0.25">
      <c r="A953" s="73"/>
    </row>
    <row r="954" spans="1:1" x14ac:dyDescent="0.25">
      <c r="A954" s="73"/>
    </row>
    <row r="955" spans="1:1" x14ac:dyDescent="0.25">
      <c r="A955" s="73"/>
    </row>
    <row r="956" spans="1:1" x14ac:dyDescent="0.25">
      <c r="A956" s="73"/>
    </row>
    <row r="957" spans="1:1" x14ac:dyDescent="0.25">
      <c r="A957" s="73"/>
    </row>
    <row r="958" spans="1:1" x14ac:dyDescent="0.25">
      <c r="A958" s="73"/>
    </row>
    <row r="959" spans="1:1" x14ac:dyDescent="0.25">
      <c r="A959" s="73"/>
    </row>
    <row r="960" spans="1:1" x14ac:dyDescent="0.25">
      <c r="A960" s="73"/>
    </row>
    <row r="961" spans="1:1" x14ac:dyDescent="0.25">
      <c r="A961" s="73"/>
    </row>
    <row r="962" spans="1:1" x14ac:dyDescent="0.25">
      <c r="A962" s="73"/>
    </row>
    <row r="963" spans="1:1" x14ac:dyDescent="0.25">
      <c r="A963" s="73"/>
    </row>
    <row r="964" spans="1:1" x14ac:dyDescent="0.25">
      <c r="A964" s="73"/>
    </row>
    <row r="965" spans="1:1" x14ac:dyDescent="0.25">
      <c r="A965" s="73"/>
    </row>
    <row r="966" spans="1:1" x14ac:dyDescent="0.25">
      <c r="A966" s="73"/>
    </row>
    <row r="967" spans="1:1" x14ac:dyDescent="0.25">
      <c r="A967" s="73"/>
    </row>
    <row r="968" spans="1:1" x14ac:dyDescent="0.25">
      <c r="A968" s="73"/>
    </row>
    <row r="969" spans="1:1" x14ac:dyDescent="0.25">
      <c r="A969" s="73"/>
    </row>
    <row r="970" spans="1:1" x14ac:dyDescent="0.25">
      <c r="A970" s="73"/>
    </row>
    <row r="971" spans="1:1" x14ac:dyDescent="0.25">
      <c r="A971" s="73"/>
    </row>
    <row r="972" spans="1:1" x14ac:dyDescent="0.25">
      <c r="A972" s="73"/>
    </row>
    <row r="973" spans="1:1" x14ac:dyDescent="0.25">
      <c r="A973" s="73"/>
    </row>
    <row r="974" spans="1:1" x14ac:dyDescent="0.25">
      <c r="A974" s="73"/>
    </row>
    <row r="975" spans="1:1" x14ac:dyDescent="0.25">
      <c r="A975" s="73"/>
    </row>
    <row r="976" spans="1:1" x14ac:dyDescent="0.25">
      <c r="A976" s="73"/>
    </row>
    <row r="977" spans="1:1" x14ac:dyDescent="0.25">
      <c r="A977" s="73"/>
    </row>
    <row r="978" spans="1:1" x14ac:dyDescent="0.25">
      <c r="A978" s="73"/>
    </row>
    <row r="979" spans="1:1" x14ac:dyDescent="0.25">
      <c r="A979" s="73"/>
    </row>
    <row r="980" spans="1:1" x14ac:dyDescent="0.25">
      <c r="A980" s="73"/>
    </row>
    <row r="981" spans="1:1" x14ac:dyDescent="0.25">
      <c r="A981" s="73"/>
    </row>
    <row r="982" spans="1:1" x14ac:dyDescent="0.25">
      <c r="A982" s="73"/>
    </row>
    <row r="983" spans="1:1" x14ac:dyDescent="0.25">
      <c r="A983" s="73"/>
    </row>
    <row r="984" spans="1:1" x14ac:dyDescent="0.25">
      <c r="A984" s="73"/>
    </row>
    <row r="985" spans="1:1" x14ac:dyDescent="0.25">
      <c r="A985" s="73"/>
    </row>
    <row r="986" spans="1:1" x14ac:dyDescent="0.25">
      <c r="A986" s="73"/>
    </row>
    <row r="987" spans="1:1" x14ac:dyDescent="0.25">
      <c r="A987" s="73"/>
    </row>
    <row r="988" spans="1:1" x14ac:dyDescent="0.25">
      <c r="A988" s="73"/>
    </row>
    <row r="989" spans="1:1" x14ac:dyDescent="0.25">
      <c r="A989" s="73"/>
    </row>
    <row r="990" spans="1:1" x14ac:dyDescent="0.25">
      <c r="A990" s="73"/>
    </row>
    <row r="991" spans="1:1" x14ac:dyDescent="0.25">
      <c r="A991" s="73"/>
    </row>
    <row r="992" spans="1:1" x14ac:dyDescent="0.25">
      <c r="A992" s="73"/>
    </row>
    <row r="993" spans="1:1" x14ac:dyDescent="0.25">
      <c r="A993" s="73"/>
    </row>
    <row r="994" spans="1:1" x14ac:dyDescent="0.25">
      <c r="A994" s="73"/>
    </row>
    <row r="995" spans="1:1" x14ac:dyDescent="0.25">
      <c r="A995" s="73"/>
    </row>
    <row r="996" spans="1:1" x14ac:dyDescent="0.25">
      <c r="A996" s="73"/>
    </row>
    <row r="997" spans="1:1" x14ac:dyDescent="0.25">
      <c r="A997" s="73"/>
    </row>
    <row r="998" spans="1:1" x14ac:dyDescent="0.25">
      <c r="A998" s="73"/>
    </row>
    <row r="999" spans="1:1" x14ac:dyDescent="0.25">
      <c r="A999" s="73"/>
    </row>
    <row r="1000" spans="1:1" x14ac:dyDescent="0.25">
      <c r="A1000" s="73"/>
    </row>
    <row r="1001" spans="1:1" x14ac:dyDescent="0.25">
      <c r="A1001" s="73"/>
    </row>
    <row r="1002" spans="1:1" x14ac:dyDescent="0.25">
      <c r="A1002" s="73"/>
    </row>
    <row r="1003" spans="1:1" x14ac:dyDescent="0.25">
      <c r="A1003" s="73"/>
    </row>
    <row r="1004" spans="1:1" x14ac:dyDescent="0.25">
      <c r="A1004" s="73"/>
    </row>
    <row r="1005" spans="1:1" x14ac:dyDescent="0.25">
      <c r="A1005" s="73"/>
    </row>
    <row r="1006" spans="1:1" x14ac:dyDescent="0.25">
      <c r="A1006" s="73"/>
    </row>
    <row r="1007" spans="1:1" x14ac:dyDescent="0.25">
      <c r="A1007" s="73"/>
    </row>
    <row r="1008" spans="1:1" x14ac:dyDescent="0.25">
      <c r="A1008" s="73"/>
    </row>
    <row r="1009" spans="1:1" x14ac:dyDescent="0.25">
      <c r="A1009" s="73"/>
    </row>
    <row r="1010" spans="1:1" x14ac:dyDescent="0.25">
      <c r="A1010" s="73"/>
    </row>
    <row r="1011" spans="1:1" x14ac:dyDescent="0.25">
      <c r="A1011" s="73"/>
    </row>
    <row r="1012" spans="1:1" x14ac:dyDescent="0.25">
      <c r="A1012" s="73"/>
    </row>
    <row r="1013" spans="1:1" x14ac:dyDescent="0.25">
      <c r="A1013" s="73"/>
    </row>
    <row r="1014" spans="1:1" x14ac:dyDescent="0.25">
      <c r="A1014" s="73"/>
    </row>
    <row r="1015" spans="1:1" x14ac:dyDescent="0.25">
      <c r="A1015" s="73"/>
    </row>
    <row r="1016" spans="1:1" x14ac:dyDescent="0.25">
      <c r="A1016" s="73"/>
    </row>
    <row r="1017" spans="1:1" x14ac:dyDescent="0.25">
      <c r="A1017" s="73"/>
    </row>
    <row r="1018" spans="1:1" x14ac:dyDescent="0.25">
      <c r="A1018" s="73"/>
    </row>
    <row r="1019" spans="1:1" x14ac:dyDescent="0.25">
      <c r="A1019" s="73"/>
    </row>
    <row r="1020" spans="1:1" x14ac:dyDescent="0.25">
      <c r="A1020" s="73"/>
    </row>
    <row r="1021" spans="1:1" x14ac:dyDescent="0.25">
      <c r="A1021" s="73"/>
    </row>
    <row r="1022" spans="1:1" x14ac:dyDescent="0.25">
      <c r="A1022" s="73"/>
    </row>
    <row r="1023" spans="1:1" x14ac:dyDescent="0.25">
      <c r="A1023" s="73"/>
    </row>
    <row r="1024" spans="1:1" x14ac:dyDescent="0.25">
      <c r="A1024" s="73"/>
    </row>
    <row r="1025" spans="1:1" x14ac:dyDescent="0.25">
      <c r="A1025" s="73"/>
    </row>
    <row r="1026" spans="1:1" x14ac:dyDescent="0.25">
      <c r="A1026" s="73"/>
    </row>
    <row r="1027" spans="1:1" x14ac:dyDescent="0.25">
      <c r="A1027" s="73"/>
    </row>
    <row r="1028" spans="1:1" x14ac:dyDescent="0.25">
      <c r="A1028" s="73"/>
    </row>
    <row r="1029" spans="1:1" x14ac:dyDescent="0.25">
      <c r="A1029" s="73"/>
    </row>
    <row r="1030" spans="1:1" x14ac:dyDescent="0.25">
      <c r="A1030" s="73"/>
    </row>
    <row r="1031" spans="1:1" x14ac:dyDescent="0.25">
      <c r="A1031" s="73"/>
    </row>
    <row r="1032" spans="1:1" x14ac:dyDescent="0.25">
      <c r="A1032" s="73"/>
    </row>
    <row r="1033" spans="1:1" x14ac:dyDescent="0.25">
      <c r="A1033" s="73"/>
    </row>
    <row r="1034" spans="1:1" x14ac:dyDescent="0.25">
      <c r="A1034" s="73"/>
    </row>
    <row r="1035" spans="1:1" x14ac:dyDescent="0.25">
      <c r="A1035" s="73"/>
    </row>
    <row r="1036" spans="1:1" x14ac:dyDescent="0.25">
      <c r="A1036" s="73"/>
    </row>
    <row r="1037" spans="1:1" x14ac:dyDescent="0.25">
      <c r="A1037" s="73"/>
    </row>
    <row r="1038" spans="1:1" x14ac:dyDescent="0.25">
      <c r="A1038" s="73"/>
    </row>
    <row r="1039" spans="1:1" x14ac:dyDescent="0.25">
      <c r="A1039" s="73"/>
    </row>
    <row r="1040" spans="1:1" x14ac:dyDescent="0.25">
      <c r="A1040" s="73"/>
    </row>
    <row r="1041" spans="1:1" x14ac:dyDescent="0.25">
      <c r="A1041" s="73"/>
    </row>
    <row r="1042" spans="1:1" x14ac:dyDescent="0.25">
      <c r="A1042" s="73"/>
    </row>
    <row r="1043" spans="1:1" x14ac:dyDescent="0.25">
      <c r="A1043" s="73"/>
    </row>
    <row r="1044" spans="1:1" x14ac:dyDescent="0.25">
      <c r="A1044" s="73"/>
    </row>
    <row r="1045" spans="1:1" x14ac:dyDescent="0.25">
      <c r="A1045" s="73"/>
    </row>
    <row r="1046" spans="1:1" x14ac:dyDescent="0.25">
      <c r="A1046" s="73"/>
    </row>
    <row r="1047" spans="1:1" x14ac:dyDescent="0.25">
      <c r="A1047" s="73"/>
    </row>
    <row r="1048" spans="1:1" x14ac:dyDescent="0.25">
      <c r="A1048" s="73"/>
    </row>
    <row r="1049" spans="1:1" x14ac:dyDescent="0.25">
      <c r="A1049" s="73"/>
    </row>
    <row r="1050" spans="1:1" x14ac:dyDescent="0.25">
      <c r="A1050" s="73"/>
    </row>
    <row r="1051" spans="1:1" x14ac:dyDescent="0.25">
      <c r="A1051" s="73"/>
    </row>
    <row r="1052" spans="1:1" x14ac:dyDescent="0.25">
      <c r="A1052" s="73"/>
    </row>
    <row r="1053" spans="1:1" x14ac:dyDescent="0.25">
      <c r="A1053" s="73"/>
    </row>
    <row r="1054" spans="1:1" x14ac:dyDescent="0.25">
      <c r="A1054" s="73"/>
    </row>
    <row r="1055" spans="1:1" x14ac:dyDescent="0.25">
      <c r="A1055" s="73"/>
    </row>
    <row r="1056" spans="1:1" x14ac:dyDescent="0.25">
      <c r="A1056" s="73"/>
    </row>
    <row r="1057" spans="1:1" x14ac:dyDescent="0.25">
      <c r="A1057" s="73"/>
    </row>
    <row r="1058" spans="1:1" x14ac:dyDescent="0.25">
      <c r="A1058" s="73"/>
    </row>
    <row r="1059" spans="1:1" x14ac:dyDescent="0.25">
      <c r="A1059" s="73"/>
    </row>
    <row r="1060" spans="1:1" x14ac:dyDescent="0.25">
      <c r="A1060" s="73"/>
    </row>
    <row r="1061" spans="1:1" x14ac:dyDescent="0.25">
      <c r="A1061" s="73"/>
    </row>
    <row r="1062" spans="1:1" x14ac:dyDescent="0.25">
      <c r="A1062" s="73"/>
    </row>
    <row r="1063" spans="1:1" x14ac:dyDescent="0.25">
      <c r="A1063" s="73"/>
    </row>
    <row r="1064" spans="1:1" x14ac:dyDescent="0.25">
      <c r="A1064" s="73"/>
    </row>
    <row r="1065" spans="1:1" x14ac:dyDescent="0.25">
      <c r="A1065" s="73"/>
    </row>
    <row r="1066" spans="1:1" x14ac:dyDescent="0.25">
      <c r="A1066" s="73"/>
    </row>
    <row r="1067" spans="1:1" x14ac:dyDescent="0.25">
      <c r="A1067" s="73"/>
    </row>
    <row r="1068" spans="1:1" x14ac:dyDescent="0.25">
      <c r="A1068" s="73"/>
    </row>
    <row r="1069" spans="1:1" x14ac:dyDescent="0.25">
      <c r="A1069" s="73"/>
    </row>
    <row r="1070" spans="1:1" x14ac:dyDescent="0.25">
      <c r="A1070" s="73"/>
    </row>
    <row r="1071" spans="1:1" x14ac:dyDescent="0.25">
      <c r="A1071" s="73"/>
    </row>
    <row r="1072" spans="1:1" x14ac:dyDescent="0.25">
      <c r="A1072" s="73"/>
    </row>
    <row r="1073" spans="1:1" x14ac:dyDescent="0.25">
      <c r="A1073" s="73"/>
    </row>
    <row r="1074" spans="1:1" x14ac:dyDescent="0.25">
      <c r="A1074" s="73"/>
    </row>
    <row r="1075" spans="1:1" x14ac:dyDescent="0.25">
      <c r="A1075" s="73"/>
    </row>
    <row r="1076" spans="1:1" x14ac:dyDescent="0.25">
      <c r="A1076" s="73"/>
    </row>
    <row r="1077" spans="1:1" x14ac:dyDescent="0.25">
      <c r="A1077" s="73"/>
    </row>
    <row r="1078" spans="1:1" x14ac:dyDescent="0.25">
      <c r="A1078" s="73"/>
    </row>
    <row r="1079" spans="1:1" x14ac:dyDescent="0.25">
      <c r="A1079" s="73"/>
    </row>
    <row r="1080" spans="1:1" x14ac:dyDescent="0.25">
      <c r="A1080" s="73"/>
    </row>
    <row r="1081" spans="1:1" x14ac:dyDescent="0.25">
      <c r="A1081" s="73"/>
    </row>
    <row r="1082" spans="1:1" x14ac:dyDescent="0.25">
      <c r="A1082" s="73"/>
    </row>
    <row r="1083" spans="1:1" x14ac:dyDescent="0.25">
      <c r="A1083" s="73"/>
    </row>
    <row r="1084" spans="1:1" x14ac:dyDescent="0.25">
      <c r="A1084" s="73"/>
    </row>
    <row r="1085" spans="1:1" x14ac:dyDescent="0.25">
      <c r="A1085" s="73"/>
    </row>
    <row r="1086" spans="1:1" x14ac:dyDescent="0.25">
      <c r="A1086" s="73"/>
    </row>
    <row r="1087" spans="1:1" x14ac:dyDescent="0.25">
      <c r="A1087" s="73"/>
    </row>
    <row r="1088" spans="1:1" x14ac:dyDescent="0.25">
      <c r="A1088" s="73"/>
    </row>
    <row r="1089" spans="1:1" x14ac:dyDescent="0.25">
      <c r="A1089" s="73"/>
    </row>
    <row r="1090" spans="1:1" x14ac:dyDescent="0.25">
      <c r="A1090" s="73"/>
    </row>
    <row r="1091" spans="1:1" x14ac:dyDescent="0.25">
      <c r="A1091" s="73"/>
    </row>
    <row r="1092" spans="1:1" x14ac:dyDescent="0.25">
      <c r="A1092" s="73"/>
    </row>
    <row r="1093" spans="1:1" x14ac:dyDescent="0.25">
      <c r="A1093" s="73"/>
    </row>
    <row r="1094" spans="1:1" x14ac:dyDescent="0.25">
      <c r="A1094" s="73"/>
    </row>
    <row r="1095" spans="1:1" x14ac:dyDescent="0.25">
      <c r="A1095" s="73"/>
    </row>
    <row r="1096" spans="1:1" x14ac:dyDescent="0.25">
      <c r="A1096" s="73"/>
    </row>
    <row r="1097" spans="1:1" x14ac:dyDescent="0.25">
      <c r="A1097" s="73"/>
    </row>
    <row r="1098" spans="1:1" x14ac:dyDescent="0.25">
      <c r="A1098" s="73"/>
    </row>
    <row r="1099" spans="1:1" x14ac:dyDescent="0.25">
      <c r="A1099" s="73"/>
    </row>
    <row r="1100" spans="1:1" x14ac:dyDescent="0.25">
      <c r="A1100" s="73"/>
    </row>
    <row r="1101" spans="1:1" x14ac:dyDescent="0.25">
      <c r="A1101" s="73"/>
    </row>
    <row r="1102" spans="1:1" x14ac:dyDescent="0.25">
      <c r="A1102" s="73"/>
    </row>
    <row r="1103" spans="1:1" x14ac:dyDescent="0.25">
      <c r="A1103" s="73"/>
    </row>
    <row r="1104" spans="1:1" x14ac:dyDescent="0.25">
      <c r="A1104" s="73"/>
    </row>
    <row r="1105" spans="1:1" x14ac:dyDescent="0.25">
      <c r="A1105" s="73"/>
    </row>
    <row r="1106" spans="1:1" x14ac:dyDescent="0.25">
      <c r="A1106" s="73"/>
    </row>
    <row r="1107" spans="1:1" x14ac:dyDescent="0.25">
      <c r="A1107" s="73"/>
    </row>
    <row r="1108" spans="1:1" x14ac:dyDescent="0.25">
      <c r="A1108" s="73"/>
    </row>
    <row r="1109" spans="1:1" x14ac:dyDescent="0.25">
      <c r="A1109" s="73"/>
    </row>
    <row r="1110" spans="1:1" x14ac:dyDescent="0.25">
      <c r="A1110" s="73"/>
    </row>
    <row r="1111" spans="1:1" x14ac:dyDescent="0.25">
      <c r="A1111" s="73"/>
    </row>
    <row r="1112" spans="1:1" x14ac:dyDescent="0.25">
      <c r="A1112" s="73"/>
    </row>
    <row r="1113" spans="1:1" x14ac:dyDescent="0.25">
      <c r="A1113" s="73"/>
    </row>
    <row r="1114" spans="1:1" x14ac:dyDescent="0.25">
      <c r="A1114" s="73"/>
    </row>
    <row r="1115" spans="1:1" x14ac:dyDescent="0.25">
      <c r="A1115" s="73"/>
    </row>
    <row r="1116" spans="1:1" x14ac:dyDescent="0.25">
      <c r="A1116" s="73"/>
    </row>
    <row r="1117" spans="1:1" x14ac:dyDescent="0.25">
      <c r="A1117" s="73"/>
    </row>
    <row r="1118" spans="1:1" x14ac:dyDescent="0.25">
      <c r="A1118" s="73"/>
    </row>
    <row r="1119" spans="1:1" x14ac:dyDescent="0.25">
      <c r="A1119" s="73"/>
    </row>
    <row r="1120" spans="1:1" x14ac:dyDescent="0.25">
      <c r="A1120" s="73"/>
    </row>
    <row r="1121" spans="1:1" x14ac:dyDescent="0.25">
      <c r="A1121" s="73"/>
    </row>
    <row r="1122" spans="1:1" x14ac:dyDescent="0.25">
      <c r="A1122" s="73"/>
    </row>
    <row r="1123" spans="1:1" x14ac:dyDescent="0.25">
      <c r="A1123" s="73"/>
    </row>
    <row r="1124" spans="1:1" x14ac:dyDescent="0.25">
      <c r="A1124" s="73"/>
    </row>
    <row r="1125" spans="1:1" x14ac:dyDescent="0.25">
      <c r="A1125" s="73"/>
    </row>
    <row r="1126" spans="1:1" x14ac:dyDescent="0.25">
      <c r="A1126" s="73"/>
    </row>
    <row r="1127" spans="1:1" x14ac:dyDescent="0.25">
      <c r="A1127" s="73"/>
    </row>
    <row r="1128" spans="1:1" x14ac:dyDescent="0.25">
      <c r="A1128" s="73"/>
    </row>
    <row r="1129" spans="1:1" x14ac:dyDescent="0.25">
      <c r="A1129" s="73"/>
    </row>
    <row r="1130" spans="1:1" x14ac:dyDescent="0.25">
      <c r="A1130" s="73"/>
    </row>
    <row r="1131" spans="1:1" x14ac:dyDescent="0.25">
      <c r="A1131" s="73"/>
    </row>
    <row r="1132" spans="1:1" x14ac:dyDescent="0.25">
      <c r="A1132" s="73"/>
    </row>
    <row r="1133" spans="1:1" x14ac:dyDescent="0.25">
      <c r="A1133" s="73"/>
    </row>
    <row r="1134" spans="1:1" x14ac:dyDescent="0.25">
      <c r="A1134" s="73"/>
    </row>
    <row r="1135" spans="1:1" x14ac:dyDescent="0.25">
      <c r="A1135" s="73"/>
    </row>
    <row r="1136" spans="1:1" x14ac:dyDescent="0.25">
      <c r="A1136" s="73"/>
    </row>
    <row r="1137" spans="1:1" x14ac:dyDescent="0.25">
      <c r="A1137" s="73"/>
    </row>
    <row r="1138" spans="1:1" x14ac:dyDescent="0.25">
      <c r="A1138" s="73"/>
    </row>
    <row r="1139" spans="1:1" x14ac:dyDescent="0.25">
      <c r="A1139" s="73"/>
    </row>
    <row r="1140" spans="1:1" x14ac:dyDescent="0.25">
      <c r="A1140" s="73"/>
    </row>
    <row r="1141" spans="1:1" x14ac:dyDescent="0.25">
      <c r="A1141" s="73"/>
    </row>
    <row r="1142" spans="1:1" x14ac:dyDescent="0.25">
      <c r="A1142" s="73"/>
    </row>
    <row r="1143" spans="1:1" x14ac:dyDescent="0.25">
      <c r="A1143" s="73"/>
    </row>
    <row r="1144" spans="1:1" x14ac:dyDescent="0.25">
      <c r="A1144" s="73"/>
    </row>
    <row r="1145" spans="1:1" x14ac:dyDescent="0.25">
      <c r="A1145" s="73"/>
    </row>
    <row r="1146" spans="1:1" x14ac:dyDescent="0.25">
      <c r="A1146" s="73"/>
    </row>
    <row r="1147" spans="1:1" x14ac:dyDescent="0.25">
      <c r="A1147" s="73"/>
    </row>
    <row r="1148" spans="1:1" x14ac:dyDescent="0.25">
      <c r="A1148" s="73"/>
    </row>
    <row r="1149" spans="1:1" x14ac:dyDescent="0.25">
      <c r="A1149" s="73"/>
    </row>
    <row r="1150" spans="1:1" x14ac:dyDescent="0.25">
      <c r="A1150" s="73"/>
    </row>
    <row r="1151" spans="1:1" x14ac:dyDescent="0.25">
      <c r="A1151" s="73"/>
    </row>
    <row r="1152" spans="1:1" x14ac:dyDescent="0.25">
      <c r="A1152" s="73"/>
    </row>
    <row r="1153" spans="1:1" x14ac:dyDescent="0.25">
      <c r="A1153" s="73"/>
    </row>
    <row r="1154" spans="1:1" x14ac:dyDescent="0.25">
      <c r="A1154" s="73"/>
    </row>
    <row r="1155" spans="1:1" x14ac:dyDescent="0.25">
      <c r="A1155" s="73"/>
    </row>
    <row r="1156" spans="1:1" x14ac:dyDescent="0.25">
      <c r="A1156" s="73"/>
    </row>
    <row r="1157" spans="1:1" x14ac:dyDescent="0.25">
      <c r="A1157" s="73"/>
    </row>
    <row r="1158" spans="1:1" x14ac:dyDescent="0.25">
      <c r="A1158" s="73"/>
    </row>
    <row r="1159" spans="1:1" x14ac:dyDescent="0.25">
      <c r="A1159" s="73"/>
    </row>
    <row r="1160" spans="1:1" x14ac:dyDescent="0.25">
      <c r="A1160" s="73"/>
    </row>
    <row r="1161" spans="1:1" x14ac:dyDescent="0.25">
      <c r="A1161" s="73"/>
    </row>
    <row r="1162" spans="1:1" x14ac:dyDescent="0.25">
      <c r="A1162" s="73"/>
    </row>
    <row r="1163" spans="1:1" x14ac:dyDescent="0.25">
      <c r="A1163" s="73"/>
    </row>
    <row r="1164" spans="1:1" x14ac:dyDescent="0.25">
      <c r="A1164" s="73"/>
    </row>
    <row r="1165" spans="1:1" x14ac:dyDescent="0.25">
      <c r="A1165" s="73"/>
    </row>
    <row r="1166" spans="1:1" x14ac:dyDescent="0.25">
      <c r="A1166" s="73"/>
    </row>
    <row r="1167" spans="1:1" x14ac:dyDescent="0.25">
      <c r="A1167" s="73"/>
    </row>
    <row r="1168" spans="1:1" x14ac:dyDescent="0.25">
      <c r="A1168" s="73"/>
    </row>
    <row r="1169" spans="1:1" x14ac:dyDescent="0.25">
      <c r="A1169" s="73"/>
    </row>
    <row r="1170" spans="1:1" x14ac:dyDescent="0.25">
      <c r="A1170" s="73"/>
    </row>
    <row r="1171" spans="1:1" x14ac:dyDescent="0.25">
      <c r="A1171" s="73"/>
    </row>
    <row r="1172" spans="1:1" x14ac:dyDescent="0.25">
      <c r="A1172" s="73"/>
    </row>
    <row r="1173" spans="1:1" x14ac:dyDescent="0.25">
      <c r="A1173" s="73"/>
    </row>
    <row r="1174" spans="1:1" x14ac:dyDescent="0.25">
      <c r="A1174" s="73"/>
    </row>
    <row r="1175" spans="1:1" x14ac:dyDescent="0.25">
      <c r="A1175" s="73"/>
    </row>
    <row r="1176" spans="1:1" x14ac:dyDescent="0.25">
      <c r="A1176" s="73"/>
    </row>
    <row r="1177" spans="1:1" x14ac:dyDescent="0.25">
      <c r="A1177" s="73"/>
    </row>
    <row r="1178" spans="1:1" x14ac:dyDescent="0.25">
      <c r="A1178" s="73"/>
    </row>
    <row r="1179" spans="1:1" x14ac:dyDescent="0.25">
      <c r="A1179" s="73"/>
    </row>
    <row r="1180" spans="1:1" x14ac:dyDescent="0.25">
      <c r="A1180" s="73"/>
    </row>
    <row r="1181" spans="1:1" x14ac:dyDescent="0.25">
      <c r="A1181" s="73"/>
    </row>
    <row r="1182" spans="1:1" x14ac:dyDescent="0.25">
      <c r="A1182" s="73"/>
    </row>
    <row r="1183" spans="1:1" x14ac:dyDescent="0.25">
      <c r="A1183" s="73"/>
    </row>
    <row r="1184" spans="1:1" x14ac:dyDescent="0.25">
      <c r="A1184" s="73"/>
    </row>
    <row r="1185" spans="1:1" x14ac:dyDescent="0.25">
      <c r="A1185" s="73"/>
    </row>
    <row r="1186" spans="1:1" x14ac:dyDescent="0.25">
      <c r="A1186" s="73"/>
    </row>
    <row r="1187" spans="1:1" x14ac:dyDescent="0.25">
      <c r="A1187" s="73"/>
    </row>
    <row r="1188" spans="1:1" x14ac:dyDescent="0.25">
      <c r="A1188" s="73"/>
    </row>
    <row r="1189" spans="1:1" x14ac:dyDescent="0.25">
      <c r="A1189" s="73"/>
    </row>
    <row r="1190" spans="1:1" x14ac:dyDescent="0.25">
      <c r="A1190" s="73"/>
    </row>
    <row r="1191" spans="1:1" x14ac:dyDescent="0.25">
      <c r="A1191" s="73"/>
    </row>
    <row r="1192" spans="1:1" x14ac:dyDescent="0.25">
      <c r="A1192" s="73"/>
    </row>
    <row r="1193" spans="1:1" x14ac:dyDescent="0.25">
      <c r="A1193" s="73"/>
    </row>
    <row r="1194" spans="1:1" x14ac:dyDescent="0.25">
      <c r="A1194" s="73"/>
    </row>
    <row r="1195" spans="1:1" x14ac:dyDescent="0.25">
      <c r="A1195" s="73"/>
    </row>
    <row r="1196" spans="1:1" x14ac:dyDescent="0.25">
      <c r="A1196" s="73"/>
    </row>
    <row r="1197" spans="1:1" x14ac:dyDescent="0.25">
      <c r="A1197" s="73"/>
    </row>
    <row r="1198" spans="1:1" x14ac:dyDescent="0.25">
      <c r="A1198" s="73"/>
    </row>
    <row r="1199" spans="1:1" x14ac:dyDescent="0.25">
      <c r="A1199" s="73"/>
    </row>
    <row r="1200" spans="1:1" x14ac:dyDescent="0.25">
      <c r="A1200" s="73"/>
    </row>
    <row r="1201" spans="1:1" x14ac:dyDescent="0.25">
      <c r="A1201" s="73"/>
    </row>
    <row r="1202" spans="1:1" x14ac:dyDescent="0.25">
      <c r="A1202" s="73"/>
    </row>
    <row r="1203" spans="1:1" x14ac:dyDescent="0.25">
      <c r="A1203" s="73"/>
    </row>
    <row r="1204" spans="1:1" x14ac:dyDescent="0.25">
      <c r="A1204" s="73"/>
    </row>
    <row r="1205" spans="1:1" x14ac:dyDescent="0.25">
      <c r="A1205" s="73"/>
    </row>
    <row r="1206" spans="1:1" x14ac:dyDescent="0.25">
      <c r="A1206" s="73"/>
    </row>
    <row r="1207" spans="1:1" x14ac:dyDescent="0.25">
      <c r="A1207" s="73"/>
    </row>
    <row r="1208" spans="1:1" x14ac:dyDescent="0.25">
      <c r="A1208" s="73"/>
    </row>
    <row r="1209" spans="1:1" x14ac:dyDescent="0.25">
      <c r="A1209" s="73"/>
    </row>
    <row r="1210" spans="1:1" x14ac:dyDescent="0.25">
      <c r="A1210" s="73"/>
    </row>
    <row r="1211" spans="1:1" x14ac:dyDescent="0.25">
      <c r="A1211" s="73"/>
    </row>
    <row r="1212" spans="1:1" x14ac:dyDescent="0.25">
      <c r="A1212" s="73"/>
    </row>
    <row r="1213" spans="1:1" x14ac:dyDescent="0.25">
      <c r="A1213" s="73"/>
    </row>
    <row r="1214" spans="1:1" x14ac:dyDescent="0.25">
      <c r="A1214" s="73"/>
    </row>
    <row r="1215" spans="1:1" x14ac:dyDescent="0.25">
      <c r="A1215" s="73"/>
    </row>
    <row r="1216" spans="1:1" x14ac:dyDescent="0.25">
      <c r="A1216" s="73"/>
    </row>
    <row r="1217" spans="1:1" x14ac:dyDescent="0.25">
      <c r="A1217" s="73"/>
    </row>
    <row r="1218" spans="1:1" x14ac:dyDescent="0.25">
      <c r="A1218" s="73"/>
    </row>
    <row r="1219" spans="1:1" x14ac:dyDescent="0.25">
      <c r="A1219" s="73"/>
    </row>
    <row r="1220" spans="1:1" x14ac:dyDescent="0.25">
      <c r="A1220" s="73"/>
    </row>
    <row r="1221" spans="1:1" x14ac:dyDescent="0.25">
      <c r="A1221" s="73"/>
    </row>
    <row r="1222" spans="1:1" x14ac:dyDescent="0.25">
      <c r="A1222" s="73"/>
    </row>
    <row r="1223" spans="1:1" x14ac:dyDescent="0.25">
      <c r="A1223" s="73"/>
    </row>
    <row r="1224" spans="1:1" x14ac:dyDescent="0.25">
      <c r="A1224" s="73"/>
    </row>
    <row r="1225" spans="1:1" x14ac:dyDescent="0.25">
      <c r="A1225" s="73"/>
    </row>
    <row r="1226" spans="1:1" x14ac:dyDescent="0.25">
      <c r="A1226" s="73"/>
    </row>
    <row r="1227" spans="1:1" x14ac:dyDescent="0.25">
      <c r="A1227" s="73"/>
    </row>
    <row r="1228" spans="1:1" x14ac:dyDescent="0.25">
      <c r="A1228" s="73"/>
    </row>
    <row r="1229" spans="1:1" x14ac:dyDescent="0.25">
      <c r="A1229" s="73"/>
    </row>
    <row r="1230" spans="1:1" x14ac:dyDescent="0.25">
      <c r="A1230" s="73"/>
    </row>
    <row r="1231" spans="1:1" x14ac:dyDescent="0.25">
      <c r="A1231" s="73"/>
    </row>
    <row r="1232" spans="1:1" x14ac:dyDescent="0.25">
      <c r="A1232" s="73"/>
    </row>
    <row r="1233" spans="1:1" x14ac:dyDescent="0.25">
      <c r="A1233" s="73"/>
    </row>
    <row r="1234" spans="1:1" x14ac:dyDescent="0.25">
      <c r="A1234" s="73"/>
    </row>
    <row r="1235" spans="1:1" x14ac:dyDescent="0.25">
      <c r="A1235" s="73"/>
    </row>
    <row r="1236" spans="1:1" x14ac:dyDescent="0.25">
      <c r="A1236" s="73"/>
    </row>
    <row r="1237" spans="1:1" x14ac:dyDescent="0.25">
      <c r="A1237" s="73"/>
    </row>
    <row r="1238" spans="1:1" x14ac:dyDescent="0.25">
      <c r="A1238" s="73"/>
    </row>
    <row r="1239" spans="1:1" x14ac:dyDescent="0.25">
      <c r="A1239" s="73"/>
    </row>
    <row r="1240" spans="1:1" x14ac:dyDescent="0.25">
      <c r="A1240" s="73"/>
    </row>
    <row r="1241" spans="1:1" x14ac:dyDescent="0.25">
      <c r="A1241" s="73"/>
    </row>
    <row r="1242" spans="1:1" x14ac:dyDescent="0.25">
      <c r="A1242" s="73"/>
    </row>
    <row r="1243" spans="1:1" x14ac:dyDescent="0.25">
      <c r="A1243" s="73"/>
    </row>
    <row r="1244" spans="1:1" x14ac:dyDescent="0.25">
      <c r="A1244" s="73"/>
    </row>
    <row r="1245" spans="1:1" x14ac:dyDescent="0.25">
      <c r="A1245" s="73"/>
    </row>
    <row r="1246" spans="1:1" x14ac:dyDescent="0.25">
      <c r="A1246" s="73"/>
    </row>
    <row r="1247" spans="1:1" x14ac:dyDescent="0.25">
      <c r="A1247" s="73"/>
    </row>
    <row r="1248" spans="1:1" x14ac:dyDescent="0.25">
      <c r="A1248" s="73"/>
    </row>
    <row r="1249" spans="1:1" x14ac:dyDescent="0.25">
      <c r="A1249" s="73"/>
    </row>
    <row r="1250" spans="1:1" x14ac:dyDescent="0.25">
      <c r="A1250" s="73"/>
    </row>
    <row r="1251" spans="1:1" x14ac:dyDescent="0.25">
      <c r="A1251" s="73"/>
    </row>
    <row r="1252" spans="1:1" x14ac:dyDescent="0.25">
      <c r="A1252" s="73"/>
    </row>
    <row r="1253" spans="1:1" x14ac:dyDescent="0.25">
      <c r="A1253" s="73"/>
    </row>
    <row r="1254" spans="1:1" x14ac:dyDescent="0.25">
      <c r="A1254" s="73"/>
    </row>
    <row r="1255" spans="1:1" x14ac:dyDescent="0.25">
      <c r="A1255" s="73"/>
    </row>
    <row r="1256" spans="1:1" x14ac:dyDescent="0.25">
      <c r="A1256" s="73"/>
    </row>
    <row r="1257" spans="1:1" x14ac:dyDescent="0.25">
      <c r="A1257" s="73"/>
    </row>
    <row r="1258" spans="1:1" x14ac:dyDescent="0.25">
      <c r="A1258" s="73"/>
    </row>
    <row r="1259" spans="1:1" x14ac:dyDescent="0.25">
      <c r="A1259" s="73"/>
    </row>
    <row r="1260" spans="1:1" x14ac:dyDescent="0.25">
      <c r="A1260" s="73"/>
    </row>
    <row r="1261" spans="1:1" x14ac:dyDescent="0.25">
      <c r="A1261" s="73"/>
    </row>
    <row r="1262" spans="1:1" x14ac:dyDescent="0.25">
      <c r="A1262" s="73"/>
    </row>
    <row r="1263" spans="1:1" x14ac:dyDescent="0.25">
      <c r="A1263" s="73"/>
    </row>
    <row r="1264" spans="1:1" x14ac:dyDescent="0.25">
      <c r="A1264" s="73"/>
    </row>
    <row r="1265" spans="1:1" x14ac:dyDescent="0.25">
      <c r="A1265" s="73"/>
    </row>
    <row r="1266" spans="1:1" x14ac:dyDescent="0.25">
      <c r="A1266" s="73"/>
    </row>
    <row r="1267" spans="1:1" x14ac:dyDescent="0.25">
      <c r="A1267" s="73"/>
    </row>
    <row r="1268" spans="1:1" x14ac:dyDescent="0.25">
      <c r="A1268" s="73"/>
    </row>
    <row r="1269" spans="1:1" x14ac:dyDescent="0.25">
      <c r="A1269" s="73"/>
    </row>
    <row r="1270" spans="1:1" x14ac:dyDescent="0.25">
      <c r="A1270" s="73"/>
    </row>
    <row r="1271" spans="1:1" x14ac:dyDescent="0.25">
      <c r="A1271" s="73"/>
    </row>
    <row r="1272" spans="1:1" x14ac:dyDescent="0.25">
      <c r="A1272" s="73"/>
    </row>
    <row r="1273" spans="1:1" x14ac:dyDescent="0.25">
      <c r="A1273" s="73"/>
    </row>
    <row r="1274" spans="1:1" x14ac:dyDescent="0.25">
      <c r="A1274" s="73"/>
    </row>
    <row r="1275" spans="1:1" x14ac:dyDescent="0.25">
      <c r="A1275" s="73"/>
    </row>
    <row r="1276" spans="1:1" x14ac:dyDescent="0.25">
      <c r="A1276" s="73"/>
    </row>
    <row r="1277" spans="1:1" x14ac:dyDescent="0.25">
      <c r="A1277" s="73"/>
    </row>
    <row r="1278" spans="1:1" x14ac:dyDescent="0.25">
      <c r="A1278" s="73"/>
    </row>
    <row r="1279" spans="1:1" x14ac:dyDescent="0.25">
      <c r="A1279" s="73"/>
    </row>
    <row r="1280" spans="1:1" x14ac:dyDescent="0.25">
      <c r="A1280" s="73"/>
    </row>
    <row r="1281" spans="1:1" x14ac:dyDescent="0.25">
      <c r="A1281" s="73"/>
    </row>
    <row r="1282" spans="1:1" x14ac:dyDescent="0.25">
      <c r="A1282" s="73"/>
    </row>
    <row r="1283" spans="1:1" x14ac:dyDescent="0.25">
      <c r="A1283" s="73"/>
    </row>
    <row r="1284" spans="1:1" x14ac:dyDescent="0.25">
      <c r="A1284" s="73"/>
    </row>
    <row r="1285" spans="1:1" x14ac:dyDescent="0.25">
      <c r="A1285" s="73"/>
    </row>
    <row r="1286" spans="1:1" x14ac:dyDescent="0.25">
      <c r="A1286" s="73"/>
    </row>
    <row r="1287" spans="1:1" x14ac:dyDescent="0.25">
      <c r="A1287" s="73"/>
    </row>
    <row r="1288" spans="1:1" x14ac:dyDescent="0.25">
      <c r="A1288" s="73"/>
    </row>
    <row r="1289" spans="1:1" x14ac:dyDescent="0.25">
      <c r="A1289" s="73"/>
    </row>
    <row r="1290" spans="1:1" x14ac:dyDescent="0.25">
      <c r="A1290" s="73"/>
    </row>
    <row r="1291" spans="1:1" x14ac:dyDescent="0.25">
      <c r="A1291" s="73"/>
    </row>
    <row r="1292" spans="1:1" x14ac:dyDescent="0.25">
      <c r="A1292" s="73"/>
    </row>
    <row r="1293" spans="1:1" x14ac:dyDescent="0.25">
      <c r="A1293" s="73"/>
    </row>
    <row r="1294" spans="1:1" x14ac:dyDescent="0.25">
      <c r="A1294" s="73"/>
    </row>
    <row r="1295" spans="1:1" x14ac:dyDescent="0.25">
      <c r="A1295" s="73"/>
    </row>
    <row r="1296" spans="1:1" x14ac:dyDescent="0.25">
      <c r="A1296" s="73"/>
    </row>
    <row r="1297" spans="1:1" x14ac:dyDescent="0.25">
      <c r="A1297" s="73"/>
    </row>
    <row r="1298" spans="1:1" x14ac:dyDescent="0.25">
      <c r="A1298" s="73"/>
    </row>
    <row r="1299" spans="1:1" x14ac:dyDescent="0.25">
      <c r="A1299" s="73"/>
    </row>
    <row r="1300" spans="1:1" x14ac:dyDescent="0.25">
      <c r="A1300" s="73"/>
    </row>
    <row r="1301" spans="1:1" x14ac:dyDescent="0.25">
      <c r="A1301" s="73"/>
    </row>
    <row r="1302" spans="1:1" x14ac:dyDescent="0.25">
      <c r="A1302" s="73"/>
    </row>
    <row r="1303" spans="1:1" x14ac:dyDescent="0.25">
      <c r="A1303" s="73"/>
    </row>
    <row r="1304" spans="1:1" x14ac:dyDescent="0.25">
      <c r="A1304" s="73"/>
    </row>
    <row r="1305" spans="1:1" x14ac:dyDescent="0.25">
      <c r="A1305" s="73"/>
    </row>
    <row r="1306" spans="1:1" x14ac:dyDescent="0.25">
      <c r="A1306" s="73"/>
    </row>
    <row r="1308" spans="1:1" x14ac:dyDescent="0.25">
      <c r="A1308" s="73"/>
    </row>
    <row r="1309" spans="1:1" x14ac:dyDescent="0.25">
      <c r="A1309" s="73"/>
    </row>
    <row r="1310" spans="1:1" x14ac:dyDescent="0.25">
      <c r="A1310" s="73"/>
    </row>
    <row r="1311" spans="1:1" x14ac:dyDescent="0.25">
      <c r="A1311" s="73"/>
    </row>
    <row r="1312" spans="1:1" x14ac:dyDescent="0.25">
      <c r="A1312" s="73"/>
    </row>
    <row r="1313" spans="1:1" x14ac:dyDescent="0.25">
      <c r="A1313" s="73"/>
    </row>
    <row r="1314" spans="1:1" x14ac:dyDescent="0.25">
      <c r="A1314" s="73"/>
    </row>
    <row r="1315" spans="1:1" x14ac:dyDescent="0.25">
      <c r="A1315" s="73"/>
    </row>
    <row r="1316" spans="1:1" x14ac:dyDescent="0.25">
      <c r="A1316" s="73"/>
    </row>
    <row r="1317" spans="1:1" x14ac:dyDescent="0.25">
      <c r="A1317" s="73"/>
    </row>
    <row r="1318" spans="1:1" x14ac:dyDescent="0.25">
      <c r="A1318" s="73"/>
    </row>
    <row r="1319" spans="1:1" x14ac:dyDescent="0.25">
      <c r="A1319" s="73"/>
    </row>
    <row r="1320" spans="1:1" x14ac:dyDescent="0.25">
      <c r="A1320" s="73"/>
    </row>
    <row r="1321" spans="1:1" x14ac:dyDescent="0.25">
      <c r="A1321" s="73"/>
    </row>
    <row r="1322" spans="1:1" x14ac:dyDescent="0.25">
      <c r="A1322" s="73"/>
    </row>
    <row r="1323" spans="1:1" x14ac:dyDescent="0.25">
      <c r="A1323" s="73"/>
    </row>
    <row r="1324" spans="1:1" x14ac:dyDescent="0.25">
      <c r="A1324" s="73"/>
    </row>
    <row r="1325" spans="1:1" x14ac:dyDescent="0.25">
      <c r="A1325" s="73"/>
    </row>
    <row r="1326" spans="1:1" x14ac:dyDescent="0.25">
      <c r="A1326" s="73"/>
    </row>
    <row r="1327" spans="1:1" x14ac:dyDescent="0.25">
      <c r="A1327" s="73"/>
    </row>
    <row r="1328" spans="1:1" x14ac:dyDescent="0.25">
      <c r="A1328" s="73"/>
    </row>
    <row r="1329" spans="1:1" x14ac:dyDescent="0.25">
      <c r="A1329" s="73"/>
    </row>
    <row r="1330" spans="1:1" x14ac:dyDescent="0.25">
      <c r="A1330" s="73"/>
    </row>
    <row r="1331" spans="1:1" x14ac:dyDescent="0.25">
      <c r="A1331" s="73"/>
    </row>
    <row r="1332" spans="1:1" x14ac:dyDescent="0.25">
      <c r="A1332" s="73"/>
    </row>
    <row r="1333" spans="1:1" x14ac:dyDescent="0.25">
      <c r="A1333" s="73"/>
    </row>
    <row r="1334" spans="1:1" x14ac:dyDescent="0.25">
      <c r="A1334" s="73"/>
    </row>
    <row r="1335" spans="1:1" x14ac:dyDescent="0.25">
      <c r="A1335" s="73"/>
    </row>
    <row r="1336" spans="1:1" x14ac:dyDescent="0.25">
      <c r="A1336" s="73"/>
    </row>
    <row r="1337" spans="1:1" x14ac:dyDescent="0.25">
      <c r="A1337" s="73"/>
    </row>
    <row r="1338" spans="1:1" x14ac:dyDescent="0.25">
      <c r="A1338" s="73"/>
    </row>
    <row r="1339" spans="1:1" x14ac:dyDescent="0.25">
      <c r="A1339" s="73"/>
    </row>
    <row r="1340" spans="1:1" x14ac:dyDescent="0.25">
      <c r="A1340" s="73"/>
    </row>
    <row r="1341" spans="1:1" x14ac:dyDescent="0.25">
      <c r="A1341" s="73"/>
    </row>
    <row r="1342" spans="1:1" x14ac:dyDescent="0.25">
      <c r="A1342" s="73"/>
    </row>
    <row r="1343" spans="1:1" x14ac:dyDescent="0.25">
      <c r="A1343" s="73"/>
    </row>
    <row r="1344" spans="1:1" x14ac:dyDescent="0.25">
      <c r="A1344" s="73"/>
    </row>
    <row r="1345" spans="1:1" x14ac:dyDescent="0.25">
      <c r="A1345" s="73"/>
    </row>
    <row r="1346" spans="1:1" x14ac:dyDescent="0.25">
      <c r="A1346" s="73"/>
    </row>
    <row r="1347" spans="1:1" x14ac:dyDescent="0.25">
      <c r="A1347" s="73"/>
    </row>
    <row r="1348" spans="1:1" x14ac:dyDescent="0.25">
      <c r="A1348" s="73"/>
    </row>
    <row r="1349" spans="1:1" x14ac:dyDescent="0.25">
      <c r="A1349" s="73"/>
    </row>
    <row r="1350" spans="1:1" x14ac:dyDescent="0.25">
      <c r="A1350" s="73"/>
    </row>
    <row r="1351" spans="1:1" x14ac:dyDescent="0.25">
      <c r="A1351" s="73"/>
    </row>
    <row r="1352" spans="1:1" x14ac:dyDescent="0.25">
      <c r="A1352" s="73"/>
    </row>
    <row r="1353" spans="1:1" x14ac:dyDescent="0.25">
      <c r="A1353" s="73"/>
    </row>
    <row r="1354" spans="1:1" x14ac:dyDescent="0.25">
      <c r="A1354" s="73"/>
    </row>
    <row r="1355" spans="1:1" x14ac:dyDescent="0.25">
      <c r="A1355" s="73"/>
    </row>
    <row r="1356" spans="1:1" x14ac:dyDescent="0.25">
      <c r="A1356" s="73"/>
    </row>
    <row r="1357" spans="1:1" x14ac:dyDescent="0.25">
      <c r="A1357" s="73"/>
    </row>
    <row r="1358" spans="1:1" x14ac:dyDescent="0.25">
      <c r="A1358" s="73"/>
    </row>
    <row r="1359" spans="1:1" x14ac:dyDescent="0.25">
      <c r="A1359" s="73"/>
    </row>
    <row r="1360" spans="1:1" x14ac:dyDescent="0.25">
      <c r="A1360" s="73"/>
    </row>
    <row r="1361" spans="1:1" x14ac:dyDescent="0.25">
      <c r="A1361" s="73"/>
    </row>
    <row r="1362" spans="1:1" x14ac:dyDescent="0.25">
      <c r="A1362" s="73"/>
    </row>
    <row r="1363" spans="1:1" x14ac:dyDescent="0.25">
      <c r="A1363" s="73"/>
    </row>
    <row r="4446" spans="1:1" ht="18.75" x14ac:dyDescent="0.25">
      <c r="A4446" s="72"/>
    </row>
    <row r="4463" spans="1:1" ht="18.75" x14ac:dyDescent="0.25">
      <c r="A4463" s="72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308:B1048576 B1:B1306">
    <cfRule type="top10" dxfId="11" priority="1" bottom="1" rank="1"/>
    <cfRule type="top10" dxfId="10" priority="2" rank="1"/>
    <cfRule type="cellIs" dxfId="9" priority="3" operator="lessThan">
      <formula>-120000</formula>
    </cfRule>
    <cfRule type="cellIs" dxfId="8" priority="4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E4BAA-7D37-42A2-8F6E-3F8B1AE3209F}">
  <dimension ref="A1:O5053"/>
  <sheetViews>
    <sheetView workbookViewId="0">
      <selection sqref="A1:XFD1048576"/>
    </sheetView>
  </sheetViews>
  <sheetFormatPr defaultRowHeight="16.5" x14ac:dyDescent="0.25"/>
  <cols>
    <col min="1" max="1" width="15.625" style="32" customWidth="1"/>
    <col min="2" max="2" width="20.625" style="66" customWidth="1"/>
    <col min="3" max="3" width="14.75" style="50" customWidth="1"/>
    <col min="4" max="4" width="13.875" style="50" customWidth="1"/>
    <col min="5" max="6" width="9" style="50"/>
    <col min="7" max="7" width="13.875" style="51" bestFit="1" customWidth="1"/>
    <col min="8" max="8" width="12.625" style="51" bestFit="1" customWidth="1"/>
    <col min="9" max="9" width="11.75" style="51" bestFit="1" customWidth="1"/>
    <col min="10" max="10" width="12" style="51" customWidth="1"/>
    <col min="11" max="11" width="10.125" style="51" bestFit="1" customWidth="1"/>
    <col min="12" max="12" width="21.375" style="51" bestFit="1" customWidth="1"/>
    <col min="13" max="16384" width="9" style="49"/>
  </cols>
  <sheetData>
    <row r="1" spans="1:15" x14ac:dyDescent="0.25">
      <c r="A1" s="71" t="s">
        <v>52</v>
      </c>
      <c r="B1" s="70" t="s">
        <v>53</v>
      </c>
      <c r="C1" s="50" t="s">
        <v>9</v>
      </c>
      <c r="D1" s="50" t="s">
        <v>10</v>
      </c>
      <c r="E1" s="50" t="s">
        <v>11</v>
      </c>
    </row>
    <row r="2" spans="1:15" x14ac:dyDescent="0.25">
      <c r="A2" s="73">
        <v>45679</v>
      </c>
      <c r="B2" s="66">
        <v>-7055</v>
      </c>
      <c r="C2" s="50">
        <f>VLOOKUP($A2,級距!$A:$K,9,FALSE)</f>
        <v>2</v>
      </c>
      <c r="D2" s="50">
        <f>VLOOKUP($A2,級距!A:K,10,FALSE)</f>
        <v>5</v>
      </c>
      <c r="E2" s="50">
        <f>VLOOKUP($A2,級距!A:K,11,FALSE)</f>
        <v>2</v>
      </c>
      <c r="F2" s="50">
        <f t="shared" ref="F2:F65" si="0">IF(B2&lt;&gt;0,1,0)</f>
        <v>1</v>
      </c>
      <c r="G2" s="53" t="s">
        <v>38</v>
      </c>
      <c r="H2" s="4">
        <f>MAX(B2:B1800)</f>
        <v>50375</v>
      </c>
      <c r="I2" s="35">
        <f>ABS(H2/H3)</f>
        <v>2.7112486544671688</v>
      </c>
      <c r="J2" s="53"/>
      <c r="K2" s="53"/>
      <c r="O2" s="61" t="s">
        <v>21</v>
      </c>
    </row>
    <row r="3" spans="1:15" x14ac:dyDescent="0.25">
      <c r="A3" s="73">
        <v>45678</v>
      </c>
      <c r="B3" s="66">
        <v>10760</v>
      </c>
      <c r="C3" s="50" t="e">
        <f>VLOOKUP($A3,級距!$A:$K,9,FALSE)</f>
        <v>#N/A</v>
      </c>
      <c r="D3" s="50" t="e">
        <f>VLOOKUP($A3,級距!A:K,10,FALSE)</f>
        <v>#N/A</v>
      </c>
      <c r="E3" s="50" t="e">
        <f>VLOOKUP($A3,級距!A:K,11,FALSE)</f>
        <v>#N/A</v>
      </c>
      <c r="F3" s="50">
        <f t="shared" si="0"/>
        <v>1</v>
      </c>
      <c r="G3" s="53" t="s">
        <v>40</v>
      </c>
      <c r="H3" s="4">
        <f>MIN(B2:B1800)</f>
        <v>-18580</v>
      </c>
      <c r="I3" s="53"/>
      <c r="J3" s="53"/>
      <c r="K3" s="53"/>
    </row>
    <row r="4" spans="1:15" x14ac:dyDescent="0.25">
      <c r="A4" s="73">
        <v>45677</v>
      </c>
      <c r="B4" s="66">
        <v>-6940</v>
      </c>
      <c r="C4" s="50">
        <f>VLOOKUP($A4,級距!$A:$K,9,FALSE)</f>
        <v>3</v>
      </c>
      <c r="D4" s="50">
        <f>VLOOKUP($A4,級距!A:K,10,FALSE)</f>
        <v>3</v>
      </c>
      <c r="E4" s="50">
        <f>VLOOKUP($A4,級距!A:K,11,FALSE)</f>
        <v>2</v>
      </c>
      <c r="F4" s="50">
        <f t="shared" si="0"/>
        <v>1</v>
      </c>
      <c r="G4" s="53" t="s">
        <v>37</v>
      </c>
      <c r="H4" s="53">
        <v>1</v>
      </c>
      <c r="I4" s="53">
        <v>2</v>
      </c>
      <c r="J4" s="53">
        <v>3</v>
      </c>
      <c r="K4" s="53">
        <v>4</v>
      </c>
      <c r="L4" s="52" t="s">
        <v>41</v>
      </c>
    </row>
    <row r="5" spans="1:15" x14ac:dyDescent="0.25">
      <c r="A5" s="73">
        <v>45674</v>
      </c>
      <c r="B5" s="66">
        <v>760</v>
      </c>
      <c r="C5" s="50">
        <f>VLOOKUP($A5,級距!$A:$K,9,FALSE)</f>
        <v>5</v>
      </c>
      <c r="D5" s="50">
        <f>VLOOKUP($A5,級距!A:K,10,FALSE)</f>
        <v>7</v>
      </c>
      <c r="E5" s="50">
        <f>VLOOKUP($A5,級距!A:K,11,FALSE)</f>
        <v>3</v>
      </c>
      <c r="F5" s="50">
        <f t="shared" si="0"/>
        <v>1</v>
      </c>
      <c r="G5" s="53" t="s">
        <v>42</v>
      </c>
      <c r="H5" s="55">
        <f>COUNTIF($E$2:$E$1800,H$4)/COUNT($E$2:$E$1800)</f>
        <v>0.18032786885245902</v>
      </c>
      <c r="I5" s="55">
        <f>COUNTIF($E$2:$E$1800,I$4)/COUNT($E$2:$E$1800)</f>
        <v>0.45696721311475408</v>
      </c>
      <c r="J5" s="55">
        <f>COUNTIF($E$2:$E$1800,J$4)/COUNT($E$2:$E$1800)</f>
        <v>0.18374316939890711</v>
      </c>
      <c r="K5" s="55">
        <f>COUNTIF($E$2:$E$1800,K$4)/COUNT($E$2:$E$1800)</f>
        <v>0.17896174863387979</v>
      </c>
    </row>
    <row r="6" spans="1:15" x14ac:dyDescent="0.25">
      <c r="A6" s="73">
        <v>45673</v>
      </c>
      <c r="B6" s="66">
        <v>-270</v>
      </c>
      <c r="C6" s="50">
        <f>VLOOKUP($A6,級距!$A:$K,9,FALSE)</f>
        <v>4</v>
      </c>
      <c r="D6" s="50">
        <f>VLOOKUP($A6,級距!A:K,10,FALSE)</f>
        <v>9</v>
      </c>
      <c r="E6" s="50">
        <f>VLOOKUP($A6,級距!A:K,11,FALSE)</f>
        <v>3</v>
      </c>
      <c r="F6" s="50">
        <f t="shared" si="0"/>
        <v>1</v>
      </c>
      <c r="G6" s="53" t="s">
        <v>43</v>
      </c>
      <c r="H6" s="4">
        <f>SUMIF($E$2:$E$1800,H$4,$B$2:$B$1800)</f>
        <v>-427425</v>
      </c>
      <c r="I6" s="4">
        <f>SUMIF($E$2:$E$1800,I$4,$B$2:$B$1800)</f>
        <v>-691255</v>
      </c>
      <c r="J6" s="4">
        <f>SUMIF($E$2:$E$1800,J$4,$B$2:$B$1800)</f>
        <v>807470</v>
      </c>
      <c r="K6" s="4">
        <f>SUMIF($E$2:$E$1800,K$4,$B$2:$B$1800)</f>
        <v>1281060</v>
      </c>
      <c r="L6" s="8">
        <f>SUM(H6:K6)</f>
        <v>969850</v>
      </c>
    </row>
    <row r="7" spans="1:15" x14ac:dyDescent="0.25">
      <c r="A7" s="73">
        <v>45671</v>
      </c>
      <c r="B7" s="66">
        <v>-9150</v>
      </c>
      <c r="C7" s="50">
        <f>VLOOKUP($A7,級距!$A:$K,9,FALSE)</f>
        <v>5</v>
      </c>
      <c r="D7" s="50">
        <f>VLOOKUP($A7,級距!A:K,10,FALSE)</f>
        <v>4</v>
      </c>
      <c r="E7" s="50">
        <f>VLOOKUP($A7,級距!A:K,11,FALSE)</f>
        <v>2</v>
      </c>
      <c r="F7" s="50">
        <f t="shared" si="0"/>
        <v>1</v>
      </c>
      <c r="G7" s="56" t="s">
        <v>44</v>
      </c>
      <c r="H7" s="57">
        <f>COUNTIFS($B$2:$B$1800,"&gt;0",$E$2:$E$1800,H$4)/COUNTIF($E$2:$E$1800,H$4)</f>
        <v>0.37878787878787878</v>
      </c>
      <c r="I7" s="57">
        <f>COUNTIFS($B$2:$B$1800,"&gt;0",$E$2:$E$1800,I$4)/COUNTIF($E$2:$E$1800,I$4)</f>
        <v>0.4170403587443946</v>
      </c>
      <c r="J7" s="57">
        <f>COUNTIFS($B$2:$B$1800,"&gt;0",$E$2:$E$1800,J$4)/COUNTIF($E$2:$E$1800,J$4)</f>
        <v>0.66171003717472121</v>
      </c>
      <c r="K7" s="57">
        <f>COUNTIFS($B$2:$B$1800,"&gt;0",$E$2:$E$1800,K$4)/COUNTIF($E$2:$E$1800,K$4)</f>
        <v>0.6717557251908397</v>
      </c>
      <c r="L7" s="63">
        <f>COUNTIFS($B$2:$B$1800,"&gt;0")/COUNT($B$2:$B$1800)</f>
        <v>0.46996904024767799</v>
      </c>
    </row>
    <row r="8" spans="1:15" x14ac:dyDescent="0.25">
      <c r="A8" s="73">
        <v>45670</v>
      </c>
      <c r="B8" s="66">
        <v>25015</v>
      </c>
      <c r="C8" s="50">
        <f>VLOOKUP($A8,級距!$A:$K,9,FALSE)</f>
        <v>4</v>
      </c>
      <c r="D8" s="50">
        <f>VLOOKUP($A8,級距!A:K,10,FALSE)</f>
        <v>8</v>
      </c>
      <c r="E8" s="50">
        <f>VLOOKUP($A8,級距!A:K,11,FALSE)</f>
        <v>3</v>
      </c>
      <c r="F8" s="50">
        <f t="shared" si="0"/>
        <v>1</v>
      </c>
      <c r="G8" s="56" t="s">
        <v>45</v>
      </c>
      <c r="H8" s="58">
        <f>AVERAGEIFS($B$2:$B$1800,$B$2:$B$1800,"&gt;0",$E$2:$E$1800,H$4)/MAX(1,-AVERAGEIFS($B$2:$B$1800,$B$2:$B$1800,"&lt;0",$E$2:$E$1800,H$4))</f>
        <v>1.0214372129346518</v>
      </c>
      <c r="I8" s="58">
        <f>AVERAGEIFS($B$2:$B$1800,$B$2:$B$1800,"&gt;0",$E$2:$E$1800,I$4)/MAX(1,-AVERAGEIFS($B$2:$B$1800,$B$2:$B$1800,"&lt;0",$E$2:$E$1800,I$4))</f>
        <v>0.85578355185014077</v>
      </c>
      <c r="J8" s="58">
        <f>AVERAGEIFS($B$2:$B$1800,$B$2:$B$1800,"&gt;0",$E$2:$E$1800,J$4)/MAX(1,-AVERAGEIFS($B$2:$B$1800,$B$2:$B$1800,"&lt;0",$E$2:$E$1800,J$4))</f>
        <v>1.5143894546776071</v>
      </c>
      <c r="K8" s="58">
        <f>AVERAGEIFS($B$2:$B$1800,$B$2:$B$1800,"&gt;0",$E$2:$E$1800,K$4)/MAX(2,-AVERAGEIFS($B$2:$B$1800,$B$2:$B$1800,"&lt;0",$E$2:$E$1800,K$4))</f>
        <v>1.8442300574666253</v>
      </c>
      <c r="L8" s="64">
        <f>AVERAGEIFS($B$2:$B$1800,$B$2:$B$1800,"&gt;0")/MAX(2,-AVERAGEIFS($B$2:$B$1800,$B$2:$B$1800,"&lt;0"))</f>
        <v>1.2647887177636452</v>
      </c>
    </row>
    <row r="9" spans="1:15" x14ac:dyDescent="0.25">
      <c r="A9" s="73">
        <v>45667</v>
      </c>
      <c r="B9" s="66">
        <v>-2490</v>
      </c>
      <c r="C9" s="50">
        <f>VLOOKUP($A9,級距!$A:$K,9,FALSE)</f>
        <v>7</v>
      </c>
      <c r="D9" s="50">
        <f>VLOOKUP($A9,級距!A:K,10,FALSE)</f>
        <v>7</v>
      </c>
      <c r="E9" s="50">
        <f>VLOOKUP($A9,級距!A:K,11,FALSE)</f>
        <v>4</v>
      </c>
      <c r="F9" s="50">
        <f t="shared" si="0"/>
        <v>1</v>
      </c>
      <c r="G9" s="56" t="s">
        <v>46</v>
      </c>
      <c r="H9" s="5">
        <f>H8*H7-(1-H7)</f>
        <v>-0.23430408600960156</v>
      </c>
      <c r="I9" s="5">
        <f>I8*I7-(1-I7)</f>
        <v>-0.22606336178447045</v>
      </c>
      <c r="J9" s="5">
        <f>J8*J7-(1-J7)</f>
        <v>0.66379673952644647</v>
      </c>
      <c r="K9" s="5">
        <f>K8*K7-(1-K7)</f>
        <v>0.91062782486307658</v>
      </c>
      <c r="L9" s="65">
        <f>L8*L7-(1-L7)</f>
        <v>6.438058005114955E-2</v>
      </c>
    </row>
    <row r="10" spans="1:15" x14ac:dyDescent="0.25">
      <c r="A10" s="73">
        <v>45665</v>
      </c>
      <c r="B10" s="66">
        <v>-9730</v>
      </c>
      <c r="C10" s="50">
        <f>VLOOKUP($A10,級距!$A:$K,9,FALSE)</f>
        <v>4</v>
      </c>
      <c r="D10" s="50">
        <f>VLOOKUP($A10,級距!A:K,10,FALSE)</f>
        <v>2</v>
      </c>
      <c r="E10" s="50">
        <f>VLOOKUP($A10,級距!A:K,11,FALSE)</f>
        <v>2</v>
      </c>
      <c r="F10" s="50">
        <f t="shared" si="0"/>
        <v>1</v>
      </c>
      <c r="G10" s="60" t="s">
        <v>47</v>
      </c>
      <c r="H10" s="87">
        <f>SUM(F2:F800)/COUNT([1]級距!K3:K1349)</f>
        <v>0.57196122296793439</v>
      </c>
      <c r="I10" s="53"/>
      <c r="J10" s="53"/>
      <c r="K10" s="53"/>
    </row>
    <row r="11" spans="1:15" x14ac:dyDescent="0.25">
      <c r="A11" s="73">
        <v>45664</v>
      </c>
      <c r="B11" s="66">
        <v>14455</v>
      </c>
      <c r="C11" s="50">
        <f>VLOOKUP($A11,級距!$A:$K,9,FALSE)</f>
        <v>8</v>
      </c>
      <c r="D11" s="50">
        <f>VLOOKUP($A11,級距!A:K,10,FALSE)</f>
        <v>8</v>
      </c>
      <c r="E11" s="50">
        <f>VLOOKUP($A11,級距!A:K,11,FALSE)</f>
        <v>4</v>
      </c>
      <c r="F11" s="50">
        <f t="shared" si="0"/>
        <v>1</v>
      </c>
      <c r="G11" s="67" t="s">
        <v>48</v>
      </c>
      <c r="H11" s="65">
        <f>AVERAGEIF($B$2:$B$1800,"&lt;0")</f>
        <v>-5066.7015706806287</v>
      </c>
      <c r="I11" s="52"/>
      <c r="J11" s="52"/>
      <c r="K11" s="52"/>
    </row>
    <row r="12" spans="1:15" x14ac:dyDescent="0.25">
      <c r="A12" s="73">
        <v>45663</v>
      </c>
      <c r="B12" s="66">
        <v>-6195</v>
      </c>
      <c r="C12" s="50">
        <f>VLOOKUP($A12,級距!$A:$K,9,FALSE)</f>
        <v>3</v>
      </c>
      <c r="D12" s="50">
        <f>VLOOKUP($A12,級距!A:K,10,FALSE)</f>
        <v>1</v>
      </c>
      <c r="E12" s="50">
        <f>VLOOKUP($A12,級距!A:K,11,FALSE)</f>
        <v>2</v>
      </c>
      <c r="F12" s="50">
        <f t="shared" si="0"/>
        <v>1</v>
      </c>
      <c r="G12" s="67" t="s">
        <v>49</v>
      </c>
      <c r="H12" s="68">
        <f>AVERAGEIF($B$2:$B$1800,"&gt;0")</f>
        <v>6408.3069828722</v>
      </c>
      <c r="I12" s="39">
        <f>ABS(H12/H11)</f>
        <v>1.2647887177636452</v>
      </c>
      <c r="J12" s="52"/>
      <c r="K12" s="52"/>
    </row>
    <row r="13" spans="1:15" x14ac:dyDescent="0.25">
      <c r="A13" s="73">
        <v>45660</v>
      </c>
      <c r="B13" s="66">
        <v>8275</v>
      </c>
      <c r="C13" s="50">
        <f>VLOOKUP($A13,級距!$A:$K,9,FALSE)</f>
        <v>5</v>
      </c>
      <c r="D13" s="50">
        <f>VLOOKUP($A13,級距!A:K,10,FALSE)</f>
        <v>8</v>
      </c>
      <c r="E13" s="50">
        <f>VLOOKUP($A13,級距!A:K,11,FALSE)</f>
        <v>3</v>
      </c>
      <c r="F13" s="50">
        <f t="shared" si="0"/>
        <v>1</v>
      </c>
      <c r="G13" s="51" t="s">
        <v>50</v>
      </c>
      <c r="H13" s="20">
        <f xml:space="preserve"> COUNTIF(B1:B1800,"&lt;-20000")/COUNT(B1:B1800)</f>
        <v>0</v>
      </c>
    </row>
    <row r="14" spans="1:15" x14ac:dyDescent="0.25">
      <c r="A14" s="73">
        <v>45659</v>
      </c>
      <c r="B14" s="66">
        <v>-5680</v>
      </c>
      <c r="C14" s="50">
        <f>VLOOKUP($A14,級距!$A:$K,9,FALSE)</f>
        <v>8</v>
      </c>
      <c r="D14" s="50">
        <f>VLOOKUP($A14,級距!A:K,10,FALSE)</f>
        <v>6</v>
      </c>
      <c r="E14" s="50">
        <f>VLOOKUP($A14,級距!A:K,11,FALSE)</f>
        <v>1</v>
      </c>
      <c r="F14" s="50">
        <f t="shared" si="0"/>
        <v>1</v>
      </c>
    </row>
    <row r="15" spans="1:15" x14ac:dyDescent="0.25">
      <c r="A15" s="73">
        <v>45657</v>
      </c>
      <c r="B15" s="66">
        <v>5890</v>
      </c>
      <c r="C15" s="50">
        <f>VLOOKUP($A15,級距!$A:$K,9,FALSE)</f>
        <v>5</v>
      </c>
      <c r="D15" s="50">
        <f>VLOOKUP($A15,級距!A:K,10,FALSE)</f>
        <v>9</v>
      </c>
      <c r="E15" s="50">
        <f>VLOOKUP($A15,級距!A:K,11,FALSE)</f>
        <v>3</v>
      </c>
      <c r="F15" s="50">
        <f t="shared" si="0"/>
        <v>1</v>
      </c>
    </row>
    <row r="16" spans="1:15" x14ac:dyDescent="0.25">
      <c r="A16" s="73">
        <v>45656</v>
      </c>
      <c r="B16" s="66">
        <v>-5745</v>
      </c>
      <c r="C16" s="50">
        <f>VLOOKUP($A16,級距!$A:$K,9,FALSE)</f>
        <v>6</v>
      </c>
      <c r="D16" s="50">
        <f>VLOOKUP($A16,級距!A:K,10,FALSE)</f>
        <v>7</v>
      </c>
      <c r="E16" s="50">
        <f>VLOOKUP($A16,級距!A:K,11,FALSE)</f>
        <v>4</v>
      </c>
      <c r="F16" s="50">
        <f t="shared" si="0"/>
        <v>1</v>
      </c>
      <c r="G16" s="52"/>
    </row>
    <row r="17" spans="1:11" x14ac:dyDescent="0.25">
      <c r="A17" s="73">
        <v>45652</v>
      </c>
      <c r="B17" s="66">
        <v>-7495</v>
      </c>
      <c r="C17" s="50">
        <f>VLOOKUP($A17,級距!$A:$K,9,FALSE)</f>
        <v>2</v>
      </c>
      <c r="D17" s="50">
        <f>VLOOKUP($A17,級距!A:K,10,FALSE)</f>
        <v>3</v>
      </c>
      <c r="E17" s="50">
        <f>VLOOKUP($A17,級距!A:K,11,FALSE)</f>
        <v>2</v>
      </c>
      <c r="F17" s="50">
        <f t="shared" si="0"/>
        <v>1</v>
      </c>
      <c r="G17" s="52"/>
      <c r="H17" s="52"/>
      <c r="I17" s="52"/>
      <c r="J17" s="52"/>
      <c r="K17" s="52"/>
    </row>
    <row r="18" spans="1:11" x14ac:dyDescent="0.25">
      <c r="A18" s="73">
        <v>45651</v>
      </c>
      <c r="B18" s="66">
        <v>380</v>
      </c>
      <c r="C18" s="50" t="e">
        <f>VLOOKUP($A18,級距!$A:$K,9,FALSE)</f>
        <v>#N/A</v>
      </c>
      <c r="D18" s="50" t="e">
        <f>VLOOKUP($A18,級距!A:K,10,FALSE)</f>
        <v>#N/A</v>
      </c>
      <c r="E18" s="50" t="e">
        <f>VLOOKUP($A18,級距!A:K,11,FALSE)</f>
        <v>#N/A</v>
      </c>
      <c r="F18" s="50">
        <f t="shared" si="0"/>
        <v>1</v>
      </c>
      <c r="G18" s="52"/>
      <c r="H18" s="69"/>
      <c r="I18" s="69"/>
      <c r="J18" s="69"/>
      <c r="K18" s="69"/>
    </row>
    <row r="19" spans="1:11" x14ac:dyDescent="0.25">
      <c r="A19" s="73">
        <v>45650</v>
      </c>
      <c r="B19" s="66">
        <v>10070</v>
      </c>
      <c r="C19" s="50" t="e">
        <f>VLOOKUP($A19,級距!$A:$K,9,FALSE)</f>
        <v>#N/A</v>
      </c>
      <c r="D19" s="50" t="e">
        <f>VLOOKUP($A19,級距!A:K,10,FALSE)</f>
        <v>#N/A</v>
      </c>
      <c r="E19" s="50" t="e">
        <f>VLOOKUP($A19,級距!A:K,11,FALSE)</f>
        <v>#N/A</v>
      </c>
      <c r="F19" s="50">
        <f t="shared" si="0"/>
        <v>1</v>
      </c>
      <c r="H19" s="69"/>
      <c r="I19" s="69"/>
      <c r="J19" s="69"/>
      <c r="K19" s="69"/>
    </row>
    <row r="20" spans="1:11" x14ac:dyDescent="0.25">
      <c r="A20" s="73">
        <v>45649</v>
      </c>
      <c r="B20" s="66">
        <v>-1065</v>
      </c>
      <c r="C20" s="50">
        <f>VLOOKUP($A20,級距!$A:$K,9,FALSE)</f>
        <v>4</v>
      </c>
      <c r="D20" s="50">
        <f>VLOOKUP($A20,級距!A:K,10,FALSE)</f>
        <v>6</v>
      </c>
      <c r="E20" s="50">
        <f>VLOOKUP($A20,級距!A:K,11,FALSE)</f>
        <v>2</v>
      </c>
      <c r="F20" s="50">
        <f t="shared" si="0"/>
        <v>1</v>
      </c>
      <c r="G20" s="52"/>
      <c r="H20" s="69"/>
      <c r="I20" s="69"/>
      <c r="J20" s="69"/>
      <c r="K20" s="69"/>
    </row>
    <row r="21" spans="1:11" x14ac:dyDescent="0.25">
      <c r="A21" s="73">
        <v>45646</v>
      </c>
      <c r="B21" s="66">
        <v>9365</v>
      </c>
      <c r="C21" s="50">
        <f>VLOOKUP($A21,級距!$A:$K,9,FALSE)</f>
        <v>10</v>
      </c>
      <c r="D21" s="50">
        <f>VLOOKUP($A21,級距!A:K,10,FALSE)</f>
        <v>6</v>
      </c>
      <c r="E21" s="50">
        <f>VLOOKUP($A21,級距!A:K,11,FALSE)</f>
        <v>1</v>
      </c>
      <c r="F21" s="50">
        <f t="shared" si="0"/>
        <v>1</v>
      </c>
      <c r="G21" s="52"/>
      <c r="H21" s="69"/>
      <c r="I21" s="69"/>
      <c r="J21" s="69"/>
      <c r="K21" s="69"/>
    </row>
    <row r="22" spans="1:11" x14ac:dyDescent="0.25">
      <c r="A22" s="73">
        <v>45645</v>
      </c>
      <c r="B22" s="66">
        <v>760</v>
      </c>
      <c r="C22" s="50">
        <f>VLOOKUP($A22,級距!$A:$K,9,FALSE)</f>
        <v>5</v>
      </c>
      <c r="D22" s="50">
        <f>VLOOKUP($A22,級距!A:K,10,FALSE)</f>
        <v>6</v>
      </c>
      <c r="E22" s="50">
        <f>VLOOKUP($A22,級距!A:K,11,FALSE)</f>
        <v>2</v>
      </c>
      <c r="F22" s="50">
        <f t="shared" si="0"/>
        <v>1</v>
      </c>
      <c r="G22" s="52"/>
      <c r="H22" s="69"/>
      <c r="I22" s="69"/>
      <c r="J22" s="69"/>
      <c r="K22" s="69"/>
    </row>
    <row r="23" spans="1:11" x14ac:dyDescent="0.25">
      <c r="A23" s="73">
        <v>45644</v>
      </c>
      <c r="B23" s="66">
        <v>12635</v>
      </c>
      <c r="C23" s="50">
        <f>VLOOKUP($A23,級距!$A:$K,9,FALSE)</f>
        <v>10</v>
      </c>
      <c r="D23" s="50">
        <f>VLOOKUP($A23,級距!A:K,10,FALSE)</f>
        <v>10</v>
      </c>
      <c r="E23" s="50">
        <f>VLOOKUP($A23,級距!A:K,11,FALSE)</f>
        <v>4</v>
      </c>
      <c r="F23" s="50">
        <f t="shared" si="0"/>
        <v>1</v>
      </c>
      <c r="G23" s="52"/>
      <c r="H23" s="69"/>
      <c r="I23" s="69"/>
      <c r="J23" s="69"/>
      <c r="K23" s="69"/>
    </row>
    <row r="24" spans="1:11" x14ac:dyDescent="0.25">
      <c r="A24" s="73">
        <v>45643</v>
      </c>
      <c r="B24" s="66">
        <v>-3845</v>
      </c>
      <c r="C24" s="50">
        <f>VLOOKUP($A24,級距!$A:$K,9,FALSE)</f>
        <v>1</v>
      </c>
      <c r="D24" s="50">
        <f>VLOOKUP($A24,級距!A:K,10,FALSE)</f>
        <v>5</v>
      </c>
      <c r="E24" s="50">
        <f>VLOOKUP($A24,級距!A:K,11,FALSE)</f>
        <v>2</v>
      </c>
      <c r="F24" s="50">
        <f t="shared" si="0"/>
        <v>1</v>
      </c>
    </row>
    <row r="25" spans="1:11" x14ac:dyDescent="0.25">
      <c r="A25" s="73">
        <v>45642</v>
      </c>
      <c r="B25" s="66">
        <v>7395</v>
      </c>
      <c r="C25" s="50">
        <f>VLOOKUP($A25,級距!$A:$K,9,FALSE)</f>
        <v>4</v>
      </c>
      <c r="D25" s="50">
        <f>VLOOKUP($A25,級距!A:K,10,FALSE)</f>
        <v>9</v>
      </c>
      <c r="E25" s="50">
        <f>VLOOKUP($A25,級距!A:K,11,FALSE)</f>
        <v>3</v>
      </c>
      <c r="F25" s="50">
        <f t="shared" si="0"/>
        <v>1</v>
      </c>
    </row>
    <row r="26" spans="1:11" x14ac:dyDescent="0.25">
      <c r="A26" s="73">
        <v>45639</v>
      </c>
      <c r="B26" s="66">
        <v>-4085</v>
      </c>
      <c r="C26" s="50">
        <f>VLOOKUP($A26,級距!$A:$K,9,FALSE)</f>
        <v>3</v>
      </c>
      <c r="D26" s="50">
        <f>VLOOKUP($A26,級距!A:K,10,FALSE)</f>
        <v>1</v>
      </c>
      <c r="E26" s="50">
        <f>VLOOKUP($A26,級距!A:K,11,FALSE)</f>
        <v>2</v>
      </c>
      <c r="F26" s="50">
        <f t="shared" si="0"/>
        <v>1</v>
      </c>
      <c r="I26" s="51" t="s">
        <v>30</v>
      </c>
    </row>
    <row r="27" spans="1:11" x14ac:dyDescent="0.25">
      <c r="A27" s="73">
        <v>45638</v>
      </c>
      <c r="B27" s="66">
        <v>-6895</v>
      </c>
      <c r="C27" s="50">
        <f>VLOOKUP($A27,級距!$A:$K,9,FALSE)</f>
        <v>1</v>
      </c>
      <c r="D27" s="50">
        <f>VLOOKUP($A27,級距!A:K,10,FALSE)</f>
        <v>8</v>
      </c>
      <c r="E27" s="50">
        <f>VLOOKUP($A27,級距!A:K,11,FALSE)</f>
        <v>3</v>
      </c>
      <c r="F27" s="50">
        <f t="shared" si="0"/>
        <v>1</v>
      </c>
    </row>
    <row r="28" spans="1:11" x14ac:dyDescent="0.25">
      <c r="A28" s="73">
        <v>45637</v>
      </c>
      <c r="B28" s="66">
        <v>3865</v>
      </c>
      <c r="C28" s="50">
        <f>VLOOKUP($A28,級距!$A:$K,9,FALSE)</f>
        <v>6</v>
      </c>
      <c r="D28" s="50">
        <f>VLOOKUP($A28,級距!A:K,10,FALSE)</f>
        <v>9</v>
      </c>
      <c r="E28" s="50">
        <f>VLOOKUP($A28,級距!A:K,11,FALSE)</f>
        <v>4</v>
      </c>
      <c r="F28" s="50">
        <f t="shared" si="0"/>
        <v>1</v>
      </c>
    </row>
    <row r="29" spans="1:11" x14ac:dyDescent="0.25">
      <c r="A29" s="73">
        <v>45636</v>
      </c>
      <c r="B29" s="66">
        <v>-5200</v>
      </c>
      <c r="C29" s="50">
        <f>VLOOKUP($A29,級距!$A:$K,9,FALSE)</f>
        <v>3</v>
      </c>
      <c r="D29" s="50">
        <f>VLOOKUP($A29,級距!A:K,10,FALSE)</f>
        <v>5</v>
      </c>
      <c r="E29" s="50">
        <f>VLOOKUP($A29,級距!A:K,11,FALSE)</f>
        <v>2</v>
      </c>
      <c r="F29" s="50">
        <f t="shared" si="0"/>
        <v>1</v>
      </c>
    </row>
    <row r="30" spans="1:11" x14ac:dyDescent="0.25">
      <c r="A30" s="73">
        <v>45635</v>
      </c>
      <c r="B30" s="66">
        <v>-2640</v>
      </c>
      <c r="C30" s="50">
        <f>VLOOKUP($A30,級距!$A:$K,9,FALSE)</f>
        <v>2</v>
      </c>
      <c r="D30" s="50">
        <f>VLOOKUP($A30,級距!A:K,10,FALSE)</f>
        <v>6</v>
      </c>
      <c r="E30" s="50">
        <f>VLOOKUP($A30,級距!A:K,11,FALSE)</f>
        <v>2</v>
      </c>
      <c r="F30" s="50">
        <f t="shared" si="0"/>
        <v>1</v>
      </c>
    </row>
    <row r="31" spans="1:11" x14ac:dyDescent="0.25">
      <c r="A31" s="73">
        <v>45632</v>
      </c>
      <c r="B31" s="66">
        <v>7705</v>
      </c>
      <c r="C31" s="50">
        <f>VLOOKUP($A31,級距!$A:$K,9,FALSE)</f>
        <v>2</v>
      </c>
      <c r="D31" s="50">
        <f>VLOOKUP($A31,級距!A:K,10,FALSE)</f>
        <v>10</v>
      </c>
      <c r="E31" s="50">
        <f>VLOOKUP($A31,級距!A:K,11,FALSE)</f>
        <v>3</v>
      </c>
      <c r="F31" s="50">
        <f t="shared" si="0"/>
        <v>1</v>
      </c>
    </row>
    <row r="32" spans="1:11" x14ac:dyDescent="0.25">
      <c r="A32" s="73">
        <v>45631</v>
      </c>
      <c r="B32" s="66">
        <v>-6850</v>
      </c>
      <c r="C32" s="50">
        <f>VLOOKUP($A32,級距!$A:$K,9,FALSE)</f>
        <v>1</v>
      </c>
      <c r="D32" s="50">
        <f>VLOOKUP($A32,級距!A:K,10,FALSE)</f>
        <v>5</v>
      </c>
      <c r="E32" s="50">
        <f>VLOOKUP($A32,級距!A:K,11,FALSE)</f>
        <v>2</v>
      </c>
      <c r="F32" s="50">
        <f t="shared" si="0"/>
        <v>1</v>
      </c>
    </row>
    <row r="33" spans="1:6" x14ac:dyDescent="0.25">
      <c r="A33" s="73">
        <v>45630</v>
      </c>
      <c r="B33" s="66">
        <v>-1050</v>
      </c>
      <c r="C33" s="50">
        <f>VLOOKUP($A33,級距!$A:$K,9,FALSE)</f>
        <v>1</v>
      </c>
      <c r="D33" s="50">
        <f>VLOOKUP($A33,級距!A:K,10,FALSE)</f>
        <v>8</v>
      </c>
      <c r="E33" s="50">
        <f>VLOOKUP($A33,級距!A:K,11,FALSE)</f>
        <v>3</v>
      </c>
      <c r="F33" s="50">
        <f t="shared" si="0"/>
        <v>1</v>
      </c>
    </row>
    <row r="34" spans="1:6" x14ac:dyDescent="0.25">
      <c r="A34" s="73">
        <v>45629</v>
      </c>
      <c r="B34" s="66">
        <v>14000</v>
      </c>
      <c r="C34" s="50">
        <f>VLOOKUP($A34,級距!$A:$K,9,FALSE)</f>
        <v>1</v>
      </c>
      <c r="D34" s="50">
        <f>VLOOKUP($A34,級距!A:K,10,FALSE)</f>
        <v>6</v>
      </c>
      <c r="E34" s="50">
        <f>VLOOKUP($A34,級距!A:K,11,FALSE)</f>
        <v>2</v>
      </c>
      <c r="F34" s="50">
        <f t="shared" si="0"/>
        <v>1</v>
      </c>
    </row>
    <row r="35" spans="1:6" x14ac:dyDescent="0.25">
      <c r="A35" s="73">
        <v>45628</v>
      </c>
      <c r="B35" s="66">
        <v>17505</v>
      </c>
      <c r="C35" s="50">
        <f>VLOOKUP($A35,級距!$A:$K,9,FALSE)</f>
        <v>5</v>
      </c>
      <c r="D35" s="50">
        <f>VLOOKUP($A35,級距!A:K,10,FALSE)</f>
        <v>9</v>
      </c>
      <c r="E35" s="50">
        <f>VLOOKUP($A35,級距!A:K,11,FALSE)</f>
        <v>3</v>
      </c>
      <c r="F35" s="50">
        <f t="shared" si="0"/>
        <v>1</v>
      </c>
    </row>
    <row r="36" spans="1:6" x14ac:dyDescent="0.25">
      <c r="A36" s="73">
        <v>45627</v>
      </c>
      <c r="B36" s="66">
        <v>0</v>
      </c>
      <c r="C36" s="50" t="e">
        <f>VLOOKUP($A36,級距!$A:$K,9,FALSE)</f>
        <v>#N/A</v>
      </c>
      <c r="D36" s="50" t="e">
        <f>VLOOKUP($A36,級距!A:K,10,FALSE)</f>
        <v>#N/A</v>
      </c>
      <c r="E36" s="50" t="e">
        <f>VLOOKUP($A36,級距!A:K,11,FALSE)</f>
        <v>#N/A</v>
      </c>
      <c r="F36" s="50">
        <f t="shared" si="0"/>
        <v>0</v>
      </c>
    </row>
    <row r="37" spans="1:6" x14ac:dyDescent="0.25">
      <c r="A37" s="73">
        <v>45626</v>
      </c>
      <c r="B37" s="66">
        <v>0</v>
      </c>
      <c r="C37" s="50" t="e">
        <f>VLOOKUP($A37,級距!$A:$K,9,FALSE)</f>
        <v>#N/A</v>
      </c>
      <c r="D37" s="50" t="e">
        <f>VLOOKUP($A37,級距!A:K,10,FALSE)</f>
        <v>#N/A</v>
      </c>
      <c r="E37" s="50" t="e">
        <f>VLOOKUP($A37,級距!A:K,11,FALSE)</f>
        <v>#N/A</v>
      </c>
      <c r="F37" s="50">
        <f t="shared" si="0"/>
        <v>0</v>
      </c>
    </row>
    <row r="38" spans="1:6" x14ac:dyDescent="0.25">
      <c r="A38" s="73">
        <v>45625</v>
      </c>
      <c r="B38" s="66">
        <v>5520</v>
      </c>
      <c r="C38" s="50" t="e">
        <f>VLOOKUP($A38,級距!$A:$K,9,FALSE)</f>
        <v>#N/A</v>
      </c>
      <c r="D38" s="50" t="e">
        <f>VLOOKUP($A38,級距!A:K,10,FALSE)</f>
        <v>#N/A</v>
      </c>
      <c r="E38" s="50" t="e">
        <f>VLOOKUP($A38,級距!A:K,11,FALSE)</f>
        <v>#N/A</v>
      </c>
      <c r="F38" s="50">
        <f t="shared" si="0"/>
        <v>1</v>
      </c>
    </row>
    <row r="39" spans="1:6" x14ac:dyDescent="0.25">
      <c r="A39" s="73">
        <v>45624</v>
      </c>
      <c r="B39" s="66">
        <v>-2000</v>
      </c>
      <c r="C39" s="50" t="e">
        <f>VLOOKUP($A39,級距!$A:$K,9,FALSE)</f>
        <v>#N/A</v>
      </c>
      <c r="D39" s="50" t="e">
        <f>VLOOKUP($A39,級距!A:K,10,FALSE)</f>
        <v>#N/A</v>
      </c>
      <c r="E39" s="50" t="e">
        <f>VLOOKUP($A39,級距!A:K,11,FALSE)</f>
        <v>#N/A</v>
      </c>
      <c r="F39" s="50">
        <f t="shared" si="0"/>
        <v>1</v>
      </c>
    </row>
    <row r="40" spans="1:6" x14ac:dyDescent="0.25">
      <c r="A40" s="73">
        <v>45623</v>
      </c>
      <c r="B40" s="66">
        <v>9215</v>
      </c>
      <c r="C40" s="50">
        <f>VLOOKUP($A40,級距!$A:$K,9,FALSE)</f>
        <v>5</v>
      </c>
      <c r="D40" s="50">
        <f>VLOOKUP($A40,級距!A:K,10,FALSE)</f>
        <v>4</v>
      </c>
      <c r="E40" s="50">
        <f>VLOOKUP($A40,級距!A:K,11,FALSE)</f>
        <v>2</v>
      </c>
      <c r="F40" s="50">
        <f t="shared" si="0"/>
        <v>1</v>
      </c>
    </row>
    <row r="41" spans="1:6" x14ac:dyDescent="0.25">
      <c r="A41" s="73">
        <v>45622</v>
      </c>
      <c r="B41" s="66">
        <v>1825</v>
      </c>
      <c r="C41" s="50">
        <f>VLOOKUP($A41,級距!$A:$K,9,FALSE)</f>
        <v>1</v>
      </c>
      <c r="D41" s="50">
        <f>VLOOKUP($A41,級距!A:K,10,FALSE)</f>
        <v>7</v>
      </c>
      <c r="E41" s="50">
        <f>VLOOKUP($A41,級距!A:K,11,FALSE)</f>
        <v>3</v>
      </c>
      <c r="F41" s="50">
        <f t="shared" si="0"/>
        <v>1</v>
      </c>
    </row>
    <row r="42" spans="1:6" x14ac:dyDescent="0.25">
      <c r="A42" s="73">
        <v>45621</v>
      </c>
      <c r="B42" s="66">
        <v>-4060</v>
      </c>
      <c r="C42" s="50">
        <f>VLOOKUP($A42,級距!$A:$K,9,FALSE)</f>
        <v>5</v>
      </c>
      <c r="D42" s="50">
        <f>VLOOKUP($A42,級距!A:K,10,FALSE)</f>
        <v>3</v>
      </c>
      <c r="E42" s="50">
        <f>VLOOKUP($A42,級距!A:K,11,FALSE)</f>
        <v>2</v>
      </c>
      <c r="F42" s="50">
        <f t="shared" si="0"/>
        <v>1</v>
      </c>
    </row>
    <row r="43" spans="1:6" x14ac:dyDescent="0.25">
      <c r="A43" s="73">
        <v>45618</v>
      </c>
      <c r="B43" s="66">
        <v>3055</v>
      </c>
      <c r="C43" s="50">
        <f>VLOOKUP($A43,級距!$A:$K,9,FALSE)</f>
        <v>1</v>
      </c>
      <c r="D43" s="50">
        <f>VLOOKUP($A43,級距!A:K,10,FALSE)</f>
        <v>7</v>
      </c>
      <c r="E43" s="50">
        <f>VLOOKUP($A43,級距!A:K,11,FALSE)</f>
        <v>3</v>
      </c>
      <c r="F43" s="50">
        <f t="shared" si="0"/>
        <v>1</v>
      </c>
    </row>
    <row r="44" spans="1:6" x14ac:dyDescent="0.25">
      <c r="A44" s="73">
        <v>45617</v>
      </c>
      <c r="B44" s="66">
        <v>4185</v>
      </c>
      <c r="C44" s="50">
        <f>VLOOKUP($A44,級距!$A:$K,9,FALSE)</f>
        <v>6</v>
      </c>
      <c r="D44" s="50">
        <f>VLOOKUP($A44,級距!A:K,10,FALSE)</f>
        <v>3</v>
      </c>
      <c r="E44" s="50">
        <f>VLOOKUP($A44,級距!A:K,11,FALSE)</f>
        <v>1</v>
      </c>
      <c r="F44" s="50">
        <f t="shared" si="0"/>
        <v>1</v>
      </c>
    </row>
    <row r="45" spans="1:6" x14ac:dyDescent="0.25">
      <c r="A45" s="73">
        <v>45616</v>
      </c>
      <c r="B45" s="66">
        <v>-4265</v>
      </c>
      <c r="C45" s="50">
        <f>VLOOKUP($A45,級距!$A:$K,9,FALSE)</f>
        <v>5</v>
      </c>
      <c r="D45" s="50">
        <f>VLOOKUP($A45,級距!A:K,10,FALSE)</f>
        <v>2</v>
      </c>
      <c r="E45" s="50">
        <f>VLOOKUP($A45,級距!A:K,11,FALSE)</f>
        <v>2</v>
      </c>
      <c r="F45" s="50">
        <f t="shared" si="0"/>
        <v>1</v>
      </c>
    </row>
    <row r="46" spans="1:6" x14ac:dyDescent="0.25">
      <c r="A46" s="73">
        <v>45615</v>
      </c>
      <c r="B46" s="66">
        <v>17185</v>
      </c>
      <c r="C46" s="50">
        <f>VLOOKUP($A46,級距!$A:$K,9,FALSE)</f>
        <v>7</v>
      </c>
      <c r="D46" s="50">
        <f>VLOOKUP($A46,級距!A:K,10,FALSE)</f>
        <v>5</v>
      </c>
      <c r="E46" s="50">
        <f>VLOOKUP($A46,級距!A:K,11,FALSE)</f>
        <v>1</v>
      </c>
      <c r="F46" s="50">
        <f t="shared" si="0"/>
        <v>1</v>
      </c>
    </row>
    <row r="47" spans="1:6" x14ac:dyDescent="0.25">
      <c r="A47" s="73">
        <v>45614</v>
      </c>
      <c r="B47" s="66">
        <v>3280</v>
      </c>
      <c r="C47" s="50">
        <f>VLOOKUP($A47,級距!$A:$K,9,FALSE)</f>
        <v>3</v>
      </c>
      <c r="D47" s="50">
        <f>VLOOKUP($A47,級距!A:K,10,FALSE)</f>
        <v>3</v>
      </c>
      <c r="E47" s="50">
        <f>VLOOKUP($A47,級距!A:K,11,FALSE)</f>
        <v>2</v>
      </c>
      <c r="F47" s="50">
        <f t="shared" si="0"/>
        <v>1</v>
      </c>
    </row>
    <row r="48" spans="1:6" x14ac:dyDescent="0.25">
      <c r="A48" s="73">
        <v>45610</v>
      </c>
      <c r="B48" s="66">
        <v>-9610</v>
      </c>
      <c r="C48" s="50">
        <f>VLOOKUP($A48,級距!$A:$K,9,FALSE)</f>
        <v>2</v>
      </c>
      <c r="D48" s="50">
        <f>VLOOKUP($A48,級距!A:K,10,FALSE)</f>
        <v>8</v>
      </c>
      <c r="E48" s="50">
        <f>VLOOKUP($A48,級距!A:K,11,FALSE)</f>
        <v>3</v>
      </c>
      <c r="F48" s="50">
        <f t="shared" si="0"/>
        <v>1</v>
      </c>
    </row>
    <row r="49" spans="1:6" x14ac:dyDescent="0.25">
      <c r="A49" s="73">
        <v>45609</v>
      </c>
      <c r="B49" s="66">
        <v>-5955</v>
      </c>
      <c r="C49" s="50">
        <f>VLOOKUP($A49,級距!$A:$K,9,FALSE)</f>
        <v>2</v>
      </c>
      <c r="D49" s="50">
        <f>VLOOKUP($A49,級距!A:K,10,FALSE)</f>
        <v>2</v>
      </c>
      <c r="E49" s="50">
        <f>VLOOKUP($A49,級距!A:K,11,FALSE)</f>
        <v>2</v>
      </c>
      <c r="F49" s="50">
        <f t="shared" si="0"/>
        <v>1</v>
      </c>
    </row>
    <row r="50" spans="1:6" x14ac:dyDescent="0.25">
      <c r="A50" s="73">
        <v>45608</v>
      </c>
      <c r="B50" s="66">
        <v>-2585</v>
      </c>
      <c r="C50" s="50">
        <f>VLOOKUP($A50,級距!$A:$K,9,FALSE)</f>
        <v>2</v>
      </c>
      <c r="D50" s="50">
        <f>VLOOKUP($A50,級距!A:K,10,FALSE)</f>
        <v>1</v>
      </c>
      <c r="E50" s="50">
        <f>VLOOKUP($A50,級距!A:K,11,FALSE)</f>
        <v>2</v>
      </c>
      <c r="F50" s="50">
        <f t="shared" si="0"/>
        <v>1</v>
      </c>
    </row>
    <row r="51" spans="1:6" x14ac:dyDescent="0.25">
      <c r="A51" s="73">
        <v>45604</v>
      </c>
      <c r="B51" s="66">
        <v>825</v>
      </c>
      <c r="C51" s="50">
        <f>VLOOKUP($A51,級距!$A:$K,9,FALSE)</f>
        <v>1</v>
      </c>
      <c r="D51" s="50">
        <f>VLOOKUP($A51,級距!A:K,10,FALSE)</f>
        <v>7</v>
      </c>
      <c r="E51" s="50">
        <f>VLOOKUP($A51,級距!A:K,11,FALSE)</f>
        <v>3</v>
      </c>
      <c r="F51" s="50">
        <f t="shared" si="0"/>
        <v>1</v>
      </c>
    </row>
    <row r="52" spans="1:6" x14ac:dyDescent="0.25">
      <c r="A52" s="73">
        <v>45603</v>
      </c>
      <c r="B52" s="66">
        <v>12915</v>
      </c>
      <c r="C52" s="50">
        <f>VLOOKUP($A52,級距!$A:$K,9,FALSE)</f>
        <v>5</v>
      </c>
      <c r="D52" s="50">
        <f>VLOOKUP($A52,級距!A:K,10,FALSE)</f>
        <v>9</v>
      </c>
      <c r="E52" s="50">
        <f>VLOOKUP($A52,級距!A:K,11,FALSE)</f>
        <v>3</v>
      </c>
      <c r="F52" s="50">
        <f t="shared" si="0"/>
        <v>1</v>
      </c>
    </row>
    <row r="53" spans="1:6" x14ac:dyDescent="0.25">
      <c r="A53" s="73">
        <v>45602</v>
      </c>
      <c r="B53" s="66">
        <v>11920</v>
      </c>
      <c r="C53" s="50">
        <f>VLOOKUP($A53,級距!$A:$K,9,FALSE)</f>
        <v>5</v>
      </c>
      <c r="D53" s="50">
        <f>VLOOKUP($A53,級距!A:K,10,FALSE)</f>
        <v>7</v>
      </c>
      <c r="E53" s="50">
        <f>VLOOKUP($A53,級距!A:K,11,FALSE)</f>
        <v>3</v>
      </c>
      <c r="F53" s="50">
        <f t="shared" si="0"/>
        <v>1</v>
      </c>
    </row>
    <row r="54" spans="1:6" x14ac:dyDescent="0.25">
      <c r="A54" s="73">
        <v>45601</v>
      </c>
      <c r="B54" s="66">
        <v>10690</v>
      </c>
      <c r="C54" s="50">
        <f>VLOOKUP($A54,級距!$A:$K,9,FALSE)</f>
        <v>4</v>
      </c>
      <c r="D54" s="50">
        <f>VLOOKUP($A54,級距!A:K,10,FALSE)</f>
        <v>7</v>
      </c>
      <c r="E54" s="50">
        <f>VLOOKUP($A54,級距!A:K,11,FALSE)</f>
        <v>3</v>
      </c>
      <c r="F54" s="50">
        <f t="shared" si="0"/>
        <v>1</v>
      </c>
    </row>
    <row r="55" spans="1:6" x14ac:dyDescent="0.25">
      <c r="A55" s="73">
        <v>45600</v>
      </c>
      <c r="B55" s="66">
        <v>-8585</v>
      </c>
      <c r="C55" s="50">
        <f>VLOOKUP($A55,級距!$A:$K,9,FALSE)</f>
        <v>2</v>
      </c>
      <c r="D55" s="50">
        <f>VLOOKUP($A55,級距!A:K,10,FALSE)</f>
        <v>5</v>
      </c>
      <c r="E55" s="50">
        <f>VLOOKUP($A55,級距!A:K,11,FALSE)</f>
        <v>2</v>
      </c>
      <c r="F55" s="50">
        <f t="shared" si="0"/>
        <v>1</v>
      </c>
    </row>
    <row r="56" spans="1:6" x14ac:dyDescent="0.25">
      <c r="A56" s="73">
        <v>45597</v>
      </c>
      <c r="B56" s="66">
        <v>-6920</v>
      </c>
      <c r="C56" s="50">
        <f>VLOOKUP($A56,級距!$A:$K,9,FALSE)</f>
        <v>3</v>
      </c>
      <c r="D56" s="50">
        <f>VLOOKUP($A56,級距!A:K,10,FALSE)</f>
        <v>2</v>
      </c>
      <c r="E56" s="50">
        <f>VLOOKUP($A56,級距!A:K,11,FALSE)</f>
        <v>2</v>
      </c>
      <c r="F56" s="50">
        <f t="shared" si="0"/>
        <v>1</v>
      </c>
    </row>
    <row r="57" spans="1:6" x14ac:dyDescent="0.25">
      <c r="A57" s="73">
        <v>45596</v>
      </c>
      <c r="B57" s="66">
        <v>6925</v>
      </c>
      <c r="C57" s="50">
        <f>VLOOKUP($A57,級距!$A:$K,9,FALSE)</f>
        <v>7</v>
      </c>
      <c r="D57" s="50">
        <f>VLOOKUP($A57,級距!A:K,10,FALSE)</f>
        <v>8</v>
      </c>
      <c r="E57" s="50">
        <f>VLOOKUP($A57,級距!A:K,11,FALSE)</f>
        <v>4</v>
      </c>
      <c r="F57" s="50">
        <f t="shared" si="0"/>
        <v>1</v>
      </c>
    </row>
    <row r="58" spans="1:6" x14ac:dyDescent="0.25">
      <c r="A58" s="73">
        <v>45595</v>
      </c>
      <c r="B58" s="66">
        <v>155</v>
      </c>
      <c r="C58" s="50">
        <f>VLOOKUP($A58,級距!$A:$K,9,FALSE)</f>
        <v>3</v>
      </c>
      <c r="D58" s="50">
        <f>VLOOKUP($A58,級距!A:K,10,FALSE)</f>
        <v>9</v>
      </c>
      <c r="E58" s="50">
        <f>VLOOKUP($A58,級距!A:K,11,FALSE)</f>
        <v>3</v>
      </c>
      <c r="F58" s="50">
        <f t="shared" si="0"/>
        <v>1</v>
      </c>
    </row>
    <row r="59" spans="1:6" x14ac:dyDescent="0.25">
      <c r="A59" s="73">
        <v>45594</v>
      </c>
      <c r="B59" s="66">
        <v>-6740</v>
      </c>
      <c r="C59" s="50">
        <f>VLOOKUP($A59,級距!$A:$K,9,FALSE)</f>
        <v>5</v>
      </c>
      <c r="D59" s="50">
        <f>VLOOKUP($A59,級距!A:K,10,FALSE)</f>
        <v>6</v>
      </c>
      <c r="E59" s="50">
        <f>VLOOKUP($A59,級距!A:K,11,FALSE)</f>
        <v>2</v>
      </c>
      <c r="F59" s="50">
        <f t="shared" si="0"/>
        <v>1</v>
      </c>
    </row>
    <row r="60" spans="1:6" x14ac:dyDescent="0.25">
      <c r="A60" s="73">
        <v>45590</v>
      </c>
      <c r="B60" s="66">
        <v>-4630</v>
      </c>
      <c r="C60" s="50">
        <f>VLOOKUP($A60,級距!$A:$K,9,FALSE)</f>
        <v>5</v>
      </c>
      <c r="D60" s="50">
        <f>VLOOKUP($A60,級距!A:K,10,FALSE)</f>
        <v>2</v>
      </c>
      <c r="E60" s="50">
        <f>VLOOKUP($A60,級距!A:K,11,FALSE)</f>
        <v>2</v>
      </c>
      <c r="F60" s="50">
        <f t="shared" si="0"/>
        <v>1</v>
      </c>
    </row>
    <row r="61" spans="1:6" x14ac:dyDescent="0.25">
      <c r="A61" s="73">
        <v>45589</v>
      </c>
      <c r="B61" s="66">
        <v>-8340</v>
      </c>
      <c r="C61" s="50">
        <f>VLOOKUP($A61,級距!$A:$K,9,FALSE)</f>
        <v>1</v>
      </c>
      <c r="D61" s="50">
        <f>VLOOKUP($A61,級距!A:K,10,FALSE)</f>
        <v>1</v>
      </c>
      <c r="E61" s="50">
        <f>VLOOKUP($A61,級距!A:K,11,FALSE)</f>
        <v>2</v>
      </c>
      <c r="F61" s="50">
        <f t="shared" si="0"/>
        <v>1</v>
      </c>
    </row>
    <row r="62" spans="1:6" x14ac:dyDescent="0.25">
      <c r="A62" s="73">
        <v>45588</v>
      </c>
      <c r="B62" s="66">
        <v>5640</v>
      </c>
      <c r="C62" s="50">
        <f>VLOOKUP($A62,級距!$A:$K,9,FALSE)</f>
        <v>7</v>
      </c>
      <c r="D62" s="50">
        <f>VLOOKUP($A62,級距!A:K,10,FALSE)</f>
        <v>6</v>
      </c>
      <c r="E62" s="50">
        <f>VLOOKUP($A62,級距!A:K,11,FALSE)</f>
        <v>1</v>
      </c>
      <c r="F62" s="50">
        <f t="shared" si="0"/>
        <v>1</v>
      </c>
    </row>
    <row r="63" spans="1:6" x14ac:dyDescent="0.25">
      <c r="A63" s="73">
        <v>45587</v>
      </c>
      <c r="B63" s="66">
        <v>3560</v>
      </c>
      <c r="C63" s="50">
        <f>VLOOKUP($A63,級距!$A:$K,9,FALSE)</f>
        <v>3</v>
      </c>
      <c r="D63" s="50">
        <f>VLOOKUP($A63,級距!A:K,10,FALSE)</f>
        <v>6</v>
      </c>
      <c r="E63" s="50">
        <f>VLOOKUP($A63,級距!A:K,11,FALSE)</f>
        <v>2</v>
      </c>
      <c r="F63" s="50">
        <f t="shared" si="0"/>
        <v>1</v>
      </c>
    </row>
    <row r="64" spans="1:6" x14ac:dyDescent="0.25">
      <c r="A64" s="73">
        <v>45586</v>
      </c>
      <c r="B64" s="66">
        <v>15</v>
      </c>
      <c r="C64" s="50">
        <f>VLOOKUP($A64,級距!$A:$K,9,FALSE)</f>
        <v>2</v>
      </c>
      <c r="D64" s="50">
        <f>VLOOKUP($A64,級距!A:K,10,FALSE)</f>
        <v>6</v>
      </c>
      <c r="E64" s="50">
        <f>VLOOKUP($A64,級距!A:K,11,FALSE)</f>
        <v>2</v>
      </c>
      <c r="F64" s="50">
        <f t="shared" si="0"/>
        <v>1</v>
      </c>
    </row>
    <row r="65" spans="1:6" x14ac:dyDescent="0.25">
      <c r="A65" s="73">
        <v>45583</v>
      </c>
      <c r="B65" s="66">
        <v>-2410</v>
      </c>
      <c r="C65" s="50">
        <f>VLOOKUP($A65,級距!$A:$K,9,FALSE)</f>
        <v>1</v>
      </c>
      <c r="D65" s="50">
        <f>VLOOKUP($A65,級距!A:K,10,FALSE)</f>
        <v>4</v>
      </c>
      <c r="E65" s="50">
        <f>VLOOKUP($A65,級距!A:K,11,FALSE)</f>
        <v>2</v>
      </c>
      <c r="F65" s="50">
        <f t="shared" si="0"/>
        <v>1</v>
      </c>
    </row>
    <row r="66" spans="1:6" x14ac:dyDescent="0.25">
      <c r="A66" s="73">
        <v>45582</v>
      </c>
      <c r="B66" s="66">
        <v>6340</v>
      </c>
      <c r="C66" s="50">
        <f>VLOOKUP($A66,級距!$A:$K,9,FALSE)</f>
        <v>3</v>
      </c>
      <c r="D66" s="50">
        <f>VLOOKUP($A66,級距!A:K,10,FALSE)</f>
        <v>7</v>
      </c>
      <c r="E66" s="50">
        <f>VLOOKUP($A66,級距!A:K,11,FALSE)</f>
        <v>3</v>
      </c>
      <c r="F66" s="50">
        <f t="shared" ref="F66:F129" si="1">IF(B66&lt;&gt;0,1,0)</f>
        <v>1</v>
      </c>
    </row>
    <row r="67" spans="1:6" x14ac:dyDescent="0.25">
      <c r="A67" s="73">
        <v>45581</v>
      </c>
      <c r="B67" s="66">
        <v>-9770</v>
      </c>
      <c r="C67" s="50">
        <f>VLOOKUP($A67,級距!$A:$K,9,FALSE)</f>
        <v>2</v>
      </c>
      <c r="D67" s="50">
        <f>VLOOKUP($A67,級距!A:K,10,FALSE)</f>
        <v>1</v>
      </c>
      <c r="E67" s="50">
        <f>VLOOKUP($A67,級距!A:K,11,FALSE)</f>
        <v>2</v>
      </c>
      <c r="F67" s="50">
        <f t="shared" si="1"/>
        <v>1</v>
      </c>
    </row>
    <row r="68" spans="1:6" x14ac:dyDescent="0.25">
      <c r="A68" s="73">
        <v>45580</v>
      </c>
      <c r="B68" s="66">
        <v>9060</v>
      </c>
      <c r="C68" s="50">
        <f>VLOOKUP($A68,級距!$A:$K,9,FALSE)</f>
        <v>7</v>
      </c>
      <c r="D68" s="50">
        <f>VLOOKUP($A68,級距!A:K,10,FALSE)</f>
        <v>7</v>
      </c>
      <c r="E68" s="50">
        <f>VLOOKUP($A68,級距!A:K,11,FALSE)</f>
        <v>4</v>
      </c>
      <c r="F68" s="50">
        <f t="shared" si="1"/>
        <v>1</v>
      </c>
    </row>
    <row r="69" spans="1:6" x14ac:dyDescent="0.25">
      <c r="A69" s="73">
        <v>45579</v>
      </c>
      <c r="B69" s="66">
        <v>4410</v>
      </c>
      <c r="C69" s="50">
        <f>VLOOKUP($A69,級距!$A:$K,9,FALSE)</f>
        <v>2</v>
      </c>
      <c r="D69" s="50">
        <f>VLOOKUP($A69,級距!A:K,10,FALSE)</f>
        <v>6</v>
      </c>
      <c r="E69" s="50">
        <f>VLOOKUP($A69,級距!A:K,11,FALSE)</f>
        <v>2</v>
      </c>
      <c r="F69" s="50">
        <f t="shared" si="1"/>
        <v>1</v>
      </c>
    </row>
    <row r="70" spans="1:6" x14ac:dyDescent="0.25">
      <c r="A70" s="73">
        <v>45576</v>
      </c>
      <c r="B70" s="66">
        <v>7925</v>
      </c>
      <c r="C70" s="50">
        <f>VLOOKUP($A70,級距!$A:$K,9,FALSE)</f>
        <v>2</v>
      </c>
      <c r="D70" s="50">
        <f>VLOOKUP($A70,級距!A:K,10,FALSE)</f>
        <v>4</v>
      </c>
      <c r="E70" s="50">
        <f>VLOOKUP($A70,級距!A:K,11,FALSE)</f>
        <v>2</v>
      </c>
      <c r="F70" s="50">
        <f t="shared" si="1"/>
        <v>1</v>
      </c>
    </row>
    <row r="71" spans="1:6" x14ac:dyDescent="0.25">
      <c r="A71" s="73">
        <v>45575</v>
      </c>
      <c r="B71" s="66">
        <v>6165</v>
      </c>
      <c r="C71" s="50">
        <f>VLOOKUP($A71,級距!$A:$K,9,FALSE)</f>
        <v>2</v>
      </c>
      <c r="D71" s="50">
        <f>VLOOKUP($A71,級距!A:K,10,FALSE)</f>
        <v>1</v>
      </c>
      <c r="E71" s="50">
        <f>VLOOKUP($A71,級距!A:K,11,FALSE)</f>
        <v>2</v>
      </c>
      <c r="F71" s="50">
        <f t="shared" si="1"/>
        <v>1</v>
      </c>
    </row>
    <row r="72" spans="1:6" x14ac:dyDescent="0.25">
      <c r="A72" s="73">
        <v>45574</v>
      </c>
      <c r="B72" s="66">
        <v>-6740</v>
      </c>
      <c r="C72" s="50">
        <f>VLOOKUP($A72,級距!$A:$K,9,FALSE)</f>
        <v>3</v>
      </c>
      <c r="D72" s="50">
        <f>VLOOKUP($A72,級距!A:K,10,FALSE)</f>
        <v>8</v>
      </c>
      <c r="E72" s="50">
        <f>VLOOKUP($A72,級距!A:K,11,FALSE)</f>
        <v>3</v>
      </c>
      <c r="F72" s="50">
        <f t="shared" si="1"/>
        <v>1</v>
      </c>
    </row>
    <row r="73" spans="1:6" x14ac:dyDescent="0.25">
      <c r="A73" s="73">
        <v>45573</v>
      </c>
      <c r="B73" s="66">
        <v>9250</v>
      </c>
      <c r="C73" s="50">
        <f>VLOOKUP($A73,級距!$A:$K,9,FALSE)</f>
        <v>4</v>
      </c>
      <c r="D73" s="50">
        <f>VLOOKUP($A73,級距!A:K,10,FALSE)</f>
        <v>9</v>
      </c>
      <c r="E73" s="50">
        <f>VLOOKUP($A73,級距!A:K,11,FALSE)</f>
        <v>3</v>
      </c>
      <c r="F73" s="50">
        <f t="shared" si="1"/>
        <v>1</v>
      </c>
    </row>
    <row r="74" spans="1:6" x14ac:dyDescent="0.25">
      <c r="A74" s="73">
        <v>45572</v>
      </c>
      <c r="B74" s="66">
        <v>-12430</v>
      </c>
      <c r="C74" s="50">
        <f>VLOOKUP($A74,級距!$A:$K,9,FALSE)</f>
        <v>3</v>
      </c>
      <c r="D74" s="50">
        <f>VLOOKUP($A74,級距!A:K,10,FALSE)</f>
        <v>5</v>
      </c>
      <c r="E74" s="50">
        <f>VLOOKUP($A74,級距!A:K,11,FALSE)</f>
        <v>2</v>
      </c>
      <c r="F74" s="50">
        <f t="shared" si="1"/>
        <v>1</v>
      </c>
    </row>
    <row r="75" spans="1:6" x14ac:dyDescent="0.25">
      <c r="A75" s="73">
        <v>45571</v>
      </c>
      <c r="B75" s="66">
        <v>0</v>
      </c>
      <c r="C75" s="50" t="e">
        <f>VLOOKUP($A75,級距!$A:$K,9,FALSE)</f>
        <v>#N/A</v>
      </c>
      <c r="D75" s="50" t="e">
        <f>VLOOKUP($A75,級距!A:K,10,FALSE)</f>
        <v>#N/A</v>
      </c>
      <c r="E75" s="50" t="e">
        <f>VLOOKUP($A75,級距!A:K,11,FALSE)</f>
        <v>#N/A</v>
      </c>
      <c r="F75" s="50">
        <f t="shared" si="1"/>
        <v>0</v>
      </c>
    </row>
    <row r="76" spans="1:6" x14ac:dyDescent="0.25">
      <c r="A76" s="73">
        <v>45570</v>
      </c>
      <c r="B76" s="66">
        <v>0</v>
      </c>
      <c r="C76" s="50" t="e">
        <f>VLOOKUP($A76,級距!$A:$K,9,FALSE)</f>
        <v>#N/A</v>
      </c>
      <c r="D76" s="50" t="e">
        <f>VLOOKUP($A76,級距!A:K,10,FALSE)</f>
        <v>#N/A</v>
      </c>
      <c r="E76" s="50" t="e">
        <f>VLOOKUP($A76,級距!A:K,11,FALSE)</f>
        <v>#N/A</v>
      </c>
      <c r="F76" s="50">
        <f t="shared" si="1"/>
        <v>0</v>
      </c>
    </row>
    <row r="77" spans="1:6" x14ac:dyDescent="0.25">
      <c r="A77" s="73">
        <v>45569</v>
      </c>
      <c r="B77" s="66">
        <v>-5960</v>
      </c>
      <c r="C77" s="50">
        <f>VLOOKUP($A77,級距!$A:$K,9,FALSE)</f>
        <v>4</v>
      </c>
      <c r="D77" s="50">
        <f>VLOOKUP($A77,級距!A:K,10,FALSE)</f>
        <v>7</v>
      </c>
      <c r="E77" s="50">
        <f>VLOOKUP($A77,級距!A:K,11,FALSE)</f>
        <v>3</v>
      </c>
      <c r="F77" s="50">
        <f t="shared" si="1"/>
        <v>1</v>
      </c>
    </row>
    <row r="78" spans="1:6" x14ac:dyDescent="0.25">
      <c r="A78" s="73">
        <v>45568</v>
      </c>
      <c r="B78" s="66">
        <v>5645</v>
      </c>
      <c r="C78" s="50">
        <f>VLOOKUP($A78,級距!$A:$K,9,FALSE)</f>
        <v>3</v>
      </c>
      <c r="D78" s="50">
        <f>VLOOKUP($A78,級距!A:K,10,FALSE)</f>
        <v>3</v>
      </c>
      <c r="E78" s="50">
        <f>VLOOKUP($A78,級距!A:K,11,FALSE)</f>
        <v>2</v>
      </c>
      <c r="F78" s="50">
        <f t="shared" si="1"/>
        <v>1</v>
      </c>
    </row>
    <row r="79" spans="1:6" x14ac:dyDescent="0.25">
      <c r="A79" s="73">
        <v>45567</v>
      </c>
      <c r="B79" s="66">
        <v>-1805</v>
      </c>
      <c r="C79" s="50">
        <f>VLOOKUP($A79,級距!$A:$K,9,FALSE)</f>
        <v>4</v>
      </c>
      <c r="D79" s="50">
        <f>VLOOKUP($A79,級距!A:K,10,FALSE)</f>
        <v>3</v>
      </c>
      <c r="E79" s="50">
        <f>VLOOKUP($A79,級距!A:K,11,FALSE)</f>
        <v>2</v>
      </c>
      <c r="F79" s="50">
        <f t="shared" si="1"/>
        <v>1</v>
      </c>
    </row>
    <row r="80" spans="1:6" x14ac:dyDescent="0.25">
      <c r="A80" s="73">
        <v>45566</v>
      </c>
      <c r="B80" s="66">
        <v>8480</v>
      </c>
      <c r="C80" s="50">
        <f>VLOOKUP($A80,級距!$A:$K,9,FALSE)</f>
        <v>8</v>
      </c>
      <c r="D80" s="50">
        <f>VLOOKUP($A80,級距!A:K,10,FALSE)</f>
        <v>7</v>
      </c>
      <c r="E80" s="50">
        <f>VLOOKUP($A80,級距!A:K,11,FALSE)</f>
        <v>4</v>
      </c>
      <c r="F80" s="50">
        <f t="shared" si="1"/>
        <v>1</v>
      </c>
    </row>
    <row r="81" spans="1:6" x14ac:dyDescent="0.25">
      <c r="A81" s="73">
        <v>45565</v>
      </c>
      <c r="B81" s="66">
        <v>-5245</v>
      </c>
      <c r="C81" s="50">
        <f>VLOOKUP($A81,級距!$A:$K,9,FALSE)</f>
        <v>3</v>
      </c>
      <c r="D81" s="50">
        <f>VLOOKUP($A81,級距!A:K,10,FALSE)</f>
        <v>4</v>
      </c>
      <c r="E81" s="50">
        <f>VLOOKUP($A81,級距!A:K,11,FALSE)</f>
        <v>2</v>
      </c>
      <c r="F81" s="50">
        <f t="shared" si="1"/>
        <v>1</v>
      </c>
    </row>
    <row r="82" spans="1:6" x14ac:dyDescent="0.25">
      <c r="A82" s="73">
        <v>45561</v>
      </c>
      <c r="B82" s="66">
        <v>8380</v>
      </c>
      <c r="C82" s="50">
        <f>VLOOKUP($A82,級距!$A:$K,9,FALSE)</f>
        <v>5</v>
      </c>
      <c r="D82" s="50">
        <f>VLOOKUP($A82,級距!A:K,10,FALSE)</f>
        <v>5</v>
      </c>
      <c r="E82" s="50">
        <f>VLOOKUP($A82,級距!A:K,11,FALSE)</f>
        <v>2</v>
      </c>
      <c r="F82" s="50">
        <f t="shared" si="1"/>
        <v>1</v>
      </c>
    </row>
    <row r="83" spans="1:6" x14ac:dyDescent="0.25">
      <c r="A83" s="73">
        <v>45560</v>
      </c>
      <c r="B83" s="66">
        <v>9560</v>
      </c>
      <c r="C83" s="50">
        <f>VLOOKUP($A83,級距!$A:$K,9,FALSE)</f>
        <v>1</v>
      </c>
      <c r="D83" s="50">
        <f>VLOOKUP($A83,級距!A:K,10,FALSE)</f>
        <v>5</v>
      </c>
      <c r="E83" s="50">
        <f>VLOOKUP($A83,級距!A:K,11,FALSE)</f>
        <v>2</v>
      </c>
      <c r="F83" s="50">
        <f t="shared" si="1"/>
        <v>1</v>
      </c>
    </row>
    <row r="84" spans="1:6" x14ac:dyDescent="0.25">
      <c r="A84" s="73">
        <v>45559</v>
      </c>
      <c r="B84" s="66">
        <v>5630</v>
      </c>
      <c r="C84" s="50">
        <f>VLOOKUP($A84,級距!$A:$K,9,FALSE)</f>
        <v>4</v>
      </c>
      <c r="D84" s="50">
        <f>VLOOKUP($A84,級距!A:K,10,FALSE)</f>
        <v>1</v>
      </c>
      <c r="E84" s="50">
        <f>VLOOKUP($A84,級距!A:K,11,FALSE)</f>
        <v>2</v>
      </c>
      <c r="F84" s="50">
        <f t="shared" si="1"/>
        <v>1</v>
      </c>
    </row>
    <row r="85" spans="1:6" x14ac:dyDescent="0.25">
      <c r="A85" s="73">
        <v>45558</v>
      </c>
      <c r="B85" s="66">
        <v>-3440</v>
      </c>
      <c r="C85" s="50">
        <f>VLOOKUP($A85,級距!$A:$K,9,FALSE)</f>
        <v>1</v>
      </c>
      <c r="D85" s="50">
        <f>VLOOKUP($A85,級距!A:K,10,FALSE)</f>
        <v>1</v>
      </c>
      <c r="E85" s="50">
        <f>VLOOKUP($A85,級距!A:K,11,FALSE)</f>
        <v>2</v>
      </c>
      <c r="F85" s="50">
        <f t="shared" si="1"/>
        <v>1</v>
      </c>
    </row>
    <row r="86" spans="1:6" x14ac:dyDescent="0.25">
      <c r="A86" s="73">
        <v>45555</v>
      </c>
      <c r="B86" s="66">
        <v>-8115</v>
      </c>
      <c r="C86" s="50">
        <f>VLOOKUP($A86,級距!$A:$K,9,FALSE)</f>
        <v>3</v>
      </c>
      <c r="D86" s="50">
        <f>VLOOKUP($A86,級距!A:K,10,FALSE)</f>
        <v>2</v>
      </c>
      <c r="E86" s="50">
        <f>VLOOKUP($A86,級距!A:K,11,FALSE)</f>
        <v>2</v>
      </c>
      <c r="F86" s="50">
        <f t="shared" si="1"/>
        <v>1</v>
      </c>
    </row>
    <row r="87" spans="1:6" x14ac:dyDescent="0.25">
      <c r="A87" s="73">
        <v>45554</v>
      </c>
      <c r="B87" s="66">
        <v>-6145</v>
      </c>
      <c r="C87" s="50">
        <f>VLOOKUP($A87,級距!$A:$K,9,FALSE)</f>
        <v>3</v>
      </c>
      <c r="D87" s="50">
        <f>VLOOKUP($A87,級距!A:K,10,FALSE)</f>
        <v>4</v>
      </c>
      <c r="E87" s="50">
        <f>VLOOKUP($A87,級距!A:K,11,FALSE)</f>
        <v>2</v>
      </c>
      <c r="F87" s="50">
        <f t="shared" si="1"/>
        <v>1</v>
      </c>
    </row>
    <row r="88" spans="1:6" x14ac:dyDescent="0.25">
      <c r="A88" s="73">
        <v>45553</v>
      </c>
      <c r="B88" s="66">
        <v>-7150</v>
      </c>
      <c r="C88" s="50">
        <f>VLOOKUP($A88,級距!$A:$K,9,FALSE)</f>
        <v>5</v>
      </c>
      <c r="D88" s="50">
        <f>VLOOKUP($A88,級距!A:K,10,FALSE)</f>
        <v>4</v>
      </c>
      <c r="E88" s="50">
        <f>VLOOKUP($A88,級距!A:K,11,FALSE)</f>
        <v>2</v>
      </c>
      <c r="F88" s="50">
        <f t="shared" si="1"/>
        <v>1</v>
      </c>
    </row>
    <row r="89" spans="1:6" x14ac:dyDescent="0.25">
      <c r="A89" s="73">
        <v>45552</v>
      </c>
      <c r="B89" s="66">
        <v>-6825</v>
      </c>
      <c r="C89" s="50">
        <f>VLOOKUP($A89,級距!$A:$K,9,FALSE)</f>
        <v>5</v>
      </c>
      <c r="D89" s="50">
        <f>VLOOKUP($A89,級距!A:K,10,FALSE)</f>
        <v>4</v>
      </c>
      <c r="E89" s="50">
        <f>VLOOKUP($A89,級距!A:K,11,FALSE)</f>
        <v>2</v>
      </c>
      <c r="F89" s="50">
        <f t="shared" si="1"/>
        <v>1</v>
      </c>
    </row>
    <row r="90" spans="1:6" x14ac:dyDescent="0.25">
      <c r="A90" s="73">
        <v>45551</v>
      </c>
      <c r="B90" s="66">
        <v>-2675</v>
      </c>
      <c r="C90" s="50">
        <f>VLOOKUP($A90,級距!$A:$K,9,FALSE)</f>
        <v>2</v>
      </c>
      <c r="D90" s="50">
        <f>VLOOKUP($A90,級距!A:K,10,FALSE)</f>
        <v>3</v>
      </c>
      <c r="E90" s="50">
        <f>VLOOKUP($A90,級距!A:K,11,FALSE)</f>
        <v>2</v>
      </c>
      <c r="F90" s="50">
        <f t="shared" si="1"/>
        <v>1</v>
      </c>
    </row>
    <row r="91" spans="1:6" x14ac:dyDescent="0.25">
      <c r="A91" s="73">
        <v>45548</v>
      </c>
      <c r="B91" s="66">
        <v>5155</v>
      </c>
      <c r="C91" s="50">
        <f>VLOOKUP($A91,級距!$A:$K,9,FALSE)</f>
        <v>2</v>
      </c>
      <c r="D91" s="50">
        <f>VLOOKUP($A91,級距!A:K,10,FALSE)</f>
        <v>4</v>
      </c>
      <c r="E91" s="50">
        <f>VLOOKUP($A91,級距!A:K,11,FALSE)</f>
        <v>2</v>
      </c>
      <c r="F91" s="50">
        <f t="shared" si="1"/>
        <v>1</v>
      </c>
    </row>
    <row r="92" spans="1:6" x14ac:dyDescent="0.25">
      <c r="A92" s="73">
        <v>45547</v>
      </c>
      <c r="B92" s="66">
        <v>8010</v>
      </c>
      <c r="C92" s="50">
        <f>VLOOKUP($A92,級距!$A:$K,9,FALSE)</f>
        <v>5</v>
      </c>
      <c r="D92" s="50">
        <f>VLOOKUP($A92,級距!A:K,10,FALSE)</f>
        <v>5</v>
      </c>
      <c r="E92" s="50">
        <f>VLOOKUP($A92,級距!A:K,11,FALSE)</f>
        <v>2</v>
      </c>
      <c r="F92" s="50">
        <f t="shared" si="1"/>
        <v>1</v>
      </c>
    </row>
    <row r="93" spans="1:6" x14ac:dyDescent="0.25">
      <c r="A93" s="73">
        <v>45546</v>
      </c>
      <c r="B93" s="66">
        <v>33425</v>
      </c>
      <c r="C93" s="50">
        <f>VLOOKUP($A93,級距!$A:$K,9,FALSE)</f>
        <v>10</v>
      </c>
      <c r="D93" s="50">
        <f>VLOOKUP($A93,級距!A:K,10,FALSE)</f>
        <v>7</v>
      </c>
      <c r="E93" s="50">
        <f>VLOOKUP($A93,級距!A:K,11,FALSE)</f>
        <v>4</v>
      </c>
      <c r="F93" s="50">
        <f t="shared" si="1"/>
        <v>1</v>
      </c>
    </row>
    <row r="94" spans="1:6" x14ac:dyDescent="0.25">
      <c r="A94" s="73">
        <v>45545</v>
      </c>
      <c r="B94" s="66">
        <v>-4540</v>
      </c>
      <c r="C94" s="50">
        <f>VLOOKUP($A94,級距!$A:$K,9,FALSE)</f>
        <v>5</v>
      </c>
      <c r="D94" s="50">
        <f>VLOOKUP($A94,級距!A:K,10,FALSE)</f>
        <v>7</v>
      </c>
      <c r="E94" s="50">
        <f>VLOOKUP($A94,級距!A:K,11,FALSE)</f>
        <v>3</v>
      </c>
      <c r="F94" s="50">
        <f t="shared" si="1"/>
        <v>1</v>
      </c>
    </row>
    <row r="95" spans="1:6" x14ac:dyDescent="0.25">
      <c r="A95" s="73">
        <v>45544</v>
      </c>
      <c r="B95" s="66">
        <v>2950</v>
      </c>
      <c r="C95" s="50">
        <f>VLOOKUP($A95,級距!$A:$K,9,FALSE)</f>
        <v>4</v>
      </c>
      <c r="D95" s="50">
        <f>VLOOKUP($A95,級距!A:K,10,FALSE)</f>
        <v>4</v>
      </c>
      <c r="E95" s="50">
        <f>VLOOKUP($A95,級距!A:K,11,FALSE)</f>
        <v>2</v>
      </c>
      <c r="F95" s="50">
        <f t="shared" si="1"/>
        <v>1</v>
      </c>
    </row>
    <row r="96" spans="1:6" x14ac:dyDescent="0.25">
      <c r="A96" s="73">
        <v>45540</v>
      </c>
      <c r="B96" s="66">
        <v>-3140</v>
      </c>
      <c r="C96" s="50">
        <f>VLOOKUP($A96,級距!$A:$K,9,FALSE)</f>
        <v>5</v>
      </c>
      <c r="D96" s="50">
        <f>VLOOKUP($A96,級距!A:K,10,FALSE)</f>
        <v>1</v>
      </c>
      <c r="E96" s="50">
        <f>VLOOKUP($A96,級距!A:K,11,FALSE)</f>
        <v>2</v>
      </c>
      <c r="F96" s="50">
        <f t="shared" si="1"/>
        <v>1</v>
      </c>
    </row>
    <row r="97" spans="1:6" x14ac:dyDescent="0.25">
      <c r="A97" s="73">
        <v>45539</v>
      </c>
      <c r="B97" s="66">
        <v>-3885</v>
      </c>
      <c r="C97" s="50">
        <f>VLOOKUP($A97,級距!$A:$K,9,FALSE)</f>
        <v>5</v>
      </c>
      <c r="D97" s="50">
        <f>VLOOKUP($A97,級距!A:K,10,FALSE)</f>
        <v>3</v>
      </c>
      <c r="E97" s="50">
        <f>VLOOKUP($A97,級距!A:K,11,FALSE)</f>
        <v>2</v>
      </c>
      <c r="F97" s="50">
        <f t="shared" si="1"/>
        <v>1</v>
      </c>
    </row>
    <row r="98" spans="1:6" x14ac:dyDescent="0.25">
      <c r="A98" s="73">
        <v>45538</v>
      </c>
      <c r="B98" s="66">
        <v>9505</v>
      </c>
      <c r="C98" s="50">
        <f>VLOOKUP($A98,級距!$A:$K,9,FALSE)</f>
        <v>10</v>
      </c>
      <c r="D98" s="50">
        <f>VLOOKUP($A98,級距!A:K,10,FALSE)</f>
        <v>8</v>
      </c>
      <c r="E98" s="50">
        <f>VLOOKUP($A98,級距!A:K,11,FALSE)</f>
        <v>4</v>
      </c>
      <c r="F98" s="50">
        <f t="shared" si="1"/>
        <v>1</v>
      </c>
    </row>
    <row r="99" spans="1:6" x14ac:dyDescent="0.25">
      <c r="A99" s="73">
        <v>45537</v>
      </c>
      <c r="B99" s="66">
        <v>-6830</v>
      </c>
      <c r="C99" s="50" t="e">
        <f>VLOOKUP($A99,級距!$A:$K,9,FALSE)</f>
        <v>#N/A</v>
      </c>
      <c r="D99" s="50" t="e">
        <f>VLOOKUP($A99,級距!A:K,10,FALSE)</f>
        <v>#N/A</v>
      </c>
      <c r="E99" s="50" t="e">
        <f>VLOOKUP($A99,級距!A:K,11,FALSE)</f>
        <v>#N/A</v>
      </c>
      <c r="F99" s="50">
        <f t="shared" si="1"/>
        <v>1</v>
      </c>
    </row>
    <row r="100" spans="1:6" x14ac:dyDescent="0.25">
      <c r="A100" s="73">
        <v>45534</v>
      </c>
      <c r="B100" s="66">
        <v>-3005</v>
      </c>
      <c r="C100" s="50">
        <f>VLOOKUP($A100,級距!$A:$K,9,FALSE)</f>
        <v>4</v>
      </c>
      <c r="D100" s="50">
        <f>VLOOKUP($A100,級距!A:K,10,FALSE)</f>
        <v>4</v>
      </c>
      <c r="E100" s="50">
        <f>VLOOKUP($A100,級距!A:K,11,FALSE)</f>
        <v>2</v>
      </c>
      <c r="F100" s="50">
        <f t="shared" si="1"/>
        <v>1</v>
      </c>
    </row>
    <row r="101" spans="1:6" x14ac:dyDescent="0.25">
      <c r="A101" s="73">
        <v>45533</v>
      </c>
      <c r="B101" s="66">
        <v>1050</v>
      </c>
      <c r="C101" s="50">
        <f>VLOOKUP($A101,級距!$A:$K,9,FALSE)</f>
        <v>6</v>
      </c>
      <c r="D101" s="50">
        <f>VLOOKUP($A101,級距!A:K,10,FALSE)</f>
        <v>2</v>
      </c>
      <c r="E101" s="50">
        <f>VLOOKUP($A101,級距!A:K,11,FALSE)</f>
        <v>1</v>
      </c>
      <c r="F101" s="50">
        <f t="shared" si="1"/>
        <v>1</v>
      </c>
    </row>
    <row r="102" spans="1:6" x14ac:dyDescent="0.25">
      <c r="A102" s="73">
        <v>45532</v>
      </c>
      <c r="B102" s="66">
        <v>-4220</v>
      </c>
      <c r="C102" s="50">
        <f>VLOOKUP($A102,級距!$A:$K,9,FALSE)</f>
        <v>7</v>
      </c>
      <c r="D102" s="50">
        <f>VLOOKUP($A102,級距!A:K,10,FALSE)</f>
        <v>7</v>
      </c>
      <c r="E102" s="50">
        <f>VLOOKUP($A102,級距!A:K,11,FALSE)</f>
        <v>4</v>
      </c>
      <c r="F102" s="50">
        <f t="shared" si="1"/>
        <v>1</v>
      </c>
    </row>
    <row r="103" spans="1:6" x14ac:dyDescent="0.25">
      <c r="A103" s="73">
        <v>45531</v>
      </c>
      <c r="B103" s="66">
        <v>-9595</v>
      </c>
      <c r="C103" s="50">
        <f>VLOOKUP($A103,級距!$A:$K,9,FALSE)</f>
        <v>4</v>
      </c>
      <c r="D103" s="50">
        <f>VLOOKUP($A103,級距!A:K,10,FALSE)</f>
        <v>3</v>
      </c>
      <c r="E103" s="50">
        <f>VLOOKUP($A103,級距!A:K,11,FALSE)</f>
        <v>2</v>
      </c>
      <c r="F103" s="50">
        <f t="shared" si="1"/>
        <v>1</v>
      </c>
    </row>
    <row r="104" spans="1:6" x14ac:dyDescent="0.25">
      <c r="A104" s="73">
        <v>45527</v>
      </c>
      <c r="B104" s="66">
        <v>-4425</v>
      </c>
      <c r="C104" s="50">
        <f>VLOOKUP($A104,級距!$A:$K,9,FALSE)</f>
        <v>5</v>
      </c>
      <c r="D104" s="50">
        <f>VLOOKUP($A104,級距!A:K,10,FALSE)</f>
        <v>2</v>
      </c>
      <c r="E104" s="50">
        <f>VLOOKUP($A104,級距!A:K,11,FALSE)</f>
        <v>2</v>
      </c>
      <c r="F104" s="50">
        <f t="shared" si="1"/>
        <v>1</v>
      </c>
    </row>
    <row r="105" spans="1:6" x14ac:dyDescent="0.25">
      <c r="A105" s="73">
        <v>45526</v>
      </c>
      <c r="B105" s="66">
        <v>19695</v>
      </c>
      <c r="C105" s="50">
        <f>VLOOKUP($A105,級距!$A:$K,9,FALSE)</f>
        <v>8</v>
      </c>
      <c r="D105" s="50">
        <f>VLOOKUP($A105,級距!A:K,10,FALSE)</f>
        <v>8</v>
      </c>
      <c r="E105" s="50">
        <f>VLOOKUP($A105,級距!A:K,11,FALSE)</f>
        <v>4</v>
      </c>
      <c r="F105" s="50">
        <f t="shared" si="1"/>
        <v>1</v>
      </c>
    </row>
    <row r="106" spans="1:6" x14ac:dyDescent="0.25">
      <c r="A106" s="73">
        <v>45525</v>
      </c>
      <c r="B106" s="66">
        <v>-5290</v>
      </c>
      <c r="C106" s="50">
        <f>VLOOKUP($A106,級距!$A:$K,9,FALSE)</f>
        <v>2</v>
      </c>
      <c r="D106" s="50">
        <f>VLOOKUP($A106,級距!A:K,10,FALSE)</f>
        <v>4</v>
      </c>
      <c r="E106" s="50">
        <f>VLOOKUP($A106,級距!A:K,11,FALSE)</f>
        <v>2</v>
      </c>
      <c r="F106" s="50">
        <f t="shared" si="1"/>
        <v>1</v>
      </c>
    </row>
    <row r="107" spans="1:6" x14ac:dyDescent="0.25">
      <c r="A107" s="73">
        <v>45524</v>
      </c>
      <c r="B107" s="66">
        <v>-11270</v>
      </c>
      <c r="C107" s="50">
        <f>VLOOKUP($A107,級距!$A:$K,9,FALSE)</f>
        <v>2</v>
      </c>
      <c r="D107" s="50">
        <f>VLOOKUP($A107,級距!A:K,10,FALSE)</f>
        <v>5</v>
      </c>
      <c r="E107" s="50">
        <f>VLOOKUP($A107,級距!A:K,11,FALSE)</f>
        <v>2</v>
      </c>
      <c r="F107" s="50">
        <f t="shared" si="1"/>
        <v>1</v>
      </c>
    </row>
    <row r="108" spans="1:6" x14ac:dyDescent="0.25">
      <c r="A108" s="73">
        <v>45523</v>
      </c>
      <c r="B108" s="66">
        <v>19845</v>
      </c>
      <c r="C108" s="50">
        <f>VLOOKUP($A108,級距!$A:$K,9,FALSE)</f>
        <v>5</v>
      </c>
      <c r="D108" s="50">
        <f>VLOOKUP($A108,級距!A:K,10,FALSE)</f>
        <v>9</v>
      </c>
      <c r="E108" s="50">
        <f>VLOOKUP($A108,級距!A:K,11,FALSE)</f>
        <v>3</v>
      </c>
      <c r="F108" s="50">
        <f t="shared" si="1"/>
        <v>1</v>
      </c>
    </row>
    <row r="109" spans="1:6" x14ac:dyDescent="0.25">
      <c r="A109" s="73">
        <v>45520</v>
      </c>
      <c r="B109" s="66">
        <v>3170</v>
      </c>
      <c r="C109" s="50">
        <f>VLOOKUP($A109,級距!$A:$K,9,FALSE)</f>
        <v>3</v>
      </c>
      <c r="D109" s="50">
        <f>VLOOKUP($A109,級距!A:K,10,FALSE)</f>
        <v>1</v>
      </c>
      <c r="E109" s="50">
        <f>VLOOKUP($A109,級距!A:K,11,FALSE)</f>
        <v>2</v>
      </c>
      <c r="F109" s="50">
        <f t="shared" si="1"/>
        <v>1</v>
      </c>
    </row>
    <row r="110" spans="1:6" x14ac:dyDescent="0.25">
      <c r="A110" s="73">
        <v>45519</v>
      </c>
      <c r="B110" s="66">
        <v>18085</v>
      </c>
      <c r="C110" s="50">
        <f>VLOOKUP($A110,級距!$A:$K,9,FALSE)</f>
        <v>8</v>
      </c>
      <c r="D110" s="50">
        <f>VLOOKUP($A110,級距!A:K,10,FALSE)</f>
        <v>10</v>
      </c>
      <c r="E110" s="50">
        <f>VLOOKUP($A110,級距!A:K,11,FALSE)</f>
        <v>4</v>
      </c>
      <c r="F110" s="50">
        <f t="shared" si="1"/>
        <v>1</v>
      </c>
    </row>
    <row r="111" spans="1:6" x14ac:dyDescent="0.25">
      <c r="A111" s="73">
        <v>45518</v>
      </c>
      <c r="B111" s="66">
        <v>-6370</v>
      </c>
      <c r="C111" s="50">
        <f>VLOOKUP($A111,級距!$A:$K,9,FALSE)</f>
        <v>5</v>
      </c>
      <c r="D111" s="50">
        <f>VLOOKUP($A111,級距!A:K,10,FALSE)</f>
        <v>1</v>
      </c>
      <c r="E111" s="50">
        <f>VLOOKUP($A111,級距!A:K,11,FALSE)</f>
        <v>2</v>
      </c>
      <c r="F111" s="50">
        <f t="shared" si="1"/>
        <v>1</v>
      </c>
    </row>
    <row r="112" spans="1:6" x14ac:dyDescent="0.25">
      <c r="A112" s="73">
        <v>45517</v>
      </c>
      <c r="B112" s="66">
        <v>15020</v>
      </c>
      <c r="C112" s="50">
        <f>VLOOKUP($A112,級距!$A:$K,9,FALSE)</f>
        <v>8</v>
      </c>
      <c r="D112" s="50">
        <f>VLOOKUP($A112,級距!A:K,10,FALSE)</f>
        <v>10</v>
      </c>
      <c r="E112" s="50">
        <f>VLOOKUP($A112,級距!A:K,11,FALSE)</f>
        <v>4</v>
      </c>
      <c r="F112" s="50">
        <f t="shared" si="1"/>
        <v>1</v>
      </c>
    </row>
    <row r="113" spans="1:6" x14ac:dyDescent="0.25">
      <c r="A113" s="73">
        <v>45516</v>
      </c>
      <c r="B113" s="66">
        <v>-6910</v>
      </c>
      <c r="C113" s="50">
        <f>VLOOKUP($A113,級距!$A:$K,9,FALSE)</f>
        <v>4</v>
      </c>
      <c r="D113" s="50">
        <f>VLOOKUP($A113,級距!A:K,10,FALSE)</f>
        <v>1</v>
      </c>
      <c r="E113" s="50">
        <f>VLOOKUP($A113,級距!A:K,11,FALSE)</f>
        <v>2</v>
      </c>
      <c r="F113" s="50">
        <f t="shared" si="1"/>
        <v>1</v>
      </c>
    </row>
    <row r="114" spans="1:6" x14ac:dyDescent="0.25">
      <c r="A114" s="73">
        <v>45513</v>
      </c>
      <c r="B114" s="66">
        <v>10455</v>
      </c>
      <c r="C114" s="50">
        <f>VLOOKUP($A114,級距!$A:$K,9,FALSE)</f>
        <v>5</v>
      </c>
      <c r="D114" s="50">
        <f>VLOOKUP($A114,級距!A:K,10,FALSE)</f>
        <v>2</v>
      </c>
      <c r="E114" s="50">
        <f>VLOOKUP($A114,級距!A:K,11,FALSE)</f>
        <v>2</v>
      </c>
      <c r="F114" s="50">
        <f t="shared" si="1"/>
        <v>1</v>
      </c>
    </row>
    <row r="115" spans="1:6" x14ac:dyDescent="0.25">
      <c r="A115" s="73">
        <v>45512</v>
      </c>
      <c r="B115" s="66">
        <v>16295</v>
      </c>
      <c r="C115" s="50">
        <f>VLOOKUP($A115,級距!$A:$K,9,FALSE)</f>
        <v>10</v>
      </c>
      <c r="D115" s="50">
        <f>VLOOKUP($A115,級距!A:K,10,FALSE)</f>
        <v>9</v>
      </c>
      <c r="E115" s="50">
        <f>VLOOKUP($A115,級距!A:K,11,FALSE)</f>
        <v>4</v>
      </c>
      <c r="F115" s="50">
        <f t="shared" si="1"/>
        <v>1</v>
      </c>
    </row>
    <row r="116" spans="1:6" x14ac:dyDescent="0.25">
      <c r="A116" s="73">
        <v>45511</v>
      </c>
      <c r="B116" s="66">
        <v>-6785</v>
      </c>
      <c r="C116" s="50">
        <f>VLOOKUP($A116,級距!$A:$K,9,FALSE)</f>
        <v>10</v>
      </c>
      <c r="D116" s="50">
        <f>VLOOKUP($A116,級距!A:K,10,FALSE)</f>
        <v>8</v>
      </c>
      <c r="E116" s="50">
        <f>VLOOKUP($A116,級距!A:K,11,FALSE)</f>
        <v>4</v>
      </c>
      <c r="F116" s="50">
        <f t="shared" si="1"/>
        <v>1</v>
      </c>
    </row>
    <row r="117" spans="1:6" x14ac:dyDescent="0.25">
      <c r="A117" s="73">
        <v>45510</v>
      </c>
      <c r="B117" s="66">
        <v>-7590</v>
      </c>
      <c r="C117" s="50">
        <f>VLOOKUP($A117,級距!$A:$K,9,FALSE)</f>
        <v>9</v>
      </c>
      <c r="D117" s="50">
        <f>VLOOKUP($A117,級距!A:K,10,FALSE)</f>
        <v>1</v>
      </c>
      <c r="E117" s="50">
        <f>VLOOKUP($A117,級距!A:K,11,FALSE)</f>
        <v>1</v>
      </c>
      <c r="F117" s="50">
        <f t="shared" si="1"/>
        <v>1</v>
      </c>
    </row>
    <row r="118" spans="1:6" x14ac:dyDescent="0.25">
      <c r="A118" s="73">
        <v>45509</v>
      </c>
      <c r="B118" s="66">
        <v>18405</v>
      </c>
      <c r="C118" s="50">
        <f>VLOOKUP($A118,級距!$A:$K,9,FALSE)</f>
        <v>10</v>
      </c>
      <c r="D118" s="50">
        <f>VLOOKUP($A118,級距!A:K,10,FALSE)</f>
        <v>4</v>
      </c>
      <c r="E118" s="50">
        <f>VLOOKUP($A118,級距!A:K,11,FALSE)</f>
        <v>1</v>
      </c>
      <c r="F118" s="50">
        <f t="shared" si="1"/>
        <v>1</v>
      </c>
    </row>
    <row r="119" spans="1:6" x14ac:dyDescent="0.25">
      <c r="A119" s="73">
        <v>45506</v>
      </c>
      <c r="B119" s="66">
        <v>-13220</v>
      </c>
      <c r="C119" s="50">
        <f>VLOOKUP($A119,級距!$A:$K,9,FALSE)</f>
        <v>7</v>
      </c>
      <c r="D119" s="50">
        <f>VLOOKUP($A119,級距!A:K,10,FALSE)</f>
        <v>5</v>
      </c>
      <c r="E119" s="50">
        <f>VLOOKUP($A119,級距!A:K,11,FALSE)</f>
        <v>1</v>
      </c>
      <c r="F119" s="50">
        <f t="shared" si="1"/>
        <v>1</v>
      </c>
    </row>
    <row r="120" spans="1:6" x14ac:dyDescent="0.25">
      <c r="A120" s="73">
        <v>45505</v>
      </c>
      <c r="B120" s="66">
        <v>-5690</v>
      </c>
      <c r="C120" s="50">
        <f>VLOOKUP($A120,級距!$A:$K,9,FALSE)</f>
        <v>10</v>
      </c>
      <c r="D120" s="50">
        <f>VLOOKUP($A120,級距!A:K,10,FALSE)</f>
        <v>7</v>
      </c>
      <c r="E120" s="50">
        <f>VLOOKUP($A120,級距!A:K,11,FALSE)</f>
        <v>4</v>
      </c>
      <c r="F120" s="50">
        <f t="shared" si="1"/>
        <v>1</v>
      </c>
    </row>
    <row r="121" spans="1:6" x14ac:dyDescent="0.25">
      <c r="A121" s="73">
        <v>45504</v>
      </c>
      <c r="B121" s="66">
        <v>-17950</v>
      </c>
      <c r="C121" s="50">
        <f>VLOOKUP($A121,級距!$A:$K,9,FALSE)</f>
        <v>6</v>
      </c>
      <c r="D121" s="50">
        <f>VLOOKUP($A121,級距!A:K,10,FALSE)</f>
        <v>8</v>
      </c>
      <c r="E121" s="50">
        <f>VLOOKUP($A121,級距!A:K,11,FALSE)</f>
        <v>4</v>
      </c>
      <c r="F121" s="50">
        <f t="shared" si="1"/>
        <v>1</v>
      </c>
    </row>
    <row r="122" spans="1:6" x14ac:dyDescent="0.25">
      <c r="A122" s="73">
        <v>45503</v>
      </c>
      <c r="B122" s="66">
        <v>-4860</v>
      </c>
      <c r="C122" s="50">
        <f>VLOOKUP($A122,級距!$A:$K,9,FALSE)</f>
        <v>8</v>
      </c>
      <c r="D122" s="50">
        <f>VLOOKUP($A122,級距!A:K,10,FALSE)</f>
        <v>6</v>
      </c>
      <c r="E122" s="50">
        <f>VLOOKUP($A122,級距!A:K,11,FALSE)</f>
        <v>1</v>
      </c>
      <c r="F122" s="50">
        <f t="shared" si="1"/>
        <v>1</v>
      </c>
    </row>
    <row r="123" spans="1:6" x14ac:dyDescent="0.25">
      <c r="A123" s="73">
        <v>45502</v>
      </c>
      <c r="B123" s="66">
        <v>-1970</v>
      </c>
      <c r="C123" s="50">
        <f>VLOOKUP($A123,級距!$A:$K,9,FALSE)</f>
        <v>4</v>
      </c>
      <c r="D123" s="50">
        <f>VLOOKUP($A123,級距!A:K,10,FALSE)</f>
        <v>3</v>
      </c>
      <c r="E123" s="50">
        <f>VLOOKUP($A123,級距!A:K,11,FALSE)</f>
        <v>2</v>
      </c>
      <c r="F123" s="50">
        <f t="shared" si="1"/>
        <v>1</v>
      </c>
    </row>
    <row r="124" spans="1:6" x14ac:dyDescent="0.25">
      <c r="A124" s="73">
        <v>45501</v>
      </c>
      <c r="B124" s="66">
        <v>0</v>
      </c>
      <c r="C124" s="50" t="e">
        <f>VLOOKUP($A124,級距!$A:$K,9,FALSE)</f>
        <v>#N/A</v>
      </c>
      <c r="D124" s="50" t="e">
        <f>VLOOKUP($A124,級距!A:K,10,FALSE)</f>
        <v>#N/A</v>
      </c>
      <c r="E124" s="50" t="e">
        <f>VLOOKUP($A124,級距!A:K,11,FALSE)</f>
        <v>#N/A</v>
      </c>
      <c r="F124" s="50">
        <f t="shared" si="1"/>
        <v>0</v>
      </c>
    </row>
    <row r="125" spans="1:6" x14ac:dyDescent="0.25">
      <c r="A125" s="73">
        <v>45500</v>
      </c>
      <c r="B125" s="66">
        <v>0</v>
      </c>
      <c r="C125" s="50" t="e">
        <f>VLOOKUP($A125,級距!$A:$K,9,FALSE)</f>
        <v>#N/A</v>
      </c>
      <c r="D125" s="50" t="e">
        <f>VLOOKUP($A125,級距!A:K,10,FALSE)</f>
        <v>#N/A</v>
      </c>
      <c r="E125" s="50" t="e">
        <f>VLOOKUP($A125,級距!A:K,11,FALSE)</f>
        <v>#N/A</v>
      </c>
      <c r="F125" s="50">
        <f t="shared" si="1"/>
        <v>0</v>
      </c>
    </row>
    <row r="126" spans="1:6" x14ac:dyDescent="0.25">
      <c r="A126" s="73">
        <v>45499</v>
      </c>
      <c r="B126" s="66">
        <v>-13240</v>
      </c>
      <c r="C126" s="50">
        <f>VLOOKUP($A126,級距!$A:$K,9,FALSE)</f>
        <v>4</v>
      </c>
      <c r="D126" s="50">
        <f>VLOOKUP($A126,級距!A:K,10,FALSE)</f>
        <v>1</v>
      </c>
      <c r="E126" s="50">
        <f>VLOOKUP($A126,級距!A:K,11,FALSE)</f>
        <v>2</v>
      </c>
      <c r="F126" s="50">
        <f t="shared" si="1"/>
        <v>1</v>
      </c>
    </row>
    <row r="127" spans="1:6" x14ac:dyDescent="0.25">
      <c r="A127" s="73">
        <v>45498</v>
      </c>
      <c r="B127" s="66">
        <v>-2450</v>
      </c>
      <c r="C127" s="50">
        <f>VLOOKUP($A127,級距!$A:$K,9,FALSE)</f>
        <v>8</v>
      </c>
      <c r="D127" s="50">
        <f>VLOOKUP($A127,級距!A:K,10,FALSE)</f>
        <v>3</v>
      </c>
      <c r="E127" s="50">
        <f>VLOOKUP($A127,級距!A:K,11,FALSE)</f>
        <v>1</v>
      </c>
      <c r="F127" s="50">
        <f t="shared" si="1"/>
        <v>1</v>
      </c>
    </row>
    <row r="128" spans="1:6" x14ac:dyDescent="0.25">
      <c r="A128" s="73">
        <v>45497</v>
      </c>
      <c r="B128" s="66">
        <v>9775</v>
      </c>
      <c r="C128" s="50">
        <f>VLOOKUP($A128,級距!$A:$K,9,FALSE)</f>
        <v>9</v>
      </c>
      <c r="D128" s="50">
        <f>VLOOKUP($A128,級距!A:K,10,FALSE)</f>
        <v>10</v>
      </c>
      <c r="E128" s="50">
        <f>VLOOKUP($A128,級距!A:K,11,FALSE)</f>
        <v>4</v>
      </c>
      <c r="F128" s="50">
        <f t="shared" si="1"/>
        <v>1</v>
      </c>
    </row>
    <row r="129" spans="1:6" x14ac:dyDescent="0.25">
      <c r="A129" s="73">
        <v>45496</v>
      </c>
      <c r="B129" s="66">
        <v>-17450</v>
      </c>
      <c r="C129" s="50">
        <f>VLOOKUP($A129,級距!$A:$K,9,FALSE)</f>
        <v>2</v>
      </c>
      <c r="D129" s="50">
        <f>VLOOKUP($A129,級距!A:K,10,FALSE)</f>
        <v>3</v>
      </c>
      <c r="E129" s="50">
        <f>VLOOKUP($A129,級距!A:K,11,FALSE)</f>
        <v>2</v>
      </c>
      <c r="F129" s="50">
        <f t="shared" si="1"/>
        <v>1</v>
      </c>
    </row>
    <row r="130" spans="1:6" x14ac:dyDescent="0.25">
      <c r="A130" s="73">
        <v>45495</v>
      </c>
      <c r="B130" s="66">
        <v>-6635</v>
      </c>
      <c r="C130" s="50">
        <f>VLOOKUP($A130,級距!$A:$K,9,FALSE)</f>
        <v>3</v>
      </c>
      <c r="D130" s="50">
        <f>VLOOKUP($A130,級距!A:K,10,FALSE)</f>
        <v>5</v>
      </c>
      <c r="E130" s="50">
        <f>VLOOKUP($A130,級距!A:K,11,FALSE)</f>
        <v>2</v>
      </c>
      <c r="F130" s="50">
        <f t="shared" ref="F130:F193" si="2">IF(B130&lt;&gt;0,1,0)</f>
        <v>1</v>
      </c>
    </row>
    <row r="131" spans="1:6" x14ac:dyDescent="0.25">
      <c r="A131" s="73">
        <v>45492</v>
      </c>
      <c r="B131" s="66">
        <v>-7150</v>
      </c>
      <c r="C131" s="50">
        <f>VLOOKUP($A131,級距!$A:$K,9,FALSE)</f>
        <v>5</v>
      </c>
      <c r="D131" s="50">
        <f>VLOOKUP($A131,級距!A:K,10,FALSE)</f>
        <v>6</v>
      </c>
      <c r="E131" s="50">
        <f>VLOOKUP($A131,級距!A:K,11,FALSE)</f>
        <v>2</v>
      </c>
      <c r="F131" s="50">
        <f t="shared" si="2"/>
        <v>1</v>
      </c>
    </row>
    <row r="132" spans="1:6" x14ac:dyDescent="0.25">
      <c r="A132" s="73">
        <v>45491</v>
      </c>
      <c r="B132" s="66">
        <v>4530</v>
      </c>
      <c r="C132" s="50">
        <f>VLOOKUP($A132,級距!$A:$K,9,FALSE)</f>
        <v>7</v>
      </c>
      <c r="D132" s="50">
        <f>VLOOKUP($A132,級距!A:K,10,FALSE)</f>
        <v>5</v>
      </c>
      <c r="E132" s="50">
        <f>VLOOKUP($A132,級距!A:K,11,FALSE)</f>
        <v>1</v>
      </c>
      <c r="F132" s="50">
        <f t="shared" si="2"/>
        <v>1</v>
      </c>
    </row>
    <row r="133" spans="1:6" x14ac:dyDescent="0.25">
      <c r="A133" s="73">
        <v>45490</v>
      </c>
      <c r="B133" s="66">
        <v>9460</v>
      </c>
      <c r="C133" s="50">
        <f>VLOOKUP($A133,級距!$A:$K,9,FALSE)</f>
        <v>6</v>
      </c>
      <c r="D133" s="50">
        <f>VLOOKUP($A133,級距!A:K,10,FALSE)</f>
        <v>10</v>
      </c>
      <c r="E133" s="50">
        <f>VLOOKUP($A133,級距!A:K,11,FALSE)</f>
        <v>4</v>
      </c>
      <c r="F133" s="50">
        <f t="shared" si="2"/>
        <v>1</v>
      </c>
    </row>
    <row r="134" spans="1:6" x14ac:dyDescent="0.25">
      <c r="A134" s="73">
        <v>45489</v>
      </c>
      <c r="B134" s="66">
        <v>-3530</v>
      </c>
      <c r="C134" s="50">
        <f>VLOOKUP($A134,級距!$A:$K,9,FALSE)</f>
        <v>2</v>
      </c>
      <c r="D134" s="50">
        <f>VLOOKUP($A134,級距!A:K,10,FALSE)</f>
        <v>2</v>
      </c>
      <c r="E134" s="50">
        <f>VLOOKUP($A134,級距!A:K,11,FALSE)</f>
        <v>2</v>
      </c>
      <c r="F134" s="50">
        <f t="shared" si="2"/>
        <v>1</v>
      </c>
    </row>
    <row r="135" spans="1:6" x14ac:dyDescent="0.25">
      <c r="A135" s="73">
        <v>45488</v>
      </c>
      <c r="B135" s="66">
        <v>-5490</v>
      </c>
      <c r="C135" s="50">
        <f>VLOOKUP($A135,級距!$A:$K,9,FALSE)</f>
        <v>5</v>
      </c>
      <c r="D135" s="50">
        <f>VLOOKUP($A135,級距!A:K,10,FALSE)</f>
        <v>2</v>
      </c>
      <c r="E135" s="50">
        <f>VLOOKUP($A135,級距!A:K,11,FALSE)</f>
        <v>2</v>
      </c>
      <c r="F135" s="50">
        <f t="shared" si="2"/>
        <v>1</v>
      </c>
    </row>
    <row r="136" spans="1:6" x14ac:dyDescent="0.25">
      <c r="A136" s="73">
        <v>45485</v>
      </c>
      <c r="B136" s="66">
        <v>-3645</v>
      </c>
      <c r="C136" s="50">
        <f>VLOOKUP($A136,級距!$A:$K,9,FALSE)</f>
        <v>7</v>
      </c>
      <c r="D136" s="50">
        <f>VLOOKUP($A136,級距!A:K,10,FALSE)</f>
        <v>3</v>
      </c>
      <c r="E136" s="50">
        <f>VLOOKUP($A136,級距!A:K,11,FALSE)</f>
        <v>1</v>
      </c>
      <c r="F136" s="50">
        <f t="shared" si="2"/>
        <v>1</v>
      </c>
    </row>
    <row r="137" spans="1:6" x14ac:dyDescent="0.25">
      <c r="A137" s="73">
        <v>45484</v>
      </c>
      <c r="B137" s="66">
        <v>15300</v>
      </c>
      <c r="C137" s="50">
        <f>VLOOKUP($A137,級距!$A:$K,9,FALSE)</f>
        <v>9</v>
      </c>
      <c r="D137" s="50">
        <f>VLOOKUP($A137,級距!A:K,10,FALSE)</f>
        <v>8</v>
      </c>
      <c r="E137" s="50">
        <f>VLOOKUP($A137,級距!A:K,11,FALSE)</f>
        <v>4</v>
      </c>
      <c r="F137" s="50">
        <f t="shared" si="2"/>
        <v>1</v>
      </c>
    </row>
    <row r="138" spans="1:6" x14ac:dyDescent="0.25">
      <c r="A138" s="73">
        <v>45483</v>
      </c>
      <c r="B138" s="66">
        <v>-6785</v>
      </c>
      <c r="C138" s="50">
        <f>VLOOKUP($A138,級距!$A:$K,9,FALSE)</f>
        <v>2</v>
      </c>
      <c r="D138" s="50">
        <f>VLOOKUP($A138,級距!A:K,10,FALSE)</f>
        <v>8</v>
      </c>
      <c r="E138" s="50">
        <f>VLOOKUP($A138,級距!A:K,11,FALSE)</f>
        <v>3</v>
      </c>
      <c r="F138" s="50">
        <f t="shared" si="2"/>
        <v>1</v>
      </c>
    </row>
    <row r="139" spans="1:6" x14ac:dyDescent="0.25">
      <c r="A139" s="73">
        <v>45482</v>
      </c>
      <c r="B139" s="66">
        <v>-6210</v>
      </c>
      <c r="C139" s="50">
        <f>VLOOKUP($A139,級距!$A:$K,9,FALSE)</f>
        <v>1</v>
      </c>
      <c r="D139" s="50">
        <f>VLOOKUP($A139,級距!A:K,10,FALSE)</f>
        <v>4</v>
      </c>
      <c r="E139" s="50">
        <f>VLOOKUP($A139,級距!A:K,11,FALSE)</f>
        <v>2</v>
      </c>
      <c r="F139" s="50">
        <f t="shared" si="2"/>
        <v>1</v>
      </c>
    </row>
    <row r="140" spans="1:6" x14ac:dyDescent="0.25">
      <c r="A140" s="73">
        <v>45481</v>
      </c>
      <c r="B140" s="66">
        <v>7820</v>
      </c>
      <c r="C140" s="50">
        <f>VLOOKUP($A140,級距!$A:$K,9,FALSE)</f>
        <v>1</v>
      </c>
      <c r="D140" s="50">
        <f>VLOOKUP($A140,級距!A:K,10,FALSE)</f>
        <v>6</v>
      </c>
      <c r="E140" s="50">
        <f>VLOOKUP($A140,級距!A:K,11,FALSE)</f>
        <v>2</v>
      </c>
      <c r="F140" s="50">
        <f t="shared" si="2"/>
        <v>1</v>
      </c>
    </row>
    <row r="141" spans="1:6" x14ac:dyDescent="0.25">
      <c r="A141" s="73">
        <v>45478</v>
      </c>
      <c r="B141" s="66">
        <v>11270</v>
      </c>
      <c r="C141" s="50">
        <f>VLOOKUP($A141,級距!$A:$K,9,FALSE)</f>
        <v>4</v>
      </c>
      <c r="D141" s="50">
        <f>VLOOKUP($A141,級距!A:K,10,FALSE)</f>
        <v>7</v>
      </c>
      <c r="E141" s="50">
        <f>VLOOKUP($A141,級距!A:K,11,FALSE)</f>
        <v>3</v>
      </c>
      <c r="F141" s="50">
        <f t="shared" si="2"/>
        <v>1</v>
      </c>
    </row>
    <row r="142" spans="1:6" x14ac:dyDescent="0.25">
      <c r="A142" s="73">
        <v>45477</v>
      </c>
      <c r="B142" s="66">
        <v>400</v>
      </c>
      <c r="C142" s="50" t="e">
        <f>VLOOKUP($A142,級距!$A:$K,9,FALSE)</f>
        <v>#N/A</v>
      </c>
      <c r="D142" s="50" t="e">
        <f>VLOOKUP($A142,級距!A:K,10,FALSE)</f>
        <v>#N/A</v>
      </c>
      <c r="E142" s="50" t="e">
        <f>VLOOKUP($A142,級距!A:K,11,FALSE)</f>
        <v>#N/A</v>
      </c>
      <c r="F142" s="50">
        <f t="shared" si="2"/>
        <v>1</v>
      </c>
    </row>
    <row r="143" spans="1:6" x14ac:dyDescent="0.25">
      <c r="A143" s="73">
        <v>45476</v>
      </c>
      <c r="B143" s="66">
        <v>10300</v>
      </c>
      <c r="C143" s="50" t="e">
        <f>VLOOKUP($A143,級距!$A:$K,9,FALSE)</f>
        <v>#N/A</v>
      </c>
      <c r="D143" s="50" t="e">
        <f>VLOOKUP($A143,級距!A:K,10,FALSE)</f>
        <v>#N/A</v>
      </c>
      <c r="E143" s="50" t="e">
        <f>VLOOKUP($A143,級距!A:K,11,FALSE)</f>
        <v>#N/A</v>
      </c>
      <c r="F143" s="50">
        <f t="shared" si="2"/>
        <v>1</v>
      </c>
    </row>
    <row r="144" spans="1:6" x14ac:dyDescent="0.25">
      <c r="A144" s="73">
        <v>45475</v>
      </c>
      <c r="B144" s="66">
        <v>15935</v>
      </c>
      <c r="C144" s="50">
        <f>VLOOKUP($A144,級距!$A:$K,9,FALSE)</f>
        <v>5</v>
      </c>
      <c r="D144" s="50">
        <f>VLOOKUP($A144,級距!A:K,10,FALSE)</f>
        <v>9</v>
      </c>
      <c r="E144" s="50">
        <f>VLOOKUP($A144,級距!A:K,11,FALSE)</f>
        <v>3</v>
      </c>
      <c r="F144" s="50">
        <f t="shared" si="2"/>
        <v>1</v>
      </c>
    </row>
    <row r="145" spans="1:6" x14ac:dyDescent="0.25">
      <c r="A145" s="73">
        <v>45474</v>
      </c>
      <c r="B145" s="66">
        <v>175</v>
      </c>
      <c r="C145" s="50">
        <f>VLOOKUP($A145,級距!$A:$K,9,FALSE)</f>
        <v>4</v>
      </c>
      <c r="D145" s="50">
        <f>VLOOKUP($A145,級距!A:K,10,FALSE)</f>
        <v>5</v>
      </c>
      <c r="E145" s="50">
        <f>VLOOKUP($A145,級距!A:K,11,FALSE)</f>
        <v>2</v>
      </c>
      <c r="F145" s="50">
        <f t="shared" si="2"/>
        <v>1</v>
      </c>
    </row>
    <row r="146" spans="1:6" x14ac:dyDescent="0.25">
      <c r="A146" s="73">
        <v>45471</v>
      </c>
      <c r="B146" s="66">
        <v>-6275</v>
      </c>
      <c r="C146" s="50">
        <f>VLOOKUP($A146,級距!$A:$K,9,FALSE)</f>
        <v>6</v>
      </c>
      <c r="D146" s="50">
        <f>VLOOKUP($A146,級距!A:K,10,FALSE)</f>
        <v>6</v>
      </c>
      <c r="E146" s="50">
        <f>VLOOKUP($A146,級距!A:K,11,FALSE)</f>
        <v>1</v>
      </c>
      <c r="F146" s="50">
        <f t="shared" si="2"/>
        <v>1</v>
      </c>
    </row>
    <row r="147" spans="1:6" x14ac:dyDescent="0.25">
      <c r="A147" s="73">
        <v>45470</v>
      </c>
      <c r="B147" s="66">
        <v>7265</v>
      </c>
      <c r="C147" s="50">
        <f>VLOOKUP($A147,級距!$A:$K,9,FALSE)</f>
        <v>1</v>
      </c>
      <c r="D147" s="50">
        <f>VLOOKUP($A147,級距!A:K,10,FALSE)</f>
        <v>4</v>
      </c>
      <c r="E147" s="50">
        <f>VLOOKUP($A147,級距!A:K,11,FALSE)</f>
        <v>2</v>
      </c>
      <c r="F147" s="50">
        <f t="shared" si="2"/>
        <v>1</v>
      </c>
    </row>
    <row r="148" spans="1:6" x14ac:dyDescent="0.25">
      <c r="A148" s="73">
        <v>45469</v>
      </c>
      <c r="B148" s="66">
        <v>-6925</v>
      </c>
      <c r="C148" s="50">
        <f>VLOOKUP($A148,級距!$A:$K,9,FALSE)</f>
        <v>1</v>
      </c>
      <c r="D148" s="50">
        <f>VLOOKUP($A148,級距!A:K,10,FALSE)</f>
        <v>1</v>
      </c>
      <c r="E148" s="50">
        <f>VLOOKUP($A148,級距!A:K,11,FALSE)</f>
        <v>2</v>
      </c>
      <c r="F148" s="50">
        <f t="shared" si="2"/>
        <v>1</v>
      </c>
    </row>
    <row r="149" spans="1:6" x14ac:dyDescent="0.25">
      <c r="A149" s="73">
        <v>45468</v>
      </c>
      <c r="B149" s="66">
        <v>1670</v>
      </c>
      <c r="C149" s="50">
        <f>VLOOKUP($A149,級距!$A:$K,9,FALSE)</f>
        <v>2</v>
      </c>
      <c r="D149" s="50">
        <f>VLOOKUP($A149,級距!A:K,10,FALSE)</f>
        <v>8</v>
      </c>
      <c r="E149" s="50">
        <f>VLOOKUP($A149,級距!A:K,11,FALSE)</f>
        <v>3</v>
      </c>
      <c r="F149" s="50">
        <f t="shared" si="2"/>
        <v>1</v>
      </c>
    </row>
    <row r="150" spans="1:6" x14ac:dyDescent="0.25">
      <c r="A150" s="73">
        <v>45467</v>
      </c>
      <c r="B150" s="66">
        <v>-9365</v>
      </c>
      <c r="C150" s="50">
        <f>VLOOKUP($A150,級距!$A:$K,9,FALSE)</f>
        <v>4</v>
      </c>
      <c r="D150" s="50">
        <f>VLOOKUP($A150,級距!A:K,10,FALSE)</f>
        <v>9</v>
      </c>
      <c r="E150" s="50">
        <f>VLOOKUP($A150,級距!A:K,11,FALSE)</f>
        <v>3</v>
      </c>
      <c r="F150" s="50">
        <f t="shared" si="2"/>
        <v>1</v>
      </c>
    </row>
    <row r="151" spans="1:6" x14ac:dyDescent="0.25">
      <c r="A151" s="73">
        <v>45464</v>
      </c>
      <c r="B151" s="66">
        <v>-4890</v>
      </c>
      <c r="C151" s="50">
        <f>VLOOKUP($A151,級距!$A:$K,9,FALSE)</f>
        <v>1</v>
      </c>
      <c r="D151" s="50">
        <f>VLOOKUP($A151,級距!A:K,10,FALSE)</f>
        <v>3</v>
      </c>
      <c r="E151" s="50">
        <f>VLOOKUP($A151,級距!A:K,11,FALSE)</f>
        <v>2</v>
      </c>
      <c r="F151" s="50">
        <f t="shared" si="2"/>
        <v>1</v>
      </c>
    </row>
    <row r="152" spans="1:6" x14ac:dyDescent="0.25">
      <c r="A152" s="73">
        <v>45463</v>
      </c>
      <c r="B152" s="66">
        <v>2055</v>
      </c>
      <c r="C152" s="50">
        <f>VLOOKUP($A152,級距!$A:$K,9,FALSE)</f>
        <v>6</v>
      </c>
      <c r="D152" s="50">
        <f>VLOOKUP($A152,級距!A:K,10,FALSE)</f>
        <v>8</v>
      </c>
      <c r="E152" s="50">
        <f>VLOOKUP($A152,級距!A:K,11,FALSE)</f>
        <v>4</v>
      </c>
      <c r="F152" s="50">
        <f t="shared" si="2"/>
        <v>1</v>
      </c>
    </row>
    <row r="153" spans="1:6" x14ac:dyDescent="0.25">
      <c r="A153" s="73">
        <v>45462</v>
      </c>
      <c r="B153" s="66">
        <v>-1045</v>
      </c>
      <c r="C153" s="50" t="e">
        <f>VLOOKUP($A153,級距!$A:$K,9,FALSE)</f>
        <v>#N/A</v>
      </c>
      <c r="D153" s="50" t="e">
        <f>VLOOKUP($A153,級距!A:K,10,FALSE)</f>
        <v>#N/A</v>
      </c>
      <c r="E153" s="50" t="e">
        <f>VLOOKUP($A153,級距!A:K,11,FALSE)</f>
        <v>#N/A</v>
      </c>
      <c r="F153" s="50">
        <f t="shared" si="2"/>
        <v>1</v>
      </c>
    </row>
    <row r="154" spans="1:6" x14ac:dyDescent="0.25">
      <c r="A154" s="73">
        <v>45461</v>
      </c>
      <c r="B154" s="66">
        <v>3290</v>
      </c>
      <c r="C154" s="50">
        <f>VLOOKUP($A154,級距!$A:$K,9,FALSE)</f>
        <v>1</v>
      </c>
      <c r="D154" s="50">
        <f>VLOOKUP($A154,級距!A:K,10,FALSE)</f>
        <v>3</v>
      </c>
      <c r="E154" s="50">
        <f>VLOOKUP($A154,級距!A:K,11,FALSE)</f>
        <v>2</v>
      </c>
      <c r="F154" s="50">
        <f t="shared" si="2"/>
        <v>1</v>
      </c>
    </row>
    <row r="155" spans="1:6" x14ac:dyDescent="0.25">
      <c r="A155" s="73">
        <v>45460</v>
      </c>
      <c r="B155" s="66">
        <v>13860</v>
      </c>
      <c r="C155" s="50">
        <f>VLOOKUP($A155,級距!$A:$K,9,FALSE)</f>
        <v>6</v>
      </c>
      <c r="D155" s="50">
        <f>VLOOKUP($A155,級距!A:K,10,FALSE)</f>
        <v>7</v>
      </c>
      <c r="E155" s="50">
        <f>VLOOKUP($A155,級距!A:K,11,FALSE)</f>
        <v>4</v>
      </c>
      <c r="F155" s="50">
        <f t="shared" si="2"/>
        <v>1</v>
      </c>
    </row>
    <row r="156" spans="1:6" x14ac:dyDescent="0.25">
      <c r="A156" s="73">
        <v>45457</v>
      </c>
      <c r="B156" s="66">
        <v>3585</v>
      </c>
      <c r="C156" s="50">
        <f>VLOOKUP($A156,級距!$A:$K,9,FALSE)</f>
        <v>2</v>
      </c>
      <c r="D156" s="50">
        <f>VLOOKUP($A156,級距!A:K,10,FALSE)</f>
        <v>8</v>
      </c>
      <c r="E156" s="50">
        <f>VLOOKUP($A156,級距!A:K,11,FALSE)</f>
        <v>3</v>
      </c>
      <c r="F156" s="50">
        <f t="shared" si="2"/>
        <v>1</v>
      </c>
    </row>
    <row r="157" spans="1:6" x14ac:dyDescent="0.25">
      <c r="A157" s="73">
        <v>45456</v>
      </c>
      <c r="B157" s="66">
        <v>-3970</v>
      </c>
      <c r="C157" s="50">
        <f>VLOOKUP($A157,級距!$A:$K,9,FALSE)</f>
        <v>2</v>
      </c>
      <c r="D157" s="50">
        <f>VLOOKUP($A157,級距!A:K,10,FALSE)</f>
        <v>1</v>
      </c>
      <c r="E157" s="50">
        <f>VLOOKUP($A157,級距!A:K,11,FALSE)</f>
        <v>2</v>
      </c>
      <c r="F157" s="50">
        <f t="shared" si="2"/>
        <v>1</v>
      </c>
    </row>
    <row r="158" spans="1:6" x14ac:dyDescent="0.25">
      <c r="A158" s="73">
        <v>45455</v>
      </c>
      <c r="B158" s="66">
        <v>16200</v>
      </c>
      <c r="C158" s="50">
        <f>VLOOKUP($A158,級距!$A:$K,9,FALSE)</f>
        <v>5</v>
      </c>
      <c r="D158" s="50">
        <f>VLOOKUP($A158,級距!A:K,10,FALSE)</f>
        <v>7</v>
      </c>
      <c r="E158" s="50">
        <f>VLOOKUP($A158,級距!A:K,11,FALSE)</f>
        <v>3</v>
      </c>
      <c r="F158" s="50">
        <f t="shared" si="2"/>
        <v>1</v>
      </c>
    </row>
    <row r="159" spans="1:6" x14ac:dyDescent="0.25">
      <c r="A159" s="73">
        <v>45454</v>
      </c>
      <c r="B159" s="66">
        <v>18555</v>
      </c>
      <c r="C159" s="50">
        <f>VLOOKUP($A159,級距!$A:$K,9,FALSE)</f>
        <v>4</v>
      </c>
      <c r="D159" s="50">
        <f>VLOOKUP($A159,級距!A:K,10,FALSE)</f>
        <v>8</v>
      </c>
      <c r="E159" s="50">
        <f>VLOOKUP($A159,級距!A:K,11,FALSE)</f>
        <v>3</v>
      </c>
      <c r="F159" s="50">
        <f t="shared" si="2"/>
        <v>1</v>
      </c>
    </row>
    <row r="160" spans="1:6" x14ac:dyDescent="0.25">
      <c r="A160" s="73">
        <v>45453</v>
      </c>
      <c r="B160" s="66">
        <v>1805</v>
      </c>
      <c r="C160" s="50">
        <f>VLOOKUP($A160,級距!$A:$K,9,FALSE)</f>
        <v>1</v>
      </c>
      <c r="D160" s="50">
        <f>VLOOKUP($A160,級距!A:K,10,FALSE)</f>
        <v>6</v>
      </c>
      <c r="E160" s="50">
        <f>VLOOKUP($A160,級距!A:K,11,FALSE)</f>
        <v>2</v>
      </c>
      <c r="F160" s="50">
        <f t="shared" si="2"/>
        <v>1</v>
      </c>
    </row>
    <row r="161" spans="1:6" x14ac:dyDescent="0.25">
      <c r="A161" s="73">
        <v>45450</v>
      </c>
      <c r="B161" s="66">
        <v>-8025</v>
      </c>
      <c r="C161" s="50">
        <f>VLOOKUP($A161,級距!$A:$K,9,FALSE)</f>
        <v>3</v>
      </c>
      <c r="D161" s="50">
        <f>VLOOKUP($A161,級距!A:K,10,FALSE)</f>
        <v>2</v>
      </c>
      <c r="E161" s="50">
        <f>VLOOKUP($A161,級距!A:K,11,FALSE)</f>
        <v>2</v>
      </c>
      <c r="F161" s="50">
        <f t="shared" si="2"/>
        <v>1</v>
      </c>
    </row>
    <row r="162" spans="1:6" x14ac:dyDescent="0.25">
      <c r="A162" s="73">
        <v>45449</v>
      </c>
      <c r="B162" s="66">
        <v>-405</v>
      </c>
      <c r="C162" s="50">
        <f>VLOOKUP($A162,級距!$A:$K,9,FALSE)</f>
        <v>1</v>
      </c>
      <c r="D162" s="50">
        <f>VLOOKUP($A162,級距!A:K,10,FALSE)</f>
        <v>3</v>
      </c>
      <c r="E162" s="50">
        <f>VLOOKUP($A162,級距!A:K,11,FALSE)</f>
        <v>2</v>
      </c>
      <c r="F162" s="50">
        <f t="shared" si="2"/>
        <v>1</v>
      </c>
    </row>
    <row r="163" spans="1:6" x14ac:dyDescent="0.25">
      <c r="A163" s="73">
        <v>45448</v>
      </c>
      <c r="B163" s="66">
        <v>9745</v>
      </c>
      <c r="C163" s="50">
        <f>VLOOKUP($A163,級距!$A:$K,9,FALSE)</f>
        <v>5</v>
      </c>
      <c r="D163" s="50">
        <f>VLOOKUP($A163,級距!A:K,10,FALSE)</f>
        <v>10</v>
      </c>
      <c r="E163" s="50">
        <f>VLOOKUP($A163,級距!A:K,11,FALSE)</f>
        <v>3</v>
      </c>
      <c r="F163" s="50">
        <f t="shared" si="2"/>
        <v>1</v>
      </c>
    </row>
    <row r="164" spans="1:6" x14ac:dyDescent="0.25">
      <c r="A164" s="73">
        <v>45447</v>
      </c>
      <c r="B164" s="66">
        <v>5355</v>
      </c>
      <c r="C164" s="50">
        <f>VLOOKUP($A164,級距!$A:$K,9,FALSE)</f>
        <v>3</v>
      </c>
      <c r="D164" s="50">
        <f>VLOOKUP($A164,級距!A:K,10,FALSE)</f>
        <v>8</v>
      </c>
      <c r="E164" s="50">
        <f>VLOOKUP($A164,級距!A:K,11,FALSE)</f>
        <v>3</v>
      </c>
      <c r="F164" s="50">
        <f t="shared" si="2"/>
        <v>1</v>
      </c>
    </row>
    <row r="165" spans="1:6" x14ac:dyDescent="0.25">
      <c r="A165" s="73">
        <v>45446</v>
      </c>
      <c r="B165" s="66">
        <v>3790</v>
      </c>
      <c r="C165" s="50">
        <f>VLOOKUP($A165,級距!$A:$K,9,FALSE)</f>
        <v>5</v>
      </c>
      <c r="D165" s="50">
        <f>VLOOKUP($A165,級距!A:K,10,FALSE)</f>
        <v>1</v>
      </c>
      <c r="E165" s="50">
        <f>VLOOKUP($A165,級距!A:K,11,FALSE)</f>
        <v>2</v>
      </c>
      <c r="F165" s="50">
        <f t="shared" si="2"/>
        <v>1</v>
      </c>
    </row>
    <row r="166" spans="1:6" x14ac:dyDescent="0.25">
      <c r="A166" s="73">
        <v>45445</v>
      </c>
      <c r="B166" s="66">
        <v>0</v>
      </c>
      <c r="C166" s="50" t="e">
        <f>VLOOKUP($A166,級距!$A:$K,9,FALSE)</f>
        <v>#N/A</v>
      </c>
      <c r="D166" s="50" t="e">
        <f>VLOOKUP($A166,級距!A:K,10,FALSE)</f>
        <v>#N/A</v>
      </c>
      <c r="E166" s="50" t="e">
        <f>VLOOKUP($A166,級距!A:K,11,FALSE)</f>
        <v>#N/A</v>
      </c>
      <c r="F166" s="50">
        <f t="shared" si="2"/>
        <v>0</v>
      </c>
    </row>
    <row r="167" spans="1:6" x14ac:dyDescent="0.25">
      <c r="A167" s="73">
        <v>45444</v>
      </c>
      <c r="B167" s="66">
        <v>0</v>
      </c>
      <c r="C167" s="50" t="e">
        <f>VLOOKUP($A167,級距!$A:$K,9,FALSE)</f>
        <v>#N/A</v>
      </c>
      <c r="D167" s="50" t="e">
        <f>VLOOKUP($A167,級距!A:K,10,FALSE)</f>
        <v>#N/A</v>
      </c>
      <c r="E167" s="50" t="e">
        <f>VLOOKUP($A167,級距!A:K,11,FALSE)</f>
        <v>#N/A</v>
      </c>
      <c r="F167" s="50">
        <f t="shared" si="2"/>
        <v>0</v>
      </c>
    </row>
    <row r="168" spans="1:6" x14ac:dyDescent="0.25">
      <c r="A168" s="73">
        <v>45443</v>
      </c>
      <c r="B168" s="66">
        <v>-3560</v>
      </c>
      <c r="C168" s="50">
        <f>VLOOKUP($A168,級距!$A:$K,9,FALSE)</f>
        <v>8</v>
      </c>
      <c r="D168" s="50">
        <f>VLOOKUP($A168,級距!A:K,10,FALSE)</f>
        <v>2</v>
      </c>
      <c r="E168" s="50">
        <f>VLOOKUP($A168,級距!A:K,11,FALSE)</f>
        <v>1</v>
      </c>
      <c r="F168" s="50">
        <f t="shared" si="2"/>
        <v>1</v>
      </c>
    </row>
    <row r="169" spans="1:6" x14ac:dyDescent="0.25">
      <c r="A169" s="73">
        <v>45442</v>
      </c>
      <c r="B169" s="66">
        <v>1775</v>
      </c>
      <c r="C169" s="50">
        <f>VLOOKUP($A169,級距!$A:$K,9,FALSE)</f>
        <v>4</v>
      </c>
      <c r="D169" s="50">
        <f>VLOOKUP($A169,級距!A:K,10,FALSE)</f>
        <v>7</v>
      </c>
      <c r="E169" s="50">
        <f>VLOOKUP($A169,級距!A:K,11,FALSE)</f>
        <v>3</v>
      </c>
      <c r="F169" s="50">
        <f t="shared" si="2"/>
        <v>1</v>
      </c>
    </row>
    <row r="170" spans="1:6" x14ac:dyDescent="0.25">
      <c r="A170" s="73">
        <v>45441</v>
      </c>
      <c r="B170" s="66">
        <v>-5120</v>
      </c>
      <c r="C170" s="50">
        <f>VLOOKUP($A170,級距!$A:$K,9,FALSE)</f>
        <v>1</v>
      </c>
      <c r="D170" s="50">
        <f>VLOOKUP($A170,級距!A:K,10,FALSE)</f>
        <v>1</v>
      </c>
      <c r="E170" s="50">
        <f>VLOOKUP($A170,級距!A:K,11,FALSE)</f>
        <v>2</v>
      </c>
      <c r="F170" s="50">
        <f t="shared" si="2"/>
        <v>1</v>
      </c>
    </row>
    <row r="171" spans="1:6" x14ac:dyDescent="0.25">
      <c r="A171" s="73">
        <v>45440</v>
      </c>
      <c r="B171" s="66">
        <v>3385</v>
      </c>
      <c r="C171" s="50">
        <f>VLOOKUP($A171,級距!$A:$K,9,FALSE)</f>
        <v>1</v>
      </c>
      <c r="D171" s="50">
        <f>VLOOKUP($A171,級距!A:K,10,FALSE)</f>
        <v>2</v>
      </c>
      <c r="E171" s="50">
        <f>VLOOKUP($A171,級距!A:K,11,FALSE)</f>
        <v>2</v>
      </c>
      <c r="F171" s="50">
        <f t="shared" si="2"/>
        <v>1</v>
      </c>
    </row>
    <row r="172" spans="1:6" x14ac:dyDescent="0.25">
      <c r="A172" s="73">
        <v>45439</v>
      </c>
      <c r="B172" s="66">
        <v>100</v>
      </c>
      <c r="C172" s="50" t="e">
        <f>VLOOKUP($A172,級距!$A:$K,9,FALSE)</f>
        <v>#N/A</v>
      </c>
      <c r="D172" s="50" t="e">
        <f>VLOOKUP($A172,級距!A:K,10,FALSE)</f>
        <v>#N/A</v>
      </c>
      <c r="E172" s="50" t="e">
        <f>VLOOKUP($A172,級距!A:K,11,FALSE)</f>
        <v>#N/A</v>
      </c>
      <c r="F172" s="50">
        <f t="shared" si="2"/>
        <v>1</v>
      </c>
    </row>
    <row r="173" spans="1:6" x14ac:dyDescent="0.25">
      <c r="A173" s="73">
        <v>45436</v>
      </c>
      <c r="B173" s="66">
        <v>1635</v>
      </c>
      <c r="C173" s="50">
        <f>VLOOKUP($A173,級距!$A:$K,9,FALSE)</f>
        <v>3</v>
      </c>
      <c r="D173" s="50">
        <f>VLOOKUP($A173,級距!A:K,10,FALSE)</f>
        <v>7</v>
      </c>
      <c r="E173" s="50">
        <f>VLOOKUP($A173,級距!A:K,11,FALSE)</f>
        <v>3</v>
      </c>
      <c r="F173" s="50">
        <f t="shared" si="2"/>
        <v>1</v>
      </c>
    </row>
    <row r="174" spans="1:6" x14ac:dyDescent="0.25">
      <c r="A174" s="73">
        <v>45435</v>
      </c>
      <c r="B174" s="66">
        <v>5810</v>
      </c>
      <c r="C174" s="50">
        <f>VLOOKUP($A174,級距!$A:$K,9,FALSE)</f>
        <v>7</v>
      </c>
      <c r="D174" s="50">
        <f>VLOOKUP($A174,級距!A:K,10,FALSE)</f>
        <v>7</v>
      </c>
      <c r="E174" s="50">
        <f>VLOOKUP($A174,級距!A:K,11,FALSE)</f>
        <v>4</v>
      </c>
      <c r="F174" s="50">
        <f t="shared" si="2"/>
        <v>1</v>
      </c>
    </row>
    <row r="175" spans="1:6" x14ac:dyDescent="0.25">
      <c r="A175" s="73">
        <v>45434</v>
      </c>
      <c r="B175" s="66">
        <v>-4630</v>
      </c>
      <c r="C175" s="50">
        <f>VLOOKUP($A175,級距!$A:$K,9,FALSE)</f>
        <v>1</v>
      </c>
      <c r="D175" s="50">
        <f>VLOOKUP($A175,級距!A:K,10,FALSE)</f>
        <v>2</v>
      </c>
      <c r="E175" s="50">
        <f>VLOOKUP($A175,級距!A:K,11,FALSE)</f>
        <v>2</v>
      </c>
      <c r="F175" s="50">
        <f t="shared" si="2"/>
        <v>1</v>
      </c>
    </row>
    <row r="176" spans="1:6" x14ac:dyDescent="0.25">
      <c r="A176" s="73">
        <v>45433</v>
      </c>
      <c r="B176" s="66">
        <v>7505</v>
      </c>
      <c r="C176" s="50">
        <f>VLOOKUP($A176,級距!$A:$K,9,FALSE)</f>
        <v>1</v>
      </c>
      <c r="D176" s="50">
        <f>VLOOKUP($A176,級距!A:K,10,FALSE)</f>
        <v>4</v>
      </c>
      <c r="E176" s="50">
        <f>VLOOKUP($A176,級距!A:K,11,FALSE)</f>
        <v>2</v>
      </c>
      <c r="F176" s="50">
        <f t="shared" si="2"/>
        <v>1</v>
      </c>
    </row>
    <row r="177" spans="1:6" x14ac:dyDescent="0.25">
      <c r="A177" s="73">
        <v>45432</v>
      </c>
      <c r="B177" s="66">
        <v>3255</v>
      </c>
      <c r="C177" s="50">
        <f>VLOOKUP($A177,級距!$A:$K,9,FALSE)</f>
        <v>2</v>
      </c>
      <c r="D177" s="50">
        <f>VLOOKUP($A177,級距!A:K,10,FALSE)</f>
        <v>6</v>
      </c>
      <c r="E177" s="50">
        <f>VLOOKUP($A177,級距!A:K,11,FALSE)</f>
        <v>2</v>
      </c>
      <c r="F177" s="50">
        <f t="shared" si="2"/>
        <v>1</v>
      </c>
    </row>
    <row r="178" spans="1:6" x14ac:dyDescent="0.25">
      <c r="A178" s="73">
        <v>45429</v>
      </c>
      <c r="B178" s="66">
        <v>-4715</v>
      </c>
      <c r="C178" s="50">
        <f>VLOOKUP($A178,級距!$A:$K,9,FALSE)</f>
        <v>1</v>
      </c>
      <c r="D178" s="50">
        <f>VLOOKUP($A178,級距!A:K,10,FALSE)</f>
        <v>2</v>
      </c>
      <c r="E178" s="50">
        <f>VLOOKUP($A178,級距!A:K,11,FALSE)</f>
        <v>2</v>
      </c>
      <c r="F178" s="50">
        <f t="shared" si="2"/>
        <v>1</v>
      </c>
    </row>
    <row r="179" spans="1:6" x14ac:dyDescent="0.25">
      <c r="A179" s="73">
        <v>45428</v>
      </c>
      <c r="B179" s="66">
        <v>1910</v>
      </c>
      <c r="C179" s="50">
        <f>VLOOKUP($A179,級距!$A:$K,9,FALSE)</f>
        <v>1</v>
      </c>
      <c r="D179" s="50">
        <f>VLOOKUP($A179,級距!A:K,10,FALSE)</f>
        <v>7</v>
      </c>
      <c r="E179" s="50">
        <f>VLOOKUP($A179,級距!A:K,11,FALSE)</f>
        <v>3</v>
      </c>
      <c r="F179" s="50">
        <f t="shared" si="2"/>
        <v>1</v>
      </c>
    </row>
    <row r="180" spans="1:6" x14ac:dyDescent="0.25">
      <c r="A180" s="73">
        <v>45427</v>
      </c>
      <c r="B180" s="66">
        <v>15425</v>
      </c>
      <c r="C180" s="50">
        <f>VLOOKUP($A180,級距!$A:$K,9,FALSE)</f>
        <v>5</v>
      </c>
      <c r="D180" s="50">
        <f>VLOOKUP($A180,級距!A:K,10,FALSE)</f>
        <v>10</v>
      </c>
      <c r="E180" s="50">
        <f>VLOOKUP($A180,級距!A:K,11,FALSE)</f>
        <v>3</v>
      </c>
      <c r="F180" s="50">
        <f t="shared" si="2"/>
        <v>1</v>
      </c>
    </row>
    <row r="181" spans="1:6" x14ac:dyDescent="0.25">
      <c r="A181" s="73">
        <v>45426</v>
      </c>
      <c r="B181" s="66">
        <v>13180</v>
      </c>
      <c r="C181" s="50">
        <f>VLOOKUP($A181,級距!$A:$K,9,FALSE)</f>
        <v>5</v>
      </c>
      <c r="D181" s="50">
        <f>VLOOKUP($A181,級距!A:K,10,FALSE)</f>
        <v>5</v>
      </c>
      <c r="E181" s="50">
        <f>VLOOKUP($A181,級距!A:K,11,FALSE)</f>
        <v>2</v>
      </c>
      <c r="F181" s="50">
        <f t="shared" si="2"/>
        <v>1</v>
      </c>
    </row>
    <row r="182" spans="1:6" x14ac:dyDescent="0.25">
      <c r="A182" s="73">
        <v>45425</v>
      </c>
      <c r="B182" s="66">
        <v>880</v>
      </c>
      <c r="C182" s="50">
        <f>VLOOKUP($A182,級距!$A:$K,9,FALSE)</f>
        <v>1</v>
      </c>
      <c r="D182" s="50">
        <f>VLOOKUP($A182,級距!A:K,10,FALSE)</f>
        <v>1</v>
      </c>
      <c r="E182" s="50">
        <f>VLOOKUP($A182,級距!A:K,11,FALSE)</f>
        <v>2</v>
      </c>
      <c r="F182" s="50">
        <f t="shared" si="2"/>
        <v>1</v>
      </c>
    </row>
    <row r="183" spans="1:6" x14ac:dyDescent="0.25">
      <c r="A183" s="73">
        <v>45424</v>
      </c>
      <c r="B183" s="66">
        <v>0</v>
      </c>
      <c r="C183" s="50" t="e">
        <f>VLOOKUP($A183,級距!$A:$K,9,FALSE)</f>
        <v>#N/A</v>
      </c>
      <c r="D183" s="50" t="e">
        <f>VLOOKUP($A183,級距!A:K,10,FALSE)</f>
        <v>#N/A</v>
      </c>
      <c r="E183" s="50" t="e">
        <f>VLOOKUP($A183,級距!A:K,11,FALSE)</f>
        <v>#N/A</v>
      </c>
      <c r="F183" s="50">
        <f t="shared" si="2"/>
        <v>0</v>
      </c>
    </row>
    <row r="184" spans="1:6" x14ac:dyDescent="0.25">
      <c r="A184" s="73">
        <v>45423</v>
      </c>
      <c r="B184" s="66">
        <v>0</v>
      </c>
      <c r="C184" s="50" t="e">
        <f>VLOOKUP($A184,級距!$A:$K,9,FALSE)</f>
        <v>#N/A</v>
      </c>
      <c r="D184" s="50" t="e">
        <f>VLOOKUP($A184,級距!A:K,10,FALSE)</f>
        <v>#N/A</v>
      </c>
      <c r="E184" s="50" t="e">
        <f>VLOOKUP($A184,級距!A:K,11,FALSE)</f>
        <v>#N/A</v>
      </c>
      <c r="F184" s="50">
        <f t="shared" si="2"/>
        <v>0</v>
      </c>
    </row>
    <row r="185" spans="1:6" x14ac:dyDescent="0.25">
      <c r="A185" s="73">
        <v>45422</v>
      </c>
      <c r="B185" s="66">
        <v>-4730</v>
      </c>
      <c r="C185" s="50">
        <f>VLOOKUP($A185,級距!$A:$K,9,FALSE)</f>
        <v>2</v>
      </c>
      <c r="D185" s="50">
        <f>VLOOKUP($A185,級距!A:K,10,FALSE)</f>
        <v>3</v>
      </c>
      <c r="E185" s="50">
        <f>VLOOKUP($A185,級距!A:K,11,FALSE)</f>
        <v>2</v>
      </c>
      <c r="F185" s="50">
        <f t="shared" si="2"/>
        <v>1</v>
      </c>
    </row>
    <row r="186" spans="1:6" x14ac:dyDescent="0.25">
      <c r="A186" s="73">
        <v>45421</v>
      </c>
      <c r="B186" s="66">
        <v>1835</v>
      </c>
      <c r="C186" s="50">
        <f>VLOOKUP($A186,級距!$A:$K,9,FALSE)</f>
        <v>1</v>
      </c>
      <c r="D186" s="50">
        <f>VLOOKUP($A186,級距!A:K,10,FALSE)</f>
        <v>6</v>
      </c>
      <c r="E186" s="50">
        <f>VLOOKUP($A186,級距!A:K,11,FALSE)</f>
        <v>2</v>
      </c>
      <c r="F186" s="50">
        <f t="shared" si="2"/>
        <v>1</v>
      </c>
    </row>
    <row r="187" spans="1:6" x14ac:dyDescent="0.25">
      <c r="A187" s="73">
        <v>45420</v>
      </c>
      <c r="B187" s="66">
        <v>740</v>
      </c>
      <c r="C187" s="50">
        <f>VLOOKUP($A187,級距!$A:$K,9,FALSE)</f>
        <v>2</v>
      </c>
      <c r="D187" s="50">
        <f>VLOOKUP($A187,級距!A:K,10,FALSE)</f>
        <v>1</v>
      </c>
      <c r="E187" s="50">
        <f>VLOOKUP($A187,級距!A:K,11,FALSE)</f>
        <v>2</v>
      </c>
      <c r="F187" s="50">
        <f t="shared" si="2"/>
        <v>1</v>
      </c>
    </row>
    <row r="188" spans="1:6" x14ac:dyDescent="0.25">
      <c r="A188" s="73">
        <v>45419</v>
      </c>
      <c r="B188" s="66">
        <v>-6655</v>
      </c>
      <c r="C188" s="50">
        <f>VLOOKUP($A188,級距!$A:$K,9,FALSE)</f>
        <v>1</v>
      </c>
      <c r="D188" s="50">
        <f>VLOOKUP($A188,級距!A:K,10,FALSE)</f>
        <v>3</v>
      </c>
      <c r="E188" s="50">
        <f>VLOOKUP($A188,級距!A:K,11,FALSE)</f>
        <v>2</v>
      </c>
      <c r="F188" s="50">
        <f t="shared" si="2"/>
        <v>1</v>
      </c>
    </row>
    <row r="189" spans="1:6" x14ac:dyDescent="0.25">
      <c r="A189" s="73">
        <v>45418</v>
      </c>
      <c r="B189" s="66">
        <v>10110</v>
      </c>
      <c r="C189" s="50">
        <f>VLOOKUP($A189,級距!$A:$K,9,FALSE)</f>
        <v>2</v>
      </c>
      <c r="D189" s="50">
        <f>VLOOKUP($A189,級距!A:K,10,FALSE)</f>
        <v>10</v>
      </c>
      <c r="E189" s="50">
        <f>VLOOKUP($A189,級距!A:K,11,FALSE)</f>
        <v>3</v>
      </c>
      <c r="F189" s="50">
        <f t="shared" si="2"/>
        <v>1</v>
      </c>
    </row>
    <row r="190" spans="1:6" x14ac:dyDescent="0.25">
      <c r="A190" s="73">
        <v>45415</v>
      </c>
      <c r="B190" s="66">
        <v>2850</v>
      </c>
      <c r="C190" s="50">
        <f>VLOOKUP($A190,級距!$A:$K,9,FALSE)</f>
        <v>5</v>
      </c>
      <c r="D190" s="50">
        <f>VLOOKUP($A190,級距!A:K,10,FALSE)</f>
        <v>8</v>
      </c>
      <c r="E190" s="50">
        <f>VLOOKUP($A190,級距!A:K,11,FALSE)</f>
        <v>3</v>
      </c>
      <c r="F190" s="50">
        <f t="shared" si="2"/>
        <v>1</v>
      </c>
    </row>
    <row r="191" spans="1:6" x14ac:dyDescent="0.25">
      <c r="A191" s="73">
        <v>45414</v>
      </c>
      <c r="B191" s="66">
        <v>2790</v>
      </c>
      <c r="C191" s="50">
        <f>VLOOKUP($A191,級距!$A:$K,9,FALSE)</f>
        <v>5</v>
      </c>
      <c r="D191" s="50">
        <f>VLOOKUP($A191,級距!A:K,10,FALSE)</f>
        <v>2</v>
      </c>
      <c r="E191" s="50">
        <f>VLOOKUP($A191,級距!A:K,11,FALSE)</f>
        <v>2</v>
      </c>
      <c r="F191" s="50">
        <f t="shared" si="2"/>
        <v>1</v>
      </c>
    </row>
    <row r="192" spans="1:6" x14ac:dyDescent="0.25">
      <c r="A192" s="73">
        <v>45413</v>
      </c>
      <c r="B192" s="66">
        <v>-2235</v>
      </c>
      <c r="C192" s="50">
        <f>VLOOKUP($A192,級距!$A:$K,9,FALSE)</f>
        <v>7</v>
      </c>
      <c r="D192" s="50">
        <f>VLOOKUP($A192,級距!A:K,10,FALSE)</f>
        <v>1</v>
      </c>
      <c r="E192" s="50">
        <f>VLOOKUP($A192,級距!A:K,11,FALSE)</f>
        <v>1</v>
      </c>
      <c r="F192" s="50">
        <f t="shared" si="2"/>
        <v>1</v>
      </c>
    </row>
    <row r="193" spans="1:6" x14ac:dyDescent="0.25">
      <c r="A193" s="73">
        <v>45412</v>
      </c>
      <c r="B193" s="66">
        <v>-5750</v>
      </c>
      <c r="C193" s="50">
        <f>VLOOKUP($A193,級距!$A:$K,9,FALSE)</f>
        <v>6</v>
      </c>
      <c r="D193" s="50">
        <f>VLOOKUP($A193,級距!A:K,10,FALSE)</f>
        <v>10</v>
      </c>
      <c r="E193" s="50">
        <f>VLOOKUP($A193,級距!A:K,11,FALSE)</f>
        <v>4</v>
      </c>
      <c r="F193" s="50">
        <f t="shared" si="2"/>
        <v>1</v>
      </c>
    </row>
    <row r="194" spans="1:6" x14ac:dyDescent="0.25">
      <c r="A194" s="73">
        <v>45411</v>
      </c>
      <c r="B194" s="66">
        <v>-11050</v>
      </c>
      <c r="C194" s="50">
        <f>VLOOKUP($A194,級距!$A:$K,9,FALSE)</f>
        <v>2</v>
      </c>
      <c r="D194" s="50">
        <f>VLOOKUP($A194,級距!A:K,10,FALSE)</f>
        <v>1</v>
      </c>
      <c r="E194" s="50">
        <f>VLOOKUP($A194,級距!A:K,11,FALSE)</f>
        <v>2</v>
      </c>
      <c r="F194" s="50">
        <f t="shared" ref="F194:F257" si="3">IF(B194&lt;&gt;0,1,0)</f>
        <v>1</v>
      </c>
    </row>
    <row r="195" spans="1:6" x14ac:dyDescent="0.25">
      <c r="A195" s="73">
        <v>45408</v>
      </c>
      <c r="B195" s="66">
        <v>5105</v>
      </c>
      <c r="C195" s="50">
        <f>VLOOKUP($A195,級距!$A:$K,9,FALSE)</f>
        <v>4</v>
      </c>
      <c r="D195" s="50">
        <f>VLOOKUP($A195,級距!A:K,10,FALSE)</f>
        <v>5</v>
      </c>
      <c r="E195" s="50">
        <f>VLOOKUP($A195,級距!A:K,11,FALSE)</f>
        <v>2</v>
      </c>
      <c r="F195" s="50">
        <f t="shared" si="3"/>
        <v>1</v>
      </c>
    </row>
    <row r="196" spans="1:6" x14ac:dyDescent="0.25">
      <c r="A196" s="73">
        <v>45407</v>
      </c>
      <c r="B196" s="66">
        <v>30800</v>
      </c>
      <c r="C196" s="50">
        <f>VLOOKUP($A196,級距!$A:$K,9,FALSE)</f>
        <v>5</v>
      </c>
      <c r="D196" s="50">
        <f>VLOOKUP($A196,級距!A:K,10,FALSE)</f>
        <v>3</v>
      </c>
      <c r="E196" s="50">
        <f>VLOOKUP($A196,級距!A:K,11,FALSE)</f>
        <v>2</v>
      </c>
      <c r="F196" s="50">
        <f t="shared" si="3"/>
        <v>1</v>
      </c>
    </row>
    <row r="197" spans="1:6" x14ac:dyDescent="0.25">
      <c r="A197" s="73">
        <v>45406</v>
      </c>
      <c r="B197" s="66">
        <v>-9200</v>
      </c>
      <c r="C197" s="50">
        <f>VLOOKUP($A197,級距!$A:$K,9,FALSE)</f>
        <v>4</v>
      </c>
      <c r="D197" s="50">
        <f>VLOOKUP($A197,級距!A:K,10,FALSE)</f>
        <v>2</v>
      </c>
      <c r="E197" s="50">
        <f>VLOOKUP($A197,級距!A:K,11,FALSE)</f>
        <v>2</v>
      </c>
      <c r="F197" s="50">
        <f t="shared" si="3"/>
        <v>1</v>
      </c>
    </row>
    <row r="198" spans="1:6" x14ac:dyDescent="0.25">
      <c r="A198" s="73">
        <v>45405</v>
      </c>
      <c r="B198" s="66">
        <v>17705</v>
      </c>
      <c r="C198" s="50">
        <f>VLOOKUP($A198,級距!$A:$K,9,FALSE)</f>
        <v>5</v>
      </c>
      <c r="D198" s="50">
        <f>VLOOKUP($A198,級距!A:K,10,FALSE)</f>
        <v>7</v>
      </c>
      <c r="E198" s="50">
        <f>VLOOKUP($A198,級距!A:K,11,FALSE)</f>
        <v>3</v>
      </c>
      <c r="F198" s="50">
        <f t="shared" si="3"/>
        <v>1</v>
      </c>
    </row>
    <row r="199" spans="1:6" x14ac:dyDescent="0.25">
      <c r="A199" s="73">
        <v>45404</v>
      </c>
      <c r="B199" s="66">
        <v>-2480</v>
      </c>
      <c r="C199" s="50">
        <f>VLOOKUP($A199,級距!$A:$K,9,FALSE)</f>
        <v>5</v>
      </c>
      <c r="D199" s="50">
        <f>VLOOKUP($A199,級距!A:K,10,FALSE)</f>
        <v>3</v>
      </c>
      <c r="E199" s="50">
        <f>VLOOKUP($A199,級距!A:K,11,FALSE)</f>
        <v>2</v>
      </c>
      <c r="F199" s="50">
        <f t="shared" si="3"/>
        <v>1</v>
      </c>
    </row>
    <row r="200" spans="1:6" x14ac:dyDescent="0.25">
      <c r="A200" s="73">
        <v>45401</v>
      </c>
      <c r="B200" s="66">
        <v>-2160</v>
      </c>
      <c r="C200" s="50">
        <f>VLOOKUP($A200,級距!$A:$K,9,FALSE)</f>
        <v>8</v>
      </c>
      <c r="D200" s="50">
        <f>VLOOKUP($A200,級距!A:K,10,FALSE)</f>
        <v>6</v>
      </c>
      <c r="E200" s="50">
        <f>VLOOKUP($A200,級距!A:K,11,FALSE)</f>
        <v>1</v>
      </c>
      <c r="F200" s="50">
        <f t="shared" si="3"/>
        <v>1</v>
      </c>
    </row>
    <row r="201" spans="1:6" x14ac:dyDescent="0.25">
      <c r="A201" s="73">
        <v>45400</v>
      </c>
      <c r="B201" s="66">
        <v>180</v>
      </c>
      <c r="C201" s="50">
        <f>VLOOKUP($A201,級距!$A:$K,9,FALSE)</f>
        <v>4</v>
      </c>
      <c r="D201" s="50">
        <f>VLOOKUP($A201,級距!A:K,10,FALSE)</f>
        <v>8</v>
      </c>
      <c r="E201" s="50">
        <f>VLOOKUP($A201,級距!A:K,11,FALSE)</f>
        <v>3</v>
      </c>
      <c r="F201" s="50">
        <f t="shared" si="3"/>
        <v>1</v>
      </c>
    </row>
    <row r="202" spans="1:6" x14ac:dyDescent="0.25">
      <c r="A202" s="73">
        <v>45399</v>
      </c>
      <c r="B202" s="66">
        <v>6020</v>
      </c>
      <c r="C202" s="50">
        <f>VLOOKUP($A202,級距!$A:$K,9,FALSE)</f>
        <v>7</v>
      </c>
      <c r="D202" s="50">
        <f>VLOOKUP($A202,級距!A:K,10,FALSE)</f>
        <v>9</v>
      </c>
      <c r="E202" s="50">
        <f>VLOOKUP($A202,級距!A:K,11,FALSE)</f>
        <v>4</v>
      </c>
      <c r="F202" s="50">
        <f t="shared" si="3"/>
        <v>1</v>
      </c>
    </row>
    <row r="203" spans="1:6" x14ac:dyDescent="0.25">
      <c r="A203" s="73">
        <v>45398</v>
      </c>
      <c r="B203" s="66">
        <v>-7335</v>
      </c>
      <c r="C203" s="50">
        <f>VLOOKUP($A203,級距!$A:$K,9,FALSE)</f>
        <v>2</v>
      </c>
      <c r="D203" s="50">
        <f>VLOOKUP($A203,級距!A:K,10,FALSE)</f>
        <v>2</v>
      </c>
      <c r="E203" s="50">
        <f>VLOOKUP($A203,級距!A:K,11,FALSE)</f>
        <v>2</v>
      </c>
      <c r="F203" s="50">
        <f t="shared" si="3"/>
        <v>1</v>
      </c>
    </row>
    <row r="204" spans="1:6" x14ac:dyDescent="0.25">
      <c r="A204" s="73">
        <v>45394</v>
      </c>
      <c r="B204" s="66">
        <v>-7500</v>
      </c>
      <c r="C204" s="50">
        <f>VLOOKUP($A204,級距!$A:$K,9,FALSE)</f>
        <v>5</v>
      </c>
      <c r="D204" s="50">
        <f>VLOOKUP($A204,級距!A:K,10,FALSE)</f>
        <v>8</v>
      </c>
      <c r="E204" s="50">
        <f>VLOOKUP($A204,級距!A:K,11,FALSE)</f>
        <v>3</v>
      </c>
      <c r="F204" s="50">
        <f t="shared" si="3"/>
        <v>1</v>
      </c>
    </row>
    <row r="205" spans="1:6" x14ac:dyDescent="0.25">
      <c r="A205" s="73">
        <v>45393</v>
      </c>
      <c r="B205" s="66">
        <v>-6815</v>
      </c>
      <c r="C205" s="50">
        <f>VLOOKUP($A205,級距!$A:$K,9,FALSE)</f>
        <v>8</v>
      </c>
      <c r="D205" s="50">
        <f>VLOOKUP($A205,級距!A:K,10,FALSE)</f>
        <v>8</v>
      </c>
      <c r="E205" s="50">
        <f>VLOOKUP($A205,級距!A:K,11,FALSE)</f>
        <v>4</v>
      </c>
      <c r="F205" s="50">
        <f t="shared" si="3"/>
        <v>1</v>
      </c>
    </row>
    <row r="206" spans="1:6" x14ac:dyDescent="0.25">
      <c r="A206" s="73">
        <v>45392</v>
      </c>
      <c r="B206" s="66">
        <v>-2525</v>
      </c>
      <c r="C206" s="50">
        <f>VLOOKUP($A206,級距!$A:$K,9,FALSE)</f>
        <v>8</v>
      </c>
      <c r="D206" s="50">
        <f>VLOOKUP($A206,級距!A:K,10,FALSE)</f>
        <v>4</v>
      </c>
      <c r="E206" s="50">
        <f>VLOOKUP($A206,級距!A:K,11,FALSE)</f>
        <v>1</v>
      </c>
      <c r="F206" s="50">
        <f t="shared" si="3"/>
        <v>1</v>
      </c>
    </row>
    <row r="207" spans="1:6" x14ac:dyDescent="0.25">
      <c r="A207" s="73">
        <v>45391</v>
      </c>
      <c r="B207" s="66">
        <v>-4420</v>
      </c>
      <c r="C207" s="50">
        <f>VLOOKUP($A207,級距!$A:$K,9,FALSE)</f>
        <v>4</v>
      </c>
      <c r="D207" s="50">
        <f>VLOOKUP($A207,級距!A:K,10,FALSE)</f>
        <v>5</v>
      </c>
      <c r="E207" s="50">
        <f>VLOOKUP($A207,級距!A:K,11,FALSE)</f>
        <v>2</v>
      </c>
      <c r="F207" s="50">
        <f t="shared" si="3"/>
        <v>1</v>
      </c>
    </row>
    <row r="208" spans="1:6" x14ac:dyDescent="0.25">
      <c r="A208" s="73">
        <v>45390</v>
      </c>
      <c r="B208" s="66">
        <v>-5130</v>
      </c>
      <c r="C208" s="50">
        <f>VLOOKUP($A208,級距!$A:$K,9,FALSE)</f>
        <v>1</v>
      </c>
      <c r="D208" s="50">
        <f>VLOOKUP($A208,級距!A:K,10,FALSE)</f>
        <v>1</v>
      </c>
      <c r="E208" s="50">
        <f>VLOOKUP($A208,級距!A:K,11,FALSE)</f>
        <v>2</v>
      </c>
      <c r="F208" s="50">
        <f t="shared" si="3"/>
        <v>1</v>
      </c>
    </row>
    <row r="209" spans="1:6" x14ac:dyDescent="0.25">
      <c r="A209" s="73">
        <v>45387</v>
      </c>
      <c r="B209" s="66">
        <v>6380</v>
      </c>
      <c r="C209" s="50">
        <f>VLOOKUP($A209,級距!$A:$K,9,FALSE)</f>
        <v>7</v>
      </c>
      <c r="D209" s="50">
        <f>VLOOKUP($A209,級距!A:K,10,FALSE)</f>
        <v>5</v>
      </c>
      <c r="E209" s="50">
        <f>VLOOKUP($A209,級距!A:K,11,FALSE)</f>
        <v>1</v>
      </c>
      <c r="F209" s="50">
        <f t="shared" si="3"/>
        <v>1</v>
      </c>
    </row>
    <row r="210" spans="1:6" x14ac:dyDescent="0.25">
      <c r="A210" s="73">
        <v>45386</v>
      </c>
      <c r="B210" s="66">
        <v>-6765</v>
      </c>
      <c r="C210" s="50">
        <f>VLOOKUP($A210,級距!$A:$K,9,FALSE)</f>
        <v>8</v>
      </c>
      <c r="D210" s="50">
        <f>VLOOKUP($A210,級距!A:K,10,FALSE)</f>
        <v>8</v>
      </c>
      <c r="E210" s="50">
        <f>VLOOKUP($A210,級距!A:K,11,FALSE)</f>
        <v>4</v>
      </c>
      <c r="F210" s="50">
        <f t="shared" si="3"/>
        <v>1</v>
      </c>
    </row>
    <row r="211" spans="1:6" x14ac:dyDescent="0.25">
      <c r="A211" s="73">
        <v>45385</v>
      </c>
      <c r="B211" s="66">
        <v>-3870</v>
      </c>
      <c r="C211" s="50">
        <f>VLOOKUP($A211,級距!$A:$K,9,FALSE)</f>
        <v>3</v>
      </c>
      <c r="D211" s="50">
        <f>VLOOKUP($A211,級距!A:K,10,FALSE)</f>
        <v>5</v>
      </c>
      <c r="E211" s="50">
        <f>VLOOKUP($A211,級距!A:K,11,FALSE)</f>
        <v>2</v>
      </c>
      <c r="F211" s="50">
        <f t="shared" si="3"/>
        <v>1</v>
      </c>
    </row>
    <row r="212" spans="1:6" x14ac:dyDescent="0.25">
      <c r="A212" s="73">
        <v>45384</v>
      </c>
      <c r="B212" s="66">
        <v>5060</v>
      </c>
      <c r="C212" s="50">
        <f>VLOOKUP($A212,級距!$A:$K,9,FALSE)</f>
        <v>4</v>
      </c>
      <c r="D212" s="50">
        <f>VLOOKUP($A212,級距!A:K,10,FALSE)</f>
        <v>5</v>
      </c>
      <c r="E212" s="50">
        <f>VLOOKUP($A212,級距!A:K,11,FALSE)</f>
        <v>2</v>
      </c>
      <c r="F212" s="50">
        <f t="shared" si="3"/>
        <v>1</v>
      </c>
    </row>
    <row r="213" spans="1:6" x14ac:dyDescent="0.25">
      <c r="A213" s="73">
        <v>45383</v>
      </c>
      <c r="B213" s="66">
        <v>-5805</v>
      </c>
      <c r="C213" s="50">
        <f>VLOOKUP($A213,級距!$A:$K,9,FALSE)</f>
        <v>2</v>
      </c>
      <c r="D213" s="50">
        <f>VLOOKUP($A213,級距!A:K,10,FALSE)</f>
        <v>5</v>
      </c>
      <c r="E213" s="50">
        <f>VLOOKUP($A213,級距!A:K,11,FALSE)</f>
        <v>2</v>
      </c>
      <c r="F213" s="50">
        <f t="shared" si="3"/>
        <v>1</v>
      </c>
    </row>
    <row r="214" spans="1:6" x14ac:dyDescent="0.25">
      <c r="A214" s="73">
        <v>45379</v>
      </c>
      <c r="B214" s="66">
        <v>80</v>
      </c>
      <c r="C214" s="50">
        <f>VLOOKUP($A214,級距!$A:$K,9,FALSE)</f>
        <v>1</v>
      </c>
      <c r="D214" s="50">
        <f>VLOOKUP($A214,級距!A:K,10,FALSE)</f>
        <v>4</v>
      </c>
      <c r="E214" s="50">
        <f>VLOOKUP($A214,級距!A:K,11,FALSE)</f>
        <v>2</v>
      </c>
      <c r="F214" s="50">
        <f t="shared" si="3"/>
        <v>1</v>
      </c>
    </row>
    <row r="215" spans="1:6" x14ac:dyDescent="0.25">
      <c r="A215" s="73">
        <v>45378</v>
      </c>
      <c r="B215" s="66">
        <v>4605</v>
      </c>
      <c r="C215" s="50">
        <f>VLOOKUP($A215,級距!$A:$K,9,FALSE)</f>
        <v>2</v>
      </c>
      <c r="D215" s="50">
        <f>VLOOKUP($A215,級距!A:K,10,FALSE)</f>
        <v>2</v>
      </c>
      <c r="E215" s="50">
        <f>VLOOKUP($A215,級距!A:K,11,FALSE)</f>
        <v>2</v>
      </c>
      <c r="F215" s="50">
        <f t="shared" si="3"/>
        <v>1</v>
      </c>
    </row>
    <row r="216" spans="1:6" x14ac:dyDescent="0.25">
      <c r="A216" s="73">
        <v>45377</v>
      </c>
      <c r="B216" s="66">
        <v>-6890</v>
      </c>
      <c r="C216" s="50">
        <f>VLOOKUP($A216,級距!$A:$K,9,FALSE)</f>
        <v>2</v>
      </c>
      <c r="D216" s="50">
        <f>VLOOKUP($A216,級距!A:K,10,FALSE)</f>
        <v>9</v>
      </c>
      <c r="E216" s="50">
        <f>VLOOKUP($A216,級距!A:K,11,FALSE)</f>
        <v>3</v>
      </c>
      <c r="F216" s="50">
        <f t="shared" si="3"/>
        <v>1</v>
      </c>
    </row>
    <row r="217" spans="1:6" x14ac:dyDescent="0.25">
      <c r="A217" s="73">
        <v>45376</v>
      </c>
      <c r="B217" s="66">
        <v>2475</v>
      </c>
      <c r="C217" s="50">
        <f>VLOOKUP($A217,級距!$A:$K,9,FALSE)</f>
        <v>2</v>
      </c>
      <c r="D217" s="50">
        <f>VLOOKUP($A217,級距!A:K,10,FALSE)</f>
        <v>1</v>
      </c>
      <c r="E217" s="50">
        <f>VLOOKUP($A217,級距!A:K,11,FALSE)</f>
        <v>2</v>
      </c>
      <c r="F217" s="50">
        <f t="shared" si="3"/>
        <v>1</v>
      </c>
    </row>
    <row r="218" spans="1:6" x14ac:dyDescent="0.25">
      <c r="A218" s="73">
        <v>45373</v>
      </c>
      <c r="B218" s="66">
        <v>3240</v>
      </c>
      <c r="C218" s="50">
        <f>VLOOKUP($A218,級距!$A:$K,9,FALSE)</f>
        <v>1</v>
      </c>
      <c r="D218" s="50">
        <f>VLOOKUP($A218,級距!A:K,10,FALSE)</f>
        <v>1</v>
      </c>
      <c r="E218" s="50">
        <f>VLOOKUP($A218,級距!A:K,11,FALSE)</f>
        <v>2</v>
      </c>
      <c r="F218" s="50">
        <f t="shared" si="3"/>
        <v>1</v>
      </c>
    </row>
    <row r="219" spans="1:6" x14ac:dyDescent="0.25">
      <c r="A219" s="73">
        <v>45372</v>
      </c>
      <c r="B219" s="66">
        <v>2065</v>
      </c>
      <c r="C219" s="50">
        <f>VLOOKUP($A219,級距!$A:$K,9,FALSE)</f>
        <v>2</v>
      </c>
      <c r="D219" s="50">
        <f>VLOOKUP($A219,級距!A:K,10,FALSE)</f>
        <v>3</v>
      </c>
      <c r="E219" s="50">
        <f>VLOOKUP($A219,級距!A:K,11,FALSE)</f>
        <v>2</v>
      </c>
      <c r="F219" s="50">
        <f t="shared" si="3"/>
        <v>1</v>
      </c>
    </row>
    <row r="220" spans="1:6" x14ac:dyDescent="0.25">
      <c r="A220" s="73">
        <v>45371</v>
      </c>
      <c r="B220" s="66">
        <v>29865</v>
      </c>
      <c r="C220" s="50">
        <f>VLOOKUP($A220,級距!$A:$K,9,FALSE)</f>
        <v>4</v>
      </c>
      <c r="D220" s="50">
        <f>VLOOKUP($A220,級距!A:K,10,FALSE)</f>
        <v>8</v>
      </c>
      <c r="E220" s="50">
        <f>VLOOKUP($A220,級距!A:K,11,FALSE)</f>
        <v>3</v>
      </c>
      <c r="F220" s="50">
        <f t="shared" si="3"/>
        <v>1</v>
      </c>
    </row>
    <row r="221" spans="1:6" x14ac:dyDescent="0.25">
      <c r="A221" s="73">
        <v>45370</v>
      </c>
      <c r="B221" s="66">
        <v>10360</v>
      </c>
      <c r="C221" s="50">
        <f>VLOOKUP($A221,級距!$A:$K,9,FALSE)</f>
        <v>4</v>
      </c>
      <c r="D221" s="50">
        <f>VLOOKUP($A221,級距!A:K,10,FALSE)</f>
        <v>4</v>
      </c>
      <c r="E221" s="50">
        <f>VLOOKUP($A221,級距!A:K,11,FALSE)</f>
        <v>2</v>
      </c>
      <c r="F221" s="50">
        <f t="shared" si="3"/>
        <v>1</v>
      </c>
    </row>
    <row r="222" spans="1:6" x14ac:dyDescent="0.25">
      <c r="A222" s="73">
        <v>45369</v>
      </c>
      <c r="B222" s="66">
        <v>-11510</v>
      </c>
      <c r="C222" s="50">
        <f>VLOOKUP($A222,級距!$A:$K,9,FALSE)</f>
        <v>2</v>
      </c>
      <c r="D222" s="50">
        <f>VLOOKUP($A222,級距!A:K,10,FALSE)</f>
        <v>2</v>
      </c>
      <c r="E222" s="50">
        <f>VLOOKUP($A222,級距!A:K,11,FALSE)</f>
        <v>2</v>
      </c>
      <c r="F222" s="50">
        <f t="shared" si="3"/>
        <v>1</v>
      </c>
    </row>
    <row r="223" spans="1:6" x14ac:dyDescent="0.25">
      <c r="A223" s="73">
        <v>45366</v>
      </c>
      <c r="B223" s="66">
        <v>-3060</v>
      </c>
      <c r="C223" s="50">
        <f>VLOOKUP($A223,級距!$A:$K,9,FALSE)</f>
        <v>5</v>
      </c>
      <c r="D223" s="50">
        <f>VLOOKUP($A223,級距!A:K,10,FALSE)</f>
        <v>9</v>
      </c>
      <c r="E223" s="50">
        <f>VLOOKUP($A223,級距!A:K,11,FALSE)</f>
        <v>3</v>
      </c>
      <c r="F223" s="50">
        <f t="shared" si="3"/>
        <v>1</v>
      </c>
    </row>
    <row r="224" spans="1:6" x14ac:dyDescent="0.25">
      <c r="A224" s="73">
        <v>45365</v>
      </c>
      <c r="B224" s="66">
        <v>-5800</v>
      </c>
      <c r="C224" s="50">
        <f>VLOOKUP($A224,級距!$A:$K,9,FALSE)</f>
        <v>5</v>
      </c>
      <c r="D224" s="50">
        <f>VLOOKUP($A224,級距!A:K,10,FALSE)</f>
        <v>6</v>
      </c>
      <c r="E224" s="50">
        <f>VLOOKUP($A224,級距!A:K,11,FALSE)</f>
        <v>2</v>
      </c>
      <c r="F224" s="50">
        <f t="shared" si="3"/>
        <v>1</v>
      </c>
    </row>
    <row r="225" spans="1:6" x14ac:dyDescent="0.25">
      <c r="A225" s="73">
        <v>45364</v>
      </c>
      <c r="B225" s="66">
        <v>670</v>
      </c>
      <c r="C225" s="50">
        <f>VLOOKUP($A225,級距!$A:$K,9,FALSE)</f>
        <v>3</v>
      </c>
      <c r="D225" s="50">
        <f>VLOOKUP($A225,級距!A:K,10,FALSE)</f>
        <v>7</v>
      </c>
      <c r="E225" s="50">
        <f>VLOOKUP($A225,級距!A:K,11,FALSE)</f>
        <v>3</v>
      </c>
      <c r="F225" s="50">
        <f t="shared" si="3"/>
        <v>1</v>
      </c>
    </row>
    <row r="226" spans="1:6" x14ac:dyDescent="0.25">
      <c r="A226" s="73">
        <v>45363</v>
      </c>
      <c r="B226" s="66">
        <v>3235</v>
      </c>
      <c r="C226" s="50">
        <f>VLOOKUP($A226,級距!$A:$K,9,FALSE)</f>
        <v>5</v>
      </c>
      <c r="D226" s="50">
        <f>VLOOKUP($A226,級距!A:K,10,FALSE)</f>
        <v>6</v>
      </c>
      <c r="E226" s="50">
        <f>VLOOKUP($A226,級距!A:K,11,FALSE)</f>
        <v>2</v>
      </c>
      <c r="F226" s="50">
        <f t="shared" si="3"/>
        <v>1</v>
      </c>
    </row>
    <row r="227" spans="1:6" x14ac:dyDescent="0.25">
      <c r="A227" s="73">
        <v>45362</v>
      </c>
      <c r="B227" s="66">
        <v>5010</v>
      </c>
      <c r="C227" s="50">
        <f>VLOOKUP($A227,級距!$A:$K,9,FALSE)</f>
        <v>2</v>
      </c>
      <c r="D227" s="50">
        <f>VLOOKUP($A227,級距!A:K,10,FALSE)</f>
        <v>5</v>
      </c>
      <c r="E227" s="50">
        <f>VLOOKUP($A227,級距!A:K,11,FALSE)</f>
        <v>2</v>
      </c>
      <c r="F227" s="50">
        <f t="shared" si="3"/>
        <v>1</v>
      </c>
    </row>
    <row r="228" spans="1:6" x14ac:dyDescent="0.25">
      <c r="A228" s="73">
        <v>45359</v>
      </c>
      <c r="B228" s="66">
        <v>-6775</v>
      </c>
      <c r="C228" s="50">
        <f>VLOOKUP($A228,級距!$A:$K,9,FALSE)</f>
        <v>8</v>
      </c>
      <c r="D228" s="50">
        <f>VLOOKUP($A228,級距!A:K,10,FALSE)</f>
        <v>6</v>
      </c>
      <c r="E228" s="50">
        <f>VLOOKUP($A228,級距!A:K,11,FALSE)</f>
        <v>1</v>
      </c>
      <c r="F228" s="50">
        <f t="shared" si="3"/>
        <v>1</v>
      </c>
    </row>
    <row r="229" spans="1:6" x14ac:dyDescent="0.25">
      <c r="A229" s="73">
        <v>45358</v>
      </c>
      <c r="B229" s="66">
        <v>-6900</v>
      </c>
      <c r="C229" s="50">
        <f>VLOOKUP($A229,級距!$A:$K,9,FALSE)</f>
        <v>5</v>
      </c>
      <c r="D229" s="50">
        <f>VLOOKUP($A229,級距!A:K,10,FALSE)</f>
        <v>8</v>
      </c>
      <c r="E229" s="50">
        <f>VLOOKUP($A229,級距!A:K,11,FALSE)</f>
        <v>3</v>
      </c>
      <c r="F229" s="50">
        <f t="shared" si="3"/>
        <v>1</v>
      </c>
    </row>
    <row r="230" spans="1:6" x14ac:dyDescent="0.25">
      <c r="A230" s="73">
        <v>45357</v>
      </c>
      <c r="B230" s="66">
        <v>-11730</v>
      </c>
      <c r="C230" s="50">
        <f>VLOOKUP($A230,級距!$A:$K,9,FALSE)</f>
        <v>3</v>
      </c>
      <c r="D230" s="50">
        <f>VLOOKUP($A230,級距!A:K,10,FALSE)</f>
        <v>1</v>
      </c>
      <c r="E230" s="50">
        <f>VLOOKUP($A230,級距!A:K,11,FALSE)</f>
        <v>2</v>
      </c>
      <c r="F230" s="50">
        <f t="shared" si="3"/>
        <v>1</v>
      </c>
    </row>
    <row r="231" spans="1:6" x14ac:dyDescent="0.25">
      <c r="A231" s="73">
        <v>45356</v>
      </c>
      <c r="B231" s="66">
        <v>4460</v>
      </c>
      <c r="C231" s="50">
        <f>VLOOKUP($A231,級距!$A:$K,9,FALSE)</f>
        <v>7</v>
      </c>
      <c r="D231" s="50">
        <f>VLOOKUP($A231,級距!A:K,10,FALSE)</f>
        <v>7</v>
      </c>
      <c r="E231" s="50">
        <f>VLOOKUP($A231,級距!A:K,11,FALSE)</f>
        <v>4</v>
      </c>
      <c r="F231" s="50">
        <f t="shared" si="3"/>
        <v>1</v>
      </c>
    </row>
    <row r="232" spans="1:6" x14ac:dyDescent="0.25">
      <c r="A232" s="73">
        <v>45355</v>
      </c>
      <c r="B232" s="66">
        <v>-6895</v>
      </c>
      <c r="C232" s="50">
        <f>VLOOKUP($A232,級距!$A:$K,9,FALSE)</f>
        <v>1</v>
      </c>
      <c r="D232" s="50">
        <f>VLOOKUP($A232,級距!A:K,10,FALSE)</f>
        <v>7</v>
      </c>
      <c r="E232" s="50">
        <f>VLOOKUP($A232,級距!A:K,11,FALSE)</f>
        <v>3</v>
      </c>
      <c r="F232" s="50">
        <f t="shared" si="3"/>
        <v>1</v>
      </c>
    </row>
    <row r="233" spans="1:6" x14ac:dyDescent="0.25">
      <c r="A233" s="73">
        <v>45352</v>
      </c>
      <c r="B233" s="66">
        <v>10460</v>
      </c>
      <c r="C233" s="50">
        <f>VLOOKUP($A233,級距!$A:$K,9,FALSE)</f>
        <v>5</v>
      </c>
      <c r="D233" s="50">
        <f>VLOOKUP($A233,級距!A:K,10,FALSE)</f>
        <v>9</v>
      </c>
      <c r="E233" s="50">
        <f>VLOOKUP($A233,級距!A:K,11,FALSE)</f>
        <v>3</v>
      </c>
      <c r="F233" s="50">
        <f t="shared" si="3"/>
        <v>1</v>
      </c>
    </row>
    <row r="234" spans="1:6" x14ac:dyDescent="0.25">
      <c r="A234" s="73">
        <v>45351</v>
      </c>
      <c r="B234" s="66">
        <v>-2155</v>
      </c>
      <c r="C234" s="50">
        <f>VLOOKUP($A234,級距!$A:$K,9,FALSE)</f>
        <v>5</v>
      </c>
      <c r="D234" s="50">
        <f>VLOOKUP($A234,級距!A:K,10,FALSE)</f>
        <v>8</v>
      </c>
      <c r="E234" s="50">
        <f>VLOOKUP($A234,級距!A:K,11,FALSE)</f>
        <v>3</v>
      </c>
      <c r="F234" s="50">
        <f t="shared" si="3"/>
        <v>1</v>
      </c>
    </row>
    <row r="235" spans="1:6" x14ac:dyDescent="0.25">
      <c r="A235" s="73">
        <v>45350</v>
      </c>
      <c r="B235" s="66">
        <v>-1695</v>
      </c>
      <c r="C235" s="50">
        <f>VLOOKUP($A235,級距!$A:$K,9,FALSE)</f>
        <v>1</v>
      </c>
      <c r="D235" s="50">
        <f>VLOOKUP($A235,級距!A:K,10,FALSE)</f>
        <v>4</v>
      </c>
      <c r="E235" s="50">
        <f>VLOOKUP($A235,級距!A:K,11,FALSE)</f>
        <v>2</v>
      </c>
      <c r="F235" s="50">
        <f t="shared" si="3"/>
        <v>1</v>
      </c>
    </row>
    <row r="236" spans="1:6" x14ac:dyDescent="0.25">
      <c r="A236" s="73">
        <v>45349</v>
      </c>
      <c r="B236" s="66">
        <v>2890</v>
      </c>
      <c r="C236" s="50">
        <f>VLOOKUP($A236,級距!$A:$K,9,FALSE)</f>
        <v>1</v>
      </c>
      <c r="D236" s="50">
        <f>VLOOKUP($A236,級距!A:K,10,FALSE)</f>
        <v>1</v>
      </c>
      <c r="E236" s="50">
        <f>VLOOKUP($A236,級距!A:K,11,FALSE)</f>
        <v>2</v>
      </c>
      <c r="F236" s="50">
        <f t="shared" si="3"/>
        <v>1</v>
      </c>
    </row>
    <row r="237" spans="1:6" x14ac:dyDescent="0.25">
      <c r="A237" s="73">
        <v>45348</v>
      </c>
      <c r="B237" s="66">
        <v>-6920</v>
      </c>
      <c r="C237" s="50">
        <f>VLOOKUP($A237,級距!$A:$K,9,FALSE)</f>
        <v>1</v>
      </c>
      <c r="D237" s="50">
        <f>VLOOKUP($A237,級距!A:K,10,FALSE)</f>
        <v>3</v>
      </c>
      <c r="E237" s="50">
        <f>VLOOKUP($A237,級距!A:K,11,FALSE)</f>
        <v>2</v>
      </c>
      <c r="F237" s="50">
        <f t="shared" si="3"/>
        <v>1</v>
      </c>
    </row>
    <row r="238" spans="1:6" x14ac:dyDescent="0.25">
      <c r="A238" s="73">
        <v>45345</v>
      </c>
      <c r="B238" s="66">
        <v>-4340</v>
      </c>
      <c r="C238" s="50">
        <f>VLOOKUP($A238,級距!$A:$K,9,FALSE)</f>
        <v>3</v>
      </c>
      <c r="D238" s="50">
        <f>VLOOKUP($A238,級距!A:K,10,FALSE)</f>
        <v>3</v>
      </c>
      <c r="E238" s="50">
        <f>VLOOKUP($A238,級距!A:K,11,FALSE)</f>
        <v>2</v>
      </c>
      <c r="F238" s="50">
        <f t="shared" si="3"/>
        <v>1</v>
      </c>
    </row>
    <row r="239" spans="1:6" x14ac:dyDescent="0.25">
      <c r="A239" s="73">
        <v>45344</v>
      </c>
      <c r="B239" s="66">
        <v>685</v>
      </c>
      <c r="C239" s="50">
        <f>VLOOKUP($A239,級距!$A:$K,9,FALSE)</f>
        <v>4</v>
      </c>
      <c r="D239" s="50">
        <f>VLOOKUP($A239,級距!A:K,10,FALSE)</f>
        <v>6</v>
      </c>
      <c r="E239" s="50">
        <f>VLOOKUP($A239,級距!A:K,11,FALSE)</f>
        <v>2</v>
      </c>
      <c r="F239" s="50">
        <f t="shared" si="3"/>
        <v>1</v>
      </c>
    </row>
    <row r="240" spans="1:6" x14ac:dyDescent="0.25">
      <c r="A240" s="73">
        <v>45343</v>
      </c>
      <c r="B240" s="66">
        <v>13120</v>
      </c>
      <c r="C240" s="50">
        <f>VLOOKUP($A240,級距!$A:$K,9,FALSE)</f>
        <v>2</v>
      </c>
      <c r="D240" s="50">
        <f>VLOOKUP($A240,級距!A:K,10,FALSE)</f>
        <v>2</v>
      </c>
      <c r="E240" s="50">
        <f>VLOOKUP($A240,級距!A:K,11,FALSE)</f>
        <v>2</v>
      </c>
      <c r="F240" s="50">
        <f t="shared" si="3"/>
        <v>1</v>
      </c>
    </row>
    <row r="241" spans="1:6" x14ac:dyDescent="0.25">
      <c r="A241" s="73">
        <v>45342</v>
      </c>
      <c r="B241" s="66">
        <v>-5280</v>
      </c>
      <c r="C241" s="50">
        <f>VLOOKUP($A241,級距!$A:$K,9,FALSE)</f>
        <v>5</v>
      </c>
      <c r="D241" s="50">
        <f>VLOOKUP($A241,級距!A:K,10,FALSE)</f>
        <v>2</v>
      </c>
      <c r="E241" s="50">
        <f>VLOOKUP($A241,級距!A:K,11,FALSE)</f>
        <v>2</v>
      </c>
      <c r="F241" s="50">
        <f t="shared" si="3"/>
        <v>1</v>
      </c>
    </row>
    <row r="242" spans="1:6" x14ac:dyDescent="0.25">
      <c r="A242" s="73">
        <v>45341</v>
      </c>
      <c r="B242" s="66">
        <v>-6855</v>
      </c>
      <c r="C242" s="50" t="e">
        <f>VLOOKUP($A242,級距!$A:$K,9,FALSE)</f>
        <v>#N/A</v>
      </c>
      <c r="D242" s="50" t="e">
        <f>VLOOKUP($A242,級距!A:K,10,FALSE)</f>
        <v>#N/A</v>
      </c>
      <c r="E242" s="50" t="e">
        <f>VLOOKUP($A242,級距!A:K,11,FALSE)</f>
        <v>#N/A</v>
      </c>
      <c r="F242" s="50">
        <f t="shared" si="3"/>
        <v>1</v>
      </c>
    </row>
    <row r="243" spans="1:6" x14ac:dyDescent="0.25">
      <c r="A243" s="73">
        <v>45337</v>
      </c>
      <c r="B243" s="66">
        <v>3715</v>
      </c>
      <c r="C243" s="50">
        <f>VLOOKUP($A243,級距!$A:$K,9,FALSE)</f>
        <v>2</v>
      </c>
      <c r="D243" s="50">
        <f>VLOOKUP($A243,級距!A:K,10,FALSE)</f>
        <v>1</v>
      </c>
      <c r="E243" s="50">
        <f>VLOOKUP($A243,級距!A:K,11,FALSE)</f>
        <v>2</v>
      </c>
      <c r="F243" s="50">
        <f t="shared" si="3"/>
        <v>1</v>
      </c>
    </row>
    <row r="244" spans="1:6" x14ac:dyDescent="0.25">
      <c r="A244" s="73">
        <v>45336</v>
      </c>
      <c r="B244" s="66">
        <v>8485</v>
      </c>
      <c r="C244" s="50">
        <f>VLOOKUP($A244,級距!$A:$K,9,FALSE)</f>
        <v>3</v>
      </c>
      <c r="D244" s="50">
        <f>VLOOKUP($A244,級距!A:K,10,FALSE)</f>
        <v>6</v>
      </c>
      <c r="E244" s="50">
        <f>VLOOKUP($A244,級距!A:K,11,FALSE)</f>
        <v>2</v>
      </c>
      <c r="F244" s="50">
        <f t="shared" si="3"/>
        <v>1</v>
      </c>
    </row>
    <row r="245" spans="1:6" x14ac:dyDescent="0.25">
      <c r="A245" s="73">
        <v>45335</v>
      </c>
      <c r="B245" s="66">
        <v>-11665</v>
      </c>
      <c r="C245" s="50">
        <f>VLOOKUP($A245,級距!$A:$K,9,FALSE)</f>
        <v>6</v>
      </c>
      <c r="D245" s="50">
        <f>VLOOKUP($A245,級距!A:K,10,FALSE)</f>
        <v>6</v>
      </c>
      <c r="E245" s="50">
        <f>VLOOKUP($A245,級距!A:K,11,FALSE)</f>
        <v>1</v>
      </c>
      <c r="F245" s="50">
        <f t="shared" si="3"/>
        <v>1</v>
      </c>
    </row>
    <row r="246" spans="1:6" x14ac:dyDescent="0.25">
      <c r="A246" s="73">
        <v>45334</v>
      </c>
      <c r="B246" s="66">
        <v>-6820</v>
      </c>
      <c r="C246" s="50">
        <f>VLOOKUP($A246,級距!$A:$K,9,FALSE)</f>
        <v>2</v>
      </c>
      <c r="D246" s="50">
        <f>VLOOKUP($A246,級距!A:K,10,FALSE)</f>
        <v>5</v>
      </c>
      <c r="E246" s="50">
        <f>VLOOKUP($A246,級距!A:K,11,FALSE)</f>
        <v>2</v>
      </c>
      <c r="F246" s="50">
        <f t="shared" si="3"/>
        <v>1</v>
      </c>
    </row>
    <row r="247" spans="1:6" x14ac:dyDescent="0.25">
      <c r="A247" s="73">
        <v>45331</v>
      </c>
      <c r="B247" s="66">
        <v>7550</v>
      </c>
      <c r="C247" s="50">
        <f>VLOOKUP($A247,級距!$A:$K,9,FALSE)</f>
        <v>3</v>
      </c>
      <c r="D247" s="50">
        <f>VLOOKUP($A247,級距!A:K,10,FALSE)</f>
        <v>7</v>
      </c>
      <c r="E247" s="50">
        <f>VLOOKUP($A247,級距!A:K,11,FALSE)</f>
        <v>3</v>
      </c>
      <c r="F247" s="50">
        <f t="shared" si="3"/>
        <v>1</v>
      </c>
    </row>
    <row r="248" spans="1:6" x14ac:dyDescent="0.25">
      <c r="A248" s="73">
        <v>45330</v>
      </c>
      <c r="B248" s="66">
        <v>610</v>
      </c>
      <c r="C248" s="50">
        <f>VLOOKUP($A248,級距!$A:$K,9,FALSE)</f>
        <v>1</v>
      </c>
      <c r="D248" s="50">
        <f>VLOOKUP($A248,級距!A:K,10,FALSE)</f>
        <v>5</v>
      </c>
      <c r="E248" s="50">
        <f>VLOOKUP($A248,級距!A:K,11,FALSE)</f>
        <v>2</v>
      </c>
      <c r="F248" s="50">
        <f t="shared" si="3"/>
        <v>1</v>
      </c>
    </row>
    <row r="249" spans="1:6" x14ac:dyDescent="0.25">
      <c r="A249" s="73">
        <v>45329</v>
      </c>
      <c r="B249" s="66">
        <v>-2355</v>
      </c>
      <c r="C249" s="50">
        <f>VLOOKUP($A249,級距!$A:$K,9,FALSE)</f>
        <v>4</v>
      </c>
      <c r="D249" s="50">
        <f>VLOOKUP($A249,級距!A:K,10,FALSE)</f>
        <v>8</v>
      </c>
      <c r="E249" s="50">
        <f>VLOOKUP($A249,級距!A:K,11,FALSE)</f>
        <v>3</v>
      </c>
      <c r="F249" s="50">
        <f t="shared" si="3"/>
        <v>1</v>
      </c>
    </row>
    <row r="250" spans="1:6" x14ac:dyDescent="0.25">
      <c r="A250" s="73">
        <v>45328</v>
      </c>
      <c r="B250" s="66">
        <v>2650</v>
      </c>
      <c r="C250" s="50">
        <f>VLOOKUP($A250,級距!$A:$K,9,FALSE)</f>
        <v>3</v>
      </c>
      <c r="D250" s="50">
        <f>VLOOKUP($A250,級距!A:K,10,FALSE)</f>
        <v>1</v>
      </c>
      <c r="E250" s="50">
        <f>VLOOKUP($A250,級距!A:K,11,FALSE)</f>
        <v>2</v>
      </c>
      <c r="F250" s="50">
        <f t="shared" si="3"/>
        <v>1</v>
      </c>
    </row>
    <row r="251" spans="1:6" x14ac:dyDescent="0.25">
      <c r="A251" s="73">
        <v>45327</v>
      </c>
      <c r="B251" s="66">
        <v>-3715</v>
      </c>
      <c r="C251" s="50">
        <f>VLOOKUP($A251,級距!$A:$K,9,FALSE)</f>
        <v>3</v>
      </c>
      <c r="D251" s="50">
        <f>VLOOKUP($A251,級距!A:K,10,FALSE)</f>
        <v>1</v>
      </c>
      <c r="E251" s="50">
        <f>VLOOKUP($A251,級距!A:K,11,FALSE)</f>
        <v>2</v>
      </c>
      <c r="F251" s="50">
        <f t="shared" si="3"/>
        <v>1</v>
      </c>
    </row>
    <row r="252" spans="1:6" x14ac:dyDescent="0.25">
      <c r="A252" s="73">
        <v>45324</v>
      </c>
      <c r="B252" s="66">
        <v>14255</v>
      </c>
      <c r="C252" s="50">
        <f>VLOOKUP($A252,級距!$A:$K,9,FALSE)</f>
        <v>5</v>
      </c>
      <c r="D252" s="50">
        <f>VLOOKUP($A252,級距!A:K,10,FALSE)</f>
        <v>4</v>
      </c>
      <c r="E252" s="50">
        <f>VLOOKUP($A252,級距!A:K,11,FALSE)</f>
        <v>2</v>
      </c>
      <c r="F252" s="50">
        <f t="shared" si="3"/>
        <v>1</v>
      </c>
    </row>
    <row r="253" spans="1:6" x14ac:dyDescent="0.25">
      <c r="A253" s="73">
        <v>45323</v>
      </c>
      <c r="B253" s="66">
        <v>-13520</v>
      </c>
      <c r="C253" s="50">
        <f>VLOOKUP($A253,級距!$A:$K,9,FALSE)</f>
        <v>3</v>
      </c>
      <c r="D253" s="50">
        <f>VLOOKUP($A253,級距!A:K,10,FALSE)</f>
        <v>6</v>
      </c>
      <c r="E253" s="50">
        <f>VLOOKUP($A253,級距!A:K,11,FALSE)</f>
        <v>2</v>
      </c>
      <c r="F253" s="50">
        <f t="shared" si="3"/>
        <v>1</v>
      </c>
    </row>
    <row r="254" spans="1:6" x14ac:dyDescent="0.25">
      <c r="A254" s="73">
        <v>45322</v>
      </c>
      <c r="B254" s="66">
        <v>-9840</v>
      </c>
      <c r="C254" s="50">
        <f>VLOOKUP($A254,級距!$A:$K,9,FALSE)</f>
        <v>5</v>
      </c>
      <c r="D254" s="50">
        <f>VLOOKUP($A254,級距!A:K,10,FALSE)</f>
        <v>6</v>
      </c>
      <c r="E254" s="50">
        <f>VLOOKUP($A254,級距!A:K,11,FALSE)</f>
        <v>2</v>
      </c>
      <c r="F254" s="50">
        <f t="shared" si="3"/>
        <v>1</v>
      </c>
    </row>
    <row r="255" spans="1:6" x14ac:dyDescent="0.25">
      <c r="A255" s="73">
        <v>45321</v>
      </c>
      <c r="B255" s="66">
        <v>-5745</v>
      </c>
      <c r="C255" s="50">
        <f>VLOOKUP($A255,級距!$A:$K,9,FALSE)</f>
        <v>2</v>
      </c>
      <c r="D255" s="50">
        <f>VLOOKUP($A255,級距!A:K,10,FALSE)</f>
        <v>8</v>
      </c>
      <c r="E255" s="50">
        <f>VLOOKUP($A255,級距!A:K,11,FALSE)</f>
        <v>3</v>
      </c>
      <c r="F255" s="50">
        <f t="shared" si="3"/>
        <v>1</v>
      </c>
    </row>
    <row r="256" spans="1:6" x14ac:dyDescent="0.25">
      <c r="A256" s="73">
        <v>45320</v>
      </c>
      <c r="B256" s="66">
        <v>17385</v>
      </c>
      <c r="C256" s="50">
        <f>VLOOKUP($A256,級距!$A:$K,9,FALSE)</f>
        <v>3</v>
      </c>
      <c r="D256" s="50">
        <f>VLOOKUP($A256,級距!A:K,10,FALSE)</f>
        <v>8</v>
      </c>
      <c r="E256" s="50">
        <f>VLOOKUP($A256,級距!A:K,11,FALSE)</f>
        <v>3</v>
      </c>
      <c r="F256" s="50">
        <f t="shared" si="3"/>
        <v>1</v>
      </c>
    </row>
    <row r="257" spans="1:6" x14ac:dyDescent="0.25">
      <c r="A257" s="73">
        <v>45317</v>
      </c>
      <c r="B257" s="66">
        <v>-4685</v>
      </c>
      <c r="C257" s="50">
        <f>VLOOKUP($A257,級距!$A:$K,9,FALSE)</f>
        <v>1</v>
      </c>
      <c r="D257" s="50">
        <f>VLOOKUP($A257,級距!A:K,10,FALSE)</f>
        <v>1</v>
      </c>
      <c r="E257" s="50">
        <f>VLOOKUP($A257,級距!A:K,11,FALSE)</f>
        <v>2</v>
      </c>
      <c r="F257" s="50">
        <f t="shared" si="3"/>
        <v>1</v>
      </c>
    </row>
    <row r="258" spans="1:6" x14ac:dyDescent="0.25">
      <c r="A258" s="73">
        <v>45316</v>
      </c>
      <c r="B258" s="66">
        <v>1015</v>
      </c>
      <c r="C258" s="50">
        <f>VLOOKUP($A258,級距!$A:$K,9,FALSE)</f>
        <v>3</v>
      </c>
      <c r="D258" s="50">
        <f>VLOOKUP($A258,級距!A:K,10,FALSE)</f>
        <v>1</v>
      </c>
      <c r="E258" s="50">
        <f>VLOOKUP($A258,級距!A:K,11,FALSE)</f>
        <v>2</v>
      </c>
      <c r="F258" s="50">
        <f t="shared" ref="F258:F321" si="4">IF(B258&lt;&gt;0,1,0)</f>
        <v>1</v>
      </c>
    </row>
    <row r="259" spans="1:6" x14ac:dyDescent="0.25">
      <c r="A259" s="73">
        <v>45315</v>
      </c>
      <c r="B259" s="66">
        <v>2925</v>
      </c>
      <c r="C259" s="50">
        <f>VLOOKUP($A259,級距!$A:$K,9,FALSE)</f>
        <v>3</v>
      </c>
      <c r="D259" s="50">
        <f>VLOOKUP($A259,級距!A:K,10,FALSE)</f>
        <v>2</v>
      </c>
      <c r="E259" s="50">
        <f>VLOOKUP($A259,級距!A:K,11,FALSE)</f>
        <v>2</v>
      </c>
      <c r="F259" s="50">
        <f t="shared" si="4"/>
        <v>1</v>
      </c>
    </row>
    <row r="260" spans="1:6" x14ac:dyDescent="0.25">
      <c r="A260" s="73">
        <v>45314</v>
      </c>
      <c r="B260" s="66">
        <v>-5820</v>
      </c>
      <c r="C260" s="50">
        <f>VLOOKUP($A260,級距!$A:$K,9,FALSE)</f>
        <v>1</v>
      </c>
      <c r="D260" s="50">
        <f>VLOOKUP($A260,級距!A:K,10,FALSE)</f>
        <v>5</v>
      </c>
      <c r="E260" s="50">
        <f>VLOOKUP($A260,級距!A:K,11,FALSE)</f>
        <v>2</v>
      </c>
      <c r="F260" s="50">
        <f t="shared" si="4"/>
        <v>1</v>
      </c>
    </row>
    <row r="261" spans="1:6" x14ac:dyDescent="0.25">
      <c r="A261" s="73">
        <v>45313</v>
      </c>
      <c r="B261" s="66">
        <v>-4340</v>
      </c>
      <c r="C261" s="50">
        <f>VLOOKUP($A261,級距!$A:$K,9,FALSE)</f>
        <v>2</v>
      </c>
      <c r="D261" s="50">
        <f>VLOOKUP($A261,級距!A:K,10,FALSE)</f>
        <v>7</v>
      </c>
      <c r="E261" s="50">
        <f>VLOOKUP($A261,級距!A:K,11,FALSE)</f>
        <v>3</v>
      </c>
      <c r="F261" s="50">
        <f t="shared" si="4"/>
        <v>1</v>
      </c>
    </row>
    <row r="262" spans="1:6" x14ac:dyDescent="0.25">
      <c r="A262" s="73">
        <v>45310</v>
      </c>
      <c r="B262" s="66">
        <v>14190</v>
      </c>
      <c r="C262" s="50">
        <f>VLOOKUP($A262,級距!$A:$K,9,FALSE)</f>
        <v>5</v>
      </c>
      <c r="D262" s="50">
        <f>VLOOKUP($A262,級距!A:K,10,FALSE)</f>
        <v>7</v>
      </c>
      <c r="E262" s="50">
        <f>VLOOKUP($A262,級距!A:K,11,FALSE)</f>
        <v>3</v>
      </c>
      <c r="F262" s="50">
        <f t="shared" si="4"/>
        <v>1</v>
      </c>
    </row>
    <row r="263" spans="1:6" x14ac:dyDescent="0.25">
      <c r="A263" s="73">
        <v>45309</v>
      </c>
      <c r="B263" s="66">
        <v>1245</v>
      </c>
      <c r="C263" s="50">
        <f>VLOOKUP($A263,級距!$A:$K,9,FALSE)</f>
        <v>3</v>
      </c>
      <c r="D263" s="50">
        <f>VLOOKUP($A263,級距!A:K,10,FALSE)</f>
        <v>7</v>
      </c>
      <c r="E263" s="50">
        <f>VLOOKUP($A263,級距!A:K,11,FALSE)</f>
        <v>3</v>
      </c>
      <c r="F263" s="50">
        <f t="shared" si="4"/>
        <v>1</v>
      </c>
    </row>
    <row r="264" spans="1:6" x14ac:dyDescent="0.25">
      <c r="A264" s="73">
        <v>45308</v>
      </c>
      <c r="B264" s="66">
        <v>1235</v>
      </c>
      <c r="C264" s="50">
        <f>VLOOKUP($A264,級距!$A:$K,9,FALSE)</f>
        <v>4</v>
      </c>
      <c r="D264" s="50">
        <f>VLOOKUP($A264,級距!A:K,10,FALSE)</f>
        <v>2</v>
      </c>
      <c r="E264" s="50">
        <f>VLOOKUP($A264,級距!A:K,11,FALSE)</f>
        <v>2</v>
      </c>
      <c r="F264" s="50">
        <f t="shared" si="4"/>
        <v>1</v>
      </c>
    </row>
    <row r="265" spans="1:6" x14ac:dyDescent="0.25">
      <c r="A265" s="73">
        <v>45307</v>
      </c>
      <c r="B265" s="66">
        <v>-2955</v>
      </c>
      <c r="C265" s="50">
        <f>VLOOKUP($A265,級距!$A:$K,9,FALSE)</f>
        <v>2</v>
      </c>
      <c r="D265" s="50">
        <f>VLOOKUP($A265,級距!A:K,10,FALSE)</f>
        <v>7</v>
      </c>
      <c r="E265" s="50">
        <f>VLOOKUP($A265,級距!A:K,11,FALSE)</f>
        <v>3</v>
      </c>
      <c r="F265" s="50">
        <f t="shared" si="4"/>
        <v>1</v>
      </c>
    </row>
    <row r="266" spans="1:6" x14ac:dyDescent="0.25">
      <c r="A266" s="73">
        <v>45306</v>
      </c>
      <c r="B266" s="66">
        <v>-3525</v>
      </c>
      <c r="C266" s="50" t="e">
        <f>VLOOKUP($A266,級距!$A:$K,9,FALSE)</f>
        <v>#N/A</v>
      </c>
      <c r="D266" s="50" t="e">
        <f>VLOOKUP($A266,級距!A:K,10,FALSE)</f>
        <v>#N/A</v>
      </c>
      <c r="E266" s="50" t="e">
        <f>VLOOKUP($A266,級距!A:K,11,FALSE)</f>
        <v>#N/A</v>
      </c>
      <c r="F266" s="50">
        <f t="shared" si="4"/>
        <v>1</v>
      </c>
    </row>
    <row r="267" spans="1:6" x14ac:dyDescent="0.25">
      <c r="A267" s="73">
        <v>45303</v>
      </c>
      <c r="B267" s="66">
        <v>-1755</v>
      </c>
      <c r="C267" s="50">
        <f>VLOOKUP($A267,級距!$A:$K,9,FALSE)</f>
        <v>2</v>
      </c>
      <c r="D267" s="50">
        <f>VLOOKUP($A267,級距!A:K,10,FALSE)</f>
        <v>5</v>
      </c>
      <c r="E267" s="50">
        <f>VLOOKUP($A267,級距!A:K,11,FALSE)</f>
        <v>2</v>
      </c>
      <c r="F267" s="50">
        <f t="shared" si="4"/>
        <v>1</v>
      </c>
    </row>
    <row r="268" spans="1:6" x14ac:dyDescent="0.25">
      <c r="A268" s="73">
        <v>45302</v>
      </c>
      <c r="B268" s="66">
        <v>-6305</v>
      </c>
      <c r="C268" s="50">
        <f>VLOOKUP($A268,級距!$A:$K,9,FALSE)</f>
        <v>5</v>
      </c>
      <c r="D268" s="50">
        <f>VLOOKUP($A268,級距!A:K,10,FALSE)</f>
        <v>2</v>
      </c>
      <c r="E268" s="50">
        <f>VLOOKUP($A268,級距!A:K,11,FALSE)</f>
        <v>2</v>
      </c>
      <c r="F268" s="50">
        <f t="shared" si="4"/>
        <v>1</v>
      </c>
    </row>
    <row r="269" spans="1:6" x14ac:dyDescent="0.25">
      <c r="A269" s="73">
        <v>45301</v>
      </c>
      <c r="B269" s="66">
        <v>7910</v>
      </c>
      <c r="C269" s="50">
        <f>VLOOKUP($A269,級距!$A:$K,9,FALSE)</f>
        <v>3</v>
      </c>
      <c r="D269" s="50">
        <f>VLOOKUP($A269,級距!A:K,10,FALSE)</f>
        <v>5</v>
      </c>
      <c r="E269" s="50">
        <f>VLOOKUP($A269,級距!A:K,11,FALSE)</f>
        <v>2</v>
      </c>
      <c r="F269" s="50">
        <f t="shared" si="4"/>
        <v>1</v>
      </c>
    </row>
    <row r="270" spans="1:6" x14ac:dyDescent="0.25">
      <c r="A270" s="73">
        <v>45300</v>
      </c>
      <c r="B270" s="66">
        <v>10275</v>
      </c>
      <c r="C270" s="50">
        <f>VLOOKUP($A270,級距!$A:$K,9,FALSE)</f>
        <v>4</v>
      </c>
      <c r="D270" s="50">
        <f>VLOOKUP($A270,級距!A:K,10,FALSE)</f>
        <v>7</v>
      </c>
      <c r="E270" s="50">
        <f>VLOOKUP($A270,級距!A:K,11,FALSE)</f>
        <v>3</v>
      </c>
      <c r="F270" s="50">
        <f t="shared" si="4"/>
        <v>1</v>
      </c>
    </row>
    <row r="271" spans="1:6" x14ac:dyDescent="0.25">
      <c r="A271" s="73">
        <v>45299</v>
      </c>
      <c r="B271" s="66">
        <v>14530</v>
      </c>
      <c r="C271" s="50">
        <f>VLOOKUP($A271,級距!$A:$K,9,FALSE)</f>
        <v>7</v>
      </c>
      <c r="D271" s="50">
        <f>VLOOKUP($A271,級距!A:K,10,FALSE)</f>
        <v>10</v>
      </c>
      <c r="E271" s="50">
        <f>VLOOKUP($A271,級距!A:K,11,FALSE)</f>
        <v>4</v>
      </c>
      <c r="F271" s="50">
        <f t="shared" si="4"/>
        <v>1</v>
      </c>
    </row>
    <row r="272" spans="1:6" x14ac:dyDescent="0.25">
      <c r="A272" s="73">
        <v>45296</v>
      </c>
      <c r="B272" s="66">
        <v>-5745</v>
      </c>
      <c r="C272" s="50">
        <f>VLOOKUP($A272,級距!$A:$K,9,FALSE)</f>
        <v>5</v>
      </c>
      <c r="D272" s="50">
        <f>VLOOKUP($A272,級距!A:K,10,FALSE)</f>
        <v>4</v>
      </c>
      <c r="E272" s="50">
        <f>VLOOKUP($A272,級距!A:K,11,FALSE)</f>
        <v>2</v>
      </c>
      <c r="F272" s="50">
        <f t="shared" si="4"/>
        <v>1</v>
      </c>
    </row>
    <row r="273" spans="1:6" x14ac:dyDescent="0.25">
      <c r="A273" s="73">
        <v>45295</v>
      </c>
      <c r="B273" s="66">
        <v>-7600</v>
      </c>
      <c r="C273" s="50">
        <f>VLOOKUP($A273,級距!$A:$K,9,FALSE)</f>
        <v>2</v>
      </c>
      <c r="D273" s="50">
        <f>VLOOKUP($A273,級距!A:K,10,FALSE)</f>
        <v>7</v>
      </c>
      <c r="E273" s="50">
        <f>VLOOKUP($A273,級距!A:K,11,FALSE)</f>
        <v>3</v>
      </c>
      <c r="F273" s="50">
        <f t="shared" si="4"/>
        <v>1</v>
      </c>
    </row>
    <row r="274" spans="1:6" x14ac:dyDescent="0.25">
      <c r="A274" s="73">
        <v>45294</v>
      </c>
      <c r="B274" s="66">
        <v>-9565</v>
      </c>
      <c r="C274" s="50">
        <f>VLOOKUP($A274,級距!$A:$K,9,FALSE)</f>
        <v>1</v>
      </c>
      <c r="D274" s="50">
        <f>VLOOKUP($A274,級距!A:K,10,FALSE)</f>
        <v>8</v>
      </c>
      <c r="E274" s="50">
        <f>VLOOKUP($A274,級距!A:K,11,FALSE)</f>
        <v>3</v>
      </c>
      <c r="F274" s="50">
        <f t="shared" si="4"/>
        <v>1</v>
      </c>
    </row>
    <row r="275" spans="1:6" x14ac:dyDescent="0.25">
      <c r="A275" s="73">
        <v>45293</v>
      </c>
      <c r="B275" s="66">
        <v>5095</v>
      </c>
      <c r="C275" s="50">
        <f>VLOOKUP($A275,級距!$A:$K,9,FALSE)</f>
        <v>5</v>
      </c>
      <c r="D275" s="50">
        <f>VLOOKUP($A275,級距!A:K,10,FALSE)</f>
        <v>6</v>
      </c>
      <c r="E275" s="50">
        <f>VLOOKUP($A275,級距!A:K,11,FALSE)</f>
        <v>2</v>
      </c>
      <c r="F275" s="50">
        <f t="shared" si="4"/>
        <v>1</v>
      </c>
    </row>
    <row r="276" spans="1:6" x14ac:dyDescent="0.25">
      <c r="A276" s="73">
        <v>45289</v>
      </c>
      <c r="B276" s="66">
        <v>-4775</v>
      </c>
      <c r="C276" s="50">
        <f>VLOOKUP($A276,級距!$A:$K,9,FALSE)</f>
        <v>2</v>
      </c>
      <c r="D276" s="50">
        <f>VLOOKUP($A276,級距!A:K,10,FALSE)</f>
        <v>6</v>
      </c>
      <c r="E276" s="50">
        <f>VLOOKUP($A276,級距!A:K,11,FALSE)</f>
        <v>2</v>
      </c>
      <c r="F276" s="50">
        <f t="shared" si="4"/>
        <v>1</v>
      </c>
    </row>
    <row r="277" spans="1:6" x14ac:dyDescent="0.25">
      <c r="A277" s="73">
        <v>45288</v>
      </c>
      <c r="B277" s="66">
        <v>210</v>
      </c>
      <c r="C277" s="50">
        <f>VLOOKUP($A277,級距!$A:$K,9,FALSE)</f>
        <v>1</v>
      </c>
      <c r="D277" s="50">
        <f>VLOOKUP($A277,級距!A:K,10,FALSE)</f>
        <v>7</v>
      </c>
      <c r="E277" s="50">
        <f>VLOOKUP($A277,級距!A:K,11,FALSE)</f>
        <v>3</v>
      </c>
      <c r="F277" s="50">
        <f t="shared" si="4"/>
        <v>1</v>
      </c>
    </row>
    <row r="278" spans="1:6" x14ac:dyDescent="0.25">
      <c r="A278" s="73">
        <v>45287</v>
      </c>
      <c r="B278" s="66">
        <v>3980</v>
      </c>
      <c r="C278" s="50">
        <f>VLOOKUP($A278,級距!$A:$K,9,FALSE)</f>
        <v>1</v>
      </c>
      <c r="D278" s="50">
        <f>VLOOKUP($A278,級距!A:K,10,FALSE)</f>
        <v>5</v>
      </c>
      <c r="E278" s="50">
        <f>VLOOKUP($A278,級距!A:K,11,FALSE)</f>
        <v>2</v>
      </c>
      <c r="F278" s="50">
        <f t="shared" si="4"/>
        <v>1</v>
      </c>
    </row>
    <row r="279" spans="1:6" x14ac:dyDescent="0.25">
      <c r="A279" s="73">
        <v>45286</v>
      </c>
      <c r="B279" s="66">
        <v>4740</v>
      </c>
      <c r="C279" s="50">
        <f>VLOOKUP($A279,級距!$A:$K,9,FALSE)</f>
        <v>1</v>
      </c>
      <c r="D279" s="50">
        <f>VLOOKUP($A279,級距!A:K,10,FALSE)</f>
        <v>6</v>
      </c>
      <c r="E279" s="50">
        <f>VLOOKUP($A279,級距!A:K,11,FALSE)</f>
        <v>2</v>
      </c>
      <c r="F279" s="50">
        <f t="shared" si="4"/>
        <v>1</v>
      </c>
    </row>
    <row r="280" spans="1:6" x14ac:dyDescent="0.25">
      <c r="A280" s="73">
        <v>45282</v>
      </c>
      <c r="B280" s="66">
        <v>-6595</v>
      </c>
      <c r="C280" s="50">
        <f>VLOOKUP($A280,級距!$A:$K,9,FALSE)</f>
        <v>2</v>
      </c>
      <c r="D280" s="50">
        <f>VLOOKUP($A280,級距!A:K,10,FALSE)</f>
        <v>4</v>
      </c>
      <c r="E280" s="50">
        <f>VLOOKUP($A280,級距!A:K,11,FALSE)</f>
        <v>2</v>
      </c>
      <c r="F280" s="50">
        <f t="shared" si="4"/>
        <v>1</v>
      </c>
    </row>
    <row r="281" spans="1:6" x14ac:dyDescent="0.25">
      <c r="A281" s="73">
        <v>45281</v>
      </c>
      <c r="B281" s="66">
        <v>2170</v>
      </c>
      <c r="C281" s="50">
        <f>VLOOKUP($A281,級距!$A:$K,9,FALSE)</f>
        <v>2</v>
      </c>
      <c r="D281" s="50">
        <f>VLOOKUP($A281,級距!A:K,10,FALSE)</f>
        <v>6</v>
      </c>
      <c r="E281" s="50">
        <f>VLOOKUP($A281,級距!A:K,11,FALSE)</f>
        <v>2</v>
      </c>
      <c r="F281" s="50">
        <f t="shared" si="4"/>
        <v>1</v>
      </c>
    </row>
    <row r="282" spans="1:6" x14ac:dyDescent="0.25">
      <c r="A282" s="73">
        <v>45280</v>
      </c>
      <c r="B282" s="66">
        <v>-6905</v>
      </c>
      <c r="C282" s="50">
        <f>VLOOKUP($A282,級距!$A:$K,9,FALSE)</f>
        <v>6</v>
      </c>
      <c r="D282" s="50">
        <f>VLOOKUP($A282,級距!A:K,10,FALSE)</f>
        <v>7</v>
      </c>
      <c r="E282" s="50">
        <f>VLOOKUP($A282,級距!A:K,11,FALSE)</f>
        <v>4</v>
      </c>
      <c r="F282" s="50">
        <f t="shared" si="4"/>
        <v>1</v>
      </c>
    </row>
    <row r="283" spans="1:6" x14ac:dyDescent="0.25">
      <c r="A283" s="73">
        <v>45279</v>
      </c>
      <c r="B283" s="66">
        <v>6475</v>
      </c>
      <c r="C283" s="50">
        <f>VLOOKUP($A283,級距!$A:$K,9,FALSE)</f>
        <v>1</v>
      </c>
      <c r="D283" s="50">
        <f>VLOOKUP($A283,級距!A:K,10,FALSE)</f>
        <v>8</v>
      </c>
      <c r="E283" s="50">
        <f>VLOOKUP($A283,級距!A:K,11,FALSE)</f>
        <v>3</v>
      </c>
      <c r="F283" s="50">
        <f t="shared" si="4"/>
        <v>1</v>
      </c>
    </row>
    <row r="284" spans="1:6" x14ac:dyDescent="0.25">
      <c r="A284" s="73">
        <v>45278</v>
      </c>
      <c r="B284" s="66">
        <v>4070</v>
      </c>
      <c r="C284" s="50">
        <f>VLOOKUP($A284,級距!$A:$K,9,FALSE)</f>
        <v>2</v>
      </c>
      <c r="D284" s="50">
        <f>VLOOKUP($A284,級距!A:K,10,FALSE)</f>
        <v>8</v>
      </c>
      <c r="E284" s="50">
        <f>VLOOKUP($A284,級距!A:K,11,FALSE)</f>
        <v>3</v>
      </c>
      <c r="F284" s="50">
        <f t="shared" si="4"/>
        <v>1</v>
      </c>
    </row>
    <row r="285" spans="1:6" x14ac:dyDescent="0.25">
      <c r="A285" s="73">
        <v>45277</v>
      </c>
      <c r="B285" s="66">
        <v>0</v>
      </c>
      <c r="C285" s="50" t="e">
        <f>VLOOKUP($A285,級距!$A:$K,9,FALSE)</f>
        <v>#N/A</v>
      </c>
      <c r="D285" s="50" t="e">
        <f>VLOOKUP($A285,級距!A:K,10,FALSE)</f>
        <v>#N/A</v>
      </c>
      <c r="E285" s="50" t="e">
        <f>VLOOKUP($A285,級距!A:K,11,FALSE)</f>
        <v>#N/A</v>
      </c>
      <c r="F285" s="50">
        <f t="shared" si="4"/>
        <v>0</v>
      </c>
    </row>
    <row r="286" spans="1:6" x14ac:dyDescent="0.25">
      <c r="A286" s="73">
        <v>45276</v>
      </c>
      <c r="B286" s="66">
        <v>0</v>
      </c>
      <c r="C286" s="50" t="e">
        <f>VLOOKUP($A286,級距!$A:$K,9,FALSE)</f>
        <v>#N/A</v>
      </c>
      <c r="D286" s="50" t="e">
        <f>VLOOKUP($A286,級距!A:K,10,FALSE)</f>
        <v>#N/A</v>
      </c>
      <c r="E286" s="50" t="e">
        <f>VLOOKUP($A286,級距!A:K,11,FALSE)</f>
        <v>#N/A</v>
      </c>
      <c r="F286" s="50">
        <f t="shared" si="4"/>
        <v>0</v>
      </c>
    </row>
    <row r="287" spans="1:6" x14ac:dyDescent="0.25">
      <c r="A287" s="73">
        <v>45275</v>
      </c>
      <c r="B287" s="66">
        <v>-5565</v>
      </c>
      <c r="C287" s="50">
        <f>VLOOKUP($A287,級距!$A:$K,9,FALSE)</f>
        <v>1</v>
      </c>
      <c r="D287" s="50">
        <f>VLOOKUP($A287,級距!A:K,10,FALSE)</f>
        <v>2</v>
      </c>
      <c r="E287" s="50">
        <f>VLOOKUP($A287,級距!A:K,11,FALSE)</f>
        <v>2</v>
      </c>
      <c r="F287" s="50">
        <f t="shared" si="4"/>
        <v>1</v>
      </c>
    </row>
    <row r="288" spans="1:6" x14ac:dyDescent="0.25">
      <c r="A288" s="73">
        <v>45274</v>
      </c>
      <c r="B288" s="66">
        <v>-4300</v>
      </c>
      <c r="C288" s="50">
        <f>VLOOKUP($A288,級距!$A:$K,9,FALSE)</f>
        <v>5</v>
      </c>
      <c r="D288" s="50">
        <f>VLOOKUP($A288,級距!A:K,10,FALSE)</f>
        <v>4</v>
      </c>
      <c r="E288" s="50">
        <f>VLOOKUP($A288,級距!A:K,11,FALSE)</f>
        <v>2</v>
      </c>
      <c r="F288" s="50">
        <f t="shared" si="4"/>
        <v>1</v>
      </c>
    </row>
    <row r="289" spans="1:6" x14ac:dyDescent="0.25">
      <c r="A289" s="73">
        <v>45273</v>
      </c>
      <c r="B289" s="66">
        <v>25020</v>
      </c>
      <c r="C289" s="50">
        <f>VLOOKUP($A289,級距!$A:$K,9,FALSE)</f>
        <v>4</v>
      </c>
      <c r="D289" s="50">
        <f>VLOOKUP($A289,級距!A:K,10,FALSE)</f>
        <v>8</v>
      </c>
      <c r="E289" s="50">
        <f>VLOOKUP($A289,級距!A:K,11,FALSE)</f>
        <v>3</v>
      </c>
      <c r="F289" s="50">
        <f t="shared" si="4"/>
        <v>1</v>
      </c>
    </row>
    <row r="290" spans="1:6" x14ac:dyDescent="0.25">
      <c r="A290" s="73">
        <v>45272</v>
      </c>
      <c r="B290" s="66">
        <v>-6740</v>
      </c>
      <c r="C290" s="50">
        <f>VLOOKUP($A290,級距!$A:$K,9,FALSE)</f>
        <v>3</v>
      </c>
      <c r="D290" s="50">
        <f>VLOOKUP($A290,級距!A:K,10,FALSE)</f>
        <v>7</v>
      </c>
      <c r="E290" s="50">
        <f>VLOOKUP($A290,級距!A:K,11,FALSE)</f>
        <v>3</v>
      </c>
      <c r="F290" s="50">
        <f t="shared" si="4"/>
        <v>1</v>
      </c>
    </row>
    <row r="291" spans="1:6" x14ac:dyDescent="0.25">
      <c r="A291" s="73">
        <v>45271</v>
      </c>
      <c r="B291" s="66">
        <v>8150</v>
      </c>
      <c r="C291" s="50">
        <f>VLOOKUP($A291,級距!$A:$K,9,FALSE)</f>
        <v>3</v>
      </c>
      <c r="D291" s="50">
        <f>VLOOKUP($A291,級距!A:K,10,FALSE)</f>
        <v>10</v>
      </c>
      <c r="E291" s="50">
        <f>VLOOKUP($A291,級距!A:K,11,FALSE)</f>
        <v>3</v>
      </c>
      <c r="F291" s="50">
        <f t="shared" si="4"/>
        <v>1</v>
      </c>
    </row>
    <row r="292" spans="1:6" x14ac:dyDescent="0.25">
      <c r="A292" s="73">
        <v>45268</v>
      </c>
      <c r="B292" s="66">
        <v>8445</v>
      </c>
      <c r="C292" s="50">
        <f>VLOOKUP($A292,級距!$A:$K,9,FALSE)</f>
        <v>5</v>
      </c>
      <c r="D292" s="50">
        <f>VLOOKUP($A292,級距!A:K,10,FALSE)</f>
        <v>4</v>
      </c>
      <c r="E292" s="50">
        <f>VLOOKUP($A292,級距!A:K,11,FALSE)</f>
        <v>2</v>
      </c>
      <c r="F292" s="50">
        <f t="shared" si="4"/>
        <v>1</v>
      </c>
    </row>
    <row r="293" spans="1:6" x14ac:dyDescent="0.25">
      <c r="A293" s="73">
        <v>45267</v>
      </c>
      <c r="B293" s="66">
        <v>3430</v>
      </c>
      <c r="C293" s="50">
        <f>VLOOKUP($A293,級距!$A:$K,9,FALSE)</f>
        <v>5</v>
      </c>
      <c r="D293" s="50">
        <f>VLOOKUP($A293,級距!A:K,10,FALSE)</f>
        <v>9</v>
      </c>
      <c r="E293" s="50">
        <f>VLOOKUP($A293,級距!A:K,11,FALSE)</f>
        <v>3</v>
      </c>
      <c r="F293" s="50">
        <f t="shared" si="4"/>
        <v>1</v>
      </c>
    </row>
    <row r="294" spans="1:6" x14ac:dyDescent="0.25">
      <c r="A294" s="73">
        <v>45266</v>
      </c>
      <c r="B294" s="66">
        <v>6195</v>
      </c>
      <c r="C294" s="50">
        <f>VLOOKUP($A294,級距!$A:$K,9,FALSE)</f>
        <v>5</v>
      </c>
      <c r="D294" s="50">
        <f>VLOOKUP($A294,級距!A:K,10,FALSE)</f>
        <v>6</v>
      </c>
      <c r="E294" s="50">
        <f>VLOOKUP($A294,級距!A:K,11,FALSE)</f>
        <v>2</v>
      </c>
      <c r="F294" s="50">
        <f t="shared" si="4"/>
        <v>1</v>
      </c>
    </row>
    <row r="295" spans="1:6" x14ac:dyDescent="0.25">
      <c r="A295" s="73">
        <v>45265</v>
      </c>
      <c r="B295" s="66">
        <v>12115</v>
      </c>
      <c r="C295" s="50">
        <f>VLOOKUP($A295,級距!$A:$K,9,FALSE)</f>
        <v>4</v>
      </c>
      <c r="D295" s="50">
        <f>VLOOKUP($A295,級距!A:K,10,FALSE)</f>
        <v>8</v>
      </c>
      <c r="E295" s="50">
        <f>VLOOKUP($A295,級距!A:K,11,FALSE)</f>
        <v>3</v>
      </c>
      <c r="F295" s="50">
        <f t="shared" si="4"/>
        <v>1</v>
      </c>
    </row>
    <row r="296" spans="1:6" x14ac:dyDescent="0.25">
      <c r="A296" s="73">
        <v>45264</v>
      </c>
      <c r="B296" s="66">
        <v>-4140</v>
      </c>
      <c r="C296" s="50">
        <f>VLOOKUP($A296,級距!$A:$K,9,FALSE)</f>
        <v>5</v>
      </c>
      <c r="D296" s="50">
        <f>VLOOKUP($A296,級距!A:K,10,FALSE)</f>
        <v>4</v>
      </c>
      <c r="E296" s="50">
        <f>VLOOKUP($A296,級距!A:K,11,FALSE)</f>
        <v>2</v>
      </c>
      <c r="F296" s="50">
        <f t="shared" si="4"/>
        <v>1</v>
      </c>
    </row>
    <row r="297" spans="1:6" x14ac:dyDescent="0.25">
      <c r="A297" s="73">
        <v>45261</v>
      </c>
      <c r="B297" s="66">
        <v>5015</v>
      </c>
      <c r="C297" s="50">
        <f>VLOOKUP($A297,級距!$A:$K,9,FALSE)</f>
        <v>3</v>
      </c>
      <c r="D297" s="50">
        <f>VLOOKUP($A297,級距!A:K,10,FALSE)</f>
        <v>4</v>
      </c>
      <c r="E297" s="50">
        <f>VLOOKUP($A297,級距!A:K,11,FALSE)</f>
        <v>2</v>
      </c>
      <c r="F297" s="50">
        <f t="shared" si="4"/>
        <v>1</v>
      </c>
    </row>
    <row r="298" spans="1:6" x14ac:dyDescent="0.25">
      <c r="A298" s="73">
        <v>45260</v>
      </c>
      <c r="B298" s="66">
        <v>4025</v>
      </c>
      <c r="C298" s="50">
        <f>VLOOKUP($A298,級距!$A:$K,9,FALSE)</f>
        <v>5</v>
      </c>
      <c r="D298" s="50">
        <f>VLOOKUP($A298,級距!A:K,10,FALSE)</f>
        <v>4</v>
      </c>
      <c r="E298" s="50">
        <f>VLOOKUP($A298,級距!A:K,11,FALSE)</f>
        <v>2</v>
      </c>
      <c r="F298" s="50">
        <f t="shared" si="4"/>
        <v>1</v>
      </c>
    </row>
    <row r="299" spans="1:6" x14ac:dyDescent="0.25">
      <c r="A299" s="73">
        <v>45259</v>
      </c>
      <c r="B299" s="66">
        <v>-3670</v>
      </c>
      <c r="C299" s="50">
        <f>VLOOKUP($A299,級距!$A:$K,9,FALSE)</f>
        <v>3</v>
      </c>
      <c r="D299" s="50">
        <f>VLOOKUP($A299,級距!A:K,10,FALSE)</f>
        <v>5</v>
      </c>
      <c r="E299" s="50">
        <f>VLOOKUP($A299,級距!A:K,11,FALSE)</f>
        <v>2</v>
      </c>
      <c r="F299" s="50">
        <f t="shared" si="4"/>
        <v>1</v>
      </c>
    </row>
    <row r="300" spans="1:6" x14ac:dyDescent="0.25">
      <c r="A300" s="73">
        <v>45258</v>
      </c>
      <c r="B300" s="66">
        <v>6250</v>
      </c>
      <c r="C300" s="50">
        <f>VLOOKUP($A300,級距!$A:$K,9,FALSE)</f>
        <v>1</v>
      </c>
      <c r="D300" s="50">
        <f>VLOOKUP($A300,級距!A:K,10,FALSE)</f>
        <v>5</v>
      </c>
      <c r="E300" s="50">
        <f>VLOOKUP($A300,級距!A:K,11,FALSE)</f>
        <v>2</v>
      </c>
      <c r="F300" s="50">
        <f t="shared" si="4"/>
        <v>1</v>
      </c>
    </row>
    <row r="301" spans="1:6" x14ac:dyDescent="0.25">
      <c r="A301" s="73">
        <v>45257</v>
      </c>
      <c r="B301" s="66">
        <v>-7595</v>
      </c>
      <c r="C301" s="50">
        <f>VLOOKUP($A301,級距!$A:$K,9,FALSE)</f>
        <v>1</v>
      </c>
      <c r="D301" s="50">
        <f>VLOOKUP($A301,級距!A:K,10,FALSE)</f>
        <v>1</v>
      </c>
      <c r="E301" s="50">
        <f>VLOOKUP($A301,級距!A:K,11,FALSE)</f>
        <v>2</v>
      </c>
      <c r="F301" s="50">
        <f t="shared" si="4"/>
        <v>1</v>
      </c>
    </row>
    <row r="302" spans="1:6" x14ac:dyDescent="0.25">
      <c r="A302" s="73">
        <v>45256</v>
      </c>
      <c r="B302" s="66">
        <v>0</v>
      </c>
      <c r="C302" s="50" t="e">
        <f>VLOOKUP($A302,級距!$A:$K,9,FALSE)</f>
        <v>#N/A</v>
      </c>
      <c r="D302" s="50" t="e">
        <f>VLOOKUP($A302,級距!A:K,10,FALSE)</f>
        <v>#N/A</v>
      </c>
      <c r="E302" s="50" t="e">
        <f>VLOOKUP($A302,級距!A:K,11,FALSE)</f>
        <v>#N/A</v>
      </c>
      <c r="F302" s="50">
        <f t="shared" si="4"/>
        <v>0</v>
      </c>
    </row>
    <row r="303" spans="1:6" x14ac:dyDescent="0.25">
      <c r="A303" s="73">
        <v>45255</v>
      </c>
      <c r="B303" s="66">
        <v>0</v>
      </c>
      <c r="C303" s="50" t="e">
        <f>VLOOKUP($A303,級距!$A:$K,9,FALSE)</f>
        <v>#N/A</v>
      </c>
      <c r="D303" s="50" t="e">
        <f>VLOOKUP($A303,級距!A:K,10,FALSE)</f>
        <v>#N/A</v>
      </c>
      <c r="E303" s="50" t="e">
        <f>VLOOKUP($A303,級距!A:K,11,FALSE)</f>
        <v>#N/A</v>
      </c>
      <c r="F303" s="50">
        <f t="shared" si="4"/>
        <v>0</v>
      </c>
    </row>
    <row r="304" spans="1:6" x14ac:dyDescent="0.25">
      <c r="A304" s="73">
        <v>45254</v>
      </c>
      <c r="B304" s="66">
        <v>-880</v>
      </c>
      <c r="C304" s="50" t="e">
        <f>VLOOKUP($A304,級距!$A:$K,9,FALSE)</f>
        <v>#N/A</v>
      </c>
      <c r="D304" s="50" t="e">
        <f>VLOOKUP($A304,級距!A:K,10,FALSE)</f>
        <v>#N/A</v>
      </c>
      <c r="E304" s="50" t="e">
        <f>VLOOKUP($A304,級距!A:K,11,FALSE)</f>
        <v>#N/A</v>
      </c>
      <c r="F304" s="50">
        <f t="shared" si="4"/>
        <v>1</v>
      </c>
    </row>
    <row r="305" spans="1:6" x14ac:dyDescent="0.25">
      <c r="A305" s="73">
        <v>45253</v>
      </c>
      <c r="B305" s="66">
        <v>-400</v>
      </c>
      <c r="C305" s="50" t="e">
        <f>VLOOKUP($A305,級距!$A:$K,9,FALSE)</f>
        <v>#N/A</v>
      </c>
      <c r="D305" s="50" t="e">
        <f>VLOOKUP($A305,級距!A:K,10,FALSE)</f>
        <v>#N/A</v>
      </c>
      <c r="E305" s="50" t="e">
        <f>VLOOKUP($A305,級距!A:K,11,FALSE)</f>
        <v>#N/A</v>
      </c>
      <c r="F305" s="50">
        <f t="shared" si="4"/>
        <v>1</v>
      </c>
    </row>
    <row r="306" spans="1:6" x14ac:dyDescent="0.25">
      <c r="A306" s="73">
        <v>45252</v>
      </c>
      <c r="B306" s="66">
        <v>-7550</v>
      </c>
      <c r="C306" s="50">
        <f>VLOOKUP($A306,級距!$A:$K,9,FALSE)</f>
        <v>2</v>
      </c>
      <c r="D306" s="50">
        <f>VLOOKUP($A306,級距!A:K,10,FALSE)</f>
        <v>2</v>
      </c>
      <c r="E306" s="50">
        <f>VLOOKUP($A306,級距!A:K,11,FALSE)</f>
        <v>2</v>
      </c>
      <c r="F306" s="50">
        <f t="shared" si="4"/>
        <v>1</v>
      </c>
    </row>
    <row r="307" spans="1:6" x14ac:dyDescent="0.25">
      <c r="A307" s="73">
        <v>45251</v>
      </c>
      <c r="B307" s="66">
        <v>1365</v>
      </c>
      <c r="C307" s="50">
        <f>VLOOKUP($A307,級距!$A:$K,9,FALSE)</f>
        <v>2</v>
      </c>
      <c r="D307" s="50">
        <f>VLOOKUP($A307,級距!A:K,10,FALSE)</f>
        <v>5</v>
      </c>
      <c r="E307" s="50">
        <f>VLOOKUP($A307,級距!A:K,11,FALSE)</f>
        <v>2</v>
      </c>
      <c r="F307" s="50">
        <f t="shared" si="4"/>
        <v>1</v>
      </c>
    </row>
    <row r="308" spans="1:6" x14ac:dyDescent="0.25">
      <c r="A308" s="73">
        <v>45250</v>
      </c>
      <c r="B308" s="66">
        <v>10750</v>
      </c>
      <c r="C308" s="50">
        <f>VLOOKUP($A308,級距!$A:$K,9,FALSE)</f>
        <v>5</v>
      </c>
      <c r="D308" s="50">
        <f>VLOOKUP($A308,級距!A:K,10,FALSE)</f>
        <v>8</v>
      </c>
      <c r="E308" s="50">
        <f>VLOOKUP($A308,級距!A:K,11,FALSE)</f>
        <v>3</v>
      </c>
      <c r="F308" s="50">
        <f t="shared" si="4"/>
        <v>1</v>
      </c>
    </row>
    <row r="309" spans="1:6" x14ac:dyDescent="0.25">
      <c r="A309" s="73">
        <v>45247</v>
      </c>
      <c r="B309" s="66">
        <v>495</v>
      </c>
      <c r="C309" s="50">
        <f>VLOOKUP($A309,級距!$A:$K,9,FALSE)</f>
        <v>1</v>
      </c>
      <c r="D309" s="50">
        <f>VLOOKUP($A309,級距!A:K,10,FALSE)</f>
        <v>2</v>
      </c>
      <c r="E309" s="50">
        <f>VLOOKUP($A309,級距!A:K,11,FALSE)</f>
        <v>2</v>
      </c>
      <c r="F309" s="50">
        <f t="shared" si="4"/>
        <v>1</v>
      </c>
    </row>
    <row r="310" spans="1:6" x14ac:dyDescent="0.25">
      <c r="A310" s="73">
        <v>45246</v>
      </c>
      <c r="B310" s="66">
        <v>-3810</v>
      </c>
      <c r="C310" s="50">
        <f>VLOOKUP($A310,級距!$A:$K,9,FALSE)</f>
        <v>1</v>
      </c>
      <c r="D310" s="50">
        <f>VLOOKUP($A310,級距!A:K,10,FALSE)</f>
        <v>4</v>
      </c>
      <c r="E310" s="50">
        <f>VLOOKUP($A310,級距!A:K,11,FALSE)</f>
        <v>2</v>
      </c>
      <c r="F310" s="50">
        <f t="shared" si="4"/>
        <v>1</v>
      </c>
    </row>
    <row r="311" spans="1:6" x14ac:dyDescent="0.25">
      <c r="A311" s="73">
        <v>45245</v>
      </c>
      <c r="B311" s="66">
        <v>-4340</v>
      </c>
      <c r="C311" s="50">
        <f>VLOOKUP($A311,級距!$A:$K,9,FALSE)</f>
        <v>4</v>
      </c>
      <c r="D311" s="50">
        <f>VLOOKUP($A311,級距!A:K,10,FALSE)</f>
        <v>4</v>
      </c>
      <c r="E311" s="50">
        <f>VLOOKUP($A311,級距!A:K,11,FALSE)</f>
        <v>2</v>
      </c>
      <c r="F311" s="50">
        <f t="shared" si="4"/>
        <v>1</v>
      </c>
    </row>
    <row r="312" spans="1:6" x14ac:dyDescent="0.25">
      <c r="A312" s="73">
        <v>45244</v>
      </c>
      <c r="B312" s="66">
        <v>4425</v>
      </c>
      <c r="C312" s="50">
        <f>VLOOKUP($A312,級距!$A:$K,9,FALSE)</f>
        <v>8</v>
      </c>
      <c r="D312" s="50">
        <f>VLOOKUP($A312,級距!A:K,10,FALSE)</f>
        <v>9</v>
      </c>
      <c r="E312" s="50">
        <f>VLOOKUP($A312,級距!A:K,11,FALSE)</f>
        <v>4</v>
      </c>
      <c r="F312" s="50">
        <f t="shared" si="4"/>
        <v>1</v>
      </c>
    </row>
    <row r="313" spans="1:6" x14ac:dyDescent="0.25">
      <c r="A313" s="73">
        <v>45243</v>
      </c>
      <c r="B313" s="66">
        <v>370</v>
      </c>
      <c r="C313" s="50">
        <f>VLOOKUP($A313,級距!$A:$K,9,FALSE)</f>
        <v>1</v>
      </c>
      <c r="D313" s="50">
        <f>VLOOKUP($A313,級距!A:K,10,FALSE)</f>
        <v>1</v>
      </c>
      <c r="E313" s="50">
        <f>VLOOKUP($A313,級距!A:K,11,FALSE)</f>
        <v>2</v>
      </c>
      <c r="F313" s="50">
        <f t="shared" si="4"/>
        <v>1</v>
      </c>
    </row>
    <row r="314" spans="1:6" x14ac:dyDescent="0.25">
      <c r="A314" s="73">
        <v>45240</v>
      </c>
      <c r="B314" s="66">
        <v>15835</v>
      </c>
      <c r="C314" s="50">
        <f>VLOOKUP($A314,級距!$A:$K,9,FALSE)</f>
        <v>8</v>
      </c>
      <c r="D314" s="50">
        <f>VLOOKUP($A314,級距!A:K,10,FALSE)</f>
        <v>10</v>
      </c>
      <c r="E314" s="50">
        <f>VLOOKUP($A314,級距!A:K,11,FALSE)</f>
        <v>4</v>
      </c>
      <c r="F314" s="50">
        <f t="shared" si="4"/>
        <v>1</v>
      </c>
    </row>
    <row r="315" spans="1:6" x14ac:dyDescent="0.25">
      <c r="A315" s="73">
        <v>45239</v>
      </c>
      <c r="B315" s="66">
        <v>-4920</v>
      </c>
      <c r="C315" s="50">
        <f>VLOOKUP($A315,級距!$A:$K,9,FALSE)</f>
        <v>5</v>
      </c>
      <c r="D315" s="50">
        <f>VLOOKUP($A315,級距!A:K,10,FALSE)</f>
        <v>6</v>
      </c>
      <c r="E315" s="50">
        <f>VLOOKUP($A315,級距!A:K,11,FALSE)</f>
        <v>2</v>
      </c>
      <c r="F315" s="50">
        <f t="shared" si="4"/>
        <v>1</v>
      </c>
    </row>
    <row r="316" spans="1:6" x14ac:dyDescent="0.25">
      <c r="A316" s="73">
        <v>45238</v>
      </c>
      <c r="B316" s="66">
        <v>-4110</v>
      </c>
      <c r="C316" s="50">
        <f>VLOOKUP($A316,級距!$A:$K,9,FALSE)</f>
        <v>2</v>
      </c>
      <c r="D316" s="50">
        <f>VLOOKUP($A316,級距!A:K,10,FALSE)</f>
        <v>2</v>
      </c>
      <c r="E316" s="50">
        <f>VLOOKUP($A316,級距!A:K,11,FALSE)</f>
        <v>2</v>
      </c>
      <c r="F316" s="50">
        <f t="shared" si="4"/>
        <v>1</v>
      </c>
    </row>
    <row r="317" spans="1:6" x14ac:dyDescent="0.25">
      <c r="A317" s="73">
        <v>45237</v>
      </c>
      <c r="B317" s="66">
        <v>-870</v>
      </c>
      <c r="C317" s="50">
        <f>VLOOKUP($A317,級距!$A:$K,9,FALSE)</f>
        <v>5</v>
      </c>
      <c r="D317" s="50">
        <f>VLOOKUP($A317,級距!A:K,10,FALSE)</f>
        <v>9</v>
      </c>
      <c r="E317" s="50">
        <f>VLOOKUP($A317,級距!A:K,11,FALSE)</f>
        <v>3</v>
      </c>
      <c r="F317" s="50">
        <f t="shared" si="4"/>
        <v>1</v>
      </c>
    </row>
    <row r="318" spans="1:6" x14ac:dyDescent="0.25">
      <c r="A318" s="73">
        <v>45236</v>
      </c>
      <c r="B318" s="66">
        <v>-6230</v>
      </c>
      <c r="C318" s="50">
        <f>VLOOKUP($A318,級距!$A:$K,9,FALSE)</f>
        <v>1</v>
      </c>
      <c r="D318" s="50">
        <f>VLOOKUP($A318,級距!A:K,10,FALSE)</f>
        <v>2</v>
      </c>
      <c r="E318" s="50">
        <f>VLOOKUP($A318,級距!A:K,11,FALSE)</f>
        <v>2</v>
      </c>
      <c r="F318" s="50">
        <f t="shared" si="4"/>
        <v>1</v>
      </c>
    </row>
    <row r="319" spans="1:6" x14ac:dyDescent="0.25">
      <c r="A319" s="73">
        <v>45233</v>
      </c>
      <c r="B319" s="66">
        <v>5015</v>
      </c>
      <c r="C319" s="50">
        <f>VLOOKUP($A319,級距!$A:$K,9,FALSE)</f>
        <v>7</v>
      </c>
      <c r="D319" s="50">
        <f>VLOOKUP($A319,級距!A:K,10,FALSE)</f>
        <v>8</v>
      </c>
      <c r="E319" s="50">
        <f>VLOOKUP($A319,級距!A:K,11,FALSE)</f>
        <v>4</v>
      </c>
      <c r="F319" s="50">
        <f t="shared" si="4"/>
        <v>1</v>
      </c>
    </row>
    <row r="320" spans="1:6" x14ac:dyDescent="0.25">
      <c r="A320" s="73">
        <v>45232</v>
      </c>
      <c r="B320" s="66">
        <v>-1925</v>
      </c>
      <c r="C320" s="50">
        <f>VLOOKUP($A320,級距!$A:$K,9,FALSE)</f>
        <v>2</v>
      </c>
      <c r="D320" s="50">
        <f>VLOOKUP($A320,級距!A:K,10,FALSE)</f>
        <v>9</v>
      </c>
      <c r="E320" s="50">
        <f>VLOOKUP($A320,級距!A:K,11,FALSE)</f>
        <v>3</v>
      </c>
      <c r="F320" s="50">
        <f t="shared" si="4"/>
        <v>1</v>
      </c>
    </row>
    <row r="321" spans="1:6" x14ac:dyDescent="0.25">
      <c r="A321" s="73">
        <v>45231</v>
      </c>
      <c r="B321" s="66">
        <v>25730</v>
      </c>
      <c r="C321" s="50">
        <f>VLOOKUP($A321,級距!$A:$K,9,FALSE)</f>
        <v>8</v>
      </c>
      <c r="D321" s="50">
        <f>VLOOKUP($A321,級距!A:K,10,FALSE)</f>
        <v>9</v>
      </c>
      <c r="E321" s="50">
        <f>VLOOKUP($A321,級距!A:K,11,FALSE)</f>
        <v>4</v>
      </c>
      <c r="F321" s="50">
        <f t="shared" si="4"/>
        <v>1</v>
      </c>
    </row>
    <row r="322" spans="1:6" x14ac:dyDescent="0.25">
      <c r="A322" s="73">
        <v>45230</v>
      </c>
      <c r="B322" s="66">
        <v>-3870</v>
      </c>
      <c r="C322" s="50">
        <f>VLOOKUP($A322,級距!$A:$K,9,FALSE)</f>
        <v>4</v>
      </c>
      <c r="D322" s="50">
        <f>VLOOKUP($A322,級距!A:K,10,FALSE)</f>
        <v>4</v>
      </c>
      <c r="E322" s="50">
        <f>VLOOKUP($A322,級距!A:K,11,FALSE)</f>
        <v>2</v>
      </c>
      <c r="F322" s="50">
        <f t="shared" ref="F322:F385" si="5">IF(B322&lt;&gt;0,1,0)</f>
        <v>1</v>
      </c>
    </row>
    <row r="323" spans="1:6" x14ac:dyDescent="0.25">
      <c r="A323" s="73">
        <v>45229</v>
      </c>
      <c r="B323" s="66">
        <v>2220</v>
      </c>
      <c r="C323" s="50">
        <f>VLOOKUP($A323,級距!$A:$K,9,FALSE)</f>
        <v>3</v>
      </c>
      <c r="D323" s="50">
        <f>VLOOKUP($A323,級距!A:K,10,FALSE)</f>
        <v>3</v>
      </c>
      <c r="E323" s="50">
        <f>VLOOKUP($A323,級距!A:K,11,FALSE)</f>
        <v>2</v>
      </c>
      <c r="F323" s="50">
        <f t="shared" si="5"/>
        <v>1</v>
      </c>
    </row>
    <row r="324" spans="1:6" x14ac:dyDescent="0.25">
      <c r="A324" s="73">
        <v>45226</v>
      </c>
      <c r="B324" s="66">
        <v>-6860</v>
      </c>
      <c r="C324" s="50">
        <f>VLOOKUP($A324,級距!$A:$K,9,FALSE)</f>
        <v>4</v>
      </c>
      <c r="D324" s="50">
        <f>VLOOKUP($A324,級距!A:K,10,FALSE)</f>
        <v>4</v>
      </c>
      <c r="E324" s="50">
        <f>VLOOKUP($A324,級距!A:K,11,FALSE)</f>
        <v>2</v>
      </c>
      <c r="F324" s="50">
        <f t="shared" si="5"/>
        <v>1</v>
      </c>
    </row>
    <row r="325" spans="1:6" x14ac:dyDescent="0.25">
      <c r="A325" s="73">
        <v>45225</v>
      </c>
      <c r="B325" s="66">
        <v>-3920</v>
      </c>
      <c r="C325" s="50">
        <f>VLOOKUP($A325,級距!$A:$K,9,FALSE)</f>
        <v>7</v>
      </c>
      <c r="D325" s="50">
        <f>VLOOKUP($A325,級距!A:K,10,FALSE)</f>
        <v>5</v>
      </c>
      <c r="E325" s="50">
        <f>VLOOKUP($A325,級距!A:K,11,FALSE)</f>
        <v>1</v>
      </c>
      <c r="F325" s="50">
        <f t="shared" si="5"/>
        <v>1</v>
      </c>
    </row>
    <row r="326" spans="1:6" x14ac:dyDescent="0.25">
      <c r="A326" s="73">
        <v>45224</v>
      </c>
      <c r="B326" s="66">
        <v>1760</v>
      </c>
      <c r="C326" s="50">
        <f>VLOOKUP($A326,級距!$A:$K,9,FALSE)</f>
        <v>8</v>
      </c>
      <c r="D326" s="50">
        <f>VLOOKUP($A326,級距!A:K,10,FALSE)</f>
        <v>9</v>
      </c>
      <c r="E326" s="50">
        <f>VLOOKUP($A326,級距!A:K,11,FALSE)</f>
        <v>4</v>
      </c>
      <c r="F326" s="50">
        <f t="shared" si="5"/>
        <v>1</v>
      </c>
    </row>
    <row r="327" spans="1:6" x14ac:dyDescent="0.25">
      <c r="A327" s="73">
        <v>45223</v>
      </c>
      <c r="B327" s="66">
        <v>-6715</v>
      </c>
      <c r="C327" s="50">
        <f>VLOOKUP($A327,級距!$A:$K,9,FALSE)</f>
        <v>3</v>
      </c>
      <c r="D327" s="50">
        <f>VLOOKUP($A327,級距!A:K,10,FALSE)</f>
        <v>4</v>
      </c>
      <c r="E327" s="50">
        <f>VLOOKUP($A327,級距!A:K,11,FALSE)</f>
        <v>2</v>
      </c>
      <c r="F327" s="50">
        <f t="shared" si="5"/>
        <v>1</v>
      </c>
    </row>
    <row r="328" spans="1:6" x14ac:dyDescent="0.25">
      <c r="A328" s="73">
        <v>45222</v>
      </c>
      <c r="B328" s="66">
        <v>5295</v>
      </c>
      <c r="C328" s="50">
        <f>VLOOKUP($A328,級距!$A:$K,9,FALSE)</f>
        <v>8</v>
      </c>
      <c r="D328" s="50">
        <f>VLOOKUP($A328,級距!A:K,10,FALSE)</f>
        <v>5</v>
      </c>
      <c r="E328" s="50">
        <f>VLOOKUP($A328,級距!A:K,11,FALSE)</f>
        <v>1</v>
      </c>
      <c r="F328" s="50">
        <f t="shared" si="5"/>
        <v>1</v>
      </c>
    </row>
    <row r="329" spans="1:6" x14ac:dyDescent="0.25">
      <c r="A329" s="73">
        <v>45219</v>
      </c>
      <c r="B329" s="66">
        <v>-2380</v>
      </c>
      <c r="C329" s="50">
        <f>VLOOKUP($A329,級距!$A:$K,9,FALSE)</f>
        <v>5</v>
      </c>
      <c r="D329" s="50">
        <f>VLOOKUP($A329,級距!A:K,10,FALSE)</f>
        <v>8</v>
      </c>
      <c r="E329" s="50">
        <f>VLOOKUP($A329,級距!A:K,11,FALSE)</f>
        <v>3</v>
      </c>
      <c r="F329" s="50">
        <f t="shared" si="5"/>
        <v>1</v>
      </c>
    </row>
    <row r="330" spans="1:6" x14ac:dyDescent="0.25">
      <c r="A330" s="73">
        <v>45218</v>
      </c>
      <c r="B330" s="66">
        <v>-11810</v>
      </c>
      <c r="C330" s="50">
        <f>VLOOKUP($A330,級距!$A:$K,9,FALSE)</f>
        <v>6</v>
      </c>
      <c r="D330" s="50">
        <f>VLOOKUP($A330,級距!A:K,10,FALSE)</f>
        <v>7</v>
      </c>
      <c r="E330" s="50">
        <f>VLOOKUP($A330,級距!A:K,11,FALSE)</f>
        <v>4</v>
      </c>
      <c r="F330" s="50">
        <f t="shared" si="5"/>
        <v>1</v>
      </c>
    </row>
    <row r="331" spans="1:6" x14ac:dyDescent="0.25">
      <c r="A331" s="73">
        <v>45217</v>
      </c>
      <c r="B331" s="66">
        <v>-9840</v>
      </c>
      <c r="C331" s="50">
        <f>VLOOKUP($A331,級距!$A:$K,9,FALSE)</f>
        <v>5</v>
      </c>
      <c r="D331" s="50">
        <f>VLOOKUP($A331,級距!A:K,10,FALSE)</f>
        <v>6</v>
      </c>
      <c r="E331" s="50">
        <f>VLOOKUP($A331,級距!A:K,11,FALSE)</f>
        <v>2</v>
      </c>
      <c r="F331" s="50">
        <f t="shared" si="5"/>
        <v>1</v>
      </c>
    </row>
    <row r="332" spans="1:6" x14ac:dyDescent="0.25">
      <c r="A332" s="73">
        <v>45216</v>
      </c>
      <c r="B332" s="66">
        <v>-6325</v>
      </c>
      <c r="C332" s="50">
        <f>VLOOKUP($A332,級距!$A:$K,9,FALSE)</f>
        <v>5</v>
      </c>
      <c r="D332" s="50">
        <f>VLOOKUP($A332,級距!A:K,10,FALSE)</f>
        <v>1</v>
      </c>
      <c r="E332" s="50">
        <f>VLOOKUP($A332,級距!A:K,11,FALSE)</f>
        <v>2</v>
      </c>
      <c r="F332" s="50">
        <f t="shared" si="5"/>
        <v>1</v>
      </c>
    </row>
    <row r="333" spans="1:6" x14ac:dyDescent="0.25">
      <c r="A333" s="73">
        <v>45215</v>
      </c>
      <c r="B333" s="66">
        <v>2300</v>
      </c>
      <c r="C333" s="50">
        <f>VLOOKUP($A333,級距!$A:$K,9,FALSE)</f>
        <v>5</v>
      </c>
      <c r="D333" s="50">
        <f>VLOOKUP($A333,級距!A:K,10,FALSE)</f>
        <v>8</v>
      </c>
      <c r="E333" s="50">
        <f>VLOOKUP($A333,級距!A:K,11,FALSE)</f>
        <v>3</v>
      </c>
      <c r="F333" s="50">
        <f t="shared" si="5"/>
        <v>1</v>
      </c>
    </row>
    <row r="334" spans="1:6" x14ac:dyDescent="0.25">
      <c r="A334" s="73">
        <v>45212</v>
      </c>
      <c r="B334" s="66">
        <v>-2750</v>
      </c>
      <c r="C334" s="50">
        <f>VLOOKUP($A334,級距!$A:$K,9,FALSE)</f>
        <v>7</v>
      </c>
      <c r="D334" s="50">
        <f>VLOOKUP($A334,級距!A:K,10,FALSE)</f>
        <v>4</v>
      </c>
      <c r="E334" s="50">
        <f>VLOOKUP($A334,級距!A:K,11,FALSE)</f>
        <v>1</v>
      </c>
      <c r="F334" s="50">
        <f t="shared" si="5"/>
        <v>1</v>
      </c>
    </row>
    <row r="335" spans="1:6" x14ac:dyDescent="0.25">
      <c r="A335" s="73">
        <v>45211</v>
      </c>
      <c r="B335" s="66">
        <v>-6820</v>
      </c>
      <c r="C335" s="50">
        <f>VLOOKUP($A335,級距!$A:$K,9,FALSE)</f>
        <v>5</v>
      </c>
      <c r="D335" s="50">
        <f>VLOOKUP($A335,級距!A:K,10,FALSE)</f>
        <v>6</v>
      </c>
      <c r="E335" s="50">
        <f>VLOOKUP($A335,級距!A:K,11,FALSE)</f>
        <v>2</v>
      </c>
      <c r="F335" s="50">
        <f t="shared" si="5"/>
        <v>1</v>
      </c>
    </row>
    <row r="336" spans="1:6" x14ac:dyDescent="0.25">
      <c r="A336" s="73">
        <v>45210</v>
      </c>
      <c r="B336" s="66">
        <v>-2115</v>
      </c>
      <c r="C336" s="50">
        <f>VLOOKUP($A336,級距!$A:$K,9,FALSE)</f>
        <v>2</v>
      </c>
      <c r="D336" s="50">
        <f>VLOOKUP($A336,級距!A:K,10,FALSE)</f>
        <v>5</v>
      </c>
      <c r="E336" s="50">
        <f>VLOOKUP($A336,級距!A:K,11,FALSE)</f>
        <v>2</v>
      </c>
      <c r="F336" s="50">
        <f t="shared" si="5"/>
        <v>1</v>
      </c>
    </row>
    <row r="337" spans="1:6" x14ac:dyDescent="0.25">
      <c r="A337" s="73">
        <v>45209</v>
      </c>
      <c r="B337" s="66">
        <v>1865</v>
      </c>
      <c r="C337" s="50">
        <f>VLOOKUP($A337,級距!$A:$K,9,FALSE)</f>
        <v>5</v>
      </c>
      <c r="D337" s="50">
        <f>VLOOKUP($A337,級距!A:K,10,FALSE)</f>
        <v>2</v>
      </c>
      <c r="E337" s="50">
        <f>VLOOKUP($A337,級距!A:K,11,FALSE)</f>
        <v>2</v>
      </c>
      <c r="F337" s="50">
        <f t="shared" si="5"/>
        <v>1</v>
      </c>
    </row>
    <row r="338" spans="1:6" x14ac:dyDescent="0.25">
      <c r="A338" s="73">
        <v>45208</v>
      </c>
      <c r="B338" s="66">
        <v>14095</v>
      </c>
      <c r="C338" s="50">
        <f>VLOOKUP($A338,級距!$A:$K,9,FALSE)</f>
        <v>5</v>
      </c>
      <c r="D338" s="50">
        <f>VLOOKUP($A338,級距!A:K,10,FALSE)</f>
        <v>8</v>
      </c>
      <c r="E338" s="50">
        <f>VLOOKUP($A338,級距!A:K,11,FALSE)</f>
        <v>3</v>
      </c>
      <c r="F338" s="50">
        <f t="shared" si="5"/>
        <v>1</v>
      </c>
    </row>
    <row r="339" spans="1:6" x14ac:dyDescent="0.25">
      <c r="A339" s="73">
        <v>45205</v>
      </c>
      <c r="B339" s="66">
        <v>20385</v>
      </c>
      <c r="C339" s="50">
        <f>VLOOKUP($A339,級距!$A:$K,9,FALSE)</f>
        <v>10</v>
      </c>
      <c r="D339" s="50">
        <f>VLOOKUP($A339,級距!A:K,10,FALSE)</f>
        <v>4</v>
      </c>
      <c r="E339" s="50">
        <f>VLOOKUP($A339,級距!A:K,11,FALSE)</f>
        <v>1</v>
      </c>
      <c r="F339" s="50">
        <f t="shared" si="5"/>
        <v>1</v>
      </c>
    </row>
    <row r="340" spans="1:6" x14ac:dyDescent="0.25">
      <c r="A340" s="73">
        <v>45204</v>
      </c>
      <c r="B340" s="66">
        <v>3435</v>
      </c>
      <c r="C340" s="50">
        <f>VLOOKUP($A340,級距!$A:$K,9,FALSE)</f>
        <v>5</v>
      </c>
      <c r="D340" s="50">
        <f>VLOOKUP($A340,級距!A:K,10,FALSE)</f>
        <v>2</v>
      </c>
      <c r="E340" s="50">
        <f>VLOOKUP($A340,級距!A:K,11,FALSE)</f>
        <v>2</v>
      </c>
      <c r="F340" s="50">
        <f t="shared" si="5"/>
        <v>1</v>
      </c>
    </row>
    <row r="341" spans="1:6" x14ac:dyDescent="0.25">
      <c r="A341" s="73">
        <v>45203</v>
      </c>
      <c r="B341" s="66">
        <v>10580</v>
      </c>
      <c r="C341" s="50">
        <f>VLOOKUP($A341,級距!$A:$K,9,FALSE)</f>
        <v>6</v>
      </c>
      <c r="D341" s="50">
        <f>VLOOKUP($A341,級距!A:K,10,FALSE)</f>
        <v>9</v>
      </c>
      <c r="E341" s="50">
        <f>VLOOKUP($A341,級距!A:K,11,FALSE)</f>
        <v>4</v>
      </c>
      <c r="F341" s="50">
        <f t="shared" si="5"/>
        <v>1</v>
      </c>
    </row>
    <row r="342" spans="1:6" x14ac:dyDescent="0.25">
      <c r="A342" s="73">
        <v>45202</v>
      </c>
      <c r="B342" s="66">
        <v>-4880</v>
      </c>
      <c r="C342" s="50">
        <f>VLOOKUP($A342,級距!$A:$K,9,FALSE)</f>
        <v>7</v>
      </c>
      <c r="D342" s="50">
        <f>VLOOKUP($A342,級距!A:K,10,FALSE)</f>
        <v>8</v>
      </c>
      <c r="E342" s="50">
        <f>VLOOKUP($A342,級距!A:K,11,FALSE)</f>
        <v>4</v>
      </c>
      <c r="F342" s="50">
        <f t="shared" si="5"/>
        <v>1</v>
      </c>
    </row>
    <row r="343" spans="1:6" x14ac:dyDescent="0.25">
      <c r="A343" s="73">
        <v>45201</v>
      </c>
      <c r="B343" s="66">
        <v>9180</v>
      </c>
      <c r="C343" s="50">
        <f>VLOOKUP($A343,級距!$A:$K,9,FALSE)</f>
        <v>5</v>
      </c>
      <c r="D343" s="50">
        <f>VLOOKUP($A343,級距!A:K,10,FALSE)</f>
        <v>5</v>
      </c>
      <c r="E343" s="50">
        <f>VLOOKUP($A343,級距!A:K,11,FALSE)</f>
        <v>2</v>
      </c>
      <c r="F343" s="50">
        <f t="shared" si="5"/>
        <v>1</v>
      </c>
    </row>
    <row r="344" spans="1:6" x14ac:dyDescent="0.25">
      <c r="A344" s="73">
        <v>45198</v>
      </c>
      <c r="B344" s="66">
        <v>-4740</v>
      </c>
      <c r="C344" s="50">
        <f>VLOOKUP($A344,級距!$A:$K,9,FALSE)</f>
        <v>5</v>
      </c>
      <c r="D344" s="50">
        <f>VLOOKUP($A344,級距!A:K,10,FALSE)</f>
        <v>4</v>
      </c>
      <c r="E344" s="50">
        <f>VLOOKUP($A344,級距!A:K,11,FALSE)</f>
        <v>2</v>
      </c>
      <c r="F344" s="50">
        <f t="shared" si="5"/>
        <v>1</v>
      </c>
    </row>
    <row r="345" spans="1:6" x14ac:dyDescent="0.25">
      <c r="A345" s="73">
        <v>45197</v>
      </c>
      <c r="B345" s="66">
        <v>4275</v>
      </c>
      <c r="C345" s="50">
        <f>VLOOKUP($A345,級距!$A:$K,9,FALSE)</f>
        <v>7</v>
      </c>
      <c r="D345" s="50">
        <f>VLOOKUP($A345,級距!A:K,10,FALSE)</f>
        <v>5</v>
      </c>
      <c r="E345" s="50">
        <f>VLOOKUP($A345,級距!A:K,11,FALSE)</f>
        <v>1</v>
      </c>
      <c r="F345" s="50">
        <f t="shared" si="5"/>
        <v>1</v>
      </c>
    </row>
    <row r="346" spans="1:6" x14ac:dyDescent="0.25">
      <c r="A346" s="73">
        <v>45196</v>
      </c>
      <c r="B346" s="66">
        <v>-3350</v>
      </c>
      <c r="C346" s="50">
        <f>VLOOKUP($A346,級距!$A:$K,9,FALSE)</f>
        <v>5</v>
      </c>
      <c r="D346" s="50">
        <f>VLOOKUP($A346,級距!A:K,10,FALSE)</f>
        <v>1</v>
      </c>
      <c r="E346" s="50">
        <f>VLOOKUP($A346,級距!A:K,11,FALSE)</f>
        <v>2</v>
      </c>
      <c r="F346" s="50">
        <f t="shared" si="5"/>
        <v>1</v>
      </c>
    </row>
    <row r="347" spans="1:6" x14ac:dyDescent="0.25">
      <c r="A347" s="73">
        <v>45195</v>
      </c>
      <c r="B347" s="66">
        <v>2300</v>
      </c>
      <c r="C347" s="50">
        <f>VLOOKUP($A347,級距!$A:$K,9,FALSE)</f>
        <v>5</v>
      </c>
      <c r="D347" s="50">
        <f>VLOOKUP($A347,級距!A:K,10,FALSE)</f>
        <v>7</v>
      </c>
      <c r="E347" s="50">
        <f>VLOOKUP($A347,級距!A:K,11,FALSE)</f>
        <v>3</v>
      </c>
      <c r="F347" s="50">
        <f t="shared" si="5"/>
        <v>1</v>
      </c>
    </row>
    <row r="348" spans="1:6" x14ac:dyDescent="0.25">
      <c r="A348" s="73">
        <v>45194</v>
      </c>
      <c r="B348" s="66">
        <v>8180</v>
      </c>
      <c r="C348" s="50">
        <f>VLOOKUP($A348,級距!$A:$K,9,FALSE)</f>
        <v>2</v>
      </c>
      <c r="D348" s="50">
        <f>VLOOKUP($A348,級距!A:K,10,FALSE)</f>
        <v>6</v>
      </c>
      <c r="E348" s="50">
        <f>VLOOKUP($A348,級距!A:K,11,FALSE)</f>
        <v>2</v>
      </c>
      <c r="F348" s="50">
        <f t="shared" si="5"/>
        <v>1</v>
      </c>
    </row>
    <row r="349" spans="1:6" x14ac:dyDescent="0.25">
      <c r="A349" s="73">
        <v>45191</v>
      </c>
      <c r="B349" s="66">
        <v>-10105</v>
      </c>
      <c r="C349" s="50">
        <f>VLOOKUP($A349,級距!$A:$K,9,FALSE)</f>
        <v>3</v>
      </c>
      <c r="D349" s="50">
        <f>VLOOKUP($A349,級距!A:K,10,FALSE)</f>
        <v>4</v>
      </c>
      <c r="E349" s="50">
        <f>VLOOKUP($A349,級距!A:K,11,FALSE)</f>
        <v>2</v>
      </c>
      <c r="F349" s="50">
        <f t="shared" si="5"/>
        <v>1</v>
      </c>
    </row>
    <row r="350" spans="1:6" x14ac:dyDescent="0.25">
      <c r="A350" s="73">
        <v>45190</v>
      </c>
      <c r="B350" s="66">
        <v>-6525</v>
      </c>
      <c r="C350" s="50">
        <f>VLOOKUP($A350,級距!$A:$K,9,FALSE)</f>
        <v>3</v>
      </c>
      <c r="D350" s="50">
        <f>VLOOKUP($A350,級距!A:K,10,FALSE)</f>
        <v>10</v>
      </c>
      <c r="E350" s="50">
        <f>VLOOKUP($A350,級距!A:K,11,FALSE)</f>
        <v>3</v>
      </c>
      <c r="F350" s="50">
        <f t="shared" si="5"/>
        <v>1</v>
      </c>
    </row>
    <row r="351" spans="1:6" x14ac:dyDescent="0.25">
      <c r="A351" s="73">
        <v>45189</v>
      </c>
      <c r="B351" s="66">
        <v>760</v>
      </c>
      <c r="C351" s="50">
        <f>VLOOKUP($A351,級距!$A:$K,9,FALSE)</f>
        <v>6</v>
      </c>
      <c r="D351" s="50">
        <f>VLOOKUP($A351,級距!A:K,10,FALSE)</f>
        <v>9</v>
      </c>
      <c r="E351" s="50">
        <f>VLOOKUP($A351,級距!A:K,11,FALSE)</f>
        <v>4</v>
      </c>
      <c r="F351" s="50">
        <f t="shared" si="5"/>
        <v>1</v>
      </c>
    </row>
    <row r="352" spans="1:6" x14ac:dyDescent="0.25">
      <c r="A352" s="73">
        <v>45188</v>
      </c>
      <c r="B352" s="66">
        <v>4195</v>
      </c>
      <c r="C352" s="50">
        <f>VLOOKUP($A352,級距!$A:$K,9,FALSE)</f>
        <v>4</v>
      </c>
      <c r="D352" s="50">
        <f>VLOOKUP($A352,級距!A:K,10,FALSE)</f>
        <v>4</v>
      </c>
      <c r="E352" s="50">
        <f>VLOOKUP($A352,級距!A:K,11,FALSE)</f>
        <v>2</v>
      </c>
      <c r="F352" s="50">
        <f t="shared" si="5"/>
        <v>1</v>
      </c>
    </row>
    <row r="353" spans="1:6" x14ac:dyDescent="0.25">
      <c r="A353" s="73">
        <v>45187</v>
      </c>
      <c r="B353" s="66">
        <v>2500</v>
      </c>
      <c r="C353" s="50">
        <f>VLOOKUP($A353,級距!$A:$K,9,FALSE)</f>
        <v>2</v>
      </c>
      <c r="D353" s="50">
        <f>VLOOKUP($A353,級距!A:K,10,FALSE)</f>
        <v>1</v>
      </c>
      <c r="E353" s="50">
        <f>VLOOKUP($A353,級距!A:K,11,FALSE)</f>
        <v>2</v>
      </c>
      <c r="F353" s="50">
        <f t="shared" si="5"/>
        <v>1</v>
      </c>
    </row>
    <row r="354" spans="1:6" x14ac:dyDescent="0.25">
      <c r="A354" s="73">
        <v>45183</v>
      </c>
      <c r="B354" s="66">
        <v>-2235</v>
      </c>
      <c r="C354" s="50">
        <f>VLOOKUP($A354,級距!$A:$K,9,FALSE)</f>
        <v>3</v>
      </c>
      <c r="D354" s="50">
        <f>VLOOKUP($A354,級距!A:K,10,FALSE)</f>
        <v>3</v>
      </c>
      <c r="E354" s="50">
        <f>VLOOKUP($A354,級距!A:K,11,FALSE)</f>
        <v>2</v>
      </c>
      <c r="F354" s="50">
        <f t="shared" si="5"/>
        <v>1</v>
      </c>
    </row>
    <row r="355" spans="1:6" x14ac:dyDescent="0.25">
      <c r="A355" s="73">
        <v>45182</v>
      </c>
      <c r="B355" s="66">
        <v>2035</v>
      </c>
      <c r="C355" s="50">
        <f>VLOOKUP($A355,級距!$A:$K,9,FALSE)</f>
        <v>4</v>
      </c>
      <c r="D355" s="50">
        <f>VLOOKUP($A355,級距!A:K,10,FALSE)</f>
        <v>5</v>
      </c>
      <c r="E355" s="50">
        <f>VLOOKUP($A355,級距!A:K,11,FALSE)</f>
        <v>2</v>
      </c>
      <c r="F355" s="50">
        <f t="shared" si="5"/>
        <v>1</v>
      </c>
    </row>
    <row r="356" spans="1:6" x14ac:dyDescent="0.25">
      <c r="A356" s="73">
        <v>45181</v>
      </c>
      <c r="B356" s="66">
        <v>-7845</v>
      </c>
      <c r="C356" s="50">
        <f>VLOOKUP($A356,級距!$A:$K,9,FALSE)</f>
        <v>3</v>
      </c>
      <c r="D356" s="50">
        <f>VLOOKUP($A356,級距!A:K,10,FALSE)</f>
        <v>9</v>
      </c>
      <c r="E356" s="50">
        <f>VLOOKUP($A356,級距!A:K,11,FALSE)</f>
        <v>3</v>
      </c>
      <c r="F356" s="50">
        <f t="shared" si="5"/>
        <v>1</v>
      </c>
    </row>
    <row r="357" spans="1:6" x14ac:dyDescent="0.25">
      <c r="A357" s="73">
        <v>45180</v>
      </c>
      <c r="B357" s="66">
        <v>9530</v>
      </c>
      <c r="C357" s="50">
        <f>VLOOKUP($A357,級距!$A:$K,9,FALSE)</f>
        <v>2</v>
      </c>
      <c r="D357" s="50">
        <f>VLOOKUP($A357,級距!A:K,10,FALSE)</f>
        <v>6</v>
      </c>
      <c r="E357" s="50">
        <f>VLOOKUP($A357,級距!A:K,11,FALSE)</f>
        <v>2</v>
      </c>
      <c r="F357" s="50">
        <f t="shared" si="5"/>
        <v>1</v>
      </c>
    </row>
    <row r="358" spans="1:6" x14ac:dyDescent="0.25">
      <c r="A358" s="73">
        <v>45179</v>
      </c>
      <c r="B358" s="66">
        <v>0</v>
      </c>
      <c r="C358" s="50" t="e">
        <f>VLOOKUP($A358,級距!$A:$K,9,FALSE)</f>
        <v>#N/A</v>
      </c>
      <c r="D358" s="50" t="e">
        <f>VLOOKUP($A358,級距!A:K,10,FALSE)</f>
        <v>#N/A</v>
      </c>
      <c r="E358" s="50" t="e">
        <f>VLOOKUP($A358,級距!A:K,11,FALSE)</f>
        <v>#N/A</v>
      </c>
      <c r="F358" s="50">
        <f t="shared" si="5"/>
        <v>0</v>
      </c>
    </row>
    <row r="359" spans="1:6" x14ac:dyDescent="0.25">
      <c r="A359" s="73">
        <v>45178</v>
      </c>
      <c r="B359" s="66">
        <v>0</v>
      </c>
      <c r="C359" s="50" t="e">
        <f>VLOOKUP($A359,級距!$A:$K,9,FALSE)</f>
        <v>#N/A</v>
      </c>
      <c r="D359" s="50" t="e">
        <f>VLOOKUP($A359,級距!A:K,10,FALSE)</f>
        <v>#N/A</v>
      </c>
      <c r="E359" s="50" t="e">
        <f>VLOOKUP($A359,級距!A:K,11,FALSE)</f>
        <v>#N/A</v>
      </c>
      <c r="F359" s="50">
        <f t="shared" si="5"/>
        <v>0</v>
      </c>
    </row>
    <row r="360" spans="1:6" x14ac:dyDescent="0.25">
      <c r="A360" s="73">
        <v>45177</v>
      </c>
      <c r="B360" s="66">
        <v>-6670</v>
      </c>
      <c r="C360" s="50">
        <f>VLOOKUP($A360,級距!$A:$K,9,FALSE)</f>
        <v>3</v>
      </c>
      <c r="D360" s="50">
        <f>VLOOKUP($A360,級距!A:K,10,FALSE)</f>
        <v>3</v>
      </c>
      <c r="E360" s="50">
        <f>VLOOKUP($A360,級距!A:K,11,FALSE)</f>
        <v>2</v>
      </c>
      <c r="F360" s="50">
        <f t="shared" si="5"/>
        <v>1</v>
      </c>
    </row>
    <row r="361" spans="1:6" x14ac:dyDescent="0.25">
      <c r="A361" s="73">
        <v>45176</v>
      </c>
      <c r="B361" s="66">
        <v>-3325</v>
      </c>
      <c r="C361" s="50">
        <f>VLOOKUP($A361,級距!$A:$K,9,FALSE)</f>
        <v>2</v>
      </c>
      <c r="D361" s="50">
        <f>VLOOKUP($A361,級距!A:K,10,FALSE)</f>
        <v>2</v>
      </c>
      <c r="E361" s="50">
        <f>VLOOKUP($A361,級距!A:K,11,FALSE)</f>
        <v>2</v>
      </c>
      <c r="F361" s="50">
        <f t="shared" si="5"/>
        <v>1</v>
      </c>
    </row>
    <row r="362" spans="1:6" x14ac:dyDescent="0.25">
      <c r="A362" s="73">
        <v>45175</v>
      </c>
      <c r="B362" s="66">
        <v>4765</v>
      </c>
      <c r="C362" s="50">
        <f>VLOOKUP($A362,級距!$A:$K,9,FALSE)</f>
        <v>4</v>
      </c>
      <c r="D362" s="50">
        <f>VLOOKUP($A362,級距!A:K,10,FALSE)</f>
        <v>5</v>
      </c>
      <c r="E362" s="50">
        <f>VLOOKUP($A362,級距!A:K,11,FALSE)</f>
        <v>2</v>
      </c>
      <c r="F362" s="50">
        <f t="shared" si="5"/>
        <v>1</v>
      </c>
    </row>
    <row r="363" spans="1:6" x14ac:dyDescent="0.25">
      <c r="A363" s="73">
        <v>45174</v>
      </c>
      <c r="B363" s="66">
        <v>-1480</v>
      </c>
      <c r="C363" s="50">
        <f>VLOOKUP($A363,級距!$A:$K,9,FALSE)</f>
        <v>2</v>
      </c>
      <c r="D363" s="50">
        <f>VLOOKUP($A363,級距!A:K,10,FALSE)</f>
        <v>4</v>
      </c>
      <c r="E363" s="50">
        <f>VLOOKUP($A363,級距!A:K,11,FALSE)</f>
        <v>2</v>
      </c>
      <c r="F363" s="50">
        <f t="shared" si="5"/>
        <v>1</v>
      </c>
    </row>
    <row r="364" spans="1:6" x14ac:dyDescent="0.25">
      <c r="A364" s="73">
        <v>45173</v>
      </c>
      <c r="B364" s="66">
        <v>-1985</v>
      </c>
      <c r="C364" s="50" t="e">
        <f>VLOOKUP($A364,級距!$A:$K,9,FALSE)</f>
        <v>#N/A</v>
      </c>
      <c r="D364" s="50" t="e">
        <f>VLOOKUP($A364,級距!A:K,10,FALSE)</f>
        <v>#N/A</v>
      </c>
      <c r="E364" s="50" t="e">
        <f>VLOOKUP($A364,級距!A:K,11,FALSE)</f>
        <v>#N/A</v>
      </c>
      <c r="F364" s="50">
        <f t="shared" si="5"/>
        <v>1</v>
      </c>
    </row>
    <row r="365" spans="1:6" x14ac:dyDescent="0.25">
      <c r="A365" s="73">
        <v>45169</v>
      </c>
      <c r="B365" s="66">
        <v>-3770</v>
      </c>
      <c r="C365" s="50">
        <f>VLOOKUP($A365,級距!$A:$K,9,FALSE)</f>
        <v>2</v>
      </c>
      <c r="D365" s="50">
        <f>VLOOKUP($A365,級距!A:K,10,FALSE)</f>
        <v>4</v>
      </c>
      <c r="E365" s="50">
        <f>VLOOKUP($A365,級距!A:K,11,FALSE)</f>
        <v>2</v>
      </c>
      <c r="F365" s="50">
        <f t="shared" si="5"/>
        <v>1</v>
      </c>
    </row>
    <row r="366" spans="1:6" x14ac:dyDescent="0.25">
      <c r="A366" s="73">
        <v>45168</v>
      </c>
      <c r="B366" s="66">
        <v>4050</v>
      </c>
      <c r="C366" s="50">
        <f>VLOOKUP($A366,級距!$A:$K,9,FALSE)</f>
        <v>2</v>
      </c>
      <c r="D366" s="50">
        <f>VLOOKUP($A366,級距!A:K,10,FALSE)</f>
        <v>8</v>
      </c>
      <c r="E366" s="50">
        <f>VLOOKUP($A366,級距!A:K,11,FALSE)</f>
        <v>3</v>
      </c>
      <c r="F366" s="50">
        <f t="shared" si="5"/>
        <v>1</v>
      </c>
    </row>
    <row r="367" spans="1:6" x14ac:dyDescent="0.25">
      <c r="A367" s="73">
        <v>45167</v>
      </c>
      <c r="B367" s="66">
        <v>15790</v>
      </c>
      <c r="C367" s="50">
        <f>VLOOKUP($A367,級距!$A:$K,9,FALSE)</f>
        <v>8</v>
      </c>
      <c r="D367" s="50">
        <f>VLOOKUP($A367,級距!A:K,10,FALSE)</f>
        <v>9</v>
      </c>
      <c r="E367" s="50">
        <f>VLOOKUP($A367,級距!A:K,11,FALSE)</f>
        <v>4</v>
      </c>
      <c r="F367" s="50">
        <f t="shared" si="5"/>
        <v>1</v>
      </c>
    </row>
    <row r="368" spans="1:6" x14ac:dyDescent="0.25">
      <c r="A368" s="73">
        <v>45166</v>
      </c>
      <c r="B368" s="66">
        <v>-10170</v>
      </c>
      <c r="C368" s="50">
        <f>VLOOKUP($A368,級距!$A:$K,9,FALSE)</f>
        <v>2</v>
      </c>
      <c r="D368" s="50">
        <f>VLOOKUP($A368,級距!A:K,10,FALSE)</f>
        <v>6</v>
      </c>
      <c r="E368" s="50">
        <f>VLOOKUP($A368,級距!A:K,11,FALSE)</f>
        <v>2</v>
      </c>
      <c r="F368" s="50">
        <f t="shared" si="5"/>
        <v>1</v>
      </c>
    </row>
    <row r="369" spans="1:6" x14ac:dyDescent="0.25">
      <c r="A369" s="73">
        <v>45163</v>
      </c>
      <c r="B369" s="66">
        <v>-3835</v>
      </c>
      <c r="C369" s="50">
        <f>VLOOKUP($A369,級距!$A:$K,9,FALSE)</f>
        <v>7</v>
      </c>
      <c r="D369" s="50">
        <f>VLOOKUP($A369,級距!A:K,10,FALSE)</f>
        <v>4</v>
      </c>
      <c r="E369" s="50">
        <f>VLOOKUP($A369,級距!A:K,11,FALSE)</f>
        <v>1</v>
      </c>
      <c r="F369" s="50">
        <f t="shared" si="5"/>
        <v>1</v>
      </c>
    </row>
    <row r="370" spans="1:6" x14ac:dyDescent="0.25">
      <c r="A370" s="73">
        <v>45162</v>
      </c>
      <c r="B370" s="66">
        <v>7650</v>
      </c>
      <c r="C370" s="50">
        <f>VLOOKUP($A370,級距!$A:$K,9,FALSE)</f>
        <v>10</v>
      </c>
      <c r="D370" s="50">
        <f>VLOOKUP($A370,級距!A:K,10,FALSE)</f>
        <v>10</v>
      </c>
      <c r="E370" s="50">
        <f>VLOOKUP($A370,級距!A:K,11,FALSE)</f>
        <v>4</v>
      </c>
      <c r="F370" s="50">
        <f t="shared" si="5"/>
        <v>1</v>
      </c>
    </row>
    <row r="371" spans="1:6" x14ac:dyDescent="0.25">
      <c r="A371" s="73">
        <v>45161</v>
      </c>
      <c r="B371" s="66">
        <v>20005</v>
      </c>
      <c r="C371" s="50">
        <f>VLOOKUP($A371,級距!$A:$K,9,FALSE)</f>
        <v>6</v>
      </c>
      <c r="D371" s="50">
        <f>VLOOKUP($A371,級距!A:K,10,FALSE)</f>
        <v>7</v>
      </c>
      <c r="E371" s="50">
        <f>VLOOKUP($A371,級距!A:K,11,FALSE)</f>
        <v>4</v>
      </c>
      <c r="F371" s="50">
        <f t="shared" si="5"/>
        <v>1</v>
      </c>
    </row>
    <row r="372" spans="1:6" x14ac:dyDescent="0.25">
      <c r="A372" s="73">
        <v>45160</v>
      </c>
      <c r="B372" s="66">
        <v>2765</v>
      </c>
      <c r="C372" s="50">
        <f>VLOOKUP($A372,級距!$A:$K,9,FALSE)</f>
        <v>4</v>
      </c>
      <c r="D372" s="50">
        <f>VLOOKUP($A372,級距!A:K,10,FALSE)</f>
        <v>7</v>
      </c>
      <c r="E372" s="50">
        <f>VLOOKUP($A372,級距!A:K,11,FALSE)</f>
        <v>3</v>
      </c>
      <c r="F372" s="50">
        <f t="shared" si="5"/>
        <v>1</v>
      </c>
    </row>
    <row r="373" spans="1:6" x14ac:dyDescent="0.25">
      <c r="A373" s="73">
        <v>45159</v>
      </c>
      <c r="B373" s="66">
        <v>9860</v>
      </c>
      <c r="C373" s="50">
        <f>VLOOKUP($A373,級距!$A:$K,9,FALSE)</f>
        <v>5</v>
      </c>
      <c r="D373" s="50">
        <f>VLOOKUP($A373,級距!A:K,10,FALSE)</f>
        <v>8</v>
      </c>
      <c r="E373" s="50">
        <f>VLOOKUP($A373,級距!A:K,11,FALSE)</f>
        <v>3</v>
      </c>
      <c r="F373" s="50">
        <f t="shared" si="5"/>
        <v>1</v>
      </c>
    </row>
    <row r="374" spans="1:6" x14ac:dyDescent="0.25">
      <c r="A374" s="73">
        <v>45156</v>
      </c>
      <c r="B374" s="66">
        <v>8055</v>
      </c>
      <c r="C374" s="50">
        <f>VLOOKUP($A374,級距!$A:$K,9,FALSE)</f>
        <v>4</v>
      </c>
      <c r="D374" s="50">
        <f>VLOOKUP($A374,級距!A:K,10,FALSE)</f>
        <v>3</v>
      </c>
      <c r="E374" s="50">
        <f>VLOOKUP($A374,級距!A:K,11,FALSE)</f>
        <v>2</v>
      </c>
      <c r="F374" s="50">
        <f t="shared" si="5"/>
        <v>1</v>
      </c>
    </row>
    <row r="375" spans="1:6" x14ac:dyDescent="0.25">
      <c r="A375" s="73">
        <v>45155</v>
      </c>
      <c r="B375" s="66">
        <v>4060</v>
      </c>
      <c r="C375" s="50">
        <f>VLOOKUP($A375,級距!$A:$K,9,FALSE)</f>
        <v>5</v>
      </c>
      <c r="D375" s="50">
        <f>VLOOKUP($A375,級距!A:K,10,FALSE)</f>
        <v>8</v>
      </c>
      <c r="E375" s="50">
        <f>VLOOKUP($A375,級距!A:K,11,FALSE)</f>
        <v>3</v>
      </c>
      <c r="F375" s="50">
        <f t="shared" si="5"/>
        <v>1</v>
      </c>
    </row>
    <row r="376" spans="1:6" x14ac:dyDescent="0.25">
      <c r="A376" s="73">
        <v>45154</v>
      </c>
      <c r="B376" s="66">
        <v>-935</v>
      </c>
      <c r="C376" s="50">
        <f>VLOOKUP($A376,級距!$A:$K,9,FALSE)</f>
        <v>4</v>
      </c>
      <c r="D376" s="50">
        <f>VLOOKUP($A376,級距!A:K,10,FALSE)</f>
        <v>9</v>
      </c>
      <c r="E376" s="50">
        <f>VLOOKUP($A376,級距!A:K,11,FALSE)</f>
        <v>3</v>
      </c>
      <c r="F376" s="50">
        <f t="shared" si="5"/>
        <v>1</v>
      </c>
    </row>
    <row r="377" spans="1:6" x14ac:dyDescent="0.25">
      <c r="A377" s="73">
        <v>45153</v>
      </c>
      <c r="B377" s="66">
        <v>-3850</v>
      </c>
      <c r="C377" s="50">
        <f>VLOOKUP($A377,級距!$A:$K,9,FALSE)</f>
        <v>3</v>
      </c>
      <c r="D377" s="50">
        <f>VLOOKUP($A377,級距!A:K,10,FALSE)</f>
        <v>4</v>
      </c>
      <c r="E377" s="50">
        <f>VLOOKUP($A377,級距!A:K,11,FALSE)</f>
        <v>2</v>
      </c>
      <c r="F377" s="50">
        <f t="shared" si="5"/>
        <v>1</v>
      </c>
    </row>
    <row r="378" spans="1:6" x14ac:dyDescent="0.25">
      <c r="A378" s="73">
        <v>45152</v>
      </c>
      <c r="B378" s="66">
        <v>14040</v>
      </c>
      <c r="C378" s="50">
        <f>VLOOKUP($A378,級距!$A:$K,9,FALSE)</f>
        <v>5</v>
      </c>
      <c r="D378" s="50">
        <f>VLOOKUP($A378,級距!A:K,10,FALSE)</f>
        <v>5</v>
      </c>
      <c r="E378" s="50">
        <f>VLOOKUP($A378,級距!A:K,11,FALSE)</f>
        <v>2</v>
      </c>
      <c r="F378" s="50">
        <f t="shared" si="5"/>
        <v>1</v>
      </c>
    </row>
    <row r="379" spans="1:6" x14ac:dyDescent="0.25">
      <c r="A379" s="73">
        <v>45149</v>
      </c>
      <c r="B379" s="66">
        <v>855</v>
      </c>
      <c r="C379" s="50">
        <f>VLOOKUP($A379,級距!$A:$K,9,FALSE)</f>
        <v>2</v>
      </c>
      <c r="D379" s="50">
        <f>VLOOKUP($A379,級距!A:K,10,FALSE)</f>
        <v>5</v>
      </c>
      <c r="E379" s="50">
        <f>VLOOKUP($A379,級距!A:K,11,FALSE)</f>
        <v>2</v>
      </c>
      <c r="F379" s="50">
        <f t="shared" si="5"/>
        <v>1</v>
      </c>
    </row>
    <row r="380" spans="1:6" x14ac:dyDescent="0.25">
      <c r="A380" s="73">
        <v>45148</v>
      </c>
      <c r="B380" s="66">
        <v>-6830</v>
      </c>
      <c r="C380" s="50">
        <f>VLOOKUP($A380,級距!$A:$K,9,FALSE)</f>
        <v>7</v>
      </c>
      <c r="D380" s="50">
        <f>VLOOKUP($A380,級距!A:K,10,FALSE)</f>
        <v>3</v>
      </c>
      <c r="E380" s="50">
        <f>VLOOKUP($A380,級距!A:K,11,FALSE)</f>
        <v>1</v>
      </c>
      <c r="F380" s="50">
        <f t="shared" si="5"/>
        <v>1</v>
      </c>
    </row>
    <row r="381" spans="1:6" x14ac:dyDescent="0.25">
      <c r="A381" s="73">
        <v>45147</v>
      </c>
      <c r="B381" s="66">
        <v>6710</v>
      </c>
      <c r="C381" s="50">
        <f>VLOOKUP($A381,級距!$A:$K,9,FALSE)</f>
        <v>5</v>
      </c>
      <c r="D381" s="50">
        <f>VLOOKUP($A381,級距!A:K,10,FALSE)</f>
        <v>8</v>
      </c>
      <c r="E381" s="50">
        <f>VLOOKUP($A381,級距!A:K,11,FALSE)</f>
        <v>3</v>
      </c>
      <c r="F381" s="50">
        <f t="shared" si="5"/>
        <v>1</v>
      </c>
    </row>
    <row r="382" spans="1:6" x14ac:dyDescent="0.25">
      <c r="A382" s="73">
        <v>45146</v>
      </c>
      <c r="B382" s="66">
        <v>1900</v>
      </c>
      <c r="C382" s="50">
        <f>VLOOKUP($A382,級距!$A:$K,9,FALSE)</f>
        <v>4</v>
      </c>
      <c r="D382" s="50">
        <f>VLOOKUP($A382,級距!A:K,10,FALSE)</f>
        <v>3</v>
      </c>
      <c r="E382" s="50">
        <f>VLOOKUP($A382,級距!A:K,11,FALSE)</f>
        <v>2</v>
      </c>
      <c r="F382" s="50">
        <f t="shared" si="5"/>
        <v>1</v>
      </c>
    </row>
    <row r="383" spans="1:6" x14ac:dyDescent="0.25">
      <c r="A383" s="73">
        <v>45145</v>
      </c>
      <c r="B383" s="66">
        <v>1000</v>
      </c>
      <c r="C383" s="50">
        <f>VLOOKUP($A383,級距!$A:$K,9,FALSE)</f>
        <v>2</v>
      </c>
      <c r="D383" s="50">
        <f>VLOOKUP($A383,級距!A:K,10,FALSE)</f>
        <v>5</v>
      </c>
      <c r="E383" s="50">
        <f>VLOOKUP($A383,級距!A:K,11,FALSE)</f>
        <v>2</v>
      </c>
      <c r="F383" s="50">
        <f t="shared" si="5"/>
        <v>1</v>
      </c>
    </row>
    <row r="384" spans="1:6" x14ac:dyDescent="0.25">
      <c r="A384" s="73">
        <v>45142</v>
      </c>
      <c r="B384" s="66">
        <v>-11125</v>
      </c>
      <c r="C384" s="50">
        <f>VLOOKUP($A384,級距!$A:$K,9,FALSE)</f>
        <v>5</v>
      </c>
      <c r="D384" s="50">
        <f>VLOOKUP($A384,級距!A:K,10,FALSE)</f>
        <v>6</v>
      </c>
      <c r="E384" s="50">
        <f>VLOOKUP($A384,級距!A:K,11,FALSE)</f>
        <v>2</v>
      </c>
      <c r="F384" s="50">
        <f t="shared" si="5"/>
        <v>1</v>
      </c>
    </row>
    <row r="385" spans="1:6" x14ac:dyDescent="0.25">
      <c r="A385" s="73">
        <v>45141</v>
      </c>
      <c r="B385" s="66">
        <v>5780</v>
      </c>
      <c r="C385" s="50">
        <f>VLOOKUP($A385,級距!$A:$K,9,FALSE)</f>
        <v>3</v>
      </c>
      <c r="D385" s="50">
        <f>VLOOKUP($A385,級距!A:K,10,FALSE)</f>
        <v>1</v>
      </c>
      <c r="E385" s="50">
        <f>VLOOKUP($A385,級距!A:K,11,FALSE)</f>
        <v>2</v>
      </c>
      <c r="F385" s="50">
        <f t="shared" si="5"/>
        <v>1</v>
      </c>
    </row>
    <row r="386" spans="1:6" x14ac:dyDescent="0.25">
      <c r="A386" s="73">
        <v>45140</v>
      </c>
      <c r="B386" s="66">
        <v>5365</v>
      </c>
      <c r="C386" s="50">
        <f>VLOOKUP($A386,級距!$A:$K,9,FALSE)</f>
        <v>7</v>
      </c>
      <c r="D386" s="50">
        <f>VLOOKUP($A386,級距!A:K,10,FALSE)</f>
        <v>7</v>
      </c>
      <c r="E386" s="50">
        <f>VLOOKUP($A386,級距!A:K,11,FALSE)</f>
        <v>4</v>
      </c>
      <c r="F386" s="50">
        <f t="shared" ref="F386:F449" si="6">IF(B386&lt;&gt;0,1,0)</f>
        <v>1</v>
      </c>
    </row>
    <row r="387" spans="1:6" x14ac:dyDescent="0.25">
      <c r="A387" s="73">
        <v>45139</v>
      </c>
      <c r="B387" s="66">
        <v>-10240</v>
      </c>
      <c r="C387" s="50">
        <f>VLOOKUP($A387,級距!$A:$K,9,FALSE)</f>
        <v>1</v>
      </c>
      <c r="D387" s="50">
        <f>VLOOKUP($A387,級距!A:K,10,FALSE)</f>
        <v>1</v>
      </c>
      <c r="E387" s="50">
        <f>VLOOKUP($A387,級距!A:K,11,FALSE)</f>
        <v>2</v>
      </c>
      <c r="F387" s="50">
        <f t="shared" si="6"/>
        <v>1</v>
      </c>
    </row>
    <row r="388" spans="1:6" x14ac:dyDescent="0.25">
      <c r="A388" s="73">
        <v>45138</v>
      </c>
      <c r="B388" s="66">
        <v>-6590</v>
      </c>
      <c r="C388" s="50">
        <f>VLOOKUP($A388,級距!$A:$K,9,FALSE)</f>
        <v>1</v>
      </c>
      <c r="D388" s="50">
        <f>VLOOKUP($A388,級距!A:K,10,FALSE)</f>
        <v>2</v>
      </c>
      <c r="E388" s="50">
        <f>VLOOKUP($A388,級距!A:K,11,FALSE)</f>
        <v>2</v>
      </c>
      <c r="F388" s="50">
        <f t="shared" si="6"/>
        <v>1</v>
      </c>
    </row>
    <row r="389" spans="1:6" x14ac:dyDescent="0.25">
      <c r="A389" s="73">
        <v>45135</v>
      </c>
      <c r="B389" s="66">
        <v>5000</v>
      </c>
      <c r="C389" s="50">
        <f>VLOOKUP($A389,級距!$A:$K,9,FALSE)</f>
        <v>4</v>
      </c>
      <c r="D389" s="50">
        <f>VLOOKUP($A389,級距!A:K,10,FALSE)</f>
        <v>8</v>
      </c>
      <c r="E389" s="50">
        <f>VLOOKUP($A389,級距!A:K,11,FALSE)</f>
        <v>3</v>
      </c>
      <c r="F389" s="50">
        <f t="shared" si="6"/>
        <v>1</v>
      </c>
    </row>
    <row r="390" spans="1:6" x14ac:dyDescent="0.25">
      <c r="A390" s="73">
        <v>45134</v>
      </c>
      <c r="B390" s="66">
        <v>-6825</v>
      </c>
      <c r="C390" s="50">
        <f>VLOOKUP($A390,級距!$A:$K,9,FALSE)</f>
        <v>8</v>
      </c>
      <c r="D390" s="50">
        <f>VLOOKUP($A390,級距!A:K,10,FALSE)</f>
        <v>7</v>
      </c>
      <c r="E390" s="50">
        <f>VLOOKUP($A390,級距!A:K,11,FALSE)</f>
        <v>4</v>
      </c>
      <c r="F390" s="50">
        <f t="shared" si="6"/>
        <v>1</v>
      </c>
    </row>
    <row r="391" spans="1:6" x14ac:dyDescent="0.25">
      <c r="A391" s="73">
        <v>45133</v>
      </c>
      <c r="B391" s="66">
        <v>-465</v>
      </c>
      <c r="C391" s="50">
        <f>VLOOKUP($A391,級距!$A:$K,9,FALSE)</f>
        <v>3</v>
      </c>
      <c r="D391" s="50">
        <f>VLOOKUP($A391,級距!A:K,10,FALSE)</f>
        <v>1</v>
      </c>
      <c r="E391" s="50">
        <f>VLOOKUP($A391,級距!A:K,11,FALSE)</f>
        <v>2</v>
      </c>
      <c r="F391" s="50">
        <f t="shared" si="6"/>
        <v>1</v>
      </c>
    </row>
    <row r="392" spans="1:6" x14ac:dyDescent="0.25">
      <c r="A392" s="73">
        <v>45132</v>
      </c>
      <c r="B392" s="66">
        <v>-6935</v>
      </c>
      <c r="C392" s="50">
        <f>VLOOKUP($A392,級距!$A:$K,9,FALSE)</f>
        <v>2</v>
      </c>
      <c r="D392" s="50">
        <f>VLOOKUP($A392,級距!A:K,10,FALSE)</f>
        <v>5</v>
      </c>
      <c r="E392" s="50">
        <f>VLOOKUP($A392,級距!A:K,11,FALSE)</f>
        <v>2</v>
      </c>
      <c r="F392" s="50">
        <f t="shared" si="6"/>
        <v>1</v>
      </c>
    </row>
    <row r="393" spans="1:6" x14ac:dyDescent="0.25">
      <c r="A393" s="73">
        <v>45131</v>
      </c>
      <c r="B393" s="66">
        <v>-3180</v>
      </c>
      <c r="C393" s="50">
        <f>VLOOKUP($A393,級距!$A:$K,9,FALSE)</f>
        <v>2</v>
      </c>
      <c r="D393" s="50">
        <f>VLOOKUP($A393,級距!A:K,10,FALSE)</f>
        <v>2</v>
      </c>
      <c r="E393" s="50">
        <f>VLOOKUP($A393,級距!A:K,11,FALSE)</f>
        <v>2</v>
      </c>
      <c r="F393" s="50">
        <f t="shared" si="6"/>
        <v>1</v>
      </c>
    </row>
    <row r="394" spans="1:6" x14ac:dyDescent="0.25">
      <c r="A394" s="73">
        <v>45128</v>
      </c>
      <c r="B394" s="66">
        <v>-3470</v>
      </c>
      <c r="C394" s="50">
        <f>VLOOKUP($A394,級距!$A:$K,9,FALSE)</f>
        <v>4</v>
      </c>
      <c r="D394" s="50">
        <f>VLOOKUP($A394,級距!A:K,10,FALSE)</f>
        <v>7</v>
      </c>
      <c r="E394" s="50">
        <f>VLOOKUP($A394,級距!A:K,11,FALSE)</f>
        <v>3</v>
      </c>
      <c r="F394" s="50">
        <f t="shared" si="6"/>
        <v>1</v>
      </c>
    </row>
    <row r="395" spans="1:6" x14ac:dyDescent="0.25">
      <c r="A395" s="73">
        <v>45127</v>
      </c>
      <c r="B395" s="66">
        <v>-5150</v>
      </c>
      <c r="C395" s="50">
        <f>VLOOKUP($A395,級距!$A:$K,9,FALSE)</f>
        <v>7</v>
      </c>
      <c r="D395" s="50">
        <f>VLOOKUP($A395,級距!A:K,10,FALSE)</f>
        <v>8</v>
      </c>
      <c r="E395" s="50">
        <f>VLOOKUP($A395,級距!A:K,11,FALSE)</f>
        <v>4</v>
      </c>
      <c r="F395" s="50">
        <f t="shared" si="6"/>
        <v>1</v>
      </c>
    </row>
    <row r="396" spans="1:6" x14ac:dyDescent="0.25">
      <c r="A396" s="73">
        <v>45126</v>
      </c>
      <c r="B396" s="66">
        <v>1655</v>
      </c>
      <c r="C396" s="50">
        <f>VLOOKUP($A396,級距!$A:$K,9,FALSE)</f>
        <v>2</v>
      </c>
      <c r="D396" s="50">
        <f>VLOOKUP($A396,級距!A:K,10,FALSE)</f>
        <v>3</v>
      </c>
      <c r="E396" s="50">
        <f>VLOOKUP($A396,級距!A:K,11,FALSE)</f>
        <v>2</v>
      </c>
      <c r="F396" s="50">
        <f t="shared" si="6"/>
        <v>1</v>
      </c>
    </row>
    <row r="397" spans="1:6" x14ac:dyDescent="0.25">
      <c r="A397" s="73">
        <v>45125</v>
      </c>
      <c r="B397" s="66">
        <v>-1450</v>
      </c>
      <c r="C397" s="50">
        <f>VLOOKUP($A397,級距!$A:$K,9,FALSE)</f>
        <v>6</v>
      </c>
      <c r="D397" s="50">
        <f>VLOOKUP($A397,級距!A:K,10,FALSE)</f>
        <v>5</v>
      </c>
      <c r="E397" s="50">
        <f>VLOOKUP($A397,級距!A:K,11,FALSE)</f>
        <v>1</v>
      </c>
      <c r="F397" s="50">
        <f t="shared" si="6"/>
        <v>1</v>
      </c>
    </row>
    <row r="398" spans="1:6" x14ac:dyDescent="0.25">
      <c r="A398" s="73">
        <v>45124</v>
      </c>
      <c r="B398" s="66">
        <v>6395</v>
      </c>
      <c r="C398" s="50">
        <f>VLOOKUP($A398,級距!$A:$K,9,FALSE)</f>
        <v>4</v>
      </c>
      <c r="D398" s="50">
        <f>VLOOKUP($A398,級距!A:K,10,FALSE)</f>
        <v>8</v>
      </c>
      <c r="E398" s="50">
        <f>VLOOKUP($A398,級距!A:K,11,FALSE)</f>
        <v>3</v>
      </c>
      <c r="F398" s="50">
        <f t="shared" si="6"/>
        <v>1</v>
      </c>
    </row>
    <row r="399" spans="1:6" x14ac:dyDescent="0.25">
      <c r="A399" s="73">
        <v>45123</v>
      </c>
      <c r="B399" s="66">
        <v>0</v>
      </c>
      <c r="C399" s="50" t="e">
        <f>VLOOKUP($A399,級距!$A:$K,9,FALSE)</f>
        <v>#N/A</v>
      </c>
      <c r="D399" s="50" t="e">
        <f>VLOOKUP($A399,級距!A:K,10,FALSE)</f>
        <v>#N/A</v>
      </c>
      <c r="E399" s="50" t="e">
        <f>VLOOKUP($A399,級距!A:K,11,FALSE)</f>
        <v>#N/A</v>
      </c>
      <c r="F399" s="50">
        <f t="shared" si="6"/>
        <v>0</v>
      </c>
    </row>
    <row r="400" spans="1:6" x14ac:dyDescent="0.25">
      <c r="A400" s="73">
        <v>45122</v>
      </c>
      <c r="B400" s="66">
        <v>0</v>
      </c>
      <c r="C400" s="50" t="e">
        <f>VLOOKUP($A400,級距!$A:$K,9,FALSE)</f>
        <v>#N/A</v>
      </c>
      <c r="D400" s="50" t="e">
        <f>VLOOKUP($A400,級距!A:K,10,FALSE)</f>
        <v>#N/A</v>
      </c>
      <c r="E400" s="50" t="e">
        <f>VLOOKUP($A400,級距!A:K,11,FALSE)</f>
        <v>#N/A</v>
      </c>
      <c r="F400" s="50">
        <f t="shared" si="6"/>
        <v>0</v>
      </c>
    </row>
    <row r="401" spans="1:6" x14ac:dyDescent="0.25">
      <c r="A401" s="73">
        <v>45121</v>
      </c>
      <c r="B401" s="66">
        <v>-6685</v>
      </c>
      <c r="C401" s="50">
        <f>VLOOKUP($A401,級距!$A:$K,9,FALSE)</f>
        <v>4</v>
      </c>
      <c r="D401" s="50">
        <f>VLOOKUP($A401,級距!A:K,10,FALSE)</f>
        <v>1</v>
      </c>
      <c r="E401" s="50">
        <f>VLOOKUP($A401,級距!A:K,11,FALSE)</f>
        <v>2</v>
      </c>
      <c r="F401" s="50">
        <f t="shared" si="6"/>
        <v>1</v>
      </c>
    </row>
    <row r="402" spans="1:6" x14ac:dyDescent="0.25">
      <c r="A402" s="73">
        <v>45120</v>
      </c>
      <c r="B402" s="66">
        <v>10475</v>
      </c>
      <c r="C402" s="50">
        <f>VLOOKUP($A402,級距!$A:$K,9,FALSE)</f>
        <v>4</v>
      </c>
      <c r="D402" s="50">
        <f>VLOOKUP($A402,級距!A:K,10,FALSE)</f>
        <v>8</v>
      </c>
      <c r="E402" s="50">
        <f>VLOOKUP($A402,級距!A:K,11,FALSE)</f>
        <v>3</v>
      </c>
      <c r="F402" s="50">
        <f t="shared" si="6"/>
        <v>1</v>
      </c>
    </row>
    <row r="403" spans="1:6" x14ac:dyDescent="0.25">
      <c r="A403" s="73">
        <v>45119</v>
      </c>
      <c r="B403" s="66">
        <v>-3550</v>
      </c>
      <c r="C403" s="50">
        <f>VLOOKUP($A403,級距!$A:$K,9,FALSE)</f>
        <v>5</v>
      </c>
      <c r="D403" s="50">
        <f>VLOOKUP($A403,級距!A:K,10,FALSE)</f>
        <v>7</v>
      </c>
      <c r="E403" s="50">
        <f>VLOOKUP($A403,級距!A:K,11,FALSE)</f>
        <v>3</v>
      </c>
      <c r="F403" s="50">
        <f t="shared" si="6"/>
        <v>1</v>
      </c>
    </row>
    <row r="404" spans="1:6" x14ac:dyDescent="0.25">
      <c r="A404" s="73">
        <v>45118</v>
      </c>
      <c r="B404" s="66">
        <v>300</v>
      </c>
      <c r="C404" s="50">
        <f>VLOOKUP($A404,級距!$A:$K,9,FALSE)</f>
        <v>3</v>
      </c>
      <c r="D404" s="50">
        <f>VLOOKUP($A404,級距!A:K,10,FALSE)</f>
        <v>3</v>
      </c>
      <c r="E404" s="50">
        <f>VLOOKUP($A404,級距!A:K,11,FALSE)</f>
        <v>2</v>
      </c>
      <c r="F404" s="50">
        <f t="shared" si="6"/>
        <v>1</v>
      </c>
    </row>
    <row r="405" spans="1:6" x14ac:dyDescent="0.25">
      <c r="A405" s="73">
        <v>45117</v>
      </c>
      <c r="B405" s="66">
        <v>-6915</v>
      </c>
      <c r="C405" s="50">
        <f>VLOOKUP($A405,級距!$A:$K,9,FALSE)</f>
        <v>2</v>
      </c>
      <c r="D405" s="50">
        <f>VLOOKUP($A405,級距!A:K,10,FALSE)</f>
        <v>4</v>
      </c>
      <c r="E405" s="50">
        <f>VLOOKUP($A405,級距!A:K,11,FALSE)</f>
        <v>2</v>
      </c>
      <c r="F405" s="50">
        <f t="shared" si="6"/>
        <v>1</v>
      </c>
    </row>
    <row r="406" spans="1:6" x14ac:dyDescent="0.25">
      <c r="A406" s="73">
        <v>45114</v>
      </c>
      <c r="B406" s="66">
        <v>-6895</v>
      </c>
      <c r="C406" s="50">
        <f>VLOOKUP($A406,級距!$A:$K,9,FALSE)</f>
        <v>4</v>
      </c>
      <c r="D406" s="50">
        <f>VLOOKUP($A406,級距!A:K,10,FALSE)</f>
        <v>2</v>
      </c>
      <c r="E406" s="50">
        <f>VLOOKUP($A406,級距!A:K,11,FALSE)</f>
        <v>2</v>
      </c>
      <c r="F406" s="50">
        <f t="shared" si="6"/>
        <v>1</v>
      </c>
    </row>
    <row r="407" spans="1:6" x14ac:dyDescent="0.25">
      <c r="A407" s="73">
        <v>45113</v>
      </c>
      <c r="B407" s="66">
        <v>2940</v>
      </c>
      <c r="C407" s="50">
        <f>VLOOKUP($A407,級距!$A:$K,9,FALSE)</f>
        <v>4</v>
      </c>
      <c r="D407" s="50">
        <f>VLOOKUP($A407,級距!A:K,10,FALSE)</f>
        <v>3</v>
      </c>
      <c r="E407" s="50">
        <f>VLOOKUP($A407,級距!A:K,11,FALSE)</f>
        <v>2</v>
      </c>
      <c r="F407" s="50">
        <f t="shared" si="6"/>
        <v>1</v>
      </c>
    </row>
    <row r="408" spans="1:6" x14ac:dyDescent="0.25">
      <c r="A408" s="73">
        <v>45112</v>
      </c>
      <c r="B408" s="66">
        <v>105</v>
      </c>
      <c r="C408" s="50">
        <f>VLOOKUP($A408,級距!$A:$K,9,FALSE)</f>
        <v>3</v>
      </c>
      <c r="D408" s="50">
        <f>VLOOKUP($A408,級距!A:K,10,FALSE)</f>
        <v>5</v>
      </c>
      <c r="E408" s="50">
        <f>VLOOKUP($A408,級距!A:K,11,FALSE)</f>
        <v>2</v>
      </c>
      <c r="F408" s="50">
        <f t="shared" si="6"/>
        <v>1</v>
      </c>
    </row>
    <row r="409" spans="1:6" x14ac:dyDescent="0.25">
      <c r="A409" s="73">
        <v>45111</v>
      </c>
      <c r="B409" s="66">
        <v>-1890</v>
      </c>
      <c r="C409" s="50" t="e">
        <f>VLOOKUP($A409,級距!$A:$K,9,FALSE)</f>
        <v>#N/A</v>
      </c>
      <c r="D409" s="50" t="e">
        <f>VLOOKUP($A409,級距!A:K,10,FALSE)</f>
        <v>#N/A</v>
      </c>
      <c r="E409" s="50" t="e">
        <f>VLOOKUP($A409,級距!A:K,11,FALSE)</f>
        <v>#N/A</v>
      </c>
      <c r="F409" s="50">
        <f t="shared" si="6"/>
        <v>1</v>
      </c>
    </row>
    <row r="410" spans="1:6" x14ac:dyDescent="0.25">
      <c r="A410" s="73">
        <v>45110</v>
      </c>
      <c r="B410" s="66">
        <v>-740</v>
      </c>
      <c r="C410" s="50" t="e">
        <f>VLOOKUP($A410,級距!$A:$K,9,FALSE)</f>
        <v>#N/A</v>
      </c>
      <c r="D410" s="50" t="e">
        <f>VLOOKUP($A410,級距!A:K,10,FALSE)</f>
        <v>#N/A</v>
      </c>
      <c r="E410" s="50" t="e">
        <f>VLOOKUP($A410,級距!A:K,11,FALSE)</f>
        <v>#N/A</v>
      </c>
      <c r="F410" s="50">
        <f t="shared" si="6"/>
        <v>1</v>
      </c>
    </row>
    <row r="411" spans="1:6" x14ac:dyDescent="0.25">
      <c r="A411" s="73">
        <v>45107</v>
      </c>
      <c r="B411" s="66">
        <v>4865</v>
      </c>
      <c r="C411" s="50">
        <f>VLOOKUP($A411,級距!$A:$K,9,FALSE)</f>
        <v>5</v>
      </c>
      <c r="D411" s="50">
        <f>VLOOKUP($A411,級距!A:K,10,FALSE)</f>
        <v>8</v>
      </c>
      <c r="E411" s="50">
        <f>VLOOKUP($A411,級距!A:K,11,FALSE)</f>
        <v>3</v>
      </c>
      <c r="F411" s="50">
        <f t="shared" si="6"/>
        <v>1</v>
      </c>
    </row>
    <row r="412" spans="1:6" x14ac:dyDescent="0.25">
      <c r="A412" s="73">
        <v>45106</v>
      </c>
      <c r="B412" s="66">
        <v>-7765</v>
      </c>
      <c r="C412" s="50">
        <f>VLOOKUP($A412,級距!$A:$K,9,FALSE)</f>
        <v>3</v>
      </c>
      <c r="D412" s="50">
        <f>VLOOKUP($A412,級距!A:K,10,FALSE)</f>
        <v>6</v>
      </c>
      <c r="E412" s="50">
        <f>VLOOKUP($A412,級距!A:K,11,FALSE)</f>
        <v>2</v>
      </c>
      <c r="F412" s="50">
        <f t="shared" si="6"/>
        <v>1</v>
      </c>
    </row>
    <row r="413" spans="1:6" x14ac:dyDescent="0.25">
      <c r="A413" s="73">
        <v>45105</v>
      </c>
      <c r="B413" s="66">
        <v>8560</v>
      </c>
      <c r="C413" s="50">
        <f>VLOOKUP($A413,級距!$A:$K,9,FALSE)</f>
        <v>4</v>
      </c>
      <c r="D413" s="50">
        <f>VLOOKUP($A413,級距!A:K,10,FALSE)</f>
        <v>5</v>
      </c>
      <c r="E413" s="50">
        <f>VLOOKUP($A413,級距!A:K,11,FALSE)</f>
        <v>2</v>
      </c>
      <c r="F413" s="50">
        <f t="shared" si="6"/>
        <v>1</v>
      </c>
    </row>
    <row r="414" spans="1:6" x14ac:dyDescent="0.25">
      <c r="A414" s="73">
        <v>45104</v>
      </c>
      <c r="B414" s="66">
        <v>-4415</v>
      </c>
      <c r="C414" s="50">
        <f>VLOOKUP($A414,級距!$A:$K,9,FALSE)</f>
        <v>5</v>
      </c>
      <c r="D414" s="50">
        <f>VLOOKUP($A414,級距!A:K,10,FALSE)</f>
        <v>8</v>
      </c>
      <c r="E414" s="50">
        <f>VLOOKUP($A414,級距!A:K,11,FALSE)</f>
        <v>3</v>
      </c>
      <c r="F414" s="50">
        <f t="shared" si="6"/>
        <v>1</v>
      </c>
    </row>
    <row r="415" spans="1:6" x14ac:dyDescent="0.25">
      <c r="A415" s="73">
        <v>45103</v>
      </c>
      <c r="B415" s="66">
        <v>-8485</v>
      </c>
      <c r="C415" s="50">
        <f>VLOOKUP($A415,級距!$A:$K,9,FALSE)</f>
        <v>7</v>
      </c>
      <c r="D415" s="50">
        <f>VLOOKUP($A415,級距!A:K,10,FALSE)</f>
        <v>6</v>
      </c>
      <c r="E415" s="50">
        <f>VLOOKUP($A415,級距!A:K,11,FALSE)</f>
        <v>1</v>
      </c>
      <c r="F415" s="50">
        <f t="shared" si="6"/>
        <v>1</v>
      </c>
    </row>
    <row r="416" spans="1:6" x14ac:dyDescent="0.25">
      <c r="A416" s="73">
        <v>45100</v>
      </c>
      <c r="B416" s="66">
        <v>-2435</v>
      </c>
      <c r="C416" s="50">
        <f>VLOOKUP($A416,級距!$A:$K,9,FALSE)</f>
        <v>3</v>
      </c>
      <c r="D416" s="50">
        <f>VLOOKUP($A416,級距!A:K,10,FALSE)</f>
        <v>3</v>
      </c>
      <c r="E416" s="50">
        <f>VLOOKUP($A416,級距!A:K,11,FALSE)</f>
        <v>2</v>
      </c>
      <c r="F416" s="50">
        <f t="shared" si="6"/>
        <v>1</v>
      </c>
    </row>
    <row r="417" spans="1:6" x14ac:dyDescent="0.25">
      <c r="A417" s="73">
        <v>45099</v>
      </c>
      <c r="B417" s="66">
        <v>17125</v>
      </c>
      <c r="C417" s="50">
        <f>VLOOKUP($A417,級距!$A:$K,9,FALSE)</f>
        <v>5</v>
      </c>
      <c r="D417" s="50">
        <f>VLOOKUP($A417,級距!A:K,10,FALSE)</f>
        <v>10</v>
      </c>
      <c r="E417" s="50">
        <f>VLOOKUP($A417,級距!A:K,11,FALSE)</f>
        <v>3</v>
      </c>
      <c r="F417" s="50">
        <f t="shared" si="6"/>
        <v>1</v>
      </c>
    </row>
    <row r="418" spans="1:6" x14ac:dyDescent="0.25">
      <c r="A418" s="73">
        <v>45098</v>
      </c>
      <c r="B418" s="66">
        <v>-3010</v>
      </c>
      <c r="C418" s="50">
        <f>VLOOKUP($A418,級距!$A:$K,9,FALSE)</f>
        <v>5</v>
      </c>
      <c r="D418" s="50">
        <f>VLOOKUP($A418,級距!A:K,10,FALSE)</f>
        <v>9</v>
      </c>
      <c r="E418" s="50">
        <f>VLOOKUP($A418,級距!A:K,11,FALSE)</f>
        <v>3</v>
      </c>
      <c r="F418" s="50">
        <f t="shared" si="6"/>
        <v>1</v>
      </c>
    </row>
    <row r="419" spans="1:6" x14ac:dyDescent="0.25">
      <c r="A419" s="73">
        <v>45097</v>
      </c>
      <c r="B419" s="66">
        <v>-3445</v>
      </c>
      <c r="C419" s="50">
        <f>VLOOKUP($A419,級距!$A:$K,9,FALSE)</f>
        <v>3</v>
      </c>
      <c r="D419" s="50">
        <f>VLOOKUP($A419,級距!A:K,10,FALSE)</f>
        <v>3</v>
      </c>
      <c r="E419" s="50">
        <f>VLOOKUP($A419,級距!A:K,11,FALSE)</f>
        <v>2</v>
      </c>
      <c r="F419" s="50">
        <f t="shared" si="6"/>
        <v>1</v>
      </c>
    </row>
    <row r="420" spans="1:6" x14ac:dyDescent="0.25">
      <c r="A420" s="73">
        <v>45093</v>
      </c>
      <c r="B420" s="66">
        <v>-4960</v>
      </c>
      <c r="C420" s="50">
        <f>VLOOKUP($A420,級距!$A:$K,9,FALSE)</f>
        <v>5</v>
      </c>
      <c r="D420" s="50">
        <f>VLOOKUP($A420,級距!A:K,10,FALSE)</f>
        <v>6</v>
      </c>
      <c r="E420" s="50">
        <f>VLOOKUP($A420,級距!A:K,11,FALSE)</f>
        <v>2</v>
      </c>
      <c r="F420" s="50">
        <f t="shared" si="6"/>
        <v>1</v>
      </c>
    </row>
    <row r="421" spans="1:6" x14ac:dyDescent="0.25">
      <c r="A421" s="73">
        <v>45092</v>
      </c>
      <c r="B421" s="66">
        <v>12315</v>
      </c>
      <c r="C421" s="50">
        <f>VLOOKUP($A421,級距!$A:$K,9,FALSE)</f>
        <v>8</v>
      </c>
      <c r="D421" s="50">
        <f>VLOOKUP($A421,級距!A:K,10,FALSE)</f>
        <v>8</v>
      </c>
      <c r="E421" s="50">
        <f>VLOOKUP($A421,級距!A:K,11,FALSE)</f>
        <v>4</v>
      </c>
      <c r="F421" s="50">
        <f t="shared" si="6"/>
        <v>1</v>
      </c>
    </row>
    <row r="422" spans="1:6" x14ac:dyDescent="0.25">
      <c r="A422" s="73">
        <v>45091</v>
      </c>
      <c r="B422" s="66">
        <v>-3825</v>
      </c>
      <c r="C422" s="50">
        <f>VLOOKUP($A422,級距!$A:$K,9,FALSE)</f>
        <v>5</v>
      </c>
      <c r="D422" s="50">
        <f>VLOOKUP($A422,級距!A:K,10,FALSE)</f>
        <v>3</v>
      </c>
      <c r="E422" s="50">
        <f>VLOOKUP($A422,級距!A:K,11,FALSE)</f>
        <v>2</v>
      </c>
      <c r="F422" s="50">
        <f t="shared" si="6"/>
        <v>1</v>
      </c>
    </row>
    <row r="423" spans="1:6" x14ac:dyDescent="0.25">
      <c r="A423" s="73">
        <v>45090</v>
      </c>
      <c r="B423" s="66">
        <v>-1750</v>
      </c>
      <c r="C423" s="50">
        <f>VLOOKUP($A423,級距!$A:$K,9,FALSE)</f>
        <v>4</v>
      </c>
      <c r="D423" s="50">
        <f>VLOOKUP($A423,級距!A:K,10,FALSE)</f>
        <v>4</v>
      </c>
      <c r="E423" s="50">
        <f>VLOOKUP($A423,級距!A:K,11,FALSE)</f>
        <v>2</v>
      </c>
      <c r="F423" s="50">
        <f t="shared" si="6"/>
        <v>1</v>
      </c>
    </row>
    <row r="424" spans="1:6" x14ac:dyDescent="0.25">
      <c r="A424" s="73">
        <v>45089</v>
      </c>
      <c r="B424" s="66">
        <v>26685</v>
      </c>
      <c r="C424" s="50">
        <f>VLOOKUP($A424,級距!$A:$K,9,FALSE)</f>
        <v>5</v>
      </c>
      <c r="D424" s="50">
        <f>VLOOKUP($A424,級距!A:K,10,FALSE)</f>
        <v>9</v>
      </c>
      <c r="E424" s="50">
        <f>VLOOKUP($A424,級距!A:K,11,FALSE)</f>
        <v>3</v>
      </c>
      <c r="F424" s="50">
        <f t="shared" si="6"/>
        <v>1</v>
      </c>
    </row>
    <row r="425" spans="1:6" x14ac:dyDescent="0.25">
      <c r="A425" s="73">
        <v>45088</v>
      </c>
      <c r="B425" s="66">
        <v>0</v>
      </c>
      <c r="C425" s="50" t="e">
        <f>VLOOKUP($A425,級距!$A:$K,9,FALSE)</f>
        <v>#N/A</v>
      </c>
      <c r="D425" s="50" t="e">
        <f>VLOOKUP($A425,級距!A:K,10,FALSE)</f>
        <v>#N/A</v>
      </c>
      <c r="E425" s="50" t="e">
        <f>VLOOKUP($A425,級距!A:K,11,FALSE)</f>
        <v>#N/A</v>
      </c>
      <c r="F425" s="50">
        <f t="shared" si="6"/>
        <v>0</v>
      </c>
    </row>
    <row r="426" spans="1:6" x14ac:dyDescent="0.25">
      <c r="A426" s="73">
        <v>45087</v>
      </c>
      <c r="B426" s="66">
        <v>0</v>
      </c>
      <c r="C426" s="50" t="e">
        <f>VLOOKUP($A426,級距!$A:$K,9,FALSE)</f>
        <v>#N/A</v>
      </c>
      <c r="D426" s="50" t="e">
        <f>VLOOKUP($A426,級距!A:K,10,FALSE)</f>
        <v>#N/A</v>
      </c>
      <c r="E426" s="50" t="e">
        <f>VLOOKUP($A426,級距!A:K,11,FALSE)</f>
        <v>#N/A</v>
      </c>
      <c r="F426" s="50">
        <f t="shared" si="6"/>
        <v>0</v>
      </c>
    </row>
    <row r="427" spans="1:6" x14ac:dyDescent="0.25">
      <c r="A427" s="73">
        <v>45086</v>
      </c>
      <c r="B427" s="66">
        <v>-7590</v>
      </c>
      <c r="C427" s="50">
        <f>VLOOKUP($A427,級距!$A:$K,9,FALSE)</f>
        <v>5</v>
      </c>
      <c r="D427" s="50">
        <f>VLOOKUP($A427,級距!A:K,10,FALSE)</f>
        <v>4</v>
      </c>
      <c r="E427" s="50">
        <f>VLOOKUP($A427,級距!A:K,11,FALSE)</f>
        <v>2</v>
      </c>
      <c r="F427" s="50">
        <f t="shared" si="6"/>
        <v>1</v>
      </c>
    </row>
    <row r="428" spans="1:6" x14ac:dyDescent="0.25">
      <c r="A428" s="73">
        <v>45085</v>
      </c>
      <c r="B428" s="66">
        <v>6425</v>
      </c>
      <c r="C428" s="50">
        <f>VLOOKUP($A428,級距!$A:$K,9,FALSE)</f>
        <v>5</v>
      </c>
      <c r="D428" s="50">
        <f>VLOOKUP($A428,級距!A:K,10,FALSE)</f>
        <v>7</v>
      </c>
      <c r="E428" s="50">
        <f>VLOOKUP($A428,級距!A:K,11,FALSE)</f>
        <v>3</v>
      </c>
      <c r="F428" s="50">
        <f t="shared" si="6"/>
        <v>1</v>
      </c>
    </row>
    <row r="429" spans="1:6" x14ac:dyDescent="0.25">
      <c r="A429" s="73">
        <v>45084</v>
      </c>
      <c r="B429" s="66">
        <v>-5710</v>
      </c>
      <c r="C429" s="50">
        <f>VLOOKUP($A429,級距!$A:$K,9,FALSE)</f>
        <v>8</v>
      </c>
      <c r="D429" s="50">
        <f>VLOOKUP($A429,級距!A:K,10,FALSE)</f>
        <v>7</v>
      </c>
      <c r="E429" s="50">
        <f>VLOOKUP($A429,級距!A:K,11,FALSE)</f>
        <v>4</v>
      </c>
      <c r="F429" s="50">
        <f t="shared" si="6"/>
        <v>1</v>
      </c>
    </row>
    <row r="430" spans="1:6" x14ac:dyDescent="0.25">
      <c r="A430" s="73">
        <v>45083</v>
      </c>
      <c r="B430" s="66">
        <v>-2400</v>
      </c>
      <c r="C430" s="50">
        <f>VLOOKUP($A430,級距!$A:$K,9,FALSE)</f>
        <v>1</v>
      </c>
      <c r="D430" s="50">
        <f>VLOOKUP($A430,級距!A:K,10,FALSE)</f>
        <v>1</v>
      </c>
      <c r="E430" s="50">
        <f>VLOOKUP($A430,級距!A:K,11,FALSE)</f>
        <v>2</v>
      </c>
      <c r="F430" s="50">
        <f t="shared" si="6"/>
        <v>1</v>
      </c>
    </row>
    <row r="431" spans="1:6" x14ac:dyDescent="0.25">
      <c r="A431" s="73">
        <v>45082</v>
      </c>
      <c r="B431" s="66">
        <v>-7180</v>
      </c>
      <c r="C431" s="50">
        <f>VLOOKUP($A431,級距!$A:$K,9,FALSE)</f>
        <v>2</v>
      </c>
      <c r="D431" s="50">
        <f>VLOOKUP($A431,級距!A:K,10,FALSE)</f>
        <v>3</v>
      </c>
      <c r="E431" s="50">
        <f>VLOOKUP($A431,級距!A:K,11,FALSE)</f>
        <v>2</v>
      </c>
      <c r="F431" s="50">
        <f t="shared" si="6"/>
        <v>1</v>
      </c>
    </row>
    <row r="432" spans="1:6" x14ac:dyDescent="0.25">
      <c r="A432" s="73">
        <v>45079</v>
      </c>
      <c r="B432" s="66">
        <v>330</v>
      </c>
      <c r="C432" s="50">
        <f>VLOOKUP($A432,級距!$A:$K,9,FALSE)</f>
        <v>3</v>
      </c>
      <c r="D432" s="50">
        <f>VLOOKUP($A432,級距!A:K,10,FALSE)</f>
        <v>3</v>
      </c>
      <c r="E432" s="50">
        <f>VLOOKUP($A432,級距!A:K,11,FALSE)</f>
        <v>2</v>
      </c>
      <c r="F432" s="50">
        <f t="shared" si="6"/>
        <v>1</v>
      </c>
    </row>
    <row r="433" spans="1:6" x14ac:dyDescent="0.25">
      <c r="A433" s="73">
        <v>45078</v>
      </c>
      <c r="B433" s="66">
        <v>3485</v>
      </c>
      <c r="C433" s="50">
        <f>VLOOKUP($A433,級距!$A:$K,9,FALSE)</f>
        <v>7</v>
      </c>
      <c r="D433" s="50">
        <f>VLOOKUP($A433,級距!A:K,10,FALSE)</f>
        <v>6</v>
      </c>
      <c r="E433" s="50">
        <f>VLOOKUP($A433,級距!A:K,11,FALSE)</f>
        <v>1</v>
      </c>
      <c r="F433" s="50">
        <f t="shared" si="6"/>
        <v>1</v>
      </c>
    </row>
    <row r="434" spans="1:6" x14ac:dyDescent="0.25">
      <c r="A434" s="73">
        <v>45077</v>
      </c>
      <c r="B434" s="66">
        <v>-6465</v>
      </c>
      <c r="C434" s="50">
        <f>VLOOKUP($A434,級距!$A:$K,9,FALSE)</f>
        <v>3</v>
      </c>
      <c r="D434" s="50">
        <f>VLOOKUP($A434,級距!A:K,10,FALSE)</f>
        <v>4</v>
      </c>
      <c r="E434" s="50">
        <f>VLOOKUP($A434,級距!A:K,11,FALSE)</f>
        <v>2</v>
      </c>
      <c r="F434" s="50">
        <f t="shared" si="6"/>
        <v>1</v>
      </c>
    </row>
    <row r="435" spans="1:6" x14ac:dyDescent="0.25">
      <c r="A435" s="73">
        <v>45076</v>
      </c>
      <c r="B435" s="66">
        <v>715</v>
      </c>
      <c r="C435" s="50">
        <f>VLOOKUP($A435,級距!$A:$K,9,FALSE)</f>
        <v>5</v>
      </c>
      <c r="D435" s="50">
        <f>VLOOKUP($A435,級距!A:K,10,FALSE)</f>
        <v>5</v>
      </c>
      <c r="E435" s="50">
        <f>VLOOKUP($A435,級距!A:K,11,FALSE)</f>
        <v>2</v>
      </c>
      <c r="F435" s="50">
        <f t="shared" si="6"/>
        <v>1</v>
      </c>
    </row>
    <row r="436" spans="1:6" x14ac:dyDescent="0.25">
      <c r="A436" s="73">
        <v>45075</v>
      </c>
      <c r="B436" s="66">
        <v>600</v>
      </c>
      <c r="C436" s="50" t="e">
        <f>VLOOKUP($A436,級距!$A:$K,9,FALSE)</f>
        <v>#N/A</v>
      </c>
      <c r="D436" s="50" t="e">
        <f>VLOOKUP($A436,級距!A:K,10,FALSE)</f>
        <v>#N/A</v>
      </c>
      <c r="E436" s="50" t="e">
        <f>VLOOKUP($A436,級距!A:K,11,FALSE)</f>
        <v>#N/A</v>
      </c>
      <c r="F436" s="50">
        <f t="shared" si="6"/>
        <v>1</v>
      </c>
    </row>
    <row r="437" spans="1:6" x14ac:dyDescent="0.25">
      <c r="A437" s="73">
        <v>45072</v>
      </c>
      <c r="B437" s="66">
        <v>10840</v>
      </c>
      <c r="C437" s="50">
        <f>VLOOKUP($A437,級距!$A:$K,9,FALSE)</f>
        <v>9</v>
      </c>
      <c r="D437" s="50">
        <f>VLOOKUP($A437,級距!A:K,10,FALSE)</f>
        <v>9</v>
      </c>
      <c r="E437" s="50">
        <f>VLOOKUP($A437,級距!A:K,11,FALSE)</f>
        <v>4</v>
      </c>
      <c r="F437" s="50">
        <f t="shared" si="6"/>
        <v>1</v>
      </c>
    </row>
    <row r="438" spans="1:6" x14ac:dyDescent="0.25">
      <c r="A438" s="73">
        <v>45071</v>
      </c>
      <c r="B438" s="66">
        <v>-7050</v>
      </c>
      <c r="C438" s="50">
        <f>VLOOKUP($A438,級距!$A:$K,9,FALSE)</f>
        <v>4</v>
      </c>
      <c r="D438" s="50">
        <f>VLOOKUP($A438,級距!A:K,10,FALSE)</f>
        <v>5</v>
      </c>
      <c r="E438" s="50">
        <f>VLOOKUP($A438,級距!A:K,11,FALSE)</f>
        <v>2</v>
      </c>
      <c r="F438" s="50">
        <f t="shared" si="6"/>
        <v>1</v>
      </c>
    </row>
    <row r="439" spans="1:6" x14ac:dyDescent="0.25">
      <c r="A439" s="73">
        <v>45070</v>
      </c>
      <c r="B439" s="66">
        <v>12860</v>
      </c>
      <c r="C439" s="50">
        <f>VLOOKUP($A439,級距!$A:$K,9,FALSE)</f>
        <v>2</v>
      </c>
      <c r="D439" s="50">
        <f>VLOOKUP($A439,級距!A:K,10,FALSE)</f>
        <v>3</v>
      </c>
      <c r="E439" s="50">
        <f>VLOOKUP($A439,級距!A:K,11,FALSE)</f>
        <v>2</v>
      </c>
      <c r="F439" s="50">
        <f t="shared" si="6"/>
        <v>1</v>
      </c>
    </row>
    <row r="440" spans="1:6" x14ac:dyDescent="0.25">
      <c r="A440" s="73">
        <v>45069</v>
      </c>
      <c r="B440" s="66">
        <v>-6825</v>
      </c>
      <c r="C440" s="50">
        <f>VLOOKUP($A440,級距!$A:$K,9,FALSE)</f>
        <v>4</v>
      </c>
      <c r="D440" s="50">
        <f>VLOOKUP($A440,級距!A:K,10,FALSE)</f>
        <v>9</v>
      </c>
      <c r="E440" s="50">
        <f>VLOOKUP($A440,級距!A:K,11,FALSE)</f>
        <v>3</v>
      </c>
      <c r="F440" s="50">
        <f t="shared" si="6"/>
        <v>1</v>
      </c>
    </row>
    <row r="441" spans="1:6" x14ac:dyDescent="0.25">
      <c r="A441" s="73">
        <v>45068</v>
      </c>
      <c r="B441" s="66">
        <v>7600</v>
      </c>
      <c r="C441" s="50">
        <f>VLOOKUP($A441,級距!$A:$K,9,FALSE)</f>
        <v>2</v>
      </c>
      <c r="D441" s="50">
        <f>VLOOKUP($A441,級距!A:K,10,FALSE)</f>
        <v>6</v>
      </c>
      <c r="E441" s="50">
        <f>VLOOKUP($A441,級距!A:K,11,FALSE)</f>
        <v>2</v>
      </c>
      <c r="F441" s="50">
        <f t="shared" si="6"/>
        <v>1</v>
      </c>
    </row>
    <row r="442" spans="1:6" x14ac:dyDescent="0.25">
      <c r="A442" s="73">
        <v>45065</v>
      </c>
      <c r="B442" s="66">
        <v>-5115</v>
      </c>
      <c r="C442" s="50">
        <f>VLOOKUP($A442,級距!$A:$K,9,FALSE)</f>
        <v>1</v>
      </c>
      <c r="D442" s="50">
        <f>VLOOKUP($A442,級距!A:K,10,FALSE)</f>
        <v>4</v>
      </c>
      <c r="E442" s="50">
        <f>VLOOKUP($A442,級距!A:K,11,FALSE)</f>
        <v>2</v>
      </c>
      <c r="F442" s="50">
        <f t="shared" si="6"/>
        <v>1</v>
      </c>
    </row>
    <row r="443" spans="1:6" x14ac:dyDescent="0.25">
      <c r="A443" s="73">
        <v>45064</v>
      </c>
      <c r="B443" s="66">
        <v>21295</v>
      </c>
      <c r="C443" s="50">
        <f>VLOOKUP($A443,級距!$A:$K,9,FALSE)</f>
        <v>7</v>
      </c>
      <c r="D443" s="50">
        <f>VLOOKUP($A443,級距!A:K,10,FALSE)</f>
        <v>8</v>
      </c>
      <c r="E443" s="50">
        <f>VLOOKUP($A443,級距!A:K,11,FALSE)</f>
        <v>4</v>
      </c>
      <c r="F443" s="50">
        <f t="shared" si="6"/>
        <v>1</v>
      </c>
    </row>
    <row r="444" spans="1:6" x14ac:dyDescent="0.25">
      <c r="A444" s="73">
        <v>45063</v>
      </c>
      <c r="B444" s="66">
        <v>8060</v>
      </c>
      <c r="C444" s="50">
        <f>VLOOKUP($A444,級距!$A:$K,9,FALSE)</f>
        <v>5</v>
      </c>
      <c r="D444" s="50">
        <f>VLOOKUP($A444,級距!A:K,10,FALSE)</f>
        <v>8</v>
      </c>
      <c r="E444" s="50">
        <f>VLOOKUP($A444,級距!A:K,11,FALSE)</f>
        <v>3</v>
      </c>
      <c r="F444" s="50">
        <f t="shared" si="6"/>
        <v>1</v>
      </c>
    </row>
    <row r="445" spans="1:6" x14ac:dyDescent="0.25">
      <c r="A445" s="73">
        <v>45062</v>
      </c>
      <c r="B445" s="66">
        <v>-970</v>
      </c>
      <c r="C445" s="50">
        <f>VLOOKUP($A445,級距!$A:$K,9,FALSE)</f>
        <v>2</v>
      </c>
      <c r="D445" s="50">
        <f>VLOOKUP($A445,級距!A:K,10,FALSE)</f>
        <v>2</v>
      </c>
      <c r="E445" s="50">
        <f>VLOOKUP($A445,級距!A:K,11,FALSE)</f>
        <v>2</v>
      </c>
      <c r="F445" s="50">
        <f t="shared" si="6"/>
        <v>1</v>
      </c>
    </row>
    <row r="446" spans="1:6" x14ac:dyDescent="0.25">
      <c r="A446" s="73">
        <v>45061</v>
      </c>
      <c r="B446" s="66">
        <v>-320</v>
      </c>
      <c r="C446" s="50">
        <f>VLOOKUP($A446,級距!$A:$K,9,FALSE)</f>
        <v>2</v>
      </c>
      <c r="D446" s="50">
        <f>VLOOKUP($A446,級距!A:K,10,FALSE)</f>
        <v>3</v>
      </c>
      <c r="E446" s="50">
        <f>VLOOKUP($A446,級距!A:K,11,FALSE)</f>
        <v>2</v>
      </c>
      <c r="F446" s="50">
        <f t="shared" si="6"/>
        <v>1</v>
      </c>
    </row>
    <row r="447" spans="1:6" x14ac:dyDescent="0.25">
      <c r="A447" s="73">
        <v>45058</v>
      </c>
      <c r="B447" s="66">
        <v>-3030</v>
      </c>
      <c r="C447" s="50">
        <f>VLOOKUP($A447,級距!$A:$K,9,FALSE)</f>
        <v>4</v>
      </c>
      <c r="D447" s="50">
        <f>VLOOKUP($A447,級距!A:K,10,FALSE)</f>
        <v>5</v>
      </c>
      <c r="E447" s="50">
        <f>VLOOKUP($A447,級距!A:K,11,FALSE)</f>
        <v>2</v>
      </c>
      <c r="F447" s="50">
        <f t="shared" si="6"/>
        <v>1</v>
      </c>
    </row>
    <row r="448" spans="1:6" x14ac:dyDescent="0.25">
      <c r="A448" s="73">
        <v>45057</v>
      </c>
      <c r="B448" s="66">
        <v>-2690</v>
      </c>
      <c r="C448" s="50">
        <f>VLOOKUP($A448,級距!$A:$K,9,FALSE)</f>
        <v>1</v>
      </c>
      <c r="D448" s="50">
        <f>VLOOKUP($A448,級距!A:K,10,FALSE)</f>
        <v>1</v>
      </c>
      <c r="E448" s="50">
        <f>VLOOKUP($A448,級距!A:K,11,FALSE)</f>
        <v>2</v>
      </c>
      <c r="F448" s="50">
        <f t="shared" si="6"/>
        <v>1</v>
      </c>
    </row>
    <row r="449" spans="1:6" x14ac:dyDescent="0.25">
      <c r="A449" s="73">
        <v>45056</v>
      </c>
      <c r="B449" s="66">
        <v>-4755</v>
      </c>
      <c r="C449" s="50">
        <f>VLOOKUP($A449,級距!$A:$K,9,FALSE)</f>
        <v>5</v>
      </c>
      <c r="D449" s="50">
        <f>VLOOKUP($A449,級距!A:K,10,FALSE)</f>
        <v>9</v>
      </c>
      <c r="E449" s="50">
        <f>VLOOKUP($A449,級距!A:K,11,FALSE)</f>
        <v>3</v>
      </c>
      <c r="F449" s="50">
        <f t="shared" si="6"/>
        <v>1</v>
      </c>
    </row>
    <row r="450" spans="1:6" x14ac:dyDescent="0.25">
      <c r="A450" s="73">
        <v>45055</v>
      </c>
      <c r="B450" s="66">
        <v>-945</v>
      </c>
      <c r="C450" s="50">
        <f>VLOOKUP($A450,級距!$A:$K,9,FALSE)</f>
        <v>1</v>
      </c>
      <c r="D450" s="50">
        <f>VLOOKUP($A450,級距!A:K,10,FALSE)</f>
        <v>5</v>
      </c>
      <c r="E450" s="50">
        <f>VLOOKUP($A450,級距!A:K,11,FALSE)</f>
        <v>2</v>
      </c>
      <c r="F450" s="50">
        <f t="shared" ref="F450:F513" si="7">IF(B450&lt;&gt;0,1,0)</f>
        <v>1</v>
      </c>
    </row>
    <row r="451" spans="1:6" x14ac:dyDescent="0.25">
      <c r="A451" s="73">
        <v>45054</v>
      </c>
      <c r="B451" s="66">
        <v>1435</v>
      </c>
      <c r="C451" s="50">
        <f>VLOOKUP($A451,級距!$A:$K,9,FALSE)</f>
        <v>2</v>
      </c>
      <c r="D451" s="50">
        <f>VLOOKUP($A451,級距!A:K,10,FALSE)</f>
        <v>4</v>
      </c>
      <c r="E451" s="50">
        <f>VLOOKUP($A451,級距!A:K,11,FALSE)</f>
        <v>2</v>
      </c>
      <c r="F451" s="50">
        <f t="shared" si="7"/>
        <v>1</v>
      </c>
    </row>
    <row r="452" spans="1:6" x14ac:dyDescent="0.25">
      <c r="A452" s="73">
        <v>45051</v>
      </c>
      <c r="B452" s="66">
        <v>10395</v>
      </c>
      <c r="C452" s="50">
        <f>VLOOKUP($A452,級距!$A:$K,9,FALSE)</f>
        <v>7</v>
      </c>
      <c r="D452" s="50">
        <f>VLOOKUP($A452,級距!A:K,10,FALSE)</f>
        <v>8</v>
      </c>
      <c r="E452" s="50">
        <f>VLOOKUP($A452,級距!A:K,11,FALSE)</f>
        <v>4</v>
      </c>
      <c r="F452" s="50">
        <f t="shared" si="7"/>
        <v>1</v>
      </c>
    </row>
    <row r="453" spans="1:6" x14ac:dyDescent="0.25">
      <c r="A453" s="73">
        <v>45050</v>
      </c>
      <c r="B453" s="66">
        <v>-3290</v>
      </c>
      <c r="C453" s="50">
        <f>VLOOKUP($A453,級距!$A:$K,9,FALSE)</f>
        <v>2</v>
      </c>
      <c r="D453" s="50">
        <f>VLOOKUP($A453,級距!A:K,10,FALSE)</f>
        <v>5</v>
      </c>
      <c r="E453" s="50">
        <f>VLOOKUP($A453,級距!A:K,11,FALSE)</f>
        <v>2</v>
      </c>
      <c r="F453" s="50">
        <f t="shared" si="7"/>
        <v>1</v>
      </c>
    </row>
    <row r="454" spans="1:6" x14ac:dyDescent="0.25">
      <c r="A454" s="73">
        <v>45049</v>
      </c>
      <c r="B454" s="66">
        <v>-6910</v>
      </c>
      <c r="C454" s="50">
        <f>VLOOKUP($A454,級距!$A:$K,9,FALSE)</f>
        <v>5</v>
      </c>
      <c r="D454" s="50">
        <f>VLOOKUP($A454,級距!A:K,10,FALSE)</f>
        <v>6</v>
      </c>
      <c r="E454" s="50">
        <f>VLOOKUP($A454,級距!A:K,11,FALSE)</f>
        <v>2</v>
      </c>
      <c r="F454" s="50">
        <f t="shared" si="7"/>
        <v>1</v>
      </c>
    </row>
    <row r="455" spans="1:6" x14ac:dyDescent="0.25">
      <c r="A455" s="73">
        <v>45048</v>
      </c>
      <c r="B455" s="66">
        <v>4735</v>
      </c>
      <c r="C455" s="50">
        <f>VLOOKUP($A455,級距!$A:$K,9,FALSE)</f>
        <v>5</v>
      </c>
      <c r="D455" s="50">
        <f>VLOOKUP($A455,級距!A:K,10,FALSE)</f>
        <v>6</v>
      </c>
      <c r="E455" s="50">
        <f>VLOOKUP($A455,級距!A:K,11,FALSE)</f>
        <v>2</v>
      </c>
      <c r="F455" s="50">
        <f t="shared" si="7"/>
        <v>1</v>
      </c>
    </row>
    <row r="456" spans="1:6" x14ac:dyDescent="0.25">
      <c r="A456" s="73">
        <v>45047</v>
      </c>
      <c r="B456" s="66">
        <v>-3590</v>
      </c>
      <c r="C456" s="50">
        <f>VLOOKUP($A456,級距!$A:$K,9,FALSE)</f>
        <v>1</v>
      </c>
      <c r="D456" s="50">
        <f>VLOOKUP($A456,級距!A:K,10,FALSE)</f>
        <v>1</v>
      </c>
      <c r="E456" s="50">
        <f>VLOOKUP($A456,級距!A:K,11,FALSE)</f>
        <v>2</v>
      </c>
      <c r="F456" s="50">
        <f t="shared" si="7"/>
        <v>1</v>
      </c>
    </row>
    <row r="457" spans="1:6" x14ac:dyDescent="0.25">
      <c r="A457" s="73">
        <v>45044</v>
      </c>
      <c r="B457" s="66">
        <v>6465</v>
      </c>
      <c r="C457" s="50">
        <f>VLOOKUP($A457,級距!$A:$K,9,FALSE)</f>
        <v>3</v>
      </c>
      <c r="D457" s="50">
        <f>VLOOKUP($A457,級距!A:K,10,FALSE)</f>
        <v>9</v>
      </c>
      <c r="E457" s="50">
        <f>VLOOKUP($A457,級距!A:K,11,FALSE)</f>
        <v>3</v>
      </c>
      <c r="F457" s="50">
        <f t="shared" si="7"/>
        <v>1</v>
      </c>
    </row>
    <row r="458" spans="1:6" x14ac:dyDescent="0.25">
      <c r="A458" s="73">
        <v>45043</v>
      </c>
      <c r="B458" s="66">
        <v>7980</v>
      </c>
      <c r="C458" s="50">
        <f>VLOOKUP($A458,級距!$A:$K,9,FALSE)</f>
        <v>7</v>
      </c>
      <c r="D458" s="50">
        <f>VLOOKUP($A458,級距!A:K,10,FALSE)</f>
        <v>10</v>
      </c>
      <c r="E458" s="50">
        <f>VLOOKUP($A458,級距!A:K,11,FALSE)</f>
        <v>4</v>
      </c>
      <c r="F458" s="50">
        <f t="shared" si="7"/>
        <v>1</v>
      </c>
    </row>
    <row r="459" spans="1:6" x14ac:dyDescent="0.25">
      <c r="A459" s="73">
        <v>45042</v>
      </c>
      <c r="B459" s="66">
        <v>1235</v>
      </c>
      <c r="C459" s="50">
        <f>VLOOKUP($A459,級距!$A:$K,9,FALSE)</f>
        <v>3</v>
      </c>
      <c r="D459" s="50">
        <f>VLOOKUP($A459,級距!A:K,10,FALSE)</f>
        <v>5</v>
      </c>
      <c r="E459" s="50">
        <f>VLOOKUP($A459,級距!A:K,11,FALSE)</f>
        <v>2</v>
      </c>
      <c r="F459" s="50">
        <f t="shared" si="7"/>
        <v>1</v>
      </c>
    </row>
    <row r="460" spans="1:6" x14ac:dyDescent="0.25">
      <c r="A460" s="73">
        <v>45041</v>
      </c>
      <c r="B460" s="66">
        <v>1110</v>
      </c>
      <c r="C460" s="50">
        <f>VLOOKUP($A460,級距!$A:$K,9,FALSE)</f>
        <v>5</v>
      </c>
      <c r="D460" s="50">
        <f>VLOOKUP($A460,級距!A:K,10,FALSE)</f>
        <v>10</v>
      </c>
      <c r="E460" s="50">
        <f>VLOOKUP($A460,級距!A:K,11,FALSE)</f>
        <v>3</v>
      </c>
      <c r="F460" s="50">
        <f t="shared" si="7"/>
        <v>1</v>
      </c>
    </row>
    <row r="461" spans="1:6" x14ac:dyDescent="0.25">
      <c r="A461" s="73">
        <v>45040</v>
      </c>
      <c r="B461" s="66">
        <v>-4375</v>
      </c>
      <c r="C461" s="50">
        <f>VLOOKUP($A461,級距!$A:$K,9,FALSE)</f>
        <v>4</v>
      </c>
      <c r="D461" s="50">
        <f>VLOOKUP($A461,級距!A:K,10,FALSE)</f>
        <v>1</v>
      </c>
      <c r="E461" s="50">
        <f>VLOOKUP($A461,級距!A:K,11,FALSE)</f>
        <v>2</v>
      </c>
      <c r="F461" s="50">
        <f t="shared" si="7"/>
        <v>1</v>
      </c>
    </row>
    <row r="462" spans="1:6" x14ac:dyDescent="0.25">
      <c r="A462" s="73">
        <v>45039</v>
      </c>
      <c r="B462" s="66">
        <v>0</v>
      </c>
      <c r="C462" s="50" t="e">
        <f>VLOOKUP($A462,級距!$A:$K,9,FALSE)</f>
        <v>#N/A</v>
      </c>
      <c r="D462" s="50" t="e">
        <f>VLOOKUP($A462,級距!A:K,10,FALSE)</f>
        <v>#N/A</v>
      </c>
      <c r="E462" s="50" t="e">
        <f>VLOOKUP($A462,級距!A:K,11,FALSE)</f>
        <v>#N/A</v>
      </c>
      <c r="F462" s="50">
        <f t="shared" si="7"/>
        <v>0</v>
      </c>
    </row>
    <row r="463" spans="1:6" x14ac:dyDescent="0.25">
      <c r="A463" s="73">
        <v>45038</v>
      </c>
      <c r="B463" s="66">
        <v>0</v>
      </c>
      <c r="C463" s="50" t="e">
        <f>VLOOKUP($A463,級距!$A:$K,9,FALSE)</f>
        <v>#N/A</v>
      </c>
      <c r="D463" s="50" t="e">
        <f>VLOOKUP($A463,級距!A:K,10,FALSE)</f>
        <v>#N/A</v>
      </c>
      <c r="E463" s="50" t="e">
        <f>VLOOKUP($A463,級距!A:K,11,FALSE)</f>
        <v>#N/A</v>
      </c>
      <c r="F463" s="50">
        <f t="shared" si="7"/>
        <v>0</v>
      </c>
    </row>
    <row r="464" spans="1:6" x14ac:dyDescent="0.25">
      <c r="A464" s="73">
        <v>45037</v>
      </c>
      <c r="B464" s="66">
        <v>-1555</v>
      </c>
      <c r="C464" s="50">
        <f>VLOOKUP($A464,級距!$A:$K,9,FALSE)</f>
        <v>3</v>
      </c>
      <c r="D464" s="50">
        <f>VLOOKUP($A464,級距!A:K,10,FALSE)</f>
        <v>5</v>
      </c>
      <c r="E464" s="50">
        <f>VLOOKUP($A464,級距!A:K,11,FALSE)</f>
        <v>2</v>
      </c>
      <c r="F464" s="50">
        <f t="shared" si="7"/>
        <v>1</v>
      </c>
    </row>
    <row r="465" spans="1:6" x14ac:dyDescent="0.25">
      <c r="A465" s="73">
        <v>45036</v>
      </c>
      <c r="B465" s="66">
        <v>-8755</v>
      </c>
      <c r="C465" s="50">
        <f>VLOOKUP($A465,級距!$A:$K,9,FALSE)</f>
        <v>4</v>
      </c>
      <c r="D465" s="50">
        <f>VLOOKUP($A465,級距!A:K,10,FALSE)</f>
        <v>2</v>
      </c>
      <c r="E465" s="50">
        <f>VLOOKUP($A465,級距!A:K,11,FALSE)</f>
        <v>2</v>
      </c>
      <c r="F465" s="50">
        <f t="shared" si="7"/>
        <v>1</v>
      </c>
    </row>
    <row r="466" spans="1:6" x14ac:dyDescent="0.25">
      <c r="A466" s="73">
        <v>45035</v>
      </c>
      <c r="B466" s="66">
        <v>-2035</v>
      </c>
      <c r="C466" s="50">
        <f>VLOOKUP($A466,級距!$A:$K,9,FALSE)</f>
        <v>3</v>
      </c>
      <c r="D466" s="50">
        <f>VLOOKUP($A466,級距!A:K,10,FALSE)</f>
        <v>6</v>
      </c>
      <c r="E466" s="50">
        <f>VLOOKUP($A466,級距!A:K,11,FALSE)</f>
        <v>2</v>
      </c>
      <c r="F466" s="50">
        <f t="shared" si="7"/>
        <v>1</v>
      </c>
    </row>
    <row r="467" spans="1:6" x14ac:dyDescent="0.25">
      <c r="A467" s="73">
        <v>45034</v>
      </c>
      <c r="B467" s="66">
        <v>3385</v>
      </c>
      <c r="C467" s="50">
        <f>VLOOKUP($A467,級距!$A:$K,9,FALSE)</f>
        <v>3</v>
      </c>
      <c r="D467" s="50">
        <f>VLOOKUP($A467,級距!A:K,10,FALSE)</f>
        <v>6</v>
      </c>
      <c r="E467" s="50">
        <f>VLOOKUP($A467,級距!A:K,11,FALSE)</f>
        <v>2</v>
      </c>
      <c r="F467" s="50">
        <f t="shared" si="7"/>
        <v>1</v>
      </c>
    </row>
    <row r="468" spans="1:6" x14ac:dyDescent="0.25">
      <c r="A468" s="73">
        <v>45033</v>
      </c>
      <c r="B468" s="66">
        <v>-3135</v>
      </c>
      <c r="C468" s="50">
        <f>VLOOKUP($A468,級距!$A:$K,9,FALSE)</f>
        <v>2</v>
      </c>
      <c r="D468" s="50">
        <f>VLOOKUP($A468,級距!A:K,10,FALSE)</f>
        <v>2</v>
      </c>
      <c r="E468" s="50">
        <f>VLOOKUP($A468,級距!A:K,11,FALSE)</f>
        <v>2</v>
      </c>
      <c r="F468" s="50">
        <f t="shared" si="7"/>
        <v>1</v>
      </c>
    </row>
    <row r="469" spans="1:6" x14ac:dyDescent="0.25">
      <c r="A469" s="73">
        <v>45030</v>
      </c>
      <c r="B469" s="66">
        <v>-3155</v>
      </c>
      <c r="C469" s="50">
        <f>VLOOKUP($A469,級距!$A:$K,9,FALSE)</f>
        <v>5</v>
      </c>
      <c r="D469" s="50">
        <f>VLOOKUP($A469,級距!A:K,10,FALSE)</f>
        <v>1</v>
      </c>
      <c r="E469" s="50">
        <f>VLOOKUP($A469,級距!A:K,11,FALSE)</f>
        <v>2</v>
      </c>
      <c r="F469" s="50">
        <f t="shared" si="7"/>
        <v>1</v>
      </c>
    </row>
    <row r="470" spans="1:6" x14ac:dyDescent="0.25">
      <c r="A470" s="73">
        <v>45029</v>
      </c>
      <c r="B470" s="66">
        <v>8795</v>
      </c>
      <c r="C470" s="50">
        <f>VLOOKUP($A470,級距!$A:$K,9,FALSE)</f>
        <v>7</v>
      </c>
      <c r="D470" s="50">
        <f>VLOOKUP($A470,級距!A:K,10,FALSE)</f>
        <v>9</v>
      </c>
      <c r="E470" s="50">
        <f>VLOOKUP($A470,級距!A:K,11,FALSE)</f>
        <v>4</v>
      </c>
      <c r="F470" s="50">
        <f t="shared" si="7"/>
        <v>1</v>
      </c>
    </row>
    <row r="471" spans="1:6" x14ac:dyDescent="0.25">
      <c r="A471" s="73">
        <v>45028</v>
      </c>
      <c r="B471" s="66">
        <v>8700</v>
      </c>
      <c r="C471" s="50">
        <f>VLOOKUP($A471,級距!$A:$K,9,FALSE)</f>
        <v>8</v>
      </c>
      <c r="D471" s="50">
        <f>VLOOKUP($A471,級距!A:K,10,FALSE)</f>
        <v>4</v>
      </c>
      <c r="E471" s="50">
        <f>VLOOKUP($A471,級距!A:K,11,FALSE)</f>
        <v>1</v>
      </c>
      <c r="F471" s="50">
        <f t="shared" si="7"/>
        <v>1</v>
      </c>
    </row>
    <row r="472" spans="1:6" x14ac:dyDescent="0.25">
      <c r="A472" s="73">
        <v>45027</v>
      </c>
      <c r="B472" s="66">
        <v>1540</v>
      </c>
      <c r="C472" s="50">
        <f>VLOOKUP($A472,級距!$A:$K,9,FALSE)</f>
        <v>2</v>
      </c>
      <c r="D472" s="50">
        <f>VLOOKUP($A472,級距!A:K,10,FALSE)</f>
        <v>9</v>
      </c>
      <c r="E472" s="50">
        <f>VLOOKUP($A472,級距!A:K,11,FALSE)</f>
        <v>3</v>
      </c>
      <c r="F472" s="50">
        <f t="shared" si="7"/>
        <v>1</v>
      </c>
    </row>
    <row r="473" spans="1:6" x14ac:dyDescent="0.25">
      <c r="A473" s="73">
        <v>45026</v>
      </c>
      <c r="B473" s="66">
        <v>8775</v>
      </c>
      <c r="C473" s="50">
        <f>VLOOKUP($A473,級距!$A:$K,9,FALSE)</f>
        <v>5</v>
      </c>
      <c r="D473" s="50">
        <f>VLOOKUP($A473,級距!A:K,10,FALSE)</f>
        <v>1</v>
      </c>
      <c r="E473" s="50">
        <f>VLOOKUP($A473,級距!A:K,11,FALSE)</f>
        <v>2</v>
      </c>
      <c r="F473" s="50">
        <f t="shared" si="7"/>
        <v>1</v>
      </c>
    </row>
    <row r="474" spans="1:6" x14ac:dyDescent="0.25">
      <c r="A474" s="73">
        <v>45022</v>
      </c>
      <c r="B474" s="66">
        <v>1430</v>
      </c>
      <c r="C474" s="50">
        <f>VLOOKUP($A474,級距!$A:$K,9,FALSE)</f>
        <v>6</v>
      </c>
      <c r="D474" s="50">
        <f>VLOOKUP($A474,級距!A:K,10,FALSE)</f>
        <v>6</v>
      </c>
      <c r="E474" s="50">
        <f>VLOOKUP($A474,級距!A:K,11,FALSE)</f>
        <v>1</v>
      </c>
      <c r="F474" s="50">
        <f t="shared" si="7"/>
        <v>1</v>
      </c>
    </row>
    <row r="475" spans="1:6" x14ac:dyDescent="0.25">
      <c r="A475" s="73">
        <v>45021</v>
      </c>
      <c r="B475" s="66">
        <v>5650</v>
      </c>
      <c r="C475" s="50">
        <f>VLOOKUP($A475,級距!$A:$K,9,FALSE)</f>
        <v>5</v>
      </c>
      <c r="D475" s="50">
        <f>VLOOKUP($A475,級距!A:K,10,FALSE)</f>
        <v>6</v>
      </c>
      <c r="E475" s="50">
        <f>VLOOKUP($A475,級距!A:K,11,FALSE)</f>
        <v>2</v>
      </c>
      <c r="F475" s="50">
        <f t="shared" si="7"/>
        <v>1</v>
      </c>
    </row>
    <row r="476" spans="1:6" x14ac:dyDescent="0.25">
      <c r="A476" s="73">
        <v>45020</v>
      </c>
      <c r="B476" s="66">
        <v>3835</v>
      </c>
      <c r="C476" s="50">
        <f>VLOOKUP($A476,級距!$A:$K,9,FALSE)</f>
        <v>4</v>
      </c>
      <c r="D476" s="50">
        <f>VLOOKUP($A476,級距!A:K,10,FALSE)</f>
        <v>7</v>
      </c>
      <c r="E476" s="50">
        <f>VLOOKUP($A476,級距!A:K,11,FALSE)</f>
        <v>3</v>
      </c>
      <c r="F476" s="50">
        <f t="shared" si="7"/>
        <v>1</v>
      </c>
    </row>
    <row r="477" spans="1:6" x14ac:dyDescent="0.25">
      <c r="A477" s="73">
        <v>45019</v>
      </c>
      <c r="B477" s="66">
        <v>1660</v>
      </c>
      <c r="C477" s="50">
        <f>VLOOKUP($A477,級距!$A:$K,9,FALSE)</f>
        <v>2</v>
      </c>
      <c r="D477" s="50">
        <f>VLOOKUP($A477,級距!A:K,10,FALSE)</f>
        <v>4</v>
      </c>
      <c r="E477" s="50">
        <f>VLOOKUP($A477,級距!A:K,11,FALSE)</f>
        <v>2</v>
      </c>
      <c r="F477" s="50">
        <f t="shared" si="7"/>
        <v>1</v>
      </c>
    </row>
    <row r="478" spans="1:6" x14ac:dyDescent="0.25">
      <c r="A478" s="73">
        <v>45016</v>
      </c>
      <c r="B478" s="66">
        <v>7845</v>
      </c>
      <c r="C478" s="50">
        <f>VLOOKUP($A478,級距!$A:$K,9,FALSE)</f>
        <v>7</v>
      </c>
      <c r="D478" s="50">
        <f>VLOOKUP($A478,級距!A:K,10,FALSE)</f>
        <v>9</v>
      </c>
      <c r="E478" s="50">
        <f>VLOOKUP($A478,級距!A:K,11,FALSE)</f>
        <v>4</v>
      </c>
      <c r="F478" s="50">
        <f t="shared" si="7"/>
        <v>1</v>
      </c>
    </row>
    <row r="479" spans="1:6" x14ac:dyDescent="0.25">
      <c r="A479" s="73">
        <v>45015</v>
      </c>
      <c r="B479" s="66">
        <v>2460</v>
      </c>
      <c r="C479" s="50">
        <f>VLOOKUP($A479,級距!$A:$K,9,FALSE)</f>
        <v>1</v>
      </c>
      <c r="D479" s="50">
        <f>VLOOKUP($A479,級距!A:K,10,FALSE)</f>
        <v>6</v>
      </c>
      <c r="E479" s="50">
        <f>VLOOKUP($A479,級距!A:K,11,FALSE)</f>
        <v>2</v>
      </c>
      <c r="F479" s="50">
        <f t="shared" si="7"/>
        <v>1</v>
      </c>
    </row>
    <row r="480" spans="1:6" x14ac:dyDescent="0.25">
      <c r="A480" s="73">
        <v>45014</v>
      </c>
      <c r="B480" s="66">
        <v>5630</v>
      </c>
      <c r="C480" s="50">
        <f>VLOOKUP($A480,級距!$A:$K,9,FALSE)</f>
        <v>4</v>
      </c>
      <c r="D480" s="50">
        <f>VLOOKUP($A480,級距!A:K,10,FALSE)</f>
        <v>8</v>
      </c>
      <c r="E480" s="50">
        <f>VLOOKUP($A480,級距!A:K,11,FALSE)</f>
        <v>3</v>
      </c>
      <c r="F480" s="50">
        <f t="shared" si="7"/>
        <v>1</v>
      </c>
    </row>
    <row r="481" spans="1:6" x14ac:dyDescent="0.25">
      <c r="A481" s="73">
        <v>45013</v>
      </c>
      <c r="B481" s="66">
        <v>2710</v>
      </c>
      <c r="C481" s="50">
        <f>VLOOKUP($A481,級距!$A:$K,9,FALSE)</f>
        <v>4</v>
      </c>
      <c r="D481" s="50">
        <f>VLOOKUP($A481,級距!A:K,10,FALSE)</f>
        <v>2</v>
      </c>
      <c r="E481" s="50">
        <f>VLOOKUP($A481,級距!A:K,11,FALSE)</f>
        <v>2</v>
      </c>
      <c r="F481" s="50">
        <f t="shared" si="7"/>
        <v>1</v>
      </c>
    </row>
    <row r="482" spans="1:6" x14ac:dyDescent="0.25">
      <c r="A482" s="73">
        <v>45012</v>
      </c>
      <c r="B482" s="66">
        <v>-2370</v>
      </c>
      <c r="C482" s="50">
        <f>VLOOKUP($A482,級距!$A:$K,9,FALSE)</f>
        <v>5</v>
      </c>
      <c r="D482" s="50">
        <f>VLOOKUP($A482,級距!A:K,10,FALSE)</f>
        <v>7</v>
      </c>
      <c r="E482" s="50">
        <f>VLOOKUP($A482,級距!A:K,11,FALSE)</f>
        <v>3</v>
      </c>
      <c r="F482" s="50">
        <f t="shared" si="7"/>
        <v>1</v>
      </c>
    </row>
    <row r="483" spans="1:6" x14ac:dyDescent="0.25">
      <c r="A483" s="73">
        <v>45009</v>
      </c>
      <c r="B483" s="66">
        <v>8440</v>
      </c>
      <c r="C483" s="50">
        <f>VLOOKUP($A483,級距!$A:$K,9,FALSE)</f>
        <v>4</v>
      </c>
      <c r="D483" s="50">
        <f>VLOOKUP($A483,級距!A:K,10,FALSE)</f>
        <v>6</v>
      </c>
      <c r="E483" s="50">
        <f>VLOOKUP($A483,級距!A:K,11,FALSE)</f>
        <v>2</v>
      </c>
      <c r="F483" s="50">
        <f t="shared" si="7"/>
        <v>1</v>
      </c>
    </row>
    <row r="484" spans="1:6" x14ac:dyDescent="0.25">
      <c r="A484" s="73">
        <v>45008</v>
      </c>
      <c r="B484" s="66">
        <v>-2750</v>
      </c>
      <c r="C484" s="50">
        <f>VLOOKUP($A484,級距!$A:$K,9,FALSE)</f>
        <v>8</v>
      </c>
      <c r="D484" s="50">
        <f>VLOOKUP($A484,級距!A:K,10,FALSE)</f>
        <v>2</v>
      </c>
      <c r="E484" s="50">
        <f>VLOOKUP($A484,級距!A:K,11,FALSE)</f>
        <v>1</v>
      </c>
      <c r="F484" s="50">
        <f t="shared" si="7"/>
        <v>1</v>
      </c>
    </row>
    <row r="485" spans="1:6" x14ac:dyDescent="0.25">
      <c r="A485" s="73">
        <v>45007</v>
      </c>
      <c r="B485" s="66">
        <v>-13030</v>
      </c>
      <c r="C485" s="50">
        <f>VLOOKUP($A485,級距!$A:$K,9,FALSE)</f>
        <v>9</v>
      </c>
      <c r="D485" s="50">
        <f>VLOOKUP($A485,級距!A:K,10,FALSE)</f>
        <v>4</v>
      </c>
      <c r="E485" s="50">
        <f>VLOOKUP($A485,級距!A:K,11,FALSE)</f>
        <v>1</v>
      </c>
      <c r="F485" s="50">
        <f t="shared" si="7"/>
        <v>1</v>
      </c>
    </row>
    <row r="486" spans="1:6" x14ac:dyDescent="0.25">
      <c r="A486" s="73">
        <v>45006</v>
      </c>
      <c r="B486" s="66">
        <v>8975</v>
      </c>
      <c r="C486" s="50">
        <f>VLOOKUP($A486,級距!$A:$K,9,FALSE)</f>
        <v>5</v>
      </c>
      <c r="D486" s="50">
        <f>VLOOKUP($A486,級距!A:K,10,FALSE)</f>
        <v>8</v>
      </c>
      <c r="E486" s="50">
        <f>VLOOKUP($A486,級距!A:K,11,FALSE)</f>
        <v>3</v>
      </c>
      <c r="F486" s="50">
        <f t="shared" si="7"/>
        <v>1</v>
      </c>
    </row>
    <row r="487" spans="1:6" x14ac:dyDescent="0.25">
      <c r="A487" s="73">
        <v>45005</v>
      </c>
      <c r="B487" s="66">
        <v>4390</v>
      </c>
      <c r="C487" s="50">
        <f>VLOOKUP($A487,級距!$A:$K,9,FALSE)</f>
        <v>5</v>
      </c>
      <c r="D487" s="50">
        <f>VLOOKUP($A487,級距!A:K,10,FALSE)</f>
        <v>2</v>
      </c>
      <c r="E487" s="50">
        <f>VLOOKUP($A487,級距!A:K,11,FALSE)</f>
        <v>2</v>
      </c>
      <c r="F487" s="50">
        <f t="shared" si="7"/>
        <v>1</v>
      </c>
    </row>
    <row r="488" spans="1:6" x14ac:dyDescent="0.25">
      <c r="A488" s="73">
        <v>45002</v>
      </c>
      <c r="B488" s="66">
        <v>-6280</v>
      </c>
      <c r="C488" s="50">
        <f>VLOOKUP($A488,級距!$A:$K,9,FALSE)</f>
        <v>6</v>
      </c>
      <c r="D488" s="50">
        <f>VLOOKUP($A488,級距!A:K,10,FALSE)</f>
        <v>4</v>
      </c>
      <c r="E488" s="50">
        <f>VLOOKUP($A488,級距!A:K,11,FALSE)</f>
        <v>1</v>
      </c>
      <c r="F488" s="50">
        <f t="shared" si="7"/>
        <v>1</v>
      </c>
    </row>
    <row r="489" spans="1:6" x14ac:dyDescent="0.25">
      <c r="A489" s="73">
        <v>45001</v>
      </c>
      <c r="B489" s="66">
        <v>8745</v>
      </c>
      <c r="C489" s="50">
        <f>VLOOKUP($A489,級距!$A:$K,9,FALSE)</f>
        <v>10</v>
      </c>
      <c r="D489" s="50">
        <f>VLOOKUP($A489,級距!A:K,10,FALSE)</f>
        <v>8</v>
      </c>
      <c r="E489" s="50">
        <f>VLOOKUP($A489,級距!A:K,11,FALSE)</f>
        <v>4</v>
      </c>
      <c r="F489" s="50">
        <f t="shared" si="7"/>
        <v>1</v>
      </c>
    </row>
    <row r="490" spans="1:6" x14ac:dyDescent="0.25">
      <c r="A490" s="73">
        <v>45000</v>
      </c>
      <c r="B490" s="66">
        <v>22110</v>
      </c>
      <c r="C490" s="50">
        <f>VLOOKUP($A490,級距!$A:$K,9,FALSE)</f>
        <v>8</v>
      </c>
      <c r="D490" s="50">
        <f>VLOOKUP($A490,級距!A:K,10,FALSE)</f>
        <v>8</v>
      </c>
      <c r="E490" s="50">
        <f>VLOOKUP($A490,級距!A:K,11,FALSE)</f>
        <v>4</v>
      </c>
      <c r="F490" s="50">
        <f t="shared" si="7"/>
        <v>1</v>
      </c>
    </row>
    <row r="491" spans="1:6" x14ac:dyDescent="0.25">
      <c r="A491" s="73">
        <v>44999</v>
      </c>
      <c r="B491" s="66">
        <v>-1515</v>
      </c>
      <c r="C491" s="50">
        <f>VLOOKUP($A491,級距!$A:$K,9,FALSE)</f>
        <v>8</v>
      </c>
      <c r="D491" s="50">
        <f>VLOOKUP($A491,級距!A:K,10,FALSE)</f>
        <v>8</v>
      </c>
      <c r="E491" s="50">
        <f>VLOOKUP($A491,級距!A:K,11,FALSE)</f>
        <v>4</v>
      </c>
      <c r="F491" s="50">
        <f t="shared" si="7"/>
        <v>1</v>
      </c>
    </row>
    <row r="492" spans="1:6" x14ac:dyDescent="0.25">
      <c r="A492" s="73">
        <v>44998</v>
      </c>
      <c r="B492" s="66">
        <v>4255</v>
      </c>
      <c r="C492" s="50">
        <f>VLOOKUP($A492,級距!$A:$K,9,FALSE)</f>
        <v>10</v>
      </c>
      <c r="D492" s="50">
        <f>VLOOKUP($A492,級距!A:K,10,FALSE)</f>
        <v>1</v>
      </c>
      <c r="E492" s="50">
        <f>VLOOKUP($A492,級距!A:K,11,FALSE)</f>
        <v>1</v>
      </c>
      <c r="F492" s="50">
        <f t="shared" si="7"/>
        <v>1</v>
      </c>
    </row>
    <row r="493" spans="1:6" x14ac:dyDescent="0.25">
      <c r="A493" s="73">
        <v>44995</v>
      </c>
      <c r="B493" s="66">
        <v>-3210</v>
      </c>
      <c r="C493" s="50">
        <f>VLOOKUP($A493,級距!$A:$K,9,FALSE)</f>
        <v>8</v>
      </c>
      <c r="D493" s="50">
        <f>VLOOKUP($A493,級距!A:K,10,FALSE)</f>
        <v>7</v>
      </c>
      <c r="E493" s="50">
        <f>VLOOKUP($A493,級距!A:K,11,FALSE)</f>
        <v>4</v>
      </c>
      <c r="F493" s="50">
        <f t="shared" si="7"/>
        <v>1</v>
      </c>
    </row>
    <row r="494" spans="1:6" x14ac:dyDescent="0.25">
      <c r="A494" s="73">
        <v>44994</v>
      </c>
      <c r="B494" s="66">
        <v>-6825</v>
      </c>
      <c r="C494" s="50">
        <f>VLOOKUP($A494,級距!$A:$K,9,FALSE)</f>
        <v>10</v>
      </c>
      <c r="D494" s="50">
        <f>VLOOKUP($A494,級距!A:K,10,FALSE)</f>
        <v>5</v>
      </c>
      <c r="E494" s="50">
        <f>VLOOKUP($A494,級距!A:K,11,FALSE)</f>
        <v>1</v>
      </c>
      <c r="F494" s="50">
        <f t="shared" si="7"/>
        <v>1</v>
      </c>
    </row>
    <row r="495" spans="1:6" x14ac:dyDescent="0.25">
      <c r="A495" s="73">
        <v>44993</v>
      </c>
      <c r="B495" s="66">
        <v>2140</v>
      </c>
      <c r="C495" s="50">
        <f>VLOOKUP($A495,級距!$A:$K,9,FALSE)</f>
        <v>3</v>
      </c>
      <c r="D495" s="50">
        <f>VLOOKUP($A495,級距!A:K,10,FALSE)</f>
        <v>3</v>
      </c>
      <c r="E495" s="50">
        <f>VLOOKUP($A495,級距!A:K,11,FALSE)</f>
        <v>2</v>
      </c>
      <c r="F495" s="50">
        <f t="shared" si="7"/>
        <v>1</v>
      </c>
    </row>
    <row r="496" spans="1:6" x14ac:dyDescent="0.25">
      <c r="A496" s="73">
        <v>44992</v>
      </c>
      <c r="B496" s="66">
        <v>-4320</v>
      </c>
      <c r="C496" s="50">
        <f>VLOOKUP($A496,級距!$A:$K,9,FALSE)</f>
        <v>5</v>
      </c>
      <c r="D496" s="50">
        <f>VLOOKUP($A496,級距!A:K,10,FALSE)</f>
        <v>9</v>
      </c>
      <c r="E496" s="50">
        <f>VLOOKUP($A496,級距!A:K,11,FALSE)</f>
        <v>3</v>
      </c>
      <c r="F496" s="50">
        <f t="shared" si="7"/>
        <v>1</v>
      </c>
    </row>
    <row r="497" spans="1:6" x14ac:dyDescent="0.25">
      <c r="A497" s="73">
        <v>44991</v>
      </c>
      <c r="B497" s="66">
        <v>-7945</v>
      </c>
      <c r="C497" s="50">
        <f>VLOOKUP($A497,級距!$A:$K,9,FALSE)</f>
        <v>5</v>
      </c>
      <c r="D497" s="50">
        <f>VLOOKUP($A497,級距!A:K,10,FALSE)</f>
        <v>1</v>
      </c>
      <c r="E497" s="50">
        <f>VLOOKUP($A497,級距!A:K,11,FALSE)</f>
        <v>2</v>
      </c>
      <c r="F497" s="50">
        <f t="shared" si="7"/>
        <v>1</v>
      </c>
    </row>
    <row r="498" spans="1:6" x14ac:dyDescent="0.25">
      <c r="A498" s="73">
        <v>44988</v>
      </c>
      <c r="B498" s="66">
        <v>9865</v>
      </c>
      <c r="C498" s="50">
        <f>VLOOKUP($A498,級距!$A:$K,9,FALSE)</f>
        <v>7</v>
      </c>
      <c r="D498" s="50">
        <f>VLOOKUP($A498,級距!A:K,10,FALSE)</f>
        <v>9</v>
      </c>
      <c r="E498" s="50">
        <f>VLOOKUP($A498,級距!A:K,11,FALSE)</f>
        <v>4</v>
      </c>
      <c r="F498" s="50">
        <f t="shared" si="7"/>
        <v>1</v>
      </c>
    </row>
    <row r="499" spans="1:6" x14ac:dyDescent="0.25">
      <c r="A499" s="73">
        <v>44987</v>
      </c>
      <c r="B499" s="66">
        <v>11620</v>
      </c>
      <c r="C499" s="50">
        <f>VLOOKUP($A499,級距!$A:$K,9,FALSE)</f>
        <v>7</v>
      </c>
      <c r="D499" s="50">
        <f>VLOOKUP($A499,級距!A:K,10,FALSE)</f>
        <v>7</v>
      </c>
      <c r="E499" s="50">
        <f>VLOOKUP($A499,級距!A:K,11,FALSE)</f>
        <v>4</v>
      </c>
      <c r="F499" s="50">
        <f t="shared" si="7"/>
        <v>1</v>
      </c>
    </row>
    <row r="500" spans="1:6" x14ac:dyDescent="0.25">
      <c r="A500" s="73">
        <v>44986</v>
      </c>
      <c r="B500" s="66">
        <v>2550</v>
      </c>
      <c r="C500" s="50">
        <f>VLOOKUP($A500,級距!$A:$K,9,FALSE)</f>
        <v>5</v>
      </c>
      <c r="D500" s="50">
        <f>VLOOKUP($A500,級距!A:K,10,FALSE)</f>
        <v>8</v>
      </c>
      <c r="E500" s="50">
        <f>VLOOKUP($A500,級距!A:K,11,FALSE)</f>
        <v>3</v>
      </c>
      <c r="F500" s="50">
        <f t="shared" si="7"/>
        <v>1</v>
      </c>
    </row>
    <row r="501" spans="1:6" x14ac:dyDescent="0.25">
      <c r="A501" s="73">
        <v>44985</v>
      </c>
      <c r="B501" s="66">
        <v>-6890</v>
      </c>
      <c r="C501" s="50">
        <f>VLOOKUP($A501,級距!$A:$K,9,FALSE)</f>
        <v>3</v>
      </c>
      <c r="D501" s="50">
        <f>VLOOKUP($A501,級距!A:K,10,FALSE)</f>
        <v>5</v>
      </c>
      <c r="E501" s="50">
        <f>VLOOKUP($A501,級距!A:K,11,FALSE)</f>
        <v>2</v>
      </c>
      <c r="F501" s="50">
        <f t="shared" si="7"/>
        <v>1</v>
      </c>
    </row>
    <row r="502" spans="1:6" x14ac:dyDescent="0.25">
      <c r="A502" s="73">
        <v>44984</v>
      </c>
      <c r="B502" s="66">
        <v>-3265</v>
      </c>
      <c r="C502" s="50">
        <f>VLOOKUP($A502,級距!$A:$K,9,FALSE)</f>
        <v>3</v>
      </c>
      <c r="D502" s="50">
        <f>VLOOKUP($A502,級距!A:K,10,FALSE)</f>
        <v>2</v>
      </c>
      <c r="E502" s="50">
        <f>VLOOKUP($A502,級距!A:K,11,FALSE)</f>
        <v>2</v>
      </c>
      <c r="F502" s="50">
        <f t="shared" si="7"/>
        <v>1</v>
      </c>
    </row>
    <row r="503" spans="1:6" x14ac:dyDescent="0.25">
      <c r="A503" s="73">
        <v>44983</v>
      </c>
      <c r="B503" s="66">
        <v>0</v>
      </c>
      <c r="C503" s="50" t="e">
        <f>VLOOKUP($A503,級距!$A:$K,9,FALSE)</f>
        <v>#N/A</v>
      </c>
      <c r="D503" s="50" t="e">
        <f>VLOOKUP($A503,級距!A:K,10,FALSE)</f>
        <v>#N/A</v>
      </c>
      <c r="E503" s="50" t="e">
        <f>VLOOKUP($A503,級距!A:K,11,FALSE)</f>
        <v>#N/A</v>
      </c>
      <c r="F503" s="50">
        <f t="shared" si="7"/>
        <v>0</v>
      </c>
    </row>
    <row r="504" spans="1:6" x14ac:dyDescent="0.25">
      <c r="A504" s="73">
        <v>44982</v>
      </c>
      <c r="B504" s="66">
        <v>0</v>
      </c>
      <c r="C504" s="50" t="e">
        <f>VLOOKUP($A504,級距!$A:$K,9,FALSE)</f>
        <v>#N/A</v>
      </c>
      <c r="D504" s="50" t="e">
        <f>VLOOKUP($A504,級距!A:K,10,FALSE)</f>
        <v>#N/A</v>
      </c>
      <c r="E504" s="50" t="e">
        <f>VLOOKUP($A504,級距!A:K,11,FALSE)</f>
        <v>#N/A</v>
      </c>
      <c r="F504" s="50">
        <f t="shared" si="7"/>
        <v>0</v>
      </c>
    </row>
    <row r="505" spans="1:6" x14ac:dyDescent="0.25">
      <c r="A505" s="73">
        <v>44981</v>
      </c>
      <c r="B505" s="66">
        <v>-3090</v>
      </c>
      <c r="C505" s="50">
        <f>VLOOKUP($A505,級距!$A:$K,9,FALSE)</f>
        <v>5</v>
      </c>
      <c r="D505" s="50">
        <f>VLOOKUP($A505,級距!A:K,10,FALSE)</f>
        <v>6</v>
      </c>
      <c r="E505" s="50">
        <f>VLOOKUP($A505,級距!A:K,11,FALSE)</f>
        <v>2</v>
      </c>
      <c r="F505" s="50">
        <f t="shared" si="7"/>
        <v>1</v>
      </c>
    </row>
    <row r="506" spans="1:6" x14ac:dyDescent="0.25">
      <c r="A506" s="73">
        <v>44980</v>
      </c>
      <c r="B506" s="66">
        <v>3050</v>
      </c>
      <c r="C506" s="50">
        <f>VLOOKUP($A506,級距!$A:$K,9,FALSE)</f>
        <v>6</v>
      </c>
      <c r="D506" s="50">
        <f>VLOOKUP($A506,級距!A:K,10,FALSE)</f>
        <v>1</v>
      </c>
      <c r="E506" s="50">
        <f>VLOOKUP($A506,級距!A:K,11,FALSE)</f>
        <v>1</v>
      </c>
      <c r="F506" s="50">
        <f t="shared" si="7"/>
        <v>1</v>
      </c>
    </row>
    <row r="507" spans="1:6" x14ac:dyDescent="0.25">
      <c r="A507" s="73">
        <v>44979</v>
      </c>
      <c r="B507" s="66">
        <v>-5285</v>
      </c>
      <c r="C507" s="50">
        <f>VLOOKUP($A507,級距!$A:$K,9,FALSE)</f>
        <v>4</v>
      </c>
      <c r="D507" s="50">
        <f>VLOOKUP($A507,級距!A:K,10,FALSE)</f>
        <v>2</v>
      </c>
      <c r="E507" s="50">
        <f>VLOOKUP($A507,級距!A:K,11,FALSE)</f>
        <v>2</v>
      </c>
      <c r="F507" s="50">
        <f t="shared" si="7"/>
        <v>1</v>
      </c>
    </row>
    <row r="508" spans="1:6" x14ac:dyDescent="0.25">
      <c r="A508" s="73">
        <v>44978</v>
      </c>
      <c r="B508" s="66">
        <v>-3500</v>
      </c>
      <c r="C508" s="50">
        <f>VLOOKUP($A508,級距!$A:$K,9,FALSE)</f>
        <v>5</v>
      </c>
      <c r="D508" s="50">
        <f>VLOOKUP($A508,級距!A:K,10,FALSE)</f>
        <v>10</v>
      </c>
      <c r="E508" s="50">
        <f>VLOOKUP($A508,級距!A:K,11,FALSE)</f>
        <v>3</v>
      </c>
      <c r="F508" s="50">
        <f t="shared" si="7"/>
        <v>1</v>
      </c>
    </row>
    <row r="509" spans="1:6" x14ac:dyDescent="0.25">
      <c r="A509" s="73">
        <v>44977</v>
      </c>
      <c r="B509" s="66">
        <v>-2000</v>
      </c>
      <c r="C509" s="50" t="e">
        <f>VLOOKUP($A509,級距!$A:$K,9,FALSE)</f>
        <v>#N/A</v>
      </c>
      <c r="D509" s="50" t="e">
        <f>VLOOKUP($A509,級距!A:K,10,FALSE)</f>
        <v>#N/A</v>
      </c>
      <c r="E509" s="50" t="e">
        <f>VLOOKUP($A509,級距!A:K,11,FALSE)</f>
        <v>#N/A</v>
      </c>
      <c r="F509" s="50">
        <f t="shared" si="7"/>
        <v>1</v>
      </c>
    </row>
    <row r="510" spans="1:6" x14ac:dyDescent="0.25">
      <c r="A510" s="73">
        <v>44976</v>
      </c>
      <c r="B510" s="66">
        <v>0</v>
      </c>
      <c r="C510" s="50" t="e">
        <f>VLOOKUP($A510,級距!$A:$K,9,FALSE)</f>
        <v>#N/A</v>
      </c>
      <c r="D510" s="50" t="e">
        <f>VLOOKUP($A510,級距!A:K,10,FALSE)</f>
        <v>#N/A</v>
      </c>
      <c r="E510" s="50" t="e">
        <f>VLOOKUP($A510,級距!A:K,11,FALSE)</f>
        <v>#N/A</v>
      </c>
      <c r="F510" s="50">
        <f t="shared" si="7"/>
        <v>0</v>
      </c>
    </row>
    <row r="511" spans="1:6" x14ac:dyDescent="0.25">
      <c r="A511" s="73">
        <v>44975</v>
      </c>
      <c r="B511" s="66">
        <v>0</v>
      </c>
      <c r="C511" s="50" t="e">
        <f>VLOOKUP($A511,級距!$A:$K,9,FALSE)</f>
        <v>#N/A</v>
      </c>
      <c r="D511" s="50" t="e">
        <f>VLOOKUP($A511,級距!A:K,10,FALSE)</f>
        <v>#N/A</v>
      </c>
      <c r="E511" s="50" t="e">
        <f>VLOOKUP($A511,級距!A:K,11,FALSE)</f>
        <v>#N/A</v>
      </c>
      <c r="F511" s="50">
        <f t="shared" si="7"/>
        <v>0</v>
      </c>
    </row>
    <row r="512" spans="1:6" x14ac:dyDescent="0.25">
      <c r="A512" s="73">
        <v>44974</v>
      </c>
      <c r="B512" s="66">
        <v>-760</v>
      </c>
      <c r="C512" s="50">
        <f>VLOOKUP($A512,級距!$A:$K,9,FALSE)</f>
        <v>4</v>
      </c>
      <c r="D512" s="50">
        <f>VLOOKUP($A512,級距!A:K,10,FALSE)</f>
        <v>3</v>
      </c>
      <c r="E512" s="50">
        <f>VLOOKUP($A512,級距!A:K,11,FALSE)</f>
        <v>2</v>
      </c>
      <c r="F512" s="50">
        <f t="shared" si="7"/>
        <v>1</v>
      </c>
    </row>
    <row r="513" spans="1:6" x14ac:dyDescent="0.25">
      <c r="A513" s="73">
        <v>44973</v>
      </c>
      <c r="B513" s="66">
        <v>-6435</v>
      </c>
      <c r="C513" s="50">
        <f>VLOOKUP($A513,級距!$A:$K,9,FALSE)</f>
        <v>7</v>
      </c>
      <c r="D513" s="50">
        <f>VLOOKUP($A513,級距!A:K,10,FALSE)</f>
        <v>10</v>
      </c>
      <c r="E513" s="50">
        <f>VLOOKUP($A513,級距!A:K,11,FALSE)</f>
        <v>4</v>
      </c>
      <c r="F513" s="50">
        <f t="shared" si="7"/>
        <v>1</v>
      </c>
    </row>
    <row r="514" spans="1:6" x14ac:dyDescent="0.25">
      <c r="A514" s="73">
        <v>44972</v>
      </c>
      <c r="B514" s="66">
        <v>17060</v>
      </c>
      <c r="C514" s="50">
        <f>VLOOKUP($A514,級距!$A:$K,9,FALSE)</f>
        <v>5</v>
      </c>
      <c r="D514" s="50">
        <f>VLOOKUP($A514,級距!A:K,10,FALSE)</f>
        <v>8</v>
      </c>
      <c r="E514" s="50">
        <f>VLOOKUP($A514,級距!A:K,11,FALSE)</f>
        <v>3</v>
      </c>
      <c r="F514" s="50">
        <f t="shared" ref="F514:F577" si="8">IF(B514&lt;&gt;0,1,0)</f>
        <v>1</v>
      </c>
    </row>
    <row r="515" spans="1:6" x14ac:dyDescent="0.25">
      <c r="A515" s="73">
        <v>44971</v>
      </c>
      <c r="B515" s="66">
        <v>730</v>
      </c>
      <c r="C515" s="50">
        <f>VLOOKUP($A515,級距!$A:$K,9,FALSE)</f>
        <v>8</v>
      </c>
      <c r="D515" s="50">
        <f>VLOOKUP($A515,級距!A:K,10,FALSE)</f>
        <v>2</v>
      </c>
      <c r="E515" s="50">
        <f>VLOOKUP($A515,級距!A:K,11,FALSE)</f>
        <v>1</v>
      </c>
      <c r="F515" s="50">
        <f t="shared" si="8"/>
        <v>1</v>
      </c>
    </row>
    <row r="516" spans="1:6" x14ac:dyDescent="0.25">
      <c r="A516" s="73">
        <v>44970</v>
      </c>
      <c r="B516" s="66">
        <v>6350</v>
      </c>
      <c r="C516" s="50">
        <f>VLOOKUP($A516,級距!$A:$K,9,FALSE)</f>
        <v>5</v>
      </c>
      <c r="D516" s="50">
        <f>VLOOKUP($A516,級距!A:K,10,FALSE)</f>
        <v>7</v>
      </c>
      <c r="E516" s="50">
        <f>VLOOKUP($A516,級距!A:K,11,FALSE)</f>
        <v>3</v>
      </c>
      <c r="F516" s="50">
        <f t="shared" si="8"/>
        <v>1</v>
      </c>
    </row>
    <row r="517" spans="1:6" x14ac:dyDescent="0.25">
      <c r="A517" s="73">
        <v>44969</v>
      </c>
      <c r="B517" s="66">
        <v>0</v>
      </c>
      <c r="C517" s="50" t="e">
        <f>VLOOKUP($A517,級距!$A:$K,9,FALSE)</f>
        <v>#N/A</v>
      </c>
      <c r="D517" s="50" t="e">
        <f>VLOOKUP($A517,級距!A:K,10,FALSE)</f>
        <v>#N/A</v>
      </c>
      <c r="E517" s="50" t="e">
        <f>VLOOKUP($A517,級距!A:K,11,FALSE)</f>
        <v>#N/A</v>
      </c>
      <c r="F517" s="50">
        <f t="shared" si="8"/>
        <v>0</v>
      </c>
    </row>
    <row r="518" spans="1:6" x14ac:dyDescent="0.25">
      <c r="A518" s="73">
        <v>44968</v>
      </c>
      <c r="B518" s="66">
        <v>0</v>
      </c>
      <c r="C518" s="50" t="e">
        <f>VLOOKUP($A518,級距!$A:$K,9,FALSE)</f>
        <v>#N/A</v>
      </c>
      <c r="D518" s="50" t="e">
        <f>VLOOKUP($A518,級距!A:K,10,FALSE)</f>
        <v>#N/A</v>
      </c>
      <c r="E518" s="50" t="e">
        <f>VLOOKUP($A518,級距!A:K,11,FALSE)</f>
        <v>#N/A</v>
      </c>
      <c r="F518" s="50">
        <f t="shared" si="8"/>
        <v>0</v>
      </c>
    </row>
    <row r="519" spans="1:6" x14ac:dyDescent="0.25">
      <c r="A519" s="73">
        <v>44967</v>
      </c>
      <c r="B519" s="66">
        <v>-3240</v>
      </c>
      <c r="C519" s="50">
        <f>VLOOKUP($A519,級距!$A:$K,9,FALSE)</f>
        <v>5</v>
      </c>
      <c r="D519" s="50">
        <f>VLOOKUP($A519,級距!A:K,10,FALSE)</f>
        <v>4</v>
      </c>
      <c r="E519" s="50">
        <f>VLOOKUP($A519,級距!A:K,11,FALSE)</f>
        <v>2</v>
      </c>
      <c r="F519" s="50">
        <f t="shared" si="8"/>
        <v>1</v>
      </c>
    </row>
    <row r="520" spans="1:6" x14ac:dyDescent="0.25">
      <c r="A520" s="73">
        <v>44966</v>
      </c>
      <c r="B520" s="66">
        <v>1910</v>
      </c>
      <c r="C520" s="50">
        <f>VLOOKUP($A520,級距!$A:$K,9,FALSE)</f>
        <v>9</v>
      </c>
      <c r="D520" s="50">
        <f>VLOOKUP($A520,級距!A:K,10,FALSE)</f>
        <v>8</v>
      </c>
      <c r="E520" s="50">
        <f>VLOOKUP($A520,級距!A:K,11,FALSE)</f>
        <v>4</v>
      </c>
      <c r="F520" s="50">
        <f t="shared" si="8"/>
        <v>1</v>
      </c>
    </row>
    <row r="521" spans="1:6" x14ac:dyDescent="0.25">
      <c r="A521" s="73">
        <v>44965</v>
      </c>
      <c r="B521" s="66">
        <v>-4910</v>
      </c>
      <c r="C521" s="50">
        <f>VLOOKUP($A521,級距!$A:$K,9,FALSE)</f>
        <v>7</v>
      </c>
      <c r="D521" s="50">
        <f>VLOOKUP($A521,級距!A:K,10,FALSE)</f>
        <v>8</v>
      </c>
      <c r="E521" s="50">
        <f>VLOOKUP($A521,級距!A:K,11,FALSE)</f>
        <v>4</v>
      </c>
      <c r="F521" s="50">
        <f t="shared" si="8"/>
        <v>1</v>
      </c>
    </row>
    <row r="522" spans="1:6" x14ac:dyDescent="0.25">
      <c r="A522" s="73">
        <v>44964</v>
      </c>
      <c r="B522" s="66">
        <v>-17690</v>
      </c>
      <c r="C522" s="50">
        <f>VLOOKUP($A522,級距!$A:$K,9,FALSE)</f>
        <v>9</v>
      </c>
      <c r="D522" s="50">
        <f>VLOOKUP($A522,級距!A:K,10,FALSE)</f>
        <v>7</v>
      </c>
      <c r="E522" s="50">
        <f>VLOOKUP($A522,級距!A:K,11,FALSE)</f>
        <v>4</v>
      </c>
      <c r="F522" s="50">
        <f t="shared" si="8"/>
        <v>1</v>
      </c>
    </row>
    <row r="523" spans="1:6" x14ac:dyDescent="0.25">
      <c r="A523" s="73">
        <v>44963</v>
      </c>
      <c r="B523" s="66">
        <v>-4415</v>
      </c>
      <c r="C523" s="50">
        <f>VLOOKUP($A523,級距!$A:$K,9,FALSE)</f>
        <v>3</v>
      </c>
      <c r="D523" s="50">
        <f>VLOOKUP($A523,級距!A:K,10,FALSE)</f>
        <v>3</v>
      </c>
      <c r="E523" s="50">
        <f>VLOOKUP($A523,級距!A:K,11,FALSE)</f>
        <v>2</v>
      </c>
      <c r="F523" s="50">
        <f t="shared" si="8"/>
        <v>1</v>
      </c>
    </row>
    <row r="524" spans="1:6" x14ac:dyDescent="0.25">
      <c r="A524" s="73">
        <v>44960</v>
      </c>
      <c r="B524" s="66">
        <v>-5385</v>
      </c>
      <c r="C524" s="50">
        <f>VLOOKUP($A524,級距!$A:$K,9,FALSE)</f>
        <v>8</v>
      </c>
      <c r="D524" s="50">
        <f>VLOOKUP($A524,級距!A:K,10,FALSE)</f>
        <v>2</v>
      </c>
      <c r="E524" s="50">
        <f>VLOOKUP($A524,級距!A:K,11,FALSE)</f>
        <v>1</v>
      </c>
      <c r="F524" s="50">
        <f t="shared" si="8"/>
        <v>1</v>
      </c>
    </row>
    <row r="525" spans="1:6" x14ac:dyDescent="0.25">
      <c r="A525" s="73">
        <v>44959</v>
      </c>
      <c r="B525" s="66">
        <v>-7255</v>
      </c>
      <c r="C525" s="50">
        <f>VLOOKUP($A525,級距!$A:$K,9,FALSE)</f>
        <v>9</v>
      </c>
      <c r="D525" s="50">
        <f>VLOOKUP($A525,級距!A:K,10,FALSE)</f>
        <v>8</v>
      </c>
      <c r="E525" s="50">
        <f>VLOOKUP($A525,級距!A:K,11,FALSE)</f>
        <v>4</v>
      </c>
      <c r="F525" s="50">
        <f t="shared" si="8"/>
        <v>1</v>
      </c>
    </row>
    <row r="526" spans="1:6" x14ac:dyDescent="0.25">
      <c r="A526" s="73">
        <v>44958</v>
      </c>
      <c r="B526" s="66">
        <v>10050</v>
      </c>
      <c r="C526" s="50">
        <f>VLOOKUP($A526,級距!$A:$K,9,FALSE)</f>
        <v>10</v>
      </c>
      <c r="D526" s="50">
        <f>VLOOKUP($A526,級距!A:K,10,FALSE)</f>
        <v>7</v>
      </c>
      <c r="E526" s="50">
        <f>VLOOKUP($A526,級距!A:K,11,FALSE)</f>
        <v>4</v>
      </c>
      <c r="F526" s="50">
        <f t="shared" si="8"/>
        <v>1</v>
      </c>
    </row>
    <row r="527" spans="1:6" x14ac:dyDescent="0.25">
      <c r="A527" s="73">
        <v>44957</v>
      </c>
      <c r="B527" s="66">
        <v>2960</v>
      </c>
      <c r="C527" s="50">
        <f>VLOOKUP($A527,級距!$A:$K,9,FALSE)</f>
        <v>7</v>
      </c>
      <c r="D527" s="50">
        <f>VLOOKUP($A527,級距!A:K,10,FALSE)</f>
        <v>10</v>
      </c>
      <c r="E527" s="50">
        <f>VLOOKUP($A527,級距!A:K,11,FALSE)</f>
        <v>4</v>
      </c>
      <c r="F527" s="50">
        <f t="shared" si="8"/>
        <v>1</v>
      </c>
    </row>
    <row r="528" spans="1:6" x14ac:dyDescent="0.25">
      <c r="A528" s="73">
        <v>44956</v>
      </c>
      <c r="B528" s="66">
        <v>-3770</v>
      </c>
      <c r="C528" s="50">
        <f>VLOOKUP($A528,級距!$A:$K,9,FALSE)</f>
        <v>5</v>
      </c>
      <c r="D528" s="50">
        <f>VLOOKUP($A528,級距!A:K,10,FALSE)</f>
        <v>5</v>
      </c>
      <c r="E528" s="50">
        <f>VLOOKUP($A528,級距!A:K,11,FALSE)</f>
        <v>2</v>
      </c>
      <c r="F528" s="50">
        <f t="shared" si="8"/>
        <v>1</v>
      </c>
    </row>
    <row r="529" spans="1:6" x14ac:dyDescent="0.25">
      <c r="A529" s="73">
        <v>44953</v>
      </c>
      <c r="B529" s="66">
        <v>6530</v>
      </c>
      <c r="C529" s="50">
        <f>VLOOKUP($A529,級距!$A:$K,9,FALSE)</f>
        <v>8</v>
      </c>
      <c r="D529" s="50">
        <f>VLOOKUP($A529,級距!A:K,10,FALSE)</f>
        <v>6</v>
      </c>
      <c r="E529" s="50">
        <f>VLOOKUP($A529,級距!A:K,11,FALSE)</f>
        <v>1</v>
      </c>
      <c r="F529" s="50">
        <f t="shared" si="8"/>
        <v>1</v>
      </c>
    </row>
    <row r="530" spans="1:6" x14ac:dyDescent="0.25">
      <c r="A530" s="73">
        <v>44952</v>
      </c>
      <c r="B530" s="66">
        <v>-6495</v>
      </c>
      <c r="C530" s="50">
        <f>VLOOKUP($A530,級距!$A:$K,9,FALSE)</f>
        <v>5</v>
      </c>
      <c r="D530" s="50">
        <f>VLOOKUP($A530,級距!A:K,10,FALSE)</f>
        <v>8</v>
      </c>
      <c r="E530" s="50">
        <f>VLOOKUP($A530,級距!A:K,11,FALSE)</f>
        <v>3</v>
      </c>
      <c r="F530" s="50">
        <f t="shared" si="8"/>
        <v>1</v>
      </c>
    </row>
    <row r="531" spans="1:6" x14ac:dyDescent="0.25">
      <c r="A531" s="73">
        <v>44951</v>
      </c>
      <c r="B531" s="66">
        <v>15970</v>
      </c>
      <c r="C531" s="50">
        <f>VLOOKUP($A531,級距!$A:$K,9,FALSE)</f>
        <v>8</v>
      </c>
      <c r="D531" s="50">
        <f>VLOOKUP($A531,級距!A:K,10,FALSE)</f>
        <v>4</v>
      </c>
      <c r="E531" s="50">
        <f>VLOOKUP($A531,級距!A:K,11,FALSE)</f>
        <v>1</v>
      </c>
      <c r="F531" s="50">
        <f t="shared" si="8"/>
        <v>1</v>
      </c>
    </row>
    <row r="532" spans="1:6" x14ac:dyDescent="0.25">
      <c r="A532" s="73">
        <v>44950</v>
      </c>
      <c r="B532" s="66">
        <v>-6965</v>
      </c>
      <c r="C532" s="50">
        <f>VLOOKUP($A532,級距!$A:$K,9,FALSE)</f>
        <v>2</v>
      </c>
      <c r="D532" s="50">
        <f>VLOOKUP($A532,級距!A:K,10,FALSE)</f>
        <v>2</v>
      </c>
      <c r="E532" s="50">
        <f>VLOOKUP($A532,級距!A:K,11,FALSE)</f>
        <v>2</v>
      </c>
      <c r="F532" s="50">
        <f t="shared" si="8"/>
        <v>1</v>
      </c>
    </row>
    <row r="533" spans="1:6" x14ac:dyDescent="0.25">
      <c r="A533" s="73">
        <v>44949</v>
      </c>
      <c r="B533" s="66">
        <v>5895</v>
      </c>
      <c r="C533" s="50">
        <f>VLOOKUP($A533,級距!$A:$K,9,FALSE)</f>
        <v>9</v>
      </c>
      <c r="D533" s="50">
        <f>VLOOKUP($A533,級距!A:K,10,FALSE)</f>
        <v>9</v>
      </c>
      <c r="E533" s="50">
        <f>VLOOKUP($A533,級距!A:K,11,FALSE)</f>
        <v>4</v>
      </c>
      <c r="F533" s="50">
        <f t="shared" si="8"/>
        <v>1</v>
      </c>
    </row>
    <row r="534" spans="1:6" x14ac:dyDescent="0.25">
      <c r="A534" s="73">
        <v>44946</v>
      </c>
      <c r="B534" s="66">
        <v>17925</v>
      </c>
      <c r="C534" s="50">
        <f>VLOOKUP($A534,級距!$A:$K,9,FALSE)</f>
        <v>8</v>
      </c>
      <c r="D534" s="50">
        <f>VLOOKUP($A534,級距!A:K,10,FALSE)</f>
        <v>9</v>
      </c>
      <c r="E534" s="50">
        <f>VLOOKUP($A534,級距!A:K,11,FALSE)</f>
        <v>4</v>
      </c>
      <c r="F534" s="50">
        <f t="shared" si="8"/>
        <v>1</v>
      </c>
    </row>
    <row r="535" spans="1:6" x14ac:dyDescent="0.25">
      <c r="A535" s="73">
        <v>44945</v>
      </c>
      <c r="B535" s="66">
        <v>-4125</v>
      </c>
      <c r="C535" s="50">
        <f>VLOOKUP($A535,級距!$A:$K,9,FALSE)</f>
        <v>4</v>
      </c>
      <c r="D535" s="50">
        <f>VLOOKUP($A535,級距!A:K,10,FALSE)</f>
        <v>2</v>
      </c>
      <c r="E535" s="50">
        <f>VLOOKUP($A535,級距!A:K,11,FALSE)</f>
        <v>2</v>
      </c>
      <c r="F535" s="50">
        <f t="shared" si="8"/>
        <v>1</v>
      </c>
    </row>
    <row r="536" spans="1:6" x14ac:dyDescent="0.25">
      <c r="A536" s="73">
        <v>44944</v>
      </c>
      <c r="B536" s="66">
        <v>-8170</v>
      </c>
      <c r="C536" s="50">
        <f>VLOOKUP($A536,級距!$A:$K,9,FALSE)</f>
        <v>8</v>
      </c>
      <c r="D536" s="50">
        <f>VLOOKUP($A536,級距!A:K,10,FALSE)</f>
        <v>6</v>
      </c>
      <c r="E536" s="50">
        <f>VLOOKUP($A536,級距!A:K,11,FALSE)</f>
        <v>1</v>
      </c>
      <c r="F536" s="50">
        <f t="shared" si="8"/>
        <v>1</v>
      </c>
    </row>
    <row r="537" spans="1:6" x14ac:dyDescent="0.25">
      <c r="A537" s="73">
        <v>44943</v>
      </c>
      <c r="B537" s="66">
        <v>-4205</v>
      </c>
      <c r="C537" s="50">
        <f>VLOOKUP($A537,級距!$A:$K,9,FALSE)</f>
        <v>4</v>
      </c>
      <c r="D537" s="50">
        <f>VLOOKUP($A537,級距!A:K,10,FALSE)</f>
        <v>5</v>
      </c>
      <c r="E537" s="50">
        <f>VLOOKUP($A537,級距!A:K,11,FALSE)</f>
        <v>2</v>
      </c>
      <c r="F537" s="50">
        <f t="shared" si="8"/>
        <v>1</v>
      </c>
    </row>
    <row r="538" spans="1:6" x14ac:dyDescent="0.25">
      <c r="A538" s="73">
        <v>44942</v>
      </c>
      <c r="B538" s="66">
        <v>-225</v>
      </c>
      <c r="C538" s="50" t="e">
        <f>VLOOKUP($A538,級距!$A:$K,9,FALSE)</f>
        <v>#N/A</v>
      </c>
      <c r="D538" s="50" t="e">
        <f>VLOOKUP($A538,級距!A:K,10,FALSE)</f>
        <v>#N/A</v>
      </c>
      <c r="E538" s="50" t="e">
        <f>VLOOKUP($A538,級距!A:K,11,FALSE)</f>
        <v>#N/A</v>
      </c>
      <c r="F538" s="50">
        <f t="shared" si="8"/>
        <v>1</v>
      </c>
    </row>
    <row r="539" spans="1:6" x14ac:dyDescent="0.25">
      <c r="A539" s="73">
        <v>44939</v>
      </c>
      <c r="B539" s="66">
        <v>10525</v>
      </c>
      <c r="C539" s="50">
        <f>VLOOKUP($A539,級距!$A:$K,9,FALSE)</f>
        <v>7</v>
      </c>
      <c r="D539" s="50">
        <f>VLOOKUP($A539,級距!A:K,10,FALSE)</f>
        <v>6</v>
      </c>
      <c r="E539" s="50">
        <f>VLOOKUP($A539,級距!A:K,11,FALSE)</f>
        <v>1</v>
      </c>
      <c r="F539" s="50">
        <f t="shared" si="8"/>
        <v>1</v>
      </c>
    </row>
    <row r="540" spans="1:6" x14ac:dyDescent="0.25">
      <c r="A540" s="73">
        <v>44938</v>
      </c>
      <c r="B540" s="66">
        <v>-4910</v>
      </c>
      <c r="C540" s="50">
        <f>VLOOKUP($A540,級距!$A:$K,9,FALSE)</f>
        <v>8</v>
      </c>
      <c r="D540" s="50">
        <f>VLOOKUP($A540,級距!A:K,10,FALSE)</f>
        <v>3</v>
      </c>
      <c r="E540" s="50">
        <f>VLOOKUP($A540,級距!A:K,11,FALSE)</f>
        <v>1</v>
      </c>
      <c r="F540" s="50">
        <f t="shared" si="8"/>
        <v>1</v>
      </c>
    </row>
    <row r="541" spans="1:6" x14ac:dyDescent="0.25">
      <c r="A541" s="73">
        <v>44937</v>
      </c>
      <c r="B541" s="66">
        <v>-6740</v>
      </c>
      <c r="C541" s="50">
        <f>VLOOKUP($A541,級距!$A:$K,9,FALSE)</f>
        <v>5</v>
      </c>
      <c r="D541" s="50">
        <f>VLOOKUP($A541,級距!A:K,10,FALSE)</f>
        <v>8</v>
      </c>
      <c r="E541" s="50">
        <f>VLOOKUP($A541,級距!A:K,11,FALSE)</f>
        <v>3</v>
      </c>
      <c r="F541" s="50">
        <f t="shared" si="8"/>
        <v>1</v>
      </c>
    </row>
    <row r="542" spans="1:6" x14ac:dyDescent="0.25">
      <c r="A542" s="73">
        <v>44936</v>
      </c>
      <c r="B542" s="66">
        <v>10835</v>
      </c>
      <c r="C542" s="50">
        <f>VLOOKUP($A542,級距!$A:$K,9,FALSE)</f>
        <v>5</v>
      </c>
      <c r="D542" s="50">
        <f>VLOOKUP($A542,級距!A:K,10,FALSE)</f>
        <v>8</v>
      </c>
      <c r="E542" s="50">
        <f>VLOOKUP($A542,級距!A:K,11,FALSE)</f>
        <v>3</v>
      </c>
      <c r="F542" s="50">
        <f t="shared" si="8"/>
        <v>1</v>
      </c>
    </row>
    <row r="543" spans="1:6" x14ac:dyDescent="0.25">
      <c r="A543" s="73">
        <v>44935</v>
      </c>
      <c r="B543" s="66">
        <v>-6460</v>
      </c>
      <c r="C543" s="50">
        <f>VLOOKUP($A543,級距!$A:$K,9,FALSE)</f>
        <v>7</v>
      </c>
      <c r="D543" s="50">
        <f>VLOOKUP($A543,級距!A:K,10,FALSE)</f>
        <v>2</v>
      </c>
      <c r="E543" s="50">
        <f>VLOOKUP($A543,級距!A:K,11,FALSE)</f>
        <v>1</v>
      </c>
      <c r="F543" s="50">
        <f t="shared" si="8"/>
        <v>1</v>
      </c>
    </row>
    <row r="544" spans="1:6" x14ac:dyDescent="0.25">
      <c r="A544" s="73">
        <v>44932</v>
      </c>
      <c r="B544" s="66">
        <v>7455</v>
      </c>
      <c r="C544" s="50">
        <f>VLOOKUP($A544,級距!$A:$K,9,FALSE)</f>
        <v>10</v>
      </c>
      <c r="D544" s="50">
        <f>VLOOKUP($A544,級距!A:K,10,FALSE)</f>
        <v>8</v>
      </c>
      <c r="E544" s="50">
        <f>VLOOKUP($A544,級距!A:K,11,FALSE)</f>
        <v>4</v>
      </c>
      <c r="F544" s="50">
        <f t="shared" si="8"/>
        <v>1</v>
      </c>
    </row>
    <row r="545" spans="1:6" x14ac:dyDescent="0.25">
      <c r="A545" s="73">
        <v>44931</v>
      </c>
      <c r="B545" s="66">
        <v>-2405</v>
      </c>
      <c r="C545" s="50">
        <f>VLOOKUP($A545,級距!$A:$K,9,FALSE)</f>
        <v>7</v>
      </c>
      <c r="D545" s="50">
        <f>VLOOKUP($A545,級距!A:K,10,FALSE)</f>
        <v>9</v>
      </c>
      <c r="E545" s="50">
        <f>VLOOKUP($A545,級距!A:K,11,FALSE)</f>
        <v>4</v>
      </c>
      <c r="F545" s="50">
        <f t="shared" si="8"/>
        <v>1</v>
      </c>
    </row>
    <row r="546" spans="1:6" x14ac:dyDescent="0.25">
      <c r="A546" s="73">
        <v>44930</v>
      </c>
      <c r="B546" s="66">
        <v>-15810</v>
      </c>
      <c r="C546" s="50">
        <f>VLOOKUP($A546,級距!$A:$K,9,FALSE)</f>
        <v>6</v>
      </c>
      <c r="D546" s="50">
        <f>VLOOKUP($A546,級距!A:K,10,FALSE)</f>
        <v>2</v>
      </c>
      <c r="E546" s="50">
        <f>VLOOKUP($A546,級距!A:K,11,FALSE)</f>
        <v>1</v>
      </c>
      <c r="F546" s="50">
        <f t="shared" si="8"/>
        <v>1</v>
      </c>
    </row>
    <row r="547" spans="1:6" x14ac:dyDescent="0.25">
      <c r="A547" s="73">
        <v>44929</v>
      </c>
      <c r="B547" s="66">
        <v>6525</v>
      </c>
      <c r="C547" s="50">
        <f>VLOOKUP($A547,級距!$A:$K,9,FALSE)</f>
        <v>10</v>
      </c>
      <c r="D547" s="50">
        <f>VLOOKUP($A547,級距!A:K,10,FALSE)</f>
        <v>4</v>
      </c>
      <c r="E547" s="50">
        <f>VLOOKUP($A547,級距!A:K,11,FALSE)</f>
        <v>1</v>
      </c>
      <c r="F547" s="50">
        <f t="shared" si="8"/>
        <v>1</v>
      </c>
    </row>
    <row r="548" spans="1:6" x14ac:dyDescent="0.25">
      <c r="A548" s="73">
        <v>44925</v>
      </c>
      <c r="B548" s="66">
        <v>8615</v>
      </c>
      <c r="C548" s="50">
        <f>VLOOKUP($A548,級距!$A:$K,9,FALSE)</f>
        <v>5</v>
      </c>
      <c r="D548" s="50">
        <f>VLOOKUP($A548,級距!A:K,10,FALSE)</f>
        <v>2</v>
      </c>
      <c r="E548" s="50">
        <f>VLOOKUP($A548,級距!A:K,11,FALSE)</f>
        <v>2</v>
      </c>
      <c r="F548" s="50">
        <f t="shared" si="8"/>
        <v>1</v>
      </c>
    </row>
    <row r="549" spans="1:6" x14ac:dyDescent="0.25">
      <c r="A549" s="73">
        <v>44924</v>
      </c>
      <c r="B549" s="66">
        <v>-3825</v>
      </c>
      <c r="C549" s="50">
        <f>VLOOKUP($A549,級距!$A:$K,9,FALSE)</f>
        <v>7</v>
      </c>
      <c r="D549" s="50">
        <f>VLOOKUP($A549,級距!A:K,10,FALSE)</f>
        <v>8</v>
      </c>
      <c r="E549" s="50">
        <f>VLOOKUP($A549,級距!A:K,11,FALSE)</f>
        <v>4</v>
      </c>
      <c r="F549" s="50">
        <f t="shared" si="8"/>
        <v>1</v>
      </c>
    </row>
    <row r="550" spans="1:6" x14ac:dyDescent="0.25">
      <c r="A550" s="73">
        <v>44923</v>
      </c>
      <c r="B550" s="66">
        <v>-5760</v>
      </c>
      <c r="C550" s="50">
        <f>VLOOKUP($A550,級距!$A:$K,9,FALSE)</f>
        <v>7</v>
      </c>
      <c r="D550" s="50">
        <f>VLOOKUP($A550,級距!A:K,10,FALSE)</f>
        <v>7</v>
      </c>
      <c r="E550" s="50">
        <f>VLOOKUP($A550,級距!A:K,11,FALSE)</f>
        <v>4</v>
      </c>
      <c r="F550" s="50">
        <f t="shared" si="8"/>
        <v>1</v>
      </c>
    </row>
    <row r="551" spans="1:6" x14ac:dyDescent="0.25">
      <c r="A551" s="73">
        <v>44922</v>
      </c>
      <c r="B551" s="66">
        <v>2760</v>
      </c>
      <c r="C551" s="50">
        <f>VLOOKUP($A551,級距!$A:$K,9,FALSE)</f>
        <v>7</v>
      </c>
      <c r="D551" s="50">
        <f>VLOOKUP($A551,級距!A:K,10,FALSE)</f>
        <v>9</v>
      </c>
      <c r="E551" s="50">
        <f>VLOOKUP($A551,級距!A:K,11,FALSE)</f>
        <v>4</v>
      </c>
      <c r="F551" s="50">
        <f t="shared" si="8"/>
        <v>1</v>
      </c>
    </row>
    <row r="552" spans="1:6" x14ac:dyDescent="0.25">
      <c r="A552" s="73">
        <v>44918</v>
      </c>
      <c r="B552" s="66">
        <v>3330</v>
      </c>
      <c r="C552" s="50">
        <f>VLOOKUP($A552,級距!$A:$K,9,FALSE)</f>
        <v>7</v>
      </c>
      <c r="D552" s="50">
        <f>VLOOKUP($A552,級距!A:K,10,FALSE)</f>
        <v>1</v>
      </c>
      <c r="E552" s="50">
        <f>VLOOKUP($A552,級距!A:K,11,FALSE)</f>
        <v>1</v>
      </c>
      <c r="F552" s="50">
        <f t="shared" si="8"/>
        <v>1</v>
      </c>
    </row>
    <row r="553" spans="1:6" x14ac:dyDescent="0.25">
      <c r="A553" s="73">
        <v>44917</v>
      </c>
      <c r="B553" s="66">
        <v>4935</v>
      </c>
      <c r="C553" s="50">
        <f>VLOOKUP($A553,級距!$A:$K,9,FALSE)</f>
        <v>10</v>
      </c>
      <c r="D553" s="50">
        <f>VLOOKUP($A553,級距!A:K,10,FALSE)</f>
        <v>6</v>
      </c>
      <c r="E553" s="50">
        <f>VLOOKUP($A553,級距!A:K,11,FALSE)</f>
        <v>1</v>
      </c>
      <c r="F553" s="50">
        <f t="shared" si="8"/>
        <v>1</v>
      </c>
    </row>
    <row r="554" spans="1:6" x14ac:dyDescent="0.25">
      <c r="A554" s="73">
        <v>44916</v>
      </c>
      <c r="B554" s="66">
        <v>-6740</v>
      </c>
      <c r="C554" s="50">
        <f>VLOOKUP($A554,級距!$A:$K,9,FALSE)</f>
        <v>6</v>
      </c>
      <c r="D554" s="50">
        <f>VLOOKUP($A554,級距!A:K,10,FALSE)</f>
        <v>7</v>
      </c>
      <c r="E554" s="50">
        <f>VLOOKUP($A554,級距!A:K,11,FALSE)</f>
        <v>4</v>
      </c>
      <c r="F554" s="50">
        <f t="shared" si="8"/>
        <v>1</v>
      </c>
    </row>
    <row r="555" spans="1:6" x14ac:dyDescent="0.25">
      <c r="A555" s="73">
        <v>44915</v>
      </c>
      <c r="B555" s="66">
        <v>-655</v>
      </c>
      <c r="C555" s="50">
        <f>VLOOKUP($A555,級距!$A:$K,9,FALSE)</f>
        <v>5</v>
      </c>
      <c r="D555" s="50">
        <f>VLOOKUP($A555,級距!A:K,10,FALSE)</f>
        <v>1</v>
      </c>
      <c r="E555" s="50">
        <f>VLOOKUP($A555,級距!A:K,11,FALSE)</f>
        <v>2</v>
      </c>
      <c r="F555" s="50">
        <f t="shared" si="8"/>
        <v>1</v>
      </c>
    </row>
    <row r="556" spans="1:6" x14ac:dyDescent="0.25">
      <c r="A556" s="73">
        <v>44911</v>
      </c>
      <c r="B556" s="66">
        <v>-7910</v>
      </c>
      <c r="C556" s="50">
        <f>VLOOKUP($A556,級距!$A:$K,9,FALSE)</f>
        <v>6</v>
      </c>
      <c r="D556" s="50">
        <f>VLOOKUP($A556,級距!A:K,10,FALSE)</f>
        <v>2</v>
      </c>
      <c r="E556" s="50">
        <f>VLOOKUP($A556,級距!A:K,11,FALSE)</f>
        <v>1</v>
      </c>
      <c r="F556" s="50">
        <f t="shared" si="8"/>
        <v>1</v>
      </c>
    </row>
    <row r="557" spans="1:6" x14ac:dyDescent="0.25">
      <c r="A557" s="73">
        <v>44910</v>
      </c>
      <c r="B557" s="66">
        <v>9155</v>
      </c>
      <c r="C557" s="50">
        <f>VLOOKUP($A557,級距!$A:$K,9,FALSE)</f>
        <v>9</v>
      </c>
      <c r="D557" s="50">
        <f>VLOOKUP($A557,級距!A:K,10,FALSE)</f>
        <v>8</v>
      </c>
      <c r="E557" s="50">
        <f>VLOOKUP($A557,級距!A:K,11,FALSE)</f>
        <v>4</v>
      </c>
      <c r="F557" s="50">
        <f t="shared" si="8"/>
        <v>1</v>
      </c>
    </row>
    <row r="558" spans="1:6" x14ac:dyDescent="0.25">
      <c r="A558" s="73">
        <v>44909</v>
      </c>
      <c r="B558" s="66">
        <v>-9995</v>
      </c>
      <c r="C558" s="50">
        <f>VLOOKUP($A558,級距!$A:$K,9,FALSE)</f>
        <v>9</v>
      </c>
      <c r="D558" s="50">
        <f>VLOOKUP($A558,級距!A:K,10,FALSE)</f>
        <v>3</v>
      </c>
      <c r="E558" s="50">
        <f>VLOOKUP($A558,級距!A:K,11,FALSE)</f>
        <v>1</v>
      </c>
      <c r="F558" s="50">
        <f t="shared" si="8"/>
        <v>1</v>
      </c>
    </row>
    <row r="559" spans="1:6" x14ac:dyDescent="0.25">
      <c r="A559" s="73">
        <v>44908</v>
      </c>
      <c r="B559" s="66">
        <v>18550</v>
      </c>
      <c r="C559" s="50">
        <f>VLOOKUP($A559,級距!$A:$K,9,FALSE)</f>
        <v>10</v>
      </c>
      <c r="D559" s="50">
        <f>VLOOKUP($A559,級距!A:K,10,FALSE)</f>
        <v>2</v>
      </c>
      <c r="E559" s="50">
        <f>VLOOKUP($A559,級距!A:K,11,FALSE)</f>
        <v>1</v>
      </c>
      <c r="F559" s="50">
        <f t="shared" si="8"/>
        <v>1</v>
      </c>
    </row>
    <row r="560" spans="1:6" x14ac:dyDescent="0.25">
      <c r="A560" s="73">
        <v>44907</v>
      </c>
      <c r="B560" s="66">
        <v>12960</v>
      </c>
      <c r="C560" s="50">
        <f>VLOOKUP($A560,級距!$A:$K,9,FALSE)</f>
        <v>5</v>
      </c>
      <c r="D560" s="50">
        <f>VLOOKUP($A560,級距!A:K,10,FALSE)</f>
        <v>6</v>
      </c>
      <c r="E560" s="50">
        <f>VLOOKUP($A560,級距!A:K,11,FALSE)</f>
        <v>2</v>
      </c>
      <c r="F560" s="50">
        <f t="shared" si="8"/>
        <v>1</v>
      </c>
    </row>
    <row r="561" spans="1:6" x14ac:dyDescent="0.25">
      <c r="A561" s="73">
        <v>44904</v>
      </c>
      <c r="B561" s="66">
        <v>-8440</v>
      </c>
      <c r="C561" s="50">
        <f>VLOOKUP($A561,級距!$A:$K,9,FALSE)</f>
        <v>7</v>
      </c>
      <c r="D561" s="50">
        <f>VLOOKUP($A561,級距!A:K,10,FALSE)</f>
        <v>6</v>
      </c>
      <c r="E561" s="50">
        <f>VLOOKUP($A561,級距!A:K,11,FALSE)</f>
        <v>1</v>
      </c>
      <c r="F561" s="50">
        <f t="shared" si="8"/>
        <v>1</v>
      </c>
    </row>
    <row r="562" spans="1:6" x14ac:dyDescent="0.25">
      <c r="A562" s="73">
        <v>44903</v>
      </c>
      <c r="B562" s="66">
        <v>-1365</v>
      </c>
      <c r="C562" s="50">
        <f>VLOOKUP($A562,級距!$A:$K,9,FALSE)</f>
        <v>5</v>
      </c>
      <c r="D562" s="50">
        <f>VLOOKUP($A562,級距!A:K,10,FALSE)</f>
        <v>6</v>
      </c>
      <c r="E562" s="50">
        <f>VLOOKUP($A562,級距!A:K,11,FALSE)</f>
        <v>2</v>
      </c>
      <c r="F562" s="50">
        <f t="shared" si="8"/>
        <v>1</v>
      </c>
    </row>
    <row r="563" spans="1:6" x14ac:dyDescent="0.25">
      <c r="A563" s="73">
        <v>44902</v>
      </c>
      <c r="B563" s="66">
        <v>-4545</v>
      </c>
      <c r="C563" s="50">
        <f>VLOOKUP($A563,級距!$A:$K,9,FALSE)</f>
        <v>5</v>
      </c>
      <c r="D563" s="50">
        <f>VLOOKUP($A563,級距!A:K,10,FALSE)</f>
        <v>1</v>
      </c>
      <c r="E563" s="50">
        <f>VLOOKUP($A563,級距!A:K,11,FALSE)</f>
        <v>2</v>
      </c>
      <c r="F563" s="50">
        <f t="shared" si="8"/>
        <v>1</v>
      </c>
    </row>
    <row r="564" spans="1:6" x14ac:dyDescent="0.25">
      <c r="A564" s="73">
        <v>44901</v>
      </c>
      <c r="B564" s="66">
        <v>4710</v>
      </c>
      <c r="C564" s="50">
        <f>VLOOKUP($A564,級距!$A:$K,9,FALSE)</f>
        <v>9</v>
      </c>
      <c r="D564" s="50">
        <f>VLOOKUP($A564,級距!A:K,10,FALSE)</f>
        <v>8</v>
      </c>
      <c r="E564" s="50">
        <f>VLOOKUP($A564,級距!A:K,11,FALSE)</f>
        <v>4</v>
      </c>
      <c r="F564" s="50">
        <f t="shared" si="8"/>
        <v>1</v>
      </c>
    </row>
    <row r="565" spans="1:6" x14ac:dyDescent="0.25">
      <c r="A565" s="73">
        <v>44900</v>
      </c>
      <c r="B565" s="66">
        <v>-5535</v>
      </c>
      <c r="C565" s="50">
        <f>VLOOKUP($A565,級距!$A:$K,9,FALSE)</f>
        <v>7</v>
      </c>
      <c r="D565" s="50">
        <f>VLOOKUP($A565,級距!A:K,10,FALSE)</f>
        <v>8</v>
      </c>
      <c r="E565" s="50">
        <f>VLOOKUP($A565,級距!A:K,11,FALSE)</f>
        <v>4</v>
      </c>
      <c r="F565" s="50">
        <f t="shared" si="8"/>
        <v>1</v>
      </c>
    </row>
    <row r="566" spans="1:6" x14ac:dyDescent="0.25">
      <c r="A566" s="73">
        <v>44897</v>
      </c>
      <c r="B566" s="66">
        <v>8925</v>
      </c>
      <c r="C566" s="50">
        <f>VLOOKUP($A566,級距!$A:$K,9,FALSE)</f>
        <v>9</v>
      </c>
      <c r="D566" s="50">
        <f>VLOOKUP($A566,級距!A:K,10,FALSE)</f>
        <v>1</v>
      </c>
      <c r="E566" s="50">
        <f>VLOOKUP($A566,級距!A:K,11,FALSE)</f>
        <v>1</v>
      </c>
      <c r="F566" s="50">
        <f t="shared" si="8"/>
        <v>1</v>
      </c>
    </row>
    <row r="567" spans="1:6" x14ac:dyDescent="0.25">
      <c r="A567" s="73">
        <v>44896</v>
      </c>
      <c r="B567" s="66">
        <v>-12560</v>
      </c>
      <c r="C567" s="50">
        <f>VLOOKUP($A567,級距!$A:$K,9,FALSE)</f>
        <v>5</v>
      </c>
      <c r="D567" s="50">
        <f>VLOOKUP($A567,級距!A:K,10,FALSE)</f>
        <v>3</v>
      </c>
      <c r="E567" s="50">
        <f>VLOOKUP($A567,級距!A:K,11,FALSE)</f>
        <v>2</v>
      </c>
      <c r="F567" s="50">
        <f t="shared" si="8"/>
        <v>1</v>
      </c>
    </row>
    <row r="568" spans="1:6" x14ac:dyDescent="0.25">
      <c r="A568" s="73">
        <v>44895</v>
      </c>
      <c r="B568" s="66">
        <v>-6785</v>
      </c>
      <c r="C568" s="50">
        <f>VLOOKUP($A568,級距!$A:$K,9,FALSE)</f>
        <v>10</v>
      </c>
      <c r="D568" s="50">
        <f>VLOOKUP($A568,級距!A:K,10,FALSE)</f>
        <v>9</v>
      </c>
      <c r="E568" s="50">
        <f>VLOOKUP($A568,級距!A:K,11,FALSE)</f>
        <v>4</v>
      </c>
      <c r="F568" s="50">
        <f t="shared" si="8"/>
        <v>1</v>
      </c>
    </row>
    <row r="569" spans="1:6" x14ac:dyDescent="0.25">
      <c r="A569" s="73">
        <v>44894</v>
      </c>
      <c r="B569" s="66">
        <v>6085</v>
      </c>
      <c r="C569" s="50">
        <f>VLOOKUP($A569,級距!$A:$K,9,FALSE)</f>
        <v>6</v>
      </c>
      <c r="D569" s="50">
        <f>VLOOKUP($A569,級距!A:K,10,FALSE)</f>
        <v>7</v>
      </c>
      <c r="E569" s="50">
        <f>VLOOKUP($A569,級距!A:K,11,FALSE)</f>
        <v>4</v>
      </c>
      <c r="F569" s="50">
        <f t="shared" si="8"/>
        <v>1</v>
      </c>
    </row>
    <row r="570" spans="1:6" x14ac:dyDescent="0.25">
      <c r="A570" s="73">
        <v>44893</v>
      </c>
      <c r="B570" s="66">
        <v>-12710</v>
      </c>
      <c r="C570" s="50">
        <f>VLOOKUP($A570,級距!$A:$K,9,FALSE)</f>
        <v>6</v>
      </c>
      <c r="D570" s="50">
        <f>VLOOKUP($A570,級距!A:K,10,FALSE)</f>
        <v>3</v>
      </c>
      <c r="E570" s="50">
        <f>VLOOKUP($A570,級距!A:K,11,FALSE)</f>
        <v>1</v>
      </c>
      <c r="F570" s="50">
        <f t="shared" si="8"/>
        <v>1</v>
      </c>
    </row>
    <row r="571" spans="1:6" x14ac:dyDescent="0.25">
      <c r="A571" s="73">
        <v>44892</v>
      </c>
      <c r="B571" s="66">
        <v>0</v>
      </c>
      <c r="C571" s="50" t="e">
        <f>VLOOKUP($A571,級距!$A:$K,9,FALSE)</f>
        <v>#N/A</v>
      </c>
      <c r="D571" s="50" t="e">
        <f>VLOOKUP($A571,級距!A:K,10,FALSE)</f>
        <v>#N/A</v>
      </c>
      <c r="E571" s="50" t="e">
        <f>VLOOKUP($A571,級距!A:K,11,FALSE)</f>
        <v>#N/A</v>
      </c>
      <c r="F571" s="50">
        <f t="shared" si="8"/>
        <v>0</v>
      </c>
    </row>
    <row r="572" spans="1:6" x14ac:dyDescent="0.25">
      <c r="A572" s="73">
        <v>44891</v>
      </c>
      <c r="B572" s="66">
        <v>0</v>
      </c>
      <c r="C572" s="50" t="e">
        <f>VLOOKUP($A572,級距!$A:$K,9,FALSE)</f>
        <v>#N/A</v>
      </c>
      <c r="D572" s="50" t="e">
        <f>VLOOKUP($A572,級距!A:K,10,FALSE)</f>
        <v>#N/A</v>
      </c>
      <c r="E572" s="50" t="e">
        <f>VLOOKUP($A572,級距!A:K,11,FALSE)</f>
        <v>#N/A</v>
      </c>
      <c r="F572" s="50">
        <f t="shared" si="8"/>
        <v>0</v>
      </c>
    </row>
    <row r="573" spans="1:6" x14ac:dyDescent="0.25">
      <c r="A573" s="73">
        <v>44890</v>
      </c>
      <c r="B573" s="66">
        <v>-1490</v>
      </c>
      <c r="C573" s="50" t="e">
        <f>VLOOKUP($A573,級距!$A:$K,9,FALSE)</f>
        <v>#N/A</v>
      </c>
      <c r="D573" s="50" t="e">
        <f>VLOOKUP($A573,級距!A:K,10,FALSE)</f>
        <v>#N/A</v>
      </c>
      <c r="E573" s="50" t="e">
        <f>VLOOKUP($A573,級距!A:K,11,FALSE)</f>
        <v>#N/A</v>
      </c>
      <c r="F573" s="50">
        <f t="shared" si="8"/>
        <v>1</v>
      </c>
    </row>
    <row r="574" spans="1:6" x14ac:dyDescent="0.25">
      <c r="A574" s="73">
        <v>44889</v>
      </c>
      <c r="B574" s="66">
        <v>-790</v>
      </c>
      <c r="C574" s="50" t="e">
        <f>VLOOKUP($A574,級距!$A:$K,9,FALSE)</f>
        <v>#N/A</v>
      </c>
      <c r="D574" s="50" t="e">
        <f>VLOOKUP($A574,級距!A:K,10,FALSE)</f>
        <v>#N/A</v>
      </c>
      <c r="E574" s="50" t="e">
        <f>VLOOKUP($A574,級距!A:K,11,FALSE)</f>
        <v>#N/A</v>
      </c>
      <c r="F574" s="50">
        <f t="shared" si="8"/>
        <v>1</v>
      </c>
    </row>
    <row r="575" spans="1:6" x14ac:dyDescent="0.25">
      <c r="A575" s="73">
        <v>44888</v>
      </c>
      <c r="B575" s="66">
        <v>11215</v>
      </c>
      <c r="C575" s="50">
        <f>VLOOKUP($A575,級距!$A:$K,9,FALSE)</f>
        <v>4</v>
      </c>
      <c r="D575" s="50">
        <f>VLOOKUP($A575,級距!A:K,10,FALSE)</f>
        <v>7</v>
      </c>
      <c r="E575" s="50">
        <f>VLOOKUP($A575,級距!A:K,11,FALSE)</f>
        <v>3</v>
      </c>
      <c r="F575" s="50">
        <f t="shared" si="8"/>
        <v>1</v>
      </c>
    </row>
    <row r="576" spans="1:6" x14ac:dyDescent="0.25">
      <c r="A576" s="73">
        <v>44887</v>
      </c>
      <c r="B576" s="66">
        <v>-6170</v>
      </c>
      <c r="C576" s="50">
        <f>VLOOKUP($A576,級距!$A:$K,9,FALSE)</f>
        <v>7</v>
      </c>
      <c r="D576" s="50">
        <f>VLOOKUP($A576,級距!A:K,10,FALSE)</f>
        <v>8</v>
      </c>
      <c r="E576" s="50">
        <f>VLOOKUP($A576,級距!A:K,11,FALSE)</f>
        <v>4</v>
      </c>
      <c r="F576" s="50">
        <f t="shared" si="8"/>
        <v>1</v>
      </c>
    </row>
    <row r="577" spans="1:6" x14ac:dyDescent="0.25">
      <c r="A577" s="73">
        <v>44886</v>
      </c>
      <c r="B577" s="66">
        <v>-3770</v>
      </c>
      <c r="C577" s="50">
        <f>VLOOKUP($A577,級距!$A:$K,9,FALSE)</f>
        <v>4</v>
      </c>
      <c r="D577" s="50">
        <f>VLOOKUP($A577,級距!A:K,10,FALSE)</f>
        <v>3</v>
      </c>
      <c r="E577" s="50">
        <f>VLOOKUP($A577,級距!A:K,11,FALSE)</f>
        <v>2</v>
      </c>
      <c r="F577" s="50">
        <f t="shared" si="8"/>
        <v>1</v>
      </c>
    </row>
    <row r="578" spans="1:6" x14ac:dyDescent="0.25">
      <c r="A578" s="73">
        <v>44882</v>
      </c>
      <c r="B578" s="66">
        <v>8755</v>
      </c>
      <c r="C578" s="50">
        <f>VLOOKUP($A578,級距!$A:$K,9,FALSE)</f>
        <v>7</v>
      </c>
      <c r="D578" s="50">
        <f>VLOOKUP($A578,級距!A:K,10,FALSE)</f>
        <v>3</v>
      </c>
      <c r="E578" s="50">
        <f>VLOOKUP($A578,級距!A:K,11,FALSE)</f>
        <v>1</v>
      </c>
      <c r="F578" s="50">
        <f t="shared" ref="F578:F641" si="9">IF(B578&lt;&gt;0,1,0)</f>
        <v>1</v>
      </c>
    </row>
    <row r="579" spans="1:6" x14ac:dyDescent="0.25">
      <c r="A579" s="73">
        <v>44881</v>
      </c>
      <c r="B579" s="66">
        <v>735</v>
      </c>
      <c r="C579" s="50">
        <f>VLOOKUP($A579,級距!$A:$K,9,FALSE)</f>
        <v>5</v>
      </c>
      <c r="D579" s="50">
        <f>VLOOKUP($A579,級距!A:K,10,FALSE)</f>
        <v>8</v>
      </c>
      <c r="E579" s="50">
        <f>VLOOKUP($A579,級距!A:K,11,FALSE)</f>
        <v>3</v>
      </c>
      <c r="F579" s="50">
        <f t="shared" si="9"/>
        <v>1</v>
      </c>
    </row>
    <row r="580" spans="1:6" x14ac:dyDescent="0.25">
      <c r="A580" s="73">
        <v>44880</v>
      </c>
      <c r="B580" s="66">
        <v>480</v>
      </c>
      <c r="C580" s="50">
        <f>VLOOKUP($A580,級距!$A:$K,9,FALSE)</f>
        <v>9</v>
      </c>
      <c r="D580" s="50">
        <f>VLOOKUP($A580,級距!A:K,10,FALSE)</f>
        <v>2</v>
      </c>
      <c r="E580" s="50">
        <f>VLOOKUP($A580,級距!A:K,11,FALSE)</f>
        <v>1</v>
      </c>
      <c r="F580" s="50">
        <f t="shared" si="9"/>
        <v>1</v>
      </c>
    </row>
    <row r="581" spans="1:6" x14ac:dyDescent="0.25">
      <c r="A581" s="73">
        <v>44879</v>
      </c>
      <c r="B581" s="66">
        <v>-6210</v>
      </c>
      <c r="C581" s="50">
        <f>VLOOKUP($A581,級距!$A:$K,9,FALSE)</f>
        <v>5</v>
      </c>
      <c r="D581" s="50">
        <f>VLOOKUP($A581,級距!A:K,10,FALSE)</f>
        <v>2</v>
      </c>
      <c r="E581" s="50">
        <f>VLOOKUP($A581,級距!A:K,11,FALSE)</f>
        <v>2</v>
      </c>
      <c r="F581" s="50">
        <f t="shared" si="9"/>
        <v>1</v>
      </c>
    </row>
    <row r="582" spans="1:6" x14ac:dyDescent="0.25">
      <c r="A582" s="73">
        <v>44876</v>
      </c>
      <c r="B582" s="66">
        <v>15025</v>
      </c>
      <c r="C582" s="50">
        <f>VLOOKUP($A582,級距!$A:$K,9,FALSE)</f>
        <v>8</v>
      </c>
      <c r="D582" s="50">
        <f>VLOOKUP($A582,級距!A:K,10,FALSE)</f>
        <v>5</v>
      </c>
      <c r="E582" s="50">
        <f>VLOOKUP($A582,級距!A:K,11,FALSE)</f>
        <v>1</v>
      </c>
      <c r="F582" s="50">
        <f t="shared" si="9"/>
        <v>1</v>
      </c>
    </row>
    <row r="583" spans="1:6" x14ac:dyDescent="0.25">
      <c r="A583" s="73">
        <v>44875</v>
      </c>
      <c r="B583" s="66">
        <v>24040</v>
      </c>
      <c r="C583" s="50">
        <f>VLOOKUP($A583,級距!$A:$K,9,FALSE)</f>
        <v>10</v>
      </c>
      <c r="D583" s="50">
        <f>VLOOKUP($A583,級距!A:K,10,FALSE)</f>
        <v>9</v>
      </c>
      <c r="E583" s="50">
        <f>VLOOKUP($A583,級距!A:K,11,FALSE)</f>
        <v>4</v>
      </c>
      <c r="F583" s="50">
        <f t="shared" si="9"/>
        <v>1</v>
      </c>
    </row>
    <row r="584" spans="1:6" x14ac:dyDescent="0.25">
      <c r="A584" s="73">
        <v>44874</v>
      </c>
      <c r="B584" s="66">
        <v>280</v>
      </c>
      <c r="C584" s="50">
        <f>VLOOKUP($A584,級距!$A:$K,9,FALSE)</f>
        <v>8</v>
      </c>
      <c r="D584" s="50">
        <f>VLOOKUP($A584,級距!A:K,10,FALSE)</f>
        <v>10</v>
      </c>
      <c r="E584" s="50">
        <f>VLOOKUP($A584,級距!A:K,11,FALSE)</f>
        <v>4</v>
      </c>
      <c r="F584" s="50">
        <f t="shared" si="9"/>
        <v>1</v>
      </c>
    </row>
    <row r="585" spans="1:6" x14ac:dyDescent="0.25">
      <c r="A585" s="73">
        <v>44873</v>
      </c>
      <c r="B585" s="66">
        <v>-10155</v>
      </c>
      <c r="C585" s="50">
        <f>VLOOKUP($A585,級距!$A:$K,9,FALSE)</f>
        <v>9</v>
      </c>
      <c r="D585" s="50">
        <f>VLOOKUP($A585,級距!A:K,10,FALSE)</f>
        <v>1</v>
      </c>
      <c r="E585" s="50">
        <f>VLOOKUP($A585,級距!A:K,11,FALSE)</f>
        <v>1</v>
      </c>
      <c r="F585" s="50">
        <f t="shared" si="9"/>
        <v>1</v>
      </c>
    </row>
    <row r="586" spans="1:6" x14ac:dyDescent="0.25">
      <c r="A586" s="73">
        <v>44872</v>
      </c>
      <c r="B586" s="66">
        <v>2130</v>
      </c>
      <c r="C586" s="50">
        <f>VLOOKUP($A586,級距!$A:$K,9,FALSE)</f>
        <v>5</v>
      </c>
      <c r="D586" s="50">
        <f>VLOOKUP($A586,級距!A:K,10,FALSE)</f>
        <v>3</v>
      </c>
      <c r="E586" s="50">
        <f>VLOOKUP($A586,級距!A:K,11,FALSE)</f>
        <v>2</v>
      </c>
      <c r="F586" s="50">
        <f t="shared" si="9"/>
        <v>1</v>
      </c>
    </row>
    <row r="587" spans="1:6" x14ac:dyDescent="0.25">
      <c r="A587" s="73">
        <v>44871</v>
      </c>
      <c r="B587" s="66">
        <v>0</v>
      </c>
      <c r="C587" s="50" t="e">
        <f>VLOOKUP($A587,級距!$A:$K,9,FALSE)</f>
        <v>#N/A</v>
      </c>
      <c r="D587" s="50" t="e">
        <f>VLOOKUP($A587,級距!A:K,10,FALSE)</f>
        <v>#N/A</v>
      </c>
      <c r="E587" s="50" t="e">
        <f>VLOOKUP($A587,級距!A:K,11,FALSE)</f>
        <v>#N/A</v>
      </c>
      <c r="F587" s="50">
        <f t="shared" si="9"/>
        <v>0</v>
      </c>
    </row>
    <row r="588" spans="1:6" x14ac:dyDescent="0.25">
      <c r="A588" s="73">
        <v>44870</v>
      </c>
      <c r="B588" s="66">
        <v>0</v>
      </c>
      <c r="C588" s="50" t="e">
        <f>VLOOKUP($A588,級距!$A:$K,9,FALSE)</f>
        <v>#N/A</v>
      </c>
      <c r="D588" s="50" t="e">
        <f>VLOOKUP($A588,級距!A:K,10,FALSE)</f>
        <v>#N/A</v>
      </c>
      <c r="E588" s="50" t="e">
        <f>VLOOKUP($A588,級距!A:K,11,FALSE)</f>
        <v>#N/A</v>
      </c>
      <c r="F588" s="50">
        <f t="shared" si="9"/>
        <v>0</v>
      </c>
    </row>
    <row r="589" spans="1:6" x14ac:dyDescent="0.25">
      <c r="A589" s="73">
        <v>44869</v>
      </c>
      <c r="B589" s="66">
        <v>-4090</v>
      </c>
      <c r="C589" s="50">
        <f>VLOOKUP($A589,級距!$A:$K,9,FALSE)</f>
        <v>10</v>
      </c>
      <c r="D589" s="50">
        <f>VLOOKUP($A589,級距!A:K,10,FALSE)</f>
        <v>3</v>
      </c>
      <c r="E589" s="50">
        <f>VLOOKUP($A589,級距!A:K,11,FALSE)</f>
        <v>1</v>
      </c>
      <c r="F589" s="50">
        <f t="shared" si="9"/>
        <v>1</v>
      </c>
    </row>
    <row r="590" spans="1:6" x14ac:dyDescent="0.25">
      <c r="A590" s="73">
        <v>44868</v>
      </c>
      <c r="B590" s="66">
        <v>-14865</v>
      </c>
      <c r="C590" s="50">
        <f>VLOOKUP($A590,級距!$A:$K,9,FALSE)</f>
        <v>5</v>
      </c>
      <c r="D590" s="50">
        <f>VLOOKUP($A590,級距!A:K,10,FALSE)</f>
        <v>8</v>
      </c>
      <c r="E590" s="50">
        <f>VLOOKUP($A590,級距!A:K,11,FALSE)</f>
        <v>3</v>
      </c>
      <c r="F590" s="50">
        <f t="shared" si="9"/>
        <v>1</v>
      </c>
    </row>
    <row r="591" spans="1:6" x14ac:dyDescent="0.25">
      <c r="A591" s="73">
        <v>44867</v>
      </c>
      <c r="B591" s="66">
        <v>-2325</v>
      </c>
      <c r="C591" s="50">
        <f>VLOOKUP($A591,級距!$A:$K,9,FALSE)</f>
        <v>10</v>
      </c>
      <c r="D591" s="50">
        <f>VLOOKUP($A591,級距!A:K,10,FALSE)</f>
        <v>8</v>
      </c>
      <c r="E591" s="50">
        <f>VLOOKUP($A591,級距!A:K,11,FALSE)</f>
        <v>4</v>
      </c>
      <c r="F591" s="50">
        <f t="shared" si="9"/>
        <v>1</v>
      </c>
    </row>
    <row r="592" spans="1:6" x14ac:dyDescent="0.25">
      <c r="A592" s="73">
        <v>44866</v>
      </c>
      <c r="B592" s="66">
        <v>6850</v>
      </c>
      <c r="C592" s="50">
        <f>VLOOKUP($A592,級距!$A:$K,9,FALSE)</f>
        <v>8</v>
      </c>
      <c r="D592" s="50">
        <f>VLOOKUP($A592,級距!A:K,10,FALSE)</f>
        <v>9</v>
      </c>
      <c r="E592" s="50">
        <f>VLOOKUP($A592,級距!A:K,11,FALSE)</f>
        <v>4</v>
      </c>
      <c r="F592" s="50">
        <f t="shared" si="9"/>
        <v>1</v>
      </c>
    </row>
    <row r="593" spans="1:6" x14ac:dyDescent="0.25">
      <c r="A593" s="73">
        <v>44865</v>
      </c>
      <c r="B593" s="66">
        <v>-9055</v>
      </c>
      <c r="C593" s="50">
        <f>VLOOKUP($A593,級距!$A:$K,9,FALSE)</f>
        <v>5</v>
      </c>
      <c r="D593" s="50">
        <f>VLOOKUP($A593,級距!A:K,10,FALSE)</f>
        <v>3</v>
      </c>
      <c r="E593" s="50">
        <f>VLOOKUP($A593,級距!A:K,11,FALSE)</f>
        <v>2</v>
      </c>
      <c r="F593" s="50">
        <f t="shared" si="9"/>
        <v>1</v>
      </c>
    </row>
    <row r="594" spans="1:6" x14ac:dyDescent="0.25">
      <c r="A594" s="73">
        <v>44862</v>
      </c>
      <c r="B594" s="66">
        <v>16255</v>
      </c>
      <c r="C594" s="50">
        <f>VLOOKUP($A594,級距!$A:$K,9,FALSE)</f>
        <v>10</v>
      </c>
      <c r="D594" s="50">
        <f>VLOOKUP($A594,級距!A:K,10,FALSE)</f>
        <v>9</v>
      </c>
      <c r="E594" s="50">
        <f>VLOOKUP($A594,級距!A:K,11,FALSE)</f>
        <v>4</v>
      </c>
      <c r="F594" s="50">
        <f t="shared" si="9"/>
        <v>1</v>
      </c>
    </row>
    <row r="595" spans="1:6" x14ac:dyDescent="0.25">
      <c r="A595" s="73">
        <v>44861</v>
      </c>
      <c r="B595" s="66">
        <v>5010</v>
      </c>
      <c r="C595" s="50">
        <f>VLOOKUP($A595,級距!$A:$K,9,FALSE)</f>
        <v>7</v>
      </c>
      <c r="D595" s="50">
        <f>VLOOKUP($A595,級距!A:K,10,FALSE)</f>
        <v>6</v>
      </c>
      <c r="E595" s="50">
        <f>VLOOKUP($A595,級距!A:K,11,FALSE)</f>
        <v>1</v>
      </c>
      <c r="F595" s="50">
        <f t="shared" si="9"/>
        <v>1</v>
      </c>
    </row>
    <row r="596" spans="1:6" x14ac:dyDescent="0.25">
      <c r="A596" s="73">
        <v>44860</v>
      </c>
      <c r="B596" s="66">
        <v>-9725</v>
      </c>
      <c r="C596" s="50">
        <f>VLOOKUP($A596,級距!$A:$K,9,FALSE)</f>
        <v>8</v>
      </c>
      <c r="D596" s="50">
        <f>VLOOKUP($A596,級距!A:K,10,FALSE)</f>
        <v>3</v>
      </c>
      <c r="E596" s="50">
        <f>VLOOKUP($A596,級距!A:K,11,FALSE)</f>
        <v>1</v>
      </c>
      <c r="F596" s="50">
        <f t="shared" si="9"/>
        <v>1</v>
      </c>
    </row>
    <row r="597" spans="1:6" x14ac:dyDescent="0.25">
      <c r="A597" s="73">
        <v>44859</v>
      </c>
      <c r="B597" s="66">
        <v>-6930</v>
      </c>
      <c r="C597" s="50">
        <f>VLOOKUP($A597,級距!$A:$K,9,FALSE)</f>
        <v>8</v>
      </c>
      <c r="D597" s="50">
        <f>VLOOKUP($A597,級距!A:K,10,FALSE)</f>
        <v>9</v>
      </c>
      <c r="E597" s="50">
        <f>VLOOKUP($A597,級距!A:K,11,FALSE)</f>
        <v>4</v>
      </c>
      <c r="F597" s="50">
        <f t="shared" si="9"/>
        <v>1</v>
      </c>
    </row>
    <row r="598" spans="1:6" x14ac:dyDescent="0.25">
      <c r="A598" s="73">
        <v>44858</v>
      </c>
      <c r="B598" s="66">
        <v>5315</v>
      </c>
      <c r="C598" s="50">
        <f>VLOOKUP($A598,級距!$A:$K,9,FALSE)</f>
        <v>9</v>
      </c>
      <c r="D598" s="50">
        <f>VLOOKUP($A598,級距!A:K,10,FALSE)</f>
        <v>5</v>
      </c>
      <c r="E598" s="50">
        <f>VLOOKUP($A598,級距!A:K,11,FALSE)</f>
        <v>1</v>
      </c>
      <c r="F598" s="50">
        <f t="shared" si="9"/>
        <v>1</v>
      </c>
    </row>
    <row r="599" spans="1:6" x14ac:dyDescent="0.25">
      <c r="A599" s="73">
        <v>44855</v>
      </c>
      <c r="B599" s="66">
        <v>21435</v>
      </c>
      <c r="C599" s="50">
        <f>VLOOKUP($A599,級距!$A:$K,9,FALSE)</f>
        <v>10</v>
      </c>
      <c r="D599" s="50">
        <f>VLOOKUP($A599,級距!A:K,10,FALSE)</f>
        <v>9</v>
      </c>
      <c r="E599" s="50">
        <f>VLOOKUP($A599,級距!A:K,11,FALSE)</f>
        <v>4</v>
      </c>
      <c r="F599" s="50">
        <f t="shared" si="9"/>
        <v>1</v>
      </c>
    </row>
    <row r="600" spans="1:6" x14ac:dyDescent="0.25">
      <c r="A600" s="73">
        <v>44854</v>
      </c>
      <c r="B600" s="66">
        <v>-4685</v>
      </c>
      <c r="C600" s="50">
        <f>VLOOKUP($A600,級距!$A:$K,9,FALSE)</f>
        <v>8</v>
      </c>
      <c r="D600" s="50">
        <f>VLOOKUP($A600,級距!A:K,10,FALSE)</f>
        <v>2</v>
      </c>
      <c r="E600" s="50">
        <f>VLOOKUP($A600,級距!A:K,11,FALSE)</f>
        <v>1</v>
      </c>
      <c r="F600" s="50">
        <f t="shared" si="9"/>
        <v>1</v>
      </c>
    </row>
    <row r="601" spans="1:6" x14ac:dyDescent="0.25">
      <c r="A601" s="73">
        <v>44853</v>
      </c>
      <c r="B601" s="66">
        <v>-16755</v>
      </c>
      <c r="C601" s="50">
        <f>VLOOKUP($A601,級距!$A:$K,9,FALSE)</f>
        <v>7</v>
      </c>
      <c r="D601" s="50">
        <f>VLOOKUP($A601,級距!A:K,10,FALSE)</f>
        <v>2</v>
      </c>
      <c r="E601" s="50">
        <f>VLOOKUP($A601,級距!A:K,11,FALSE)</f>
        <v>1</v>
      </c>
      <c r="F601" s="50">
        <f t="shared" si="9"/>
        <v>1</v>
      </c>
    </row>
    <row r="602" spans="1:6" x14ac:dyDescent="0.25">
      <c r="A602" s="73">
        <v>44852</v>
      </c>
      <c r="B602" s="66">
        <v>-4840</v>
      </c>
      <c r="C602" s="50">
        <f>VLOOKUP($A602,級距!$A:$K,9,FALSE)</f>
        <v>10</v>
      </c>
      <c r="D602" s="50">
        <f>VLOOKUP($A602,級距!A:K,10,FALSE)</f>
        <v>3</v>
      </c>
      <c r="E602" s="50">
        <f>VLOOKUP($A602,級距!A:K,11,FALSE)</f>
        <v>1</v>
      </c>
      <c r="F602" s="50">
        <f t="shared" si="9"/>
        <v>1</v>
      </c>
    </row>
    <row r="603" spans="1:6" x14ac:dyDescent="0.25">
      <c r="A603" s="73">
        <v>44851</v>
      </c>
      <c r="B603" s="66">
        <v>17390</v>
      </c>
      <c r="C603" s="50">
        <f>VLOOKUP($A603,級距!$A:$K,9,FALSE)</f>
        <v>8</v>
      </c>
      <c r="D603" s="50">
        <f>VLOOKUP($A603,級距!A:K,10,FALSE)</f>
        <v>9</v>
      </c>
      <c r="E603" s="50">
        <f>VLOOKUP($A603,級距!A:K,11,FALSE)</f>
        <v>4</v>
      </c>
      <c r="F603" s="50">
        <f t="shared" si="9"/>
        <v>1</v>
      </c>
    </row>
    <row r="604" spans="1:6" x14ac:dyDescent="0.25">
      <c r="A604" s="73">
        <v>44848</v>
      </c>
      <c r="B604" s="66">
        <v>-2510</v>
      </c>
      <c r="C604" s="50">
        <f>VLOOKUP($A604,級距!$A:$K,9,FALSE)</f>
        <v>10</v>
      </c>
      <c r="D604" s="50">
        <f>VLOOKUP($A604,級距!A:K,10,FALSE)</f>
        <v>7</v>
      </c>
      <c r="E604" s="50">
        <f>VLOOKUP($A604,級距!A:K,11,FALSE)</f>
        <v>4</v>
      </c>
      <c r="F604" s="50">
        <f t="shared" si="9"/>
        <v>1</v>
      </c>
    </row>
    <row r="605" spans="1:6" x14ac:dyDescent="0.25">
      <c r="A605" s="73">
        <v>44847</v>
      </c>
      <c r="B605" s="66">
        <v>25205</v>
      </c>
      <c r="C605" s="50">
        <f>VLOOKUP($A605,級距!$A:$K,9,FALSE)</f>
        <v>10</v>
      </c>
      <c r="D605" s="50">
        <f>VLOOKUP($A605,級距!A:K,10,FALSE)</f>
        <v>4</v>
      </c>
      <c r="E605" s="50">
        <f>VLOOKUP($A605,級距!A:K,11,FALSE)</f>
        <v>1</v>
      </c>
      <c r="F605" s="50">
        <f t="shared" si="9"/>
        <v>1</v>
      </c>
    </row>
    <row r="606" spans="1:6" x14ac:dyDescent="0.25">
      <c r="A606" s="73">
        <v>44846</v>
      </c>
      <c r="B606" s="66">
        <v>-6905</v>
      </c>
      <c r="C606" s="50">
        <f>VLOOKUP($A606,級距!$A:$K,9,FALSE)</f>
        <v>5</v>
      </c>
      <c r="D606" s="50">
        <f>VLOOKUP($A606,級距!A:K,10,FALSE)</f>
        <v>6</v>
      </c>
      <c r="E606" s="50">
        <f>VLOOKUP($A606,級距!A:K,11,FALSE)</f>
        <v>2</v>
      </c>
      <c r="F606" s="50">
        <f t="shared" si="9"/>
        <v>1</v>
      </c>
    </row>
    <row r="607" spans="1:6" x14ac:dyDescent="0.25">
      <c r="A607" s="73">
        <v>44845</v>
      </c>
      <c r="B607" s="66">
        <v>-13605</v>
      </c>
      <c r="C607" s="50">
        <f>VLOOKUP($A607,級距!$A:$K,9,FALSE)</f>
        <v>8</v>
      </c>
      <c r="D607" s="50">
        <f>VLOOKUP($A607,級距!A:K,10,FALSE)</f>
        <v>2</v>
      </c>
      <c r="E607" s="50">
        <f>VLOOKUP($A607,級距!A:K,11,FALSE)</f>
        <v>1</v>
      </c>
      <c r="F607" s="50">
        <f t="shared" si="9"/>
        <v>1</v>
      </c>
    </row>
    <row r="608" spans="1:6" x14ac:dyDescent="0.25">
      <c r="A608" s="73">
        <v>44840</v>
      </c>
      <c r="B608" s="66">
        <v>-9570</v>
      </c>
      <c r="C608" s="50">
        <f>VLOOKUP($A608,級距!$A:$K,9,FALSE)</f>
        <v>5</v>
      </c>
      <c r="D608" s="50">
        <f>VLOOKUP($A608,級距!A:K,10,FALSE)</f>
        <v>1</v>
      </c>
      <c r="E608" s="50">
        <f>VLOOKUP($A608,級距!A:K,11,FALSE)</f>
        <v>2</v>
      </c>
      <c r="F608" s="50">
        <f t="shared" si="9"/>
        <v>1</v>
      </c>
    </row>
    <row r="609" spans="1:6" x14ac:dyDescent="0.25">
      <c r="A609" s="73">
        <v>44839</v>
      </c>
      <c r="B609" s="66">
        <v>5090</v>
      </c>
      <c r="C609" s="50">
        <f>VLOOKUP($A609,級距!$A:$K,9,FALSE)</f>
        <v>9</v>
      </c>
      <c r="D609" s="50">
        <f>VLOOKUP($A609,級距!A:K,10,FALSE)</f>
        <v>3</v>
      </c>
      <c r="E609" s="50">
        <f>VLOOKUP($A609,級距!A:K,11,FALSE)</f>
        <v>1</v>
      </c>
      <c r="F609" s="50">
        <f t="shared" si="9"/>
        <v>1</v>
      </c>
    </row>
    <row r="610" spans="1:6" x14ac:dyDescent="0.25">
      <c r="A610" s="73">
        <v>44838</v>
      </c>
      <c r="B610" s="66">
        <v>3105</v>
      </c>
      <c r="C610" s="50">
        <f>VLOOKUP($A610,級距!$A:$K,9,FALSE)</f>
        <v>5</v>
      </c>
      <c r="D610" s="50">
        <f>VLOOKUP($A610,級距!A:K,10,FALSE)</f>
        <v>6</v>
      </c>
      <c r="E610" s="50">
        <f>VLOOKUP($A610,級距!A:K,11,FALSE)</f>
        <v>2</v>
      </c>
      <c r="F610" s="50">
        <f t="shared" si="9"/>
        <v>1</v>
      </c>
    </row>
    <row r="611" spans="1:6" x14ac:dyDescent="0.25">
      <c r="A611" s="73">
        <v>44837</v>
      </c>
      <c r="B611" s="66">
        <v>16825</v>
      </c>
      <c r="C611" s="50">
        <f>VLOOKUP($A611,級距!$A:$K,9,FALSE)</f>
        <v>10</v>
      </c>
      <c r="D611" s="50">
        <f>VLOOKUP($A611,級距!A:K,10,FALSE)</f>
        <v>9</v>
      </c>
      <c r="E611" s="50">
        <f>VLOOKUP($A611,級距!A:K,11,FALSE)</f>
        <v>4</v>
      </c>
      <c r="F611" s="50">
        <f t="shared" si="9"/>
        <v>1</v>
      </c>
    </row>
    <row r="612" spans="1:6" x14ac:dyDescent="0.25">
      <c r="A612" s="73">
        <v>44834</v>
      </c>
      <c r="B612" s="66">
        <v>-9605</v>
      </c>
      <c r="C612" s="50">
        <f>VLOOKUP($A612,級距!$A:$K,9,FALSE)</f>
        <v>9</v>
      </c>
      <c r="D612" s="50">
        <f>VLOOKUP($A612,級距!A:K,10,FALSE)</f>
        <v>8</v>
      </c>
      <c r="E612" s="50">
        <f>VLOOKUP($A612,級距!A:K,11,FALSE)</f>
        <v>4</v>
      </c>
      <c r="F612" s="50">
        <f t="shared" si="9"/>
        <v>1</v>
      </c>
    </row>
    <row r="613" spans="1:6" x14ac:dyDescent="0.25">
      <c r="A613" s="73">
        <v>44833</v>
      </c>
      <c r="B613" s="66">
        <v>5370</v>
      </c>
      <c r="C613" s="50">
        <f>VLOOKUP($A613,級距!$A:$K,9,FALSE)</f>
        <v>10</v>
      </c>
      <c r="D613" s="50">
        <f>VLOOKUP($A613,級距!A:K,10,FALSE)</f>
        <v>5</v>
      </c>
      <c r="E613" s="50">
        <f>VLOOKUP($A613,級距!A:K,11,FALSE)</f>
        <v>1</v>
      </c>
      <c r="F613" s="50">
        <f t="shared" si="9"/>
        <v>1</v>
      </c>
    </row>
    <row r="614" spans="1:6" x14ac:dyDescent="0.25">
      <c r="A614" s="73">
        <v>44832</v>
      </c>
      <c r="B614" s="66">
        <v>6730</v>
      </c>
      <c r="C614" s="50">
        <f>VLOOKUP($A614,級距!$A:$K,9,FALSE)</f>
        <v>10</v>
      </c>
      <c r="D614" s="50">
        <f>VLOOKUP($A614,級距!A:K,10,FALSE)</f>
        <v>7</v>
      </c>
      <c r="E614" s="50">
        <f>VLOOKUP($A614,級距!A:K,11,FALSE)</f>
        <v>4</v>
      </c>
      <c r="F614" s="50">
        <f t="shared" si="9"/>
        <v>1</v>
      </c>
    </row>
    <row r="615" spans="1:6" x14ac:dyDescent="0.25">
      <c r="A615" s="73">
        <v>44831</v>
      </c>
      <c r="B615" s="66">
        <v>-5990</v>
      </c>
      <c r="C615" s="50">
        <f>VLOOKUP($A615,級距!$A:$K,9,FALSE)</f>
        <v>9</v>
      </c>
      <c r="D615" s="50">
        <f>VLOOKUP($A615,級距!A:K,10,FALSE)</f>
        <v>5</v>
      </c>
      <c r="E615" s="50">
        <f>VLOOKUP($A615,級距!A:K,11,FALSE)</f>
        <v>1</v>
      </c>
      <c r="F615" s="50">
        <f t="shared" si="9"/>
        <v>1</v>
      </c>
    </row>
    <row r="616" spans="1:6" x14ac:dyDescent="0.25">
      <c r="A616" s="73">
        <v>44830</v>
      </c>
      <c r="B616" s="66">
        <v>-7610</v>
      </c>
      <c r="C616" s="50">
        <f>VLOOKUP($A616,級距!$A:$K,9,FALSE)</f>
        <v>7</v>
      </c>
      <c r="D616" s="50">
        <f>VLOOKUP($A616,級距!A:K,10,FALSE)</f>
        <v>1</v>
      </c>
      <c r="E616" s="50">
        <f>VLOOKUP($A616,級距!A:K,11,FALSE)</f>
        <v>1</v>
      </c>
      <c r="F616" s="50">
        <f t="shared" si="9"/>
        <v>1</v>
      </c>
    </row>
    <row r="617" spans="1:6" x14ac:dyDescent="0.25">
      <c r="A617" s="73">
        <v>44826</v>
      </c>
      <c r="B617" s="66">
        <v>-1055</v>
      </c>
      <c r="C617" s="50">
        <f>VLOOKUP($A617,級距!$A:$K,9,FALSE)</f>
        <v>7</v>
      </c>
      <c r="D617" s="50">
        <f>VLOOKUP($A617,級距!A:K,10,FALSE)</f>
        <v>7</v>
      </c>
      <c r="E617" s="50">
        <f>VLOOKUP($A617,級距!A:K,11,FALSE)</f>
        <v>4</v>
      </c>
      <c r="F617" s="50">
        <f t="shared" si="9"/>
        <v>1</v>
      </c>
    </row>
    <row r="618" spans="1:6" x14ac:dyDescent="0.25">
      <c r="A618" s="73">
        <v>44825</v>
      </c>
      <c r="B618" s="66">
        <v>-17825</v>
      </c>
      <c r="C618" s="50">
        <f>VLOOKUP($A618,級距!$A:$K,9,FALSE)</f>
        <v>10</v>
      </c>
      <c r="D618" s="50">
        <f>VLOOKUP($A618,級距!A:K,10,FALSE)</f>
        <v>6</v>
      </c>
      <c r="E618" s="50">
        <f>VLOOKUP($A618,級距!A:K,11,FALSE)</f>
        <v>1</v>
      </c>
      <c r="F618" s="50">
        <f t="shared" si="9"/>
        <v>1</v>
      </c>
    </row>
    <row r="619" spans="1:6" x14ac:dyDescent="0.25">
      <c r="A619" s="73">
        <v>44824</v>
      </c>
      <c r="B619" s="66">
        <v>-660</v>
      </c>
      <c r="C619" s="50">
        <f>VLOOKUP($A619,級距!$A:$K,9,FALSE)</f>
        <v>5</v>
      </c>
      <c r="D619" s="50">
        <f>VLOOKUP($A619,級距!A:K,10,FALSE)</f>
        <v>2</v>
      </c>
      <c r="E619" s="50">
        <f>VLOOKUP($A619,級距!A:K,11,FALSE)</f>
        <v>2</v>
      </c>
      <c r="F619" s="50">
        <f t="shared" si="9"/>
        <v>1</v>
      </c>
    </row>
    <row r="620" spans="1:6" x14ac:dyDescent="0.25">
      <c r="A620" s="73">
        <v>44823</v>
      </c>
      <c r="B620" s="66">
        <v>19645</v>
      </c>
      <c r="C620" s="50">
        <f>VLOOKUP($A620,級距!$A:$K,9,FALSE)</f>
        <v>6</v>
      </c>
      <c r="D620" s="50">
        <f>VLOOKUP($A620,級距!A:K,10,FALSE)</f>
        <v>10</v>
      </c>
      <c r="E620" s="50">
        <f>VLOOKUP($A620,級距!A:K,11,FALSE)</f>
        <v>4</v>
      </c>
      <c r="F620" s="50">
        <f t="shared" si="9"/>
        <v>1</v>
      </c>
    </row>
    <row r="621" spans="1:6" x14ac:dyDescent="0.25">
      <c r="A621" s="73">
        <v>44820</v>
      </c>
      <c r="B621" s="66">
        <v>10850</v>
      </c>
      <c r="C621" s="50">
        <f>VLOOKUP($A621,級距!$A:$K,9,FALSE)</f>
        <v>5</v>
      </c>
      <c r="D621" s="50">
        <f>VLOOKUP($A621,級距!A:K,10,FALSE)</f>
        <v>2</v>
      </c>
      <c r="E621" s="50">
        <f>VLOOKUP($A621,級距!A:K,11,FALSE)</f>
        <v>2</v>
      </c>
      <c r="F621" s="50">
        <f t="shared" si="9"/>
        <v>1</v>
      </c>
    </row>
    <row r="622" spans="1:6" x14ac:dyDescent="0.25">
      <c r="A622" s="73">
        <v>44819</v>
      </c>
      <c r="B622" s="66">
        <v>-12390</v>
      </c>
      <c r="C622" s="50">
        <f>VLOOKUP($A622,級距!$A:$K,9,FALSE)</f>
        <v>8</v>
      </c>
      <c r="D622" s="50">
        <f>VLOOKUP($A622,級距!A:K,10,FALSE)</f>
        <v>6</v>
      </c>
      <c r="E622" s="50">
        <f>VLOOKUP($A622,級距!A:K,11,FALSE)</f>
        <v>1</v>
      </c>
      <c r="F622" s="50">
        <f t="shared" si="9"/>
        <v>1</v>
      </c>
    </row>
    <row r="623" spans="1:6" x14ac:dyDescent="0.25">
      <c r="A623" s="73">
        <v>44818</v>
      </c>
      <c r="B623" s="66">
        <v>-9885</v>
      </c>
      <c r="C623" s="50">
        <f>VLOOKUP($A623,級距!$A:$K,9,FALSE)</f>
        <v>5</v>
      </c>
      <c r="D623" s="50">
        <f>VLOOKUP($A623,級距!A:K,10,FALSE)</f>
        <v>4</v>
      </c>
      <c r="E623" s="50">
        <f>VLOOKUP($A623,級距!A:K,11,FALSE)</f>
        <v>2</v>
      </c>
      <c r="F623" s="50">
        <f t="shared" si="9"/>
        <v>1</v>
      </c>
    </row>
    <row r="624" spans="1:6" x14ac:dyDescent="0.25">
      <c r="A624" s="73">
        <v>44817</v>
      </c>
      <c r="B624" s="66">
        <v>-4920</v>
      </c>
      <c r="C624" s="50">
        <f>VLOOKUP($A624,級距!$A:$K,9,FALSE)</f>
        <v>10</v>
      </c>
      <c r="D624" s="50">
        <f>VLOOKUP($A624,級距!A:K,10,FALSE)</f>
        <v>9</v>
      </c>
      <c r="E624" s="50">
        <f>VLOOKUP($A624,級距!A:K,11,FALSE)</f>
        <v>4</v>
      </c>
      <c r="F624" s="50">
        <f t="shared" si="9"/>
        <v>1</v>
      </c>
    </row>
    <row r="625" spans="1:6" x14ac:dyDescent="0.25">
      <c r="A625" s="73">
        <v>44816</v>
      </c>
      <c r="B625" s="66">
        <v>8730</v>
      </c>
      <c r="C625" s="50">
        <f>VLOOKUP($A625,級距!$A:$K,9,FALSE)</f>
        <v>3</v>
      </c>
      <c r="D625" s="50">
        <f>VLOOKUP($A625,級距!A:K,10,FALSE)</f>
        <v>6</v>
      </c>
      <c r="E625" s="50">
        <f>VLOOKUP($A625,級距!A:K,11,FALSE)</f>
        <v>2</v>
      </c>
      <c r="F625" s="50">
        <f t="shared" si="9"/>
        <v>1</v>
      </c>
    </row>
    <row r="626" spans="1:6" x14ac:dyDescent="0.25">
      <c r="A626" s="73">
        <v>44813</v>
      </c>
      <c r="B626" s="66">
        <v>9525</v>
      </c>
      <c r="C626" s="50">
        <f>VLOOKUP($A626,級距!$A:$K,9,FALSE)</f>
        <v>5</v>
      </c>
      <c r="D626" s="50">
        <f>VLOOKUP($A626,級距!A:K,10,FALSE)</f>
        <v>6</v>
      </c>
      <c r="E626" s="50">
        <f>VLOOKUP($A626,級距!A:K,11,FALSE)</f>
        <v>2</v>
      </c>
      <c r="F626" s="50">
        <f t="shared" si="9"/>
        <v>1</v>
      </c>
    </row>
    <row r="627" spans="1:6" x14ac:dyDescent="0.25">
      <c r="A627" s="73">
        <v>44812</v>
      </c>
      <c r="B627" s="66">
        <v>-695</v>
      </c>
      <c r="C627" s="50">
        <f>VLOOKUP($A627,級距!$A:$K,9,FALSE)</f>
        <v>7</v>
      </c>
      <c r="D627" s="50">
        <f>VLOOKUP($A627,級距!A:K,10,FALSE)</f>
        <v>3</v>
      </c>
      <c r="E627" s="50">
        <f>VLOOKUP($A627,級距!A:K,11,FALSE)</f>
        <v>1</v>
      </c>
      <c r="F627" s="50">
        <f t="shared" si="9"/>
        <v>1</v>
      </c>
    </row>
    <row r="628" spans="1:6" x14ac:dyDescent="0.25">
      <c r="A628" s="73">
        <v>44811</v>
      </c>
      <c r="B628" s="66">
        <v>15670</v>
      </c>
      <c r="C628" s="50">
        <f>VLOOKUP($A628,級距!$A:$K,9,FALSE)</f>
        <v>9</v>
      </c>
      <c r="D628" s="50">
        <f>VLOOKUP($A628,級距!A:K,10,FALSE)</f>
        <v>7</v>
      </c>
      <c r="E628" s="50">
        <f>VLOOKUP($A628,級距!A:K,11,FALSE)</f>
        <v>4</v>
      </c>
      <c r="F628" s="50">
        <f t="shared" si="9"/>
        <v>1</v>
      </c>
    </row>
    <row r="629" spans="1:6" x14ac:dyDescent="0.25">
      <c r="A629" s="73">
        <v>44810</v>
      </c>
      <c r="B629" s="66">
        <v>2770</v>
      </c>
      <c r="C629" s="50">
        <f>VLOOKUP($A629,級距!$A:$K,9,FALSE)</f>
        <v>8</v>
      </c>
      <c r="D629" s="50">
        <f>VLOOKUP($A629,級距!A:K,10,FALSE)</f>
        <v>7</v>
      </c>
      <c r="E629" s="50">
        <f>VLOOKUP($A629,級距!A:K,11,FALSE)</f>
        <v>4</v>
      </c>
      <c r="F629" s="50">
        <f t="shared" si="9"/>
        <v>1</v>
      </c>
    </row>
    <row r="630" spans="1:6" x14ac:dyDescent="0.25">
      <c r="A630" s="73">
        <v>44809</v>
      </c>
      <c r="B630" s="66">
        <v>1960</v>
      </c>
      <c r="C630" s="50" t="e">
        <f>VLOOKUP($A630,級距!$A:$K,9,FALSE)</f>
        <v>#N/A</v>
      </c>
      <c r="D630" s="50" t="e">
        <f>VLOOKUP($A630,級距!A:K,10,FALSE)</f>
        <v>#N/A</v>
      </c>
      <c r="E630" s="50" t="e">
        <f>VLOOKUP($A630,級距!A:K,11,FALSE)</f>
        <v>#N/A</v>
      </c>
      <c r="F630" s="50">
        <f t="shared" si="9"/>
        <v>1</v>
      </c>
    </row>
    <row r="631" spans="1:6" x14ac:dyDescent="0.25">
      <c r="A631" s="73">
        <v>44806</v>
      </c>
      <c r="B631" s="66">
        <v>-4700</v>
      </c>
      <c r="C631" s="50">
        <f>VLOOKUP($A631,級距!$A:$K,9,FALSE)</f>
        <v>10</v>
      </c>
      <c r="D631" s="50">
        <f>VLOOKUP($A631,級距!A:K,10,FALSE)</f>
        <v>4</v>
      </c>
      <c r="E631" s="50">
        <f>VLOOKUP($A631,級距!A:K,11,FALSE)</f>
        <v>1</v>
      </c>
      <c r="F631" s="50">
        <f t="shared" si="9"/>
        <v>1</v>
      </c>
    </row>
    <row r="632" spans="1:6" x14ac:dyDescent="0.25">
      <c r="A632" s="73">
        <v>44805</v>
      </c>
      <c r="B632" s="66">
        <v>10570</v>
      </c>
      <c r="C632" s="50">
        <f>VLOOKUP($A632,級距!$A:$K,9,FALSE)</f>
        <v>8</v>
      </c>
      <c r="D632" s="50">
        <f>VLOOKUP($A632,級距!A:K,10,FALSE)</f>
        <v>5</v>
      </c>
      <c r="E632" s="50">
        <f>VLOOKUP($A632,級距!A:K,11,FALSE)</f>
        <v>1</v>
      </c>
      <c r="F632" s="50">
        <f t="shared" si="9"/>
        <v>1</v>
      </c>
    </row>
    <row r="633" spans="1:6" x14ac:dyDescent="0.25">
      <c r="A633" s="73">
        <v>44804</v>
      </c>
      <c r="B633" s="66">
        <v>3595</v>
      </c>
      <c r="C633" s="50">
        <f>VLOOKUP($A633,級距!$A:$K,9,FALSE)</f>
        <v>6</v>
      </c>
      <c r="D633" s="50">
        <f>VLOOKUP($A633,級距!A:K,10,FALSE)</f>
        <v>7</v>
      </c>
      <c r="E633" s="50">
        <f>VLOOKUP($A633,級距!A:K,11,FALSE)</f>
        <v>4</v>
      </c>
      <c r="F633" s="50">
        <f t="shared" si="9"/>
        <v>1</v>
      </c>
    </row>
    <row r="634" spans="1:6" x14ac:dyDescent="0.25">
      <c r="A634" s="73">
        <v>44803</v>
      </c>
      <c r="B634" s="66">
        <v>9690</v>
      </c>
      <c r="C634" s="50">
        <f>VLOOKUP($A634,級距!$A:$K,9,FALSE)</f>
        <v>10</v>
      </c>
      <c r="D634" s="50">
        <f>VLOOKUP($A634,級距!A:K,10,FALSE)</f>
        <v>8</v>
      </c>
      <c r="E634" s="50">
        <f>VLOOKUP($A634,級距!A:K,11,FALSE)</f>
        <v>4</v>
      </c>
      <c r="F634" s="50">
        <f t="shared" si="9"/>
        <v>1</v>
      </c>
    </row>
    <row r="635" spans="1:6" x14ac:dyDescent="0.25">
      <c r="A635" s="73">
        <v>44802</v>
      </c>
      <c r="B635" s="66">
        <v>-6950</v>
      </c>
      <c r="C635" s="50">
        <f>VLOOKUP($A635,級距!$A:$K,9,FALSE)</f>
        <v>4</v>
      </c>
      <c r="D635" s="50">
        <f>VLOOKUP($A635,級距!A:K,10,FALSE)</f>
        <v>1</v>
      </c>
      <c r="E635" s="50">
        <f>VLOOKUP($A635,級距!A:K,11,FALSE)</f>
        <v>2</v>
      </c>
      <c r="F635" s="50">
        <f t="shared" si="9"/>
        <v>1</v>
      </c>
    </row>
    <row r="636" spans="1:6" x14ac:dyDescent="0.25">
      <c r="A636" s="73">
        <v>44799</v>
      </c>
      <c r="B636" s="66">
        <v>-6030</v>
      </c>
      <c r="C636" s="50">
        <f>VLOOKUP($A636,級距!$A:$K,9,FALSE)</f>
        <v>10</v>
      </c>
      <c r="D636" s="50">
        <f>VLOOKUP($A636,級距!A:K,10,FALSE)</f>
        <v>8</v>
      </c>
      <c r="E636" s="50">
        <f>VLOOKUP($A636,級距!A:K,11,FALSE)</f>
        <v>4</v>
      </c>
      <c r="F636" s="50">
        <f t="shared" si="9"/>
        <v>1</v>
      </c>
    </row>
    <row r="637" spans="1:6" x14ac:dyDescent="0.25">
      <c r="A637" s="73">
        <v>44798</v>
      </c>
      <c r="B637" s="66">
        <v>10340</v>
      </c>
      <c r="C637" s="50">
        <f>VLOOKUP($A637,級距!$A:$K,9,FALSE)</f>
        <v>5</v>
      </c>
      <c r="D637" s="50">
        <f>VLOOKUP($A637,級距!A:K,10,FALSE)</f>
        <v>7</v>
      </c>
      <c r="E637" s="50">
        <f>VLOOKUP($A637,級距!A:K,11,FALSE)</f>
        <v>3</v>
      </c>
      <c r="F637" s="50">
        <f t="shared" si="9"/>
        <v>1</v>
      </c>
    </row>
    <row r="638" spans="1:6" x14ac:dyDescent="0.25">
      <c r="A638" s="73">
        <v>44797</v>
      </c>
      <c r="B638" s="66">
        <v>750</v>
      </c>
      <c r="C638" s="50">
        <f>VLOOKUP($A638,級距!$A:$K,9,FALSE)</f>
        <v>4</v>
      </c>
      <c r="D638" s="50">
        <f>VLOOKUP($A638,級距!A:K,10,FALSE)</f>
        <v>3</v>
      </c>
      <c r="E638" s="50">
        <f>VLOOKUP($A638,級距!A:K,11,FALSE)</f>
        <v>2</v>
      </c>
      <c r="F638" s="50">
        <f t="shared" si="9"/>
        <v>1</v>
      </c>
    </row>
    <row r="639" spans="1:6" x14ac:dyDescent="0.25">
      <c r="A639" s="73">
        <v>44796</v>
      </c>
      <c r="B639" s="66">
        <v>-2915</v>
      </c>
      <c r="C639" s="50">
        <f>VLOOKUP($A639,級距!$A:$K,9,FALSE)</f>
        <v>3</v>
      </c>
      <c r="D639" s="50">
        <f>VLOOKUP($A639,級距!A:K,10,FALSE)</f>
        <v>3</v>
      </c>
      <c r="E639" s="50">
        <f>VLOOKUP($A639,級距!A:K,11,FALSE)</f>
        <v>2</v>
      </c>
      <c r="F639" s="50">
        <f t="shared" si="9"/>
        <v>1</v>
      </c>
    </row>
    <row r="640" spans="1:6" x14ac:dyDescent="0.25">
      <c r="A640" s="73">
        <v>44791</v>
      </c>
      <c r="B640" s="66">
        <v>-3600</v>
      </c>
      <c r="C640" s="50">
        <f>VLOOKUP($A640,級距!$A:$K,9,FALSE)</f>
        <v>3</v>
      </c>
      <c r="D640" s="50">
        <f>VLOOKUP($A640,級距!A:K,10,FALSE)</f>
        <v>2</v>
      </c>
      <c r="E640" s="50">
        <f>VLOOKUP($A640,級距!A:K,11,FALSE)</f>
        <v>2</v>
      </c>
      <c r="F640" s="50">
        <f t="shared" si="9"/>
        <v>1</v>
      </c>
    </row>
    <row r="641" spans="1:6" x14ac:dyDescent="0.25">
      <c r="A641" s="73">
        <v>44790</v>
      </c>
      <c r="B641" s="66">
        <v>-8765</v>
      </c>
      <c r="C641" s="50">
        <f>VLOOKUP($A641,級距!$A:$K,9,FALSE)</f>
        <v>5</v>
      </c>
      <c r="D641" s="50">
        <f>VLOOKUP($A641,級距!A:K,10,FALSE)</f>
        <v>3</v>
      </c>
      <c r="E641" s="50">
        <f>VLOOKUP($A641,級距!A:K,11,FALSE)</f>
        <v>2</v>
      </c>
      <c r="F641" s="50">
        <f t="shared" si="9"/>
        <v>1</v>
      </c>
    </row>
    <row r="642" spans="1:6" x14ac:dyDescent="0.25">
      <c r="A642" s="73">
        <v>44789</v>
      </c>
      <c r="B642" s="66">
        <v>-4885</v>
      </c>
      <c r="C642" s="50">
        <f>VLOOKUP($A642,級距!$A:$K,9,FALSE)</f>
        <v>5</v>
      </c>
      <c r="D642" s="50">
        <f>VLOOKUP($A642,級距!A:K,10,FALSE)</f>
        <v>1</v>
      </c>
      <c r="E642" s="50">
        <f>VLOOKUP($A642,級距!A:K,11,FALSE)</f>
        <v>2</v>
      </c>
      <c r="F642" s="50">
        <f t="shared" ref="F642:F705" si="10">IF(B642&lt;&gt;0,1,0)</f>
        <v>1</v>
      </c>
    </row>
    <row r="643" spans="1:6" x14ac:dyDescent="0.25">
      <c r="A643" s="73">
        <v>44788</v>
      </c>
      <c r="B643" s="66">
        <v>6490</v>
      </c>
      <c r="C643" s="50">
        <f>VLOOKUP($A643,級距!$A:$K,9,FALSE)</f>
        <v>5</v>
      </c>
      <c r="D643" s="50">
        <f>VLOOKUP($A643,級距!A:K,10,FALSE)</f>
        <v>8</v>
      </c>
      <c r="E643" s="50">
        <f>VLOOKUP($A643,級距!A:K,11,FALSE)</f>
        <v>3</v>
      </c>
      <c r="F643" s="50">
        <f t="shared" si="10"/>
        <v>1</v>
      </c>
    </row>
    <row r="644" spans="1:6" x14ac:dyDescent="0.25">
      <c r="A644" s="73">
        <v>44785</v>
      </c>
      <c r="B644" s="66">
        <v>13630</v>
      </c>
      <c r="C644" s="50">
        <f>VLOOKUP($A644,級距!$A:$K,9,FALSE)</f>
        <v>5</v>
      </c>
      <c r="D644" s="50">
        <f>VLOOKUP($A644,級距!A:K,10,FALSE)</f>
        <v>9</v>
      </c>
      <c r="E644" s="50">
        <f>VLOOKUP($A644,級距!A:K,11,FALSE)</f>
        <v>3</v>
      </c>
      <c r="F644" s="50">
        <f t="shared" si="10"/>
        <v>1</v>
      </c>
    </row>
    <row r="645" spans="1:6" x14ac:dyDescent="0.25">
      <c r="A645" s="73">
        <v>44784</v>
      </c>
      <c r="B645" s="66">
        <v>-5420</v>
      </c>
      <c r="C645" s="50">
        <f>VLOOKUP($A645,級距!$A:$K,9,FALSE)</f>
        <v>7</v>
      </c>
      <c r="D645" s="50">
        <f>VLOOKUP($A645,級距!A:K,10,FALSE)</f>
        <v>4</v>
      </c>
      <c r="E645" s="50">
        <f>VLOOKUP($A645,級距!A:K,11,FALSE)</f>
        <v>1</v>
      </c>
      <c r="F645" s="50">
        <f t="shared" si="10"/>
        <v>1</v>
      </c>
    </row>
    <row r="646" spans="1:6" x14ac:dyDescent="0.25">
      <c r="A646" s="73">
        <v>44783</v>
      </c>
      <c r="B646" s="66">
        <v>-6780</v>
      </c>
      <c r="C646" s="50">
        <f>VLOOKUP($A646,級距!$A:$K,9,FALSE)</f>
        <v>9</v>
      </c>
      <c r="D646" s="50">
        <f>VLOOKUP($A646,級距!A:K,10,FALSE)</f>
        <v>10</v>
      </c>
      <c r="E646" s="50">
        <f>VLOOKUP($A646,級距!A:K,11,FALSE)</f>
        <v>4</v>
      </c>
      <c r="F646" s="50">
        <f t="shared" si="10"/>
        <v>1</v>
      </c>
    </row>
    <row r="647" spans="1:6" x14ac:dyDescent="0.25">
      <c r="A647" s="73">
        <v>44782</v>
      </c>
      <c r="B647" s="66">
        <v>2190</v>
      </c>
      <c r="C647" s="50">
        <f>VLOOKUP($A647,級距!$A:$K,9,FALSE)</f>
        <v>4</v>
      </c>
      <c r="D647" s="50">
        <f>VLOOKUP($A647,級距!A:K,10,FALSE)</f>
        <v>5</v>
      </c>
      <c r="E647" s="50">
        <f>VLOOKUP($A647,級距!A:K,11,FALSE)</f>
        <v>2</v>
      </c>
      <c r="F647" s="50">
        <f t="shared" si="10"/>
        <v>1</v>
      </c>
    </row>
    <row r="648" spans="1:6" x14ac:dyDescent="0.25">
      <c r="A648" s="73">
        <v>44781</v>
      </c>
      <c r="B648" s="66">
        <v>-8950</v>
      </c>
      <c r="C648" s="50">
        <f>VLOOKUP($A648,級距!$A:$K,9,FALSE)</f>
        <v>7</v>
      </c>
      <c r="D648" s="50">
        <f>VLOOKUP($A648,級距!A:K,10,FALSE)</f>
        <v>5</v>
      </c>
      <c r="E648" s="50">
        <f>VLOOKUP($A648,級距!A:K,11,FALSE)</f>
        <v>1</v>
      </c>
      <c r="F648" s="50">
        <f t="shared" si="10"/>
        <v>1</v>
      </c>
    </row>
    <row r="649" spans="1:6" x14ac:dyDescent="0.25">
      <c r="A649" s="73">
        <v>44778</v>
      </c>
      <c r="B649" s="66">
        <v>3900</v>
      </c>
      <c r="C649" s="50">
        <f>VLOOKUP($A649,級距!$A:$K,9,FALSE)</f>
        <v>7</v>
      </c>
      <c r="D649" s="50">
        <f>VLOOKUP($A649,級距!A:K,10,FALSE)</f>
        <v>4</v>
      </c>
      <c r="E649" s="50">
        <f>VLOOKUP($A649,級距!A:K,11,FALSE)</f>
        <v>1</v>
      </c>
      <c r="F649" s="50">
        <f t="shared" si="10"/>
        <v>1</v>
      </c>
    </row>
    <row r="650" spans="1:6" x14ac:dyDescent="0.25">
      <c r="A650" s="73">
        <v>44777</v>
      </c>
      <c r="B650" s="66">
        <v>1255</v>
      </c>
      <c r="C650" s="50">
        <f>VLOOKUP($A650,級距!$A:$K,9,FALSE)</f>
        <v>3</v>
      </c>
      <c r="D650" s="50">
        <f>VLOOKUP($A650,級距!A:K,10,FALSE)</f>
        <v>1</v>
      </c>
      <c r="E650" s="50">
        <f>VLOOKUP($A650,級距!A:K,11,FALSE)</f>
        <v>2</v>
      </c>
      <c r="F650" s="50">
        <f t="shared" si="10"/>
        <v>1</v>
      </c>
    </row>
    <row r="651" spans="1:6" x14ac:dyDescent="0.25">
      <c r="A651" s="73">
        <v>44776</v>
      </c>
      <c r="B651" s="66">
        <v>10345</v>
      </c>
      <c r="C651" s="50">
        <f>VLOOKUP($A651,級距!$A:$K,9,FALSE)</f>
        <v>9</v>
      </c>
      <c r="D651" s="50">
        <f>VLOOKUP($A651,級距!A:K,10,FALSE)</f>
        <v>9</v>
      </c>
      <c r="E651" s="50">
        <f>VLOOKUP($A651,級距!A:K,11,FALSE)</f>
        <v>4</v>
      </c>
      <c r="F651" s="50">
        <f t="shared" si="10"/>
        <v>1</v>
      </c>
    </row>
    <row r="652" spans="1:6" x14ac:dyDescent="0.25">
      <c r="A652" s="73">
        <v>44775</v>
      </c>
      <c r="B652" s="66">
        <v>-6900</v>
      </c>
      <c r="C652" s="50">
        <f>VLOOKUP($A652,級距!$A:$K,9,FALSE)</f>
        <v>7</v>
      </c>
      <c r="D652" s="50">
        <f>VLOOKUP($A652,級距!A:K,10,FALSE)</f>
        <v>4</v>
      </c>
      <c r="E652" s="50">
        <f>VLOOKUP($A652,級距!A:K,11,FALSE)</f>
        <v>1</v>
      </c>
      <c r="F652" s="50">
        <f t="shared" si="10"/>
        <v>1</v>
      </c>
    </row>
    <row r="653" spans="1:6" x14ac:dyDescent="0.25">
      <c r="A653" s="73">
        <v>44774</v>
      </c>
      <c r="B653" s="66">
        <v>-5785</v>
      </c>
      <c r="C653" s="50">
        <f>VLOOKUP($A653,級距!$A:$K,9,FALSE)</f>
        <v>7</v>
      </c>
      <c r="D653" s="50">
        <f>VLOOKUP($A653,級距!A:K,10,FALSE)</f>
        <v>1</v>
      </c>
      <c r="E653" s="50">
        <f>VLOOKUP($A653,級距!A:K,11,FALSE)</f>
        <v>1</v>
      </c>
      <c r="F653" s="50">
        <f t="shared" si="10"/>
        <v>1</v>
      </c>
    </row>
    <row r="654" spans="1:6" x14ac:dyDescent="0.25">
      <c r="A654" s="73">
        <v>44771</v>
      </c>
      <c r="B654" s="66">
        <v>10795</v>
      </c>
      <c r="C654" s="50">
        <f>VLOOKUP($A654,級距!$A:$K,9,FALSE)</f>
        <v>7</v>
      </c>
      <c r="D654" s="50">
        <f>VLOOKUP($A654,級距!A:K,10,FALSE)</f>
        <v>4</v>
      </c>
      <c r="E654" s="50">
        <f>VLOOKUP($A654,級距!A:K,11,FALSE)</f>
        <v>1</v>
      </c>
      <c r="F654" s="50">
        <f t="shared" si="10"/>
        <v>1</v>
      </c>
    </row>
    <row r="655" spans="1:6" x14ac:dyDescent="0.25">
      <c r="A655" s="73">
        <v>44770</v>
      </c>
      <c r="B655" s="66">
        <v>16940</v>
      </c>
      <c r="C655" s="50">
        <f>VLOOKUP($A655,級距!$A:$K,9,FALSE)</f>
        <v>8</v>
      </c>
      <c r="D655" s="50">
        <f>VLOOKUP($A655,級距!A:K,10,FALSE)</f>
        <v>7</v>
      </c>
      <c r="E655" s="50">
        <f>VLOOKUP($A655,級距!A:K,11,FALSE)</f>
        <v>4</v>
      </c>
      <c r="F655" s="50">
        <f t="shared" si="10"/>
        <v>1</v>
      </c>
    </row>
    <row r="656" spans="1:6" x14ac:dyDescent="0.25">
      <c r="A656" s="73">
        <v>44769</v>
      </c>
      <c r="B656" s="66">
        <v>12220</v>
      </c>
      <c r="C656" s="50">
        <f>VLOOKUP($A656,級距!$A:$K,9,FALSE)</f>
        <v>10</v>
      </c>
      <c r="D656" s="50">
        <f>VLOOKUP($A656,級距!A:K,10,FALSE)</f>
        <v>8</v>
      </c>
      <c r="E656" s="50">
        <f>VLOOKUP($A656,級距!A:K,11,FALSE)</f>
        <v>4</v>
      </c>
      <c r="F656" s="50">
        <f t="shared" si="10"/>
        <v>1</v>
      </c>
    </row>
    <row r="657" spans="1:6" x14ac:dyDescent="0.25">
      <c r="A657" s="73">
        <v>44768</v>
      </c>
      <c r="B657" s="66">
        <v>3715</v>
      </c>
      <c r="C657" s="50">
        <f>VLOOKUP($A657,級距!$A:$K,9,FALSE)</f>
        <v>7</v>
      </c>
      <c r="D657" s="50">
        <f>VLOOKUP($A657,級距!A:K,10,FALSE)</f>
        <v>8</v>
      </c>
      <c r="E657" s="50">
        <f>VLOOKUP($A657,級距!A:K,11,FALSE)</f>
        <v>4</v>
      </c>
      <c r="F657" s="50">
        <f t="shared" si="10"/>
        <v>1</v>
      </c>
    </row>
    <row r="658" spans="1:6" x14ac:dyDescent="0.25">
      <c r="A658" s="73">
        <v>44764</v>
      </c>
      <c r="B658" s="66">
        <v>-3010</v>
      </c>
      <c r="C658" s="50">
        <f>VLOOKUP($A658,級距!$A:$K,9,FALSE)</f>
        <v>9</v>
      </c>
      <c r="D658" s="50">
        <f>VLOOKUP($A658,級距!A:K,10,FALSE)</f>
        <v>5</v>
      </c>
      <c r="E658" s="50">
        <f>VLOOKUP($A658,級距!A:K,11,FALSE)</f>
        <v>1</v>
      </c>
      <c r="F658" s="50">
        <f t="shared" si="10"/>
        <v>1</v>
      </c>
    </row>
    <row r="659" spans="1:6" x14ac:dyDescent="0.25">
      <c r="A659" s="73">
        <v>44763</v>
      </c>
      <c r="B659" s="66">
        <v>-6740</v>
      </c>
      <c r="C659" s="50">
        <f>VLOOKUP($A659,級距!$A:$K,9,FALSE)</f>
        <v>7</v>
      </c>
      <c r="D659" s="50">
        <f>VLOOKUP($A659,級距!A:K,10,FALSE)</f>
        <v>7</v>
      </c>
      <c r="E659" s="50">
        <f>VLOOKUP($A659,級距!A:K,11,FALSE)</f>
        <v>4</v>
      </c>
      <c r="F659" s="50">
        <f t="shared" si="10"/>
        <v>1</v>
      </c>
    </row>
    <row r="660" spans="1:6" x14ac:dyDescent="0.25">
      <c r="A660" s="73">
        <v>44762</v>
      </c>
      <c r="B660" s="66">
        <v>4820</v>
      </c>
      <c r="C660" s="50">
        <f>VLOOKUP($A660,級距!$A:$K,9,FALSE)</f>
        <v>8</v>
      </c>
      <c r="D660" s="50">
        <f>VLOOKUP($A660,級距!A:K,10,FALSE)</f>
        <v>8</v>
      </c>
      <c r="E660" s="50">
        <f>VLOOKUP($A660,級距!A:K,11,FALSE)</f>
        <v>4</v>
      </c>
      <c r="F660" s="50">
        <f t="shared" si="10"/>
        <v>1</v>
      </c>
    </row>
    <row r="661" spans="1:6" x14ac:dyDescent="0.25">
      <c r="A661" s="73">
        <v>44761</v>
      </c>
      <c r="B661" s="66">
        <v>8380</v>
      </c>
      <c r="C661" s="50">
        <f>VLOOKUP($A661,級距!$A:$K,9,FALSE)</f>
        <v>8</v>
      </c>
      <c r="D661" s="50">
        <f>VLOOKUP($A661,級距!A:K,10,FALSE)</f>
        <v>9</v>
      </c>
      <c r="E661" s="50">
        <f>VLOOKUP($A661,級距!A:K,11,FALSE)</f>
        <v>4</v>
      </c>
      <c r="F661" s="50">
        <f t="shared" si="10"/>
        <v>1</v>
      </c>
    </row>
    <row r="662" spans="1:6" x14ac:dyDescent="0.25">
      <c r="A662" s="73">
        <v>44760</v>
      </c>
      <c r="B662" s="66">
        <v>-6870</v>
      </c>
      <c r="C662" s="50">
        <f>VLOOKUP($A662,級距!$A:$K,9,FALSE)</f>
        <v>9</v>
      </c>
      <c r="D662" s="50">
        <f>VLOOKUP($A662,級距!A:K,10,FALSE)</f>
        <v>8</v>
      </c>
      <c r="E662" s="50">
        <f>VLOOKUP($A662,級距!A:K,11,FALSE)</f>
        <v>4</v>
      </c>
      <c r="F662" s="50">
        <f t="shared" si="10"/>
        <v>1</v>
      </c>
    </row>
    <row r="663" spans="1:6" x14ac:dyDescent="0.25">
      <c r="A663" s="73">
        <v>44757</v>
      </c>
      <c r="B663" s="66">
        <v>95</v>
      </c>
      <c r="C663" s="50">
        <f>VLOOKUP($A663,級距!$A:$K,9,FALSE)</f>
        <v>8</v>
      </c>
      <c r="D663" s="50">
        <f>VLOOKUP($A663,級距!A:K,10,FALSE)</f>
        <v>7</v>
      </c>
      <c r="E663" s="50">
        <f>VLOOKUP($A663,級距!A:K,11,FALSE)</f>
        <v>4</v>
      </c>
      <c r="F663" s="50">
        <f t="shared" si="10"/>
        <v>1</v>
      </c>
    </row>
    <row r="664" spans="1:6" x14ac:dyDescent="0.25">
      <c r="A664" s="73">
        <v>44756</v>
      </c>
      <c r="B664" s="66">
        <v>5135</v>
      </c>
      <c r="C664" s="50">
        <f>VLOOKUP($A664,級距!$A:$K,9,FALSE)</f>
        <v>9</v>
      </c>
      <c r="D664" s="50">
        <f>VLOOKUP($A664,級距!A:K,10,FALSE)</f>
        <v>5</v>
      </c>
      <c r="E664" s="50">
        <f>VLOOKUP($A664,級距!A:K,11,FALSE)</f>
        <v>1</v>
      </c>
      <c r="F664" s="50">
        <f t="shared" si="10"/>
        <v>1</v>
      </c>
    </row>
    <row r="665" spans="1:6" x14ac:dyDescent="0.25">
      <c r="A665" s="73">
        <v>44755</v>
      </c>
      <c r="B665" s="66">
        <v>-2960</v>
      </c>
      <c r="C665" s="50">
        <f>VLOOKUP($A665,級距!$A:$K,9,FALSE)</f>
        <v>10</v>
      </c>
      <c r="D665" s="50">
        <f>VLOOKUP($A665,級距!A:K,10,FALSE)</f>
        <v>2</v>
      </c>
      <c r="E665" s="50">
        <f>VLOOKUP($A665,級距!A:K,11,FALSE)</f>
        <v>1</v>
      </c>
      <c r="F665" s="50">
        <f t="shared" si="10"/>
        <v>1</v>
      </c>
    </row>
    <row r="666" spans="1:6" x14ac:dyDescent="0.25">
      <c r="A666" s="73">
        <v>44754</v>
      </c>
      <c r="B666" s="66">
        <v>-7960</v>
      </c>
      <c r="C666" s="50">
        <f>VLOOKUP($A666,級距!$A:$K,9,FALSE)</f>
        <v>8</v>
      </c>
      <c r="D666" s="50">
        <f>VLOOKUP($A666,級距!A:K,10,FALSE)</f>
        <v>2</v>
      </c>
      <c r="E666" s="50">
        <f>VLOOKUP($A666,級距!A:K,11,FALSE)</f>
        <v>1</v>
      </c>
      <c r="F666" s="50">
        <f t="shared" si="10"/>
        <v>1</v>
      </c>
    </row>
    <row r="667" spans="1:6" x14ac:dyDescent="0.25">
      <c r="A667" s="73">
        <v>44750</v>
      </c>
      <c r="B667" s="66">
        <v>6860</v>
      </c>
      <c r="C667" s="50">
        <f>VLOOKUP($A667,級距!$A:$K,9,FALSE)</f>
        <v>7</v>
      </c>
      <c r="D667" s="50">
        <f>VLOOKUP($A667,級距!A:K,10,FALSE)</f>
        <v>2</v>
      </c>
      <c r="E667" s="50">
        <f>VLOOKUP($A667,級距!A:K,11,FALSE)</f>
        <v>1</v>
      </c>
      <c r="F667" s="50">
        <f t="shared" si="10"/>
        <v>1</v>
      </c>
    </row>
    <row r="668" spans="1:6" x14ac:dyDescent="0.25">
      <c r="A668" s="73">
        <v>44749</v>
      </c>
      <c r="B668" s="66">
        <v>4440</v>
      </c>
      <c r="C668" s="50">
        <f>VLOOKUP($A668,級距!$A:$K,9,FALSE)</f>
        <v>7</v>
      </c>
      <c r="D668" s="50">
        <f>VLOOKUP($A668,級距!A:K,10,FALSE)</f>
        <v>9</v>
      </c>
      <c r="E668" s="50">
        <f>VLOOKUP($A668,級距!A:K,11,FALSE)</f>
        <v>4</v>
      </c>
      <c r="F668" s="50">
        <f t="shared" si="10"/>
        <v>1</v>
      </c>
    </row>
    <row r="669" spans="1:6" x14ac:dyDescent="0.25">
      <c r="A669" s="73">
        <v>44748</v>
      </c>
      <c r="B669" s="66">
        <v>3140</v>
      </c>
      <c r="C669" s="50">
        <f>VLOOKUP($A669,級距!$A:$K,9,FALSE)</f>
        <v>7</v>
      </c>
      <c r="D669" s="50">
        <f>VLOOKUP($A669,級距!A:K,10,FALSE)</f>
        <v>4</v>
      </c>
      <c r="E669" s="50">
        <f>VLOOKUP($A669,級距!A:K,11,FALSE)</f>
        <v>1</v>
      </c>
      <c r="F669" s="50">
        <f t="shared" si="10"/>
        <v>1</v>
      </c>
    </row>
    <row r="670" spans="1:6" x14ac:dyDescent="0.25">
      <c r="A670" s="73">
        <v>44747</v>
      </c>
      <c r="B670" s="66">
        <v>15750</v>
      </c>
      <c r="C670" s="50">
        <f>VLOOKUP($A670,級距!$A:$K,9,FALSE)</f>
        <v>10</v>
      </c>
      <c r="D670" s="50">
        <f>VLOOKUP($A670,級距!A:K,10,FALSE)</f>
        <v>7</v>
      </c>
      <c r="E670" s="50">
        <f>VLOOKUP($A670,級距!A:K,11,FALSE)</f>
        <v>4</v>
      </c>
      <c r="F670" s="50">
        <f t="shared" si="10"/>
        <v>1</v>
      </c>
    </row>
    <row r="671" spans="1:6" x14ac:dyDescent="0.25">
      <c r="A671" s="73">
        <v>44746</v>
      </c>
      <c r="B671" s="66">
        <v>9000</v>
      </c>
      <c r="C671" s="50" t="e">
        <f>VLOOKUP($A671,級距!$A:$K,9,FALSE)</f>
        <v>#N/A</v>
      </c>
      <c r="D671" s="50" t="e">
        <f>VLOOKUP($A671,級距!A:K,10,FALSE)</f>
        <v>#N/A</v>
      </c>
      <c r="E671" s="50" t="e">
        <f>VLOOKUP($A671,級距!A:K,11,FALSE)</f>
        <v>#N/A</v>
      </c>
      <c r="F671" s="50">
        <f t="shared" si="10"/>
        <v>1</v>
      </c>
    </row>
    <row r="672" spans="1:6" x14ac:dyDescent="0.25">
      <c r="A672" s="73">
        <v>44743</v>
      </c>
      <c r="B672" s="66">
        <v>3890</v>
      </c>
      <c r="C672" s="50">
        <f>VLOOKUP($A672,級距!$A:$K,9,FALSE)</f>
        <v>7</v>
      </c>
      <c r="D672" s="50">
        <f>VLOOKUP($A672,級距!A:K,10,FALSE)</f>
        <v>7</v>
      </c>
      <c r="E672" s="50">
        <f>VLOOKUP($A672,級距!A:K,11,FALSE)</f>
        <v>4</v>
      </c>
      <c r="F672" s="50">
        <f t="shared" si="10"/>
        <v>1</v>
      </c>
    </row>
    <row r="673" spans="1:6" x14ac:dyDescent="0.25">
      <c r="A673" s="73">
        <v>44742</v>
      </c>
      <c r="B673" s="66">
        <v>-10990</v>
      </c>
      <c r="C673" s="50">
        <f>VLOOKUP($A673,級距!$A:$K,9,FALSE)</f>
        <v>9</v>
      </c>
      <c r="D673" s="50">
        <f>VLOOKUP($A673,級距!A:K,10,FALSE)</f>
        <v>2</v>
      </c>
      <c r="E673" s="50">
        <f>VLOOKUP($A673,級距!A:K,11,FALSE)</f>
        <v>1</v>
      </c>
      <c r="F673" s="50">
        <f t="shared" si="10"/>
        <v>1</v>
      </c>
    </row>
    <row r="674" spans="1:6" x14ac:dyDescent="0.25">
      <c r="A674" s="73">
        <v>44741</v>
      </c>
      <c r="B674" s="66">
        <v>-7775</v>
      </c>
      <c r="C674" s="50">
        <f>VLOOKUP($A674,級距!$A:$K,9,FALSE)</f>
        <v>5</v>
      </c>
      <c r="D674" s="50">
        <f>VLOOKUP($A674,級距!A:K,10,FALSE)</f>
        <v>4</v>
      </c>
      <c r="E674" s="50">
        <f>VLOOKUP($A674,級距!A:K,11,FALSE)</f>
        <v>2</v>
      </c>
      <c r="F674" s="50">
        <f t="shared" si="10"/>
        <v>1</v>
      </c>
    </row>
    <row r="675" spans="1:6" x14ac:dyDescent="0.25">
      <c r="A675" s="73">
        <v>44740</v>
      </c>
      <c r="B675" s="66">
        <v>-6740</v>
      </c>
      <c r="C675" s="50">
        <f>VLOOKUP($A675,級距!$A:$K,9,FALSE)</f>
        <v>10</v>
      </c>
      <c r="D675" s="50">
        <f>VLOOKUP($A675,級距!A:K,10,FALSE)</f>
        <v>9</v>
      </c>
      <c r="E675" s="50">
        <f>VLOOKUP($A675,級距!A:K,11,FALSE)</f>
        <v>4</v>
      </c>
      <c r="F675" s="50">
        <f t="shared" si="10"/>
        <v>1</v>
      </c>
    </row>
    <row r="676" spans="1:6" x14ac:dyDescent="0.25">
      <c r="A676" s="73">
        <v>44736</v>
      </c>
      <c r="B676" s="66">
        <v>10830</v>
      </c>
      <c r="C676" s="50">
        <f>VLOOKUP($A676,級距!$A:$K,9,FALSE)</f>
        <v>9</v>
      </c>
      <c r="D676" s="50">
        <f>VLOOKUP($A676,級距!A:K,10,FALSE)</f>
        <v>9</v>
      </c>
      <c r="E676" s="50">
        <f>VLOOKUP($A676,級距!A:K,11,FALSE)</f>
        <v>4</v>
      </c>
      <c r="F676" s="50">
        <f t="shared" si="10"/>
        <v>1</v>
      </c>
    </row>
    <row r="677" spans="1:6" x14ac:dyDescent="0.25">
      <c r="A677" s="73">
        <v>44735</v>
      </c>
      <c r="B677" s="66">
        <v>-5145</v>
      </c>
      <c r="C677" s="50">
        <f>VLOOKUP($A677,級距!$A:$K,9,FALSE)</f>
        <v>6</v>
      </c>
      <c r="D677" s="50">
        <f>VLOOKUP($A677,級距!A:K,10,FALSE)</f>
        <v>3</v>
      </c>
      <c r="E677" s="50">
        <f>VLOOKUP($A677,級距!A:K,11,FALSE)</f>
        <v>1</v>
      </c>
      <c r="F677" s="50">
        <f t="shared" si="10"/>
        <v>1</v>
      </c>
    </row>
    <row r="678" spans="1:6" x14ac:dyDescent="0.25">
      <c r="A678" s="73">
        <v>44734</v>
      </c>
      <c r="B678" s="66">
        <v>-3195</v>
      </c>
      <c r="C678" s="50">
        <f>VLOOKUP($A678,級距!$A:$K,9,FALSE)</f>
        <v>10</v>
      </c>
      <c r="D678" s="50">
        <f>VLOOKUP($A678,級距!A:K,10,FALSE)</f>
        <v>5</v>
      </c>
      <c r="E678" s="50">
        <f>VLOOKUP($A678,級距!A:K,11,FALSE)</f>
        <v>1</v>
      </c>
      <c r="F678" s="50">
        <f t="shared" si="10"/>
        <v>1</v>
      </c>
    </row>
    <row r="679" spans="1:6" x14ac:dyDescent="0.25">
      <c r="A679" s="73">
        <v>44733</v>
      </c>
      <c r="B679" s="66">
        <v>-930</v>
      </c>
      <c r="C679" s="50">
        <f>VLOOKUP($A679,級距!$A:$K,9,FALSE)</f>
        <v>7</v>
      </c>
      <c r="D679" s="50">
        <f>VLOOKUP($A679,級距!A:K,10,FALSE)</f>
        <v>3</v>
      </c>
      <c r="E679" s="50">
        <f>VLOOKUP($A679,級距!A:K,11,FALSE)</f>
        <v>1</v>
      </c>
      <c r="F679" s="50">
        <f t="shared" si="10"/>
        <v>1</v>
      </c>
    </row>
    <row r="680" spans="1:6" x14ac:dyDescent="0.25">
      <c r="A680" s="73">
        <v>44732</v>
      </c>
      <c r="B680" s="66">
        <v>1765</v>
      </c>
      <c r="C680" s="50" t="e">
        <f>VLOOKUP($A680,級距!$A:$K,9,FALSE)</f>
        <v>#N/A</v>
      </c>
      <c r="D680" s="50" t="e">
        <f>VLOOKUP($A680,級距!A:K,10,FALSE)</f>
        <v>#N/A</v>
      </c>
      <c r="E680" s="50" t="e">
        <f>VLOOKUP($A680,級距!A:K,11,FALSE)</f>
        <v>#N/A</v>
      </c>
      <c r="F680" s="50">
        <f t="shared" si="10"/>
        <v>1</v>
      </c>
    </row>
    <row r="681" spans="1:6" x14ac:dyDescent="0.25">
      <c r="A681" s="73">
        <v>44729</v>
      </c>
      <c r="B681" s="66">
        <v>3325</v>
      </c>
      <c r="C681" s="50">
        <f>VLOOKUP($A681,級距!$A:$K,9,FALSE)</f>
        <v>8</v>
      </c>
      <c r="D681" s="50">
        <f>VLOOKUP($A681,級距!A:K,10,FALSE)</f>
        <v>1</v>
      </c>
      <c r="E681" s="50">
        <f>VLOOKUP($A681,級距!A:K,11,FALSE)</f>
        <v>1</v>
      </c>
      <c r="F681" s="50">
        <f t="shared" si="10"/>
        <v>1</v>
      </c>
    </row>
    <row r="682" spans="1:6" x14ac:dyDescent="0.25">
      <c r="A682" s="73">
        <v>44728</v>
      </c>
      <c r="B682" s="66">
        <v>6345</v>
      </c>
      <c r="C682" s="50">
        <f>VLOOKUP($A682,級距!$A:$K,9,FALSE)</f>
        <v>10</v>
      </c>
      <c r="D682" s="50">
        <f>VLOOKUP($A682,級距!A:K,10,FALSE)</f>
        <v>4</v>
      </c>
      <c r="E682" s="50">
        <f>VLOOKUP($A682,級距!A:K,11,FALSE)</f>
        <v>1</v>
      </c>
      <c r="F682" s="50">
        <f t="shared" si="10"/>
        <v>1</v>
      </c>
    </row>
    <row r="683" spans="1:6" x14ac:dyDescent="0.25">
      <c r="A683" s="73">
        <v>44727</v>
      </c>
      <c r="B683" s="66">
        <v>-5845</v>
      </c>
      <c r="C683" s="50">
        <f>VLOOKUP($A683,級距!$A:$K,9,FALSE)</f>
        <v>10</v>
      </c>
      <c r="D683" s="50">
        <f>VLOOKUP($A683,級距!A:K,10,FALSE)</f>
        <v>6</v>
      </c>
      <c r="E683" s="50">
        <f>VLOOKUP($A683,級距!A:K,11,FALSE)</f>
        <v>1</v>
      </c>
      <c r="F683" s="50">
        <f t="shared" si="10"/>
        <v>1</v>
      </c>
    </row>
    <row r="684" spans="1:6" x14ac:dyDescent="0.25">
      <c r="A684" s="73">
        <v>44726</v>
      </c>
      <c r="B684" s="66">
        <v>-5520</v>
      </c>
      <c r="C684" s="50">
        <f>VLOOKUP($A684,級距!$A:$K,9,FALSE)</f>
        <v>7</v>
      </c>
      <c r="D684" s="50">
        <f>VLOOKUP($A684,級距!A:K,10,FALSE)</f>
        <v>3</v>
      </c>
      <c r="E684" s="50">
        <f>VLOOKUP($A684,級距!A:K,11,FALSE)</f>
        <v>1</v>
      </c>
      <c r="F684" s="50">
        <f t="shared" si="10"/>
        <v>1</v>
      </c>
    </row>
    <row r="685" spans="1:6" x14ac:dyDescent="0.25">
      <c r="A685" s="73">
        <v>44725</v>
      </c>
      <c r="B685" s="66">
        <v>-9350</v>
      </c>
      <c r="C685" s="50">
        <f>VLOOKUP($A685,級距!$A:$K,9,FALSE)</f>
        <v>9</v>
      </c>
      <c r="D685" s="50">
        <f>VLOOKUP($A685,級距!A:K,10,FALSE)</f>
        <v>8</v>
      </c>
      <c r="E685" s="50">
        <f>VLOOKUP($A685,級距!A:K,11,FALSE)</f>
        <v>4</v>
      </c>
      <c r="F685" s="50">
        <f t="shared" si="10"/>
        <v>1</v>
      </c>
    </row>
    <row r="686" spans="1:6" x14ac:dyDescent="0.25">
      <c r="A686" s="73">
        <v>44722</v>
      </c>
      <c r="B686" s="66">
        <v>-4520</v>
      </c>
      <c r="C686" s="50">
        <f>VLOOKUP($A686,級距!$A:$K,9,FALSE)</f>
        <v>10</v>
      </c>
      <c r="D686" s="50">
        <f>VLOOKUP($A686,級距!A:K,10,FALSE)</f>
        <v>9</v>
      </c>
      <c r="E686" s="50">
        <f>VLOOKUP($A686,級距!A:K,11,FALSE)</f>
        <v>4</v>
      </c>
      <c r="F686" s="50">
        <f t="shared" si="10"/>
        <v>1</v>
      </c>
    </row>
    <row r="687" spans="1:6" x14ac:dyDescent="0.25">
      <c r="A687" s="73">
        <v>44721</v>
      </c>
      <c r="B687" s="66">
        <v>-9235</v>
      </c>
      <c r="C687" s="50">
        <f>VLOOKUP($A687,級距!$A:$K,9,FALSE)</f>
        <v>10</v>
      </c>
      <c r="D687" s="50">
        <f>VLOOKUP($A687,級距!A:K,10,FALSE)</f>
        <v>10</v>
      </c>
      <c r="E687" s="50">
        <f>VLOOKUP($A687,級距!A:K,11,FALSE)</f>
        <v>4</v>
      </c>
      <c r="F687" s="50">
        <f t="shared" si="10"/>
        <v>1</v>
      </c>
    </row>
    <row r="688" spans="1:6" x14ac:dyDescent="0.25">
      <c r="A688" s="73">
        <v>44720</v>
      </c>
      <c r="B688" s="66">
        <v>-10615</v>
      </c>
      <c r="C688" s="50">
        <f>VLOOKUP($A688,級距!$A:$K,9,FALSE)</f>
        <v>5</v>
      </c>
      <c r="D688" s="50">
        <f>VLOOKUP($A688,級距!A:K,10,FALSE)</f>
        <v>3</v>
      </c>
      <c r="E688" s="50">
        <f>VLOOKUP($A688,級距!A:K,11,FALSE)</f>
        <v>2</v>
      </c>
      <c r="F688" s="50">
        <f t="shared" si="10"/>
        <v>1</v>
      </c>
    </row>
    <row r="689" spans="1:6" x14ac:dyDescent="0.25">
      <c r="A689" s="73">
        <v>44719</v>
      </c>
      <c r="B689" s="66">
        <v>11915</v>
      </c>
      <c r="C689" s="50">
        <f>VLOOKUP($A689,級距!$A:$K,9,FALSE)</f>
        <v>8</v>
      </c>
      <c r="D689" s="50">
        <f>VLOOKUP($A689,級距!A:K,10,FALSE)</f>
        <v>7</v>
      </c>
      <c r="E689" s="50">
        <f>VLOOKUP($A689,級距!A:K,11,FALSE)</f>
        <v>4</v>
      </c>
      <c r="F689" s="50">
        <f t="shared" si="10"/>
        <v>1</v>
      </c>
    </row>
    <row r="690" spans="1:6" x14ac:dyDescent="0.25">
      <c r="A690" s="73">
        <v>44718</v>
      </c>
      <c r="B690" s="66">
        <v>-6785</v>
      </c>
      <c r="C690" s="50">
        <f>VLOOKUP($A690,級距!$A:$K,9,FALSE)</f>
        <v>7</v>
      </c>
      <c r="D690" s="50">
        <f>VLOOKUP($A690,級距!A:K,10,FALSE)</f>
        <v>5</v>
      </c>
      <c r="E690" s="50">
        <f>VLOOKUP($A690,級距!A:K,11,FALSE)</f>
        <v>1</v>
      </c>
      <c r="F690" s="50">
        <f t="shared" si="10"/>
        <v>1</v>
      </c>
    </row>
    <row r="691" spans="1:6" x14ac:dyDescent="0.25">
      <c r="A691" s="73">
        <v>44715</v>
      </c>
      <c r="B691" s="66">
        <v>-3250</v>
      </c>
      <c r="C691" s="50">
        <f>VLOOKUP($A691,級距!$A:$K,9,FALSE)</f>
        <v>8</v>
      </c>
      <c r="D691" s="50">
        <f>VLOOKUP($A691,級距!A:K,10,FALSE)</f>
        <v>8</v>
      </c>
      <c r="E691" s="50">
        <f>VLOOKUP($A691,級距!A:K,11,FALSE)</f>
        <v>4</v>
      </c>
      <c r="F691" s="50">
        <f t="shared" si="10"/>
        <v>1</v>
      </c>
    </row>
    <row r="692" spans="1:6" x14ac:dyDescent="0.25">
      <c r="A692" s="73">
        <v>44714</v>
      </c>
      <c r="B692" s="66">
        <v>4380</v>
      </c>
      <c r="C692" s="50">
        <f>VLOOKUP($A692,級距!$A:$K,9,FALSE)</f>
        <v>10</v>
      </c>
      <c r="D692" s="50">
        <f>VLOOKUP($A692,級距!A:K,10,FALSE)</f>
        <v>6</v>
      </c>
      <c r="E692" s="50">
        <f>VLOOKUP($A692,級距!A:K,11,FALSE)</f>
        <v>1</v>
      </c>
      <c r="F692" s="50">
        <f t="shared" si="10"/>
        <v>1</v>
      </c>
    </row>
    <row r="693" spans="1:6" x14ac:dyDescent="0.25">
      <c r="A693" s="73">
        <v>44713</v>
      </c>
      <c r="B693" s="66">
        <v>-5470</v>
      </c>
      <c r="C693" s="50">
        <f>VLOOKUP($A693,級距!$A:$K,9,FALSE)</f>
        <v>9</v>
      </c>
      <c r="D693" s="50">
        <f>VLOOKUP($A693,級距!A:K,10,FALSE)</f>
        <v>3</v>
      </c>
      <c r="E693" s="50">
        <f>VLOOKUP($A693,級距!A:K,11,FALSE)</f>
        <v>1</v>
      </c>
      <c r="F693" s="50">
        <f t="shared" si="10"/>
        <v>1</v>
      </c>
    </row>
    <row r="694" spans="1:6" x14ac:dyDescent="0.25">
      <c r="A694" s="73">
        <v>44712</v>
      </c>
      <c r="B694" s="66">
        <v>-3640</v>
      </c>
      <c r="C694" s="50">
        <f>VLOOKUP($A694,級距!$A:$K,9,FALSE)</f>
        <v>8</v>
      </c>
      <c r="D694" s="50">
        <f>VLOOKUP($A694,級距!A:K,10,FALSE)</f>
        <v>2</v>
      </c>
      <c r="E694" s="50">
        <f>VLOOKUP($A694,級距!A:K,11,FALSE)</f>
        <v>1</v>
      </c>
      <c r="F694" s="50">
        <f t="shared" si="10"/>
        <v>1</v>
      </c>
    </row>
    <row r="695" spans="1:6" x14ac:dyDescent="0.25">
      <c r="A695" s="73">
        <v>44711</v>
      </c>
      <c r="B695" s="66">
        <v>1150</v>
      </c>
      <c r="C695" s="50" t="e">
        <f>VLOOKUP($A695,級距!$A:$K,9,FALSE)</f>
        <v>#N/A</v>
      </c>
      <c r="D695" s="50" t="e">
        <f>VLOOKUP($A695,級距!A:K,10,FALSE)</f>
        <v>#N/A</v>
      </c>
      <c r="E695" s="50" t="e">
        <f>VLOOKUP($A695,級距!A:K,11,FALSE)</f>
        <v>#N/A</v>
      </c>
      <c r="F695" s="50">
        <f t="shared" si="10"/>
        <v>1</v>
      </c>
    </row>
    <row r="696" spans="1:6" x14ac:dyDescent="0.25">
      <c r="A696" s="73">
        <v>44708</v>
      </c>
      <c r="B696" s="66">
        <v>10855</v>
      </c>
      <c r="C696" s="50">
        <f>VLOOKUP($A696,級距!$A:$K,9,FALSE)</f>
        <v>10</v>
      </c>
      <c r="D696" s="50">
        <f>VLOOKUP($A696,級距!A:K,10,FALSE)</f>
        <v>9</v>
      </c>
      <c r="E696" s="50">
        <f>VLOOKUP($A696,級距!A:K,11,FALSE)</f>
        <v>4</v>
      </c>
      <c r="F696" s="50">
        <f t="shared" si="10"/>
        <v>1</v>
      </c>
    </row>
    <row r="697" spans="1:6" x14ac:dyDescent="0.25">
      <c r="A697" s="73">
        <v>44707</v>
      </c>
      <c r="B697" s="66">
        <v>9355</v>
      </c>
      <c r="C697" s="50">
        <f>VLOOKUP($A697,級距!$A:$K,9,FALSE)</f>
        <v>10</v>
      </c>
      <c r="D697" s="50">
        <f>VLOOKUP($A697,級距!A:K,10,FALSE)</f>
        <v>8</v>
      </c>
      <c r="E697" s="50">
        <f>VLOOKUP($A697,級距!A:K,11,FALSE)</f>
        <v>4</v>
      </c>
      <c r="F697" s="50">
        <f t="shared" si="10"/>
        <v>1</v>
      </c>
    </row>
    <row r="698" spans="1:6" x14ac:dyDescent="0.25">
      <c r="A698" s="73">
        <v>44706</v>
      </c>
      <c r="B698" s="66">
        <v>9710</v>
      </c>
      <c r="C698" s="50">
        <f>VLOOKUP($A698,級距!$A:$K,9,FALSE)</f>
        <v>10</v>
      </c>
      <c r="D698" s="50">
        <f>VLOOKUP($A698,級距!A:K,10,FALSE)</f>
        <v>5</v>
      </c>
      <c r="E698" s="50">
        <f>VLOOKUP($A698,級距!A:K,11,FALSE)</f>
        <v>1</v>
      </c>
      <c r="F698" s="50">
        <f t="shared" si="10"/>
        <v>1</v>
      </c>
    </row>
    <row r="699" spans="1:6" x14ac:dyDescent="0.25">
      <c r="A699" s="73">
        <v>44705</v>
      </c>
      <c r="B699" s="66">
        <v>5030</v>
      </c>
      <c r="C699" s="50">
        <f>VLOOKUP($A699,級距!$A:$K,9,FALSE)</f>
        <v>8</v>
      </c>
      <c r="D699" s="50">
        <f>VLOOKUP($A699,級距!A:K,10,FALSE)</f>
        <v>2</v>
      </c>
      <c r="E699" s="50">
        <f>VLOOKUP($A699,級距!A:K,11,FALSE)</f>
        <v>1</v>
      </c>
      <c r="F699" s="50">
        <f t="shared" si="10"/>
        <v>1</v>
      </c>
    </row>
    <row r="700" spans="1:6" x14ac:dyDescent="0.25">
      <c r="A700" s="73">
        <v>44704</v>
      </c>
      <c r="B700" s="66">
        <v>-12025</v>
      </c>
      <c r="C700" s="50">
        <f>VLOOKUP($A700,級距!$A:$K,9,FALSE)</f>
        <v>7</v>
      </c>
      <c r="D700" s="50">
        <f>VLOOKUP($A700,級距!A:K,10,FALSE)</f>
        <v>4</v>
      </c>
      <c r="E700" s="50">
        <f>VLOOKUP($A700,級距!A:K,11,FALSE)</f>
        <v>1</v>
      </c>
      <c r="F700" s="50">
        <f t="shared" si="10"/>
        <v>1</v>
      </c>
    </row>
    <row r="701" spans="1:6" x14ac:dyDescent="0.25">
      <c r="A701" s="73">
        <v>44701</v>
      </c>
      <c r="B701" s="66">
        <v>-2670</v>
      </c>
      <c r="C701" s="50">
        <f>VLOOKUP($A701,級距!$A:$K,9,FALSE)</f>
        <v>10</v>
      </c>
      <c r="D701" s="50">
        <f>VLOOKUP($A701,級距!A:K,10,FALSE)</f>
        <v>4</v>
      </c>
      <c r="E701" s="50">
        <f>VLOOKUP($A701,級距!A:K,11,FALSE)</f>
        <v>1</v>
      </c>
      <c r="F701" s="50">
        <f t="shared" si="10"/>
        <v>1</v>
      </c>
    </row>
    <row r="702" spans="1:6" x14ac:dyDescent="0.25">
      <c r="A702" s="73">
        <v>44700</v>
      </c>
      <c r="B702" s="66">
        <v>-14610</v>
      </c>
      <c r="C702" s="50">
        <f>VLOOKUP($A702,級距!$A:$K,9,FALSE)</f>
        <v>8</v>
      </c>
      <c r="D702" s="50">
        <f>VLOOKUP($A702,級距!A:K,10,FALSE)</f>
        <v>4</v>
      </c>
      <c r="E702" s="50">
        <f>VLOOKUP($A702,級距!A:K,11,FALSE)</f>
        <v>1</v>
      </c>
      <c r="F702" s="50">
        <f t="shared" si="10"/>
        <v>1</v>
      </c>
    </row>
    <row r="703" spans="1:6" x14ac:dyDescent="0.25">
      <c r="A703" s="73">
        <v>44699</v>
      </c>
      <c r="B703" s="66">
        <v>-3140</v>
      </c>
      <c r="C703" s="50">
        <f>VLOOKUP($A703,級距!$A:$K,9,FALSE)</f>
        <v>10</v>
      </c>
      <c r="D703" s="50">
        <f>VLOOKUP($A703,級距!A:K,10,FALSE)</f>
        <v>9</v>
      </c>
      <c r="E703" s="50">
        <f>VLOOKUP($A703,級距!A:K,11,FALSE)</f>
        <v>4</v>
      </c>
      <c r="F703" s="50">
        <f t="shared" si="10"/>
        <v>1</v>
      </c>
    </row>
    <row r="704" spans="1:6" x14ac:dyDescent="0.25">
      <c r="A704" s="73">
        <v>44698</v>
      </c>
      <c r="B704" s="66">
        <v>-4375</v>
      </c>
      <c r="C704" s="50">
        <f>VLOOKUP($A704,級距!$A:$K,9,FALSE)</f>
        <v>7</v>
      </c>
      <c r="D704" s="50">
        <f>VLOOKUP($A704,級距!A:K,10,FALSE)</f>
        <v>3</v>
      </c>
      <c r="E704" s="50">
        <f>VLOOKUP($A704,級距!A:K,11,FALSE)</f>
        <v>1</v>
      </c>
      <c r="F704" s="50">
        <f t="shared" si="10"/>
        <v>1</v>
      </c>
    </row>
    <row r="705" spans="1:6" x14ac:dyDescent="0.25">
      <c r="A705" s="73">
        <v>44697</v>
      </c>
      <c r="B705" s="66">
        <v>-12415</v>
      </c>
      <c r="C705" s="50">
        <f>VLOOKUP($A705,級距!$A:$K,9,FALSE)</f>
        <v>6</v>
      </c>
      <c r="D705" s="50">
        <f>VLOOKUP($A705,級距!A:K,10,FALSE)</f>
        <v>4</v>
      </c>
      <c r="E705" s="50">
        <f>VLOOKUP($A705,級距!A:K,11,FALSE)</f>
        <v>1</v>
      </c>
      <c r="F705" s="50">
        <f t="shared" si="10"/>
        <v>1</v>
      </c>
    </row>
    <row r="706" spans="1:6" x14ac:dyDescent="0.25">
      <c r="A706" s="73">
        <v>44694</v>
      </c>
      <c r="B706" s="66">
        <v>4730</v>
      </c>
      <c r="C706" s="50">
        <f>VLOOKUP($A706,級距!$A:$K,9,FALSE)</f>
        <v>9</v>
      </c>
      <c r="D706" s="50">
        <f>VLOOKUP($A706,級距!A:K,10,FALSE)</f>
        <v>7</v>
      </c>
      <c r="E706" s="50">
        <f>VLOOKUP($A706,級距!A:K,11,FALSE)</f>
        <v>4</v>
      </c>
      <c r="F706" s="50">
        <f t="shared" ref="F706:F769" si="11">IF(B706&lt;&gt;0,1,0)</f>
        <v>1</v>
      </c>
    </row>
    <row r="707" spans="1:6" x14ac:dyDescent="0.25">
      <c r="A707" s="73">
        <v>44693</v>
      </c>
      <c r="B707" s="66">
        <v>-17850</v>
      </c>
      <c r="C707" s="50">
        <f>VLOOKUP($A707,級距!$A:$K,9,FALSE)</f>
        <v>10</v>
      </c>
      <c r="D707" s="50">
        <f>VLOOKUP($A707,級距!A:K,10,FALSE)</f>
        <v>3</v>
      </c>
      <c r="E707" s="50">
        <f>VLOOKUP($A707,級距!A:K,11,FALSE)</f>
        <v>1</v>
      </c>
      <c r="F707" s="50">
        <f t="shared" si="11"/>
        <v>1</v>
      </c>
    </row>
    <row r="708" spans="1:6" x14ac:dyDescent="0.25">
      <c r="A708" s="73">
        <v>44692</v>
      </c>
      <c r="B708" s="66">
        <v>-5</v>
      </c>
      <c r="C708" s="50">
        <f>VLOOKUP($A708,級距!$A:$K,9,FALSE)</f>
        <v>10</v>
      </c>
      <c r="D708" s="50">
        <f>VLOOKUP($A708,級距!A:K,10,FALSE)</f>
        <v>10</v>
      </c>
      <c r="E708" s="50">
        <f>VLOOKUP($A708,級距!A:K,11,FALSE)</f>
        <v>4</v>
      </c>
      <c r="F708" s="50">
        <f t="shared" si="11"/>
        <v>1</v>
      </c>
    </row>
    <row r="709" spans="1:6" x14ac:dyDescent="0.25">
      <c r="A709" s="73">
        <v>44691</v>
      </c>
      <c r="B709" s="66">
        <v>-15170</v>
      </c>
      <c r="C709" s="50">
        <f>VLOOKUP($A709,級距!$A:$K,9,FALSE)</f>
        <v>10</v>
      </c>
      <c r="D709" s="50">
        <f>VLOOKUP($A709,級距!A:K,10,FALSE)</f>
        <v>1</v>
      </c>
      <c r="E709" s="50">
        <f>VLOOKUP($A709,級距!A:K,11,FALSE)</f>
        <v>1</v>
      </c>
      <c r="F709" s="50">
        <f t="shared" si="11"/>
        <v>1</v>
      </c>
    </row>
    <row r="710" spans="1:6" x14ac:dyDescent="0.25">
      <c r="A710" s="73">
        <v>44690</v>
      </c>
      <c r="B710" s="66">
        <v>-4920</v>
      </c>
      <c r="C710" s="50">
        <f>VLOOKUP($A710,級距!$A:$K,9,FALSE)</f>
        <v>10</v>
      </c>
      <c r="D710" s="50">
        <f>VLOOKUP($A710,級距!A:K,10,FALSE)</f>
        <v>5</v>
      </c>
      <c r="E710" s="50">
        <f>VLOOKUP($A710,級距!A:K,11,FALSE)</f>
        <v>1</v>
      </c>
      <c r="F710" s="50">
        <f t="shared" si="11"/>
        <v>1</v>
      </c>
    </row>
    <row r="711" spans="1:6" x14ac:dyDescent="0.25">
      <c r="A711" s="73">
        <v>44687</v>
      </c>
      <c r="B711" s="66">
        <v>-12310</v>
      </c>
      <c r="C711" s="50">
        <f>VLOOKUP($A711,級距!$A:$K,9,FALSE)</f>
        <v>10</v>
      </c>
      <c r="D711" s="50">
        <f>VLOOKUP($A711,級距!A:K,10,FALSE)</f>
        <v>3</v>
      </c>
      <c r="E711" s="50">
        <f>VLOOKUP($A711,級距!A:K,11,FALSE)</f>
        <v>1</v>
      </c>
      <c r="F711" s="50">
        <f t="shared" si="11"/>
        <v>1</v>
      </c>
    </row>
    <row r="712" spans="1:6" x14ac:dyDescent="0.25">
      <c r="A712" s="73">
        <v>44686</v>
      </c>
      <c r="B712" s="66">
        <v>11410</v>
      </c>
      <c r="C712" s="50">
        <f>VLOOKUP($A712,級距!$A:$K,9,FALSE)</f>
        <v>10</v>
      </c>
      <c r="D712" s="50">
        <f>VLOOKUP($A712,級距!A:K,10,FALSE)</f>
        <v>8</v>
      </c>
      <c r="E712" s="50">
        <f>VLOOKUP($A712,級距!A:K,11,FALSE)</f>
        <v>4</v>
      </c>
      <c r="F712" s="50">
        <f t="shared" si="11"/>
        <v>1</v>
      </c>
    </row>
    <row r="713" spans="1:6" x14ac:dyDescent="0.25">
      <c r="A713" s="73">
        <v>44685</v>
      </c>
      <c r="B713" s="66">
        <v>7725</v>
      </c>
      <c r="C713" s="50">
        <f>VLOOKUP($A713,級距!$A:$K,9,FALSE)</f>
        <v>10</v>
      </c>
      <c r="D713" s="50">
        <f>VLOOKUP($A713,級距!A:K,10,FALSE)</f>
        <v>7</v>
      </c>
      <c r="E713" s="50">
        <f>VLOOKUP($A713,級距!A:K,11,FALSE)</f>
        <v>4</v>
      </c>
      <c r="F713" s="50">
        <f t="shared" si="11"/>
        <v>1</v>
      </c>
    </row>
    <row r="714" spans="1:6" x14ac:dyDescent="0.25">
      <c r="A714" s="73">
        <v>44684</v>
      </c>
      <c r="B714" s="66">
        <v>-14690</v>
      </c>
      <c r="C714" s="50">
        <f>VLOOKUP($A714,級距!$A:$K,9,FALSE)</f>
        <v>5</v>
      </c>
      <c r="D714" s="50">
        <f>VLOOKUP($A714,級距!A:K,10,FALSE)</f>
        <v>4</v>
      </c>
      <c r="E714" s="50">
        <f>VLOOKUP($A714,級距!A:K,11,FALSE)</f>
        <v>2</v>
      </c>
      <c r="F714" s="50">
        <f t="shared" si="11"/>
        <v>1</v>
      </c>
    </row>
    <row r="715" spans="1:6" x14ac:dyDescent="0.25">
      <c r="A715" s="73">
        <v>44683</v>
      </c>
      <c r="B715" s="66">
        <v>-40</v>
      </c>
      <c r="C715" s="50">
        <f>VLOOKUP($A715,級距!$A:$K,9,FALSE)</f>
        <v>9</v>
      </c>
      <c r="D715" s="50">
        <f>VLOOKUP($A715,級距!A:K,10,FALSE)</f>
        <v>5</v>
      </c>
      <c r="E715" s="50">
        <f>VLOOKUP($A715,級距!A:K,11,FALSE)</f>
        <v>1</v>
      </c>
      <c r="F715" s="50">
        <f t="shared" si="11"/>
        <v>1</v>
      </c>
    </row>
    <row r="716" spans="1:6" x14ac:dyDescent="0.25">
      <c r="A716" s="73">
        <v>44680</v>
      </c>
      <c r="B716" s="66">
        <v>-4940</v>
      </c>
      <c r="C716" s="50">
        <f>VLOOKUP($A716,級距!$A:$K,9,FALSE)</f>
        <v>10</v>
      </c>
      <c r="D716" s="50">
        <f>VLOOKUP($A716,級距!A:K,10,FALSE)</f>
        <v>8</v>
      </c>
      <c r="E716" s="50">
        <f>VLOOKUP($A716,級距!A:K,11,FALSE)</f>
        <v>4</v>
      </c>
      <c r="F716" s="50">
        <f t="shared" si="11"/>
        <v>1</v>
      </c>
    </row>
    <row r="717" spans="1:6" x14ac:dyDescent="0.25">
      <c r="A717" s="73">
        <v>44679</v>
      </c>
      <c r="B717" s="66">
        <v>12020</v>
      </c>
      <c r="C717" s="50">
        <f>VLOOKUP($A717,級距!$A:$K,9,FALSE)</f>
        <v>10</v>
      </c>
      <c r="D717" s="50">
        <f>VLOOKUP($A717,級距!A:K,10,FALSE)</f>
        <v>4</v>
      </c>
      <c r="E717" s="50">
        <f>VLOOKUP($A717,級距!A:K,11,FALSE)</f>
        <v>1</v>
      </c>
      <c r="F717" s="50">
        <f t="shared" si="11"/>
        <v>1</v>
      </c>
    </row>
    <row r="718" spans="1:6" x14ac:dyDescent="0.25">
      <c r="A718" s="73">
        <v>44678</v>
      </c>
      <c r="B718" s="66">
        <v>-7175</v>
      </c>
      <c r="C718" s="50">
        <f>VLOOKUP($A718,級距!$A:$K,9,FALSE)</f>
        <v>8</v>
      </c>
      <c r="D718" s="50">
        <f>VLOOKUP($A718,級距!A:K,10,FALSE)</f>
        <v>4</v>
      </c>
      <c r="E718" s="50">
        <f>VLOOKUP($A718,級距!A:K,11,FALSE)</f>
        <v>1</v>
      </c>
      <c r="F718" s="50">
        <f t="shared" si="11"/>
        <v>1</v>
      </c>
    </row>
    <row r="719" spans="1:6" x14ac:dyDescent="0.25">
      <c r="A719" s="73">
        <v>44677</v>
      </c>
      <c r="B719" s="66">
        <v>10025</v>
      </c>
      <c r="C719" s="50">
        <f>VLOOKUP($A719,級距!$A:$K,9,FALSE)</f>
        <v>10</v>
      </c>
      <c r="D719" s="50">
        <f>VLOOKUP($A719,級距!A:K,10,FALSE)</f>
        <v>10</v>
      </c>
      <c r="E719" s="50">
        <f>VLOOKUP($A719,級距!A:K,11,FALSE)</f>
        <v>4</v>
      </c>
      <c r="F719" s="50">
        <f t="shared" si="11"/>
        <v>1</v>
      </c>
    </row>
    <row r="720" spans="1:6" x14ac:dyDescent="0.25">
      <c r="A720" s="73">
        <v>44676</v>
      </c>
      <c r="B720" s="66">
        <v>20695</v>
      </c>
      <c r="C720" s="50">
        <f>VLOOKUP($A720,級距!$A:$K,9,FALSE)</f>
        <v>9</v>
      </c>
      <c r="D720" s="50">
        <f>VLOOKUP($A720,級距!A:K,10,FALSE)</f>
        <v>9</v>
      </c>
      <c r="E720" s="50">
        <f>VLOOKUP($A720,級距!A:K,11,FALSE)</f>
        <v>4</v>
      </c>
      <c r="F720" s="50">
        <f t="shared" si="11"/>
        <v>1</v>
      </c>
    </row>
    <row r="721" spans="1:6" x14ac:dyDescent="0.25">
      <c r="A721" s="73">
        <v>44673</v>
      </c>
      <c r="B721" s="66">
        <v>-3530</v>
      </c>
      <c r="C721" s="50">
        <f>VLOOKUP($A721,級距!$A:$K,9,FALSE)</f>
        <v>10</v>
      </c>
      <c r="D721" s="50">
        <f>VLOOKUP($A721,級距!A:K,10,FALSE)</f>
        <v>8</v>
      </c>
      <c r="E721" s="50">
        <f>VLOOKUP($A721,級距!A:K,11,FALSE)</f>
        <v>4</v>
      </c>
      <c r="F721" s="50">
        <f t="shared" si="11"/>
        <v>1</v>
      </c>
    </row>
    <row r="722" spans="1:6" x14ac:dyDescent="0.25">
      <c r="A722" s="73">
        <v>44672</v>
      </c>
      <c r="B722" s="66">
        <v>-5640</v>
      </c>
      <c r="C722" s="50">
        <f>VLOOKUP($A722,級距!$A:$K,9,FALSE)</f>
        <v>10</v>
      </c>
      <c r="D722" s="50">
        <f>VLOOKUP($A722,級距!A:K,10,FALSE)</f>
        <v>8</v>
      </c>
      <c r="E722" s="50">
        <f>VLOOKUP($A722,級距!A:K,11,FALSE)</f>
        <v>4</v>
      </c>
      <c r="F722" s="50">
        <f t="shared" si="11"/>
        <v>1</v>
      </c>
    </row>
    <row r="723" spans="1:6" x14ac:dyDescent="0.25">
      <c r="A723" s="73">
        <v>44671</v>
      </c>
      <c r="B723" s="66">
        <v>7375</v>
      </c>
      <c r="C723" s="50">
        <f>VLOOKUP($A723,級距!$A:$K,9,FALSE)</f>
        <v>8</v>
      </c>
      <c r="D723" s="50">
        <f>VLOOKUP($A723,級距!A:K,10,FALSE)</f>
        <v>6</v>
      </c>
      <c r="E723" s="50">
        <f>VLOOKUP($A723,級距!A:K,11,FALSE)</f>
        <v>1</v>
      </c>
      <c r="F723" s="50">
        <f t="shared" si="11"/>
        <v>1</v>
      </c>
    </row>
    <row r="724" spans="1:6" x14ac:dyDescent="0.25">
      <c r="A724" s="73">
        <v>44670</v>
      </c>
      <c r="B724" s="66">
        <v>-4995</v>
      </c>
      <c r="C724" s="50">
        <f>VLOOKUP($A724,級距!$A:$K,9,FALSE)</f>
        <v>9</v>
      </c>
      <c r="D724" s="50">
        <f>VLOOKUP($A724,級距!A:K,10,FALSE)</f>
        <v>8</v>
      </c>
      <c r="E724" s="50">
        <f>VLOOKUP($A724,級距!A:K,11,FALSE)</f>
        <v>4</v>
      </c>
      <c r="F724" s="50">
        <f t="shared" si="11"/>
        <v>1</v>
      </c>
    </row>
    <row r="725" spans="1:6" x14ac:dyDescent="0.25">
      <c r="A725" s="73">
        <v>44669</v>
      </c>
      <c r="B725" s="66">
        <v>-350</v>
      </c>
      <c r="C725" s="50">
        <f>VLOOKUP($A725,級距!$A:$K,9,FALSE)</f>
        <v>5</v>
      </c>
      <c r="D725" s="50">
        <f>VLOOKUP($A725,級距!A:K,10,FALSE)</f>
        <v>5</v>
      </c>
      <c r="E725" s="50">
        <f>VLOOKUP($A725,級距!A:K,11,FALSE)</f>
        <v>2</v>
      </c>
      <c r="F725" s="50">
        <f t="shared" si="11"/>
        <v>1</v>
      </c>
    </row>
    <row r="726" spans="1:6" x14ac:dyDescent="0.25">
      <c r="A726" s="73">
        <v>44665</v>
      </c>
      <c r="B726" s="66">
        <v>5100</v>
      </c>
      <c r="C726" s="50">
        <f>VLOOKUP($A726,級距!$A:$K,9,FALSE)</f>
        <v>8</v>
      </c>
      <c r="D726" s="50">
        <f>VLOOKUP($A726,級距!A:K,10,FALSE)</f>
        <v>9</v>
      </c>
      <c r="E726" s="50">
        <f>VLOOKUP($A726,級距!A:K,11,FALSE)</f>
        <v>4</v>
      </c>
      <c r="F726" s="50">
        <f t="shared" si="11"/>
        <v>1</v>
      </c>
    </row>
    <row r="727" spans="1:6" x14ac:dyDescent="0.25">
      <c r="A727" s="73">
        <v>44664</v>
      </c>
      <c r="B727" s="66">
        <v>16535</v>
      </c>
      <c r="C727" s="50">
        <f>VLOOKUP($A727,級距!$A:$K,9,FALSE)</f>
        <v>8</v>
      </c>
      <c r="D727" s="50">
        <f>VLOOKUP($A727,級距!A:K,10,FALSE)</f>
        <v>6</v>
      </c>
      <c r="E727" s="50">
        <f>VLOOKUP($A727,級距!A:K,11,FALSE)</f>
        <v>1</v>
      </c>
      <c r="F727" s="50">
        <f t="shared" si="11"/>
        <v>1</v>
      </c>
    </row>
    <row r="728" spans="1:6" x14ac:dyDescent="0.25">
      <c r="A728" s="73">
        <v>44663</v>
      </c>
      <c r="B728" s="66">
        <v>3915</v>
      </c>
      <c r="C728" s="50">
        <f>VLOOKUP($A728,級距!$A:$K,9,FALSE)</f>
        <v>9</v>
      </c>
      <c r="D728" s="50">
        <f>VLOOKUP($A728,級距!A:K,10,FALSE)</f>
        <v>3</v>
      </c>
      <c r="E728" s="50">
        <f>VLOOKUP($A728,級距!A:K,11,FALSE)</f>
        <v>1</v>
      </c>
      <c r="F728" s="50">
        <f t="shared" si="11"/>
        <v>1</v>
      </c>
    </row>
    <row r="729" spans="1:6" x14ac:dyDescent="0.25">
      <c r="A729" s="73">
        <v>44662</v>
      </c>
      <c r="B729" s="66">
        <v>-3260</v>
      </c>
      <c r="C729" s="50">
        <f>VLOOKUP($A729,級距!$A:$K,9,FALSE)</f>
        <v>5</v>
      </c>
      <c r="D729" s="50">
        <f>VLOOKUP($A729,級距!A:K,10,FALSE)</f>
        <v>8</v>
      </c>
      <c r="E729" s="50">
        <f>VLOOKUP($A729,級距!A:K,11,FALSE)</f>
        <v>3</v>
      </c>
      <c r="F729" s="50">
        <f t="shared" si="11"/>
        <v>1</v>
      </c>
    </row>
    <row r="730" spans="1:6" x14ac:dyDescent="0.25">
      <c r="A730" s="73">
        <v>44659</v>
      </c>
      <c r="B730" s="66">
        <v>-5150</v>
      </c>
      <c r="C730" s="50">
        <f>VLOOKUP($A730,級距!$A:$K,9,FALSE)</f>
        <v>7</v>
      </c>
      <c r="D730" s="50">
        <f>VLOOKUP($A730,級距!A:K,10,FALSE)</f>
        <v>8</v>
      </c>
      <c r="E730" s="50">
        <f>VLOOKUP($A730,級距!A:K,11,FALSE)</f>
        <v>4</v>
      </c>
      <c r="F730" s="50">
        <f t="shared" si="11"/>
        <v>1</v>
      </c>
    </row>
    <row r="731" spans="1:6" x14ac:dyDescent="0.25">
      <c r="A731" s="73">
        <v>44658</v>
      </c>
      <c r="B731" s="66">
        <v>115</v>
      </c>
      <c r="C731" s="50">
        <f>VLOOKUP($A731,級距!$A:$K,9,FALSE)</f>
        <v>7</v>
      </c>
      <c r="D731" s="50">
        <f>VLOOKUP($A731,級距!A:K,10,FALSE)</f>
        <v>1</v>
      </c>
      <c r="E731" s="50">
        <f>VLOOKUP($A731,級距!A:K,11,FALSE)</f>
        <v>1</v>
      </c>
      <c r="F731" s="50">
        <f t="shared" si="11"/>
        <v>1</v>
      </c>
    </row>
    <row r="732" spans="1:6" x14ac:dyDescent="0.25">
      <c r="A732" s="73">
        <v>44657</v>
      </c>
      <c r="B732" s="66">
        <v>-3395</v>
      </c>
      <c r="C732" s="50">
        <f>VLOOKUP($A732,級距!$A:$K,9,FALSE)</f>
        <v>6</v>
      </c>
      <c r="D732" s="50">
        <f>VLOOKUP($A732,級距!A:K,10,FALSE)</f>
        <v>6</v>
      </c>
      <c r="E732" s="50">
        <f>VLOOKUP($A732,級距!A:K,11,FALSE)</f>
        <v>1</v>
      </c>
      <c r="F732" s="50">
        <f t="shared" si="11"/>
        <v>1</v>
      </c>
    </row>
    <row r="733" spans="1:6" x14ac:dyDescent="0.25">
      <c r="A733" s="73">
        <v>44656</v>
      </c>
      <c r="B733" s="66">
        <v>8940</v>
      </c>
      <c r="C733" s="50">
        <f>VLOOKUP($A733,級距!$A:$K,9,FALSE)</f>
        <v>8</v>
      </c>
      <c r="D733" s="50">
        <f>VLOOKUP($A733,級距!A:K,10,FALSE)</f>
        <v>8</v>
      </c>
      <c r="E733" s="50">
        <f>VLOOKUP($A733,級距!A:K,11,FALSE)</f>
        <v>4</v>
      </c>
      <c r="F733" s="50">
        <f t="shared" si="11"/>
        <v>1</v>
      </c>
    </row>
    <row r="734" spans="1:6" x14ac:dyDescent="0.25">
      <c r="A734" s="73">
        <v>44655</v>
      </c>
      <c r="B734" s="66">
        <v>11495</v>
      </c>
      <c r="C734" s="50">
        <f>VLOOKUP($A734,級距!$A:$K,9,FALSE)</f>
        <v>7</v>
      </c>
      <c r="D734" s="50">
        <f>VLOOKUP($A734,級距!A:K,10,FALSE)</f>
        <v>9</v>
      </c>
      <c r="E734" s="50">
        <f>VLOOKUP($A734,級距!A:K,11,FALSE)</f>
        <v>4</v>
      </c>
      <c r="F734" s="50">
        <f t="shared" si="11"/>
        <v>1</v>
      </c>
    </row>
    <row r="735" spans="1:6" x14ac:dyDescent="0.25">
      <c r="A735" s="73">
        <v>44652</v>
      </c>
      <c r="B735" s="66">
        <v>-7390</v>
      </c>
      <c r="C735" s="50">
        <f>VLOOKUP($A735,級距!$A:$K,9,FALSE)</f>
        <v>5</v>
      </c>
      <c r="D735" s="50">
        <f>VLOOKUP($A735,級距!A:K,10,FALSE)</f>
        <v>4</v>
      </c>
      <c r="E735" s="50">
        <f>VLOOKUP($A735,級距!A:K,11,FALSE)</f>
        <v>2</v>
      </c>
      <c r="F735" s="50">
        <f t="shared" si="11"/>
        <v>1</v>
      </c>
    </row>
    <row r="736" spans="1:6" x14ac:dyDescent="0.25">
      <c r="A736" s="73">
        <v>44651</v>
      </c>
      <c r="B736" s="66">
        <v>2655</v>
      </c>
      <c r="C736" s="50">
        <f>VLOOKUP($A736,級距!$A:$K,9,FALSE)</f>
        <v>6</v>
      </c>
      <c r="D736" s="50">
        <f>VLOOKUP($A736,級距!A:K,10,FALSE)</f>
        <v>10</v>
      </c>
      <c r="E736" s="50">
        <f>VLOOKUP($A736,級距!A:K,11,FALSE)</f>
        <v>4</v>
      </c>
      <c r="F736" s="50">
        <f t="shared" si="11"/>
        <v>1</v>
      </c>
    </row>
    <row r="737" spans="1:6" x14ac:dyDescent="0.25">
      <c r="A737" s="73">
        <v>44650</v>
      </c>
      <c r="B737" s="66">
        <v>-6870</v>
      </c>
      <c r="C737" s="50">
        <f>VLOOKUP($A737,級距!$A:$K,9,FALSE)</f>
        <v>5</v>
      </c>
      <c r="D737" s="50">
        <f>VLOOKUP($A737,級距!A:K,10,FALSE)</f>
        <v>4</v>
      </c>
      <c r="E737" s="50">
        <f>VLOOKUP($A737,級距!A:K,11,FALSE)</f>
        <v>2</v>
      </c>
      <c r="F737" s="50">
        <f t="shared" si="11"/>
        <v>1</v>
      </c>
    </row>
    <row r="738" spans="1:6" x14ac:dyDescent="0.25">
      <c r="A738" s="73">
        <v>44649</v>
      </c>
      <c r="B738" s="66">
        <v>-5965</v>
      </c>
      <c r="C738" s="50">
        <f>VLOOKUP($A738,級距!$A:$K,9,FALSE)</f>
        <v>5</v>
      </c>
      <c r="D738" s="50">
        <f>VLOOKUP($A738,級距!A:K,10,FALSE)</f>
        <v>8</v>
      </c>
      <c r="E738" s="50">
        <f>VLOOKUP($A738,級距!A:K,11,FALSE)</f>
        <v>3</v>
      </c>
      <c r="F738" s="50">
        <f t="shared" si="11"/>
        <v>1</v>
      </c>
    </row>
    <row r="739" spans="1:6" x14ac:dyDescent="0.25">
      <c r="A739" s="73">
        <v>44648</v>
      </c>
      <c r="B739" s="66">
        <v>12730</v>
      </c>
      <c r="C739" s="50">
        <f>VLOOKUP($A739,級距!$A:$K,9,FALSE)</f>
        <v>7</v>
      </c>
      <c r="D739" s="50">
        <f>VLOOKUP($A739,級距!A:K,10,FALSE)</f>
        <v>9</v>
      </c>
      <c r="E739" s="50">
        <f>VLOOKUP($A739,級距!A:K,11,FALSE)</f>
        <v>4</v>
      </c>
      <c r="F739" s="50">
        <f t="shared" si="11"/>
        <v>1</v>
      </c>
    </row>
    <row r="740" spans="1:6" x14ac:dyDescent="0.25">
      <c r="A740" s="73">
        <v>44645</v>
      </c>
      <c r="B740" s="66">
        <v>-4820</v>
      </c>
      <c r="C740" s="50">
        <f>VLOOKUP($A740,級距!$A:$K,9,FALSE)</f>
        <v>6</v>
      </c>
      <c r="D740" s="50">
        <f>VLOOKUP($A740,級距!A:K,10,FALSE)</f>
        <v>1</v>
      </c>
      <c r="E740" s="50">
        <f>VLOOKUP($A740,級距!A:K,11,FALSE)</f>
        <v>1</v>
      </c>
      <c r="F740" s="50">
        <f t="shared" si="11"/>
        <v>1</v>
      </c>
    </row>
    <row r="741" spans="1:6" x14ac:dyDescent="0.25">
      <c r="A741" s="73">
        <v>44644</v>
      </c>
      <c r="B741" s="66">
        <v>22140</v>
      </c>
      <c r="C741" s="50">
        <f>VLOOKUP($A741,級距!$A:$K,9,FALSE)</f>
        <v>8</v>
      </c>
      <c r="D741" s="50">
        <f>VLOOKUP($A741,級距!A:K,10,FALSE)</f>
        <v>8</v>
      </c>
      <c r="E741" s="50">
        <f>VLOOKUP($A741,級距!A:K,11,FALSE)</f>
        <v>4</v>
      </c>
      <c r="F741" s="50">
        <f t="shared" si="11"/>
        <v>1</v>
      </c>
    </row>
    <row r="742" spans="1:6" x14ac:dyDescent="0.25">
      <c r="A742" s="73">
        <v>44643</v>
      </c>
      <c r="B742" s="66">
        <v>-15500</v>
      </c>
      <c r="C742" s="50">
        <f>VLOOKUP($A742,級距!$A:$K,9,FALSE)</f>
        <v>5</v>
      </c>
      <c r="D742" s="50">
        <f>VLOOKUP($A742,級距!A:K,10,FALSE)</f>
        <v>6</v>
      </c>
      <c r="E742" s="50">
        <f>VLOOKUP($A742,級距!A:K,11,FALSE)</f>
        <v>2</v>
      </c>
      <c r="F742" s="50">
        <f t="shared" si="11"/>
        <v>1</v>
      </c>
    </row>
    <row r="743" spans="1:6" x14ac:dyDescent="0.25">
      <c r="A743" s="73">
        <v>44642</v>
      </c>
      <c r="B743" s="66">
        <v>11645</v>
      </c>
      <c r="C743" s="50">
        <f>VLOOKUP($A743,級距!$A:$K,9,FALSE)</f>
        <v>8</v>
      </c>
      <c r="D743" s="50">
        <f>VLOOKUP($A743,級距!A:K,10,FALSE)</f>
        <v>8</v>
      </c>
      <c r="E743" s="50">
        <f>VLOOKUP($A743,級距!A:K,11,FALSE)</f>
        <v>4</v>
      </c>
      <c r="F743" s="50">
        <f t="shared" si="11"/>
        <v>1</v>
      </c>
    </row>
    <row r="744" spans="1:6" x14ac:dyDescent="0.25">
      <c r="A744" s="73">
        <v>44641</v>
      </c>
      <c r="B744" s="66">
        <v>-9275</v>
      </c>
      <c r="C744" s="50">
        <f>VLOOKUP($A744,級距!$A:$K,9,FALSE)</f>
        <v>7</v>
      </c>
      <c r="D744" s="50">
        <f>VLOOKUP($A744,級距!A:K,10,FALSE)</f>
        <v>1</v>
      </c>
      <c r="E744" s="50">
        <f>VLOOKUP($A744,級距!A:K,11,FALSE)</f>
        <v>1</v>
      </c>
      <c r="F744" s="50">
        <f t="shared" si="11"/>
        <v>1</v>
      </c>
    </row>
    <row r="745" spans="1:6" x14ac:dyDescent="0.25">
      <c r="A745" s="73">
        <v>44638</v>
      </c>
      <c r="B745" s="66">
        <v>17445</v>
      </c>
      <c r="C745" s="50">
        <f>VLOOKUP($A745,級距!$A:$K,9,FALSE)</f>
        <v>10</v>
      </c>
      <c r="D745" s="50">
        <f>VLOOKUP($A745,級距!A:K,10,FALSE)</f>
        <v>9</v>
      </c>
      <c r="E745" s="50">
        <f>VLOOKUP($A745,級距!A:K,11,FALSE)</f>
        <v>4</v>
      </c>
      <c r="F745" s="50">
        <f t="shared" si="11"/>
        <v>1</v>
      </c>
    </row>
    <row r="746" spans="1:6" x14ac:dyDescent="0.25">
      <c r="A746" s="73">
        <v>44637</v>
      </c>
      <c r="B746" s="66">
        <v>-1030</v>
      </c>
      <c r="C746" s="50">
        <f>VLOOKUP($A746,級距!$A:$K,9,FALSE)</f>
        <v>7</v>
      </c>
      <c r="D746" s="50">
        <f>VLOOKUP($A746,級距!A:K,10,FALSE)</f>
        <v>8</v>
      </c>
      <c r="E746" s="50">
        <f>VLOOKUP($A746,級距!A:K,11,FALSE)</f>
        <v>4</v>
      </c>
      <c r="F746" s="50">
        <f t="shared" si="11"/>
        <v>1</v>
      </c>
    </row>
    <row r="747" spans="1:6" x14ac:dyDescent="0.25">
      <c r="A747" s="73">
        <v>44636</v>
      </c>
      <c r="B747" s="66">
        <v>7385</v>
      </c>
      <c r="C747" s="50">
        <f>VLOOKUP($A747,級距!$A:$K,9,FALSE)</f>
        <v>10</v>
      </c>
      <c r="D747" s="50">
        <f>VLOOKUP($A747,級距!A:K,10,FALSE)</f>
        <v>6</v>
      </c>
      <c r="E747" s="50">
        <f>VLOOKUP($A747,級距!A:K,11,FALSE)</f>
        <v>1</v>
      </c>
      <c r="F747" s="50">
        <f t="shared" si="11"/>
        <v>1</v>
      </c>
    </row>
    <row r="748" spans="1:6" x14ac:dyDescent="0.25">
      <c r="A748" s="73">
        <v>44635</v>
      </c>
      <c r="B748" s="66">
        <v>20320</v>
      </c>
      <c r="C748" s="50">
        <f>VLOOKUP($A748,級距!$A:$K,9,FALSE)</f>
        <v>10</v>
      </c>
      <c r="D748" s="50">
        <f>VLOOKUP($A748,級距!A:K,10,FALSE)</f>
        <v>10</v>
      </c>
      <c r="E748" s="50">
        <f>VLOOKUP($A748,級距!A:K,11,FALSE)</f>
        <v>4</v>
      </c>
      <c r="F748" s="50">
        <f t="shared" si="11"/>
        <v>1</v>
      </c>
    </row>
    <row r="749" spans="1:6" x14ac:dyDescent="0.25">
      <c r="A749" s="73">
        <v>44634</v>
      </c>
      <c r="B749" s="66">
        <v>-5990</v>
      </c>
      <c r="C749" s="50">
        <f>VLOOKUP($A749,級距!$A:$K,9,FALSE)</f>
        <v>9</v>
      </c>
      <c r="D749" s="50">
        <f>VLOOKUP($A749,級距!A:K,10,FALSE)</f>
        <v>9</v>
      </c>
      <c r="E749" s="50">
        <f>VLOOKUP($A749,級距!A:K,11,FALSE)</f>
        <v>4</v>
      </c>
      <c r="F749" s="50">
        <f t="shared" si="11"/>
        <v>1</v>
      </c>
    </row>
    <row r="750" spans="1:6" x14ac:dyDescent="0.25">
      <c r="A750" s="73">
        <v>44630</v>
      </c>
      <c r="B750" s="66">
        <v>8435</v>
      </c>
      <c r="C750" s="50">
        <f>VLOOKUP($A750,級距!$A:$K,9,FALSE)</f>
        <v>5</v>
      </c>
      <c r="D750" s="50">
        <f>VLOOKUP($A750,級距!A:K,10,FALSE)</f>
        <v>1</v>
      </c>
      <c r="E750" s="50">
        <f>VLOOKUP($A750,級距!A:K,11,FALSE)</f>
        <v>2</v>
      </c>
      <c r="F750" s="50">
        <f t="shared" si="11"/>
        <v>1</v>
      </c>
    </row>
    <row r="751" spans="1:6" x14ac:dyDescent="0.25">
      <c r="A751" s="73">
        <v>44629</v>
      </c>
      <c r="B751" s="66">
        <v>7180</v>
      </c>
      <c r="C751" s="50">
        <f>VLOOKUP($A751,級距!$A:$K,9,FALSE)</f>
        <v>8</v>
      </c>
      <c r="D751" s="50">
        <f>VLOOKUP($A751,級距!A:K,10,FALSE)</f>
        <v>8</v>
      </c>
      <c r="E751" s="50">
        <f>VLOOKUP($A751,級距!A:K,11,FALSE)</f>
        <v>4</v>
      </c>
      <c r="F751" s="50">
        <f t="shared" si="11"/>
        <v>1</v>
      </c>
    </row>
    <row r="752" spans="1:6" x14ac:dyDescent="0.25">
      <c r="A752" s="73">
        <v>44628</v>
      </c>
      <c r="B752" s="66">
        <v>-14710</v>
      </c>
      <c r="C752" s="50">
        <f>VLOOKUP($A752,級距!$A:$K,9,FALSE)</f>
        <v>10</v>
      </c>
      <c r="D752" s="50">
        <f>VLOOKUP($A752,級距!A:K,10,FALSE)</f>
        <v>2</v>
      </c>
      <c r="E752" s="50">
        <f>VLOOKUP($A752,級距!A:K,11,FALSE)</f>
        <v>1</v>
      </c>
      <c r="F752" s="50">
        <f t="shared" si="11"/>
        <v>1</v>
      </c>
    </row>
    <row r="753" spans="1:6" x14ac:dyDescent="0.25">
      <c r="A753" s="73">
        <v>44627</v>
      </c>
      <c r="B753" s="66">
        <v>-4540</v>
      </c>
      <c r="C753" s="50">
        <f>VLOOKUP($A753,級距!$A:$K,9,FALSE)</f>
        <v>10</v>
      </c>
      <c r="D753" s="50">
        <f>VLOOKUP($A753,級距!A:K,10,FALSE)</f>
        <v>6</v>
      </c>
      <c r="E753" s="50">
        <f>VLOOKUP($A753,級距!A:K,11,FALSE)</f>
        <v>1</v>
      </c>
      <c r="F753" s="50">
        <f t="shared" si="11"/>
        <v>1</v>
      </c>
    </row>
    <row r="754" spans="1:6" x14ac:dyDescent="0.25">
      <c r="A754" s="73">
        <v>44624</v>
      </c>
      <c r="B754" s="66">
        <v>-12430</v>
      </c>
      <c r="C754" s="50">
        <f>VLOOKUP($A754,級距!$A:$K,9,FALSE)</f>
        <v>7</v>
      </c>
      <c r="D754" s="50">
        <f>VLOOKUP($A754,級距!A:K,10,FALSE)</f>
        <v>4</v>
      </c>
      <c r="E754" s="50">
        <f>VLOOKUP($A754,級距!A:K,11,FALSE)</f>
        <v>1</v>
      </c>
      <c r="F754" s="50">
        <f t="shared" si="11"/>
        <v>1</v>
      </c>
    </row>
    <row r="755" spans="1:6" x14ac:dyDescent="0.25">
      <c r="A755" s="73">
        <v>44623</v>
      </c>
      <c r="B755" s="66">
        <v>12790</v>
      </c>
      <c r="C755" s="50">
        <f>VLOOKUP($A755,級距!$A:$K,9,FALSE)</f>
        <v>10</v>
      </c>
      <c r="D755" s="50">
        <f>VLOOKUP($A755,級距!A:K,10,FALSE)</f>
        <v>4</v>
      </c>
      <c r="E755" s="50">
        <f>VLOOKUP($A755,級距!A:K,11,FALSE)</f>
        <v>1</v>
      </c>
      <c r="F755" s="50">
        <f t="shared" si="11"/>
        <v>1</v>
      </c>
    </row>
    <row r="756" spans="1:6" x14ac:dyDescent="0.25">
      <c r="A756" s="73">
        <v>44622</v>
      </c>
      <c r="B756" s="66">
        <v>-18580</v>
      </c>
      <c r="C756" s="50">
        <f>VLOOKUP($A756,級距!$A:$K,9,FALSE)</f>
        <v>8</v>
      </c>
      <c r="D756" s="50">
        <f>VLOOKUP($A756,級距!A:K,10,FALSE)</f>
        <v>4</v>
      </c>
      <c r="E756" s="50">
        <f>VLOOKUP($A756,級距!A:K,11,FALSE)</f>
        <v>1</v>
      </c>
      <c r="F756" s="50">
        <f t="shared" si="11"/>
        <v>1</v>
      </c>
    </row>
    <row r="757" spans="1:6" x14ac:dyDescent="0.25">
      <c r="A757" s="73">
        <v>44621</v>
      </c>
      <c r="B757" s="66">
        <v>-5970</v>
      </c>
      <c r="C757" s="50">
        <f>VLOOKUP($A757,級距!$A:$K,9,FALSE)</f>
        <v>8</v>
      </c>
      <c r="D757" s="50">
        <f>VLOOKUP($A757,級距!A:K,10,FALSE)</f>
        <v>4</v>
      </c>
      <c r="E757" s="50">
        <f>VLOOKUP($A757,級距!A:K,11,FALSE)</f>
        <v>1</v>
      </c>
      <c r="F757" s="50">
        <f t="shared" si="11"/>
        <v>1</v>
      </c>
    </row>
    <row r="758" spans="1:6" x14ac:dyDescent="0.25">
      <c r="A758" s="73">
        <v>44620</v>
      </c>
      <c r="B758" s="66">
        <v>-1925</v>
      </c>
      <c r="C758" s="50">
        <f>VLOOKUP($A758,級距!$A:$K,9,FALSE)</f>
        <v>8</v>
      </c>
      <c r="D758" s="50">
        <f>VLOOKUP($A758,級距!A:K,10,FALSE)</f>
        <v>8</v>
      </c>
      <c r="E758" s="50">
        <f>VLOOKUP($A758,級距!A:K,11,FALSE)</f>
        <v>4</v>
      </c>
      <c r="F758" s="50">
        <f t="shared" si="11"/>
        <v>1</v>
      </c>
    </row>
    <row r="759" spans="1:6" x14ac:dyDescent="0.25">
      <c r="A759" s="73">
        <v>44617</v>
      </c>
      <c r="B759" s="66">
        <v>7250</v>
      </c>
      <c r="C759" s="50">
        <f>VLOOKUP($A759,級距!$A:$K,9,FALSE)</f>
        <v>8</v>
      </c>
      <c r="D759" s="50">
        <f>VLOOKUP($A759,級距!A:K,10,FALSE)</f>
        <v>9</v>
      </c>
      <c r="E759" s="50">
        <f>VLOOKUP($A759,級距!A:K,11,FALSE)</f>
        <v>4</v>
      </c>
      <c r="F759" s="50">
        <f t="shared" si="11"/>
        <v>1</v>
      </c>
    </row>
    <row r="760" spans="1:6" x14ac:dyDescent="0.25">
      <c r="A760" s="73">
        <v>44616</v>
      </c>
      <c r="B760" s="66">
        <v>50375</v>
      </c>
      <c r="C760" s="50">
        <f>VLOOKUP($A760,級距!$A:$K,9,FALSE)</f>
        <v>10</v>
      </c>
      <c r="D760" s="50">
        <f>VLOOKUP($A760,級距!A:K,10,FALSE)</f>
        <v>9</v>
      </c>
      <c r="E760" s="50">
        <f>VLOOKUP($A760,級距!A:K,11,FALSE)</f>
        <v>4</v>
      </c>
      <c r="F760" s="50">
        <f t="shared" si="11"/>
        <v>1</v>
      </c>
    </row>
    <row r="761" spans="1:6" x14ac:dyDescent="0.25">
      <c r="A761" s="73">
        <v>44615</v>
      </c>
      <c r="B761" s="66">
        <v>7535</v>
      </c>
      <c r="C761" s="50">
        <f>VLOOKUP($A761,級距!$A:$K,9,FALSE)</f>
        <v>10</v>
      </c>
      <c r="D761" s="50">
        <f>VLOOKUP($A761,級距!A:K,10,FALSE)</f>
        <v>9</v>
      </c>
      <c r="E761" s="50">
        <f>VLOOKUP($A761,級距!A:K,11,FALSE)</f>
        <v>4</v>
      </c>
      <c r="F761" s="50">
        <f t="shared" si="11"/>
        <v>1</v>
      </c>
    </row>
    <row r="762" spans="1:6" x14ac:dyDescent="0.25">
      <c r="A762" s="73">
        <v>44614</v>
      </c>
      <c r="B762" s="66">
        <v>-5065</v>
      </c>
      <c r="C762" s="50">
        <f>VLOOKUP($A762,級距!$A:$K,9,FALSE)</f>
        <v>9</v>
      </c>
      <c r="D762" s="50">
        <f>VLOOKUP($A762,級距!A:K,10,FALSE)</f>
        <v>1</v>
      </c>
      <c r="E762" s="50">
        <f>VLOOKUP($A762,級距!A:K,11,FALSE)</f>
        <v>1</v>
      </c>
      <c r="F762" s="50">
        <f t="shared" si="11"/>
        <v>1</v>
      </c>
    </row>
    <row r="763" spans="1:6" x14ac:dyDescent="0.25">
      <c r="A763" s="73">
        <v>44613</v>
      </c>
      <c r="B763" s="66">
        <v>-3595</v>
      </c>
      <c r="C763" s="50" t="e">
        <f>VLOOKUP($A763,級距!$A:$K,9,FALSE)</f>
        <v>#N/A</v>
      </c>
      <c r="D763" s="50" t="e">
        <f>VLOOKUP($A763,級距!A:K,10,FALSE)</f>
        <v>#N/A</v>
      </c>
      <c r="E763" s="50" t="e">
        <f>VLOOKUP($A763,級距!A:K,11,FALSE)</f>
        <v>#N/A</v>
      </c>
      <c r="F763" s="50">
        <f t="shared" si="11"/>
        <v>1</v>
      </c>
    </row>
    <row r="764" spans="1:6" x14ac:dyDescent="0.25">
      <c r="A764" s="73">
        <v>44610</v>
      </c>
      <c r="B764" s="66">
        <v>-3760</v>
      </c>
      <c r="C764" s="50">
        <f>VLOOKUP($A764,級距!$A:$K,9,FALSE)</f>
        <v>8</v>
      </c>
      <c r="D764" s="50">
        <f>VLOOKUP($A764,級距!A:K,10,FALSE)</f>
        <v>7</v>
      </c>
      <c r="E764" s="50">
        <f>VLOOKUP($A764,級距!A:K,11,FALSE)</f>
        <v>4</v>
      </c>
      <c r="F764" s="50">
        <f t="shared" si="11"/>
        <v>1</v>
      </c>
    </row>
    <row r="765" spans="1:6" x14ac:dyDescent="0.25">
      <c r="A765" s="73">
        <v>44609</v>
      </c>
      <c r="B765" s="66">
        <v>760</v>
      </c>
      <c r="C765" s="50">
        <f>VLOOKUP($A765,級距!$A:$K,9,FALSE)</f>
        <v>9</v>
      </c>
      <c r="D765" s="50">
        <f>VLOOKUP($A765,級距!A:K,10,FALSE)</f>
        <v>9</v>
      </c>
      <c r="E765" s="50">
        <f>VLOOKUP($A765,級距!A:K,11,FALSE)</f>
        <v>4</v>
      </c>
      <c r="F765" s="50">
        <f t="shared" si="11"/>
        <v>1</v>
      </c>
    </row>
    <row r="766" spans="1:6" x14ac:dyDescent="0.25">
      <c r="A766" s="73">
        <v>44608</v>
      </c>
      <c r="B766" s="66">
        <v>1090</v>
      </c>
      <c r="C766" s="50">
        <f>VLOOKUP($A766,級距!$A:$K,9,FALSE)</f>
        <v>5</v>
      </c>
      <c r="D766" s="50">
        <f>VLOOKUP($A766,級距!A:K,10,FALSE)</f>
        <v>1</v>
      </c>
      <c r="E766" s="50">
        <f>VLOOKUP($A766,級距!A:K,11,FALSE)</f>
        <v>2</v>
      </c>
      <c r="F766" s="50">
        <f t="shared" si="11"/>
        <v>1</v>
      </c>
    </row>
    <row r="767" spans="1:6" x14ac:dyDescent="0.25">
      <c r="A767" s="73">
        <v>44607</v>
      </c>
      <c r="B767" s="66">
        <v>-3660</v>
      </c>
      <c r="C767" s="50">
        <f>VLOOKUP($A767,級距!$A:$K,9,FALSE)</f>
        <v>4</v>
      </c>
      <c r="D767" s="50">
        <f>VLOOKUP($A767,級距!A:K,10,FALSE)</f>
        <v>4</v>
      </c>
      <c r="E767" s="50">
        <f>VLOOKUP($A767,級距!A:K,11,FALSE)</f>
        <v>2</v>
      </c>
      <c r="F767" s="50">
        <f t="shared" si="11"/>
        <v>1</v>
      </c>
    </row>
    <row r="768" spans="1:6" x14ac:dyDescent="0.25">
      <c r="A768" s="73">
        <v>44606</v>
      </c>
      <c r="B768" s="66">
        <v>-3515</v>
      </c>
      <c r="C768" s="50">
        <f>VLOOKUP($A768,級距!$A:$K,9,FALSE)</f>
        <v>8</v>
      </c>
      <c r="D768" s="50">
        <f>VLOOKUP($A768,級距!A:K,10,FALSE)</f>
        <v>5</v>
      </c>
      <c r="E768" s="50">
        <f>VLOOKUP($A768,級距!A:K,11,FALSE)</f>
        <v>1</v>
      </c>
      <c r="F768" s="50">
        <f t="shared" si="11"/>
        <v>1</v>
      </c>
    </row>
    <row r="769" spans="1:6" x14ac:dyDescent="0.25">
      <c r="A769" s="73">
        <v>44603</v>
      </c>
      <c r="B769" s="66">
        <v>-4520</v>
      </c>
      <c r="C769" s="50">
        <f>VLOOKUP($A769,級距!$A:$K,9,FALSE)</f>
        <v>10</v>
      </c>
      <c r="D769" s="50">
        <f>VLOOKUP($A769,級距!A:K,10,FALSE)</f>
        <v>7</v>
      </c>
      <c r="E769" s="50">
        <f>VLOOKUP($A769,級距!A:K,11,FALSE)</f>
        <v>4</v>
      </c>
      <c r="F769" s="50">
        <f t="shared" si="11"/>
        <v>1</v>
      </c>
    </row>
    <row r="770" spans="1:6" x14ac:dyDescent="0.25">
      <c r="A770" s="73">
        <v>44602</v>
      </c>
      <c r="B770" s="66">
        <v>2950</v>
      </c>
      <c r="C770" s="50">
        <f>VLOOKUP($A770,級距!$A:$K,9,FALSE)</f>
        <v>9</v>
      </c>
      <c r="D770" s="50">
        <f>VLOOKUP($A770,級距!A:K,10,FALSE)</f>
        <v>7</v>
      </c>
      <c r="E770" s="50">
        <f>VLOOKUP($A770,級距!A:K,11,FALSE)</f>
        <v>4</v>
      </c>
      <c r="F770" s="50">
        <f t="shared" ref="F770:F833" si="12">IF(B770&lt;&gt;0,1,0)</f>
        <v>1</v>
      </c>
    </row>
    <row r="771" spans="1:6" x14ac:dyDescent="0.25">
      <c r="A771" s="73">
        <v>44601</v>
      </c>
      <c r="B771" s="66">
        <v>-5715</v>
      </c>
      <c r="C771" s="50">
        <f>VLOOKUP($A771,級距!$A:$K,9,FALSE)</f>
        <v>4</v>
      </c>
      <c r="D771" s="50">
        <f>VLOOKUP($A771,級距!A:K,10,FALSE)</f>
        <v>9</v>
      </c>
      <c r="E771" s="50">
        <f>VLOOKUP($A771,級距!A:K,11,FALSE)</f>
        <v>3</v>
      </c>
      <c r="F771" s="50">
        <f t="shared" si="12"/>
        <v>1</v>
      </c>
    </row>
    <row r="772" spans="1:6" x14ac:dyDescent="0.25">
      <c r="A772" s="73">
        <v>44600</v>
      </c>
      <c r="B772" s="66">
        <v>11885</v>
      </c>
      <c r="C772" s="50">
        <f>VLOOKUP($A772,級距!$A:$K,9,FALSE)</f>
        <v>7</v>
      </c>
      <c r="D772" s="50">
        <f>VLOOKUP($A772,級距!A:K,10,FALSE)</f>
        <v>7</v>
      </c>
      <c r="E772" s="50">
        <f>VLOOKUP($A772,級距!A:K,11,FALSE)</f>
        <v>4</v>
      </c>
      <c r="F772" s="50">
        <f t="shared" si="12"/>
        <v>1</v>
      </c>
    </row>
    <row r="773" spans="1:6" x14ac:dyDescent="0.25">
      <c r="A773" s="73">
        <v>44599</v>
      </c>
      <c r="B773" s="66">
        <v>-7515</v>
      </c>
      <c r="C773" s="50">
        <f>VLOOKUP($A773,級距!$A:$K,9,FALSE)</f>
        <v>7</v>
      </c>
      <c r="D773" s="50">
        <f>VLOOKUP($A773,級距!A:K,10,FALSE)</f>
        <v>4</v>
      </c>
      <c r="E773" s="50">
        <f>VLOOKUP($A773,級距!A:K,11,FALSE)</f>
        <v>1</v>
      </c>
      <c r="F773" s="50">
        <f t="shared" si="12"/>
        <v>1</v>
      </c>
    </row>
    <row r="774" spans="1:6" x14ac:dyDescent="0.25">
      <c r="A774" s="73">
        <v>44596</v>
      </c>
      <c r="B774" s="66">
        <v>10560</v>
      </c>
      <c r="C774" s="50">
        <f>VLOOKUP($A774,級距!$A:$K,9,FALSE)</f>
        <v>10</v>
      </c>
      <c r="D774" s="50">
        <f>VLOOKUP($A774,級距!A:K,10,FALSE)</f>
        <v>3</v>
      </c>
      <c r="E774" s="50">
        <f>VLOOKUP($A774,級距!A:K,11,FALSE)</f>
        <v>1</v>
      </c>
      <c r="F774" s="50">
        <f t="shared" si="12"/>
        <v>1</v>
      </c>
    </row>
    <row r="775" spans="1:6" x14ac:dyDescent="0.25">
      <c r="A775" s="73">
        <v>44595</v>
      </c>
      <c r="B775" s="66">
        <v>-6340</v>
      </c>
      <c r="C775" s="50">
        <f>VLOOKUP($A775,級距!$A:$K,9,FALSE)</f>
        <v>8</v>
      </c>
      <c r="D775" s="50">
        <f>VLOOKUP($A775,級距!A:K,10,FALSE)</f>
        <v>8</v>
      </c>
      <c r="E775" s="50">
        <f>VLOOKUP($A775,級距!A:K,11,FALSE)</f>
        <v>4</v>
      </c>
      <c r="F775" s="50">
        <f t="shared" si="12"/>
        <v>1</v>
      </c>
    </row>
    <row r="776" spans="1:6" x14ac:dyDescent="0.25">
      <c r="A776" s="73">
        <v>44594</v>
      </c>
      <c r="B776" s="66">
        <v>3965</v>
      </c>
      <c r="C776" s="50">
        <f>VLOOKUP($A776,級距!$A:$K,9,FALSE)</f>
        <v>7</v>
      </c>
      <c r="D776" s="50">
        <f>VLOOKUP($A776,級距!A:K,10,FALSE)</f>
        <v>4</v>
      </c>
      <c r="E776" s="50">
        <f>VLOOKUP($A776,級距!A:K,11,FALSE)</f>
        <v>1</v>
      </c>
      <c r="F776" s="50">
        <f t="shared" si="12"/>
        <v>1</v>
      </c>
    </row>
    <row r="777" spans="1:6" x14ac:dyDescent="0.25">
      <c r="A777" s="73">
        <v>44593</v>
      </c>
      <c r="B777" s="66">
        <v>3240</v>
      </c>
      <c r="C777" s="50">
        <f>VLOOKUP($A777,級距!$A:$K,9,FALSE)</f>
        <v>7</v>
      </c>
      <c r="D777" s="50">
        <f>VLOOKUP($A777,級距!A:K,10,FALSE)</f>
        <v>5</v>
      </c>
      <c r="E777" s="50">
        <f>VLOOKUP($A777,級距!A:K,11,FALSE)</f>
        <v>1</v>
      </c>
      <c r="F777" s="50">
        <f t="shared" si="12"/>
        <v>1</v>
      </c>
    </row>
    <row r="778" spans="1:6" x14ac:dyDescent="0.25">
      <c r="A778" s="73">
        <v>44592</v>
      </c>
      <c r="B778" s="66">
        <v>19905</v>
      </c>
      <c r="C778" s="50">
        <f>VLOOKUP($A778,級距!$A:$K,9,FALSE)</f>
        <v>10</v>
      </c>
      <c r="D778" s="50">
        <f>VLOOKUP($A778,級距!A:K,10,FALSE)</f>
        <v>9</v>
      </c>
      <c r="E778" s="50">
        <f>VLOOKUP($A778,級距!A:K,11,FALSE)</f>
        <v>4</v>
      </c>
      <c r="F778" s="50">
        <f t="shared" si="12"/>
        <v>1</v>
      </c>
    </row>
    <row r="779" spans="1:6" x14ac:dyDescent="0.25">
      <c r="A779" s="73">
        <v>44589</v>
      </c>
      <c r="B779" s="66">
        <v>-710</v>
      </c>
      <c r="C779" s="50">
        <f>VLOOKUP($A779,級距!$A:$K,9,FALSE)</f>
        <v>10</v>
      </c>
      <c r="D779" s="50">
        <f>VLOOKUP($A779,級距!A:K,10,FALSE)</f>
        <v>8</v>
      </c>
      <c r="E779" s="50">
        <f>VLOOKUP($A779,級距!A:K,11,FALSE)</f>
        <v>4</v>
      </c>
      <c r="F779" s="50">
        <f t="shared" si="12"/>
        <v>1</v>
      </c>
    </row>
    <row r="780" spans="1:6" x14ac:dyDescent="0.25">
      <c r="A780" s="73">
        <v>44588</v>
      </c>
      <c r="B780" s="66">
        <v>-11120</v>
      </c>
      <c r="C780" s="50">
        <f>VLOOKUP($A780,級距!$A:$K,9,FALSE)</f>
        <v>10</v>
      </c>
      <c r="D780" s="50">
        <f>VLOOKUP($A780,級距!A:K,10,FALSE)</f>
        <v>4</v>
      </c>
      <c r="E780" s="50">
        <f>VLOOKUP($A780,級距!A:K,11,FALSE)</f>
        <v>1</v>
      </c>
      <c r="F780" s="50">
        <f t="shared" si="12"/>
        <v>1</v>
      </c>
    </row>
    <row r="781" spans="1:6" x14ac:dyDescent="0.25">
      <c r="A781" s="73">
        <v>44587</v>
      </c>
      <c r="B781" s="66">
        <v>-17255</v>
      </c>
      <c r="C781" s="50">
        <f>VLOOKUP($A781,級距!$A:$K,9,FALSE)</f>
        <v>10</v>
      </c>
      <c r="D781" s="50">
        <f>VLOOKUP($A781,級距!A:K,10,FALSE)</f>
        <v>5</v>
      </c>
      <c r="E781" s="50">
        <f>VLOOKUP($A781,級距!A:K,11,FALSE)</f>
        <v>1</v>
      </c>
      <c r="F781" s="50">
        <f t="shared" si="12"/>
        <v>1</v>
      </c>
    </row>
    <row r="782" spans="1:6" x14ac:dyDescent="0.25">
      <c r="A782" s="73">
        <v>44586</v>
      </c>
      <c r="B782" s="66">
        <v>-17615</v>
      </c>
      <c r="C782" s="50">
        <f>VLOOKUP($A782,級距!$A:$K,9,FALSE)</f>
        <v>9</v>
      </c>
      <c r="D782" s="50">
        <f>VLOOKUP($A782,級距!A:K,10,FALSE)</f>
        <v>2</v>
      </c>
      <c r="E782" s="50">
        <f>VLOOKUP($A782,級距!A:K,11,FALSE)</f>
        <v>1</v>
      </c>
      <c r="F782" s="50">
        <f t="shared" si="12"/>
        <v>1</v>
      </c>
    </row>
    <row r="783" spans="1:6" x14ac:dyDescent="0.25">
      <c r="A783" s="73">
        <v>44585</v>
      </c>
      <c r="B783" s="66">
        <v>-750</v>
      </c>
      <c r="C783" s="50">
        <f>VLOOKUP($A783,級距!$A:$K,9,FALSE)</f>
        <v>10</v>
      </c>
      <c r="D783" s="50">
        <f>VLOOKUP($A783,級距!A:K,10,FALSE)</f>
        <v>2</v>
      </c>
      <c r="E783" s="50">
        <f>VLOOKUP($A783,級距!A:K,11,FALSE)</f>
        <v>1</v>
      </c>
      <c r="F783" s="50">
        <f t="shared" si="12"/>
        <v>1</v>
      </c>
    </row>
    <row r="784" spans="1:6" x14ac:dyDescent="0.25">
      <c r="A784" s="73">
        <v>44582</v>
      </c>
      <c r="B784" s="66">
        <v>-9485</v>
      </c>
      <c r="C784" s="50">
        <f>VLOOKUP($A784,級距!$A:$K,9,FALSE)</f>
        <v>9</v>
      </c>
      <c r="D784" s="50">
        <f>VLOOKUP($A784,級距!A:K,10,FALSE)</f>
        <v>8</v>
      </c>
      <c r="E784" s="50">
        <f>VLOOKUP($A784,級距!A:K,11,FALSE)</f>
        <v>4</v>
      </c>
      <c r="F784" s="50">
        <f t="shared" si="12"/>
        <v>1</v>
      </c>
    </row>
    <row r="785" spans="1:6" x14ac:dyDescent="0.25">
      <c r="A785" s="73">
        <v>44581</v>
      </c>
      <c r="B785" s="66">
        <v>-3175</v>
      </c>
      <c r="C785" s="50">
        <f>VLOOKUP($A785,級距!$A:$K,9,FALSE)</f>
        <v>10</v>
      </c>
      <c r="D785" s="50">
        <f>VLOOKUP($A785,級距!A:K,10,FALSE)</f>
        <v>7</v>
      </c>
      <c r="E785" s="50">
        <f>VLOOKUP($A785,級距!A:K,11,FALSE)</f>
        <v>4</v>
      </c>
      <c r="F785" s="50">
        <f t="shared" si="12"/>
        <v>1</v>
      </c>
    </row>
    <row r="786" spans="1:6" x14ac:dyDescent="0.25">
      <c r="A786" s="73">
        <v>44580</v>
      </c>
      <c r="B786" s="66">
        <v>-8855</v>
      </c>
      <c r="C786" s="50">
        <f>VLOOKUP($A786,級距!$A:$K,9,FALSE)</f>
        <v>8</v>
      </c>
      <c r="D786" s="50">
        <f>VLOOKUP($A786,級距!A:K,10,FALSE)</f>
        <v>7</v>
      </c>
      <c r="E786" s="50">
        <f>VLOOKUP($A786,級距!A:K,11,FALSE)</f>
        <v>4</v>
      </c>
      <c r="F786" s="50">
        <f t="shared" si="12"/>
        <v>1</v>
      </c>
    </row>
    <row r="787" spans="1:6" x14ac:dyDescent="0.25">
      <c r="A787" s="73">
        <v>44579</v>
      </c>
      <c r="B787" s="66">
        <v>-13730</v>
      </c>
      <c r="C787" s="50">
        <f>VLOOKUP($A787,級距!$A:$K,9,FALSE)</f>
        <v>5</v>
      </c>
      <c r="D787" s="50">
        <f>VLOOKUP($A787,級距!A:K,10,FALSE)</f>
        <v>5</v>
      </c>
      <c r="E787" s="50">
        <f>VLOOKUP($A787,級距!A:K,11,FALSE)</f>
        <v>2</v>
      </c>
      <c r="F787" s="50">
        <f t="shared" si="12"/>
        <v>1</v>
      </c>
    </row>
    <row r="788" spans="1:6" x14ac:dyDescent="0.25">
      <c r="A788" s="73">
        <v>44578</v>
      </c>
      <c r="B788" s="66">
        <v>-280</v>
      </c>
      <c r="C788" s="50" t="e">
        <f>VLOOKUP($A788,級距!$A:$K,9,FALSE)</f>
        <v>#N/A</v>
      </c>
      <c r="D788" s="50" t="e">
        <f>VLOOKUP($A788,級距!A:K,10,FALSE)</f>
        <v>#N/A</v>
      </c>
      <c r="E788" s="50" t="e">
        <f>VLOOKUP($A788,級距!A:K,11,FALSE)</f>
        <v>#N/A</v>
      </c>
      <c r="F788" s="50">
        <f t="shared" si="12"/>
        <v>1</v>
      </c>
    </row>
    <row r="789" spans="1:6" x14ac:dyDescent="0.25">
      <c r="A789" s="73">
        <v>44575</v>
      </c>
      <c r="B789" s="66">
        <v>-6865</v>
      </c>
      <c r="C789" s="50">
        <f>VLOOKUP($A789,級距!$A:$K,9,FALSE)</f>
        <v>6</v>
      </c>
      <c r="D789" s="50">
        <f>VLOOKUP($A789,級距!A:K,10,FALSE)</f>
        <v>5</v>
      </c>
      <c r="E789" s="50">
        <f>VLOOKUP($A789,級距!A:K,11,FALSE)</f>
        <v>1</v>
      </c>
      <c r="F789" s="50">
        <f t="shared" si="12"/>
        <v>1</v>
      </c>
    </row>
    <row r="790" spans="1:6" x14ac:dyDescent="0.25">
      <c r="A790" s="73">
        <v>44574</v>
      </c>
      <c r="B790" s="66">
        <v>-3230</v>
      </c>
      <c r="C790" s="50">
        <f>VLOOKUP($A790,級距!$A:$K,9,FALSE)</f>
        <v>10</v>
      </c>
      <c r="D790" s="50">
        <f>VLOOKUP($A790,級距!A:K,10,FALSE)</f>
        <v>8</v>
      </c>
      <c r="E790" s="50">
        <f>VLOOKUP($A790,級距!A:K,11,FALSE)</f>
        <v>4</v>
      </c>
      <c r="F790" s="50">
        <f t="shared" si="12"/>
        <v>1</v>
      </c>
    </row>
    <row r="791" spans="1:6" x14ac:dyDescent="0.25">
      <c r="A791" s="73">
        <v>44573</v>
      </c>
      <c r="B791" s="66">
        <v>-7080</v>
      </c>
      <c r="C791" s="50">
        <f>VLOOKUP($A791,級距!$A:$K,9,FALSE)</f>
        <v>4</v>
      </c>
      <c r="D791" s="50">
        <f>VLOOKUP($A791,級距!A:K,10,FALSE)</f>
        <v>2</v>
      </c>
      <c r="E791" s="50">
        <f>VLOOKUP($A791,級距!A:K,11,FALSE)</f>
        <v>2</v>
      </c>
      <c r="F791" s="50">
        <f t="shared" si="12"/>
        <v>1</v>
      </c>
    </row>
    <row r="792" spans="1:6" x14ac:dyDescent="0.25">
      <c r="A792" s="73">
        <v>44572</v>
      </c>
      <c r="B792" s="66">
        <v>4955</v>
      </c>
      <c r="C792" s="50">
        <f>VLOOKUP($A792,級距!$A:$K,9,FALSE)</f>
        <v>8</v>
      </c>
      <c r="D792" s="50">
        <f>VLOOKUP($A792,級距!A:K,10,FALSE)</f>
        <v>4</v>
      </c>
      <c r="E792" s="50">
        <f>VLOOKUP($A792,級距!A:K,11,FALSE)</f>
        <v>1</v>
      </c>
      <c r="F792" s="50">
        <f t="shared" si="12"/>
        <v>1</v>
      </c>
    </row>
    <row r="793" spans="1:6" x14ac:dyDescent="0.25">
      <c r="A793" s="73">
        <v>44571</v>
      </c>
      <c r="B793" s="66">
        <v>12295</v>
      </c>
      <c r="C793" s="50">
        <f>VLOOKUP($A793,級距!$A:$K,9,FALSE)</f>
        <v>9</v>
      </c>
      <c r="D793" s="50">
        <f>VLOOKUP($A793,級距!A:K,10,FALSE)</f>
        <v>2</v>
      </c>
      <c r="E793" s="50">
        <f>VLOOKUP($A793,級距!A:K,11,FALSE)</f>
        <v>1</v>
      </c>
      <c r="F793" s="50">
        <f t="shared" si="12"/>
        <v>1</v>
      </c>
    </row>
    <row r="794" spans="1:6" x14ac:dyDescent="0.25">
      <c r="A794" s="73">
        <v>44568</v>
      </c>
      <c r="B794" s="66">
        <v>-4570</v>
      </c>
      <c r="C794" s="50">
        <f>VLOOKUP($A794,級距!$A:$K,9,FALSE)</f>
        <v>7</v>
      </c>
      <c r="D794" s="50">
        <f>VLOOKUP($A794,級距!A:K,10,FALSE)</f>
        <v>8</v>
      </c>
      <c r="E794" s="50">
        <f>VLOOKUP($A794,級距!A:K,11,FALSE)</f>
        <v>4</v>
      </c>
      <c r="F794" s="50">
        <f t="shared" si="12"/>
        <v>1</v>
      </c>
    </row>
    <row r="795" spans="1:6" x14ac:dyDescent="0.25">
      <c r="A795" s="73">
        <v>44567</v>
      </c>
      <c r="B795" s="66">
        <v>-12695</v>
      </c>
      <c r="C795" s="50">
        <f>VLOOKUP($A795,級距!$A:$K,9,FALSE)</f>
        <v>6</v>
      </c>
      <c r="D795" s="50">
        <f>VLOOKUP($A795,級距!A:K,10,FALSE)</f>
        <v>2</v>
      </c>
      <c r="E795" s="50">
        <f>VLOOKUP($A795,級距!A:K,11,FALSE)</f>
        <v>1</v>
      </c>
      <c r="F795" s="50">
        <f t="shared" si="12"/>
        <v>1</v>
      </c>
    </row>
    <row r="796" spans="1:6" x14ac:dyDescent="0.25">
      <c r="A796" s="73">
        <v>44566</v>
      </c>
      <c r="B796" s="66">
        <v>100</v>
      </c>
      <c r="C796" s="50">
        <f>VLOOKUP($A796,級距!$A:$K,9,FALSE)</f>
        <v>9</v>
      </c>
      <c r="D796" s="50">
        <f>VLOOKUP($A796,級距!A:K,10,FALSE)</f>
        <v>10</v>
      </c>
      <c r="E796" s="50">
        <f>VLOOKUP($A796,級距!A:K,11,FALSE)</f>
        <v>4</v>
      </c>
      <c r="F796" s="50">
        <f t="shared" si="12"/>
        <v>1</v>
      </c>
    </row>
    <row r="797" spans="1:6" x14ac:dyDescent="0.25">
      <c r="A797" s="73">
        <v>44565</v>
      </c>
      <c r="B797" s="66">
        <v>16050</v>
      </c>
      <c r="C797" s="50">
        <f>VLOOKUP($A797,級距!$A:$K,9,FALSE)</f>
        <v>8</v>
      </c>
      <c r="D797" s="50">
        <f>VLOOKUP($A797,級距!A:K,10,FALSE)</f>
        <v>7</v>
      </c>
      <c r="E797" s="50">
        <f>VLOOKUP($A797,級距!A:K,11,FALSE)</f>
        <v>4</v>
      </c>
      <c r="F797" s="50">
        <f t="shared" si="12"/>
        <v>1</v>
      </c>
    </row>
    <row r="798" spans="1:6" x14ac:dyDescent="0.25">
      <c r="A798" s="73">
        <v>44564</v>
      </c>
      <c r="B798" s="66">
        <v>2905</v>
      </c>
      <c r="C798" s="50">
        <f>VLOOKUP($A798,級距!$A:$K,9,FALSE)</f>
        <v>4</v>
      </c>
      <c r="D798" s="50">
        <f>VLOOKUP($A798,級距!A:K,10,FALSE)</f>
        <v>3</v>
      </c>
      <c r="E798" s="50">
        <f>VLOOKUP($A798,級距!A:K,11,FALSE)</f>
        <v>2</v>
      </c>
      <c r="F798" s="50">
        <f t="shared" si="12"/>
        <v>1</v>
      </c>
    </row>
    <row r="799" spans="1:6" x14ac:dyDescent="0.25">
      <c r="A799" s="73">
        <v>44561</v>
      </c>
      <c r="B799" s="66">
        <v>-4090</v>
      </c>
      <c r="C799" s="50">
        <f>VLOOKUP($A799,級距!$A:$K,9,FALSE)</f>
        <v>2</v>
      </c>
      <c r="D799" s="50">
        <f>VLOOKUP($A799,級距!A:K,10,FALSE)</f>
        <v>5</v>
      </c>
      <c r="E799" s="50">
        <f>VLOOKUP($A799,級距!A:K,11,FALSE)</f>
        <v>2</v>
      </c>
      <c r="F799" s="50">
        <f t="shared" si="12"/>
        <v>1</v>
      </c>
    </row>
    <row r="800" spans="1:6" x14ac:dyDescent="0.25">
      <c r="A800" s="73">
        <v>44560</v>
      </c>
      <c r="B800" s="66">
        <v>-9215</v>
      </c>
      <c r="C800" s="50">
        <f>VLOOKUP($A800,級距!$A:$K,9,FALSE)</f>
        <v>2</v>
      </c>
      <c r="D800" s="50">
        <f>VLOOKUP($A800,級距!A:K,10,FALSE)</f>
        <v>7</v>
      </c>
      <c r="E800" s="50">
        <f>VLOOKUP($A800,級距!A:K,11,FALSE)</f>
        <v>3</v>
      </c>
      <c r="F800" s="50">
        <f t="shared" si="12"/>
        <v>1</v>
      </c>
    </row>
    <row r="801" spans="1:6" x14ac:dyDescent="0.25">
      <c r="A801" s="73">
        <v>44559</v>
      </c>
      <c r="B801" s="66">
        <v>-7540</v>
      </c>
      <c r="C801" s="50">
        <f>VLOOKUP($A801,級距!$A:$K,9,FALSE)</f>
        <v>2</v>
      </c>
      <c r="D801" s="50">
        <f>VLOOKUP($A801,級距!A:K,10,FALSE)</f>
        <v>2</v>
      </c>
      <c r="E801" s="50">
        <f>VLOOKUP($A801,級距!A:K,11,FALSE)</f>
        <v>2</v>
      </c>
      <c r="F801" s="50">
        <f t="shared" si="12"/>
        <v>1</v>
      </c>
    </row>
    <row r="802" spans="1:6" x14ac:dyDescent="0.25">
      <c r="A802" s="73">
        <v>44558</v>
      </c>
      <c r="B802" s="66">
        <v>2790</v>
      </c>
      <c r="C802" s="50">
        <f>VLOOKUP($A802,級距!$A:$K,9,FALSE)</f>
        <v>4</v>
      </c>
      <c r="D802" s="50">
        <f>VLOOKUP($A802,級距!A:K,10,FALSE)</f>
        <v>7</v>
      </c>
      <c r="E802" s="50">
        <f>VLOOKUP($A802,級距!A:K,11,FALSE)</f>
        <v>3</v>
      </c>
      <c r="F802" s="50">
        <f t="shared" si="12"/>
        <v>1</v>
      </c>
    </row>
    <row r="803" spans="1:6" x14ac:dyDescent="0.25">
      <c r="A803" s="73">
        <v>44557</v>
      </c>
      <c r="B803" s="66">
        <v>30710</v>
      </c>
      <c r="C803" s="50">
        <f>VLOOKUP($A803,級距!$A:$K,9,FALSE)</f>
        <v>5</v>
      </c>
      <c r="D803" s="50">
        <f>VLOOKUP($A803,級距!A:K,10,FALSE)</f>
        <v>10</v>
      </c>
      <c r="E803" s="50">
        <f>VLOOKUP($A803,級距!A:K,11,FALSE)</f>
        <v>3</v>
      </c>
      <c r="F803" s="50">
        <f t="shared" si="12"/>
        <v>1</v>
      </c>
    </row>
    <row r="804" spans="1:6" x14ac:dyDescent="0.25">
      <c r="A804" s="73">
        <v>44556</v>
      </c>
      <c r="B804" s="66">
        <v>0</v>
      </c>
      <c r="C804" s="50" t="e">
        <f>VLOOKUP($A804,級距!$A:$K,9,FALSE)</f>
        <v>#N/A</v>
      </c>
      <c r="D804" s="50" t="e">
        <f>VLOOKUP($A804,級距!A:K,10,FALSE)</f>
        <v>#N/A</v>
      </c>
      <c r="E804" s="50" t="e">
        <f>VLOOKUP($A804,級距!A:K,11,FALSE)</f>
        <v>#N/A</v>
      </c>
      <c r="F804" s="50">
        <f t="shared" si="12"/>
        <v>0</v>
      </c>
    </row>
    <row r="805" spans="1:6" x14ac:dyDescent="0.25">
      <c r="A805" s="73">
        <v>44555</v>
      </c>
      <c r="B805" s="66">
        <v>0</v>
      </c>
      <c r="C805" s="50" t="e">
        <f>VLOOKUP($A805,級距!$A:$K,9,FALSE)</f>
        <v>#N/A</v>
      </c>
      <c r="D805" s="50" t="e">
        <f>VLOOKUP($A805,級距!A:K,10,FALSE)</f>
        <v>#N/A</v>
      </c>
      <c r="E805" s="50" t="e">
        <f>VLOOKUP($A805,級距!A:K,11,FALSE)</f>
        <v>#N/A</v>
      </c>
      <c r="F805" s="50">
        <f t="shared" si="12"/>
        <v>0</v>
      </c>
    </row>
    <row r="806" spans="1:6" x14ac:dyDescent="0.25">
      <c r="A806" s="73">
        <v>44554</v>
      </c>
      <c r="B806" s="66">
        <v>0</v>
      </c>
      <c r="C806" s="50" t="e">
        <f>VLOOKUP($A806,級距!$A:$K,9,FALSE)</f>
        <v>#N/A</v>
      </c>
      <c r="D806" s="50" t="e">
        <f>VLOOKUP($A806,級距!A:K,10,FALSE)</f>
        <v>#N/A</v>
      </c>
      <c r="E806" s="50" t="e">
        <f>VLOOKUP($A806,級距!A:K,11,FALSE)</f>
        <v>#N/A</v>
      </c>
      <c r="F806" s="50">
        <f t="shared" si="12"/>
        <v>0</v>
      </c>
    </row>
    <row r="807" spans="1:6" x14ac:dyDescent="0.25">
      <c r="A807" s="73">
        <v>44553</v>
      </c>
      <c r="B807" s="66">
        <v>2945</v>
      </c>
      <c r="C807" s="50">
        <f>VLOOKUP($A807,級距!$A:$K,9,FALSE)</f>
        <v>3</v>
      </c>
      <c r="D807" s="50">
        <f>VLOOKUP($A807,級距!A:K,10,FALSE)</f>
        <v>6</v>
      </c>
      <c r="E807" s="50">
        <f>VLOOKUP($A807,級距!A:K,11,FALSE)</f>
        <v>2</v>
      </c>
      <c r="F807" s="50">
        <f t="shared" si="12"/>
        <v>1</v>
      </c>
    </row>
    <row r="808" spans="1:6" x14ac:dyDescent="0.25">
      <c r="A808" s="73">
        <v>44552</v>
      </c>
      <c r="B808" s="66">
        <v>9140</v>
      </c>
      <c r="C808" s="50">
        <f>VLOOKUP($A808,級距!$A:$K,9,FALSE)</f>
        <v>5</v>
      </c>
      <c r="D808" s="50">
        <f>VLOOKUP($A808,級距!A:K,10,FALSE)</f>
        <v>8</v>
      </c>
      <c r="E808" s="50">
        <f>VLOOKUP($A808,級距!A:K,11,FALSE)</f>
        <v>3</v>
      </c>
      <c r="F808" s="50">
        <f t="shared" si="12"/>
        <v>1</v>
      </c>
    </row>
    <row r="809" spans="1:6" x14ac:dyDescent="0.25">
      <c r="A809" s="73">
        <v>44551</v>
      </c>
      <c r="B809" s="66">
        <v>12905</v>
      </c>
      <c r="C809" s="50">
        <f>VLOOKUP($A809,級距!$A:$K,9,FALSE)</f>
        <v>8</v>
      </c>
      <c r="D809" s="50">
        <f>VLOOKUP($A809,級距!A:K,10,FALSE)</f>
        <v>5</v>
      </c>
      <c r="E809" s="50">
        <f>VLOOKUP($A809,級距!A:K,11,FALSE)</f>
        <v>1</v>
      </c>
      <c r="F809" s="50">
        <f t="shared" si="12"/>
        <v>1</v>
      </c>
    </row>
    <row r="810" spans="1:6" x14ac:dyDescent="0.25">
      <c r="A810" s="73">
        <v>44550</v>
      </c>
      <c r="B810" s="66">
        <v>5400</v>
      </c>
      <c r="C810" s="50">
        <f>VLOOKUP($A810,級距!$A:$K,9,FALSE)</f>
        <v>3</v>
      </c>
      <c r="D810" s="50">
        <f>VLOOKUP($A810,級距!A:K,10,FALSE)</f>
        <v>4</v>
      </c>
      <c r="E810" s="50">
        <f>VLOOKUP($A810,級距!A:K,11,FALSE)</f>
        <v>2</v>
      </c>
      <c r="F810" s="50">
        <f t="shared" si="12"/>
        <v>1</v>
      </c>
    </row>
    <row r="811" spans="1:6" x14ac:dyDescent="0.25">
      <c r="A811" s="73">
        <v>44547</v>
      </c>
      <c r="B811" s="66">
        <v>-1040</v>
      </c>
      <c r="C811" s="50">
        <f>VLOOKUP($A811,級距!$A:$K,9,FALSE)</f>
        <v>7</v>
      </c>
      <c r="D811" s="50">
        <f>VLOOKUP($A811,級距!A:K,10,FALSE)</f>
        <v>1</v>
      </c>
      <c r="E811" s="50">
        <f>VLOOKUP($A811,級距!A:K,11,FALSE)</f>
        <v>1</v>
      </c>
      <c r="F811" s="50">
        <f t="shared" si="12"/>
        <v>1</v>
      </c>
    </row>
    <row r="812" spans="1:6" x14ac:dyDescent="0.25">
      <c r="A812" s="73">
        <v>44546</v>
      </c>
      <c r="B812" s="66">
        <v>9860</v>
      </c>
      <c r="C812" s="50">
        <f>VLOOKUP($A812,級距!$A:$K,9,FALSE)</f>
        <v>10</v>
      </c>
      <c r="D812" s="50">
        <f>VLOOKUP($A812,級距!A:K,10,FALSE)</f>
        <v>9</v>
      </c>
      <c r="E812" s="50">
        <f>VLOOKUP($A812,級距!A:K,11,FALSE)</f>
        <v>4</v>
      </c>
      <c r="F812" s="50">
        <f t="shared" si="12"/>
        <v>1</v>
      </c>
    </row>
    <row r="813" spans="1:6" x14ac:dyDescent="0.25">
      <c r="A813" s="73">
        <v>44545</v>
      </c>
      <c r="B813" s="66">
        <v>14865</v>
      </c>
      <c r="C813" s="50">
        <f>VLOOKUP($A813,級距!$A:$K,9,FALSE)</f>
        <v>10</v>
      </c>
      <c r="D813" s="50">
        <f>VLOOKUP($A813,級距!A:K,10,FALSE)</f>
        <v>8</v>
      </c>
      <c r="E813" s="50">
        <f>VLOOKUP($A813,級距!A:K,11,FALSE)</f>
        <v>4</v>
      </c>
      <c r="F813" s="50">
        <f t="shared" si="12"/>
        <v>1</v>
      </c>
    </row>
    <row r="814" spans="1:6" x14ac:dyDescent="0.25">
      <c r="A814" s="73">
        <v>44544</v>
      </c>
      <c r="B814" s="66">
        <v>-3840</v>
      </c>
      <c r="C814" s="50">
        <f>VLOOKUP($A814,級距!$A:$K,9,FALSE)</f>
        <v>6</v>
      </c>
      <c r="D814" s="50">
        <f>VLOOKUP($A814,級距!A:K,10,FALSE)</f>
        <v>2</v>
      </c>
      <c r="E814" s="50">
        <f>VLOOKUP($A814,級距!A:K,11,FALSE)</f>
        <v>1</v>
      </c>
      <c r="F814" s="50">
        <f t="shared" si="12"/>
        <v>1</v>
      </c>
    </row>
    <row r="815" spans="1:6" x14ac:dyDescent="0.25">
      <c r="A815" s="73">
        <v>44540</v>
      </c>
      <c r="B815" s="66">
        <v>-4585</v>
      </c>
      <c r="C815" s="50">
        <f>VLOOKUP($A815,級距!$A:$K,9,FALSE)</f>
        <v>4</v>
      </c>
      <c r="D815" s="50">
        <f>VLOOKUP($A815,級距!A:K,10,FALSE)</f>
        <v>6</v>
      </c>
      <c r="E815" s="50">
        <f>VLOOKUP($A815,級距!A:K,11,FALSE)</f>
        <v>2</v>
      </c>
      <c r="F815" s="50">
        <f t="shared" si="12"/>
        <v>1</v>
      </c>
    </row>
    <row r="816" spans="1:6" x14ac:dyDescent="0.25">
      <c r="A816" s="73">
        <v>44539</v>
      </c>
      <c r="B816" s="66">
        <v>-6580</v>
      </c>
      <c r="C816" s="50">
        <f>VLOOKUP($A816,級距!$A:$K,9,FALSE)</f>
        <v>5</v>
      </c>
      <c r="D816" s="50">
        <f>VLOOKUP($A816,級距!A:K,10,FALSE)</f>
        <v>7</v>
      </c>
      <c r="E816" s="50">
        <f>VLOOKUP($A816,級距!A:K,11,FALSE)</f>
        <v>3</v>
      </c>
      <c r="F816" s="50">
        <f t="shared" si="12"/>
        <v>1</v>
      </c>
    </row>
    <row r="817" spans="1:6" x14ac:dyDescent="0.25">
      <c r="A817" s="73">
        <v>44538</v>
      </c>
      <c r="B817" s="66">
        <v>-4190</v>
      </c>
      <c r="C817" s="50">
        <f>VLOOKUP($A817,級距!$A:$K,9,FALSE)</f>
        <v>3</v>
      </c>
      <c r="D817" s="50">
        <f>VLOOKUP($A817,級距!A:K,10,FALSE)</f>
        <v>1</v>
      </c>
      <c r="E817" s="50">
        <f>VLOOKUP($A817,級距!A:K,11,FALSE)</f>
        <v>2</v>
      </c>
      <c r="F817" s="50">
        <f t="shared" si="12"/>
        <v>1</v>
      </c>
    </row>
    <row r="818" spans="1:6" x14ac:dyDescent="0.25">
      <c r="A818" s="73">
        <v>44537</v>
      </c>
      <c r="B818" s="66">
        <v>9605</v>
      </c>
      <c r="C818" s="50">
        <f>VLOOKUP($A818,級距!$A:$K,9,FALSE)</f>
        <v>5</v>
      </c>
      <c r="D818" s="50">
        <f>VLOOKUP($A818,級距!A:K,10,FALSE)</f>
        <v>8</v>
      </c>
      <c r="E818" s="50">
        <f>VLOOKUP($A818,級距!A:K,11,FALSE)</f>
        <v>3</v>
      </c>
      <c r="F818" s="50">
        <f t="shared" si="12"/>
        <v>1</v>
      </c>
    </row>
    <row r="819" spans="1:6" x14ac:dyDescent="0.25">
      <c r="A819" s="73">
        <v>44536</v>
      </c>
      <c r="B819" s="66">
        <v>-1860</v>
      </c>
      <c r="C819" s="50">
        <f>VLOOKUP($A819,級距!$A:$K,9,FALSE)</f>
        <v>7</v>
      </c>
      <c r="D819" s="50">
        <f>VLOOKUP($A819,級距!A:K,10,FALSE)</f>
        <v>6</v>
      </c>
      <c r="E819" s="50">
        <f>VLOOKUP($A819,級距!A:K,11,FALSE)</f>
        <v>1</v>
      </c>
      <c r="F819" s="50">
        <f t="shared" si="12"/>
        <v>1</v>
      </c>
    </row>
    <row r="820" spans="1:6" x14ac:dyDescent="0.25">
      <c r="A820" s="73">
        <v>44533</v>
      </c>
      <c r="B820" s="66">
        <v>-5350</v>
      </c>
      <c r="C820" s="50">
        <f>VLOOKUP($A820,級距!$A:$K,9,FALSE)</f>
        <v>10</v>
      </c>
      <c r="D820" s="50">
        <f>VLOOKUP($A820,級距!A:K,10,FALSE)</f>
        <v>5</v>
      </c>
      <c r="E820" s="50">
        <f>VLOOKUP($A820,級距!A:K,11,FALSE)</f>
        <v>1</v>
      </c>
      <c r="F820" s="50">
        <f t="shared" si="12"/>
        <v>1</v>
      </c>
    </row>
    <row r="821" spans="1:6" x14ac:dyDescent="0.25">
      <c r="A821" s="73">
        <v>44532</v>
      </c>
      <c r="B821" s="66">
        <v>3260</v>
      </c>
      <c r="C821" s="50">
        <f>VLOOKUP($A821,級距!$A:$K,9,FALSE)</f>
        <v>6</v>
      </c>
      <c r="D821" s="50">
        <f>VLOOKUP($A821,級距!A:K,10,FALSE)</f>
        <v>3</v>
      </c>
      <c r="E821" s="50">
        <f>VLOOKUP($A821,級距!A:K,11,FALSE)</f>
        <v>1</v>
      </c>
      <c r="F821" s="50">
        <f t="shared" si="12"/>
        <v>1</v>
      </c>
    </row>
    <row r="822" spans="1:6" x14ac:dyDescent="0.25">
      <c r="A822" s="73">
        <v>44531</v>
      </c>
      <c r="B822" s="66">
        <v>1950</v>
      </c>
      <c r="C822" s="50">
        <f>VLOOKUP($A822,級距!$A:$K,9,FALSE)</f>
        <v>10</v>
      </c>
      <c r="D822" s="50">
        <f>VLOOKUP($A822,級距!A:K,10,FALSE)</f>
        <v>9</v>
      </c>
      <c r="E822" s="50">
        <f>VLOOKUP($A822,級距!A:K,11,FALSE)</f>
        <v>4</v>
      </c>
      <c r="F822" s="50">
        <f t="shared" si="12"/>
        <v>1</v>
      </c>
    </row>
    <row r="823" spans="1:6" x14ac:dyDescent="0.25">
      <c r="A823" s="73">
        <v>44530</v>
      </c>
      <c r="B823" s="66">
        <v>-9920</v>
      </c>
      <c r="C823" s="50">
        <f>VLOOKUP($A823,級距!$A:$K,9,FALSE)</f>
        <v>8</v>
      </c>
      <c r="D823" s="50">
        <f>VLOOKUP($A823,級距!A:K,10,FALSE)</f>
        <v>5</v>
      </c>
      <c r="E823" s="50">
        <f>VLOOKUP($A823,級距!A:K,11,FALSE)</f>
        <v>1</v>
      </c>
      <c r="F823" s="50">
        <f t="shared" si="12"/>
        <v>1</v>
      </c>
    </row>
    <row r="824" spans="1:6" x14ac:dyDescent="0.25">
      <c r="A824" s="73">
        <v>44529</v>
      </c>
      <c r="B824" s="66">
        <v>7950</v>
      </c>
      <c r="C824" s="50">
        <f>VLOOKUP($A824,級距!$A:$K,9,FALSE)</f>
        <v>5</v>
      </c>
      <c r="D824" s="50">
        <f>VLOOKUP($A824,級距!A:K,10,FALSE)</f>
        <v>7</v>
      </c>
      <c r="E824" s="50">
        <f>VLOOKUP($A824,級距!A:K,11,FALSE)</f>
        <v>3</v>
      </c>
      <c r="F824" s="50">
        <f t="shared" si="12"/>
        <v>1</v>
      </c>
    </row>
    <row r="825" spans="1:6" x14ac:dyDescent="0.25">
      <c r="A825" s="73">
        <v>44526</v>
      </c>
      <c r="B825" s="66">
        <v>-6810</v>
      </c>
      <c r="C825" s="50" t="e">
        <f>VLOOKUP($A825,級距!$A:$K,9,FALSE)</f>
        <v>#N/A</v>
      </c>
      <c r="D825" s="50" t="e">
        <f>VLOOKUP($A825,級距!A:K,10,FALSE)</f>
        <v>#N/A</v>
      </c>
      <c r="E825" s="50" t="e">
        <f>VLOOKUP($A825,級距!A:K,11,FALSE)</f>
        <v>#N/A</v>
      </c>
      <c r="F825" s="50">
        <f t="shared" si="12"/>
        <v>1</v>
      </c>
    </row>
    <row r="826" spans="1:6" x14ac:dyDescent="0.25">
      <c r="A826" s="73">
        <v>44525</v>
      </c>
      <c r="B826" s="66">
        <v>-5030</v>
      </c>
      <c r="C826" s="50" t="e">
        <f>VLOOKUP($A826,級距!$A:$K,9,FALSE)</f>
        <v>#N/A</v>
      </c>
      <c r="D826" s="50" t="e">
        <f>VLOOKUP($A826,級距!A:K,10,FALSE)</f>
        <v>#N/A</v>
      </c>
      <c r="E826" s="50" t="e">
        <f>VLOOKUP($A826,級距!A:K,11,FALSE)</f>
        <v>#N/A</v>
      </c>
      <c r="F826" s="50">
        <f t="shared" si="12"/>
        <v>1</v>
      </c>
    </row>
    <row r="827" spans="1:6" x14ac:dyDescent="0.25">
      <c r="A827" s="73">
        <v>44524</v>
      </c>
      <c r="B827" s="66">
        <v>1660</v>
      </c>
      <c r="C827" s="50">
        <f>VLOOKUP($A827,級距!$A:$K,9,FALSE)</f>
        <v>5</v>
      </c>
      <c r="D827" s="50">
        <f>VLOOKUP($A827,級距!A:K,10,FALSE)</f>
        <v>3</v>
      </c>
      <c r="E827" s="50">
        <f>VLOOKUP($A827,級距!A:K,11,FALSE)</f>
        <v>2</v>
      </c>
      <c r="F827" s="50">
        <f t="shared" si="12"/>
        <v>1</v>
      </c>
    </row>
    <row r="828" spans="1:6" x14ac:dyDescent="0.25">
      <c r="A828" s="73">
        <v>44523</v>
      </c>
      <c r="B828" s="66">
        <v>-9070</v>
      </c>
      <c r="C828" s="50">
        <f>VLOOKUP($A828,級距!$A:$K,9,FALSE)</f>
        <v>6</v>
      </c>
      <c r="D828" s="50">
        <f>VLOOKUP($A828,級距!A:K,10,FALSE)</f>
        <v>1</v>
      </c>
      <c r="E828" s="50">
        <f>VLOOKUP($A828,級距!A:K,11,FALSE)</f>
        <v>1</v>
      </c>
      <c r="F828" s="50">
        <f t="shared" si="12"/>
        <v>1</v>
      </c>
    </row>
    <row r="829" spans="1:6" x14ac:dyDescent="0.25">
      <c r="A829" s="73">
        <v>44522</v>
      </c>
      <c r="B829" s="66">
        <v>-625</v>
      </c>
      <c r="C829" s="50">
        <f>VLOOKUP($A829,級距!$A:$K,9,FALSE)</f>
        <v>8</v>
      </c>
      <c r="D829" s="50">
        <f>VLOOKUP($A829,級距!A:K,10,FALSE)</f>
        <v>7</v>
      </c>
      <c r="E829" s="50">
        <f>VLOOKUP($A829,級距!A:K,11,FALSE)</f>
        <v>4</v>
      </c>
      <c r="F829" s="50">
        <f t="shared" si="12"/>
        <v>1</v>
      </c>
    </row>
    <row r="830" spans="1:6" x14ac:dyDescent="0.25">
      <c r="A830" s="73">
        <v>44521</v>
      </c>
      <c r="B830" s="66">
        <v>0</v>
      </c>
      <c r="C830" s="50" t="e">
        <f>VLOOKUP($A830,級距!$A:$K,9,FALSE)</f>
        <v>#N/A</v>
      </c>
      <c r="D830" s="50" t="e">
        <f>VLOOKUP($A830,級距!A:K,10,FALSE)</f>
        <v>#N/A</v>
      </c>
      <c r="E830" s="50" t="e">
        <f>VLOOKUP($A830,級距!A:K,11,FALSE)</f>
        <v>#N/A</v>
      </c>
      <c r="F830" s="50">
        <f t="shared" si="12"/>
        <v>0</v>
      </c>
    </row>
    <row r="831" spans="1:6" x14ac:dyDescent="0.25">
      <c r="A831" s="73">
        <v>44520</v>
      </c>
      <c r="B831" s="66">
        <v>0</v>
      </c>
      <c r="C831" s="50" t="e">
        <f>VLOOKUP($A831,級距!$A:$K,9,FALSE)</f>
        <v>#N/A</v>
      </c>
      <c r="D831" s="50" t="e">
        <f>VLOOKUP($A831,級距!A:K,10,FALSE)</f>
        <v>#N/A</v>
      </c>
      <c r="E831" s="50" t="e">
        <f>VLOOKUP($A831,級距!A:K,11,FALSE)</f>
        <v>#N/A</v>
      </c>
      <c r="F831" s="50">
        <f t="shared" si="12"/>
        <v>0</v>
      </c>
    </row>
    <row r="832" spans="1:6" x14ac:dyDescent="0.25">
      <c r="A832" s="73">
        <v>44519</v>
      </c>
      <c r="B832" s="66">
        <v>-2210</v>
      </c>
      <c r="C832" s="50">
        <f>VLOOKUP($A832,級距!$A:$K,9,FALSE)</f>
        <v>1</v>
      </c>
      <c r="D832" s="50">
        <f>VLOOKUP($A832,級距!A:K,10,FALSE)</f>
        <v>4</v>
      </c>
      <c r="E832" s="50">
        <f>VLOOKUP($A832,級距!A:K,11,FALSE)</f>
        <v>2</v>
      </c>
      <c r="F832" s="50">
        <f t="shared" si="12"/>
        <v>1</v>
      </c>
    </row>
    <row r="833" spans="1:6" x14ac:dyDescent="0.25">
      <c r="A833" s="73">
        <v>44518</v>
      </c>
      <c r="B833" s="66">
        <v>-6820</v>
      </c>
      <c r="C833" s="50">
        <f>VLOOKUP($A833,級距!$A:$K,9,FALSE)</f>
        <v>3</v>
      </c>
      <c r="D833" s="50">
        <f>VLOOKUP($A833,級距!A:K,10,FALSE)</f>
        <v>5</v>
      </c>
      <c r="E833" s="50">
        <f>VLOOKUP($A833,級距!A:K,11,FALSE)</f>
        <v>2</v>
      </c>
      <c r="F833" s="50">
        <f t="shared" si="12"/>
        <v>1</v>
      </c>
    </row>
    <row r="834" spans="1:6" x14ac:dyDescent="0.25">
      <c r="A834" s="73">
        <v>44517</v>
      </c>
      <c r="B834" s="66">
        <v>-1500</v>
      </c>
      <c r="C834" s="50">
        <f>VLOOKUP($A834,級距!$A:$K,9,FALSE)</f>
        <v>1</v>
      </c>
      <c r="D834" s="50">
        <f>VLOOKUP($A834,級距!A:K,10,FALSE)</f>
        <v>1</v>
      </c>
      <c r="E834" s="50">
        <f>VLOOKUP($A834,級距!A:K,11,FALSE)</f>
        <v>2</v>
      </c>
      <c r="F834" s="50">
        <f t="shared" ref="F834:F897" si="13">IF(B834&lt;&gt;0,1,0)</f>
        <v>1</v>
      </c>
    </row>
    <row r="835" spans="1:6" x14ac:dyDescent="0.25">
      <c r="A835" s="73">
        <v>44516</v>
      </c>
      <c r="B835" s="66">
        <v>7195</v>
      </c>
      <c r="C835" s="50">
        <f>VLOOKUP($A835,級距!$A:$K,9,FALSE)</f>
        <v>3</v>
      </c>
      <c r="D835" s="50">
        <f>VLOOKUP($A835,級距!A:K,10,FALSE)</f>
        <v>7</v>
      </c>
      <c r="E835" s="50">
        <f>VLOOKUP($A835,級距!A:K,11,FALSE)</f>
        <v>3</v>
      </c>
      <c r="F835" s="50">
        <f t="shared" si="13"/>
        <v>1</v>
      </c>
    </row>
    <row r="836" spans="1:6" x14ac:dyDescent="0.25">
      <c r="A836" s="73">
        <v>44515</v>
      </c>
      <c r="B836" s="66">
        <v>-2820</v>
      </c>
      <c r="C836" s="50">
        <f>VLOOKUP($A836,級距!$A:$K,9,FALSE)</f>
        <v>3</v>
      </c>
      <c r="D836" s="50">
        <f>VLOOKUP($A836,級距!A:K,10,FALSE)</f>
        <v>3</v>
      </c>
      <c r="E836" s="50">
        <f>VLOOKUP($A836,級距!A:K,11,FALSE)</f>
        <v>2</v>
      </c>
      <c r="F836" s="50">
        <f t="shared" si="13"/>
        <v>1</v>
      </c>
    </row>
    <row r="837" spans="1:6" x14ac:dyDescent="0.25">
      <c r="A837" s="73">
        <v>44512</v>
      </c>
      <c r="B837" s="66">
        <v>5365</v>
      </c>
      <c r="C837" s="50">
        <f>VLOOKUP($A837,級距!$A:$K,9,FALSE)</f>
        <v>4</v>
      </c>
      <c r="D837" s="50">
        <f>VLOOKUP($A837,級距!A:K,10,FALSE)</f>
        <v>7</v>
      </c>
      <c r="E837" s="50">
        <f>VLOOKUP($A837,級距!A:K,11,FALSE)</f>
        <v>3</v>
      </c>
      <c r="F837" s="50">
        <f t="shared" si="13"/>
        <v>1</v>
      </c>
    </row>
    <row r="838" spans="1:6" x14ac:dyDescent="0.25">
      <c r="A838" s="73">
        <v>44511</v>
      </c>
      <c r="B838" s="66">
        <v>-2665</v>
      </c>
      <c r="C838" s="50">
        <f>VLOOKUP($A838,級距!$A:$K,9,FALSE)</f>
        <v>1</v>
      </c>
      <c r="D838" s="50">
        <f>VLOOKUP($A838,級距!A:K,10,FALSE)</f>
        <v>6</v>
      </c>
      <c r="E838" s="50">
        <f>VLOOKUP($A838,級距!A:K,11,FALSE)</f>
        <v>2</v>
      </c>
      <c r="F838" s="50">
        <f t="shared" si="13"/>
        <v>1</v>
      </c>
    </row>
    <row r="839" spans="1:6" x14ac:dyDescent="0.25">
      <c r="A839" s="73">
        <v>44510</v>
      </c>
      <c r="B839" s="66">
        <v>-3645</v>
      </c>
      <c r="C839" s="50">
        <f>VLOOKUP($A839,級距!$A:$K,9,FALSE)</f>
        <v>7</v>
      </c>
      <c r="D839" s="50">
        <f>VLOOKUP($A839,級距!A:K,10,FALSE)</f>
        <v>5</v>
      </c>
      <c r="E839" s="50">
        <f>VLOOKUP($A839,級距!A:K,11,FALSE)</f>
        <v>1</v>
      </c>
      <c r="F839" s="50">
        <f t="shared" si="13"/>
        <v>1</v>
      </c>
    </row>
    <row r="840" spans="1:6" x14ac:dyDescent="0.25">
      <c r="A840" s="73">
        <v>44509</v>
      </c>
      <c r="B840" s="66">
        <v>7060</v>
      </c>
      <c r="C840" s="50">
        <f>VLOOKUP($A840,級距!$A:$K,9,FALSE)</f>
        <v>5</v>
      </c>
      <c r="D840" s="50">
        <f>VLOOKUP($A840,級距!A:K,10,FALSE)</f>
        <v>7</v>
      </c>
      <c r="E840" s="50">
        <f>VLOOKUP($A840,級距!A:K,11,FALSE)</f>
        <v>3</v>
      </c>
      <c r="F840" s="50">
        <f t="shared" si="13"/>
        <v>1</v>
      </c>
    </row>
    <row r="841" spans="1:6" x14ac:dyDescent="0.25">
      <c r="A841" s="73">
        <v>44508</v>
      </c>
      <c r="B841" s="66">
        <v>-6910</v>
      </c>
      <c r="C841" s="50">
        <f>VLOOKUP($A841,級距!$A:$K,9,FALSE)</f>
        <v>1</v>
      </c>
      <c r="D841" s="50">
        <f>VLOOKUP($A841,級距!A:K,10,FALSE)</f>
        <v>4</v>
      </c>
      <c r="E841" s="50">
        <f>VLOOKUP($A841,級距!A:K,11,FALSE)</f>
        <v>2</v>
      </c>
      <c r="F841" s="50">
        <f t="shared" si="13"/>
        <v>1</v>
      </c>
    </row>
    <row r="842" spans="1:6" x14ac:dyDescent="0.25">
      <c r="A842" s="73">
        <v>44505</v>
      </c>
      <c r="B842" s="66">
        <v>-6825</v>
      </c>
      <c r="C842" s="50">
        <f>VLOOKUP($A842,級距!$A:$K,9,FALSE)</f>
        <v>2</v>
      </c>
      <c r="D842" s="50">
        <f>VLOOKUP($A842,級距!A:K,10,FALSE)</f>
        <v>4</v>
      </c>
      <c r="E842" s="50">
        <f>VLOOKUP($A842,級距!A:K,11,FALSE)</f>
        <v>2</v>
      </c>
      <c r="F842" s="50">
        <f t="shared" si="13"/>
        <v>1</v>
      </c>
    </row>
    <row r="843" spans="1:6" x14ac:dyDescent="0.25">
      <c r="A843" s="73">
        <v>44504</v>
      </c>
      <c r="B843" s="66">
        <v>2045</v>
      </c>
      <c r="C843" s="50">
        <f>VLOOKUP($A843,級距!$A:$K,9,FALSE)</f>
        <v>4</v>
      </c>
      <c r="D843" s="50">
        <f>VLOOKUP($A843,級距!A:K,10,FALSE)</f>
        <v>7</v>
      </c>
      <c r="E843" s="50">
        <f>VLOOKUP($A843,級距!A:K,11,FALSE)</f>
        <v>3</v>
      </c>
      <c r="F843" s="50">
        <f t="shared" si="13"/>
        <v>1</v>
      </c>
    </row>
    <row r="844" spans="1:6" x14ac:dyDescent="0.25">
      <c r="A844" s="73">
        <v>44503</v>
      </c>
      <c r="B844" s="66">
        <v>14320</v>
      </c>
      <c r="C844" s="50">
        <f>VLOOKUP($A844,級距!$A:$K,9,FALSE)</f>
        <v>4</v>
      </c>
      <c r="D844" s="50">
        <f>VLOOKUP($A844,級距!A:K,10,FALSE)</f>
        <v>8</v>
      </c>
      <c r="E844" s="50">
        <f>VLOOKUP($A844,級距!A:K,11,FALSE)</f>
        <v>3</v>
      </c>
      <c r="F844" s="50">
        <f t="shared" si="13"/>
        <v>1</v>
      </c>
    </row>
    <row r="845" spans="1:6" x14ac:dyDescent="0.25">
      <c r="A845" s="73">
        <v>44502</v>
      </c>
      <c r="B845" s="66">
        <v>2705</v>
      </c>
      <c r="C845" s="50">
        <f>VLOOKUP($A845,級距!$A:$K,9,FALSE)</f>
        <v>1</v>
      </c>
      <c r="D845" s="50">
        <f>VLOOKUP($A845,級距!A:K,10,FALSE)</f>
        <v>8</v>
      </c>
      <c r="E845" s="50">
        <f>VLOOKUP($A845,級距!A:K,11,FALSE)</f>
        <v>3</v>
      </c>
      <c r="F845" s="50">
        <f t="shared" si="13"/>
        <v>1</v>
      </c>
    </row>
    <row r="846" spans="1:6" x14ac:dyDescent="0.25">
      <c r="A846" s="73">
        <v>44501</v>
      </c>
      <c r="B846" s="66">
        <v>-2685</v>
      </c>
      <c r="C846" s="50">
        <f>VLOOKUP($A846,級距!$A:$K,9,FALSE)</f>
        <v>2</v>
      </c>
      <c r="D846" s="50">
        <f>VLOOKUP($A846,級距!A:K,10,FALSE)</f>
        <v>1</v>
      </c>
      <c r="E846" s="50">
        <f>VLOOKUP($A846,級距!A:K,11,FALSE)</f>
        <v>2</v>
      </c>
      <c r="F846" s="50">
        <f t="shared" si="13"/>
        <v>1</v>
      </c>
    </row>
    <row r="847" spans="1:6" x14ac:dyDescent="0.25">
      <c r="A847" s="73">
        <v>44498</v>
      </c>
      <c r="B847" s="66">
        <v>13500</v>
      </c>
      <c r="C847" s="50">
        <f>VLOOKUP($A847,級距!$A:$K,9,FALSE)</f>
        <v>5</v>
      </c>
      <c r="D847" s="50">
        <f>VLOOKUP($A847,級距!A:K,10,FALSE)</f>
        <v>10</v>
      </c>
      <c r="E847" s="50">
        <f>VLOOKUP($A847,級距!A:K,11,FALSE)</f>
        <v>3</v>
      </c>
      <c r="F847" s="50">
        <f t="shared" si="13"/>
        <v>1</v>
      </c>
    </row>
    <row r="848" spans="1:6" x14ac:dyDescent="0.25">
      <c r="A848" s="73">
        <v>44497</v>
      </c>
      <c r="B848" s="66">
        <v>-750</v>
      </c>
      <c r="C848" s="50">
        <f>VLOOKUP($A848,級距!$A:$K,9,FALSE)</f>
        <v>2</v>
      </c>
      <c r="D848" s="50">
        <f>VLOOKUP($A848,級距!A:K,10,FALSE)</f>
        <v>8</v>
      </c>
      <c r="E848" s="50">
        <f>VLOOKUP($A848,級距!A:K,11,FALSE)</f>
        <v>3</v>
      </c>
      <c r="F848" s="50">
        <f t="shared" si="13"/>
        <v>1</v>
      </c>
    </row>
    <row r="849" spans="1:6" x14ac:dyDescent="0.25">
      <c r="A849" s="73">
        <v>44496</v>
      </c>
      <c r="B849" s="66">
        <v>-6930</v>
      </c>
      <c r="C849" s="50">
        <f>VLOOKUP($A849,級距!$A:$K,9,FALSE)</f>
        <v>4</v>
      </c>
      <c r="D849" s="50">
        <f>VLOOKUP($A849,級距!A:K,10,FALSE)</f>
        <v>3</v>
      </c>
      <c r="E849" s="50">
        <f>VLOOKUP($A849,級距!A:K,11,FALSE)</f>
        <v>2</v>
      </c>
      <c r="F849" s="50">
        <f t="shared" si="13"/>
        <v>1</v>
      </c>
    </row>
    <row r="850" spans="1:6" x14ac:dyDescent="0.25">
      <c r="A850" s="73">
        <v>44495</v>
      </c>
      <c r="B850" s="66">
        <v>-9545</v>
      </c>
      <c r="C850" s="50">
        <f>VLOOKUP($A850,級距!$A:$K,9,FALSE)</f>
        <v>4</v>
      </c>
      <c r="D850" s="50">
        <f>VLOOKUP($A850,級距!A:K,10,FALSE)</f>
        <v>2</v>
      </c>
      <c r="E850" s="50">
        <f>VLOOKUP($A850,級距!A:K,11,FALSE)</f>
        <v>2</v>
      </c>
      <c r="F850" s="50">
        <f t="shared" si="13"/>
        <v>1</v>
      </c>
    </row>
    <row r="851" spans="1:6" x14ac:dyDescent="0.25">
      <c r="A851" s="73">
        <v>44494</v>
      </c>
      <c r="B851" s="66">
        <v>7620</v>
      </c>
      <c r="C851" s="50">
        <f>VLOOKUP($A851,級距!$A:$K,9,FALSE)</f>
        <v>5</v>
      </c>
      <c r="D851" s="50">
        <f>VLOOKUP($A851,級距!A:K,10,FALSE)</f>
        <v>6</v>
      </c>
      <c r="E851" s="50">
        <f>VLOOKUP($A851,級距!A:K,11,FALSE)</f>
        <v>2</v>
      </c>
      <c r="F851" s="50">
        <f t="shared" si="13"/>
        <v>1</v>
      </c>
    </row>
    <row r="852" spans="1:6" x14ac:dyDescent="0.25">
      <c r="A852" s="73">
        <v>44491</v>
      </c>
      <c r="B852" s="66">
        <v>-5000</v>
      </c>
      <c r="C852" s="50">
        <f>VLOOKUP($A852,級距!$A:$K,9,FALSE)</f>
        <v>4</v>
      </c>
      <c r="D852" s="50">
        <f>VLOOKUP($A852,級距!A:K,10,FALSE)</f>
        <v>6</v>
      </c>
      <c r="E852" s="50">
        <f>VLOOKUP($A852,級距!A:K,11,FALSE)</f>
        <v>2</v>
      </c>
      <c r="F852" s="50">
        <f t="shared" si="13"/>
        <v>1</v>
      </c>
    </row>
    <row r="853" spans="1:6" x14ac:dyDescent="0.25">
      <c r="A853" s="73">
        <v>44490</v>
      </c>
      <c r="B853" s="66">
        <v>-840</v>
      </c>
      <c r="C853" s="50">
        <f>VLOOKUP($A853,級距!$A:$K,9,FALSE)</f>
        <v>3</v>
      </c>
      <c r="D853" s="50">
        <f>VLOOKUP($A853,級距!A:K,10,FALSE)</f>
        <v>8</v>
      </c>
      <c r="E853" s="50">
        <f>VLOOKUP($A853,級距!A:K,11,FALSE)</f>
        <v>3</v>
      </c>
      <c r="F853" s="50">
        <f t="shared" si="13"/>
        <v>1</v>
      </c>
    </row>
    <row r="854" spans="1:6" x14ac:dyDescent="0.25">
      <c r="A854" s="73">
        <v>44489</v>
      </c>
      <c r="B854" s="66">
        <v>965</v>
      </c>
      <c r="C854" s="50">
        <f>VLOOKUP($A854,級距!$A:$K,9,FALSE)</f>
        <v>2</v>
      </c>
      <c r="D854" s="50">
        <f>VLOOKUP($A854,級距!A:K,10,FALSE)</f>
        <v>2</v>
      </c>
      <c r="E854" s="50">
        <f>VLOOKUP($A854,級距!A:K,11,FALSE)</f>
        <v>2</v>
      </c>
      <c r="F854" s="50">
        <f t="shared" si="13"/>
        <v>1</v>
      </c>
    </row>
    <row r="855" spans="1:6" x14ac:dyDescent="0.25">
      <c r="A855" s="73">
        <v>44488</v>
      </c>
      <c r="B855" s="66">
        <v>-3960</v>
      </c>
      <c r="C855" s="50">
        <f>VLOOKUP($A855,級距!$A:$K,9,FALSE)</f>
        <v>1</v>
      </c>
      <c r="D855" s="50">
        <f>VLOOKUP($A855,級距!A:K,10,FALSE)</f>
        <v>6</v>
      </c>
      <c r="E855" s="50">
        <f>VLOOKUP($A855,級距!A:K,11,FALSE)</f>
        <v>2</v>
      </c>
      <c r="F855" s="50">
        <f t="shared" si="13"/>
        <v>1</v>
      </c>
    </row>
    <row r="856" spans="1:6" x14ac:dyDescent="0.25">
      <c r="A856" s="73">
        <v>44487</v>
      </c>
      <c r="B856" s="66">
        <v>11935</v>
      </c>
      <c r="C856" s="50">
        <f>VLOOKUP($A856,級距!$A:$K,9,FALSE)</f>
        <v>5</v>
      </c>
      <c r="D856" s="50">
        <f>VLOOKUP($A856,級距!A:K,10,FALSE)</f>
        <v>9</v>
      </c>
      <c r="E856" s="50">
        <f>VLOOKUP($A856,級距!A:K,11,FALSE)</f>
        <v>3</v>
      </c>
      <c r="F856" s="50">
        <f t="shared" si="13"/>
        <v>1</v>
      </c>
    </row>
    <row r="857" spans="1:6" x14ac:dyDescent="0.25">
      <c r="A857" s="73">
        <v>44484</v>
      </c>
      <c r="B857" s="66">
        <v>3040</v>
      </c>
      <c r="C857" s="50">
        <f>VLOOKUP($A857,級距!$A:$K,9,FALSE)</f>
        <v>1</v>
      </c>
      <c r="D857" s="50">
        <f>VLOOKUP($A857,級距!A:K,10,FALSE)</f>
        <v>7</v>
      </c>
      <c r="E857" s="50">
        <f>VLOOKUP($A857,級距!A:K,11,FALSE)</f>
        <v>3</v>
      </c>
      <c r="F857" s="50">
        <f t="shared" si="13"/>
        <v>1</v>
      </c>
    </row>
    <row r="858" spans="1:6" x14ac:dyDescent="0.25">
      <c r="A858" s="73">
        <v>44483</v>
      </c>
      <c r="B858" s="66">
        <v>-6740</v>
      </c>
      <c r="C858" s="50">
        <f>VLOOKUP($A858,級距!$A:$K,9,FALSE)</f>
        <v>3</v>
      </c>
      <c r="D858" s="50">
        <f>VLOOKUP($A858,級距!A:K,10,FALSE)</f>
        <v>9</v>
      </c>
      <c r="E858" s="50">
        <f>VLOOKUP($A858,級距!A:K,11,FALSE)</f>
        <v>3</v>
      </c>
      <c r="F858" s="50">
        <f t="shared" si="13"/>
        <v>1</v>
      </c>
    </row>
    <row r="859" spans="1:6" x14ac:dyDescent="0.25">
      <c r="A859" s="73">
        <v>44482</v>
      </c>
      <c r="B859" s="66">
        <v>6235</v>
      </c>
      <c r="C859" s="50">
        <f>VLOOKUP($A859,級距!$A:$K,9,FALSE)</f>
        <v>2</v>
      </c>
      <c r="D859" s="50">
        <f>VLOOKUP($A859,級距!A:K,10,FALSE)</f>
        <v>4</v>
      </c>
      <c r="E859" s="50">
        <f>VLOOKUP($A859,級距!A:K,11,FALSE)</f>
        <v>2</v>
      </c>
      <c r="F859" s="50">
        <f t="shared" si="13"/>
        <v>1</v>
      </c>
    </row>
    <row r="860" spans="1:6" x14ac:dyDescent="0.25">
      <c r="A860" s="73">
        <v>44481</v>
      </c>
      <c r="B860" s="66">
        <v>2040</v>
      </c>
      <c r="C860" s="50">
        <f>VLOOKUP($A860,級距!$A:$K,9,FALSE)</f>
        <v>3</v>
      </c>
      <c r="D860" s="50">
        <f>VLOOKUP($A860,級距!A:K,10,FALSE)</f>
        <v>5</v>
      </c>
      <c r="E860" s="50">
        <f>VLOOKUP($A860,級距!A:K,11,FALSE)</f>
        <v>2</v>
      </c>
      <c r="F860" s="50">
        <f t="shared" si="13"/>
        <v>1</v>
      </c>
    </row>
    <row r="861" spans="1:6" x14ac:dyDescent="0.25">
      <c r="A861" s="73">
        <v>44480</v>
      </c>
      <c r="B861" s="66">
        <v>-4290</v>
      </c>
      <c r="C861" s="50">
        <f>VLOOKUP($A861,級距!$A:$K,9,FALSE)</f>
        <v>5</v>
      </c>
      <c r="D861" s="50">
        <f>VLOOKUP($A861,級距!A:K,10,FALSE)</f>
        <v>1</v>
      </c>
      <c r="E861" s="50">
        <f>VLOOKUP($A861,級距!A:K,11,FALSE)</f>
        <v>2</v>
      </c>
      <c r="F861" s="50">
        <f t="shared" si="13"/>
        <v>1</v>
      </c>
    </row>
    <row r="862" spans="1:6" x14ac:dyDescent="0.25">
      <c r="A862" s="73">
        <v>44476</v>
      </c>
      <c r="B862" s="66">
        <v>-6345</v>
      </c>
      <c r="C862" s="50">
        <f>VLOOKUP($A862,級距!$A:$K,9,FALSE)</f>
        <v>2</v>
      </c>
      <c r="D862" s="50">
        <f>VLOOKUP($A862,級距!A:K,10,FALSE)</f>
        <v>1</v>
      </c>
      <c r="E862" s="50">
        <f>VLOOKUP($A862,級距!A:K,11,FALSE)</f>
        <v>2</v>
      </c>
      <c r="F862" s="50">
        <f t="shared" si="13"/>
        <v>1</v>
      </c>
    </row>
    <row r="863" spans="1:6" x14ac:dyDescent="0.25">
      <c r="A863" s="73">
        <v>44475</v>
      </c>
      <c r="B863" s="66">
        <v>26995</v>
      </c>
      <c r="C863" s="50">
        <f>VLOOKUP($A863,級距!$A:$K,9,FALSE)</f>
        <v>8</v>
      </c>
      <c r="D863" s="50">
        <f>VLOOKUP($A863,級距!A:K,10,FALSE)</f>
        <v>10</v>
      </c>
      <c r="E863" s="50">
        <f>VLOOKUP($A863,級距!A:K,11,FALSE)</f>
        <v>4</v>
      </c>
      <c r="F863" s="50">
        <f t="shared" si="13"/>
        <v>1</v>
      </c>
    </row>
    <row r="864" spans="1:6" x14ac:dyDescent="0.25">
      <c r="A864" s="73">
        <v>44474</v>
      </c>
      <c r="B864" s="66">
        <v>-1085</v>
      </c>
      <c r="C864" s="50">
        <f>VLOOKUP($A864,級距!$A:$K,9,FALSE)</f>
        <v>5</v>
      </c>
      <c r="D864" s="50">
        <f>VLOOKUP($A864,級距!A:K,10,FALSE)</f>
        <v>6</v>
      </c>
      <c r="E864" s="50">
        <f>VLOOKUP($A864,級距!A:K,11,FALSE)</f>
        <v>2</v>
      </c>
      <c r="F864" s="50">
        <f t="shared" si="13"/>
        <v>1</v>
      </c>
    </row>
    <row r="865" spans="1:6" x14ac:dyDescent="0.25">
      <c r="A865" s="73">
        <v>44470</v>
      </c>
      <c r="B865" s="66">
        <v>4120</v>
      </c>
      <c r="C865" s="50">
        <f>VLOOKUP($A865,級距!$A:$K,9,FALSE)</f>
        <v>6</v>
      </c>
      <c r="D865" s="50">
        <f>VLOOKUP($A865,級距!A:K,10,FALSE)</f>
        <v>6</v>
      </c>
      <c r="E865" s="50">
        <f>VLOOKUP($A865,級距!A:K,11,FALSE)</f>
        <v>1</v>
      </c>
      <c r="F865" s="50">
        <f t="shared" si="13"/>
        <v>1</v>
      </c>
    </row>
    <row r="866" spans="1:6" x14ac:dyDescent="0.25">
      <c r="A866" s="73">
        <v>44469</v>
      </c>
      <c r="B866" s="66">
        <v>-10210</v>
      </c>
      <c r="C866" s="50">
        <f>VLOOKUP($A866,級距!$A:$K,9,FALSE)</f>
        <v>5</v>
      </c>
      <c r="D866" s="50">
        <f>VLOOKUP($A866,級距!A:K,10,FALSE)</f>
        <v>7</v>
      </c>
      <c r="E866" s="50">
        <f>VLOOKUP($A866,級距!A:K,11,FALSE)</f>
        <v>3</v>
      </c>
      <c r="F866" s="50">
        <f t="shared" si="13"/>
        <v>1</v>
      </c>
    </row>
    <row r="867" spans="1:6" x14ac:dyDescent="0.25">
      <c r="A867" s="73">
        <v>44468</v>
      </c>
      <c r="B867" s="66">
        <v>-10695</v>
      </c>
      <c r="C867" s="50">
        <f>VLOOKUP($A867,級距!$A:$K,9,FALSE)</f>
        <v>4</v>
      </c>
      <c r="D867" s="50">
        <f>VLOOKUP($A867,級距!A:K,10,FALSE)</f>
        <v>9</v>
      </c>
      <c r="E867" s="50">
        <f>VLOOKUP($A867,級距!A:K,11,FALSE)</f>
        <v>3</v>
      </c>
      <c r="F867" s="50">
        <f t="shared" si="13"/>
        <v>1</v>
      </c>
    </row>
    <row r="868" spans="1:6" x14ac:dyDescent="0.25">
      <c r="A868" s="73">
        <v>44467</v>
      </c>
      <c r="B868" s="66">
        <v>6705</v>
      </c>
      <c r="C868" s="50">
        <f>VLOOKUP($A868,級距!$A:$K,9,FALSE)</f>
        <v>6</v>
      </c>
      <c r="D868" s="50">
        <f>VLOOKUP($A868,級距!A:K,10,FALSE)</f>
        <v>7</v>
      </c>
      <c r="E868" s="50">
        <f>VLOOKUP($A868,級距!A:K,11,FALSE)</f>
        <v>4</v>
      </c>
      <c r="F868" s="50">
        <f t="shared" si="13"/>
        <v>1</v>
      </c>
    </row>
    <row r="869" spans="1:6" x14ac:dyDescent="0.25">
      <c r="A869" s="73">
        <v>44466</v>
      </c>
      <c r="B869" s="66">
        <v>-3275</v>
      </c>
      <c r="C869" s="50">
        <f>VLOOKUP($A869,級距!$A:$K,9,FALSE)</f>
        <v>3</v>
      </c>
      <c r="D869" s="50">
        <f>VLOOKUP($A869,級距!A:K,10,FALSE)</f>
        <v>4</v>
      </c>
      <c r="E869" s="50">
        <f>VLOOKUP($A869,級距!A:K,11,FALSE)</f>
        <v>2</v>
      </c>
      <c r="F869" s="50">
        <f t="shared" si="13"/>
        <v>1</v>
      </c>
    </row>
    <row r="870" spans="1:6" x14ac:dyDescent="0.25">
      <c r="A870" s="73">
        <v>44463</v>
      </c>
      <c r="B870" s="66">
        <v>9460</v>
      </c>
      <c r="C870" s="50">
        <f>VLOOKUP($A870,級距!$A:$K,9,FALSE)</f>
        <v>2</v>
      </c>
      <c r="D870" s="50">
        <f>VLOOKUP($A870,級距!A:K,10,FALSE)</f>
        <v>6</v>
      </c>
      <c r="E870" s="50">
        <f>VLOOKUP($A870,級距!A:K,11,FALSE)</f>
        <v>2</v>
      </c>
      <c r="F870" s="50">
        <f t="shared" si="13"/>
        <v>1</v>
      </c>
    </row>
    <row r="871" spans="1:6" x14ac:dyDescent="0.25">
      <c r="A871" s="73">
        <v>44462</v>
      </c>
      <c r="B871" s="66">
        <v>3385</v>
      </c>
      <c r="C871" s="50">
        <f>VLOOKUP($A871,級距!$A:$K,9,FALSE)</f>
        <v>3</v>
      </c>
      <c r="D871" s="50">
        <f>VLOOKUP($A871,級距!A:K,10,FALSE)</f>
        <v>3</v>
      </c>
      <c r="E871" s="50">
        <f>VLOOKUP($A871,級距!A:K,11,FALSE)</f>
        <v>2</v>
      </c>
      <c r="F871" s="50">
        <f t="shared" si="13"/>
        <v>1</v>
      </c>
    </row>
    <row r="872" spans="1:6" x14ac:dyDescent="0.25">
      <c r="A872" s="73">
        <v>44461</v>
      </c>
      <c r="B872" s="66">
        <v>3070</v>
      </c>
      <c r="C872" s="50">
        <f>VLOOKUP($A872,級距!$A:$K,9,FALSE)</f>
        <v>5</v>
      </c>
      <c r="D872" s="50">
        <f>VLOOKUP($A872,級距!A:K,10,FALSE)</f>
        <v>5</v>
      </c>
      <c r="E872" s="50">
        <f>VLOOKUP($A872,級距!A:K,11,FALSE)</f>
        <v>2</v>
      </c>
      <c r="F872" s="50">
        <f t="shared" si="13"/>
        <v>1</v>
      </c>
    </row>
    <row r="873" spans="1:6" x14ac:dyDescent="0.25">
      <c r="A873" s="73">
        <v>44460</v>
      </c>
      <c r="B873" s="66">
        <v>-5385</v>
      </c>
      <c r="C873" s="50">
        <f>VLOOKUP($A873,級距!$A:$K,9,FALSE)</f>
        <v>2</v>
      </c>
      <c r="D873" s="50">
        <f>VLOOKUP($A873,級距!A:K,10,FALSE)</f>
        <v>7</v>
      </c>
      <c r="E873" s="50">
        <f>VLOOKUP($A873,級距!A:K,11,FALSE)</f>
        <v>3</v>
      </c>
      <c r="F873" s="50">
        <f t="shared" si="13"/>
        <v>1</v>
      </c>
    </row>
    <row r="874" spans="1:6" x14ac:dyDescent="0.25">
      <c r="A874" s="73">
        <v>44459</v>
      </c>
      <c r="B874" s="66">
        <v>-4810</v>
      </c>
      <c r="C874" s="50">
        <f>VLOOKUP($A874,級距!$A:$K,9,FALSE)</f>
        <v>8</v>
      </c>
      <c r="D874" s="50">
        <f>VLOOKUP($A874,級距!A:K,10,FALSE)</f>
        <v>5</v>
      </c>
      <c r="E874" s="50">
        <f>VLOOKUP($A874,級距!A:K,11,FALSE)</f>
        <v>1</v>
      </c>
      <c r="F874" s="50">
        <f t="shared" si="13"/>
        <v>1</v>
      </c>
    </row>
    <row r="875" spans="1:6" x14ac:dyDescent="0.25">
      <c r="A875" s="73">
        <v>44455</v>
      </c>
      <c r="B875" s="66">
        <v>-2090</v>
      </c>
      <c r="C875" s="50">
        <f>VLOOKUP($A875,級距!$A:$K,9,FALSE)</f>
        <v>3</v>
      </c>
      <c r="D875" s="50">
        <f>VLOOKUP($A875,級距!A:K,10,FALSE)</f>
        <v>3</v>
      </c>
      <c r="E875" s="50">
        <f>VLOOKUP($A875,級距!A:K,11,FALSE)</f>
        <v>2</v>
      </c>
      <c r="F875" s="50">
        <f t="shared" si="13"/>
        <v>1</v>
      </c>
    </row>
    <row r="876" spans="1:6" x14ac:dyDescent="0.25">
      <c r="A876" s="73">
        <v>44454</v>
      </c>
      <c r="B876" s="66">
        <v>6005</v>
      </c>
      <c r="C876" s="50">
        <f>VLOOKUP($A876,級距!$A:$K,9,FALSE)</f>
        <v>4</v>
      </c>
      <c r="D876" s="50">
        <f>VLOOKUP($A876,級距!A:K,10,FALSE)</f>
        <v>4</v>
      </c>
      <c r="E876" s="50">
        <f>VLOOKUP($A876,級距!A:K,11,FALSE)</f>
        <v>2</v>
      </c>
      <c r="F876" s="50">
        <f t="shared" si="13"/>
        <v>1</v>
      </c>
    </row>
    <row r="877" spans="1:6" x14ac:dyDescent="0.25">
      <c r="A877" s="73">
        <v>44453</v>
      </c>
      <c r="B877" s="66">
        <v>-6110</v>
      </c>
      <c r="C877" s="50">
        <f>VLOOKUP($A877,級距!$A:$K,9,FALSE)</f>
        <v>3</v>
      </c>
      <c r="D877" s="50">
        <f>VLOOKUP($A877,級距!A:K,10,FALSE)</f>
        <v>3</v>
      </c>
      <c r="E877" s="50">
        <f>VLOOKUP($A877,級距!A:K,11,FALSE)</f>
        <v>2</v>
      </c>
      <c r="F877" s="50">
        <f t="shared" si="13"/>
        <v>1</v>
      </c>
    </row>
    <row r="878" spans="1:6" x14ac:dyDescent="0.25">
      <c r="A878" s="73">
        <v>44452</v>
      </c>
      <c r="B878" s="66">
        <v>-4040</v>
      </c>
      <c r="C878" s="50">
        <f>VLOOKUP($A878,級距!$A:$K,9,FALSE)</f>
        <v>4</v>
      </c>
      <c r="D878" s="50">
        <f>VLOOKUP($A878,級距!A:K,10,FALSE)</f>
        <v>4</v>
      </c>
      <c r="E878" s="50">
        <f>VLOOKUP($A878,級距!A:K,11,FALSE)</f>
        <v>2</v>
      </c>
      <c r="F878" s="50">
        <f t="shared" si="13"/>
        <v>1</v>
      </c>
    </row>
    <row r="879" spans="1:6" x14ac:dyDescent="0.25">
      <c r="A879" s="73">
        <v>44449</v>
      </c>
      <c r="B879" s="66">
        <v>-3640</v>
      </c>
      <c r="C879" s="50">
        <f>VLOOKUP($A879,級距!$A:$K,9,FALSE)</f>
        <v>5</v>
      </c>
      <c r="D879" s="50">
        <f>VLOOKUP($A879,級距!A:K,10,FALSE)</f>
        <v>8</v>
      </c>
      <c r="E879" s="50">
        <f>VLOOKUP($A879,級距!A:K,11,FALSE)</f>
        <v>3</v>
      </c>
      <c r="F879" s="50">
        <f t="shared" si="13"/>
        <v>1</v>
      </c>
    </row>
    <row r="880" spans="1:6" x14ac:dyDescent="0.25">
      <c r="A880" s="73">
        <v>44448</v>
      </c>
      <c r="B880" s="66">
        <v>2550</v>
      </c>
      <c r="C880" s="50">
        <f>VLOOKUP($A880,級距!$A:$K,9,FALSE)</f>
        <v>1</v>
      </c>
      <c r="D880" s="50">
        <f>VLOOKUP($A880,級距!A:K,10,FALSE)</f>
        <v>3</v>
      </c>
      <c r="E880" s="50">
        <f>VLOOKUP($A880,級距!A:K,11,FALSE)</f>
        <v>2</v>
      </c>
      <c r="F880" s="50">
        <f t="shared" si="13"/>
        <v>1</v>
      </c>
    </row>
    <row r="881" spans="1:6" x14ac:dyDescent="0.25">
      <c r="A881" s="73">
        <v>44447</v>
      </c>
      <c r="B881" s="66">
        <v>4760</v>
      </c>
      <c r="C881" s="50">
        <f>VLOOKUP($A881,級距!$A:$K,9,FALSE)</f>
        <v>2</v>
      </c>
      <c r="D881" s="50">
        <f>VLOOKUP($A881,級距!A:K,10,FALSE)</f>
        <v>3</v>
      </c>
      <c r="E881" s="50">
        <f>VLOOKUP($A881,級距!A:K,11,FALSE)</f>
        <v>2</v>
      </c>
      <c r="F881" s="50">
        <f t="shared" si="13"/>
        <v>1</v>
      </c>
    </row>
    <row r="882" spans="1:6" x14ac:dyDescent="0.25">
      <c r="A882" s="73">
        <v>44446</v>
      </c>
      <c r="B882" s="66">
        <v>-2105</v>
      </c>
      <c r="C882" s="50">
        <f>VLOOKUP($A882,級距!$A:$K,9,FALSE)</f>
        <v>1</v>
      </c>
      <c r="D882" s="50">
        <f>VLOOKUP($A882,級距!A:K,10,FALSE)</f>
        <v>5</v>
      </c>
      <c r="E882" s="50">
        <f>VLOOKUP($A882,級距!A:K,11,FALSE)</f>
        <v>2</v>
      </c>
      <c r="F882" s="50">
        <f t="shared" si="13"/>
        <v>1</v>
      </c>
    </row>
    <row r="883" spans="1:6" x14ac:dyDescent="0.25">
      <c r="A883" s="73">
        <v>44445</v>
      </c>
      <c r="B883" s="66">
        <v>-375</v>
      </c>
      <c r="C883" s="50" t="e">
        <f>VLOOKUP($A883,級距!$A:$K,9,FALSE)</f>
        <v>#N/A</v>
      </c>
      <c r="D883" s="50" t="e">
        <f>VLOOKUP($A883,級距!A:K,10,FALSE)</f>
        <v>#N/A</v>
      </c>
      <c r="E883" s="50" t="e">
        <f>VLOOKUP($A883,級距!A:K,11,FALSE)</f>
        <v>#N/A</v>
      </c>
      <c r="F883" s="50">
        <f t="shared" si="13"/>
        <v>1</v>
      </c>
    </row>
    <row r="884" spans="1:6" x14ac:dyDescent="0.25">
      <c r="A884" s="73">
        <v>44442</v>
      </c>
      <c r="B884" s="66">
        <v>145</v>
      </c>
      <c r="C884" s="50">
        <f>VLOOKUP($A884,級距!$A:$K,9,FALSE)</f>
        <v>1</v>
      </c>
      <c r="D884" s="50">
        <f>VLOOKUP($A884,級距!A:K,10,FALSE)</f>
        <v>3</v>
      </c>
      <c r="E884" s="50">
        <f>VLOOKUP($A884,級距!A:K,11,FALSE)</f>
        <v>2</v>
      </c>
      <c r="F884" s="50">
        <f t="shared" si="13"/>
        <v>1</v>
      </c>
    </row>
    <row r="885" spans="1:6" x14ac:dyDescent="0.25">
      <c r="A885" s="73">
        <v>44441</v>
      </c>
      <c r="B885" s="66">
        <v>-3870</v>
      </c>
      <c r="C885" s="50">
        <f>VLOOKUP($A885,級距!$A:$K,9,FALSE)</f>
        <v>2</v>
      </c>
      <c r="D885" s="50">
        <f>VLOOKUP($A885,級距!A:K,10,FALSE)</f>
        <v>3</v>
      </c>
      <c r="E885" s="50">
        <f>VLOOKUP($A885,級距!A:K,11,FALSE)</f>
        <v>2</v>
      </c>
      <c r="F885" s="50">
        <f t="shared" si="13"/>
        <v>1</v>
      </c>
    </row>
    <row r="886" spans="1:6" x14ac:dyDescent="0.25">
      <c r="A886" s="73">
        <v>44440</v>
      </c>
      <c r="B886" s="66">
        <v>-6890</v>
      </c>
      <c r="C886" s="50">
        <f>VLOOKUP($A886,級距!$A:$K,9,FALSE)</f>
        <v>1</v>
      </c>
      <c r="D886" s="50">
        <f>VLOOKUP($A886,級距!A:K,10,FALSE)</f>
        <v>1</v>
      </c>
      <c r="E886" s="50">
        <f>VLOOKUP($A886,級距!A:K,11,FALSE)</f>
        <v>2</v>
      </c>
      <c r="F886" s="50">
        <f t="shared" si="13"/>
        <v>1</v>
      </c>
    </row>
    <row r="887" spans="1:6" x14ac:dyDescent="0.25">
      <c r="A887" s="73">
        <v>44439</v>
      </c>
      <c r="B887" s="66">
        <v>-2580</v>
      </c>
      <c r="C887" s="50">
        <f>VLOOKUP($A887,級距!$A:$K,9,FALSE)</f>
        <v>1</v>
      </c>
      <c r="D887" s="50">
        <f>VLOOKUP($A887,級距!A:K,10,FALSE)</f>
        <v>4</v>
      </c>
      <c r="E887" s="50">
        <f>VLOOKUP($A887,級距!A:K,11,FALSE)</f>
        <v>2</v>
      </c>
      <c r="F887" s="50">
        <f t="shared" si="13"/>
        <v>1</v>
      </c>
    </row>
    <row r="888" spans="1:6" x14ac:dyDescent="0.25">
      <c r="A888" s="73">
        <v>44438</v>
      </c>
      <c r="B888" s="66">
        <v>5305</v>
      </c>
      <c r="C888" s="50">
        <f>VLOOKUP($A888,級距!$A:$K,9,FALSE)</f>
        <v>3</v>
      </c>
      <c r="D888" s="50">
        <f>VLOOKUP($A888,級距!A:K,10,FALSE)</f>
        <v>8</v>
      </c>
      <c r="E888" s="50">
        <f>VLOOKUP($A888,級距!A:K,11,FALSE)</f>
        <v>3</v>
      </c>
      <c r="F888" s="50">
        <f t="shared" si="13"/>
        <v>1</v>
      </c>
    </row>
    <row r="889" spans="1:6" x14ac:dyDescent="0.25">
      <c r="A889" s="73">
        <v>44435</v>
      </c>
      <c r="B889" s="66">
        <v>5455</v>
      </c>
      <c r="C889" s="50">
        <f>VLOOKUP($A889,級距!$A:$K,9,FALSE)</f>
        <v>2</v>
      </c>
      <c r="D889" s="50">
        <f>VLOOKUP($A889,級距!A:K,10,FALSE)</f>
        <v>6</v>
      </c>
      <c r="E889" s="50">
        <f>VLOOKUP($A889,級距!A:K,11,FALSE)</f>
        <v>2</v>
      </c>
      <c r="F889" s="50">
        <f t="shared" si="13"/>
        <v>1</v>
      </c>
    </row>
    <row r="890" spans="1:6" x14ac:dyDescent="0.25">
      <c r="A890" s="73">
        <v>44434</v>
      </c>
      <c r="B890" s="66">
        <v>-8625</v>
      </c>
      <c r="C890" s="50">
        <f>VLOOKUP($A890,級距!$A:$K,9,FALSE)</f>
        <v>1</v>
      </c>
      <c r="D890" s="50">
        <f>VLOOKUP($A890,級距!A:K,10,FALSE)</f>
        <v>6</v>
      </c>
      <c r="E890" s="50">
        <f>VLOOKUP($A890,級距!A:K,11,FALSE)</f>
        <v>2</v>
      </c>
      <c r="F890" s="50">
        <f t="shared" si="13"/>
        <v>1</v>
      </c>
    </row>
    <row r="891" spans="1:6" x14ac:dyDescent="0.25">
      <c r="A891" s="73">
        <v>44433</v>
      </c>
      <c r="B891" s="66">
        <v>-135</v>
      </c>
      <c r="C891" s="50">
        <f>VLOOKUP($A891,級距!$A:$K,9,FALSE)</f>
        <v>1</v>
      </c>
      <c r="D891" s="50">
        <f>VLOOKUP($A891,級距!A:K,10,FALSE)</f>
        <v>1</v>
      </c>
      <c r="E891" s="50">
        <f>VLOOKUP($A891,級距!A:K,11,FALSE)</f>
        <v>2</v>
      </c>
      <c r="F891" s="50">
        <f t="shared" si="13"/>
        <v>1</v>
      </c>
    </row>
    <row r="892" spans="1:6" x14ac:dyDescent="0.25">
      <c r="A892" s="73">
        <v>44432</v>
      </c>
      <c r="B892" s="66">
        <v>-1050</v>
      </c>
      <c r="C892" s="50">
        <f>VLOOKUP($A892,級距!$A:$K,9,FALSE)</f>
        <v>1</v>
      </c>
      <c r="D892" s="50">
        <f>VLOOKUP($A892,級距!A:K,10,FALSE)</f>
        <v>1</v>
      </c>
      <c r="E892" s="50">
        <f>VLOOKUP($A892,級距!A:K,11,FALSE)</f>
        <v>2</v>
      </c>
      <c r="F892" s="50">
        <f t="shared" si="13"/>
        <v>1</v>
      </c>
    </row>
    <row r="893" spans="1:6" x14ac:dyDescent="0.25">
      <c r="A893" s="73">
        <v>44431</v>
      </c>
      <c r="B893" s="66">
        <v>8615</v>
      </c>
      <c r="C893" s="50">
        <f>VLOOKUP($A893,級距!$A:$K,9,FALSE)</f>
        <v>5</v>
      </c>
      <c r="D893" s="50">
        <f>VLOOKUP($A893,級距!A:K,10,FALSE)</f>
        <v>9</v>
      </c>
      <c r="E893" s="50">
        <f>VLOOKUP($A893,級距!A:K,11,FALSE)</f>
        <v>3</v>
      </c>
      <c r="F893" s="50">
        <f t="shared" si="13"/>
        <v>1</v>
      </c>
    </row>
    <row r="894" spans="1:6" x14ac:dyDescent="0.25">
      <c r="A894" s="73">
        <v>44428</v>
      </c>
      <c r="B894" s="66">
        <v>6690</v>
      </c>
      <c r="C894" s="50">
        <f>VLOOKUP($A894,級距!$A:$K,9,FALSE)</f>
        <v>5</v>
      </c>
      <c r="D894" s="50">
        <f>VLOOKUP($A894,級距!A:K,10,FALSE)</f>
        <v>9</v>
      </c>
      <c r="E894" s="50">
        <f>VLOOKUP($A894,級距!A:K,11,FALSE)</f>
        <v>3</v>
      </c>
      <c r="F894" s="50">
        <f t="shared" si="13"/>
        <v>1</v>
      </c>
    </row>
    <row r="895" spans="1:6" x14ac:dyDescent="0.25">
      <c r="A895" s="73">
        <v>44427</v>
      </c>
      <c r="B895" s="66">
        <v>5575</v>
      </c>
      <c r="C895" s="50">
        <f>VLOOKUP($A895,級距!$A:$K,9,FALSE)</f>
        <v>5</v>
      </c>
      <c r="D895" s="50">
        <f>VLOOKUP($A895,級距!A:K,10,FALSE)</f>
        <v>7</v>
      </c>
      <c r="E895" s="50">
        <f>VLOOKUP($A895,級距!A:K,11,FALSE)</f>
        <v>3</v>
      </c>
      <c r="F895" s="50">
        <f t="shared" si="13"/>
        <v>1</v>
      </c>
    </row>
    <row r="896" spans="1:6" x14ac:dyDescent="0.25">
      <c r="A896" s="73">
        <v>44426</v>
      </c>
      <c r="B896" s="66">
        <v>-10185</v>
      </c>
      <c r="C896" s="50">
        <f>VLOOKUP($A896,級距!$A:$K,9,FALSE)</f>
        <v>4</v>
      </c>
      <c r="D896" s="50">
        <f>VLOOKUP($A896,級距!A:K,10,FALSE)</f>
        <v>9</v>
      </c>
      <c r="E896" s="50">
        <f>VLOOKUP($A896,級距!A:K,11,FALSE)</f>
        <v>3</v>
      </c>
      <c r="F896" s="50">
        <f t="shared" si="13"/>
        <v>1</v>
      </c>
    </row>
    <row r="897" spans="1:6" x14ac:dyDescent="0.25">
      <c r="A897" s="73">
        <v>44425</v>
      </c>
      <c r="B897" s="66">
        <v>2525</v>
      </c>
      <c r="C897" s="50">
        <f>VLOOKUP($A897,級距!$A:$K,9,FALSE)</f>
        <v>4</v>
      </c>
      <c r="D897" s="50">
        <f>VLOOKUP($A897,級距!A:K,10,FALSE)</f>
        <v>4</v>
      </c>
      <c r="E897" s="50">
        <f>VLOOKUP($A897,級距!A:K,11,FALSE)</f>
        <v>2</v>
      </c>
      <c r="F897" s="50">
        <f t="shared" si="13"/>
        <v>1</v>
      </c>
    </row>
    <row r="898" spans="1:6" x14ac:dyDescent="0.25">
      <c r="A898" s="73">
        <v>44424</v>
      </c>
      <c r="B898" s="66">
        <v>-910</v>
      </c>
      <c r="C898" s="50">
        <f>VLOOKUP($A898,級距!$A:$K,9,FALSE)</f>
        <v>5</v>
      </c>
      <c r="D898" s="50">
        <f>VLOOKUP($A898,級距!A:K,10,FALSE)</f>
        <v>3</v>
      </c>
      <c r="E898" s="50">
        <f>VLOOKUP($A898,級距!A:K,11,FALSE)</f>
        <v>2</v>
      </c>
      <c r="F898" s="50">
        <f t="shared" ref="F898:F961" si="14">IF(B898&lt;&gt;0,1,0)</f>
        <v>1</v>
      </c>
    </row>
    <row r="899" spans="1:6" x14ac:dyDescent="0.25">
      <c r="A899" s="73">
        <v>44421</v>
      </c>
      <c r="B899" s="66">
        <v>650</v>
      </c>
      <c r="C899" s="50">
        <f>VLOOKUP($A899,級距!$A:$K,9,FALSE)</f>
        <v>1</v>
      </c>
      <c r="D899" s="50">
        <f>VLOOKUP($A899,級距!A:K,10,FALSE)</f>
        <v>6</v>
      </c>
      <c r="E899" s="50">
        <f>VLOOKUP($A899,級距!A:K,11,FALSE)</f>
        <v>2</v>
      </c>
      <c r="F899" s="50">
        <f t="shared" si="14"/>
        <v>1</v>
      </c>
    </row>
    <row r="900" spans="1:6" x14ac:dyDescent="0.25">
      <c r="A900" s="73">
        <v>44420</v>
      </c>
      <c r="B900" s="66">
        <v>-5460</v>
      </c>
      <c r="C900" s="50">
        <f>VLOOKUP($A900,級距!$A:$K,9,FALSE)</f>
        <v>2</v>
      </c>
      <c r="D900" s="50">
        <f>VLOOKUP($A900,級距!A:K,10,FALSE)</f>
        <v>4</v>
      </c>
      <c r="E900" s="50">
        <f>VLOOKUP($A900,級距!A:K,11,FALSE)</f>
        <v>2</v>
      </c>
      <c r="F900" s="50">
        <f t="shared" si="14"/>
        <v>1</v>
      </c>
    </row>
    <row r="901" spans="1:6" x14ac:dyDescent="0.25">
      <c r="A901" s="73">
        <v>44419</v>
      </c>
      <c r="B901" s="66">
        <v>6550</v>
      </c>
      <c r="C901" s="50">
        <f>VLOOKUP($A901,級距!$A:$K,9,FALSE)</f>
        <v>2</v>
      </c>
      <c r="D901" s="50">
        <f>VLOOKUP($A901,級距!A:K,10,FALSE)</f>
        <v>1</v>
      </c>
      <c r="E901" s="50">
        <f>VLOOKUP($A901,級距!A:K,11,FALSE)</f>
        <v>2</v>
      </c>
      <c r="F901" s="50">
        <f t="shared" si="14"/>
        <v>1</v>
      </c>
    </row>
    <row r="902" spans="1:6" x14ac:dyDescent="0.25">
      <c r="A902" s="73">
        <v>44418</v>
      </c>
      <c r="B902" s="66">
        <v>3895</v>
      </c>
      <c r="C902" s="50">
        <f>VLOOKUP($A902,級距!$A:$K,9,FALSE)</f>
        <v>3</v>
      </c>
      <c r="D902" s="50">
        <f>VLOOKUP($A902,級距!A:K,10,FALSE)</f>
        <v>6</v>
      </c>
      <c r="E902" s="50">
        <f>VLOOKUP($A902,級距!A:K,11,FALSE)</f>
        <v>2</v>
      </c>
      <c r="F902" s="50">
        <f t="shared" si="14"/>
        <v>1</v>
      </c>
    </row>
    <row r="903" spans="1:6" x14ac:dyDescent="0.25">
      <c r="A903" s="73">
        <v>44417</v>
      </c>
      <c r="B903" s="66">
        <v>-1260</v>
      </c>
      <c r="C903" s="50">
        <f>VLOOKUP($A903,級距!$A:$K,9,FALSE)</f>
        <v>1</v>
      </c>
      <c r="D903" s="50">
        <f>VLOOKUP($A903,級距!A:K,10,FALSE)</f>
        <v>3</v>
      </c>
      <c r="E903" s="50">
        <f>VLOOKUP($A903,級距!A:K,11,FALSE)</f>
        <v>2</v>
      </c>
      <c r="F903" s="50">
        <f t="shared" si="14"/>
        <v>1</v>
      </c>
    </row>
    <row r="904" spans="1:6" x14ac:dyDescent="0.25">
      <c r="A904" s="73">
        <v>44414</v>
      </c>
      <c r="B904" s="66">
        <v>-2810</v>
      </c>
      <c r="C904" s="50">
        <f>VLOOKUP($A904,級距!$A:$K,9,FALSE)</f>
        <v>1</v>
      </c>
      <c r="D904" s="50">
        <f>VLOOKUP($A904,級距!A:K,10,FALSE)</f>
        <v>5</v>
      </c>
      <c r="E904" s="50">
        <f>VLOOKUP($A904,級距!A:K,11,FALSE)</f>
        <v>2</v>
      </c>
      <c r="F904" s="50">
        <f t="shared" si="14"/>
        <v>1</v>
      </c>
    </row>
    <row r="905" spans="1:6" x14ac:dyDescent="0.25">
      <c r="A905" s="73">
        <v>44413</v>
      </c>
      <c r="B905" s="66">
        <v>-3190</v>
      </c>
      <c r="C905" s="50">
        <f>VLOOKUP($A905,級距!$A:$K,9,FALSE)</f>
        <v>1</v>
      </c>
      <c r="D905" s="50">
        <f>VLOOKUP($A905,級距!A:K,10,FALSE)</f>
        <v>7</v>
      </c>
      <c r="E905" s="50">
        <f>VLOOKUP($A905,級距!A:K,11,FALSE)</f>
        <v>3</v>
      </c>
      <c r="F905" s="50">
        <f t="shared" si="14"/>
        <v>1</v>
      </c>
    </row>
    <row r="906" spans="1:6" x14ac:dyDescent="0.25">
      <c r="A906" s="73">
        <v>44412</v>
      </c>
      <c r="B906" s="66">
        <v>2950</v>
      </c>
      <c r="C906" s="50">
        <f>VLOOKUP($A906,級距!$A:$K,9,FALSE)</f>
        <v>1</v>
      </c>
      <c r="D906" s="50">
        <f>VLOOKUP($A906,級距!A:K,10,FALSE)</f>
        <v>1</v>
      </c>
      <c r="E906" s="50">
        <f>VLOOKUP($A906,級距!A:K,11,FALSE)</f>
        <v>2</v>
      </c>
      <c r="F906" s="50">
        <f t="shared" si="14"/>
        <v>1</v>
      </c>
    </row>
    <row r="907" spans="1:6" x14ac:dyDescent="0.25">
      <c r="A907" s="73">
        <v>44411</v>
      </c>
      <c r="B907" s="66">
        <v>2445</v>
      </c>
      <c r="C907" s="50">
        <f>VLOOKUP($A907,級距!$A:$K,9,FALSE)</f>
        <v>4</v>
      </c>
      <c r="D907" s="50">
        <f>VLOOKUP($A907,級距!A:K,10,FALSE)</f>
        <v>4</v>
      </c>
      <c r="E907" s="50">
        <f>VLOOKUP($A907,級距!A:K,11,FALSE)</f>
        <v>2</v>
      </c>
      <c r="F907" s="50">
        <f t="shared" si="14"/>
        <v>1</v>
      </c>
    </row>
    <row r="908" spans="1:6" x14ac:dyDescent="0.25">
      <c r="A908" s="73">
        <v>44410</v>
      </c>
      <c r="B908" s="66">
        <v>-3440</v>
      </c>
      <c r="C908" s="50">
        <f>VLOOKUP($A908,級距!$A:$K,9,FALSE)</f>
        <v>1</v>
      </c>
      <c r="D908" s="50">
        <f>VLOOKUP($A908,級距!A:K,10,FALSE)</f>
        <v>7</v>
      </c>
      <c r="E908" s="50">
        <f>VLOOKUP($A908,級距!A:K,11,FALSE)</f>
        <v>3</v>
      </c>
      <c r="F908" s="50">
        <f t="shared" si="14"/>
        <v>1</v>
      </c>
    </row>
    <row r="909" spans="1:6" x14ac:dyDescent="0.25">
      <c r="A909" s="73">
        <v>44407</v>
      </c>
      <c r="B909" s="66">
        <v>4840</v>
      </c>
      <c r="C909" s="50">
        <f>VLOOKUP($A909,級距!$A:$K,9,FALSE)</f>
        <v>2</v>
      </c>
      <c r="D909" s="50">
        <f>VLOOKUP($A909,級距!A:K,10,FALSE)</f>
        <v>6</v>
      </c>
      <c r="E909" s="50">
        <f>VLOOKUP($A909,級距!A:K,11,FALSE)</f>
        <v>2</v>
      </c>
      <c r="F909" s="50">
        <f t="shared" si="14"/>
        <v>1</v>
      </c>
    </row>
    <row r="910" spans="1:6" x14ac:dyDescent="0.25">
      <c r="A910" s="73">
        <v>44406</v>
      </c>
      <c r="B910" s="66">
        <v>-6865</v>
      </c>
      <c r="C910" s="50">
        <f>VLOOKUP($A910,級距!$A:$K,9,FALSE)</f>
        <v>1</v>
      </c>
      <c r="D910" s="50">
        <f>VLOOKUP($A910,級距!A:K,10,FALSE)</f>
        <v>5</v>
      </c>
      <c r="E910" s="50">
        <f>VLOOKUP($A910,級距!A:K,11,FALSE)</f>
        <v>2</v>
      </c>
      <c r="F910" s="50">
        <f t="shared" si="14"/>
        <v>1</v>
      </c>
    </row>
    <row r="911" spans="1:6" x14ac:dyDescent="0.25">
      <c r="A911" s="73">
        <v>44405</v>
      </c>
      <c r="B911" s="66">
        <v>-9940</v>
      </c>
      <c r="C911" s="50">
        <f>VLOOKUP($A911,級距!$A:$K,9,FALSE)</f>
        <v>3</v>
      </c>
      <c r="D911" s="50">
        <f>VLOOKUP($A911,級距!A:K,10,FALSE)</f>
        <v>3</v>
      </c>
      <c r="E911" s="50">
        <f>VLOOKUP($A911,級距!A:K,11,FALSE)</f>
        <v>2</v>
      </c>
      <c r="F911" s="50">
        <f t="shared" si="14"/>
        <v>1</v>
      </c>
    </row>
    <row r="912" spans="1:6" x14ac:dyDescent="0.25">
      <c r="A912" s="73">
        <v>44404</v>
      </c>
      <c r="B912" s="66">
        <v>11720</v>
      </c>
      <c r="C912" s="50">
        <f>VLOOKUP($A912,級距!$A:$K,9,FALSE)</f>
        <v>8</v>
      </c>
      <c r="D912" s="50">
        <f>VLOOKUP($A912,級距!A:K,10,FALSE)</f>
        <v>5</v>
      </c>
      <c r="E912" s="50">
        <f>VLOOKUP($A912,級距!A:K,11,FALSE)</f>
        <v>1</v>
      </c>
      <c r="F912" s="50">
        <f t="shared" si="14"/>
        <v>1</v>
      </c>
    </row>
    <row r="913" spans="1:6" x14ac:dyDescent="0.25">
      <c r="A913" s="73">
        <v>44403</v>
      </c>
      <c r="B913" s="66">
        <v>2230</v>
      </c>
      <c r="C913" s="50">
        <f>VLOOKUP($A913,級距!$A:$K,9,FALSE)</f>
        <v>1</v>
      </c>
      <c r="D913" s="50">
        <f>VLOOKUP($A913,級距!A:K,10,FALSE)</f>
        <v>5</v>
      </c>
      <c r="E913" s="50">
        <f>VLOOKUP($A913,級距!A:K,11,FALSE)</f>
        <v>2</v>
      </c>
      <c r="F913" s="50">
        <f t="shared" si="14"/>
        <v>1</v>
      </c>
    </row>
    <row r="914" spans="1:6" x14ac:dyDescent="0.25">
      <c r="A914" s="73">
        <v>44400</v>
      </c>
      <c r="B914" s="66">
        <v>6970</v>
      </c>
      <c r="C914" s="50">
        <f>VLOOKUP($A914,級距!$A:$K,9,FALSE)</f>
        <v>3</v>
      </c>
      <c r="D914" s="50">
        <f>VLOOKUP($A914,級距!A:K,10,FALSE)</f>
        <v>6</v>
      </c>
      <c r="E914" s="50">
        <f>VLOOKUP($A914,級距!A:K,11,FALSE)</f>
        <v>2</v>
      </c>
      <c r="F914" s="50">
        <f t="shared" si="14"/>
        <v>1</v>
      </c>
    </row>
    <row r="915" spans="1:6" x14ac:dyDescent="0.25">
      <c r="A915" s="73">
        <v>44399</v>
      </c>
      <c r="B915" s="66">
        <v>9775</v>
      </c>
      <c r="C915" s="50">
        <f>VLOOKUP($A915,級距!$A:$K,9,FALSE)</f>
        <v>1</v>
      </c>
      <c r="D915" s="50">
        <f>VLOOKUP($A915,級距!A:K,10,FALSE)</f>
        <v>8</v>
      </c>
      <c r="E915" s="50">
        <f>VLOOKUP($A915,級距!A:K,11,FALSE)</f>
        <v>3</v>
      </c>
      <c r="F915" s="50">
        <f t="shared" si="14"/>
        <v>1</v>
      </c>
    </row>
    <row r="916" spans="1:6" x14ac:dyDescent="0.25">
      <c r="A916" s="73">
        <v>44398</v>
      </c>
      <c r="B916" s="66">
        <v>8775</v>
      </c>
      <c r="C916" s="50">
        <f>VLOOKUP($A916,級距!$A:$K,9,FALSE)</f>
        <v>3</v>
      </c>
      <c r="D916" s="50">
        <f>VLOOKUP($A916,級距!A:K,10,FALSE)</f>
        <v>7</v>
      </c>
      <c r="E916" s="50">
        <f>VLOOKUP($A916,級距!A:K,11,FALSE)</f>
        <v>3</v>
      </c>
      <c r="F916" s="50">
        <f t="shared" si="14"/>
        <v>1</v>
      </c>
    </row>
    <row r="917" spans="1:6" x14ac:dyDescent="0.25">
      <c r="A917" s="73">
        <v>44397</v>
      </c>
      <c r="B917" s="66">
        <v>-6740</v>
      </c>
      <c r="C917" s="50">
        <f>VLOOKUP($A917,級距!$A:$K,9,FALSE)</f>
        <v>6</v>
      </c>
      <c r="D917" s="50">
        <f>VLOOKUP($A917,級距!A:K,10,FALSE)</f>
        <v>4</v>
      </c>
      <c r="E917" s="50">
        <f>VLOOKUP($A917,級距!A:K,11,FALSE)</f>
        <v>1</v>
      </c>
      <c r="F917" s="50">
        <f t="shared" si="14"/>
        <v>1</v>
      </c>
    </row>
    <row r="918" spans="1:6" x14ac:dyDescent="0.25">
      <c r="A918" s="73">
        <v>44396</v>
      </c>
      <c r="B918" s="66">
        <v>-5470</v>
      </c>
      <c r="C918" s="50">
        <f>VLOOKUP($A918,級距!$A:$K,9,FALSE)</f>
        <v>4</v>
      </c>
      <c r="D918" s="50">
        <f>VLOOKUP($A918,級距!A:K,10,FALSE)</f>
        <v>4</v>
      </c>
      <c r="E918" s="50">
        <f>VLOOKUP($A918,級距!A:K,11,FALSE)</f>
        <v>2</v>
      </c>
      <c r="F918" s="50">
        <f t="shared" si="14"/>
        <v>1</v>
      </c>
    </row>
    <row r="919" spans="1:6" x14ac:dyDescent="0.25">
      <c r="A919" s="73">
        <v>44393</v>
      </c>
      <c r="B919" s="66">
        <v>-4120</v>
      </c>
      <c r="C919" s="50">
        <f>VLOOKUP($A919,級距!$A:$K,9,FALSE)</f>
        <v>5</v>
      </c>
      <c r="D919" s="50">
        <f>VLOOKUP($A919,級距!A:K,10,FALSE)</f>
        <v>7</v>
      </c>
      <c r="E919" s="50">
        <f>VLOOKUP($A919,級距!A:K,11,FALSE)</f>
        <v>3</v>
      </c>
      <c r="F919" s="50">
        <f t="shared" si="14"/>
        <v>1</v>
      </c>
    </row>
    <row r="920" spans="1:6" x14ac:dyDescent="0.25">
      <c r="A920" s="73">
        <v>44392</v>
      </c>
      <c r="B920" s="66">
        <v>-3250</v>
      </c>
      <c r="C920" s="50">
        <f>VLOOKUP($A920,級距!$A:$K,9,FALSE)</f>
        <v>5</v>
      </c>
      <c r="D920" s="50">
        <f>VLOOKUP($A920,級距!A:K,10,FALSE)</f>
        <v>6</v>
      </c>
      <c r="E920" s="50">
        <f>VLOOKUP($A920,級距!A:K,11,FALSE)</f>
        <v>2</v>
      </c>
      <c r="F920" s="50">
        <f t="shared" si="14"/>
        <v>1</v>
      </c>
    </row>
    <row r="921" spans="1:6" x14ac:dyDescent="0.25">
      <c r="A921" s="73">
        <v>44391</v>
      </c>
      <c r="B921" s="66">
        <v>-4615</v>
      </c>
      <c r="C921" s="50">
        <f>VLOOKUP($A921,級距!$A:$K,9,FALSE)</f>
        <v>2</v>
      </c>
      <c r="D921" s="50">
        <f>VLOOKUP($A921,級距!A:K,10,FALSE)</f>
        <v>2</v>
      </c>
      <c r="E921" s="50">
        <f>VLOOKUP($A921,級距!A:K,11,FALSE)</f>
        <v>2</v>
      </c>
      <c r="F921" s="50">
        <f t="shared" si="14"/>
        <v>1</v>
      </c>
    </row>
    <row r="922" spans="1:6" x14ac:dyDescent="0.25">
      <c r="A922" s="73">
        <v>44390</v>
      </c>
      <c r="B922" s="66">
        <v>-8190</v>
      </c>
      <c r="C922" s="50">
        <f>VLOOKUP($A922,級距!$A:$K,9,FALSE)</f>
        <v>4</v>
      </c>
      <c r="D922" s="50">
        <f>VLOOKUP($A922,級距!A:K,10,FALSE)</f>
        <v>3</v>
      </c>
      <c r="E922" s="50">
        <f>VLOOKUP($A922,級距!A:K,11,FALSE)</f>
        <v>2</v>
      </c>
      <c r="F922" s="50">
        <f t="shared" si="14"/>
        <v>1</v>
      </c>
    </row>
    <row r="923" spans="1:6" x14ac:dyDescent="0.25">
      <c r="A923" s="73">
        <v>44389</v>
      </c>
      <c r="B923" s="66">
        <v>-320</v>
      </c>
      <c r="C923" s="50">
        <f>VLOOKUP($A923,級距!$A:$K,9,FALSE)</f>
        <v>1</v>
      </c>
      <c r="D923" s="50">
        <f>VLOOKUP($A923,級距!A:K,10,FALSE)</f>
        <v>3</v>
      </c>
      <c r="E923" s="50">
        <f>VLOOKUP($A923,級距!A:K,11,FALSE)</f>
        <v>2</v>
      </c>
      <c r="F923" s="50">
        <f t="shared" si="14"/>
        <v>1</v>
      </c>
    </row>
    <row r="924" spans="1:6" x14ac:dyDescent="0.25">
      <c r="A924" s="73">
        <v>44386</v>
      </c>
      <c r="B924" s="66">
        <v>4695</v>
      </c>
      <c r="C924" s="50">
        <f>VLOOKUP($A924,級距!$A:$K,9,FALSE)</f>
        <v>3</v>
      </c>
      <c r="D924" s="50">
        <f>VLOOKUP($A924,級距!A:K,10,FALSE)</f>
        <v>8</v>
      </c>
      <c r="E924" s="50">
        <f>VLOOKUP($A924,級距!A:K,11,FALSE)</f>
        <v>3</v>
      </c>
      <c r="F924" s="50">
        <f t="shared" si="14"/>
        <v>1</v>
      </c>
    </row>
    <row r="925" spans="1:6" x14ac:dyDescent="0.25">
      <c r="A925" s="73">
        <v>44385</v>
      </c>
      <c r="B925" s="66">
        <v>5730</v>
      </c>
      <c r="C925" s="50">
        <f>VLOOKUP($A925,級距!$A:$K,9,FALSE)</f>
        <v>5</v>
      </c>
      <c r="D925" s="50">
        <f>VLOOKUP($A925,級距!A:K,10,FALSE)</f>
        <v>7</v>
      </c>
      <c r="E925" s="50">
        <f>VLOOKUP($A925,級距!A:K,11,FALSE)</f>
        <v>3</v>
      </c>
      <c r="F925" s="50">
        <f t="shared" si="14"/>
        <v>1</v>
      </c>
    </row>
    <row r="926" spans="1:6" x14ac:dyDescent="0.25">
      <c r="A926" s="73">
        <v>44384</v>
      </c>
      <c r="B926" s="66">
        <v>4170</v>
      </c>
      <c r="C926" s="50">
        <f>VLOOKUP($A926,級距!$A:$K,9,FALSE)</f>
        <v>2</v>
      </c>
      <c r="D926" s="50">
        <f>VLOOKUP($A926,級距!A:K,10,FALSE)</f>
        <v>3</v>
      </c>
      <c r="E926" s="50">
        <f>VLOOKUP($A926,級距!A:K,11,FALSE)</f>
        <v>2</v>
      </c>
      <c r="F926" s="50">
        <f t="shared" si="14"/>
        <v>1</v>
      </c>
    </row>
    <row r="927" spans="1:6" x14ac:dyDescent="0.25">
      <c r="A927" s="73">
        <v>44383</v>
      </c>
      <c r="B927" s="66">
        <v>-4265</v>
      </c>
      <c r="C927" s="50">
        <f>VLOOKUP($A927,級距!$A:$K,9,FALSE)</f>
        <v>3</v>
      </c>
      <c r="D927" s="50">
        <f>VLOOKUP($A927,級距!A:K,10,FALSE)</f>
        <v>4</v>
      </c>
      <c r="E927" s="50">
        <f>VLOOKUP($A927,級距!A:K,11,FALSE)</f>
        <v>2</v>
      </c>
      <c r="F927" s="50">
        <f t="shared" si="14"/>
        <v>1</v>
      </c>
    </row>
    <row r="928" spans="1:6" x14ac:dyDescent="0.25">
      <c r="A928" s="73">
        <v>44382</v>
      </c>
      <c r="B928" s="66">
        <v>930</v>
      </c>
      <c r="C928" s="50" t="e">
        <f>VLOOKUP($A928,級距!$A:$K,9,FALSE)</f>
        <v>#N/A</v>
      </c>
      <c r="D928" s="50" t="e">
        <f>VLOOKUP($A928,級距!A:K,10,FALSE)</f>
        <v>#N/A</v>
      </c>
      <c r="E928" s="50" t="e">
        <f>VLOOKUP($A928,級距!A:K,11,FALSE)</f>
        <v>#N/A</v>
      </c>
      <c r="F928" s="50">
        <f t="shared" si="14"/>
        <v>1</v>
      </c>
    </row>
    <row r="929" spans="1:6" x14ac:dyDescent="0.25">
      <c r="A929" s="73">
        <v>44379</v>
      </c>
      <c r="B929" s="66">
        <v>5310</v>
      </c>
      <c r="C929" s="50">
        <f>VLOOKUP($A929,級距!$A:$K,9,FALSE)</f>
        <v>3</v>
      </c>
      <c r="D929" s="50">
        <f>VLOOKUP($A929,級距!A:K,10,FALSE)</f>
        <v>9</v>
      </c>
      <c r="E929" s="50">
        <f>VLOOKUP($A929,級距!A:K,11,FALSE)</f>
        <v>3</v>
      </c>
      <c r="F929" s="50">
        <f t="shared" si="14"/>
        <v>1</v>
      </c>
    </row>
    <row r="930" spans="1:6" x14ac:dyDescent="0.25">
      <c r="A930" s="73">
        <v>44378</v>
      </c>
      <c r="B930" s="66">
        <v>275</v>
      </c>
      <c r="C930" s="50">
        <f>VLOOKUP($A930,級距!$A:$K,9,FALSE)</f>
        <v>1</v>
      </c>
      <c r="D930" s="50">
        <f>VLOOKUP($A930,級距!A:K,10,FALSE)</f>
        <v>4</v>
      </c>
      <c r="E930" s="50">
        <f>VLOOKUP($A930,級距!A:K,11,FALSE)</f>
        <v>2</v>
      </c>
      <c r="F930" s="50">
        <f t="shared" si="14"/>
        <v>1</v>
      </c>
    </row>
    <row r="931" spans="1:6" x14ac:dyDescent="0.25">
      <c r="A931" s="73">
        <v>44377</v>
      </c>
      <c r="B931" s="66">
        <v>-1665</v>
      </c>
      <c r="C931" s="50">
        <f>VLOOKUP($A931,級距!$A:$K,9,FALSE)</f>
        <v>1</v>
      </c>
      <c r="D931" s="50">
        <f>VLOOKUP($A931,級距!A:K,10,FALSE)</f>
        <v>2</v>
      </c>
      <c r="E931" s="50">
        <f>VLOOKUP($A931,級距!A:K,11,FALSE)</f>
        <v>2</v>
      </c>
      <c r="F931" s="50">
        <f t="shared" si="14"/>
        <v>1</v>
      </c>
    </row>
    <row r="932" spans="1:6" x14ac:dyDescent="0.25">
      <c r="A932" s="73">
        <v>44376</v>
      </c>
      <c r="B932" s="66">
        <v>-4250</v>
      </c>
      <c r="C932" s="50">
        <f>VLOOKUP($A932,級距!$A:$K,9,FALSE)</f>
        <v>1</v>
      </c>
      <c r="D932" s="50">
        <f>VLOOKUP($A932,級距!A:K,10,FALSE)</f>
        <v>7</v>
      </c>
      <c r="E932" s="50">
        <f>VLOOKUP($A932,級距!A:K,11,FALSE)</f>
        <v>3</v>
      </c>
      <c r="F932" s="50">
        <f t="shared" si="14"/>
        <v>1</v>
      </c>
    </row>
    <row r="933" spans="1:6" x14ac:dyDescent="0.25">
      <c r="A933" s="73">
        <v>44375</v>
      </c>
      <c r="B933" s="66">
        <v>3425</v>
      </c>
      <c r="C933" s="50">
        <f>VLOOKUP($A933,級距!$A:$K,9,FALSE)</f>
        <v>3</v>
      </c>
      <c r="D933" s="50">
        <f>VLOOKUP($A933,級距!A:K,10,FALSE)</f>
        <v>10</v>
      </c>
      <c r="E933" s="50">
        <f>VLOOKUP($A933,級距!A:K,11,FALSE)</f>
        <v>3</v>
      </c>
      <c r="F933" s="50">
        <f t="shared" si="14"/>
        <v>1</v>
      </c>
    </row>
    <row r="934" spans="1:6" x14ac:dyDescent="0.25">
      <c r="A934" s="73">
        <v>44371</v>
      </c>
      <c r="B934" s="66">
        <v>-2550</v>
      </c>
      <c r="C934" s="50">
        <f>VLOOKUP($A934,級距!$A:$K,9,FALSE)</f>
        <v>1</v>
      </c>
      <c r="D934" s="50">
        <f>VLOOKUP($A934,級距!A:K,10,FALSE)</f>
        <v>2</v>
      </c>
      <c r="E934" s="50">
        <f>VLOOKUP($A934,級距!A:K,11,FALSE)</f>
        <v>2</v>
      </c>
      <c r="F934" s="50">
        <f t="shared" si="14"/>
        <v>1</v>
      </c>
    </row>
    <row r="935" spans="1:6" x14ac:dyDescent="0.25">
      <c r="A935" s="73">
        <v>44370</v>
      </c>
      <c r="B935" s="66">
        <v>35</v>
      </c>
      <c r="C935" s="50">
        <f>VLOOKUP($A935,級距!$A:$K,9,FALSE)</f>
        <v>1</v>
      </c>
      <c r="D935" s="50">
        <f>VLOOKUP($A935,級距!A:K,10,FALSE)</f>
        <v>2</v>
      </c>
      <c r="E935" s="50">
        <f>VLOOKUP($A935,級距!A:K,11,FALSE)</f>
        <v>2</v>
      </c>
      <c r="F935" s="50">
        <f t="shared" si="14"/>
        <v>1</v>
      </c>
    </row>
    <row r="936" spans="1:6" x14ac:dyDescent="0.25">
      <c r="A936" s="73">
        <v>44369</v>
      </c>
      <c r="B936" s="66">
        <v>10375</v>
      </c>
      <c r="C936" s="50">
        <f>VLOOKUP($A936,級距!$A:$K,9,FALSE)</f>
        <v>3</v>
      </c>
      <c r="D936" s="50">
        <f>VLOOKUP($A936,級距!A:K,10,FALSE)</f>
        <v>8</v>
      </c>
      <c r="E936" s="50">
        <f>VLOOKUP($A936,級距!A:K,11,FALSE)</f>
        <v>3</v>
      </c>
      <c r="F936" s="50">
        <f t="shared" si="14"/>
        <v>1</v>
      </c>
    </row>
    <row r="937" spans="1:6" x14ac:dyDescent="0.25">
      <c r="A937" s="73">
        <v>44368</v>
      </c>
      <c r="B937" s="66">
        <v>5255</v>
      </c>
      <c r="C937" s="50">
        <f>VLOOKUP($A937,級距!$A:$K,9,FALSE)</f>
        <v>4</v>
      </c>
      <c r="D937" s="50">
        <f>VLOOKUP($A937,級距!A:K,10,FALSE)</f>
        <v>2</v>
      </c>
      <c r="E937" s="50">
        <f>VLOOKUP($A937,級距!A:K,11,FALSE)</f>
        <v>2</v>
      </c>
      <c r="F937" s="50">
        <f t="shared" si="14"/>
        <v>1</v>
      </c>
    </row>
    <row r="938" spans="1:6" x14ac:dyDescent="0.25">
      <c r="A938" s="73">
        <v>44365</v>
      </c>
      <c r="B938" s="66">
        <v>-4800</v>
      </c>
      <c r="C938" s="50">
        <f>VLOOKUP($A938,級距!$A:$K,9,FALSE)</f>
        <v>4</v>
      </c>
      <c r="D938" s="50">
        <f>VLOOKUP($A938,級距!A:K,10,FALSE)</f>
        <v>9</v>
      </c>
      <c r="E938" s="50">
        <f>VLOOKUP($A938,級距!A:K,11,FALSE)</f>
        <v>3</v>
      </c>
      <c r="F938" s="50">
        <f t="shared" si="14"/>
        <v>1</v>
      </c>
    </row>
    <row r="939" spans="1:6" x14ac:dyDescent="0.25">
      <c r="A939" s="73">
        <v>44364</v>
      </c>
      <c r="B939" s="66">
        <v>10295</v>
      </c>
      <c r="C939" s="50">
        <f>VLOOKUP($A939,級距!$A:$K,9,FALSE)</f>
        <v>8</v>
      </c>
      <c r="D939" s="50">
        <f>VLOOKUP($A939,級距!A:K,10,FALSE)</f>
        <v>9</v>
      </c>
      <c r="E939" s="50">
        <f>VLOOKUP($A939,級距!A:K,11,FALSE)</f>
        <v>4</v>
      </c>
      <c r="F939" s="50">
        <f t="shared" si="14"/>
        <v>1</v>
      </c>
    </row>
    <row r="940" spans="1:6" x14ac:dyDescent="0.25">
      <c r="A940" s="73">
        <v>44363</v>
      </c>
      <c r="B940" s="66">
        <v>-6180</v>
      </c>
      <c r="C940" s="50">
        <f>VLOOKUP($A940,級距!$A:$K,9,FALSE)</f>
        <v>6</v>
      </c>
      <c r="D940" s="50">
        <f>VLOOKUP($A940,級距!A:K,10,FALSE)</f>
        <v>3</v>
      </c>
      <c r="E940" s="50">
        <f>VLOOKUP($A940,級距!A:K,11,FALSE)</f>
        <v>1</v>
      </c>
      <c r="F940" s="50">
        <f t="shared" si="14"/>
        <v>1</v>
      </c>
    </row>
    <row r="941" spans="1:6" x14ac:dyDescent="0.25">
      <c r="A941" s="73">
        <v>44362</v>
      </c>
      <c r="B941" s="66">
        <v>885</v>
      </c>
      <c r="C941" s="50">
        <f>VLOOKUP($A941,級距!$A:$K,9,FALSE)</f>
        <v>2</v>
      </c>
      <c r="D941" s="50">
        <f>VLOOKUP($A941,級距!A:K,10,FALSE)</f>
        <v>8</v>
      </c>
      <c r="E941" s="50">
        <f>VLOOKUP($A941,級距!A:K,11,FALSE)</f>
        <v>3</v>
      </c>
      <c r="F941" s="50">
        <f t="shared" si="14"/>
        <v>1</v>
      </c>
    </row>
    <row r="942" spans="1:6" x14ac:dyDescent="0.25">
      <c r="A942" s="73">
        <v>44361</v>
      </c>
      <c r="B942" s="66">
        <v>8440</v>
      </c>
      <c r="C942" s="50">
        <f>VLOOKUP($A942,級距!$A:$K,9,FALSE)</f>
        <v>3</v>
      </c>
      <c r="D942" s="50">
        <f>VLOOKUP($A942,級距!A:K,10,FALSE)</f>
        <v>6</v>
      </c>
      <c r="E942" s="50">
        <f>VLOOKUP($A942,級距!A:K,11,FALSE)</f>
        <v>2</v>
      </c>
      <c r="F942" s="50">
        <f t="shared" si="14"/>
        <v>1</v>
      </c>
    </row>
    <row r="943" spans="1:6" x14ac:dyDescent="0.25">
      <c r="A943" s="73">
        <v>44358</v>
      </c>
      <c r="B943" s="66">
        <v>1965</v>
      </c>
      <c r="C943" s="50">
        <f>VLOOKUP($A943,級距!$A:$K,9,FALSE)</f>
        <v>1</v>
      </c>
      <c r="D943" s="50">
        <f>VLOOKUP($A943,級距!A:K,10,FALSE)</f>
        <v>2</v>
      </c>
      <c r="E943" s="50">
        <f>VLOOKUP($A943,級距!A:K,11,FALSE)</f>
        <v>2</v>
      </c>
      <c r="F943" s="50">
        <f t="shared" si="14"/>
        <v>1</v>
      </c>
    </row>
    <row r="944" spans="1:6" x14ac:dyDescent="0.25">
      <c r="A944" s="73">
        <v>44357</v>
      </c>
      <c r="B944" s="66">
        <v>2145</v>
      </c>
      <c r="C944" s="50">
        <f>VLOOKUP($A944,級距!$A:$K,9,FALSE)</f>
        <v>5</v>
      </c>
      <c r="D944" s="50">
        <f>VLOOKUP($A944,級距!A:K,10,FALSE)</f>
        <v>8</v>
      </c>
      <c r="E944" s="50">
        <f>VLOOKUP($A944,級距!A:K,11,FALSE)</f>
        <v>3</v>
      </c>
      <c r="F944" s="50">
        <f t="shared" si="14"/>
        <v>1</v>
      </c>
    </row>
    <row r="945" spans="1:6" x14ac:dyDescent="0.25">
      <c r="A945" s="73">
        <v>44356</v>
      </c>
      <c r="B945" s="66">
        <v>-5825</v>
      </c>
      <c r="C945" s="50">
        <f>VLOOKUP($A945,級距!$A:$K,9,FALSE)</f>
        <v>1</v>
      </c>
      <c r="D945" s="50">
        <f>VLOOKUP($A945,級距!A:K,10,FALSE)</f>
        <v>4</v>
      </c>
      <c r="E945" s="50">
        <f>VLOOKUP($A945,級距!A:K,11,FALSE)</f>
        <v>2</v>
      </c>
      <c r="F945" s="50">
        <f t="shared" si="14"/>
        <v>1</v>
      </c>
    </row>
    <row r="946" spans="1:6" x14ac:dyDescent="0.25">
      <c r="A946" s="73">
        <v>44355</v>
      </c>
      <c r="B946" s="66">
        <v>3215</v>
      </c>
      <c r="C946" s="50">
        <f>VLOOKUP($A946,級距!$A:$K,9,FALSE)</f>
        <v>4</v>
      </c>
      <c r="D946" s="50">
        <f>VLOOKUP($A946,級距!A:K,10,FALSE)</f>
        <v>2</v>
      </c>
      <c r="E946" s="50">
        <f>VLOOKUP($A946,級距!A:K,11,FALSE)</f>
        <v>2</v>
      </c>
      <c r="F946" s="50">
        <f t="shared" si="14"/>
        <v>1</v>
      </c>
    </row>
    <row r="947" spans="1:6" x14ac:dyDescent="0.25">
      <c r="A947" s="73">
        <v>44354</v>
      </c>
      <c r="B947" s="66">
        <v>9550</v>
      </c>
      <c r="C947" s="50">
        <f>VLOOKUP($A947,級距!$A:$K,9,FALSE)</f>
        <v>1</v>
      </c>
      <c r="D947" s="50">
        <f>VLOOKUP($A947,級距!A:K,10,FALSE)</f>
        <v>9</v>
      </c>
      <c r="E947" s="50">
        <f>VLOOKUP($A947,級距!A:K,11,FALSE)</f>
        <v>3</v>
      </c>
      <c r="F947" s="50">
        <f t="shared" si="14"/>
        <v>1</v>
      </c>
    </row>
    <row r="948" spans="1:6" x14ac:dyDescent="0.25">
      <c r="A948" s="73">
        <v>44351</v>
      </c>
      <c r="B948" s="66">
        <v>7185</v>
      </c>
      <c r="C948" s="50">
        <f>VLOOKUP($A948,級距!$A:$K,9,FALSE)</f>
        <v>7</v>
      </c>
      <c r="D948" s="50">
        <f>VLOOKUP($A948,級距!A:K,10,FALSE)</f>
        <v>10</v>
      </c>
      <c r="E948" s="50">
        <f>VLOOKUP($A948,級距!A:K,11,FALSE)</f>
        <v>4</v>
      </c>
      <c r="F948" s="50">
        <f t="shared" si="14"/>
        <v>1</v>
      </c>
    </row>
    <row r="949" spans="1:6" x14ac:dyDescent="0.25">
      <c r="A949" s="73">
        <v>44350</v>
      </c>
      <c r="B949" s="66">
        <v>-9575</v>
      </c>
      <c r="C949" s="50">
        <f>VLOOKUP($A949,級距!$A:$K,9,FALSE)</f>
        <v>3</v>
      </c>
      <c r="D949" s="50">
        <f>VLOOKUP($A949,級距!A:K,10,FALSE)</f>
        <v>6</v>
      </c>
      <c r="E949" s="50">
        <f>VLOOKUP($A949,級距!A:K,11,FALSE)</f>
        <v>2</v>
      </c>
      <c r="F949" s="50">
        <f t="shared" si="14"/>
        <v>1</v>
      </c>
    </row>
    <row r="950" spans="1:6" x14ac:dyDescent="0.25">
      <c r="A950" s="73">
        <v>44349</v>
      </c>
      <c r="B950" s="66">
        <v>-6675</v>
      </c>
      <c r="C950" s="50">
        <f>VLOOKUP($A950,級距!$A:$K,9,FALSE)</f>
        <v>1</v>
      </c>
      <c r="D950" s="50">
        <f>VLOOKUP($A950,級距!A:K,10,FALSE)</f>
        <v>4</v>
      </c>
      <c r="E950" s="50">
        <f>VLOOKUP($A950,級距!A:K,11,FALSE)</f>
        <v>2</v>
      </c>
      <c r="F950" s="50">
        <f t="shared" si="14"/>
        <v>1</v>
      </c>
    </row>
    <row r="951" spans="1:6" x14ac:dyDescent="0.25">
      <c r="A951" s="73">
        <v>44348</v>
      </c>
      <c r="B951" s="66">
        <v>-3960</v>
      </c>
      <c r="C951" s="50">
        <f>VLOOKUP($A951,級距!$A:$K,9,FALSE)</f>
        <v>4</v>
      </c>
      <c r="D951" s="50">
        <f>VLOOKUP($A951,級距!A:K,10,FALSE)</f>
        <v>5</v>
      </c>
      <c r="E951" s="50">
        <f>VLOOKUP($A951,級距!A:K,11,FALSE)</f>
        <v>2</v>
      </c>
      <c r="F951" s="50">
        <f t="shared" si="14"/>
        <v>1</v>
      </c>
    </row>
    <row r="952" spans="1:6" x14ac:dyDescent="0.25">
      <c r="A952" s="73">
        <v>44347</v>
      </c>
      <c r="B952" s="66">
        <v>1260</v>
      </c>
      <c r="C952" s="50" t="e">
        <f>VLOOKUP($A952,級距!$A:$K,9,FALSE)</f>
        <v>#N/A</v>
      </c>
      <c r="D952" s="50" t="e">
        <f>VLOOKUP($A952,級距!A:K,10,FALSE)</f>
        <v>#N/A</v>
      </c>
      <c r="E952" s="50" t="e">
        <f>VLOOKUP($A952,級距!A:K,11,FALSE)</f>
        <v>#N/A</v>
      </c>
      <c r="F952" s="50">
        <f t="shared" si="14"/>
        <v>1</v>
      </c>
    </row>
    <row r="953" spans="1:6" x14ac:dyDescent="0.25">
      <c r="A953" s="73">
        <v>44346</v>
      </c>
      <c r="B953" s="66">
        <v>0</v>
      </c>
      <c r="C953" s="50" t="e">
        <f>VLOOKUP($A953,級距!$A:$K,9,FALSE)</f>
        <v>#N/A</v>
      </c>
      <c r="D953" s="50" t="e">
        <f>VLOOKUP($A953,級距!A:K,10,FALSE)</f>
        <v>#N/A</v>
      </c>
      <c r="E953" s="50" t="e">
        <f>VLOOKUP($A953,級距!A:K,11,FALSE)</f>
        <v>#N/A</v>
      </c>
      <c r="F953" s="50">
        <f t="shared" si="14"/>
        <v>0</v>
      </c>
    </row>
    <row r="954" spans="1:6" x14ac:dyDescent="0.25">
      <c r="A954" s="73">
        <v>44345</v>
      </c>
      <c r="B954" s="66">
        <v>0</v>
      </c>
      <c r="C954" s="50" t="e">
        <f>VLOOKUP($A954,級距!$A:$K,9,FALSE)</f>
        <v>#N/A</v>
      </c>
      <c r="D954" s="50" t="e">
        <f>VLOOKUP($A954,級距!A:K,10,FALSE)</f>
        <v>#N/A</v>
      </c>
      <c r="E954" s="50" t="e">
        <f>VLOOKUP($A954,級距!A:K,11,FALSE)</f>
        <v>#N/A</v>
      </c>
      <c r="F954" s="50">
        <f t="shared" si="14"/>
        <v>0</v>
      </c>
    </row>
    <row r="955" spans="1:6" x14ac:dyDescent="0.25">
      <c r="A955" s="73">
        <v>44344</v>
      </c>
      <c r="B955" s="66">
        <v>-2270</v>
      </c>
      <c r="C955" s="50">
        <f>VLOOKUP($A955,級距!$A:$K,9,FALSE)</f>
        <v>1</v>
      </c>
      <c r="D955" s="50">
        <f>VLOOKUP($A955,級距!A:K,10,FALSE)</f>
        <v>3</v>
      </c>
      <c r="E955" s="50">
        <f>VLOOKUP($A955,級距!A:K,11,FALSE)</f>
        <v>2</v>
      </c>
      <c r="F955" s="50">
        <f t="shared" si="14"/>
        <v>1</v>
      </c>
    </row>
    <row r="956" spans="1:6" x14ac:dyDescent="0.25">
      <c r="A956" s="73">
        <v>44343</v>
      </c>
      <c r="B956" s="66">
        <v>825</v>
      </c>
      <c r="C956" s="50">
        <f>VLOOKUP($A956,級距!$A:$K,9,FALSE)</f>
        <v>1</v>
      </c>
      <c r="D956" s="50">
        <f>VLOOKUP($A956,級距!A:K,10,FALSE)</f>
        <v>1</v>
      </c>
      <c r="E956" s="50">
        <f>VLOOKUP($A956,級距!A:K,11,FALSE)</f>
        <v>2</v>
      </c>
      <c r="F956" s="50">
        <f t="shared" si="14"/>
        <v>1</v>
      </c>
    </row>
    <row r="957" spans="1:6" x14ac:dyDescent="0.25">
      <c r="A957" s="73">
        <v>44342</v>
      </c>
      <c r="B957" s="66">
        <v>155</v>
      </c>
      <c r="C957" s="50">
        <f>VLOOKUP($A957,級距!$A:$K,9,FALSE)</f>
        <v>1</v>
      </c>
      <c r="D957" s="50">
        <f>VLOOKUP($A957,級距!A:K,10,FALSE)</f>
        <v>1</v>
      </c>
      <c r="E957" s="50">
        <f>VLOOKUP($A957,級距!A:K,11,FALSE)</f>
        <v>2</v>
      </c>
      <c r="F957" s="50">
        <f t="shared" si="14"/>
        <v>1</v>
      </c>
    </row>
    <row r="958" spans="1:6" x14ac:dyDescent="0.25">
      <c r="A958" s="73">
        <v>44341</v>
      </c>
      <c r="B958" s="66">
        <v>-3380</v>
      </c>
      <c r="C958" s="50">
        <f>VLOOKUP($A958,級距!$A:$K,9,FALSE)</f>
        <v>2</v>
      </c>
      <c r="D958" s="50">
        <f>VLOOKUP($A958,級距!A:K,10,FALSE)</f>
        <v>3</v>
      </c>
      <c r="E958" s="50">
        <f>VLOOKUP($A958,級距!A:K,11,FALSE)</f>
        <v>2</v>
      </c>
      <c r="F958" s="50">
        <f t="shared" si="14"/>
        <v>1</v>
      </c>
    </row>
    <row r="959" spans="1:6" x14ac:dyDescent="0.25">
      <c r="A959" s="73">
        <v>44340</v>
      </c>
      <c r="B959" s="66">
        <v>5625</v>
      </c>
      <c r="C959" s="50">
        <f>VLOOKUP($A959,級距!$A:$K,9,FALSE)</f>
        <v>5</v>
      </c>
      <c r="D959" s="50">
        <f>VLOOKUP($A959,級距!A:K,10,FALSE)</f>
        <v>8</v>
      </c>
      <c r="E959" s="50">
        <f>VLOOKUP($A959,級距!A:K,11,FALSE)</f>
        <v>3</v>
      </c>
      <c r="F959" s="50">
        <f t="shared" si="14"/>
        <v>1</v>
      </c>
    </row>
    <row r="960" spans="1:6" x14ac:dyDescent="0.25">
      <c r="A960" s="73">
        <v>44337</v>
      </c>
      <c r="B960" s="66">
        <v>-2900</v>
      </c>
      <c r="C960" s="50">
        <f>VLOOKUP($A960,級距!$A:$K,9,FALSE)</f>
        <v>4</v>
      </c>
      <c r="D960" s="50">
        <f>VLOOKUP($A960,級距!A:K,10,FALSE)</f>
        <v>7</v>
      </c>
      <c r="E960" s="50">
        <f>VLOOKUP($A960,級距!A:K,11,FALSE)</f>
        <v>3</v>
      </c>
      <c r="F960" s="50">
        <f t="shared" si="14"/>
        <v>1</v>
      </c>
    </row>
    <row r="961" spans="1:6" x14ac:dyDescent="0.25">
      <c r="A961" s="73">
        <v>44336</v>
      </c>
      <c r="B961" s="66">
        <v>10375</v>
      </c>
      <c r="C961" s="50">
        <f>VLOOKUP($A961,級距!$A:$K,9,FALSE)</f>
        <v>8</v>
      </c>
      <c r="D961" s="50">
        <f>VLOOKUP($A961,級距!A:K,10,FALSE)</f>
        <v>9</v>
      </c>
      <c r="E961" s="50">
        <f>VLOOKUP($A961,級距!A:K,11,FALSE)</f>
        <v>4</v>
      </c>
      <c r="F961" s="50">
        <f t="shared" si="14"/>
        <v>1</v>
      </c>
    </row>
    <row r="962" spans="1:6" x14ac:dyDescent="0.25">
      <c r="A962" s="73">
        <v>44335</v>
      </c>
      <c r="B962" s="66">
        <v>12170</v>
      </c>
      <c r="C962" s="50">
        <f>VLOOKUP($A962,級距!$A:$K,9,FALSE)</f>
        <v>7</v>
      </c>
      <c r="D962" s="50">
        <f>VLOOKUP($A962,級距!A:K,10,FALSE)</f>
        <v>6</v>
      </c>
      <c r="E962" s="50">
        <f>VLOOKUP($A962,級距!A:K,11,FALSE)</f>
        <v>1</v>
      </c>
      <c r="F962" s="50">
        <f t="shared" ref="F962:F1025" si="15">IF(B962&lt;&gt;0,1,0)</f>
        <v>1</v>
      </c>
    </row>
    <row r="963" spans="1:6" x14ac:dyDescent="0.25">
      <c r="A963" s="73">
        <v>44334</v>
      </c>
      <c r="B963" s="66">
        <v>145</v>
      </c>
      <c r="C963" s="50">
        <f>VLOOKUP($A963,級距!$A:$K,9,FALSE)</f>
        <v>5</v>
      </c>
      <c r="D963" s="50">
        <f>VLOOKUP($A963,級距!A:K,10,FALSE)</f>
        <v>10</v>
      </c>
      <c r="E963" s="50">
        <f>VLOOKUP($A963,級距!A:K,11,FALSE)</f>
        <v>3</v>
      </c>
      <c r="F963" s="50">
        <f t="shared" si="15"/>
        <v>1</v>
      </c>
    </row>
    <row r="964" spans="1:6" x14ac:dyDescent="0.25">
      <c r="A964" s="73">
        <v>44333</v>
      </c>
      <c r="B964" s="66">
        <v>-5970</v>
      </c>
      <c r="C964" s="50">
        <f>VLOOKUP($A964,級距!$A:$K,9,FALSE)</f>
        <v>4</v>
      </c>
      <c r="D964" s="50">
        <f>VLOOKUP($A964,級距!A:K,10,FALSE)</f>
        <v>2</v>
      </c>
      <c r="E964" s="50">
        <f>VLOOKUP($A964,級距!A:K,11,FALSE)</f>
        <v>2</v>
      </c>
      <c r="F964" s="50">
        <f t="shared" si="15"/>
        <v>1</v>
      </c>
    </row>
    <row r="965" spans="1:6" x14ac:dyDescent="0.25">
      <c r="A965" s="73">
        <v>44330</v>
      </c>
      <c r="B965" s="66">
        <v>10760</v>
      </c>
      <c r="C965" s="50">
        <f>VLOOKUP($A965,級距!$A:$K,9,FALSE)</f>
        <v>5</v>
      </c>
      <c r="D965" s="50">
        <f>VLOOKUP($A965,級距!A:K,10,FALSE)</f>
        <v>7</v>
      </c>
      <c r="E965" s="50">
        <f>VLOOKUP($A965,級距!A:K,11,FALSE)</f>
        <v>3</v>
      </c>
      <c r="F965" s="50">
        <f t="shared" si="15"/>
        <v>1</v>
      </c>
    </row>
    <row r="966" spans="1:6" x14ac:dyDescent="0.25">
      <c r="A966" s="73">
        <v>44329</v>
      </c>
      <c r="B966" s="66">
        <v>-9360</v>
      </c>
      <c r="C966" s="50">
        <f>VLOOKUP($A966,級距!$A:$K,9,FALSE)</f>
        <v>7</v>
      </c>
      <c r="D966" s="50">
        <f>VLOOKUP($A966,級距!A:K,10,FALSE)</f>
        <v>5</v>
      </c>
      <c r="E966" s="50">
        <f>VLOOKUP($A966,級距!A:K,11,FALSE)</f>
        <v>1</v>
      </c>
      <c r="F966" s="50">
        <f t="shared" si="15"/>
        <v>1</v>
      </c>
    </row>
    <row r="967" spans="1:6" x14ac:dyDescent="0.25">
      <c r="A967" s="73">
        <v>44328</v>
      </c>
      <c r="B967" s="66">
        <v>-4890</v>
      </c>
      <c r="C967" s="50">
        <f>VLOOKUP($A967,級距!$A:$K,9,FALSE)</f>
        <v>8</v>
      </c>
      <c r="D967" s="50">
        <f>VLOOKUP($A967,級距!A:K,10,FALSE)</f>
        <v>9</v>
      </c>
      <c r="E967" s="50">
        <f>VLOOKUP($A967,級距!A:K,11,FALSE)</f>
        <v>4</v>
      </c>
      <c r="F967" s="50">
        <f t="shared" si="15"/>
        <v>1</v>
      </c>
    </row>
    <row r="968" spans="1:6" x14ac:dyDescent="0.25">
      <c r="A968" s="73">
        <v>44327</v>
      </c>
      <c r="B968" s="66">
        <v>11495</v>
      </c>
      <c r="C968" s="50">
        <f>VLOOKUP($A968,級距!$A:$K,9,FALSE)</f>
        <v>8</v>
      </c>
      <c r="D968" s="50">
        <f>VLOOKUP($A968,級距!A:K,10,FALSE)</f>
        <v>6</v>
      </c>
      <c r="E968" s="50">
        <f>VLOOKUP($A968,級距!A:K,11,FALSE)</f>
        <v>1</v>
      </c>
      <c r="F968" s="50">
        <f t="shared" si="15"/>
        <v>1</v>
      </c>
    </row>
    <row r="969" spans="1:6" x14ac:dyDescent="0.25">
      <c r="A969" s="73">
        <v>44326</v>
      </c>
      <c r="B969" s="66">
        <v>-5720</v>
      </c>
      <c r="C969" s="50">
        <f>VLOOKUP($A969,級距!$A:$K,9,FALSE)</f>
        <v>8</v>
      </c>
      <c r="D969" s="50">
        <f>VLOOKUP($A969,級距!A:K,10,FALSE)</f>
        <v>10</v>
      </c>
      <c r="E969" s="50">
        <f>VLOOKUP($A969,級距!A:K,11,FALSE)</f>
        <v>4</v>
      </c>
      <c r="F969" s="50">
        <f t="shared" si="15"/>
        <v>1</v>
      </c>
    </row>
    <row r="970" spans="1:6" x14ac:dyDescent="0.25">
      <c r="A970" s="73">
        <v>44325</v>
      </c>
      <c r="B970" s="66">
        <v>0</v>
      </c>
      <c r="C970" s="50" t="e">
        <f>VLOOKUP($A970,級距!$A:$K,9,FALSE)</f>
        <v>#N/A</v>
      </c>
      <c r="D970" s="50" t="e">
        <f>VLOOKUP($A970,級距!A:K,10,FALSE)</f>
        <v>#N/A</v>
      </c>
      <c r="E970" s="50" t="e">
        <f>VLOOKUP($A970,級距!A:K,11,FALSE)</f>
        <v>#N/A</v>
      </c>
      <c r="F970" s="50">
        <f t="shared" si="15"/>
        <v>0</v>
      </c>
    </row>
    <row r="971" spans="1:6" x14ac:dyDescent="0.25">
      <c r="A971" s="73">
        <v>44324</v>
      </c>
      <c r="B971" s="66">
        <v>0</v>
      </c>
      <c r="C971" s="50" t="e">
        <f>VLOOKUP($A971,級距!$A:$K,9,FALSE)</f>
        <v>#N/A</v>
      </c>
      <c r="D971" s="50" t="e">
        <f>VLOOKUP($A971,級距!A:K,10,FALSE)</f>
        <v>#N/A</v>
      </c>
      <c r="E971" s="50" t="e">
        <f>VLOOKUP($A971,級距!A:K,11,FALSE)</f>
        <v>#N/A</v>
      </c>
      <c r="F971" s="50">
        <f t="shared" si="15"/>
        <v>0</v>
      </c>
    </row>
    <row r="972" spans="1:6" x14ac:dyDescent="0.25">
      <c r="A972" s="73">
        <v>44323</v>
      </c>
      <c r="B972" s="66">
        <v>-6300</v>
      </c>
      <c r="C972" s="50">
        <f>VLOOKUP($A972,級距!$A:$K,9,FALSE)</f>
        <v>5</v>
      </c>
      <c r="D972" s="50">
        <f>VLOOKUP($A972,級距!A:K,10,FALSE)</f>
        <v>3</v>
      </c>
      <c r="E972" s="50">
        <f>VLOOKUP($A972,級距!A:K,11,FALSE)</f>
        <v>2</v>
      </c>
      <c r="F972" s="50">
        <f t="shared" si="15"/>
        <v>1</v>
      </c>
    </row>
    <row r="973" spans="1:6" x14ac:dyDescent="0.25">
      <c r="A973" s="73">
        <v>44322</v>
      </c>
      <c r="B973" s="66">
        <v>5185</v>
      </c>
      <c r="C973" s="50">
        <f>VLOOKUP($A973,級距!$A:$K,9,FALSE)</f>
        <v>5</v>
      </c>
      <c r="D973" s="50">
        <f>VLOOKUP($A973,級距!A:K,10,FALSE)</f>
        <v>3</v>
      </c>
      <c r="E973" s="50">
        <f>VLOOKUP($A973,級距!A:K,11,FALSE)</f>
        <v>2</v>
      </c>
      <c r="F973" s="50">
        <f t="shared" si="15"/>
        <v>1</v>
      </c>
    </row>
    <row r="974" spans="1:6" x14ac:dyDescent="0.25">
      <c r="A974" s="73">
        <v>44321</v>
      </c>
      <c r="B974" s="66">
        <v>-7455</v>
      </c>
      <c r="C974" s="50">
        <f>VLOOKUP($A974,級距!$A:$K,9,FALSE)</f>
        <v>5</v>
      </c>
      <c r="D974" s="50">
        <f>VLOOKUP($A974,級距!A:K,10,FALSE)</f>
        <v>6</v>
      </c>
      <c r="E974" s="50">
        <f>VLOOKUP($A974,級距!A:K,11,FALSE)</f>
        <v>2</v>
      </c>
      <c r="F974" s="50">
        <f t="shared" si="15"/>
        <v>1</v>
      </c>
    </row>
    <row r="975" spans="1:6" x14ac:dyDescent="0.25">
      <c r="A975" s="73">
        <v>44320</v>
      </c>
      <c r="B975" s="66">
        <v>7485</v>
      </c>
      <c r="C975" s="50">
        <f>VLOOKUP($A975,級距!$A:$K,9,FALSE)</f>
        <v>9</v>
      </c>
      <c r="D975" s="50">
        <f>VLOOKUP($A975,級距!A:K,10,FALSE)</f>
        <v>6</v>
      </c>
      <c r="E975" s="50">
        <f>VLOOKUP($A975,級距!A:K,11,FALSE)</f>
        <v>1</v>
      </c>
      <c r="F975" s="50">
        <f t="shared" si="15"/>
        <v>1</v>
      </c>
    </row>
    <row r="976" spans="1:6" x14ac:dyDescent="0.25">
      <c r="A976" s="73">
        <v>44319</v>
      </c>
      <c r="B976" s="66">
        <v>-2260</v>
      </c>
      <c r="C976" s="50">
        <f>VLOOKUP($A976,級距!$A:$K,9,FALSE)</f>
        <v>4</v>
      </c>
      <c r="D976" s="50">
        <f>VLOOKUP($A976,級距!A:K,10,FALSE)</f>
        <v>6</v>
      </c>
      <c r="E976" s="50">
        <f>VLOOKUP($A976,級距!A:K,11,FALSE)</f>
        <v>2</v>
      </c>
      <c r="F976" s="50">
        <f t="shared" si="15"/>
        <v>1</v>
      </c>
    </row>
    <row r="977" spans="1:6" x14ac:dyDescent="0.25">
      <c r="A977" s="73">
        <v>44318</v>
      </c>
      <c r="B977" s="66">
        <v>0</v>
      </c>
      <c r="C977" s="50" t="e">
        <f>VLOOKUP($A977,級距!$A:$K,9,FALSE)</f>
        <v>#N/A</v>
      </c>
      <c r="D977" s="50" t="e">
        <f>VLOOKUP($A977,級距!A:K,10,FALSE)</f>
        <v>#N/A</v>
      </c>
      <c r="E977" s="50" t="e">
        <f>VLOOKUP($A977,級距!A:K,11,FALSE)</f>
        <v>#N/A</v>
      </c>
      <c r="F977" s="50">
        <f t="shared" si="15"/>
        <v>0</v>
      </c>
    </row>
    <row r="978" spans="1:6" x14ac:dyDescent="0.25">
      <c r="A978" s="73">
        <v>44317</v>
      </c>
      <c r="B978" s="66">
        <v>0</v>
      </c>
      <c r="C978" s="50" t="e">
        <f>VLOOKUP($A978,級距!$A:$K,9,FALSE)</f>
        <v>#N/A</v>
      </c>
      <c r="D978" s="50" t="e">
        <f>VLOOKUP($A978,級距!A:K,10,FALSE)</f>
        <v>#N/A</v>
      </c>
      <c r="E978" s="50" t="e">
        <f>VLOOKUP($A978,級距!A:K,11,FALSE)</f>
        <v>#N/A</v>
      </c>
      <c r="F978" s="50">
        <f t="shared" si="15"/>
        <v>0</v>
      </c>
    </row>
    <row r="979" spans="1:6" x14ac:dyDescent="0.25">
      <c r="A979" s="73">
        <v>44316</v>
      </c>
      <c r="B979" s="66">
        <v>-4870</v>
      </c>
      <c r="C979" s="50">
        <f>VLOOKUP($A979,級距!$A:$K,9,FALSE)</f>
        <v>2</v>
      </c>
      <c r="D979" s="50">
        <f>VLOOKUP($A979,級距!A:K,10,FALSE)</f>
        <v>1</v>
      </c>
      <c r="E979" s="50">
        <f>VLOOKUP($A979,級距!A:K,11,FALSE)</f>
        <v>2</v>
      </c>
      <c r="F979" s="50">
        <f t="shared" si="15"/>
        <v>1</v>
      </c>
    </row>
    <row r="980" spans="1:6" x14ac:dyDescent="0.25">
      <c r="A980" s="73">
        <v>44315</v>
      </c>
      <c r="B980" s="66">
        <v>4710</v>
      </c>
      <c r="C980" s="50">
        <f>VLOOKUP($A980,級距!$A:$K,9,FALSE)</f>
        <v>5</v>
      </c>
      <c r="D980" s="50">
        <f>VLOOKUP($A980,級距!A:K,10,FALSE)</f>
        <v>4</v>
      </c>
      <c r="E980" s="50">
        <f>VLOOKUP($A980,級距!A:K,11,FALSE)</f>
        <v>2</v>
      </c>
      <c r="F980" s="50">
        <f t="shared" si="15"/>
        <v>1</v>
      </c>
    </row>
    <row r="981" spans="1:6" x14ac:dyDescent="0.25">
      <c r="A981" s="73">
        <v>44314</v>
      </c>
      <c r="B981" s="66">
        <v>2360</v>
      </c>
      <c r="C981" s="50">
        <f>VLOOKUP($A981,級距!$A:$K,9,FALSE)</f>
        <v>1</v>
      </c>
      <c r="D981" s="50">
        <f>VLOOKUP($A981,級距!A:K,10,FALSE)</f>
        <v>5</v>
      </c>
      <c r="E981" s="50">
        <f>VLOOKUP($A981,級距!A:K,11,FALSE)</f>
        <v>2</v>
      </c>
      <c r="F981" s="50">
        <f t="shared" si="15"/>
        <v>1</v>
      </c>
    </row>
    <row r="982" spans="1:6" x14ac:dyDescent="0.25">
      <c r="A982" s="73">
        <v>44313</v>
      </c>
      <c r="B982" s="66">
        <v>3170</v>
      </c>
      <c r="C982" s="50">
        <f>VLOOKUP($A982,級距!$A:$K,9,FALSE)</f>
        <v>2</v>
      </c>
      <c r="D982" s="50">
        <f>VLOOKUP($A982,級距!A:K,10,FALSE)</f>
        <v>6</v>
      </c>
      <c r="E982" s="50">
        <f>VLOOKUP($A982,級距!A:K,11,FALSE)</f>
        <v>2</v>
      </c>
      <c r="F982" s="50">
        <f t="shared" si="15"/>
        <v>1</v>
      </c>
    </row>
    <row r="983" spans="1:6" x14ac:dyDescent="0.25">
      <c r="A983" s="73">
        <v>44312</v>
      </c>
      <c r="B983" s="66">
        <v>6140</v>
      </c>
      <c r="C983" s="50">
        <f>VLOOKUP($A983,級距!$A:$K,9,FALSE)</f>
        <v>3</v>
      </c>
      <c r="D983" s="50">
        <f>VLOOKUP($A983,級距!A:K,10,FALSE)</f>
        <v>9</v>
      </c>
      <c r="E983" s="50">
        <f>VLOOKUP($A983,級距!A:K,11,FALSE)</f>
        <v>3</v>
      </c>
      <c r="F983" s="50">
        <f t="shared" si="15"/>
        <v>1</v>
      </c>
    </row>
    <row r="984" spans="1:6" x14ac:dyDescent="0.25">
      <c r="A984" s="73">
        <v>44309</v>
      </c>
      <c r="B984" s="66">
        <v>5060</v>
      </c>
      <c r="C984" s="50">
        <f>VLOOKUP($A984,級距!$A:$K,9,FALSE)</f>
        <v>5</v>
      </c>
      <c r="D984" s="50">
        <f>VLOOKUP($A984,級距!A:K,10,FALSE)</f>
        <v>7</v>
      </c>
      <c r="E984" s="50">
        <f>VLOOKUP($A984,級距!A:K,11,FALSE)</f>
        <v>3</v>
      </c>
      <c r="F984" s="50">
        <f t="shared" si="15"/>
        <v>1</v>
      </c>
    </row>
    <row r="985" spans="1:6" x14ac:dyDescent="0.25">
      <c r="A985" s="73">
        <v>44308</v>
      </c>
      <c r="B985" s="66">
        <v>6180</v>
      </c>
      <c r="C985" s="50">
        <f>VLOOKUP($A985,級距!$A:$K,9,FALSE)</f>
        <v>5</v>
      </c>
      <c r="D985" s="50">
        <f>VLOOKUP($A985,級距!A:K,10,FALSE)</f>
        <v>7</v>
      </c>
      <c r="E985" s="50">
        <f>VLOOKUP($A985,級距!A:K,11,FALSE)</f>
        <v>3</v>
      </c>
      <c r="F985" s="50">
        <f t="shared" si="15"/>
        <v>1</v>
      </c>
    </row>
    <row r="986" spans="1:6" x14ac:dyDescent="0.25">
      <c r="A986" s="73">
        <v>44307</v>
      </c>
      <c r="B986" s="66">
        <v>8545</v>
      </c>
      <c r="C986" s="50">
        <f>VLOOKUP($A986,級距!$A:$K,9,FALSE)</f>
        <v>5</v>
      </c>
      <c r="D986" s="50">
        <f>VLOOKUP($A986,級距!A:K,10,FALSE)</f>
        <v>7</v>
      </c>
      <c r="E986" s="50">
        <f>VLOOKUP($A986,級距!A:K,11,FALSE)</f>
        <v>3</v>
      </c>
      <c r="F986" s="50">
        <f t="shared" si="15"/>
        <v>1</v>
      </c>
    </row>
    <row r="987" spans="1:6" x14ac:dyDescent="0.25">
      <c r="A987" s="73">
        <v>44306</v>
      </c>
      <c r="B987" s="66">
        <v>-5640</v>
      </c>
      <c r="C987" s="50">
        <f>VLOOKUP($A987,級距!$A:$K,9,FALSE)</f>
        <v>5</v>
      </c>
      <c r="D987" s="50">
        <f>VLOOKUP($A987,級距!A:K,10,FALSE)</f>
        <v>2</v>
      </c>
      <c r="E987" s="50">
        <f>VLOOKUP($A987,級距!A:K,11,FALSE)</f>
        <v>2</v>
      </c>
      <c r="F987" s="50">
        <f t="shared" si="15"/>
        <v>1</v>
      </c>
    </row>
    <row r="988" spans="1:6" x14ac:dyDescent="0.25">
      <c r="A988" s="73">
        <v>44305</v>
      </c>
      <c r="B988" s="66">
        <v>-6785</v>
      </c>
      <c r="C988" s="50">
        <f>VLOOKUP($A988,級距!$A:$K,9,FALSE)</f>
        <v>4</v>
      </c>
      <c r="D988" s="50">
        <f>VLOOKUP($A988,級距!A:K,10,FALSE)</f>
        <v>5</v>
      </c>
      <c r="E988" s="50">
        <f>VLOOKUP($A988,級距!A:K,11,FALSE)</f>
        <v>2</v>
      </c>
      <c r="F988" s="50">
        <f t="shared" si="15"/>
        <v>1</v>
      </c>
    </row>
    <row r="989" spans="1:6" x14ac:dyDescent="0.25">
      <c r="A989" s="73">
        <v>44304</v>
      </c>
      <c r="B989" s="66">
        <v>0</v>
      </c>
      <c r="C989" s="50" t="e">
        <f>VLOOKUP($A989,級距!$A:$K,9,FALSE)</f>
        <v>#N/A</v>
      </c>
      <c r="D989" s="50" t="e">
        <f>VLOOKUP($A989,級距!A:K,10,FALSE)</f>
        <v>#N/A</v>
      </c>
      <c r="E989" s="50" t="e">
        <f>VLOOKUP($A989,級距!A:K,11,FALSE)</f>
        <v>#N/A</v>
      </c>
      <c r="F989" s="50">
        <f t="shared" si="15"/>
        <v>0</v>
      </c>
    </row>
    <row r="990" spans="1:6" x14ac:dyDescent="0.25">
      <c r="A990" s="73">
        <v>44303</v>
      </c>
      <c r="B990" s="66">
        <v>0</v>
      </c>
      <c r="C990" s="50" t="e">
        <f>VLOOKUP($A990,級距!$A:$K,9,FALSE)</f>
        <v>#N/A</v>
      </c>
      <c r="D990" s="50" t="e">
        <f>VLOOKUP($A990,級距!A:K,10,FALSE)</f>
        <v>#N/A</v>
      </c>
      <c r="E990" s="50" t="e">
        <f>VLOOKUP($A990,級距!A:K,11,FALSE)</f>
        <v>#N/A</v>
      </c>
      <c r="F990" s="50">
        <f t="shared" si="15"/>
        <v>0</v>
      </c>
    </row>
    <row r="991" spans="1:6" x14ac:dyDescent="0.25">
      <c r="A991" s="73">
        <v>44302</v>
      </c>
      <c r="B991" s="66">
        <v>370</v>
      </c>
      <c r="C991" s="50">
        <f>VLOOKUP($A991,級距!$A:$K,9,FALSE)</f>
        <v>1</v>
      </c>
      <c r="D991" s="50">
        <f>VLOOKUP($A991,級距!A:K,10,FALSE)</f>
        <v>3</v>
      </c>
      <c r="E991" s="50">
        <f>VLOOKUP($A991,級距!A:K,11,FALSE)</f>
        <v>2</v>
      </c>
      <c r="F991" s="50">
        <f t="shared" si="15"/>
        <v>1</v>
      </c>
    </row>
    <row r="992" spans="1:6" x14ac:dyDescent="0.25">
      <c r="A992" s="73">
        <v>44301</v>
      </c>
      <c r="B992" s="66">
        <v>4715</v>
      </c>
      <c r="C992" s="50">
        <f>VLOOKUP($A992,級距!$A:$K,9,FALSE)</f>
        <v>3</v>
      </c>
      <c r="D992" s="50">
        <f>VLOOKUP($A992,級距!A:K,10,FALSE)</f>
        <v>9</v>
      </c>
      <c r="E992" s="50">
        <f>VLOOKUP($A992,級距!A:K,11,FALSE)</f>
        <v>3</v>
      </c>
      <c r="F992" s="50">
        <f t="shared" si="15"/>
        <v>1</v>
      </c>
    </row>
    <row r="993" spans="1:6" x14ac:dyDescent="0.25">
      <c r="A993" s="73">
        <v>44300</v>
      </c>
      <c r="B993" s="66">
        <v>3110</v>
      </c>
      <c r="C993" s="50">
        <f>VLOOKUP($A993,級距!$A:$K,9,FALSE)</f>
        <v>6</v>
      </c>
      <c r="D993" s="50">
        <f>VLOOKUP($A993,級距!A:K,10,FALSE)</f>
        <v>8</v>
      </c>
      <c r="E993" s="50">
        <f>VLOOKUP($A993,級距!A:K,11,FALSE)</f>
        <v>4</v>
      </c>
      <c r="F993" s="50">
        <f t="shared" si="15"/>
        <v>1</v>
      </c>
    </row>
    <row r="994" spans="1:6" x14ac:dyDescent="0.25">
      <c r="A994" s="73">
        <v>44299</v>
      </c>
      <c r="B994" s="66">
        <v>4885</v>
      </c>
      <c r="C994" s="50">
        <f>VLOOKUP($A994,級距!$A:$K,9,FALSE)</f>
        <v>5</v>
      </c>
      <c r="D994" s="50">
        <f>VLOOKUP($A994,級距!A:K,10,FALSE)</f>
        <v>9</v>
      </c>
      <c r="E994" s="50">
        <f>VLOOKUP($A994,級距!A:K,11,FALSE)</f>
        <v>3</v>
      </c>
      <c r="F994" s="50">
        <f t="shared" si="15"/>
        <v>1</v>
      </c>
    </row>
    <row r="995" spans="1:6" x14ac:dyDescent="0.25">
      <c r="A995" s="73">
        <v>44298</v>
      </c>
      <c r="B995" s="66">
        <v>2330</v>
      </c>
      <c r="C995" s="50">
        <f>VLOOKUP($A995,級距!$A:$K,9,FALSE)</f>
        <v>1</v>
      </c>
      <c r="D995" s="50">
        <f>VLOOKUP($A995,級距!A:K,10,FALSE)</f>
        <v>4</v>
      </c>
      <c r="E995" s="50">
        <f>VLOOKUP($A995,級距!A:K,11,FALSE)</f>
        <v>2</v>
      </c>
      <c r="F995" s="50">
        <f t="shared" si="15"/>
        <v>1</v>
      </c>
    </row>
    <row r="996" spans="1:6" x14ac:dyDescent="0.25">
      <c r="A996" s="73">
        <v>44295</v>
      </c>
      <c r="B996" s="66">
        <v>10170</v>
      </c>
      <c r="C996" s="50">
        <f>VLOOKUP($A996,級距!$A:$K,9,FALSE)</f>
        <v>5</v>
      </c>
      <c r="D996" s="50">
        <f>VLOOKUP($A996,級距!A:K,10,FALSE)</f>
        <v>5</v>
      </c>
      <c r="E996" s="50">
        <f>VLOOKUP($A996,級距!A:K,11,FALSE)</f>
        <v>2</v>
      </c>
      <c r="F996" s="50">
        <f t="shared" si="15"/>
        <v>1</v>
      </c>
    </row>
    <row r="997" spans="1:6" x14ac:dyDescent="0.25">
      <c r="A997" s="73">
        <v>44294</v>
      </c>
      <c r="B997" s="66">
        <v>7150</v>
      </c>
      <c r="C997" s="50">
        <f>VLOOKUP($A997,級距!$A:$K,9,FALSE)</f>
        <v>1</v>
      </c>
      <c r="D997" s="50">
        <f>VLOOKUP($A997,級距!A:K,10,FALSE)</f>
        <v>3</v>
      </c>
      <c r="E997" s="50">
        <f>VLOOKUP($A997,級距!A:K,11,FALSE)</f>
        <v>2</v>
      </c>
      <c r="F997" s="50">
        <f t="shared" si="15"/>
        <v>1</v>
      </c>
    </row>
    <row r="998" spans="1:6" x14ac:dyDescent="0.25">
      <c r="A998" s="73">
        <v>44293</v>
      </c>
      <c r="B998" s="66">
        <v>-3860</v>
      </c>
      <c r="C998" s="50">
        <f>VLOOKUP($A998,級距!$A:$K,9,FALSE)</f>
        <v>2</v>
      </c>
      <c r="D998" s="50">
        <f>VLOOKUP($A998,級距!A:K,10,FALSE)</f>
        <v>3</v>
      </c>
      <c r="E998" s="50">
        <f>VLOOKUP($A998,級距!A:K,11,FALSE)</f>
        <v>2</v>
      </c>
      <c r="F998" s="50">
        <f t="shared" si="15"/>
        <v>1</v>
      </c>
    </row>
    <row r="999" spans="1:6" x14ac:dyDescent="0.25">
      <c r="A999" s="73">
        <v>44292</v>
      </c>
      <c r="B999" s="66">
        <v>-1410</v>
      </c>
      <c r="C999" s="50">
        <f>VLOOKUP($A999,級距!$A:$K,9,FALSE)</f>
        <v>2</v>
      </c>
      <c r="D999" s="50">
        <f>VLOOKUP($A999,級距!A:K,10,FALSE)</f>
        <v>2</v>
      </c>
      <c r="E999" s="50">
        <f>VLOOKUP($A999,級距!A:K,11,FALSE)</f>
        <v>2</v>
      </c>
      <c r="F999" s="50">
        <f t="shared" si="15"/>
        <v>1</v>
      </c>
    </row>
    <row r="1000" spans="1:6" x14ac:dyDescent="0.25">
      <c r="A1000" s="73">
        <v>44291</v>
      </c>
      <c r="B1000" s="66">
        <v>11790</v>
      </c>
      <c r="C1000" s="50">
        <f>VLOOKUP($A1000,級距!$A:$K,9,FALSE)</f>
        <v>6</v>
      </c>
      <c r="D1000" s="50">
        <f>VLOOKUP($A1000,級距!A:K,10,FALSE)</f>
        <v>9</v>
      </c>
      <c r="E1000" s="50">
        <f>VLOOKUP($A1000,級距!A:K,11,FALSE)</f>
        <v>4</v>
      </c>
      <c r="F1000" s="50">
        <f t="shared" si="15"/>
        <v>1</v>
      </c>
    </row>
    <row r="1001" spans="1:6" x14ac:dyDescent="0.25">
      <c r="A1001" s="73">
        <v>44287</v>
      </c>
      <c r="B1001" s="66">
        <v>6185</v>
      </c>
      <c r="C1001" s="50">
        <f>VLOOKUP($A1001,級距!$A:$K,9,FALSE)</f>
        <v>2</v>
      </c>
      <c r="D1001" s="50">
        <f>VLOOKUP($A1001,級距!A:K,10,FALSE)</f>
        <v>9</v>
      </c>
      <c r="E1001" s="50">
        <f>VLOOKUP($A1001,級距!A:K,11,FALSE)</f>
        <v>3</v>
      </c>
      <c r="F1001" s="50">
        <f t="shared" si="15"/>
        <v>1</v>
      </c>
    </row>
    <row r="1002" spans="1:6" x14ac:dyDescent="0.25">
      <c r="A1002" s="73">
        <v>44286</v>
      </c>
      <c r="B1002" s="66">
        <v>4380</v>
      </c>
      <c r="C1002" s="50">
        <f>VLOOKUP($A1002,級距!$A:$K,9,FALSE)</f>
        <v>5</v>
      </c>
      <c r="D1002" s="50">
        <f>VLOOKUP($A1002,級距!A:K,10,FALSE)</f>
        <v>6</v>
      </c>
      <c r="E1002" s="50">
        <f>VLOOKUP($A1002,級距!A:K,11,FALSE)</f>
        <v>2</v>
      </c>
      <c r="F1002" s="50">
        <f t="shared" si="15"/>
        <v>1</v>
      </c>
    </row>
    <row r="1003" spans="1:6" x14ac:dyDescent="0.25">
      <c r="A1003" s="73">
        <v>44285</v>
      </c>
      <c r="B1003" s="66">
        <v>-1955</v>
      </c>
      <c r="C1003" s="50">
        <f>VLOOKUP($A1003,級距!$A:$K,9,FALSE)</f>
        <v>3</v>
      </c>
      <c r="D1003" s="50">
        <f>VLOOKUP($A1003,級距!A:K,10,FALSE)</f>
        <v>4</v>
      </c>
      <c r="E1003" s="50">
        <f>VLOOKUP($A1003,級距!A:K,11,FALSE)</f>
        <v>2</v>
      </c>
      <c r="F1003" s="50">
        <f t="shared" si="15"/>
        <v>1</v>
      </c>
    </row>
    <row r="1004" spans="1:6" x14ac:dyDescent="0.25">
      <c r="A1004" s="73">
        <v>44284</v>
      </c>
      <c r="B1004" s="66">
        <v>-3735</v>
      </c>
      <c r="C1004" s="50">
        <f>VLOOKUP($A1004,級距!$A:$K,9,FALSE)</f>
        <v>5</v>
      </c>
      <c r="D1004" s="50">
        <f>VLOOKUP($A1004,級距!A:K,10,FALSE)</f>
        <v>1</v>
      </c>
      <c r="E1004" s="50">
        <f>VLOOKUP($A1004,級距!A:K,11,FALSE)</f>
        <v>2</v>
      </c>
      <c r="F1004" s="50">
        <f t="shared" si="15"/>
        <v>1</v>
      </c>
    </row>
    <row r="1005" spans="1:6" x14ac:dyDescent="0.25">
      <c r="A1005" s="73">
        <v>44281</v>
      </c>
      <c r="B1005" s="66">
        <v>-1690</v>
      </c>
      <c r="C1005" s="50">
        <f>VLOOKUP($A1005,級距!$A:$K,9,FALSE)</f>
        <v>8</v>
      </c>
      <c r="D1005" s="50">
        <f>VLOOKUP($A1005,級距!A:K,10,FALSE)</f>
        <v>6</v>
      </c>
      <c r="E1005" s="50">
        <f>VLOOKUP($A1005,級距!A:K,11,FALSE)</f>
        <v>1</v>
      </c>
      <c r="F1005" s="50">
        <f t="shared" si="15"/>
        <v>1</v>
      </c>
    </row>
    <row r="1006" spans="1:6" x14ac:dyDescent="0.25">
      <c r="A1006" s="73">
        <v>44280</v>
      </c>
      <c r="B1006" s="66">
        <v>1355</v>
      </c>
      <c r="C1006" s="50">
        <f>VLOOKUP($A1006,級距!$A:$K,9,FALSE)</f>
        <v>6</v>
      </c>
      <c r="D1006" s="50">
        <f>VLOOKUP($A1006,級距!A:K,10,FALSE)</f>
        <v>4</v>
      </c>
      <c r="E1006" s="50">
        <f>VLOOKUP($A1006,級距!A:K,11,FALSE)</f>
        <v>1</v>
      </c>
      <c r="F1006" s="50">
        <f t="shared" si="15"/>
        <v>1</v>
      </c>
    </row>
    <row r="1007" spans="1:6" x14ac:dyDescent="0.25">
      <c r="A1007" s="73">
        <v>44279</v>
      </c>
      <c r="B1007" s="66">
        <v>2765</v>
      </c>
      <c r="C1007" s="50">
        <f>VLOOKUP($A1007,級距!$A:$K,9,FALSE)</f>
        <v>8</v>
      </c>
      <c r="D1007" s="50">
        <f>VLOOKUP($A1007,級距!A:K,10,FALSE)</f>
        <v>10</v>
      </c>
      <c r="E1007" s="50">
        <f>VLOOKUP($A1007,級距!A:K,11,FALSE)</f>
        <v>4</v>
      </c>
      <c r="F1007" s="50">
        <f t="shared" si="15"/>
        <v>1</v>
      </c>
    </row>
    <row r="1008" spans="1:6" x14ac:dyDescent="0.25">
      <c r="A1008" s="73">
        <v>44278</v>
      </c>
      <c r="B1008" s="66">
        <v>-8725</v>
      </c>
      <c r="C1008" s="50">
        <f>VLOOKUP($A1008,級距!$A:$K,9,FALSE)</f>
        <v>5</v>
      </c>
      <c r="D1008" s="50">
        <f>VLOOKUP($A1008,級距!A:K,10,FALSE)</f>
        <v>3</v>
      </c>
      <c r="E1008" s="50">
        <f>VLOOKUP($A1008,級距!A:K,11,FALSE)</f>
        <v>2</v>
      </c>
      <c r="F1008" s="50">
        <f t="shared" si="15"/>
        <v>1</v>
      </c>
    </row>
    <row r="1009" spans="1:6" x14ac:dyDescent="0.25">
      <c r="A1009" s="73">
        <v>44277</v>
      </c>
      <c r="B1009" s="66">
        <v>-75</v>
      </c>
      <c r="C1009" s="50">
        <f>VLOOKUP($A1009,級距!$A:$K,9,FALSE)</f>
        <v>5</v>
      </c>
      <c r="D1009" s="50">
        <f>VLOOKUP($A1009,級距!A:K,10,FALSE)</f>
        <v>6</v>
      </c>
      <c r="E1009" s="50">
        <f>VLOOKUP($A1009,級距!A:K,11,FALSE)</f>
        <v>2</v>
      </c>
      <c r="F1009" s="50">
        <f t="shared" si="15"/>
        <v>1</v>
      </c>
    </row>
    <row r="1010" spans="1:6" x14ac:dyDescent="0.25">
      <c r="A1010" s="73">
        <v>44274</v>
      </c>
      <c r="B1010" s="66">
        <v>435</v>
      </c>
      <c r="C1010" s="50">
        <f>VLOOKUP($A1010,級距!$A:$K,9,FALSE)</f>
        <v>5</v>
      </c>
      <c r="D1010" s="50">
        <f>VLOOKUP($A1010,級距!A:K,10,FALSE)</f>
        <v>1</v>
      </c>
      <c r="E1010" s="50">
        <f>VLOOKUP($A1010,級距!A:K,11,FALSE)</f>
        <v>2</v>
      </c>
      <c r="F1010" s="50">
        <f t="shared" si="15"/>
        <v>1</v>
      </c>
    </row>
    <row r="1011" spans="1:6" x14ac:dyDescent="0.25">
      <c r="A1011" s="73">
        <v>44273</v>
      </c>
      <c r="B1011" s="66">
        <v>-9530</v>
      </c>
      <c r="C1011" s="50">
        <f>VLOOKUP($A1011,級距!$A:$K,9,FALSE)</f>
        <v>8</v>
      </c>
      <c r="D1011" s="50">
        <f>VLOOKUP($A1011,級距!A:K,10,FALSE)</f>
        <v>10</v>
      </c>
      <c r="E1011" s="50">
        <f>VLOOKUP($A1011,級距!A:K,11,FALSE)</f>
        <v>4</v>
      </c>
      <c r="F1011" s="50">
        <f t="shared" si="15"/>
        <v>1</v>
      </c>
    </row>
    <row r="1012" spans="1:6" x14ac:dyDescent="0.25">
      <c r="A1012" s="73">
        <v>44272</v>
      </c>
      <c r="B1012" s="66">
        <v>5290</v>
      </c>
      <c r="C1012" s="50">
        <f>VLOOKUP($A1012,級距!$A:$K,9,FALSE)</f>
        <v>8</v>
      </c>
      <c r="D1012" s="50">
        <f>VLOOKUP($A1012,級距!A:K,10,FALSE)</f>
        <v>3</v>
      </c>
      <c r="E1012" s="50">
        <f>VLOOKUP($A1012,級距!A:K,11,FALSE)</f>
        <v>1</v>
      </c>
      <c r="F1012" s="50">
        <f t="shared" si="15"/>
        <v>1</v>
      </c>
    </row>
    <row r="1013" spans="1:6" x14ac:dyDescent="0.25">
      <c r="A1013" s="73">
        <v>44271</v>
      </c>
      <c r="B1013" s="66">
        <v>-3000</v>
      </c>
      <c r="C1013" s="50">
        <f>VLOOKUP($A1013,級距!$A:$K,9,FALSE)</f>
        <v>5</v>
      </c>
      <c r="D1013" s="50">
        <f>VLOOKUP($A1013,級距!A:K,10,FALSE)</f>
        <v>1</v>
      </c>
      <c r="E1013" s="50">
        <f>VLOOKUP($A1013,級距!A:K,11,FALSE)</f>
        <v>2</v>
      </c>
      <c r="F1013" s="50">
        <f t="shared" si="15"/>
        <v>1</v>
      </c>
    </row>
    <row r="1014" spans="1:6" x14ac:dyDescent="0.25">
      <c r="A1014" s="73">
        <v>44270</v>
      </c>
      <c r="B1014" s="66">
        <v>4555</v>
      </c>
      <c r="C1014" s="50">
        <f>VLOOKUP($A1014,級距!$A:$K,9,FALSE)</f>
        <v>5</v>
      </c>
      <c r="D1014" s="50">
        <f>VLOOKUP($A1014,級距!A:K,10,FALSE)</f>
        <v>6</v>
      </c>
      <c r="E1014" s="50">
        <f>VLOOKUP($A1014,級距!A:K,11,FALSE)</f>
        <v>2</v>
      </c>
      <c r="F1014" s="50">
        <f t="shared" si="15"/>
        <v>1</v>
      </c>
    </row>
    <row r="1015" spans="1:6" x14ac:dyDescent="0.25">
      <c r="A1015" s="73">
        <v>44267</v>
      </c>
      <c r="B1015" s="66">
        <v>8145</v>
      </c>
      <c r="C1015" s="50">
        <f>VLOOKUP($A1015,級距!$A:$K,9,FALSE)</f>
        <v>4</v>
      </c>
      <c r="D1015" s="50">
        <f>VLOOKUP($A1015,級距!A:K,10,FALSE)</f>
        <v>6</v>
      </c>
      <c r="E1015" s="50">
        <f>VLOOKUP($A1015,級距!A:K,11,FALSE)</f>
        <v>2</v>
      </c>
      <c r="F1015" s="50">
        <f t="shared" si="15"/>
        <v>1</v>
      </c>
    </row>
    <row r="1016" spans="1:6" x14ac:dyDescent="0.25">
      <c r="A1016" s="73">
        <v>44266</v>
      </c>
      <c r="B1016" s="66">
        <v>4280</v>
      </c>
      <c r="C1016" s="50">
        <f>VLOOKUP($A1016,級距!$A:$K,9,FALSE)</f>
        <v>5</v>
      </c>
      <c r="D1016" s="50">
        <f>VLOOKUP($A1016,級距!A:K,10,FALSE)</f>
        <v>4</v>
      </c>
      <c r="E1016" s="50">
        <f>VLOOKUP($A1016,級距!A:K,11,FALSE)</f>
        <v>2</v>
      </c>
      <c r="F1016" s="50">
        <f t="shared" si="15"/>
        <v>1</v>
      </c>
    </row>
    <row r="1017" spans="1:6" x14ac:dyDescent="0.25">
      <c r="A1017" s="73">
        <v>44265</v>
      </c>
      <c r="B1017" s="66">
        <v>2215</v>
      </c>
      <c r="C1017" s="50">
        <f>VLOOKUP($A1017,級距!$A:$K,9,FALSE)</f>
        <v>7</v>
      </c>
      <c r="D1017" s="50">
        <f>VLOOKUP($A1017,級距!A:K,10,FALSE)</f>
        <v>1</v>
      </c>
      <c r="E1017" s="50">
        <f>VLOOKUP($A1017,級距!A:K,11,FALSE)</f>
        <v>1</v>
      </c>
      <c r="F1017" s="50">
        <f t="shared" si="15"/>
        <v>1</v>
      </c>
    </row>
    <row r="1018" spans="1:6" x14ac:dyDescent="0.25">
      <c r="A1018" s="73">
        <v>44264</v>
      </c>
      <c r="B1018" s="66">
        <v>5365</v>
      </c>
      <c r="C1018" s="50">
        <f>VLOOKUP($A1018,級距!$A:$K,9,FALSE)</f>
        <v>8</v>
      </c>
      <c r="D1018" s="50">
        <f>VLOOKUP($A1018,級距!A:K,10,FALSE)</f>
        <v>7</v>
      </c>
      <c r="E1018" s="50">
        <f>VLOOKUP($A1018,級距!A:K,11,FALSE)</f>
        <v>4</v>
      </c>
      <c r="F1018" s="50">
        <f t="shared" si="15"/>
        <v>1</v>
      </c>
    </row>
    <row r="1019" spans="1:6" x14ac:dyDescent="0.25">
      <c r="A1019" s="73">
        <v>44263</v>
      </c>
      <c r="B1019" s="66">
        <v>-6405</v>
      </c>
      <c r="C1019" s="50">
        <f>VLOOKUP($A1019,級距!$A:$K,9,FALSE)</f>
        <v>10</v>
      </c>
      <c r="D1019" s="50">
        <f>VLOOKUP($A1019,級距!A:K,10,FALSE)</f>
        <v>4</v>
      </c>
      <c r="E1019" s="50">
        <f>VLOOKUP($A1019,級距!A:K,11,FALSE)</f>
        <v>1</v>
      </c>
      <c r="F1019" s="50">
        <f t="shared" si="15"/>
        <v>1</v>
      </c>
    </row>
    <row r="1020" spans="1:6" x14ac:dyDescent="0.25">
      <c r="A1020" s="73">
        <v>44260</v>
      </c>
      <c r="B1020" s="66">
        <v>110</v>
      </c>
      <c r="C1020" s="50">
        <f>VLOOKUP($A1020,級距!$A:$K,9,FALSE)</f>
        <v>10</v>
      </c>
      <c r="D1020" s="50">
        <f>VLOOKUP($A1020,級距!A:K,10,FALSE)</f>
        <v>5</v>
      </c>
      <c r="E1020" s="50">
        <f>VLOOKUP($A1020,級距!A:K,11,FALSE)</f>
        <v>1</v>
      </c>
      <c r="F1020" s="50">
        <f t="shared" si="15"/>
        <v>1</v>
      </c>
    </row>
    <row r="1021" spans="1:6" x14ac:dyDescent="0.25">
      <c r="A1021" s="73">
        <v>44259</v>
      </c>
      <c r="B1021" s="66">
        <v>-13230</v>
      </c>
      <c r="C1021" s="50">
        <f>VLOOKUP($A1021,級距!$A:$K,9,FALSE)</f>
        <v>10</v>
      </c>
      <c r="D1021" s="50">
        <f>VLOOKUP($A1021,級距!A:K,10,FALSE)</f>
        <v>3</v>
      </c>
      <c r="E1021" s="50">
        <f>VLOOKUP($A1021,級距!A:K,11,FALSE)</f>
        <v>1</v>
      </c>
      <c r="F1021" s="50">
        <f t="shared" si="15"/>
        <v>1</v>
      </c>
    </row>
    <row r="1022" spans="1:6" x14ac:dyDescent="0.25">
      <c r="A1022" s="73">
        <v>44258</v>
      </c>
      <c r="B1022" s="66">
        <v>-5730</v>
      </c>
      <c r="C1022" s="50">
        <f>VLOOKUP($A1022,級距!$A:$K,9,FALSE)</f>
        <v>10</v>
      </c>
      <c r="D1022" s="50">
        <f>VLOOKUP($A1022,級距!A:K,10,FALSE)</f>
        <v>10</v>
      </c>
      <c r="E1022" s="50">
        <f>VLOOKUP($A1022,級距!A:K,11,FALSE)</f>
        <v>4</v>
      </c>
      <c r="F1022" s="50">
        <f t="shared" si="15"/>
        <v>1</v>
      </c>
    </row>
    <row r="1023" spans="1:6" x14ac:dyDescent="0.25">
      <c r="A1023" s="73">
        <v>44257</v>
      </c>
      <c r="B1023" s="66">
        <v>4570</v>
      </c>
      <c r="C1023" s="50">
        <f>VLOOKUP($A1023,級距!$A:$K,9,FALSE)</f>
        <v>6</v>
      </c>
      <c r="D1023" s="50">
        <f>VLOOKUP($A1023,級距!A:K,10,FALSE)</f>
        <v>7</v>
      </c>
      <c r="E1023" s="50">
        <f>VLOOKUP($A1023,級距!A:K,11,FALSE)</f>
        <v>4</v>
      </c>
      <c r="F1023" s="50">
        <f t="shared" si="15"/>
        <v>1</v>
      </c>
    </row>
    <row r="1024" spans="1:6" x14ac:dyDescent="0.25">
      <c r="A1024" s="73">
        <v>44256</v>
      </c>
      <c r="B1024" s="66">
        <v>18590</v>
      </c>
      <c r="C1024" s="50">
        <f>VLOOKUP($A1024,級距!$A:$K,9,FALSE)</f>
        <v>6</v>
      </c>
      <c r="D1024" s="50">
        <f>VLOOKUP($A1024,級距!A:K,10,FALSE)</f>
        <v>8</v>
      </c>
      <c r="E1024" s="50">
        <f>VLOOKUP($A1024,級距!A:K,11,FALSE)</f>
        <v>4</v>
      </c>
      <c r="F1024" s="50">
        <f t="shared" si="15"/>
        <v>1</v>
      </c>
    </row>
    <row r="1025" spans="1:6" x14ac:dyDescent="0.25">
      <c r="A1025" s="73">
        <v>44253</v>
      </c>
      <c r="B1025" s="66">
        <v>-4625</v>
      </c>
      <c r="C1025" s="50">
        <f>VLOOKUP($A1025,級距!$A:$K,9,FALSE)</f>
        <v>9</v>
      </c>
      <c r="D1025" s="50">
        <f>VLOOKUP($A1025,級距!A:K,10,FALSE)</f>
        <v>5</v>
      </c>
      <c r="E1025" s="50">
        <f>VLOOKUP($A1025,級距!A:K,11,FALSE)</f>
        <v>1</v>
      </c>
      <c r="F1025" s="50">
        <f t="shared" si="15"/>
        <v>1</v>
      </c>
    </row>
    <row r="1026" spans="1:6" x14ac:dyDescent="0.25">
      <c r="A1026" s="73">
        <v>44252</v>
      </c>
      <c r="B1026" s="66">
        <v>-5940</v>
      </c>
      <c r="C1026" s="50">
        <f>VLOOKUP($A1026,級距!$A:$K,9,FALSE)</f>
        <v>10</v>
      </c>
      <c r="D1026" s="50">
        <f>VLOOKUP($A1026,級距!A:K,10,FALSE)</f>
        <v>7</v>
      </c>
      <c r="E1026" s="50">
        <f>VLOOKUP($A1026,級距!A:K,11,FALSE)</f>
        <v>4</v>
      </c>
      <c r="F1026" s="50">
        <f t="shared" ref="F1026:F1089" si="16">IF(B1026&lt;&gt;0,1,0)</f>
        <v>1</v>
      </c>
    </row>
    <row r="1027" spans="1:6" x14ac:dyDescent="0.25">
      <c r="A1027" s="73">
        <v>44251</v>
      </c>
      <c r="B1027" s="66">
        <v>10940</v>
      </c>
      <c r="C1027" s="50">
        <f>VLOOKUP($A1027,級距!$A:$K,9,FALSE)</f>
        <v>8</v>
      </c>
      <c r="D1027" s="50">
        <f>VLOOKUP($A1027,級距!A:K,10,FALSE)</f>
        <v>4</v>
      </c>
      <c r="E1027" s="50">
        <f>VLOOKUP($A1027,級距!A:K,11,FALSE)</f>
        <v>1</v>
      </c>
      <c r="F1027" s="50">
        <f t="shared" si="16"/>
        <v>1</v>
      </c>
    </row>
    <row r="1028" spans="1:6" x14ac:dyDescent="0.25">
      <c r="A1028" s="73">
        <v>44250</v>
      </c>
      <c r="B1028" s="66">
        <v>-3380</v>
      </c>
      <c r="C1028" s="50">
        <f>VLOOKUP($A1028,級距!$A:$K,9,FALSE)</f>
        <v>10</v>
      </c>
      <c r="D1028" s="50">
        <f>VLOOKUP($A1028,級距!A:K,10,FALSE)</f>
        <v>4</v>
      </c>
      <c r="E1028" s="50">
        <f>VLOOKUP($A1028,級距!A:K,11,FALSE)</f>
        <v>1</v>
      </c>
      <c r="F1028" s="50">
        <f t="shared" si="16"/>
        <v>1</v>
      </c>
    </row>
    <row r="1029" spans="1:6" x14ac:dyDescent="0.25">
      <c r="A1029" s="73">
        <v>44249</v>
      </c>
      <c r="B1029" s="66">
        <v>-6810</v>
      </c>
      <c r="C1029" s="50">
        <f>VLOOKUP($A1029,級距!$A:$K,9,FALSE)</f>
        <v>5</v>
      </c>
      <c r="D1029" s="50">
        <f>VLOOKUP($A1029,級距!A:K,10,FALSE)</f>
        <v>8</v>
      </c>
      <c r="E1029" s="50">
        <f>VLOOKUP($A1029,級距!A:K,11,FALSE)</f>
        <v>3</v>
      </c>
      <c r="F1029" s="50">
        <f t="shared" si="16"/>
        <v>1</v>
      </c>
    </row>
    <row r="1030" spans="1:6" x14ac:dyDescent="0.25">
      <c r="A1030" s="73">
        <v>44246</v>
      </c>
      <c r="B1030" s="66">
        <v>-2410</v>
      </c>
      <c r="C1030" s="50">
        <f>VLOOKUP($A1030,級距!$A:$K,9,FALSE)</f>
        <v>5</v>
      </c>
      <c r="D1030" s="50">
        <f>VLOOKUP($A1030,級距!A:K,10,FALSE)</f>
        <v>6</v>
      </c>
      <c r="E1030" s="50">
        <f>VLOOKUP($A1030,級距!A:K,11,FALSE)</f>
        <v>2</v>
      </c>
      <c r="F1030" s="50">
        <f t="shared" si="16"/>
        <v>1</v>
      </c>
    </row>
    <row r="1031" spans="1:6" x14ac:dyDescent="0.25">
      <c r="A1031" s="73">
        <v>44245</v>
      </c>
      <c r="B1031" s="66">
        <v>1840</v>
      </c>
      <c r="C1031" s="50">
        <f>VLOOKUP($A1031,級距!$A:$K,9,FALSE)</f>
        <v>5</v>
      </c>
      <c r="D1031" s="50">
        <f>VLOOKUP($A1031,級距!A:K,10,FALSE)</f>
        <v>3</v>
      </c>
      <c r="E1031" s="50">
        <f>VLOOKUP($A1031,級距!A:K,11,FALSE)</f>
        <v>2</v>
      </c>
      <c r="F1031" s="50">
        <f t="shared" si="16"/>
        <v>1</v>
      </c>
    </row>
    <row r="1032" spans="1:6" x14ac:dyDescent="0.25">
      <c r="A1032" s="73">
        <v>44244</v>
      </c>
      <c r="B1032" s="66">
        <v>90</v>
      </c>
      <c r="C1032" s="50">
        <f>VLOOKUP($A1032,級距!$A:$K,9,FALSE)</f>
        <v>5</v>
      </c>
      <c r="D1032" s="50">
        <f>VLOOKUP($A1032,級距!A:K,10,FALSE)</f>
        <v>2</v>
      </c>
      <c r="E1032" s="50">
        <f>VLOOKUP($A1032,級距!A:K,11,FALSE)</f>
        <v>2</v>
      </c>
      <c r="F1032" s="50">
        <f t="shared" si="16"/>
        <v>1</v>
      </c>
    </row>
    <row r="1033" spans="1:6" x14ac:dyDescent="0.25">
      <c r="A1033" s="73">
        <v>44243</v>
      </c>
      <c r="B1033" s="66">
        <v>4115</v>
      </c>
      <c r="C1033" s="50">
        <f>VLOOKUP($A1033,級距!$A:$K,9,FALSE)</f>
        <v>3</v>
      </c>
      <c r="D1033" s="50">
        <f>VLOOKUP($A1033,級距!A:K,10,FALSE)</f>
        <v>7</v>
      </c>
      <c r="E1033" s="50">
        <f>VLOOKUP($A1033,級距!A:K,11,FALSE)</f>
        <v>3</v>
      </c>
      <c r="F1033" s="50">
        <f t="shared" si="16"/>
        <v>1</v>
      </c>
    </row>
    <row r="1034" spans="1:6" x14ac:dyDescent="0.25">
      <c r="A1034" s="73">
        <v>44242</v>
      </c>
      <c r="B1034" s="66">
        <v>1405</v>
      </c>
      <c r="C1034" s="50" t="e">
        <f>VLOOKUP($A1034,級距!$A:$K,9,FALSE)</f>
        <v>#N/A</v>
      </c>
      <c r="D1034" s="50" t="e">
        <f>VLOOKUP($A1034,級距!A:K,10,FALSE)</f>
        <v>#N/A</v>
      </c>
      <c r="E1034" s="50" t="e">
        <f>VLOOKUP($A1034,級距!A:K,11,FALSE)</f>
        <v>#N/A</v>
      </c>
      <c r="F1034" s="50">
        <f t="shared" si="16"/>
        <v>1</v>
      </c>
    </row>
    <row r="1035" spans="1:6" x14ac:dyDescent="0.25">
      <c r="A1035" s="73">
        <v>44239</v>
      </c>
      <c r="B1035" s="66">
        <v>9485</v>
      </c>
      <c r="C1035" s="50">
        <f>VLOOKUP($A1035,級距!$A:$K,9,FALSE)</f>
        <v>3</v>
      </c>
      <c r="D1035" s="50">
        <f>VLOOKUP($A1035,級距!A:K,10,FALSE)</f>
        <v>6</v>
      </c>
      <c r="E1035" s="50">
        <f>VLOOKUP($A1035,級距!A:K,11,FALSE)</f>
        <v>2</v>
      </c>
      <c r="F1035" s="50">
        <f t="shared" si="16"/>
        <v>1</v>
      </c>
    </row>
    <row r="1036" spans="1:6" x14ac:dyDescent="0.25">
      <c r="A1036" s="73">
        <v>44238</v>
      </c>
      <c r="B1036" s="66">
        <v>-3655</v>
      </c>
      <c r="C1036" s="50">
        <f>VLOOKUP($A1036,級距!$A:$K,9,FALSE)</f>
        <v>2</v>
      </c>
      <c r="D1036" s="50">
        <f>VLOOKUP($A1036,級距!A:K,10,FALSE)</f>
        <v>2</v>
      </c>
      <c r="E1036" s="50">
        <f>VLOOKUP($A1036,級距!A:K,11,FALSE)</f>
        <v>2</v>
      </c>
      <c r="F1036" s="50">
        <f t="shared" si="16"/>
        <v>1</v>
      </c>
    </row>
    <row r="1037" spans="1:6" x14ac:dyDescent="0.25">
      <c r="A1037" s="73">
        <v>44237</v>
      </c>
      <c r="B1037" s="66">
        <v>3075</v>
      </c>
      <c r="C1037" s="50">
        <f>VLOOKUP($A1037,級距!$A:$K,9,FALSE)</f>
        <v>5</v>
      </c>
      <c r="D1037" s="50">
        <f>VLOOKUP($A1037,級距!A:K,10,FALSE)</f>
        <v>4</v>
      </c>
      <c r="E1037" s="50">
        <f>VLOOKUP($A1037,級距!A:K,11,FALSE)</f>
        <v>2</v>
      </c>
      <c r="F1037" s="50">
        <f t="shared" si="16"/>
        <v>1</v>
      </c>
    </row>
    <row r="1038" spans="1:6" x14ac:dyDescent="0.25">
      <c r="A1038" s="73">
        <v>44236</v>
      </c>
      <c r="B1038" s="66">
        <v>-100</v>
      </c>
      <c r="C1038" s="50">
        <f>VLOOKUP($A1038,級距!$A:$K,9,FALSE)</f>
        <v>1</v>
      </c>
      <c r="D1038" s="50">
        <f>VLOOKUP($A1038,級距!A:K,10,FALSE)</f>
        <v>2</v>
      </c>
      <c r="E1038" s="50">
        <f>VLOOKUP($A1038,級距!A:K,11,FALSE)</f>
        <v>2</v>
      </c>
      <c r="F1038" s="50">
        <f t="shared" si="16"/>
        <v>1</v>
      </c>
    </row>
    <row r="1039" spans="1:6" x14ac:dyDescent="0.25">
      <c r="A1039" s="73">
        <v>44235</v>
      </c>
      <c r="B1039" s="66">
        <v>-1435</v>
      </c>
      <c r="C1039" s="50">
        <f>VLOOKUP($A1039,級距!$A:$K,9,FALSE)</f>
        <v>1</v>
      </c>
      <c r="D1039" s="50">
        <f>VLOOKUP($A1039,級距!A:K,10,FALSE)</f>
        <v>4</v>
      </c>
      <c r="E1039" s="50">
        <f>VLOOKUP($A1039,級距!A:K,11,FALSE)</f>
        <v>2</v>
      </c>
      <c r="F1039" s="50">
        <f t="shared" si="16"/>
        <v>1</v>
      </c>
    </row>
    <row r="1040" spans="1:6" x14ac:dyDescent="0.25">
      <c r="A1040" s="73">
        <v>44234</v>
      </c>
      <c r="B1040" s="66">
        <v>0</v>
      </c>
      <c r="C1040" s="50" t="e">
        <f>VLOOKUP($A1040,級距!$A:$K,9,FALSE)</f>
        <v>#N/A</v>
      </c>
      <c r="D1040" s="50" t="e">
        <f>VLOOKUP($A1040,級距!A:K,10,FALSE)</f>
        <v>#N/A</v>
      </c>
      <c r="E1040" s="50" t="e">
        <f>VLOOKUP($A1040,級距!A:K,11,FALSE)</f>
        <v>#N/A</v>
      </c>
      <c r="F1040" s="50">
        <f t="shared" si="16"/>
        <v>0</v>
      </c>
    </row>
    <row r="1041" spans="1:6" x14ac:dyDescent="0.25">
      <c r="A1041" s="73">
        <v>44233</v>
      </c>
      <c r="B1041" s="66">
        <v>0</v>
      </c>
      <c r="C1041" s="50" t="e">
        <f>VLOOKUP($A1041,級距!$A:$K,9,FALSE)</f>
        <v>#N/A</v>
      </c>
      <c r="D1041" s="50" t="e">
        <f>VLOOKUP($A1041,級距!A:K,10,FALSE)</f>
        <v>#N/A</v>
      </c>
      <c r="E1041" s="50" t="e">
        <f>VLOOKUP($A1041,級距!A:K,11,FALSE)</f>
        <v>#N/A</v>
      </c>
      <c r="F1041" s="50">
        <f t="shared" si="16"/>
        <v>0</v>
      </c>
    </row>
    <row r="1042" spans="1:6" x14ac:dyDescent="0.25">
      <c r="A1042" s="73">
        <v>44232</v>
      </c>
      <c r="B1042" s="66">
        <v>-845</v>
      </c>
      <c r="C1042" s="50">
        <f>VLOOKUP($A1042,級距!$A:$K,9,FALSE)</f>
        <v>2</v>
      </c>
      <c r="D1042" s="50">
        <f>VLOOKUP($A1042,級距!A:K,10,FALSE)</f>
        <v>1</v>
      </c>
      <c r="E1042" s="50">
        <f>VLOOKUP($A1042,級距!A:K,11,FALSE)</f>
        <v>2</v>
      </c>
      <c r="F1042" s="50">
        <f t="shared" si="16"/>
        <v>1</v>
      </c>
    </row>
    <row r="1043" spans="1:6" x14ac:dyDescent="0.25">
      <c r="A1043" s="73">
        <v>44231</v>
      </c>
      <c r="B1043" s="66">
        <v>9225</v>
      </c>
      <c r="C1043" s="50">
        <f>VLOOKUP($A1043,級距!$A:$K,9,FALSE)</f>
        <v>3</v>
      </c>
      <c r="D1043" s="50">
        <f>VLOOKUP($A1043,級距!A:K,10,FALSE)</f>
        <v>8</v>
      </c>
      <c r="E1043" s="50">
        <f>VLOOKUP($A1043,級距!A:K,11,FALSE)</f>
        <v>3</v>
      </c>
      <c r="F1043" s="50">
        <f t="shared" si="16"/>
        <v>1</v>
      </c>
    </row>
    <row r="1044" spans="1:6" x14ac:dyDescent="0.25">
      <c r="A1044" s="73">
        <v>44230</v>
      </c>
      <c r="B1044" s="66">
        <v>785</v>
      </c>
      <c r="C1044" s="50">
        <f>VLOOKUP($A1044,級距!$A:$K,9,FALSE)</f>
        <v>4</v>
      </c>
      <c r="D1044" s="50">
        <f>VLOOKUP($A1044,級距!A:K,10,FALSE)</f>
        <v>9</v>
      </c>
      <c r="E1044" s="50">
        <f>VLOOKUP($A1044,級距!A:K,11,FALSE)</f>
        <v>3</v>
      </c>
      <c r="F1044" s="50">
        <f t="shared" si="16"/>
        <v>1</v>
      </c>
    </row>
    <row r="1045" spans="1:6" x14ac:dyDescent="0.25">
      <c r="A1045" s="73">
        <v>44229</v>
      </c>
      <c r="B1045" s="66">
        <v>8695</v>
      </c>
      <c r="C1045" s="50">
        <f>VLOOKUP($A1045,級距!$A:$K,9,FALSE)</f>
        <v>4</v>
      </c>
      <c r="D1045" s="50">
        <f>VLOOKUP($A1045,級距!A:K,10,FALSE)</f>
        <v>7</v>
      </c>
      <c r="E1045" s="50">
        <f>VLOOKUP($A1045,級距!A:K,11,FALSE)</f>
        <v>3</v>
      </c>
      <c r="F1045" s="50">
        <f t="shared" si="16"/>
        <v>1</v>
      </c>
    </row>
    <row r="1046" spans="1:6" x14ac:dyDescent="0.25">
      <c r="A1046" s="73">
        <v>44228</v>
      </c>
      <c r="B1046" s="66">
        <v>11060</v>
      </c>
      <c r="C1046" s="50">
        <f>VLOOKUP($A1046,級距!$A:$K,9,FALSE)</f>
        <v>8</v>
      </c>
      <c r="D1046" s="50">
        <f>VLOOKUP($A1046,級距!A:K,10,FALSE)</f>
        <v>7</v>
      </c>
      <c r="E1046" s="50">
        <f>VLOOKUP($A1046,級距!A:K,11,FALSE)</f>
        <v>4</v>
      </c>
      <c r="F1046" s="50">
        <f t="shared" si="16"/>
        <v>1</v>
      </c>
    </row>
    <row r="1047" spans="1:6" x14ac:dyDescent="0.25">
      <c r="A1047" s="73">
        <v>44225</v>
      </c>
      <c r="B1047" s="66">
        <v>-3280</v>
      </c>
      <c r="C1047" s="50">
        <f>VLOOKUP($A1047,級距!$A:$K,9,FALSE)</f>
        <v>8</v>
      </c>
      <c r="D1047" s="50">
        <f>VLOOKUP($A1047,級距!A:K,10,FALSE)</f>
        <v>6</v>
      </c>
      <c r="E1047" s="50">
        <f>VLOOKUP($A1047,級距!A:K,11,FALSE)</f>
        <v>1</v>
      </c>
      <c r="F1047" s="50">
        <f t="shared" si="16"/>
        <v>1</v>
      </c>
    </row>
    <row r="1048" spans="1:6" x14ac:dyDescent="0.25">
      <c r="A1048" s="73">
        <v>44224</v>
      </c>
      <c r="B1048" s="66">
        <v>-8420</v>
      </c>
      <c r="C1048" s="50">
        <f>VLOOKUP($A1048,級距!$A:$K,9,FALSE)</f>
        <v>10</v>
      </c>
      <c r="D1048" s="50">
        <f>VLOOKUP($A1048,級距!A:K,10,FALSE)</f>
        <v>5</v>
      </c>
      <c r="E1048" s="50">
        <f>VLOOKUP($A1048,級距!A:K,11,FALSE)</f>
        <v>1</v>
      </c>
      <c r="F1048" s="50">
        <f t="shared" si="16"/>
        <v>1</v>
      </c>
    </row>
    <row r="1049" spans="1:6" x14ac:dyDescent="0.25">
      <c r="A1049" s="73">
        <v>44223</v>
      </c>
      <c r="B1049" s="66">
        <v>2955</v>
      </c>
      <c r="C1049" s="50">
        <f>VLOOKUP($A1049,級距!$A:$K,9,FALSE)</f>
        <v>10</v>
      </c>
      <c r="D1049" s="50">
        <f>VLOOKUP($A1049,級距!A:K,10,FALSE)</f>
        <v>8</v>
      </c>
      <c r="E1049" s="50">
        <f>VLOOKUP($A1049,級距!A:K,11,FALSE)</f>
        <v>4</v>
      </c>
      <c r="F1049" s="50">
        <f t="shared" si="16"/>
        <v>1</v>
      </c>
    </row>
    <row r="1050" spans="1:6" x14ac:dyDescent="0.25">
      <c r="A1050" s="73">
        <v>44222</v>
      </c>
      <c r="B1050" s="66">
        <v>-8160</v>
      </c>
      <c r="C1050" s="50">
        <f>VLOOKUP($A1050,級距!$A:$K,9,FALSE)</f>
        <v>1</v>
      </c>
      <c r="D1050" s="50">
        <f>VLOOKUP($A1050,級距!A:K,10,FALSE)</f>
        <v>3</v>
      </c>
      <c r="E1050" s="50">
        <f>VLOOKUP($A1050,級距!A:K,11,FALSE)</f>
        <v>2</v>
      </c>
      <c r="F1050" s="50">
        <f t="shared" si="16"/>
        <v>1</v>
      </c>
    </row>
    <row r="1051" spans="1:6" x14ac:dyDescent="0.25">
      <c r="A1051" s="73">
        <v>44221</v>
      </c>
      <c r="B1051" s="66">
        <v>2410</v>
      </c>
      <c r="C1051" s="50">
        <f>VLOOKUP($A1051,級距!$A:$K,9,FALSE)</f>
        <v>9</v>
      </c>
      <c r="D1051" s="50">
        <f>VLOOKUP($A1051,級距!A:K,10,FALSE)</f>
        <v>1</v>
      </c>
      <c r="E1051" s="50">
        <f>VLOOKUP($A1051,級距!A:K,11,FALSE)</f>
        <v>1</v>
      </c>
      <c r="F1051" s="50">
        <f t="shared" si="16"/>
        <v>1</v>
      </c>
    </row>
    <row r="1052" spans="1:6" x14ac:dyDescent="0.25">
      <c r="A1052" s="73">
        <v>44220</v>
      </c>
      <c r="B1052" s="66">
        <v>0</v>
      </c>
      <c r="C1052" s="50" t="e">
        <f>VLOOKUP($A1052,級距!$A:$K,9,FALSE)</f>
        <v>#N/A</v>
      </c>
      <c r="D1052" s="50" t="e">
        <f>VLOOKUP($A1052,級距!A:K,10,FALSE)</f>
        <v>#N/A</v>
      </c>
      <c r="E1052" s="50" t="e">
        <f>VLOOKUP($A1052,級距!A:K,11,FALSE)</f>
        <v>#N/A</v>
      </c>
      <c r="F1052" s="50">
        <f t="shared" si="16"/>
        <v>0</v>
      </c>
    </row>
    <row r="1053" spans="1:6" x14ac:dyDescent="0.25">
      <c r="A1053" s="73">
        <v>44219</v>
      </c>
      <c r="B1053" s="66">
        <v>0</v>
      </c>
      <c r="C1053" s="50" t="e">
        <f>VLOOKUP($A1053,級距!$A:$K,9,FALSE)</f>
        <v>#N/A</v>
      </c>
      <c r="D1053" s="50" t="e">
        <f>VLOOKUP($A1053,級距!A:K,10,FALSE)</f>
        <v>#N/A</v>
      </c>
      <c r="E1053" s="50" t="e">
        <f>VLOOKUP($A1053,級距!A:K,11,FALSE)</f>
        <v>#N/A</v>
      </c>
      <c r="F1053" s="50">
        <f t="shared" si="16"/>
        <v>0</v>
      </c>
    </row>
    <row r="1054" spans="1:6" x14ac:dyDescent="0.25">
      <c r="A1054" s="73">
        <v>44218</v>
      </c>
      <c r="B1054" s="66">
        <v>3595</v>
      </c>
      <c r="C1054" s="50">
        <f>VLOOKUP($A1054,級距!$A:$K,9,FALSE)</f>
        <v>1</v>
      </c>
      <c r="D1054" s="50">
        <f>VLOOKUP($A1054,級距!A:K,10,FALSE)</f>
        <v>5</v>
      </c>
      <c r="E1054" s="50">
        <f>VLOOKUP($A1054,級距!A:K,11,FALSE)</f>
        <v>2</v>
      </c>
      <c r="F1054" s="50">
        <f t="shared" si="16"/>
        <v>1</v>
      </c>
    </row>
    <row r="1055" spans="1:6" x14ac:dyDescent="0.25">
      <c r="A1055" s="73">
        <v>44217</v>
      </c>
      <c r="B1055" s="66">
        <v>-3300</v>
      </c>
      <c r="C1055" s="50">
        <f>VLOOKUP($A1055,級距!$A:$K,9,FALSE)</f>
        <v>2</v>
      </c>
      <c r="D1055" s="50">
        <f>VLOOKUP($A1055,級距!A:K,10,FALSE)</f>
        <v>4</v>
      </c>
      <c r="E1055" s="50">
        <f>VLOOKUP($A1055,級距!A:K,11,FALSE)</f>
        <v>2</v>
      </c>
      <c r="F1055" s="50">
        <f t="shared" si="16"/>
        <v>1</v>
      </c>
    </row>
    <row r="1056" spans="1:6" x14ac:dyDescent="0.25">
      <c r="A1056" s="73">
        <v>44216</v>
      </c>
      <c r="B1056" s="66">
        <v>10880</v>
      </c>
      <c r="C1056" s="50">
        <f>VLOOKUP($A1056,級距!$A:$K,9,FALSE)</f>
        <v>6</v>
      </c>
      <c r="D1056" s="50">
        <f>VLOOKUP($A1056,級距!A:K,10,FALSE)</f>
        <v>9</v>
      </c>
      <c r="E1056" s="50">
        <f>VLOOKUP($A1056,級距!A:K,11,FALSE)</f>
        <v>4</v>
      </c>
      <c r="F1056" s="50">
        <f t="shared" si="16"/>
        <v>1</v>
      </c>
    </row>
    <row r="1057" spans="1:6" x14ac:dyDescent="0.25">
      <c r="A1057" s="73">
        <v>44215</v>
      </c>
      <c r="B1057" s="66">
        <v>11495</v>
      </c>
      <c r="C1057" s="50">
        <f>VLOOKUP($A1057,級距!$A:$K,9,FALSE)</f>
        <v>3</v>
      </c>
      <c r="D1057" s="50">
        <f>VLOOKUP($A1057,級距!A:K,10,FALSE)</f>
        <v>4</v>
      </c>
      <c r="E1057" s="50">
        <f>VLOOKUP($A1057,級距!A:K,11,FALSE)</f>
        <v>2</v>
      </c>
      <c r="F1057" s="50">
        <f t="shared" si="16"/>
        <v>1</v>
      </c>
    </row>
    <row r="1058" spans="1:6" x14ac:dyDescent="0.25">
      <c r="A1058" s="73">
        <v>44214</v>
      </c>
      <c r="B1058" s="66">
        <v>3465</v>
      </c>
      <c r="C1058" s="50" t="e">
        <f>VLOOKUP($A1058,級距!$A:$K,9,FALSE)</f>
        <v>#N/A</v>
      </c>
      <c r="D1058" s="50" t="e">
        <f>VLOOKUP($A1058,級距!A:K,10,FALSE)</f>
        <v>#N/A</v>
      </c>
      <c r="E1058" s="50" t="e">
        <f>VLOOKUP($A1058,級距!A:K,11,FALSE)</f>
        <v>#N/A</v>
      </c>
      <c r="F1058" s="50">
        <f t="shared" si="16"/>
        <v>1</v>
      </c>
    </row>
    <row r="1059" spans="1:6" x14ac:dyDescent="0.25">
      <c r="A1059" s="73">
        <v>44211</v>
      </c>
      <c r="B1059" s="66">
        <v>-6650</v>
      </c>
      <c r="C1059" s="50">
        <f>VLOOKUP($A1059,級距!$A:$K,9,FALSE)</f>
        <v>5</v>
      </c>
      <c r="D1059" s="50">
        <f>VLOOKUP($A1059,級距!A:K,10,FALSE)</f>
        <v>4</v>
      </c>
      <c r="E1059" s="50">
        <f>VLOOKUP($A1059,級距!A:K,11,FALSE)</f>
        <v>2</v>
      </c>
      <c r="F1059" s="50">
        <f t="shared" si="16"/>
        <v>1</v>
      </c>
    </row>
    <row r="1060" spans="1:6" x14ac:dyDescent="0.25">
      <c r="A1060" s="73">
        <v>44210</v>
      </c>
      <c r="B1060" s="66">
        <v>-6855</v>
      </c>
      <c r="C1060" s="50">
        <f>VLOOKUP($A1060,級距!$A:$K,9,FALSE)</f>
        <v>3</v>
      </c>
      <c r="D1060" s="50">
        <f>VLOOKUP($A1060,級距!A:K,10,FALSE)</f>
        <v>4</v>
      </c>
      <c r="E1060" s="50">
        <f>VLOOKUP($A1060,級距!A:K,11,FALSE)</f>
        <v>2</v>
      </c>
      <c r="F1060" s="50">
        <f t="shared" si="16"/>
        <v>1</v>
      </c>
    </row>
    <row r="1061" spans="1:6" x14ac:dyDescent="0.25">
      <c r="A1061" s="73">
        <v>44209</v>
      </c>
      <c r="B1061" s="66">
        <v>5850</v>
      </c>
      <c r="C1061" s="50">
        <f>VLOOKUP($A1061,級距!$A:$K,9,FALSE)</f>
        <v>5</v>
      </c>
      <c r="D1061" s="50">
        <f>VLOOKUP($A1061,級距!A:K,10,FALSE)</f>
        <v>5</v>
      </c>
      <c r="E1061" s="50">
        <f>VLOOKUP($A1061,級距!A:K,11,FALSE)</f>
        <v>2</v>
      </c>
      <c r="F1061" s="50">
        <f t="shared" si="16"/>
        <v>1</v>
      </c>
    </row>
    <row r="1062" spans="1:6" x14ac:dyDescent="0.25">
      <c r="A1062" s="73">
        <v>44208</v>
      </c>
      <c r="B1062" s="66">
        <v>-5480</v>
      </c>
      <c r="C1062" s="50">
        <f>VLOOKUP($A1062,級距!$A:$K,9,FALSE)</f>
        <v>5</v>
      </c>
      <c r="D1062" s="50">
        <f>VLOOKUP($A1062,級距!A:K,10,FALSE)</f>
        <v>4</v>
      </c>
      <c r="E1062" s="50">
        <f>VLOOKUP($A1062,級距!A:K,11,FALSE)</f>
        <v>2</v>
      </c>
      <c r="F1062" s="50">
        <f t="shared" si="16"/>
        <v>1</v>
      </c>
    </row>
    <row r="1063" spans="1:6" x14ac:dyDescent="0.25">
      <c r="A1063" s="73">
        <v>44207</v>
      </c>
      <c r="B1063" s="66">
        <v>-6355</v>
      </c>
      <c r="C1063" s="50">
        <f>VLOOKUP($A1063,級距!$A:$K,9,FALSE)</f>
        <v>5</v>
      </c>
      <c r="D1063" s="50">
        <f>VLOOKUP($A1063,級距!A:K,10,FALSE)</f>
        <v>9</v>
      </c>
      <c r="E1063" s="50">
        <f>VLOOKUP($A1063,級距!A:K,11,FALSE)</f>
        <v>3</v>
      </c>
      <c r="F1063" s="50">
        <f t="shared" si="16"/>
        <v>1</v>
      </c>
    </row>
    <row r="1064" spans="1:6" x14ac:dyDescent="0.25">
      <c r="A1064" s="73">
        <v>44204</v>
      </c>
      <c r="B1064" s="66">
        <v>-2250</v>
      </c>
      <c r="C1064" s="50">
        <f>VLOOKUP($A1064,級距!$A:$K,9,FALSE)</f>
        <v>4</v>
      </c>
      <c r="D1064" s="50">
        <f>VLOOKUP($A1064,級距!A:K,10,FALSE)</f>
        <v>6</v>
      </c>
      <c r="E1064" s="50">
        <f>VLOOKUP($A1064,級距!A:K,11,FALSE)</f>
        <v>2</v>
      </c>
      <c r="F1064" s="50">
        <f t="shared" si="16"/>
        <v>1</v>
      </c>
    </row>
    <row r="1065" spans="1:6" x14ac:dyDescent="0.25">
      <c r="A1065" s="73">
        <v>44203</v>
      </c>
      <c r="B1065" s="66">
        <v>11660</v>
      </c>
      <c r="C1065" s="50">
        <f>VLOOKUP($A1065,級距!$A:$K,9,FALSE)</f>
        <v>7</v>
      </c>
      <c r="D1065" s="50">
        <f>VLOOKUP($A1065,級距!A:K,10,FALSE)</f>
        <v>9</v>
      </c>
      <c r="E1065" s="50">
        <f>VLOOKUP($A1065,級距!A:K,11,FALSE)</f>
        <v>4</v>
      </c>
      <c r="F1065" s="50">
        <f t="shared" si="16"/>
        <v>1</v>
      </c>
    </row>
    <row r="1066" spans="1:6" x14ac:dyDescent="0.25">
      <c r="A1066" s="73">
        <v>44202</v>
      </c>
      <c r="B1066" s="66">
        <v>-11940</v>
      </c>
      <c r="C1066" s="50">
        <f>VLOOKUP($A1066,級距!$A:$K,9,FALSE)</f>
        <v>7</v>
      </c>
      <c r="D1066" s="50">
        <f>VLOOKUP($A1066,級距!A:K,10,FALSE)</f>
        <v>3</v>
      </c>
      <c r="E1066" s="50">
        <f>VLOOKUP($A1066,級距!A:K,11,FALSE)</f>
        <v>1</v>
      </c>
      <c r="F1066" s="50">
        <f t="shared" si="16"/>
        <v>1</v>
      </c>
    </row>
    <row r="1067" spans="1:6" x14ac:dyDescent="0.25">
      <c r="A1067" s="73">
        <v>44201</v>
      </c>
      <c r="B1067" s="66">
        <v>12380</v>
      </c>
      <c r="C1067" s="50">
        <f>VLOOKUP($A1067,級距!$A:$K,9,FALSE)</f>
        <v>5</v>
      </c>
      <c r="D1067" s="50">
        <f>VLOOKUP($A1067,級距!A:K,10,FALSE)</f>
        <v>5</v>
      </c>
      <c r="E1067" s="50">
        <f>VLOOKUP($A1067,級距!A:K,11,FALSE)</f>
        <v>2</v>
      </c>
      <c r="F1067" s="50">
        <f t="shared" si="16"/>
        <v>1</v>
      </c>
    </row>
    <row r="1068" spans="1:6" x14ac:dyDescent="0.25">
      <c r="A1068" s="73">
        <v>44200</v>
      </c>
      <c r="B1068" s="66">
        <v>-630</v>
      </c>
      <c r="C1068" s="50">
        <f>VLOOKUP($A1068,級距!$A:$K,9,FALSE)</f>
        <v>10</v>
      </c>
      <c r="D1068" s="50">
        <f>VLOOKUP($A1068,級距!A:K,10,FALSE)</f>
        <v>6</v>
      </c>
      <c r="E1068" s="50">
        <f>VLOOKUP($A1068,級距!A:K,11,FALSE)</f>
        <v>1</v>
      </c>
      <c r="F1068" s="50">
        <f t="shared" si="16"/>
        <v>1</v>
      </c>
    </row>
    <row r="1069" spans="1:6" x14ac:dyDescent="0.25">
      <c r="A1069" s="73">
        <v>44199</v>
      </c>
      <c r="B1069" s="66">
        <v>0</v>
      </c>
      <c r="C1069" s="50" t="e">
        <f>VLOOKUP($A1069,級距!$A:$K,9,FALSE)</f>
        <v>#N/A</v>
      </c>
      <c r="D1069" s="50" t="e">
        <f>VLOOKUP($A1069,級距!A:K,10,FALSE)</f>
        <v>#N/A</v>
      </c>
      <c r="E1069" s="50" t="e">
        <f>VLOOKUP($A1069,級距!A:K,11,FALSE)</f>
        <v>#N/A</v>
      </c>
      <c r="F1069" s="50">
        <f t="shared" si="16"/>
        <v>0</v>
      </c>
    </row>
    <row r="1070" spans="1:6" x14ac:dyDescent="0.25">
      <c r="A1070" s="73">
        <v>44198</v>
      </c>
      <c r="B1070" s="66">
        <v>0</v>
      </c>
      <c r="C1070" s="50" t="e">
        <f>VLOOKUP($A1070,級距!$A:$K,9,FALSE)</f>
        <v>#N/A</v>
      </c>
      <c r="D1070" s="50" t="e">
        <f>VLOOKUP($A1070,級距!A:K,10,FALSE)</f>
        <v>#N/A</v>
      </c>
      <c r="E1070" s="50" t="e">
        <f>VLOOKUP($A1070,級距!A:K,11,FALSE)</f>
        <v>#N/A</v>
      </c>
      <c r="F1070" s="50">
        <f t="shared" si="16"/>
        <v>0</v>
      </c>
    </row>
    <row r="1071" spans="1:6" x14ac:dyDescent="0.25">
      <c r="A1071" s="73">
        <v>44197</v>
      </c>
      <c r="B1071" s="66">
        <v>0</v>
      </c>
      <c r="C1071" s="50" t="e">
        <f>VLOOKUP($A1071,級距!$A:$K,9,FALSE)</f>
        <v>#N/A</v>
      </c>
      <c r="D1071" s="50" t="e">
        <f>VLOOKUP($A1071,級距!A:K,10,FALSE)</f>
        <v>#N/A</v>
      </c>
      <c r="E1071" s="50" t="e">
        <f>VLOOKUP($A1071,級距!A:K,11,FALSE)</f>
        <v>#N/A</v>
      </c>
      <c r="F1071" s="50">
        <f t="shared" si="16"/>
        <v>0</v>
      </c>
    </row>
    <row r="1072" spans="1:6" x14ac:dyDescent="0.25">
      <c r="A1072" s="73">
        <v>44196</v>
      </c>
      <c r="B1072" s="66">
        <v>2475</v>
      </c>
      <c r="C1072" s="50">
        <f>VLOOKUP($A1072,級距!$A:$K,9,FALSE)</f>
        <v>1</v>
      </c>
      <c r="D1072" s="50">
        <f>VLOOKUP($A1072,級距!A:K,10,FALSE)</f>
        <v>2</v>
      </c>
      <c r="E1072" s="50">
        <f>VLOOKUP($A1072,級距!A:K,11,FALSE)</f>
        <v>2</v>
      </c>
      <c r="F1072" s="50">
        <f t="shared" si="16"/>
        <v>1</v>
      </c>
    </row>
    <row r="1073" spans="1:6" x14ac:dyDescent="0.25">
      <c r="A1073" s="73">
        <v>44195</v>
      </c>
      <c r="B1073" s="66">
        <v>255</v>
      </c>
      <c r="C1073" s="50">
        <f>VLOOKUP($A1073,級距!$A:$K,9,FALSE)</f>
        <v>1</v>
      </c>
      <c r="D1073" s="50">
        <f>VLOOKUP($A1073,級距!A:K,10,FALSE)</f>
        <v>5</v>
      </c>
      <c r="E1073" s="50">
        <f>VLOOKUP($A1073,級距!A:K,11,FALSE)</f>
        <v>2</v>
      </c>
      <c r="F1073" s="50">
        <f t="shared" si="16"/>
        <v>1</v>
      </c>
    </row>
    <row r="1074" spans="1:6" x14ac:dyDescent="0.25">
      <c r="A1074" s="73">
        <v>44194</v>
      </c>
      <c r="B1074" s="66">
        <v>-5470</v>
      </c>
      <c r="C1074" s="50">
        <f>VLOOKUP($A1074,級距!$A:$K,9,FALSE)</f>
        <v>2</v>
      </c>
      <c r="D1074" s="50">
        <f>VLOOKUP($A1074,級距!A:K,10,FALSE)</f>
        <v>3</v>
      </c>
      <c r="E1074" s="50">
        <f>VLOOKUP($A1074,級距!A:K,11,FALSE)</f>
        <v>2</v>
      </c>
      <c r="F1074" s="50">
        <f t="shared" si="16"/>
        <v>1</v>
      </c>
    </row>
    <row r="1075" spans="1:6" x14ac:dyDescent="0.25">
      <c r="A1075" s="73">
        <v>44193</v>
      </c>
      <c r="B1075" s="66">
        <v>7050</v>
      </c>
      <c r="C1075" s="50">
        <f>VLOOKUP($A1075,級距!$A:$K,9,FALSE)</f>
        <v>2</v>
      </c>
      <c r="D1075" s="50">
        <f>VLOOKUP($A1075,級距!A:K,10,FALSE)</f>
        <v>4</v>
      </c>
      <c r="E1075" s="50">
        <f>VLOOKUP($A1075,級距!A:K,11,FALSE)</f>
        <v>2</v>
      </c>
      <c r="F1075" s="50">
        <f t="shared" si="16"/>
        <v>1</v>
      </c>
    </row>
    <row r="1076" spans="1:6" x14ac:dyDescent="0.25">
      <c r="A1076" s="73">
        <v>44192</v>
      </c>
      <c r="B1076" s="66">
        <v>0</v>
      </c>
      <c r="C1076" s="50" t="e">
        <f>VLOOKUP($A1076,級距!$A:$K,9,FALSE)</f>
        <v>#N/A</v>
      </c>
      <c r="D1076" s="50" t="e">
        <f>VLOOKUP($A1076,級距!A:K,10,FALSE)</f>
        <v>#N/A</v>
      </c>
      <c r="E1076" s="50" t="e">
        <f>VLOOKUP($A1076,級距!A:K,11,FALSE)</f>
        <v>#N/A</v>
      </c>
      <c r="F1076" s="50">
        <f t="shared" si="16"/>
        <v>0</v>
      </c>
    </row>
    <row r="1077" spans="1:6" x14ac:dyDescent="0.25">
      <c r="A1077" s="73">
        <v>44191</v>
      </c>
      <c r="B1077" s="66">
        <v>0</v>
      </c>
      <c r="C1077" s="50" t="e">
        <f>VLOOKUP($A1077,級距!$A:$K,9,FALSE)</f>
        <v>#N/A</v>
      </c>
      <c r="D1077" s="50" t="e">
        <f>VLOOKUP($A1077,級距!A:K,10,FALSE)</f>
        <v>#N/A</v>
      </c>
      <c r="E1077" s="50" t="e">
        <f>VLOOKUP($A1077,級距!A:K,11,FALSE)</f>
        <v>#N/A</v>
      </c>
      <c r="F1077" s="50">
        <f t="shared" si="16"/>
        <v>0</v>
      </c>
    </row>
    <row r="1078" spans="1:6" x14ac:dyDescent="0.25">
      <c r="A1078" s="73">
        <v>44190</v>
      </c>
      <c r="B1078" s="66">
        <v>0</v>
      </c>
      <c r="C1078" s="50" t="e">
        <f>VLOOKUP($A1078,級距!$A:$K,9,FALSE)</f>
        <v>#N/A</v>
      </c>
      <c r="D1078" s="50" t="e">
        <f>VLOOKUP($A1078,級距!A:K,10,FALSE)</f>
        <v>#N/A</v>
      </c>
      <c r="E1078" s="50" t="e">
        <f>VLOOKUP($A1078,級距!A:K,11,FALSE)</f>
        <v>#N/A</v>
      </c>
      <c r="F1078" s="50">
        <f t="shared" si="16"/>
        <v>0</v>
      </c>
    </row>
    <row r="1079" spans="1:6" x14ac:dyDescent="0.25">
      <c r="A1079" s="73">
        <v>44189</v>
      </c>
      <c r="B1079" s="66">
        <v>1550</v>
      </c>
      <c r="C1079" s="50" t="e">
        <f>VLOOKUP($A1079,級距!$A:$K,9,FALSE)</f>
        <v>#N/A</v>
      </c>
      <c r="D1079" s="50" t="e">
        <f>VLOOKUP($A1079,級距!A:K,10,FALSE)</f>
        <v>#N/A</v>
      </c>
      <c r="E1079" s="50" t="e">
        <f>VLOOKUP($A1079,級距!A:K,11,FALSE)</f>
        <v>#N/A</v>
      </c>
      <c r="F1079" s="50">
        <f t="shared" si="16"/>
        <v>1</v>
      </c>
    </row>
    <row r="1080" spans="1:6" x14ac:dyDescent="0.25">
      <c r="A1080" s="73">
        <v>44188</v>
      </c>
      <c r="B1080" s="66">
        <v>-4675</v>
      </c>
      <c r="C1080" s="50">
        <f>VLOOKUP($A1080,級距!$A:$K,9,FALSE)</f>
        <v>1</v>
      </c>
      <c r="D1080" s="50">
        <f>VLOOKUP($A1080,級距!A:K,10,FALSE)</f>
        <v>9</v>
      </c>
      <c r="E1080" s="50">
        <f>VLOOKUP($A1080,級距!A:K,11,FALSE)</f>
        <v>3</v>
      </c>
      <c r="F1080" s="50">
        <f t="shared" si="16"/>
        <v>1</v>
      </c>
    </row>
    <row r="1081" spans="1:6" x14ac:dyDescent="0.25">
      <c r="A1081" s="73">
        <v>44187</v>
      </c>
      <c r="B1081" s="66">
        <v>3580</v>
      </c>
      <c r="C1081" s="50">
        <f>VLOOKUP($A1081,級距!$A:$K,9,FALSE)</f>
        <v>4</v>
      </c>
      <c r="D1081" s="50">
        <f>VLOOKUP($A1081,級距!A:K,10,FALSE)</f>
        <v>2</v>
      </c>
      <c r="E1081" s="50">
        <f>VLOOKUP($A1081,級距!A:K,11,FALSE)</f>
        <v>2</v>
      </c>
      <c r="F1081" s="50">
        <f t="shared" si="16"/>
        <v>1</v>
      </c>
    </row>
    <row r="1082" spans="1:6" x14ac:dyDescent="0.25">
      <c r="A1082" s="73">
        <v>44186</v>
      </c>
      <c r="B1082" s="66">
        <v>2515</v>
      </c>
      <c r="C1082" s="50">
        <f>VLOOKUP($A1082,級距!$A:$K,9,FALSE)</f>
        <v>6</v>
      </c>
      <c r="D1082" s="50">
        <f>VLOOKUP($A1082,級距!A:K,10,FALSE)</f>
        <v>5</v>
      </c>
      <c r="E1082" s="50">
        <f>VLOOKUP($A1082,級距!A:K,11,FALSE)</f>
        <v>1</v>
      </c>
      <c r="F1082" s="50">
        <f t="shared" si="16"/>
        <v>1</v>
      </c>
    </row>
    <row r="1083" spans="1:6" x14ac:dyDescent="0.25">
      <c r="A1083" s="73">
        <v>44182</v>
      </c>
      <c r="B1083" s="66">
        <v>-180</v>
      </c>
      <c r="C1083" s="50">
        <f>VLOOKUP($A1083,級距!$A:$K,9,FALSE)</f>
        <v>1</v>
      </c>
      <c r="D1083" s="50">
        <f>VLOOKUP($A1083,級距!A:K,10,FALSE)</f>
        <v>3</v>
      </c>
      <c r="E1083" s="50">
        <f>VLOOKUP($A1083,級距!A:K,11,FALSE)</f>
        <v>2</v>
      </c>
      <c r="F1083" s="50">
        <f t="shared" si="16"/>
        <v>1</v>
      </c>
    </row>
    <row r="1084" spans="1:6" x14ac:dyDescent="0.25">
      <c r="A1084" s="73">
        <v>44181</v>
      </c>
      <c r="B1084" s="66">
        <v>-3510</v>
      </c>
      <c r="C1084" s="50">
        <f>VLOOKUP($A1084,級距!$A:$K,9,FALSE)</f>
        <v>2</v>
      </c>
      <c r="D1084" s="50">
        <f>VLOOKUP($A1084,級距!A:K,10,FALSE)</f>
        <v>4</v>
      </c>
      <c r="E1084" s="50">
        <f>VLOOKUP($A1084,級距!A:K,11,FALSE)</f>
        <v>2</v>
      </c>
      <c r="F1084" s="50">
        <f t="shared" si="16"/>
        <v>1</v>
      </c>
    </row>
    <row r="1085" spans="1:6" x14ac:dyDescent="0.25">
      <c r="A1085" s="73">
        <v>44180</v>
      </c>
      <c r="B1085" s="66">
        <v>3605</v>
      </c>
      <c r="C1085" s="50">
        <f>VLOOKUP($A1085,級距!$A:$K,9,FALSE)</f>
        <v>2</v>
      </c>
      <c r="D1085" s="50">
        <f>VLOOKUP($A1085,級距!A:K,10,FALSE)</f>
        <v>7</v>
      </c>
      <c r="E1085" s="50">
        <f>VLOOKUP($A1085,級距!A:K,11,FALSE)</f>
        <v>3</v>
      </c>
      <c r="F1085" s="50">
        <f t="shared" si="16"/>
        <v>1</v>
      </c>
    </row>
    <row r="1086" spans="1:6" x14ac:dyDescent="0.25">
      <c r="A1086" s="73">
        <v>44179</v>
      </c>
      <c r="B1086" s="66">
        <v>-1970</v>
      </c>
      <c r="C1086" s="50">
        <f>VLOOKUP($A1086,級距!$A:$K,9,FALSE)</f>
        <v>3</v>
      </c>
      <c r="D1086" s="50">
        <f>VLOOKUP($A1086,級距!A:K,10,FALSE)</f>
        <v>1</v>
      </c>
      <c r="E1086" s="50">
        <f>VLOOKUP($A1086,級距!A:K,11,FALSE)</f>
        <v>2</v>
      </c>
      <c r="F1086" s="50">
        <f t="shared" si="16"/>
        <v>1</v>
      </c>
    </row>
    <row r="1087" spans="1:6" x14ac:dyDescent="0.25">
      <c r="A1087" s="73">
        <v>44176</v>
      </c>
      <c r="B1087" s="66">
        <v>-3825</v>
      </c>
      <c r="C1087" s="50">
        <f>VLOOKUP($A1087,級距!$A:$K,9,FALSE)</f>
        <v>3</v>
      </c>
      <c r="D1087" s="50">
        <f>VLOOKUP($A1087,級距!A:K,10,FALSE)</f>
        <v>6</v>
      </c>
      <c r="E1087" s="50">
        <f>VLOOKUP($A1087,級距!A:K,11,FALSE)</f>
        <v>2</v>
      </c>
      <c r="F1087" s="50">
        <f t="shared" si="16"/>
        <v>1</v>
      </c>
    </row>
    <row r="1088" spans="1:6" x14ac:dyDescent="0.25">
      <c r="A1088" s="73">
        <v>44175</v>
      </c>
      <c r="B1088" s="66">
        <v>5405</v>
      </c>
      <c r="C1088" s="50">
        <f>VLOOKUP($A1088,級距!$A:$K,9,FALSE)</f>
        <v>6</v>
      </c>
      <c r="D1088" s="50">
        <f>VLOOKUP($A1088,級距!A:K,10,FALSE)</f>
        <v>2</v>
      </c>
      <c r="E1088" s="50">
        <f>VLOOKUP($A1088,級距!A:K,11,FALSE)</f>
        <v>1</v>
      </c>
      <c r="F1088" s="50">
        <f t="shared" si="16"/>
        <v>1</v>
      </c>
    </row>
    <row r="1089" spans="1:6" x14ac:dyDescent="0.25">
      <c r="A1089" s="73">
        <v>44174</v>
      </c>
      <c r="B1089" s="66">
        <v>1690</v>
      </c>
      <c r="C1089" s="50">
        <f>VLOOKUP($A1089,級距!$A:$K,9,FALSE)</f>
        <v>8</v>
      </c>
      <c r="D1089" s="50">
        <f>VLOOKUP($A1089,級距!A:K,10,FALSE)</f>
        <v>9</v>
      </c>
      <c r="E1089" s="50">
        <f>VLOOKUP($A1089,級距!A:K,11,FALSE)</f>
        <v>4</v>
      </c>
      <c r="F1089" s="50">
        <f t="shared" si="16"/>
        <v>1</v>
      </c>
    </row>
    <row r="1090" spans="1:6" x14ac:dyDescent="0.25">
      <c r="A1090" s="73">
        <v>44173</v>
      </c>
      <c r="B1090" s="66">
        <v>5245</v>
      </c>
      <c r="C1090" s="50">
        <f>VLOOKUP($A1090,級距!$A:$K,9,FALSE)</f>
        <v>3</v>
      </c>
      <c r="D1090" s="50">
        <f>VLOOKUP($A1090,級距!A:K,10,FALSE)</f>
        <v>6</v>
      </c>
      <c r="E1090" s="50">
        <f>VLOOKUP($A1090,級距!A:K,11,FALSE)</f>
        <v>2</v>
      </c>
      <c r="F1090" s="50">
        <f t="shared" ref="F1090:F1153" si="17">IF(B1090&lt;&gt;0,1,0)</f>
        <v>1</v>
      </c>
    </row>
    <row r="1091" spans="1:6" x14ac:dyDescent="0.25">
      <c r="A1091" s="73">
        <v>44172</v>
      </c>
      <c r="B1091" s="66">
        <v>-1180</v>
      </c>
      <c r="C1091" s="50">
        <f>VLOOKUP($A1091,級距!$A:$K,9,FALSE)</f>
        <v>1</v>
      </c>
      <c r="D1091" s="50">
        <f>VLOOKUP($A1091,級距!A:K,10,FALSE)</f>
        <v>8</v>
      </c>
      <c r="E1091" s="50">
        <f>VLOOKUP($A1091,級距!A:K,11,FALSE)</f>
        <v>3</v>
      </c>
      <c r="F1091" s="50">
        <f t="shared" si="17"/>
        <v>1</v>
      </c>
    </row>
    <row r="1092" spans="1:6" x14ac:dyDescent="0.25">
      <c r="A1092" s="73">
        <v>44169</v>
      </c>
      <c r="B1092" s="66">
        <v>1750</v>
      </c>
      <c r="C1092" s="50">
        <f>VLOOKUP($A1092,級距!$A:$K,9,FALSE)</f>
        <v>1</v>
      </c>
      <c r="D1092" s="50">
        <f>VLOOKUP($A1092,級距!A:K,10,FALSE)</f>
        <v>3</v>
      </c>
      <c r="E1092" s="50">
        <f>VLOOKUP($A1092,級距!A:K,11,FALSE)</f>
        <v>2</v>
      </c>
      <c r="F1092" s="50">
        <f t="shared" si="17"/>
        <v>1</v>
      </c>
    </row>
    <row r="1093" spans="1:6" x14ac:dyDescent="0.25">
      <c r="A1093" s="73">
        <v>44168</v>
      </c>
      <c r="B1093" s="66">
        <v>-100</v>
      </c>
      <c r="C1093" s="50">
        <f>VLOOKUP($A1093,級距!$A:$K,9,FALSE)</f>
        <v>1</v>
      </c>
      <c r="D1093" s="50">
        <f>VLOOKUP($A1093,級距!A:K,10,FALSE)</f>
        <v>1</v>
      </c>
      <c r="E1093" s="50">
        <f>VLOOKUP($A1093,級距!A:K,11,FALSE)</f>
        <v>2</v>
      </c>
      <c r="F1093" s="50">
        <f t="shared" si="17"/>
        <v>1</v>
      </c>
    </row>
    <row r="1094" spans="1:6" x14ac:dyDescent="0.25">
      <c r="A1094" s="73">
        <v>44167</v>
      </c>
      <c r="B1094" s="66">
        <v>-4140</v>
      </c>
      <c r="C1094" s="50">
        <f>VLOOKUP($A1094,級距!$A:$K,9,FALSE)</f>
        <v>4</v>
      </c>
      <c r="D1094" s="50">
        <f>VLOOKUP($A1094,級距!A:K,10,FALSE)</f>
        <v>3</v>
      </c>
      <c r="E1094" s="50">
        <f>VLOOKUP($A1094,級距!A:K,11,FALSE)</f>
        <v>2</v>
      </c>
      <c r="F1094" s="50">
        <f t="shared" si="17"/>
        <v>1</v>
      </c>
    </row>
    <row r="1095" spans="1:6" x14ac:dyDescent="0.25">
      <c r="A1095" s="73">
        <v>44166</v>
      </c>
      <c r="B1095" s="66">
        <v>-3270</v>
      </c>
      <c r="C1095" s="50">
        <f>VLOOKUP($A1095,級距!$A:$K,9,FALSE)</f>
        <v>5</v>
      </c>
      <c r="D1095" s="50">
        <f>VLOOKUP($A1095,級距!A:K,10,FALSE)</f>
        <v>4</v>
      </c>
      <c r="E1095" s="50">
        <f>VLOOKUP($A1095,級距!A:K,11,FALSE)</f>
        <v>2</v>
      </c>
      <c r="F1095" s="50">
        <f t="shared" si="17"/>
        <v>1</v>
      </c>
    </row>
    <row r="1096" spans="1:6" x14ac:dyDescent="0.25">
      <c r="A1096" s="73">
        <v>44165</v>
      </c>
      <c r="B1096" s="66">
        <v>-2200</v>
      </c>
      <c r="C1096" s="50">
        <f>VLOOKUP($A1096,級距!$A:$K,9,FALSE)</f>
        <v>5</v>
      </c>
      <c r="D1096" s="50">
        <f>VLOOKUP($A1096,級距!A:K,10,FALSE)</f>
        <v>2</v>
      </c>
      <c r="E1096" s="50">
        <f>VLOOKUP($A1096,級距!A:K,11,FALSE)</f>
        <v>2</v>
      </c>
      <c r="F1096" s="50">
        <f t="shared" si="17"/>
        <v>1</v>
      </c>
    </row>
    <row r="1097" spans="1:6" x14ac:dyDescent="0.25">
      <c r="A1097" s="73">
        <v>44164</v>
      </c>
      <c r="B1097" s="66">
        <v>0</v>
      </c>
      <c r="C1097" s="50" t="e">
        <f>VLOOKUP($A1097,級距!$A:$K,9,FALSE)</f>
        <v>#N/A</v>
      </c>
      <c r="D1097" s="50" t="e">
        <f>VLOOKUP($A1097,級距!A:K,10,FALSE)</f>
        <v>#N/A</v>
      </c>
      <c r="E1097" s="50" t="e">
        <f>VLOOKUP($A1097,級距!A:K,11,FALSE)</f>
        <v>#N/A</v>
      </c>
      <c r="F1097" s="50">
        <f t="shared" si="17"/>
        <v>0</v>
      </c>
    </row>
    <row r="1098" spans="1:6" x14ac:dyDescent="0.25">
      <c r="A1098" s="73">
        <v>44163</v>
      </c>
      <c r="B1098" s="66">
        <v>0</v>
      </c>
      <c r="C1098" s="50" t="e">
        <f>VLOOKUP($A1098,級距!$A:$K,9,FALSE)</f>
        <v>#N/A</v>
      </c>
      <c r="D1098" s="50" t="e">
        <f>VLOOKUP($A1098,級距!A:K,10,FALSE)</f>
        <v>#N/A</v>
      </c>
      <c r="E1098" s="50" t="e">
        <f>VLOOKUP($A1098,級距!A:K,11,FALSE)</f>
        <v>#N/A</v>
      </c>
      <c r="F1098" s="50">
        <f t="shared" si="17"/>
        <v>0</v>
      </c>
    </row>
    <row r="1099" spans="1:6" x14ac:dyDescent="0.25">
      <c r="A1099" s="73">
        <v>44162</v>
      </c>
      <c r="B1099" s="66">
        <v>1160</v>
      </c>
      <c r="C1099" s="50" t="e">
        <f>VLOOKUP($A1099,級距!$A:$K,9,FALSE)</f>
        <v>#N/A</v>
      </c>
      <c r="D1099" s="50" t="e">
        <f>VLOOKUP($A1099,級距!A:K,10,FALSE)</f>
        <v>#N/A</v>
      </c>
      <c r="E1099" s="50" t="e">
        <f>VLOOKUP($A1099,級距!A:K,11,FALSE)</f>
        <v>#N/A</v>
      </c>
      <c r="F1099" s="50">
        <f t="shared" si="17"/>
        <v>1</v>
      </c>
    </row>
    <row r="1100" spans="1:6" x14ac:dyDescent="0.25">
      <c r="A1100" s="73">
        <v>44161</v>
      </c>
      <c r="B1100" s="66">
        <v>-4585</v>
      </c>
      <c r="C1100" s="50" t="e">
        <f>VLOOKUP($A1100,級距!$A:$K,9,FALSE)</f>
        <v>#N/A</v>
      </c>
      <c r="D1100" s="50" t="e">
        <f>VLOOKUP($A1100,級距!A:K,10,FALSE)</f>
        <v>#N/A</v>
      </c>
      <c r="E1100" s="50" t="e">
        <f>VLOOKUP($A1100,級距!A:K,11,FALSE)</f>
        <v>#N/A</v>
      </c>
      <c r="F1100" s="50">
        <f t="shared" si="17"/>
        <v>1</v>
      </c>
    </row>
    <row r="1101" spans="1:6" x14ac:dyDescent="0.25">
      <c r="A1101" s="73">
        <v>44160</v>
      </c>
      <c r="B1101" s="66">
        <v>4865</v>
      </c>
      <c r="C1101" s="50">
        <f>VLOOKUP($A1101,級距!$A:$K,9,FALSE)</f>
        <v>1</v>
      </c>
      <c r="D1101" s="50">
        <f>VLOOKUP($A1101,級距!A:K,10,FALSE)</f>
        <v>5</v>
      </c>
      <c r="E1101" s="50">
        <f>VLOOKUP($A1101,級距!A:K,11,FALSE)</f>
        <v>2</v>
      </c>
      <c r="F1101" s="50">
        <f t="shared" si="17"/>
        <v>1</v>
      </c>
    </row>
    <row r="1102" spans="1:6" x14ac:dyDescent="0.25">
      <c r="A1102" s="73">
        <v>44159</v>
      </c>
      <c r="B1102" s="66">
        <v>-6775</v>
      </c>
      <c r="C1102" s="50">
        <f>VLOOKUP($A1102,級距!$A:$K,9,FALSE)</f>
        <v>6</v>
      </c>
      <c r="D1102" s="50">
        <f>VLOOKUP($A1102,級距!A:K,10,FALSE)</f>
        <v>6</v>
      </c>
      <c r="E1102" s="50">
        <f>VLOOKUP($A1102,級距!A:K,11,FALSE)</f>
        <v>1</v>
      </c>
      <c r="F1102" s="50">
        <f t="shared" si="17"/>
        <v>1</v>
      </c>
    </row>
    <row r="1103" spans="1:6" x14ac:dyDescent="0.25">
      <c r="A1103" s="73">
        <v>44158</v>
      </c>
      <c r="B1103" s="66">
        <v>-5490</v>
      </c>
      <c r="C1103" s="50">
        <f>VLOOKUP($A1103,級距!$A:$K,9,FALSE)</f>
        <v>5</v>
      </c>
      <c r="D1103" s="50">
        <f>VLOOKUP($A1103,級距!A:K,10,FALSE)</f>
        <v>3</v>
      </c>
      <c r="E1103" s="50">
        <f>VLOOKUP($A1103,級距!A:K,11,FALSE)</f>
        <v>2</v>
      </c>
      <c r="F1103" s="50">
        <f t="shared" si="17"/>
        <v>1</v>
      </c>
    </row>
    <row r="1104" spans="1:6" x14ac:dyDescent="0.25">
      <c r="A1104" s="73">
        <v>44155</v>
      </c>
      <c r="B1104" s="66">
        <v>-6895</v>
      </c>
      <c r="C1104" s="50">
        <f>VLOOKUP($A1104,級距!$A:$K,9,FALSE)</f>
        <v>2</v>
      </c>
      <c r="D1104" s="50">
        <f>VLOOKUP($A1104,級距!A:K,10,FALSE)</f>
        <v>9</v>
      </c>
      <c r="E1104" s="50">
        <f>VLOOKUP($A1104,級距!A:K,11,FALSE)</f>
        <v>3</v>
      </c>
      <c r="F1104" s="50">
        <f t="shared" si="17"/>
        <v>1</v>
      </c>
    </row>
    <row r="1105" spans="1:6" x14ac:dyDescent="0.25">
      <c r="A1105" s="73">
        <v>44154</v>
      </c>
      <c r="B1105" s="66">
        <v>1470</v>
      </c>
      <c r="C1105" s="50">
        <f>VLOOKUP($A1105,級距!$A:$K,9,FALSE)</f>
        <v>4</v>
      </c>
      <c r="D1105" s="50">
        <f>VLOOKUP($A1105,級距!A:K,10,FALSE)</f>
        <v>8</v>
      </c>
      <c r="E1105" s="50">
        <f>VLOOKUP($A1105,級距!A:K,11,FALSE)</f>
        <v>3</v>
      </c>
      <c r="F1105" s="50">
        <f t="shared" si="17"/>
        <v>1</v>
      </c>
    </row>
    <row r="1106" spans="1:6" x14ac:dyDescent="0.25">
      <c r="A1106" s="73">
        <v>44153</v>
      </c>
      <c r="B1106" s="66">
        <v>-6910</v>
      </c>
      <c r="C1106" s="50">
        <f>VLOOKUP($A1106,級距!$A:$K,9,FALSE)</f>
        <v>3</v>
      </c>
      <c r="D1106" s="50">
        <f>VLOOKUP($A1106,級距!A:K,10,FALSE)</f>
        <v>9</v>
      </c>
      <c r="E1106" s="50">
        <f>VLOOKUP($A1106,級距!A:K,11,FALSE)</f>
        <v>3</v>
      </c>
      <c r="F1106" s="50">
        <f t="shared" si="17"/>
        <v>1</v>
      </c>
    </row>
    <row r="1107" spans="1:6" x14ac:dyDescent="0.25">
      <c r="A1107" s="73">
        <v>44152</v>
      </c>
      <c r="B1107" s="66">
        <v>-8370</v>
      </c>
      <c r="C1107" s="50">
        <f>VLOOKUP($A1107,級距!$A:$K,9,FALSE)</f>
        <v>1</v>
      </c>
      <c r="D1107" s="50">
        <f>VLOOKUP($A1107,級距!A:K,10,FALSE)</f>
        <v>6</v>
      </c>
      <c r="E1107" s="50">
        <f>VLOOKUP($A1107,級距!A:K,11,FALSE)</f>
        <v>2</v>
      </c>
      <c r="F1107" s="50">
        <f t="shared" si="17"/>
        <v>1</v>
      </c>
    </row>
    <row r="1108" spans="1:6" x14ac:dyDescent="0.25">
      <c r="A1108" s="73">
        <v>44151</v>
      </c>
      <c r="B1108" s="66">
        <v>9045</v>
      </c>
      <c r="C1108" s="50">
        <f>VLOOKUP($A1108,級距!$A:$K,9,FALSE)</f>
        <v>5</v>
      </c>
      <c r="D1108" s="50">
        <f>VLOOKUP($A1108,級距!A:K,10,FALSE)</f>
        <v>2</v>
      </c>
      <c r="E1108" s="50">
        <f>VLOOKUP($A1108,級距!A:K,11,FALSE)</f>
        <v>2</v>
      </c>
      <c r="F1108" s="50">
        <f t="shared" si="17"/>
        <v>1</v>
      </c>
    </row>
    <row r="1109" spans="1:6" x14ac:dyDescent="0.25">
      <c r="A1109" s="73">
        <v>44148</v>
      </c>
      <c r="B1109" s="66">
        <v>-1090</v>
      </c>
      <c r="C1109" s="50">
        <f>VLOOKUP($A1109,級距!$A:$K,9,FALSE)</f>
        <v>4</v>
      </c>
      <c r="D1109" s="50">
        <f>VLOOKUP($A1109,級距!A:K,10,FALSE)</f>
        <v>3</v>
      </c>
      <c r="E1109" s="50">
        <f>VLOOKUP($A1109,級距!A:K,11,FALSE)</f>
        <v>2</v>
      </c>
      <c r="F1109" s="50">
        <f t="shared" si="17"/>
        <v>1</v>
      </c>
    </row>
    <row r="1110" spans="1:6" x14ac:dyDescent="0.25">
      <c r="A1110" s="73">
        <v>44147</v>
      </c>
      <c r="B1110" s="66">
        <v>4095</v>
      </c>
      <c r="C1110" s="50">
        <f>VLOOKUP($A1110,級距!$A:$K,9,FALSE)</f>
        <v>5</v>
      </c>
      <c r="D1110" s="50">
        <f>VLOOKUP($A1110,級距!A:K,10,FALSE)</f>
        <v>6</v>
      </c>
      <c r="E1110" s="50">
        <f>VLOOKUP($A1110,級距!A:K,11,FALSE)</f>
        <v>2</v>
      </c>
      <c r="F1110" s="50">
        <f t="shared" si="17"/>
        <v>1</v>
      </c>
    </row>
    <row r="1111" spans="1:6" x14ac:dyDescent="0.25">
      <c r="A1111" s="73">
        <v>44146</v>
      </c>
      <c r="B1111" s="66">
        <v>8425</v>
      </c>
      <c r="C1111" s="50">
        <f>VLOOKUP($A1111,級距!$A:$K,9,FALSE)</f>
        <v>5</v>
      </c>
      <c r="D1111" s="50">
        <f>VLOOKUP($A1111,級距!A:K,10,FALSE)</f>
        <v>8</v>
      </c>
      <c r="E1111" s="50">
        <f>VLOOKUP($A1111,級距!A:K,11,FALSE)</f>
        <v>3</v>
      </c>
      <c r="F1111" s="50">
        <f t="shared" si="17"/>
        <v>1</v>
      </c>
    </row>
    <row r="1112" spans="1:6" x14ac:dyDescent="0.25">
      <c r="A1112" s="73">
        <v>44145</v>
      </c>
      <c r="B1112" s="66">
        <v>-14570</v>
      </c>
      <c r="C1112" s="50">
        <f>VLOOKUP($A1112,級距!$A:$K,9,FALSE)</f>
        <v>7</v>
      </c>
      <c r="D1112" s="50">
        <f>VLOOKUP($A1112,級距!A:K,10,FALSE)</f>
        <v>1</v>
      </c>
      <c r="E1112" s="50">
        <f>VLOOKUP($A1112,級距!A:K,11,FALSE)</f>
        <v>1</v>
      </c>
      <c r="F1112" s="50">
        <f t="shared" si="17"/>
        <v>1</v>
      </c>
    </row>
    <row r="1113" spans="1:6" x14ac:dyDescent="0.25">
      <c r="A1113" s="73">
        <v>44144</v>
      </c>
      <c r="B1113" s="66">
        <v>-6560</v>
      </c>
      <c r="C1113" s="50">
        <f>VLOOKUP($A1113,級距!$A:$K,9,FALSE)</f>
        <v>10</v>
      </c>
      <c r="D1113" s="50">
        <f>VLOOKUP($A1113,級距!A:K,10,FALSE)</f>
        <v>9</v>
      </c>
      <c r="E1113" s="50">
        <f>VLOOKUP($A1113,級距!A:K,11,FALSE)</f>
        <v>4</v>
      </c>
      <c r="F1113" s="50">
        <f t="shared" si="17"/>
        <v>1</v>
      </c>
    </row>
    <row r="1114" spans="1:6" x14ac:dyDescent="0.25">
      <c r="A1114" s="73">
        <v>44141</v>
      </c>
      <c r="B1114" s="66">
        <v>5860</v>
      </c>
      <c r="C1114" s="50">
        <f>VLOOKUP($A1114,級距!$A:$K,9,FALSE)</f>
        <v>6</v>
      </c>
      <c r="D1114" s="50">
        <f>VLOOKUP($A1114,級距!A:K,10,FALSE)</f>
        <v>6</v>
      </c>
      <c r="E1114" s="50">
        <f>VLOOKUP($A1114,級距!A:K,11,FALSE)</f>
        <v>1</v>
      </c>
      <c r="F1114" s="50">
        <f t="shared" si="17"/>
        <v>1</v>
      </c>
    </row>
    <row r="1115" spans="1:6" x14ac:dyDescent="0.25">
      <c r="A1115" s="73">
        <v>44140</v>
      </c>
      <c r="B1115" s="66">
        <v>-10765</v>
      </c>
      <c r="C1115" s="50">
        <f>VLOOKUP($A1115,級距!$A:$K,9,FALSE)</f>
        <v>3</v>
      </c>
      <c r="D1115" s="50">
        <f>VLOOKUP($A1115,級距!A:K,10,FALSE)</f>
        <v>2</v>
      </c>
      <c r="E1115" s="50">
        <f>VLOOKUP($A1115,級距!A:K,11,FALSE)</f>
        <v>2</v>
      </c>
      <c r="F1115" s="50">
        <f t="shared" si="17"/>
        <v>1</v>
      </c>
    </row>
    <row r="1116" spans="1:6" x14ac:dyDescent="0.25">
      <c r="A1116" s="73">
        <v>44139</v>
      </c>
      <c r="B1116" s="66">
        <v>10440</v>
      </c>
      <c r="C1116" s="50">
        <f>VLOOKUP($A1116,級距!$A:$K,9,FALSE)</f>
        <v>9</v>
      </c>
      <c r="D1116" s="50">
        <f>VLOOKUP($A1116,級距!A:K,10,FALSE)</f>
        <v>7</v>
      </c>
      <c r="E1116" s="50">
        <f>VLOOKUP($A1116,級距!A:K,11,FALSE)</f>
        <v>4</v>
      </c>
      <c r="F1116" s="50">
        <f t="shared" si="17"/>
        <v>1</v>
      </c>
    </row>
    <row r="1117" spans="1:6" x14ac:dyDescent="0.25">
      <c r="A1117" s="73">
        <v>44138</v>
      </c>
      <c r="B1117" s="66">
        <v>7020</v>
      </c>
      <c r="C1117" s="50">
        <f>VLOOKUP($A1117,級距!$A:$K,9,FALSE)</f>
        <v>7</v>
      </c>
      <c r="D1117" s="50">
        <f>VLOOKUP($A1117,級距!A:K,10,FALSE)</f>
        <v>7</v>
      </c>
      <c r="E1117" s="50">
        <f>VLOOKUP($A1117,級距!A:K,11,FALSE)</f>
        <v>4</v>
      </c>
      <c r="F1117" s="50">
        <f t="shared" si="17"/>
        <v>1</v>
      </c>
    </row>
    <row r="1118" spans="1:6" x14ac:dyDescent="0.25">
      <c r="A1118" s="73">
        <v>44137</v>
      </c>
      <c r="B1118" s="66">
        <v>-5425</v>
      </c>
      <c r="C1118" s="50">
        <f>VLOOKUP($A1118,級距!$A:$K,9,FALSE)</f>
        <v>8</v>
      </c>
      <c r="D1118" s="50">
        <f>VLOOKUP($A1118,級距!A:K,10,FALSE)</f>
        <v>5</v>
      </c>
      <c r="E1118" s="50">
        <f>VLOOKUP($A1118,級距!A:K,11,FALSE)</f>
        <v>1</v>
      </c>
      <c r="F1118" s="50">
        <f t="shared" si="17"/>
        <v>1</v>
      </c>
    </row>
    <row r="1119" spans="1:6" x14ac:dyDescent="0.25">
      <c r="A1119" s="73">
        <v>44134</v>
      </c>
      <c r="B1119" s="66">
        <v>-4580</v>
      </c>
      <c r="C1119" s="50">
        <f>VLOOKUP($A1119,級距!$A:$K,9,FALSE)</f>
        <v>9</v>
      </c>
      <c r="D1119" s="50">
        <f>VLOOKUP($A1119,級距!A:K,10,FALSE)</f>
        <v>5</v>
      </c>
      <c r="E1119" s="50">
        <f>VLOOKUP($A1119,級距!A:K,11,FALSE)</f>
        <v>1</v>
      </c>
      <c r="F1119" s="50">
        <f t="shared" si="17"/>
        <v>1</v>
      </c>
    </row>
    <row r="1120" spans="1:6" x14ac:dyDescent="0.25">
      <c r="A1120" s="73">
        <v>44133</v>
      </c>
      <c r="B1120" s="66">
        <v>-6930</v>
      </c>
      <c r="C1120" s="50">
        <f>VLOOKUP($A1120,級距!$A:$K,9,FALSE)</f>
        <v>9</v>
      </c>
      <c r="D1120" s="50">
        <f>VLOOKUP($A1120,級距!A:K,10,FALSE)</f>
        <v>3</v>
      </c>
      <c r="E1120" s="50">
        <f>VLOOKUP($A1120,級距!A:K,11,FALSE)</f>
        <v>1</v>
      </c>
      <c r="F1120" s="50">
        <f t="shared" si="17"/>
        <v>1</v>
      </c>
    </row>
    <row r="1121" spans="1:6" x14ac:dyDescent="0.25">
      <c r="A1121" s="73">
        <v>44132</v>
      </c>
      <c r="B1121" s="66">
        <v>5255</v>
      </c>
      <c r="C1121" s="50">
        <f>VLOOKUP($A1121,級距!$A:$K,9,FALSE)</f>
        <v>10</v>
      </c>
      <c r="D1121" s="50">
        <f>VLOOKUP($A1121,級距!A:K,10,FALSE)</f>
        <v>10</v>
      </c>
      <c r="E1121" s="50">
        <f>VLOOKUP($A1121,級距!A:K,11,FALSE)</f>
        <v>4</v>
      </c>
      <c r="F1121" s="50">
        <f t="shared" si="17"/>
        <v>1</v>
      </c>
    </row>
    <row r="1122" spans="1:6" x14ac:dyDescent="0.25">
      <c r="A1122" s="73">
        <v>44131</v>
      </c>
      <c r="B1122" s="66">
        <v>-1105</v>
      </c>
      <c r="C1122" s="50">
        <f>VLOOKUP($A1122,級距!$A:$K,9,FALSE)</f>
        <v>3</v>
      </c>
      <c r="D1122" s="50">
        <f>VLOOKUP($A1122,級距!A:K,10,FALSE)</f>
        <v>2</v>
      </c>
      <c r="E1122" s="50">
        <f>VLOOKUP($A1122,級距!A:K,11,FALSE)</f>
        <v>2</v>
      </c>
      <c r="F1122" s="50">
        <f t="shared" si="17"/>
        <v>1</v>
      </c>
    </row>
    <row r="1123" spans="1:6" x14ac:dyDescent="0.25">
      <c r="A1123" s="73">
        <v>44130</v>
      </c>
      <c r="B1123" s="66">
        <v>-6315</v>
      </c>
      <c r="C1123" s="50">
        <f>VLOOKUP($A1123,級距!$A:$K,9,FALSE)</f>
        <v>9</v>
      </c>
      <c r="D1123" s="50">
        <f>VLOOKUP($A1123,級距!A:K,10,FALSE)</f>
        <v>3</v>
      </c>
      <c r="E1123" s="50">
        <f>VLOOKUP($A1123,級距!A:K,11,FALSE)</f>
        <v>1</v>
      </c>
      <c r="F1123" s="50">
        <f t="shared" si="17"/>
        <v>1</v>
      </c>
    </row>
    <row r="1124" spans="1:6" x14ac:dyDescent="0.25">
      <c r="A1124" s="73">
        <v>44129</v>
      </c>
      <c r="B1124" s="66">
        <v>0</v>
      </c>
      <c r="C1124" s="50" t="e">
        <f>VLOOKUP($A1124,級距!$A:$K,9,FALSE)</f>
        <v>#N/A</v>
      </c>
      <c r="D1124" s="50" t="e">
        <f>VLOOKUP($A1124,級距!A:K,10,FALSE)</f>
        <v>#N/A</v>
      </c>
      <c r="E1124" s="50" t="e">
        <f>VLOOKUP($A1124,級距!A:K,11,FALSE)</f>
        <v>#N/A</v>
      </c>
      <c r="F1124" s="50">
        <f t="shared" si="17"/>
        <v>0</v>
      </c>
    </row>
    <row r="1125" spans="1:6" x14ac:dyDescent="0.25">
      <c r="A1125" s="73">
        <v>44128</v>
      </c>
      <c r="B1125" s="66">
        <v>0</v>
      </c>
      <c r="C1125" s="50" t="e">
        <f>VLOOKUP($A1125,級距!$A:$K,9,FALSE)</f>
        <v>#N/A</v>
      </c>
      <c r="D1125" s="50" t="e">
        <f>VLOOKUP($A1125,級距!A:K,10,FALSE)</f>
        <v>#N/A</v>
      </c>
      <c r="E1125" s="50" t="e">
        <f>VLOOKUP($A1125,級距!A:K,11,FALSE)</f>
        <v>#N/A</v>
      </c>
      <c r="F1125" s="50">
        <f t="shared" si="17"/>
        <v>0</v>
      </c>
    </row>
    <row r="1126" spans="1:6" x14ac:dyDescent="0.25">
      <c r="A1126" s="73">
        <v>44127</v>
      </c>
      <c r="B1126" s="66">
        <v>-470</v>
      </c>
      <c r="C1126" s="50">
        <f>VLOOKUP($A1126,級距!$A:$K,9,FALSE)</f>
        <v>3</v>
      </c>
      <c r="D1126" s="50">
        <f>VLOOKUP($A1126,級距!A:K,10,FALSE)</f>
        <v>2</v>
      </c>
      <c r="E1126" s="50">
        <f>VLOOKUP($A1126,級距!A:K,11,FALSE)</f>
        <v>2</v>
      </c>
      <c r="F1126" s="50">
        <f t="shared" si="17"/>
        <v>1</v>
      </c>
    </row>
    <row r="1127" spans="1:6" x14ac:dyDescent="0.25">
      <c r="A1127" s="73">
        <v>44126</v>
      </c>
      <c r="B1127" s="66">
        <v>-4350</v>
      </c>
      <c r="C1127" s="50">
        <f>VLOOKUP($A1127,級距!$A:$K,9,FALSE)</f>
        <v>6</v>
      </c>
      <c r="D1127" s="50">
        <f>VLOOKUP($A1127,級距!A:K,10,FALSE)</f>
        <v>1</v>
      </c>
      <c r="E1127" s="50">
        <f>VLOOKUP($A1127,級距!A:K,11,FALSE)</f>
        <v>1</v>
      </c>
      <c r="F1127" s="50">
        <f t="shared" si="17"/>
        <v>1</v>
      </c>
    </row>
    <row r="1128" spans="1:6" x14ac:dyDescent="0.25">
      <c r="A1128" s="73">
        <v>44125</v>
      </c>
      <c r="B1128" s="66">
        <v>-3330</v>
      </c>
      <c r="C1128" s="50">
        <f>VLOOKUP($A1128,級距!$A:$K,9,FALSE)</f>
        <v>5</v>
      </c>
      <c r="D1128" s="50">
        <f>VLOOKUP($A1128,級距!A:K,10,FALSE)</f>
        <v>2</v>
      </c>
      <c r="E1128" s="50">
        <f>VLOOKUP($A1128,級距!A:K,11,FALSE)</f>
        <v>2</v>
      </c>
      <c r="F1128" s="50">
        <f t="shared" si="17"/>
        <v>1</v>
      </c>
    </row>
    <row r="1129" spans="1:6" x14ac:dyDescent="0.25">
      <c r="A1129" s="73">
        <v>44124</v>
      </c>
      <c r="B1129" s="66">
        <v>-10640</v>
      </c>
      <c r="C1129" s="50">
        <f>VLOOKUP($A1129,級距!$A:$K,9,FALSE)</f>
        <v>5</v>
      </c>
      <c r="D1129" s="50">
        <f>VLOOKUP($A1129,級距!A:K,10,FALSE)</f>
        <v>5</v>
      </c>
      <c r="E1129" s="50">
        <f>VLOOKUP($A1129,級距!A:K,11,FALSE)</f>
        <v>2</v>
      </c>
      <c r="F1129" s="50">
        <f t="shared" si="17"/>
        <v>1</v>
      </c>
    </row>
    <row r="1130" spans="1:6" x14ac:dyDescent="0.25">
      <c r="A1130" s="73">
        <v>44123</v>
      </c>
      <c r="B1130" s="66">
        <v>-3410</v>
      </c>
      <c r="C1130" s="50">
        <f>VLOOKUP($A1130,級距!$A:$K,9,FALSE)</f>
        <v>9</v>
      </c>
      <c r="D1130" s="50">
        <f>VLOOKUP($A1130,級距!A:K,10,FALSE)</f>
        <v>9</v>
      </c>
      <c r="E1130" s="50">
        <f>VLOOKUP($A1130,級距!A:K,11,FALSE)</f>
        <v>4</v>
      </c>
      <c r="F1130" s="50">
        <f t="shared" si="17"/>
        <v>1</v>
      </c>
    </row>
    <row r="1131" spans="1:6" x14ac:dyDescent="0.25">
      <c r="A1131" s="73">
        <v>44120</v>
      </c>
      <c r="B1131" s="66">
        <v>-7700</v>
      </c>
      <c r="C1131" s="50">
        <f>VLOOKUP($A1131,級距!$A:$K,9,FALSE)</f>
        <v>5</v>
      </c>
      <c r="D1131" s="50">
        <f>VLOOKUP($A1131,級距!A:K,10,FALSE)</f>
        <v>5</v>
      </c>
      <c r="E1131" s="50">
        <f>VLOOKUP($A1131,級距!A:K,11,FALSE)</f>
        <v>2</v>
      </c>
      <c r="F1131" s="50">
        <f t="shared" si="17"/>
        <v>1</v>
      </c>
    </row>
    <row r="1132" spans="1:6" x14ac:dyDescent="0.25">
      <c r="A1132" s="73">
        <v>44119</v>
      </c>
      <c r="B1132" s="66">
        <v>13715</v>
      </c>
      <c r="C1132" s="50">
        <f>VLOOKUP($A1132,級距!$A:$K,9,FALSE)</f>
        <v>5</v>
      </c>
      <c r="D1132" s="50">
        <f>VLOOKUP($A1132,級距!A:K,10,FALSE)</f>
        <v>5</v>
      </c>
      <c r="E1132" s="50">
        <f>VLOOKUP($A1132,級距!A:K,11,FALSE)</f>
        <v>2</v>
      </c>
      <c r="F1132" s="50">
        <f t="shared" si="17"/>
        <v>1</v>
      </c>
    </row>
    <row r="1133" spans="1:6" x14ac:dyDescent="0.25">
      <c r="A1133" s="73">
        <v>44118</v>
      </c>
      <c r="B1133" s="66">
        <v>6445</v>
      </c>
      <c r="C1133" s="50">
        <f>VLOOKUP($A1133,級距!$A:$K,9,FALSE)</f>
        <v>7</v>
      </c>
      <c r="D1133" s="50">
        <f>VLOOKUP($A1133,級距!A:K,10,FALSE)</f>
        <v>5</v>
      </c>
      <c r="E1133" s="50">
        <f>VLOOKUP($A1133,級距!A:K,11,FALSE)</f>
        <v>1</v>
      </c>
      <c r="F1133" s="50">
        <f t="shared" si="17"/>
        <v>1</v>
      </c>
    </row>
    <row r="1134" spans="1:6" x14ac:dyDescent="0.25">
      <c r="A1134" s="73">
        <v>44117</v>
      </c>
      <c r="B1134" s="66">
        <v>1800</v>
      </c>
      <c r="C1134" s="50">
        <f>VLOOKUP($A1134,級距!$A:$K,9,FALSE)</f>
        <v>5</v>
      </c>
      <c r="D1134" s="50">
        <f>VLOOKUP($A1134,級距!A:K,10,FALSE)</f>
        <v>7</v>
      </c>
      <c r="E1134" s="50">
        <f>VLOOKUP($A1134,級距!A:K,11,FALSE)</f>
        <v>3</v>
      </c>
      <c r="F1134" s="50">
        <f t="shared" si="17"/>
        <v>1</v>
      </c>
    </row>
    <row r="1135" spans="1:6" x14ac:dyDescent="0.25">
      <c r="A1135" s="73">
        <v>44116</v>
      </c>
      <c r="B1135" s="66">
        <v>8875</v>
      </c>
      <c r="C1135" s="50">
        <f>VLOOKUP($A1135,級距!$A:$K,9,FALSE)</f>
        <v>9</v>
      </c>
      <c r="D1135" s="50">
        <f>VLOOKUP($A1135,級距!A:K,10,FALSE)</f>
        <v>7</v>
      </c>
      <c r="E1135" s="50">
        <f>VLOOKUP($A1135,級距!A:K,11,FALSE)</f>
        <v>4</v>
      </c>
      <c r="F1135" s="50">
        <f t="shared" si="17"/>
        <v>1</v>
      </c>
    </row>
    <row r="1136" spans="1:6" x14ac:dyDescent="0.25">
      <c r="A1136" s="73">
        <v>44113</v>
      </c>
      <c r="B1136" s="66">
        <v>4935</v>
      </c>
      <c r="C1136" s="50">
        <f>VLOOKUP($A1136,級距!$A:$K,9,FALSE)</f>
        <v>5</v>
      </c>
      <c r="D1136" s="50">
        <f>VLOOKUP($A1136,級距!A:K,10,FALSE)</f>
        <v>9</v>
      </c>
      <c r="E1136" s="50">
        <f>VLOOKUP($A1136,級距!A:K,11,FALSE)</f>
        <v>3</v>
      </c>
      <c r="F1136" s="50">
        <f t="shared" si="17"/>
        <v>1</v>
      </c>
    </row>
    <row r="1137" spans="1:6" x14ac:dyDescent="0.25">
      <c r="A1137" s="73">
        <v>44112</v>
      </c>
      <c r="B1137" s="66">
        <v>1255</v>
      </c>
      <c r="C1137" s="50">
        <f>VLOOKUP($A1137,級距!$A:$K,9,FALSE)</f>
        <v>1</v>
      </c>
      <c r="D1137" s="50">
        <f>VLOOKUP($A1137,級距!A:K,10,FALSE)</f>
        <v>1</v>
      </c>
      <c r="E1137" s="50">
        <f>VLOOKUP($A1137,級距!A:K,11,FALSE)</f>
        <v>2</v>
      </c>
      <c r="F1137" s="50">
        <f t="shared" si="17"/>
        <v>1</v>
      </c>
    </row>
    <row r="1138" spans="1:6" x14ac:dyDescent="0.25">
      <c r="A1138" s="73">
        <v>44111</v>
      </c>
      <c r="B1138" s="66">
        <v>6245</v>
      </c>
      <c r="C1138" s="50">
        <f>VLOOKUP($A1138,級距!$A:$K,9,FALSE)</f>
        <v>5</v>
      </c>
      <c r="D1138" s="50">
        <f>VLOOKUP($A1138,級距!A:K,10,FALSE)</f>
        <v>9</v>
      </c>
      <c r="E1138" s="50">
        <f>VLOOKUP($A1138,級距!A:K,11,FALSE)</f>
        <v>3</v>
      </c>
      <c r="F1138" s="50">
        <f t="shared" si="17"/>
        <v>1</v>
      </c>
    </row>
    <row r="1139" spans="1:6" x14ac:dyDescent="0.25">
      <c r="A1139" s="73">
        <v>44110</v>
      </c>
      <c r="B1139" s="66">
        <v>-10545</v>
      </c>
      <c r="C1139" s="50">
        <f>VLOOKUP($A1139,級距!$A:$K,9,FALSE)</f>
        <v>8</v>
      </c>
      <c r="D1139" s="50">
        <f>VLOOKUP($A1139,級距!A:K,10,FALSE)</f>
        <v>6</v>
      </c>
      <c r="E1139" s="50">
        <f>VLOOKUP($A1139,級距!A:K,11,FALSE)</f>
        <v>1</v>
      </c>
      <c r="F1139" s="50">
        <f t="shared" si="17"/>
        <v>1</v>
      </c>
    </row>
    <row r="1140" spans="1:6" x14ac:dyDescent="0.25">
      <c r="A1140" s="73">
        <v>44109</v>
      </c>
      <c r="B1140" s="66">
        <v>4220</v>
      </c>
      <c r="C1140" s="50">
        <f>VLOOKUP($A1140,級距!$A:$K,9,FALSE)</f>
        <v>5</v>
      </c>
      <c r="D1140" s="50">
        <f>VLOOKUP($A1140,級距!A:K,10,FALSE)</f>
        <v>8</v>
      </c>
      <c r="E1140" s="50">
        <f>VLOOKUP($A1140,級距!A:K,11,FALSE)</f>
        <v>3</v>
      </c>
      <c r="F1140" s="50">
        <f t="shared" si="17"/>
        <v>1</v>
      </c>
    </row>
    <row r="1141" spans="1:6" x14ac:dyDescent="0.25">
      <c r="A1141" s="73">
        <v>44106</v>
      </c>
      <c r="B1141" s="66">
        <v>-10150</v>
      </c>
      <c r="C1141" s="50">
        <f>VLOOKUP($A1141,級距!$A:$K,9,FALSE)</f>
        <v>8</v>
      </c>
      <c r="D1141" s="50">
        <f>VLOOKUP($A1141,級距!A:K,10,FALSE)</f>
        <v>5</v>
      </c>
      <c r="E1141" s="50">
        <f>VLOOKUP($A1141,級距!A:K,11,FALSE)</f>
        <v>1</v>
      </c>
      <c r="F1141" s="50">
        <f t="shared" si="17"/>
        <v>1</v>
      </c>
    </row>
    <row r="1142" spans="1:6" x14ac:dyDescent="0.25">
      <c r="A1142" s="73">
        <v>44105</v>
      </c>
      <c r="B1142" s="66">
        <v>2205</v>
      </c>
      <c r="C1142" s="50">
        <f>VLOOKUP($A1142,級距!$A:$K,9,FALSE)</f>
        <v>3</v>
      </c>
      <c r="D1142" s="50">
        <f>VLOOKUP($A1142,級距!A:K,10,FALSE)</f>
        <v>2</v>
      </c>
      <c r="E1142" s="50">
        <f>VLOOKUP($A1142,級距!A:K,11,FALSE)</f>
        <v>2</v>
      </c>
      <c r="F1142" s="50">
        <f t="shared" si="17"/>
        <v>1</v>
      </c>
    </row>
    <row r="1143" spans="1:6" x14ac:dyDescent="0.25">
      <c r="A1143" s="73">
        <v>44104</v>
      </c>
      <c r="B1143" s="66">
        <v>-6870</v>
      </c>
      <c r="C1143" s="50">
        <f>VLOOKUP($A1143,級距!$A:$K,9,FALSE)</f>
        <v>8</v>
      </c>
      <c r="D1143" s="50">
        <f>VLOOKUP($A1143,級距!A:K,10,FALSE)</f>
        <v>5</v>
      </c>
      <c r="E1143" s="50">
        <f>VLOOKUP($A1143,級距!A:K,11,FALSE)</f>
        <v>1</v>
      </c>
      <c r="F1143" s="50">
        <f t="shared" si="17"/>
        <v>1</v>
      </c>
    </row>
    <row r="1144" spans="1:6" x14ac:dyDescent="0.25">
      <c r="A1144" s="73">
        <v>44103</v>
      </c>
      <c r="B1144" s="66">
        <v>-65</v>
      </c>
      <c r="C1144" s="50">
        <f>VLOOKUP($A1144,級距!$A:$K,9,FALSE)</f>
        <v>2</v>
      </c>
      <c r="D1144" s="50">
        <f>VLOOKUP($A1144,級距!A:K,10,FALSE)</f>
        <v>6</v>
      </c>
      <c r="E1144" s="50">
        <f>VLOOKUP($A1144,級距!A:K,11,FALSE)</f>
        <v>2</v>
      </c>
      <c r="F1144" s="50">
        <f t="shared" si="17"/>
        <v>1</v>
      </c>
    </row>
    <row r="1145" spans="1:6" x14ac:dyDescent="0.25">
      <c r="A1145" s="73">
        <v>44102</v>
      </c>
      <c r="B1145" s="66">
        <v>3320</v>
      </c>
      <c r="C1145" s="50">
        <f>VLOOKUP($A1145,級距!$A:$K,9,FALSE)</f>
        <v>4</v>
      </c>
      <c r="D1145" s="50">
        <f>VLOOKUP($A1145,級距!A:K,10,FALSE)</f>
        <v>3</v>
      </c>
      <c r="E1145" s="50">
        <f>VLOOKUP($A1145,級距!A:K,11,FALSE)</f>
        <v>2</v>
      </c>
      <c r="F1145" s="50">
        <f t="shared" si="17"/>
        <v>1</v>
      </c>
    </row>
    <row r="1146" spans="1:6" x14ac:dyDescent="0.25">
      <c r="A1146" s="73">
        <v>44099</v>
      </c>
      <c r="B1146" s="66">
        <v>13470</v>
      </c>
      <c r="C1146" s="50">
        <f>VLOOKUP($A1146,級距!$A:$K,9,FALSE)</f>
        <v>10</v>
      </c>
      <c r="D1146" s="50">
        <f>VLOOKUP($A1146,級距!A:K,10,FALSE)</f>
        <v>9</v>
      </c>
      <c r="E1146" s="50">
        <f>VLOOKUP($A1146,級距!A:K,11,FALSE)</f>
        <v>4</v>
      </c>
      <c r="F1146" s="50">
        <f t="shared" si="17"/>
        <v>1</v>
      </c>
    </row>
    <row r="1147" spans="1:6" x14ac:dyDescent="0.25">
      <c r="A1147" s="73">
        <v>44098</v>
      </c>
      <c r="B1147" s="66">
        <v>11760</v>
      </c>
      <c r="C1147" s="50">
        <f>VLOOKUP($A1147,級距!$A:$K,9,FALSE)</f>
        <v>10</v>
      </c>
      <c r="D1147" s="50">
        <f>VLOOKUP($A1147,級距!A:K,10,FALSE)</f>
        <v>2</v>
      </c>
      <c r="E1147" s="50">
        <f>VLOOKUP($A1147,級距!A:K,11,FALSE)</f>
        <v>1</v>
      </c>
      <c r="F1147" s="50">
        <f t="shared" si="17"/>
        <v>1</v>
      </c>
    </row>
    <row r="1148" spans="1:6" x14ac:dyDescent="0.25">
      <c r="A1148" s="73">
        <v>44097</v>
      </c>
      <c r="B1148" s="66">
        <v>625</v>
      </c>
      <c r="C1148" s="50">
        <f>VLOOKUP($A1148,級距!$A:$K,9,FALSE)</f>
        <v>10</v>
      </c>
      <c r="D1148" s="50">
        <f>VLOOKUP($A1148,級距!A:K,10,FALSE)</f>
        <v>9</v>
      </c>
      <c r="E1148" s="50">
        <f>VLOOKUP($A1148,級距!A:K,11,FALSE)</f>
        <v>4</v>
      </c>
      <c r="F1148" s="50">
        <f t="shared" si="17"/>
        <v>1</v>
      </c>
    </row>
    <row r="1149" spans="1:6" x14ac:dyDescent="0.25">
      <c r="A1149" s="73">
        <v>44096</v>
      </c>
      <c r="B1149" s="66">
        <v>5080</v>
      </c>
      <c r="C1149" s="50">
        <f>VLOOKUP($A1149,級距!$A:$K,9,FALSE)</f>
        <v>8</v>
      </c>
      <c r="D1149" s="50">
        <f>VLOOKUP($A1149,級距!A:K,10,FALSE)</f>
        <v>4</v>
      </c>
      <c r="E1149" s="50">
        <f>VLOOKUP($A1149,級距!A:K,11,FALSE)</f>
        <v>1</v>
      </c>
      <c r="F1149" s="50">
        <f t="shared" si="17"/>
        <v>1</v>
      </c>
    </row>
    <row r="1150" spans="1:6" x14ac:dyDescent="0.25">
      <c r="A1150" s="73">
        <v>44095</v>
      </c>
      <c r="B1150" s="66">
        <v>10845</v>
      </c>
      <c r="C1150" s="50">
        <f>VLOOKUP($A1150,級距!$A:$K,9,FALSE)</f>
        <v>9</v>
      </c>
      <c r="D1150" s="50">
        <f>VLOOKUP($A1150,級距!A:K,10,FALSE)</f>
        <v>6</v>
      </c>
      <c r="E1150" s="50">
        <f>VLOOKUP($A1150,級距!A:K,11,FALSE)</f>
        <v>1</v>
      </c>
      <c r="F1150" s="50">
        <f t="shared" si="17"/>
        <v>1</v>
      </c>
    </row>
    <row r="1151" spans="1:6" x14ac:dyDescent="0.25">
      <c r="A1151" s="73">
        <v>44091</v>
      </c>
      <c r="B1151" s="66">
        <v>3980</v>
      </c>
      <c r="C1151" s="50">
        <f>VLOOKUP($A1151,級距!$A:$K,9,FALSE)</f>
        <v>7</v>
      </c>
      <c r="D1151" s="50">
        <f>VLOOKUP($A1151,級距!A:K,10,FALSE)</f>
        <v>4</v>
      </c>
      <c r="E1151" s="50">
        <f>VLOOKUP($A1151,級距!A:K,11,FALSE)</f>
        <v>1</v>
      </c>
      <c r="F1151" s="50">
        <f t="shared" si="17"/>
        <v>1</v>
      </c>
    </row>
    <row r="1152" spans="1:6" x14ac:dyDescent="0.25">
      <c r="A1152" s="73">
        <v>44090</v>
      </c>
      <c r="B1152" s="66">
        <v>85</v>
      </c>
      <c r="C1152" s="50">
        <f>VLOOKUP($A1152,級距!$A:$K,9,FALSE)</f>
        <v>9</v>
      </c>
      <c r="D1152" s="50">
        <f>VLOOKUP($A1152,級距!A:K,10,FALSE)</f>
        <v>9</v>
      </c>
      <c r="E1152" s="50">
        <f>VLOOKUP($A1152,級距!A:K,11,FALSE)</f>
        <v>4</v>
      </c>
      <c r="F1152" s="50">
        <f t="shared" si="17"/>
        <v>1</v>
      </c>
    </row>
    <row r="1153" spans="1:6" x14ac:dyDescent="0.25">
      <c r="A1153" s="73">
        <v>44089</v>
      </c>
      <c r="B1153" s="66">
        <v>-6675</v>
      </c>
      <c r="C1153" s="50">
        <f>VLOOKUP($A1153,級距!$A:$K,9,FALSE)</f>
        <v>3</v>
      </c>
      <c r="D1153" s="50">
        <f>VLOOKUP($A1153,級距!A:K,10,FALSE)</f>
        <v>5</v>
      </c>
      <c r="E1153" s="50">
        <f>VLOOKUP($A1153,級距!A:K,11,FALSE)</f>
        <v>2</v>
      </c>
      <c r="F1153" s="50">
        <f t="shared" si="17"/>
        <v>1</v>
      </c>
    </row>
    <row r="1154" spans="1:6" x14ac:dyDescent="0.25">
      <c r="A1154" s="73">
        <v>44088</v>
      </c>
      <c r="B1154" s="66">
        <v>-2605</v>
      </c>
      <c r="C1154" s="50">
        <f>VLOOKUP($A1154,級距!$A:$K,9,FALSE)</f>
        <v>5</v>
      </c>
      <c r="D1154" s="50">
        <f>VLOOKUP($A1154,級距!A:K,10,FALSE)</f>
        <v>3</v>
      </c>
      <c r="E1154" s="50">
        <f>VLOOKUP($A1154,級距!A:K,11,FALSE)</f>
        <v>2</v>
      </c>
      <c r="F1154" s="50">
        <f t="shared" ref="F1154:F1217" si="18">IF(B1154&lt;&gt;0,1,0)</f>
        <v>1</v>
      </c>
    </row>
    <row r="1155" spans="1:6" x14ac:dyDescent="0.25">
      <c r="A1155" s="73">
        <v>44085</v>
      </c>
      <c r="B1155" s="66">
        <v>-7810</v>
      </c>
      <c r="C1155" s="50">
        <f>VLOOKUP($A1155,級距!$A:$K,9,FALSE)</f>
        <v>10</v>
      </c>
      <c r="D1155" s="50">
        <f>VLOOKUP($A1155,級距!A:K,10,FALSE)</f>
        <v>6</v>
      </c>
      <c r="E1155" s="50">
        <f>VLOOKUP($A1155,級距!A:K,11,FALSE)</f>
        <v>1</v>
      </c>
      <c r="F1155" s="50">
        <f t="shared" si="18"/>
        <v>1</v>
      </c>
    </row>
    <row r="1156" spans="1:6" x14ac:dyDescent="0.25">
      <c r="A1156" s="73">
        <v>44084</v>
      </c>
      <c r="B1156" s="66">
        <v>-6785</v>
      </c>
      <c r="C1156" s="50">
        <f>VLOOKUP($A1156,級距!$A:$K,9,FALSE)</f>
        <v>10</v>
      </c>
      <c r="D1156" s="50">
        <f>VLOOKUP($A1156,級距!A:K,10,FALSE)</f>
        <v>4</v>
      </c>
      <c r="E1156" s="50">
        <f>VLOOKUP($A1156,級距!A:K,11,FALSE)</f>
        <v>1</v>
      </c>
      <c r="F1156" s="50">
        <f t="shared" si="18"/>
        <v>1</v>
      </c>
    </row>
    <row r="1157" spans="1:6" x14ac:dyDescent="0.25">
      <c r="A1157" s="73">
        <v>44083</v>
      </c>
      <c r="B1157" s="66">
        <v>480</v>
      </c>
      <c r="C1157" s="50">
        <f>VLOOKUP($A1157,級距!$A:$K,9,FALSE)</f>
        <v>8</v>
      </c>
      <c r="D1157" s="50">
        <f>VLOOKUP($A1157,級距!A:K,10,FALSE)</f>
        <v>4</v>
      </c>
      <c r="E1157" s="50">
        <f>VLOOKUP($A1157,級距!A:K,11,FALSE)</f>
        <v>1</v>
      </c>
      <c r="F1157" s="50">
        <f t="shared" si="18"/>
        <v>1</v>
      </c>
    </row>
    <row r="1158" spans="1:6" x14ac:dyDescent="0.25">
      <c r="A1158" s="73">
        <v>44082</v>
      </c>
      <c r="B1158" s="66">
        <v>1240</v>
      </c>
      <c r="C1158" s="50">
        <f>VLOOKUP($A1158,級距!$A:$K,9,FALSE)</f>
        <v>10</v>
      </c>
      <c r="D1158" s="50">
        <f>VLOOKUP($A1158,級距!A:K,10,FALSE)</f>
        <v>7</v>
      </c>
      <c r="E1158" s="50">
        <f>VLOOKUP($A1158,級距!A:K,11,FALSE)</f>
        <v>4</v>
      </c>
      <c r="F1158" s="50">
        <f t="shared" si="18"/>
        <v>1</v>
      </c>
    </row>
    <row r="1159" spans="1:6" x14ac:dyDescent="0.25">
      <c r="A1159" s="73">
        <v>44081</v>
      </c>
      <c r="B1159" s="66">
        <v>6220</v>
      </c>
      <c r="C1159" s="50" t="e">
        <f>VLOOKUP($A1159,級距!$A:$K,9,FALSE)</f>
        <v>#N/A</v>
      </c>
      <c r="D1159" s="50" t="e">
        <f>VLOOKUP($A1159,級距!A:K,10,FALSE)</f>
        <v>#N/A</v>
      </c>
      <c r="E1159" s="50" t="e">
        <f>VLOOKUP($A1159,級距!A:K,11,FALSE)</f>
        <v>#N/A</v>
      </c>
      <c r="F1159" s="50">
        <f t="shared" si="18"/>
        <v>1</v>
      </c>
    </row>
    <row r="1160" spans="1:6" x14ac:dyDescent="0.25">
      <c r="A1160" s="73">
        <v>44078</v>
      </c>
      <c r="B1160" s="66">
        <v>-11720</v>
      </c>
      <c r="C1160" s="50">
        <f>VLOOKUP($A1160,級距!$A:$K,9,FALSE)</f>
        <v>10</v>
      </c>
      <c r="D1160" s="50">
        <f>VLOOKUP($A1160,級距!A:K,10,FALSE)</f>
        <v>3</v>
      </c>
      <c r="E1160" s="50">
        <f>VLOOKUP($A1160,級距!A:K,11,FALSE)</f>
        <v>1</v>
      </c>
      <c r="F1160" s="50">
        <f t="shared" si="18"/>
        <v>1</v>
      </c>
    </row>
    <row r="1161" spans="1:6" x14ac:dyDescent="0.25">
      <c r="A1161" s="73">
        <v>44077</v>
      </c>
      <c r="B1161" s="66">
        <v>14740</v>
      </c>
      <c r="C1161" s="50">
        <f>VLOOKUP($A1161,級距!$A:$K,9,FALSE)</f>
        <v>10</v>
      </c>
      <c r="D1161" s="50">
        <f>VLOOKUP($A1161,級距!A:K,10,FALSE)</f>
        <v>9</v>
      </c>
      <c r="E1161" s="50">
        <f>VLOOKUP($A1161,級距!A:K,11,FALSE)</f>
        <v>4</v>
      </c>
      <c r="F1161" s="50">
        <f t="shared" si="18"/>
        <v>1</v>
      </c>
    </row>
    <row r="1162" spans="1:6" x14ac:dyDescent="0.25">
      <c r="A1162" s="73">
        <v>44076</v>
      </c>
      <c r="B1162" s="66">
        <v>10245</v>
      </c>
      <c r="C1162" s="50">
        <f>VLOOKUP($A1162,級距!$A:$K,9,FALSE)</f>
        <v>7</v>
      </c>
      <c r="D1162" s="50">
        <f>VLOOKUP($A1162,級距!A:K,10,FALSE)</f>
        <v>2</v>
      </c>
      <c r="E1162" s="50">
        <f>VLOOKUP($A1162,級距!A:K,11,FALSE)</f>
        <v>1</v>
      </c>
      <c r="F1162" s="50">
        <f t="shared" si="18"/>
        <v>1</v>
      </c>
    </row>
    <row r="1163" spans="1:6" x14ac:dyDescent="0.25">
      <c r="A1163" s="73">
        <v>44075</v>
      </c>
      <c r="B1163" s="66">
        <v>-6740</v>
      </c>
      <c r="C1163" s="50">
        <f>VLOOKUP($A1163,級距!$A:$K,9,FALSE)</f>
        <v>5</v>
      </c>
      <c r="D1163" s="50">
        <f>VLOOKUP($A1163,級距!A:K,10,FALSE)</f>
        <v>4</v>
      </c>
      <c r="E1163" s="50">
        <f>VLOOKUP($A1163,級距!A:K,11,FALSE)</f>
        <v>2</v>
      </c>
      <c r="F1163" s="50">
        <f t="shared" si="18"/>
        <v>1</v>
      </c>
    </row>
    <row r="1164" spans="1:6" x14ac:dyDescent="0.25">
      <c r="A1164" s="73">
        <v>44074</v>
      </c>
      <c r="B1164" s="66">
        <v>3105</v>
      </c>
      <c r="C1164" s="50">
        <f>VLOOKUP($A1164,級距!$A:$K,9,FALSE)</f>
        <v>5</v>
      </c>
      <c r="D1164" s="50">
        <f>VLOOKUP($A1164,級距!A:K,10,FALSE)</f>
        <v>4</v>
      </c>
      <c r="E1164" s="50">
        <f>VLOOKUP($A1164,級距!A:K,11,FALSE)</f>
        <v>2</v>
      </c>
      <c r="F1164" s="50">
        <f t="shared" si="18"/>
        <v>1</v>
      </c>
    </row>
    <row r="1165" spans="1:6" x14ac:dyDescent="0.25">
      <c r="A1165" s="73">
        <v>44071</v>
      </c>
      <c r="B1165" s="66">
        <v>1165</v>
      </c>
      <c r="C1165" s="50">
        <f>VLOOKUP($A1165,級距!$A:$K,9,FALSE)</f>
        <v>1</v>
      </c>
      <c r="D1165" s="50">
        <f>VLOOKUP($A1165,級距!A:K,10,FALSE)</f>
        <v>6</v>
      </c>
      <c r="E1165" s="50">
        <f>VLOOKUP($A1165,級距!A:K,11,FALSE)</f>
        <v>2</v>
      </c>
      <c r="F1165" s="50">
        <f t="shared" si="18"/>
        <v>1</v>
      </c>
    </row>
    <row r="1166" spans="1:6" x14ac:dyDescent="0.25">
      <c r="A1166" s="73">
        <v>44070</v>
      </c>
      <c r="B1166" s="66">
        <v>-10570</v>
      </c>
      <c r="C1166" s="50">
        <f>VLOOKUP($A1166,級距!$A:$K,9,FALSE)</f>
        <v>5</v>
      </c>
      <c r="D1166" s="50">
        <f>VLOOKUP($A1166,級距!A:K,10,FALSE)</f>
        <v>2</v>
      </c>
      <c r="E1166" s="50">
        <f>VLOOKUP($A1166,級距!A:K,11,FALSE)</f>
        <v>2</v>
      </c>
      <c r="F1166" s="50">
        <f t="shared" si="18"/>
        <v>1</v>
      </c>
    </row>
    <row r="1167" spans="1:6" x14ac:dyDescent="0.25">
      <c r="A1167" s="73">
        <v>44069</v>
      </c>
      <c r="B1167" s="66">
        <v>9985</v>
      </c>
      <c r="C1167" s="50">
        <f>VLOOKUP($A1167,級距!$A:$K,9,FALSE)</f>
        <v>7</v>
      </c>
      <c r="D1167" s="50">
        <f>VLOOKUP($A1167,級距!A:K,10,FALSE)</f>
        <v>9</v>
      </c>
      <c r="E1167" s="50">
        <f>VLOOKUP($A1167,級距!A:K,11,FALSE)</f>
        <v>4</v>
      </c>
      <c r="F1167" s="50">
        <f t="shared" si="18"/>
        <v>1</v>
      </c>
    </row>
    <row r="1168" spans="1:6" x14ac:dyDescent="0.25">
      <c r="A1168" s="73">
        <v>44068</v>
      </c>
      <c r="B1168" s="66">
        <v>-6470</v>
      </c>
      <c r="C1168" s="50">
        <f>VLOOKUP($A1168,級距!$A:$K,9,FALSE)</f>
        <v>4</v>
      </c>
      <c r="D1168" s="50">
        <f>VLOOKUP($A1168,級距!A:K,10,FALSE)</f>
        <v>4</v>
      </c>
      <c r="E1168" s="50">
        <f>VLOOKUP($A1168,級距!A:K,11,FALSE)</f>
        <v>2</v>
      </c>
      <c r="F1168" s="50">
        <f t="shared" si="18"/>
        <v>1</v>
      </c>
    </row>
    <row r="1169" spans="1:6" x14ac:dyDescent="0.25">
      <c r="A1169" s="73">
        <v>44067</v>
      </c>
      <c r="B1169" s="66">
        <v>-2830</v>
      </c>
      <c r="C1169" s="50">
        <f>VLOOKUP($A1169,級距!$A:$K,9,FALSE)</f>
        <v>5</v>
      </c>
      <c r="D1169" s="50">
        <f>VLOOKUP($A1169,級距!A:K,10,FALSE)</f>
        <v>3</v>
      </c>
      <c r="E1169" s="50">
        <f>VLOOKUP($A1169,級距!A:K,11,FALSE)</f>
        <v>2</v>
      </c>
      <c r="F1169" s="50">
        <f t="shared" si="18"/>
        <v>1</v>
      </c>
    </row>
    <row r="1170" spans="1:6" x14ac:dyDescent="0.25">
      <c r="A1170" s="73">
        <v>44064</v>
      </c>
      <c r="B1170" s="66">
        <v>4075</v>
      </c>
      <c r="C1170" s="50">
        <f>VLOOKUP($A1170,級距!$A:$K,9,FALSE)</f>
        <v>5</v>
      </c>
      <c r="D1170" s="50">
        <f>VLOOKUP($A1170,級距!A:K,10,FALSE)</f>
        <v>6</v>
      </c>
      <c r="E1170" s="50">
        <f>VLOOKUP($A1170,級距!A:K,11,FALSE)</f>
        <v>2</v>
      </c>
      <c r="F1170" s="50">
        <f t="shared" si="18"/>
        <v>1</v>
      </c>
    </row>
    <row r="1171" spans="1:6" x14ac:dyDescent="0.25">
      <c r="A1171" s="73">
        <v>44063</v>
      </c>
      <c r="B1171" s="66">
        <v>14410</v>
      </c>
      <c r="C1171" s="50">
        <f>VLOOKUP($A1171,級距!$A:$K,9,FALSE)</f>
        <v>7</v>
      </c>
      <c r="D1171" s="50">
        <f>VLOOKUP($A1171,級距!A:K,10,FALSE)</f>
        <v>7</v>
      </c>
      <c r="E1171" s="50">
        <f>VLOOKUP($A1171,級距!A:K,11,FALSE)</f>
        <v>4</v>
      </c>
      <c r="F1171" s="50">
        <f t="shared" si="18"/>
        <v>1</v>
      </c>
    </row>
    <row r="1172" spans="1:6" x14ac:dyDescent="0.25">
      <c r="A1172" s="73">
        <v>44062</v>
      </c>
      <c r="B1172" s="66">
        <v>-2310</v>
      </c>
      <c r="C1172" s="50">
        <f>VLOOKUP($A1172,級距!$A:$K,9,FALSE)</f>
        <v>3</v>
      </c>
      <c r="D1172" s="50">
        <f>VLOOKUP($A1172,級距!A:K,10,FALSE)</f>
        <v>8</v>
      </c>
      <c r="E1172" s="50">
        <f>VLOOKUP($A1172,級距!A:K,11,FALSE)</f>
        <v>3</v>
      </c>
      <c r="F1172" s="50">
        <f t="shared" si="18"/>
        <v>1</v>
      </c>
    </row>
    <row r="1173" spans="1:6" x14ac:dyDescent="0.25">
      <c r="A1173" s="73">
        <v>44061</v>
      </c>
      <c r="B1173" s="66">
        <v>6180</v>
      </c>
      <c r="C1173" s="50">
        <f>VLOOKUP($A1173,級距!$A:$K,9,FALSE)</f>
        <v>4</v>
      </c>
      <c r="D1173" s="50">
        <f>VLOOKUP($A1173,級距!A:K,10,FALSE)</f>
        <v>5</v>
      </c>
      <c r="E1173" s="50">
        <f>VLOOKUP($A1173,級距!A:K,11,FALSE)</f>
        <v>2</v>
      </c>
      <c r="F1173" s="50">
        <f t="shared" si="18"/>
        <v>1</v>
      </c>
    </row>
    <row r="1174" spans="1:6" x14ac:dyDescent="0.25">
      <c r="A1174" s="73">
        <v>44060</v>
      </c>
      <c r="B1174" s="66">
        <v>5000</v>
      </c>
      <c r="C1174" s="50">
        <f>VLOOKUP($A1174,級距!$A:$K,9,FALSE)</f>
        <v>2</v>
      </c>
      <c r="D1174" s="50">
        <f>VLOOKUP($A1174,級距!A:K,10,FALSE)</f>
        <v>8</v>
      </c>
      <c r="E1174" s="50">
        <f>VLOOKUP($A1174,級距!A:K,11,FALSE)</f>
        <v>3</v>
      </c>
      <c r="F1174" s="50">
        <f t="shared" si="18"/>
        <v>1</v>
      </c>
    </row>
    <row r="1175" spans="1:6" x14ac:dyDescent="0.25">
      <c r="A1175" s="73">
        <v>44057</v>
      </c>
      <c r="B1175" s="66">
        <v>-2830</v>
      </c>
      <c r="C1175" s="50">
        <f>VLOOKUP($A1175,級距!$A:$K,9,FALSE)</f>
        <v>3</v>
      </c>
      <c r="D1175" s="50">
        <f>VLOOKUP($A1175,級距!A:K,10,FALSE)</f>
        <v>1</v>
      </c>
      <c r="E1175" s="50">
        <f>VLOOKUP($A1175,級距!A:K,11,FALSE)</f>
        <v>2</v>
      </c>
      <c r="F1175" s="50">
        <f t="shared" si="18"/>
        <v>1</v>
      </c>
    </row>
    <row r="1176" spans="1:6" x14ac:dyDescent="0.25">
      <c r="A1176" s="73">
        <v>44056</v>
      </c>
      <c r="B1176" s="66">
        <v>-4980</v>
      </c>
      <c r="C1176" s="50">
        <f>VLOOKUP($A1176,級距!$A:$K,9,FALSE)</f>
        <v>4</v>
      </c>
      <c r="D1176" s="50">
        <f>VLOOKUP($A1176,級距!A:K,10,FALSE)</f>
        <v>4</v>
      </c>
      <c r="E1176" s="50">
        <f>VLOOKUP($A1176,級距!A:K,11,FALSE)</f>
        <v>2</v>
      </c>
      <c r="F1176" s="50">
        <f t="shared" si="18"/>
        <v>1</v>
      </c>
    </row>
    <row r="1177" spans="1:6" x14ac:dyDescent="0.25">
      <c r="A1177" s="73">
        <v>44055</v>
      </c>
      <c r="B1177" s="66">
        <v>4055</v>
      </c>
      <c r="C1177" s="50">
        <f>VLOOKUP($A1177,級距!$A:$K,9,FALSE)</f>
        <v>8</v>
      </c>
      <c r="D1177" s="50">
        <f>VLOOKUP($A1177,級距!A:K,10,FALSE)</f>
        <v>7</v>
      </c>
      <c r="E1177" s="50">
        <f>VLOOKUP($A1177,級距!A:K,11,FALSE)</f>
        <v>4</v>
      </c>
      <c r="F1177" s="50">
        <f t="shared" si="18"/>
        <v>1</v>
      </c>
    </row>
    <row r="1178" spans="1:6" x14ac:dyDescent="0.25">
      <c r="A1178" s="73">
        <v>44054</v>
      </c>
      <c r="B1178" s="66">
        <v>3625</v>
      </c>
      <c r="C1178" s="50">
        <f>VLOOKUP($A1178,級距!$A:$K,9,FALSE)</f>
        <v>8</v>
      </c>
      <c r="D1178" s="50">
        <f>VLOOKUP($A1178,級距!A:K,10,FALSE)</f>
        <v>9</v>
      </c>
      <c r="E1178" s="50">
        <f>VLOOKUP($A1178,級距!A:K,11,FALSE)</f>
        <v>4</v>
      </c>
      <c r="F1178" s="50">
        <f t="shared" si="18"/>
        <v>1</v>
      </c>
    </row>
    <row r="1179" spans="1:6" x14ac:dyDescent="0.25">
      <c r="A1179" s="73">
        <v>44053</v>
      </c>
      <c r="B1179" s="66">
        <v>-3040</v>
      </c>
      <c r="C1179" s="50">
        <f>VLOOKUP($A1179,級距!$A:$K,9,FALSE)</f>
        <v>7</v>
      </c>
      <c r="D1179" s="50">
        <f>VLOOKUP($A1179,級距!A:K,10,FALSE)</f>
        <v>2</v>
      </c>
      <c r="E1179" s="50">
        <f>VLOOKUP($A1179,級距!A:K,11,FALSE)</f>
        <v>1</v>
      </c>
      <c r="F1179" s="50">
        <f t="shared" si="18"/>
        <v>1</v>
      </c>
    </row>
    <row r="1180" spans="1:6" x14ac:dyDescent="0.25">
      <c r="A1180" s="73">
        <v>44050</v>
      </c>
      <c r="B1180" s="66">
        <v>-4775</v>
      </c>
      <c r="C1180" s="50">
        <f>VLOOKUP($A1180,級距!$A:$K,9,FALSE)</f>
        <v>7</v>
      </c>
      <c r="D1180" s="50">
        <f>VLOOKUP($A1180,級距!A:K,10,FALSE)</f>
        <v>4</v>
      </c>
      <c r="E1180" s="50">
        <f>VLOOKUP($A1180,級距!A:K,11,FALSE)</f>
        <v>1</v>
      </c>
      <c r="F1180" s="50">
        <f t="shared" si="18"/>
        <v>1</v>
      </c>
    </row>
    <row r="1181" spans="1:6" x14ac:dyDescent="0.25">
      <c r="A1181" s="73">
        <v>44049</v>
      </c>
      <c r="B1181" s="66">
        <v>10090</v>
      </c>
      <c r="C1181" s="50">
        <f>VLOOKUP($A1181,級距!$A:$K,9,FALSE)</f>
        <v>7</v>
      </c>
      <c r="D1181" s="50">
        <f>VLOOKUP($A1181,級距!A:K,10,FALSE)</f>
        <v>9</v>
      </c>
      <c r="E1181" s="50">
        <f>VLOOKUP($A1181,級距!A:K,11,FALSE)</f>
        <v>4</v>
      </c>
      <c r="F1181" s="50">
        <f t="shared" si="18"/>
        <v>1</v>
      </c>
    </row>
    <row r="1182" spans="1:6" x14ac:dyDescent="0.25">
      <c r="A1182" s="73">
        <v>44048</v>
      </c>
      <c r="B1182" s="66">
        <v>-1140</v>
      </c>
      <c r="C1182" s="50">
        <f>VLOOKUP($A1182,級距!$A:$K,9,FALSE)</f>
        <v>1</v>
      </c>
      <c r="D1182" s="50">
        <f>VLOOKUP($A1182,級距!A:K,10,FALSE)</f>
        <v>2</v>
      </c>
      <c r="E1182" s="50">
        <f>VLOOKUP($A1182,級距!A:K,11,FALSE)</f>
        <v>2</v>
      </c>
      <c r="F1182" s="50">
        <f t="shared" si="18"/>
        <v>1</v>
      </c>
    </row>
    <row r="1183" spans="1:6" x14ac:dyDescent="0.25">
      <c r="A1183" s="73">
        <v>44047</v>
      </c>
      <c r="B1183" s="66">
        <v>6040</v>
      </c>
      <c r="C1183" s="50">
        <f>VLOOKUP($A1183,級距!$A:$K,9,FALSE)</f>
        <v>2</v>
      </c>
      <c r="D1183" s="50">
        <f>VLOOKUP($A1183,級距!A:K,10,FALSE)</f>
        <v>8</v>
      </c>
      <c r="E1183" s="50">
        <f>VLOOKUP($A1183,級距!A:K,11,FALSE)</f>
        <v>3</v>
      </c>
      <c r="F1183" s="50">
        <f t="shared" si="18"/>
        <v>1</v>
      </c>
    </row>
    <row r="1184" spans="1:6" x14ac:dyDescent="0.25">
      <c r="A1184" s="73">
        <v>44046</v>
      </c>
      <c r="B1184" s="66">
        <v>5145</v>
      </c>
      <c r="C1184" s="50">
        <f>VLOOKUP($A1184,級距!$A:$K,9,FALSE)</f>
        <v>2</v>
      </c>
      <c r="D1184" s="50">
        <f>VLOOKUP($A1184,級距!A:K,10,FALSE)</f>
        <v>6</v>
      </c>
      <c r="E1184" s="50">
        <f>VLOOKUP($A1184,級距!A:K,11,FALSE)</f>
        <v>2</v>
      </c>
      <c r="F1184" s="50">
        <f t="shared" si="18"/>
        <v>1</v>
      </c>
    </row>
    <row r="1185" spans="1:6" x14ac:dyDescent="0.25">
      <c r="A1185" s="73">
        <v>44045</v>
      </c>
      <c r="B1185" s="66">
        <v>0</v>
      </c>
      <c r="C1185" s="50" t="e">
        <f>VLOOKUP($A1185,級距!$A:$K,9,FALSE)</f>
        <v>#N/A</v>
      </c>
      <c r="D1185" s="50" t="e">
        <f>VLOOKUP($A1185,級距!A:K,10,FALSE)</f>
        <v>#N/A</v>
      </c>
      <c r="E1185" s="50" t="e">
        <f>VLOOKUP($A1185,級距!A:K,11,FALSE)</f>
        <v>#N/A</v>
      </c>
      <c r="F1185" s="50">
        <f t="shared" si="18"/>
        <v>0</v>
      </c>
    </row>
    <row r="1186" spans="1:6" x14ac:dyDescent="0.25">
      <c r="A1186" s="73">
        <v>44044</v>
      </c>
      <c r="B1186" s="66">
        <v>0</v>
      </c>
      <c r="C1186" s="50" t="e">
        <f>VLOOKUP($A1186,級距!$A:$K,9,FALSE)</f>
        <v>#N/A</v>
      </c>
      <c r="D1186" s="50" t="e">
        <f>VLOOKUP($A1186,級距!A:K,10,FALSE)</f>
        <v>#N/A</v>
      </c>
      <c r="E1186" s="50" t="e">
        <f>VLOOKUP($A1186,級距!A:K,11,FALSE)</f>
        <v>#N/A</v>
      </c>
      <c r="F1186" s="50">
        <f t="shared" si="18"/>
        <v>0</v>
      </c>
    </row>
    <row r="1187" spans="1:6" x14ac:dyDescent="0.25">
      <c r="A1187" s="73">
        <v>44043</v>
      </c>
      <c r="B1187" s="66">
        <v>640</v>
      </c>
      <c r="C1187" s="50">
        <f>VLOOKUP($A1187,級距!$A:$K,9,FALSE)</f>
        <v>7</v>
      </c>
      <c r="D1187" s="50">
        <f>VLOOKUP($A1187,級距!A:K,10,FALSE)</f>
        <v>1</v>
      </c>
      <c r="E1187" s="50">
        <f>VLOOKUP($A1187,級距!A:K,11,FALSE)</f>
        <v>1</v>
      </c>
      <c r="F1187" s="50">
        <f t="shared" si="18"/>
        <v>1</v>
      </c>
    </row>
    <row r="1188" spans="1:6" x14ac:dyDescent="0.25">
      <c r="A1188" s="73">
        <v>44042</v>
      </c>
      <c r="B1188" s="66">
        <v>32495</v>
      </c>
      <c r="C1188" s="50">
        <f>VLOOKUP($A1188,級距!$A:$K,9,FALSE)</f>
        <v>7</v>
      </c>
      <c r="D1188" s="50">
        <f>VLOOKUP($A1188,級距!A:K,10,FALSE)</f>
        <v>7</v>
      </c>
      <c r="E1188" s="50">
        <f>VLOOKUP($A1188,級距!A:K,11,FALSE)</f>
        <v>4</v>
      </c>
      <c r="F1188" s="50">
        <f t="shared" si="18"/>
        <v>1</v>
      </c>
    </row>
    <row r="1189" spans="1:6" x14ac:dyDescent="0.25">
      <c r="A1189" s="73">
        <v>44041</v>
      </c>
      <c r="B1189" s="66">
        <v>-3960</v>
      </c>
      <c r="C1189" s="50">
        <f>VLOOKUP($A1189,級距!$A:$K,9,FALSE)</f>
        <v>3</v>
      </c>
      <c r="D1189" s="50">
        <f>VLOOKUP($A1189,級距!A:K,10,FALSE)</f>
        <v>5</v>
      </c>
      <c r="E1189" s="50">
        <f>VLOOKUP($A1189,級距!A:K,11,FALSE)</f>
        <v>2</v>
      </c>
      <c r="F1189" s="50">
        <f t="shared" si="18"/>
        <v>1</v>
      </c>
    </row>
    <row r="1190" spans="1:6" x14ac:dyDescent="0.25">
      <c r="A1190" s="73">
        <v>44040</v>
      </c>
      <c r="B1190" s="66">
        <v>2570</v>
      </c>
      <c r="C1190" s="50">
        <f>VLOOKUP($A1190,級距!$A:$K,9,FALSE)</f>
        <v>5</v>
      </c>
      <c r="D1190" s="50">
        <f>VLOOKUP($A1190,級距!A:K,10,FALSE)</f>
        <v>8</v>
      </c>
      <c r="E1190" s="50">
        <f>VLOOKUP($A1190,級距!A:K,11,FALSE)</f>
        <v>3</v>
      </c>
      <c r="F1190" s="50">
        <f t="shared" si="18"/>
        <v>1</v>
      </c>
    </row>
    <row r="1191" spans="1:6" x14ac:dyDescent="0.25">
      <c r="A1191" s="73">
        <v>44039</v>
      </c>
      <c r="B1191" s="66">
        <v>12240</v>
      </c>
      <c r="C1191" s="50">
        <f>VLOOKUP($A1191,級距!$A:$K,9,FALSE)</f>
        <v>5</v>
      </c>
      <c r="D1191" s="50">
        <f>VLOOKUP($A1191,級距!A:K,10,FALSE)</f>
        <v>6</v>
      </c>
      <c r="E1191" s="50">
        <f>VLOOKUP($A1191,級距!A:K,11,FALSE)</f>
        <v>2</v>
      </c>
      <c r="F1191" s="50">
        <f t="shared" si="18"/>
        <v>1</v>
      </c>
    </row>
    <row r="1192" spans="1:6" x14ac:dyDescent="0.25">
      <c r="A1192" s="73">
        <v>44036</v>
      </c>
      <c r="B1192" s="66">
        <v>2215</v>
      </c>
      <c r="C1192" s="50">
        <f>VLOOKUP($A1192,級距!$A:$K,9,FALSE)</f>
        <v>7</v>
      </c>
      <c r="D1192" s="50">
        <f>VLOOKUP($A1192,級距!A:K,10,FALSE)</f>
        <v>1</v>
      </c>
      <c r="E1192" s="50">
        <f>VLOOKUP($A1192,級距!A:K,11,FALSE)</f>
        <v>1</v>
      </c>
      <c r="F1192" s="50">
        <f t="shared" si="18"/>
        <v>1</v>
      </c>
    </row>
    <row r="1193" spans="1:6" x14ac:dyDescent="0.25">
      <c r="A1193" s="73">
        <v>44035</v>
      </c>
      <c r="B1193" s="66">
        <v>4895</v>
      </c>
      <c r="C1193" s="50">
        <f>VLOOKUP($A1193,級距!$A:$K,9,FALSE)</f>
        <v>10</v>
      </c>
      <c r="D1193" s="50">
        <f>VLOOKUP($A1193,級距!A:K,10,FALSE)</f>
        <v>9</v>
      </c>
      <c r="E1193" s="50">
        <f>VLOOKUP($A1193,級距!A:K,11,FALSE)</f>
        <v>4</v>
      </c>
      <c r="F1193" s="50">
        <f t="shared" si="18"/>
        <v>1</v>
      </c>
    </row>
    <row r="1194" spans="1:6" x14ac:dyDescent="0.25">
      <c r="A1194" s="73">
        <v>44034</v>
      </c>
      <c r="B1194" s="66">
        <v>-4395</v>
      </c>
      <c r="C1194" s="50">
        <f>VLOOKUP($A1194,級距!$A:$K,9,FALSE)</f>
        <v>4</v>
      </c>
      <c r="D1194" s="50">
        <f>VLOOKUP($A1194,級距!A:K,10,FALSE)</f>
        <v>1</v>
      </c>
      <c r="E1194" s="50">
        <f>VLOOKUP($A1194,級距!A:K,11,FALSE)</f>
        <v>2</v>
      </c>
      <c r="F1194" s="50">
        <f t="shared" si="18"/>
        <v>1</v>
      </c>
    </row>
    <row r="1195" spans="1:6" x14ac:dyDescent="0.25">
      <c r="A1195" s="73">
        <v>44033</v>
      </c>
      <c r="B1195" s="66">
        <v>3400</v>
      </c>
      <c r="C1195" s="50">
        <f>VLOOKUP($A1195,級距!$A:$K,9,FALSE)</f>
        <v>8</v>
      </c>
      <c r="D1195" s="50">
        <f>VLOOKUP($A1195,級距!A:K,10,FALSE)</f>
        <v>9</v>
      </c>
      <c r="E1195" s="50">
        <f>VLOOKUP($A1195,級距!A:K,11,FALSE)</f>
        <v>4</v>
      </c>
      <c r="F1195" s="50">
        <f t="shared" si="18"/>
        <v>1</v>
      </c>
    </row>
    <row r="1196" spans="1:6" x14ac:dyDescent="0.25">
      <c r="A1196" s="73">
        <v>44032</v>
      </c>
      <c r="B1196" s="66">
        <v>22525</v>
      </c>
      <c r="C1196" s="50">
        <f>VLOOKUP($A1196,級距!$A:$K,9,FALSE)</f>
        <v>10</v>
      </c>
      <c r="D1196" s="50">
        <f>VLOOKUP($A1196,級距!A:K,10,FALSE)</f>
        <v>9</v>
      </c>
      <c r="E1196" s="50">
        <f>VLOOKUP($A1196,級距!A:K,11,FALSE)</f>
        <v>4</v>
      </c>
      <c r="F1196" s="50">
        <f t="shared" si="18"/>
        <v>1</v>
      </c>
    </row>
    <row r="1197" spans="1:6" x14ac:dyDescent="0.25">
      <c r="A1197" s="73">
        <v>44031</v>
      </c>
      <c r="B1197" s="66">
        <v>0</v>
      </c>
      <c r="C1197" s="50" t="e">
        <f>VLOOKUP($A1197,級距!$A:$K,9,FALSE)</f>
        <v>#N/A</v>
      </c>
      <c r="D1197" s="50" t="e">
        <f>VLOOKUP($A1197,級距!A:K,10,FALSE)</f>
        <v>#N/A</v>
      </c>
      <c r="E1197" s="50" t="e">
        <f>VLOOKUP($A1197,級距!A:K,11,FALSE)</f>
        <v>#N/A</v>
      </c>
      <c r="F1197" s="50">
        <f t="shared" si="18"/>
        <v>0</v>
      </c>
    </row>
    <row r="1198" spans="1:6" x14ac:dyDescent="0.25">
      <c r="A1198" s="73">
        <v>44030</v>
      </c>
      <c r="B1198" s="66">
        <v>0</v>
      </c>
      <c r="C1198" s="50" t="e">
        <f>VLOOKUP($A1198,級距!$A:$K,9,FALSE)</f>
        <v>#N/A</v>
      </c>
      <c r="D1198" s="50" t="e">
        <f>VLOOKUP($A1198,級距!A:K,10,FALSE)</f>
        <v>#N/A</v>
      </c>
      <c r="E1198" s="50" t="e">
        <f>VLOOKUP($A1198,級距!A:K,11,FALSE)</f>
        <v>#N/A</v>
      </c>
      <c r="F1198" s="50">
        <f t="shared" si="18"/>
        <v>0</v>
      </c>
    </row>
    <row r="1199" spans="1:6" x14ac:dyDescent="0.25">
      <c r="A1199" s="73">
        <v>44029</v>
      </c>
      <c r="B1199" s="66">
        <v>-1245</v>
      </c>
      <c r="C1199" s="50">
        <f>VLOOKUP($A1199,級距!$A:$K,9,FALSE)</f>
        <v>4</v>
      </c>
      <c r="D1199" s="50">
        <f>VLOOKUP($A1199,級距!A:K,10,FALSE)</f>
        <v>1</v>
      </c>
      <c r="E1199" s="50">
        <f>VLOOKUP($A1199,級距!A:K,11,FALSE)</f>
        <v>2</v>
      </c>
      <c r="F1199" s="50">
        <f t="shared" si="18"/>
        <v>1</v>
      </c>
    </row>
    <row r="1200" spans="1:6" x14ac:dyDescent="0.25">
      <c r="A1200" s="73">
        <v>44028</v>
      </c>
      <c r="B1200" s="66">
        <v>-5270</v>
      </c>
      <c r="C1200" s="50">
        <f>VLOOKUP($A1200,級距!$A:$K,9,FALSE)</f>
        <v>5</v>
      </c>
      <c r="D1200" s="50">
        <f>VLOOKUP($A1200,級距!A:K,10,FALSE)</f>
        <v>6</v>
      </c>
      <c r="E1200" s="50">
        <f>VLOOKUP($A1200,級距!A:K,11,FALSE)</f>
        <v>2</v>
      </c>
      <c r="F1200" s="50">
        <f t="shared" si="18"/>
        <v>1</v>
      </c>
    </row>
    <row r="1201" spans="1:6" x14ac:dyDescent="0.25">
      <c r="A1201" s="73">
        <v>44027</v>
      </c>
      <c r="B1201" s="66">
        <v>3695</v>
      </c>
      <c r="C1201" s="50">
        <f>VLOOKUP($A1201,級距!$A:$K,9,FALSE)</f>
        <v>7</v>
      </c>
      <c r="D1201" s="50">
        <f>VLOOKUP($A1201,級距!A:K,10,FALSE)</f>
        <v>2</v>
      </c>
      <c r="E1201" s="50">
        <f>VLOOKUP($A1201,級距!A:K,11,FALSE)</f>
        <v>1</v>
      </c>
      <c r="F1201" s="50">
        <f t="shared" si="18"/>
        <v>1</v>
      </c>
    </row>
    <row r="1202" spans="1:6" x14ac:dyDescent="0.25">
      <c r="A1202" s="73">
        <v>44026</v>
      </c>
      <c r="B1202" s="66">
        <v>10600</v>
      </c>
      <c r="C1202" s="50">
        <f>VLOOKUP($A1202,級距!$A:$K,9,FALSE)</f>
        <v>10</v>
      </c>
      <c r="D1202" s="50">
        <f>VLOOKUP($A1202,級距!A:K,10,FALSE)</f>
        <v>2</v>
      </c>
      <c r="E1202" s="50">
        <f>VLOOKUP($A1202,級距!A:K,11,FALSE)</f>
        <v>1</v>
      </c>
      <c r="F1202" s="50">
        <f t="shared" si="18"/>
        <v>1</v>
      </c>
    </row>
    <row r="1203" spans="1:6" x14ac:dyDescent="0.25">
      <c r="A1203" s="73">
        <v>44025</v>
      </c>
      <c r="B1203" s="66">
        <v>-6850</v>
      </c>
      <c r="C1203" s="50">
        <f>VLOOKUP($A1203,級距!$A:$K,9,FALSE)</f>
        <v>10</v>
      </c>
      <c r="D1203" s="50">
        <f>VLOOKUP($A1203,級距!A:K,10,FALSE)</f>
        <v>6</v>
      </c>
      <c r="E1203" s="50">
        <f>VLOOKUP($A1203,級距!A:K,11,FALSE)</f>
        <v>1</v>
      </c>
      <c r="F1203" s="50">
        <f t="shared" si="18"/>
        <v>1</v>
      </c>
    </row>
    <row r="1204" spans="1:6" x14ac:dyDescent="0.25">
      <c r="A1204" s="73">
        <v>44022</v>
      </c>
      <c r="B1204" s="66">
        <v>6420</v>
      </c>
      <c r="C1204" s="50">
        <f>VLOOKUP($A1204,級距!$A:$K,9,FALSE)</f>
        <v>6</v>
      </c>
      <c r="D1204" s="50">
        <f>VLOOKUP($A1204,級距!A:K,10,FALSE)</f>
        <v>6</v>
      </c>
      <c r="E1204" s="50">
        <f>VLOOKUP($A1204,級距!A:K,11,FALSE)</f>
        <v>1</v>
      </c>
      <c r="F1204" s="50">
        <f t="shared" si="18"/>
        <v>1</v>
      </c>
    </row>
    <row r="1205" spans="1:6" x14ac:dyDescent="0.25">
      <c r="A1205" s="73">
        <v>44021</v>
      </c>
      <c r="B1205" s="66">
        <v>-2770</v>
      </c>
      <c r="C1205" s="50">
        <f>VLOOKUP($A1205,級距!$A:$K,9,FALSE)</f>
        <v>7</v>
      </c>
      <c r="D1205" s="50">
        <f>VLOOKUP($A1205,級距!A:K,10,FALSE)</f>
        <v>3</v>
      </c>
      <c r="E1205" s="50">
        <f>VLOOKUP($A1205,級距!A:K,11,FALSE)</f>
        <v>1</v>
      </c>
      <c r="F1205" s="50">
        <f t="shared" si="18"/>
        <v>1</v>
      </c>
    </row>
    <row r="1206" spans="1:6" x14ac:dyDescent="0.25">
      <c r="A1206" s="73">
        <v>44020</v>
      </c>
      <c r="B1206" s="66">
        <v>10145</v>
      </c>
      <c r="C1206" s="50">
        <f>VLOOKUP($A1206,級距!$A:$K,9,FALSE)</f>
        <v>4</v>
      </c>
      <c r="D1206" s="50">
        <f>VLOOKUP($A1206,級距!A:K,10,FALSE)</f>
        <v>7</v>
      </c>
      <c r="E1206" s="50">
        <f>VLOOKUP($A1206,級距!A:K,11,FALSE)</f>
        <v>3</v>
      </c>
      <c r="F1206" s="50">
        <f t="shared" si="18"/>
        <v>1</v>
      </c>
    </row>
    <row r="1207" spans="1:6" x14ac:dyDescent="0.25">
      <c r="A1207" s="73">
        <v>44019</v>
      </c>
      <c r="B1207" s="66">
        <v>-10500</v>
      </c>
      <c r="C1207" s="50">
        <f>VLOOKUP($A1207,級距!$A:$K,9,FALSE)</f>
        <v>5</v>
      </c>
      <c r="D1207" s="50">
        <f>VLOOKUP($A1207,級距!A:K,10,FALSE)</f>
        <v>2</v>
      </c>
      <c r="E1207" s="50">
        <f>VLOOKUP($A1207,級距!A:K,11,FALSE)</f>
        <v>2</v>
      </c>
      <c r="F1207" s="50">
        <f t="shared" si="18"/>
        <v>1</v>
      </c>
    </row>
    <row r="1208" spans="1:6" x14ac:dyDescent="0.25">
      <c r="A1208" s="73">
        <v>44018</v>
      </c>
      <c r="B1208" s="66">
        <v>30840</v>
      </c>
      <c r="C1208" s="50">
        <f>VLOOKUP($A1208,級距!$A:$K,9,FALSE)</f>
        <v>5</v>
      </c>
      <c r="D1208" s="50">
        <f>VLOOKUP($A1208,級距!A:K,10,FALSE)</f>
        <v>8</v>
      </c>
      <c r="E1208" s="50">
        <f>VLOOKUP($A1208,級距!A:K,11,FALSE)</f>
        <v>3</v>
      </c>
      <c r="F1208" s="50">
        <f t="shared" si="18"/>
        <v>1</v>
      </c>
    </row>
    <row r="1209" spans="1:6" x14ac:dyDescent="0.25">
      <c r="A1209" s="73">
        <v>44017</v>
      </c>
      <c r="B1209" s="66">
        <v>0</v>
      </c>
      <c r="C1209" s="50" t="e">
        <f>VLOOKUP($A1209,級距!$A:$K,9,FALSE)</f>
        <v>#N/A</v>
      </c>
      <c r="D1209" s="50" t="e">
        <f>VLOOKUP($A1209,級距!A:K,10,FALSE)</f>
        <v>#N/A</v>
      </c>
      <c r="E1209" s="50" t="e">
        <f>VLOOKUP($A1209,級距!A:K,11,FALSE)</f>
        <v>#N/A</v>
      </c>
      <c r="F1209" s="50">
        <f t="shared" si="18"/>
        <v>0</v>
      </c>
    </row>
    <row r="1210" spans="1:6" x14ac:dyDescent="0.25">
      <c r="A1210" s="73">
        <v>44016</v>
      </c>
      <c r="B1210" s="66">
        <v>0</v>
      </c>
      <c r="C1210" s="50" t="e">
        <f>VLOOKUP($A1210,級距!$A:$K,9,FALSE)</f>
        <v>#N/A</v>
      </c>
      <c r="D1210" s="50" t="e">
        <f>VLOOKUP($A1210,級距!A:K,10,FALSE)</f>
        <v>#N/A</v>
      </c>
      <c r="E1210" s="50" t="e">
        <f>VLOOKUP($A1210,級距!A:K,11,FALSE)</f>
        <v>#N/A</v>
      </c>
      <c r="F1210" s="50">
        <f t="shared" si="18"/>
        <v>0</v>
      </c>
    </row>
    <row r="1211" spans="1:6" x14ac:dyDescent="0.25">
      <c r="A1211" s="73">
        <v>44015</v>
      </c>
      <c r="B1211" s="66">
        <v>-1505</v>
      </c>
      <c r="C1211" s="50" t="e">
        <f>VLOOKUP($A1211,級距!$A:$K,9,FALSE)</f>
        <v>#N/A</v>
      </c>
      <c r="D1211" s="50" t="e">
        <f>VLOOKUP($A1211,級距!A:K,10,FALSE)</f>
        <v>#N/A</v>
      </c>
      <c r="E1211" s="50" t="e">
        <f>VLOOKUP($A1211,級距!A:K,11,FALSE)</f>
        <v>#N/A</v>
      </c>
      <c r="F1211" s="50">
        <f t="shared" si="18"/>
        <v>1</v>
      </c>
    </row>
    <row r="1212" spans="1:6" x14ac:dyDescent="0.25">
      <c r="A1212" s="73">
        <v>44014</v>
      </c>
      <c r="B1212" s="66">
        <v>-6885</v>
      </c>
      <c r="C1212" s="50">
        <f>VLOOKUP($A1212,級距!$A:$K,9,FALSE)</f>
        <v>3</v>
      </c>
      <c r="D1212" s="50">
        <f>VLOOKUP($A1212,級距!A:K,10,FALSE)</f>
        <v>3</v>
      </c>
      <c r="E1212" s="50">
        <f>VLOOKUP($A1212,級距!A:K,11,FALSE)</f>
        <v>2</v>
      </c>
      <c r="F1212" s="50">
        <f t="shared" si="18"/>
        <v>1</v>
      </c>
    </row>
    <row r="1213" spans="1:6" x14ac:dyDescent="0.25">
      <c r="A1213" s="73">
        <v>44013</v>
      </c>
      <c r="B1213" s="66">
        <v>5810</v>
      </c>
      <c r="C1213" s="50">
        <f>VLOOKUP($A1213,級距!$A:$K,9,FALSE)</f>
        <v>8</v>
      </c>
      <c r="D1213" s="50">
        <f>VLOOKUP($A1213,級距!A:K,10,FALSE)</f>
        <v>7</v>
      </c>
      <c r="E1213" s="50">
        <f>VLOOKUP($A1213,級距!A:K,11,FALSE)</f>
        <v>4</v>
      </c>
      <c r="F1213" s="50">
        <f t="shared" si="18"/>
        <v>1</v>
      </c>
    </row>
    <row r="1214" spans="1:6" x14ac:dyDescent="0.25">
      <c r="A1214" s="73">
        <v>44012</v>
      </c>
      <c r="B1214" s="66">
        <v>12225</v>
      </c>
      <c r="C1214" s="50">
        <f>VLOOKUP($A1214,級距!$A:$K,9,FALSE)</f>
        <v>8</v>
      </c>
      <c r="D1214" s="50">
        <f>VLOOKUP($A1214,級距!A:K,10,FALSE)</f>
        <v>8</v>
      </c>
      <c r="E1214" s="50">
        <f>VLOOKUP($A1214,級距!A:K,11,FALSE)</f>
        <v>4</v>
      </c>
      <c r="F1214" s="50">
        <f t="shared" si="18"/>
        <v>1</v>
      </c>
    </row>
    <row r="1215" spans="1:6" x14ac:dyDescent="0.25">
      <c r="A1215" s="73">
        <v>44011</v>
      </c>
      <c r="B1215" s="66">
        <v>14235</v>
      </c>
      <c r="C1215" s="50">
        <f>VLOOKUP($A1215,級距!$A:$K,9,FALSE)</f>
        <v>8</v>
      </c>
      <c r="D1215" s="50">
        <f>VLOOKUP($A1215,級距!A:K,10,FALSE)</f>
        <v>6</v>
      </c>
      <c r="E1215" s="50">
        <f>VLOOKUP($A1215,級距!A:K,11,FALSE)</f>
        <v>1</v>
      </c>
      <c r="F1215" s="50">
        <f t="shared" si="18"/>
        <v>1</v>
      </c>
    </row>
    <row r="1216" spans="1:6" x14ac:dyDescent="0.25">
      <c r="A1216" s="73">
        <v>44008</v>
      </c>
      <c r="B1216" s="66">
        <v>-2620</v>
      </c>
      <c r="C1216" s="50">
        <f>VLOOKUP($A1216,級距!$A:$K,9,FALSE)</f>
        <v>9</v>
      </c>
      <c r="D1216" s="50">
        <f>VLOOKUP($A1216,級距!A:K,10,FALSE)</f>
        <v>9</v>
      </c>
      <c r="E1216" s="50">
        <f>VLOOKUP($A1216,級距!A:K,11,FALSE)</f>
        <v>4</v>
      </c>
      <c r="F1216" s="50">
        <f t="shared" si="18"/>
        <v>1</v>
      </c>
    </row>
    <row r="1217" spans="1:6" x14ac:dyDescent="0.25">
      <c r="A1217" s="73">
        <v>44007</v>
      </c>
      <c r="B1217" s="66">
        <v>10565</v>
      </c>
      <c r="C1217" s="50">
        <f>VLOOKUP($A1217,級距!$A:$K,9,FALSE)</f>
        <v>7</v>
      </c>
      <c r="D1217" s="50">
        <f>VLOOKUP($A1217,級距!A:K,10,FALSE)</f>
        <v>4</v>
      </c>
      <c r="E1217" s="50">
        <f>VLOOKUP($A1217,級距!A:K,11,FALSE)</f>
        <v>1</v>
      </c>
      <c r="F1217" s="50">
        <f t="shared" si="18"/>
        <v>1</v>
      </c>
    </row>
    <row r="1218" spans="1:6" x14ac:dyDescent="0.25">
      <c r="A1218" s="73">
        <v>44006</v>
      </c>
      <c r="B1218" s="66">
        <v>-3550</v>
      </c>
      <c r="C1218" s="50">
        <f>VLOOKUP($A1218,級距!$A:$K,9,FALSE)</f>
        <v>9</v>
      </c>
      <c r="D1218" s="50">
        <f>VLOOKUP($A1218,級距!A:K,10,FALSE)</f>
        <v>6</v>
      </c>
      <c r="E1218" s="50">
        <f>VLOOKUP($A1218,級距!A:K,11,FALSE)</f>
        <v>1</v>
      </c>
      <c r="F1218" s="50">
        <f t="shared" ref="F1218:F1281" si="19">IF(B1218&lt;&gt;0,1,0)</f>
        <v>1</v>
      </c>
    </row>
    <row r="1219" spans="1:6" x14ac:dyDescent="0.25">
      <c r="A1219" s="73">
        <v>44005</v>
      </c>
      <c r="B1219" s="66">
        <v>-110</v>
      </c>
      <c r="C1219" s="50">
        <f>VLOOKUP($A1219,級距!$A:$K,9,FALSE)</f>
        <v>4</v>
      </c>
      <c r="D1219" s="50">
        <f>VLOOKUP($A1219,級距!A:K,10,FALSE)</f>
        <v>1</v>
      </c>
      <c r="E1219" s="50">
        <f>VLOOKUP($A1219,級距!A:K,11,FALSE)</f>
        <v>2</v>
      </c>
      <c r="F1219" s="50">
        <f t="shared" si="19"/>
        <v>1</v>
      </c>
    </row>
    <row r="1220" spans="1:6" x14ac:dyDescent="0.25">
      <c r="A1220" s="73">
        <v>44004</v>
      </c>
      <c r="B1220" s="66">
        <v>12605</v>
      </c>
      <c r="C1220" s="50">
        <f>VLOOKUP($A1220,級距!$A:$K,9,FALSE)</f>
        <v>5</v>
      </c>
      <c r="D1220" s="50">
        <f>VLOOKUP($A1220,級距!A:K,10,FALSE)</f>
        <v>8</v>
      </c>
      <c r="E1220" s="50">
        <f>VLOOKUP($A1220,級距!A:K,11,FALSE)</f>
        <v>3</v>
      </c>
      <c r="F1220" s="50">
        <f t="shared" si="19"/>
        <v>1</v>
      </c>
    </row>
    <row r="1221" spans="1:6" x14ac:dyDescent="0.25">
      <c r="A1221" s="73">
        <v>44001</v>
      </c>
      <c r="B1221" s="66">
        <v>-3850</v>
      </c>
      <c r="C1221" s="50">
        <f>VLOOKUP($A1221,級距!$A:$K,9,FALSE)</f>
        <v>6</v>
      </c>
      <c r="D1221" s="50">
        <f>VLOOKUP($A1221,級距!A:K,10,FALSE)</f>
        <v>4</v>
      </c>
      <c r="E1221" s="50">
        <f>VLOOKUP($A1221,級距!A:K,11,FALSE)</f>
        <v>1</v>
      </c>
      <c r="F1221" s="50">
        <f t="shared" si="19"/>
        <v>1</v>
      </c>
    </row>
    <row r="1222" spans="1:6" x14ac:dyDescent="0.25">
      <c r="A1222" s="73">
        <v>44000</v>
      </c>
      <c r="B1222" s="66">
        <v>5165</v>
      </c>
      <c r="C1222" s="50">
        <f>VLOOKUP($A1222,級距!$A:$K,9,FALSE)</f>
        <v>2</v>
      </c>
      <c r="D1222" s="50">
        <f>VLOOKUP($A1222,級距!A:K,10,FALSE)</f>
        <v>2</v>
      </c>
      <c r="E1222" s="50">
        <f>VLOOKUP($A1222,級距!A:K,11,FALSE)</f>
        <v>2</v>
      </c>
      <c r="F1222" s="50">
        <f t="shared" si="19"/>
        <v>1</v>
      </c>
    </row>
    <row r="1223" spans="1:6" x14ac:dyDescent="0.25">
      <c r="A1223" s="73">
        <v>43999</v>
      </c>
      <c r="B1223" s="66">
        <v>555</v>
      </c>
      <c r="C1223" s="50">
        <f>VLOOKUP($A1223,級距!$A:$K,9,FALSE)</f>
        <v>3</v>
      </c>
      <c r="D1223" s="50">
        <f>VLOOKUP($A1223,級距!A:K,10,FALSE)</f>
        <v>5</v>
      </c>
      <c r="E1223" s="50">
        <f>VLOOKUP($A1223,級距!A:K,11,FALSE)</f>
        <v>2</v>
      </c>
      <c r="F1223" s="50">
        <f t="shared" si="19"/>
        <v>1</v>
      </c>
    </row>
    <row r="1224" spans="1:6" x14ac:dyDescent="0.25">
      <c r="A1224" s="73">
        <v>43998</v>
      </c>
      <c r="B1224" s="66">
        <v>3390</v>
      </c>
      <c r="C1224" s="50">
        <f>VLOOKUP($A1224,級距!$A:$K,9,FALSE)</f>
        <v>7</v>
      </c>
      <c r="D1224" s="50">
        <f>VLOOKUP($A1224,級距!A:K,10,FALSE)</f>
        <v>2</v>
      </c>
      <c r="E1224" s="50">
        <f>VLOOKUP($A1224,級距!A:K,11,FALSE)</f>
        <v>1</v>
      </c>
      <c r="F1224" s="50">
        <f t="shared" si="19"/>
        <v>1</v>
      </c>
    </row>
    <row r="1225" spans="1:6" x14ac:dyDescent="0.25">
      <c r="A1225" s="73">
        <v>43997</v>
      </c>
      <c r="B1225" s="66">
        <v>24610</v>
      </c>
      <c r="C1225" s="50">
        <f>VLOOKUP($A1225,級距!$A:$K,9,FALSE)</f>
        <v>10</v>
      </c>
      <c r="D1225" s="50">
        <f>VLOOKUP($A1225,級距!A:K,10,FALSE)</f>
        <v>8</v>
      </c>
      <c r="E1225" s="50">
        <f>VLOOKUP($A1225,級距!A:K,11,FALSE)</f>
        <v>4</v>
      </c>
      <c r="F1225" s="50">
        <f t="shared" si="19"/>
        <v>1</v>
      </c>
    </row>
    <row r="1226" spans="1:6" x14ac:dyDescent="0.25">
      <c r="A1226" s="73">
        <v>43994</v>
      </c>
      <c r="B1226" s="66">
        <v>-4070</v>
      </c>
      <c r="C1226" s="50">
        <f>VLOOKUP($A1226,級距!$A:$K,9,FALSE)</f>
        <v>10</v>
      </c>
      <c r="D1226" s="50">
        <f>VLOOKUP($A1226,級距!A:K,10,FALSE)</f>
        <v>3</v>
      </c>
      <c r="E1226" s="50">
        <f>VLOOKUP($A1226,級距!A:K,11,FALSE)</f>
        <v>1</v>
      </c>
      <c r="F1226" s="50">
        <f t="shared" si="19"/>
        <v>1</v>
      </c>
    </row>
    <row r="1227" spans="1:6" x14ac:dyDescent="0.25">
      <c r="A1227" s="73">
        <v>43993</v>
      </c>
      <c r="B1227" s="66">
        <v>2680</v>
      </c>
      <c r="C1227" s="50">
        <f>VLOOKUP($A1227,級距!$A:$K,9,FALSE)</f>
        <v>10</v>
      </c>
      <c r="D1227" s="50">
        <f>VLOOKUP($A1227,級距!A:K,10,FALSE)</f>
        <v>10</v>
      </c>
      <c r="E1227" s="50">
        <f>VLOOKUP($A1227,級距!A:K,11,FALSE)</f>
        <v>4</v>
      </c>
      <c r="F1227" s="50">
        <f t="shared" si="19"/>
        <v>1</v>
      </c>
    </row>
    <row r="1228" spans="1:6" x14ac:dyDescent="0.25">
      <c r="A1228" s="73">
        <v>43992</v>
      </c>
      <c r="B1228" s="66">
        <v>-4795</v>
      </c>
      <c r="C1228" s="50">
        <f>VLOOKUP($A1228,級距!$A:$K,9,FALSE)</f>
        <v>6</v>
      </c>
      <c r="D1228" s="50">
        <f>VLOOKUP($A1228,級距!A:K,10,FALSE)</f>
        <v>7</v>
      </c>
      <c r="E1228" s="50">
        <f>VLOOKUP($A1228,級距!A:K,11,FALSE)</f>
        <v>4</v>
      </c>
      <c r="F1228" s="50">
        <f t="shared" si="19"/>
        <v>1</v>
      </c>
    </row>
    <row r="1229" spans="1:6" x14ac:dyDescent="0.25">
      <c r="A1229" s="73">
        <v>43991</v>
      </c>
      <c r="B1229" s="66">
        <v>3790</v>
      </c>
      <c r="C1229" s="50">
        <f>VLOOKUP($A1229,級距!$A:$K,9,FALSE)</f>
        <v>6</v>
      </c>
      <c r="D1229" s="50">
        <f>VLOOKUP($A1229,級距!A:K,10,FALSE)</f>
        <v>8</v>
      </c>
      <c r="E1229" s="50">
        <f>VLOOKUP($A1229,級距!A:K,11,FALSE)</f>
        <v>4</v>
      </c>
      <c r="F1229" s="50">
        <f t="shared" si="19"/>
        <v>1</v>
      </c>
    </row>
    <row r="1230" spans="1:6" x14ac:dyDescent="0.25">
      <c r="A1230" s="73">
        <v>43990</v>
      </c>
      <c r="B1230" s="66">
        <v>5830</v>
      </c>
      <c r="C1230" s="50">
        <f>VLOOKUP($A1230,級距!$A:$K,9,FALSE)</f>
        <v>5</v>
      </c>
      <c r="D1230" s="50">
        <f>VLOOKUP($A1230,級距!A:K,10,FALSE)</f>
        <v>5</v>
      </c>
      <c r="E1230" s="50">
        <f>VLOOKUP($A1230,級距!A:K,11,FALSE)</f>
        <v>2</v>
      </c>
      <c r="F1230" s="50">
        <f t="shared" si="19"/>
        <v>1</v>
      </c>
    </row>
    <row r="1231" spans="1:6" x14ac:dyDescent="0.25">
      <c r="A1231" s="73">
        <v>43987</v>
      </c>
      <c r="B1231" s="66">
        <v>3025</v>
      </c>
      <c r="C1231" s="50">
        <f>VLOOKUP($A1231,級距!$A:$K,9,FALSE)</f>
        <v>8</v>
      </c>
      <c r="D1231" s="50">
        <f>VLOOKUP($A1231,級距!A:K,10,FALSE)</f>
        <v>7</v>
      </c>
      <c r="E1231" s="50">
        <f>VLOOKUP($A1231,級距!A:K,11,FALSE)</f>
        <v>4</v>
      </c>
      <c r="F1231" s="50">
        <f t="shared" si="19"/>
        <v>1</v>
      </c>
    </row>
    <row r="1232" spans="1:6" x14ac:dyDescent="0.25">
      <c r="A1232" s="73">
        <v>43986</v>
      </c>
      <c r="B1232" s="66">
        <v>-6850</v>
      </c>
      <c r="C1232" s="50">
        <f>VLOOKUP($A1232,級距!$A:$K,9,FALSE)</f>
        <v>5</v>
      </c>
      <c r="D1232" s="50">
        <f>VLOOKUP($A1232,級距!A:K,10,FALSE)</f>
        <v>2</v>
      </c>
      <c r="E1232" s="50">
        <f>VLOOKUP($A1232,級距!A:K,11,FALSE)</f>
        <v>2</v>
      </c>
      <c r="F1232" s="50">
        <f t="shared" si="19"/>
        <v>1</v>
      </c>
    </row>
    <row r="1233" spans="1:6" x14ac:dyDescent="0.25">
      <c r="A1233" s="73">
        <v>43985</v>
      </c>
      <c r="B1233" s="66">
        <v>-2085</v>
      </c>
      <c r="C1233" s="50">
        <f>VLOOKUP($A1233,級距!$A:$K,9,FALSE)</f>
        <v>2</v>
      </c>
      <c r="D1233" s="50">
        <f>VLOOKUP($A1233,級距!A:K,10,FALSE)</f>
        <v>2</v>
      </c>
      <c r="E1233" s="50">
        <f>VLOOKUP($A1233,級距!A:K,11,FALSE)</f>
        <v>2</v>
      </c>
      <c r="F1233" s="50">
        <f t="shared" si="19"/>
        <v>1</v>
      </c>
    </row>
    <row r="1234" spans="1:6" x14ac:dyDescent="0.25">
      <c r="A1234" s="73">
        <v>43984</v>
      </c>
      <c r="B1234" s="66">
        <v>5145</v>
      </c>
      <c r="C1234" s="50">
        <f>VLOOKUP($A1234,級距!$A:$K,9,FALSE)</f>
        <v>5</v>
      </c>
      <c r="D1234" s="50">
        <f>VLOOKUP($A1234,級距!A:K,10,FALSE)</f>
        <v>1</v>
      </c>
      <c r="E1234" s="50">
        <f>VLOOKUP($A1234,級距!A:K,11,FALSE)</f>
        <v>2</v>
      </c>
      <c r="F1234" s="50">
        <f t="shared" si="19"/>
        <v>1</v>
      </c>
    </row>
    <row r="1235" spans="1:6" x14ac:dyDescent="0.25">
      <c r="A1235" s="73">
        <v>43983</v>
      </c>
      <c r="B1235" s="66">
        <v>-280</v>
      </c>
      <c r="C1235" s="50">
        <f>VLOOKUP($A1235,級距!$A:$K,9,FALSE)</f>
        <v>2</v>
      </c>
      <c r="D1235" s="50">
        <f>VLOOKUP($A1235,級距!A:K,10,FALSE)</f>
        <v>9</v>
      </c>
      <c r="E1235" s="50">
        <f>VLOOKUP($A1235,級距!A:K,11,FALSE)</f>
        <v>3</v>
      </c>
      <c r="F1235" s="50">
        <f t="shared" si="19"/>
        <v>1</v>
      </c>
    </row>
    <row r="1236" spans="1:6" x14ac:dyDescent="0.25">
      <c r="A1236" s="73">
        <v>43980</v>
      </c>
      <c r="B1236" s="66">
        <v>5300</v>
      </c>
      <c r="C1236" s="50">
        <f>VLOOKUP($A1236,級距!$A:$K,9,FALSE)</f>
        <v>7</v>
      </c>
      <c r="D1236" s="50">
        <f>VLOOKUP($A1236,級距!A:K,10,FALSE)</f>
        <v>6</v>
      </c>
      <c r="E1236" s="50">
        <f>VLOOKUP($A1236,級距!A:K,11,FALSE)</f>
        <v>1</v>
      </c>
      <c r="F1236" s="50">
        <f t="shared" si="19"/>
        <v>1</v>
      </c>
    </row>
    <row r="1237" spans="1:6" x14ac:dyDescent="0.25">
      <c r="A1237" s="73">
        <v>43979</v>
      </c>
      <c r="B1237" s="66">
        <v>-6905</v>
      </c>
      <c r="C1237" s="50">
        <f>VLOOKUP($A1237,級距!$A:$K,9,FALSE)</f>
        <v>8</v>
      </c>
      <c r="D1237" s="50">
        <f>VLOOKUP($A1237,級距!A:K,10,FALSE)</f>
        <v>1</v>
      </c>
      <c r="E1237" s="50">
        <f>VLOOKUP($A1237,級距!A:K,11,FALSE)</f>
        <v>1</v>
      </c>
      <c r="F1237" s="50">
        <f t="shared" si="19"/>
        <v>1</v>
      </c>
    </row>
    <row r="1238" spans="1:6" x14ac:dyDescent="0.25">
      <c r="A1238" s="73">
        <v>43978</v>
      </c>
      <c r="B1238" s="66">
        <v>9750</v>
      </c>
      <c r="C1238" s="50">
        <f>VLOOKUP($A1238,級距!$A:$K,9,FALSE)</f>
        <v>10</v>
      </c>
      <c r="D1238" s="50">
        <f>VLOOKUP($A1238,級距!A:K,10,FALSE)</f>
        <v>2</v>
      </c>
      <c r="E1238" s="50">
        <f>VLOOKUP($A1238,級距!A:K,11,FALSE)</f>
        <v>1</v>
      </c>
      <c r="F1238" s="50">
        <f t="shared" si="19"/>
        <v>1</v>
      </c>
    </row>
    <row r="1239" spans="1:6" x14ac:dyDescent="0.25">
      <c r="A1239" s="73">
        <v>43977</v>
      </c>
      <c r="B1239" s="66">
        <v>1010</v>
      </c>
      <c r="C1239" s="50">
        <f>VLOOKUP($A1239,級距!$A:$K,9,FALSE)</f>
        <v>7</v>
      </c>
      <c r="D1239" s="50">
        <f>VLOOKUP($A1239,級距!A:K,10,FALSE)</f>
        <v>10</v>
      </c>
      <c r="E1239" s="50">
        <f>VLOOKUP($A1239,級距!A:K,11,FALSE)</f>
        <v>4</v>
      </c>
      <c r="F1239" s="50">
        <f t="shared" si="19"/>
        <v>1</v>
      </c>
    </row>
    <row r="1240" spans="1:6" x14ac:dyDescent="0.25">
      <c r="A1240" s="73">
        <v>43976</v>
      </c>
      <c r="B1240" s="66">
        <v>-1540</v>
      </c>
      <c r="C1240" s="50" t="e">
        <f>VLOOKUP($A1240,級距!$A:$K,9,FALSE)</f>
        <v>#N/A</v>
      </c>
      <c r="D1240" s="50" t="e">
        <f>VLOOKUP($A1240,級距!A:K,10,FALSE)</f>
        <v>#N/A</v>
      </c>
      <c r="E1240" s="50" t="e">
        <f>VLOOKUP($A1240,級距!A:K,11,FALSE)</f>
        <v>#N/A</v>
      </c>
      <c r="F1240" s="50">
        <f t="shared" si="19"/>
        <v>1</v>
      </c>
    </row>
    <row r="1241" spans="1:6" x14ac:dyDescent="0.25">
      <c r="A1241" s="73">
        <v>43973</v>
      </c>
      <c r="B1241" s="66">
        <v>2855</v>
      </c>
      <c r="C1241" s="50">
        <f>VLOOKUP($A1241,級距!$A:$K,9,FALSE)</f>
        <v>4</v>
      </c>
      <c r="D1241" s="50">
        <f>VLOOKUP($A1241,級距!A:K,10,FALSE)</f>
        <v>9</v>
      </c>
      <c r="E1241" s="50">
        <f>VLOOKUP($A1241,級距!A:K,11,FALSE)</f>
        <v>3</v>
      </c>
      <c r="F1241" s="50">
        <f t="shared" si="19"/>
        <v>1</v>
      </c>
    </row>
    <row r="1242" spans="1:6" x14ac:dyDescent="0.25">
      <c r="A1242" s="73">
        <v>43972</v>
      </c>
      <c r="B1242" s="66">
        <v>-3480</v>
      </c>
      <c r="C1242" s="50">
        <f>VLOOKUP($A1242,級距!$A:$K,9,FALSE)</f>
        <v>5</v>
      </c>
      <c r="D1242" s="50">
        <f>VLOOKUP($A1242,級距!A:K,10,FALSE)</f>
        <v>4</v>
      </c>
      <c r="E1242" s="50">
        <f>VLOOKUP($A1242,級距!A:K,11,FALSE)</f>
        <v>2</v>
      </c>
      <c r="F1242" s="50">
        <f t="shared" si="19"/>
        <v>1</v>
      </c>
    </row>
    <row r="1243" spans="1:6" x14ac:dyDescent="0.25">
      <c r="A1243" s="73">
        <v>43971</v>
      </c>
      <c r="B1243" s="66">
        <v>4060</v>
      </c>
      <c r="C1243" s="50">
        <f>VLOOKUP($A1243,級距!$A:$K,9,FALSE)</f>
        <v>3</v>
      </c>
      <c r="D1243" s="50">
        <f>VLOOKUP($A1243,級距!A:K,10,FALSE)</f>
        <v>8</v>
      </c>
      <c r="E1243" s="50">
        <f>VLOOKUP($A1243,級距!A:K,11,FALSE)</f>
        <v>3</v>
      </c>
      <c r="F1243" s="50">
        <f t="shared" si="19"/>
        <v>1</v>
      </c>
    </row>
    <row r="1244" spans="1:6" x14ac:dyDescent="0.25">
      <c r="A1244" s="73">
        <v>43970</v>
      </c>
      <c r="B1244" s="66">
        <v>-5090</v>
      </c>
      <c r="C1244" s="50">
        <f>VLOOKUP($A1244,級距!$A:$K,9,FALSE)</f>
        <v>4</v>
      </c>
      <c r="D1244" s="50">
        <f>VLOOKUP($A1244,級距!A:K,10,FALSE)</f>
        <v>3</v>
      </c>
      <c r="E1244" s="50">
        <f>VLOOKUP($A1244,級距!A:K,11,FALSE)</f>
        <v>2</v>
      </c>
      <c r="F1244" s="50">
        <f t="shared" si="19"/>
        <v>1</v>
      </c>
    </row>
    <row r="1245" spans="1:6" x14ac:dyDescent="0.25">
      <c r="A1245" s="73">
        <v>43969</v>
      </c>
      <c r="B1245" s="66">
        <v>3835</v>
      </c>
      <c r="C1245" s="50">
        <f>VLOOKUP($A1245,級距!$A:$K,9,FALSE)</f>
        <v>5</v>
      </c>
      <c r="D1245" s="50">
        <f>VLOOKUP($A1245,級距!A:K,10,FALSE)</f>
        <v>7</v>
      </c>
      <c r="E1245" s="50">
        <f>VLOOKUP($A1245,級距!A:K,11,FALSE)</f>
        <v>3</v>
      </c>
      <c r="F1245" s="50">
        <f t="shared" si="19"/>
        <v>1</v>
      </c>
    </row>
    <row r="1246" spans="1:6" x14ac:dyDescent="0.25">
      <c r="A1246" s="73">
        <v>43966</v>
      </c>
      <c r="B1246" s="66">
        <v>13665</v>
      </c>
      <c r="C1246" s="50">
        <f>VLOOKUP($A1246,級距!$A:$K,9,FALSE)</f>
        <v>8</v>
      </c>
      <c r="D1246" s="50">
        <f>VLOOKUP($A1246,級距!A:K,10,FALSE)</f>
        <v>4</v>
      </c>
      <c r="E1246" s="50">
        <f>VLOOKUP($A1246,級距!A:K,11,FALSE)</f>
        <v>1</v>
      </c>
      <c r="F1246" s="50">
        <f t="shared" si="19"/>
        <v>1</v>
      </c>
    </row>
    <row r="1247" spans="1:6" x14ac:dyDescent="0.25">
      <c r="A1247" s="73">
        <v>43965</v>
      </c>
      <c r="B1247" s="66">
        <v>9555</v>
      </c>
      <c r="C1247" s="50">
        <f>VLOOKUP($A1247,級距!$A:$K,9,FALSE)</f>
        <v>8</v>
      </c>
      <c r="D1247" s="50">
        <f>VLOOKUP($A1247,級距!A:K,10,FALSE)</f>
        <v>4</v>
      </c>
      <c r="E1247" s="50">
        <f>VLOOKUP($A1247,級距!A:K,11,FALSE)</f>
        <v>1</v>
      </c>
      <c r="F1247" s="50">
        <f t="shared" si="19"/>
        <v>1</v>
      </c>
    </row>
    <row r="1248" spans="1:6" x14ac:dyDescent="0.25">
      <c r="A1248" s="73">
        <v>43964</v>
      </c>
      <c r="B1248" s="66">
        <v>-8560</v>
      </c>
      <c r="C1248" s="50">
        <f>VLOOKUP($A1248,級距!$A:$K,9,FALSE)</f>
        <v>10</v>
      </c>
      <c r="D1248" s="50">
        <f>VLOOKUP($A1248,級距!A:K,10,FALSE)</f>
        <v>5</v>
      </c>
      <c r="E1248" s="50">
        <f>VLOOKUP($A1248,級距!A:K,11,FALSE)</f>
        <v>1</v>
      </c>
      <c r="F1248" s="50">
        <f t="shared" si="19"/>
        <v>1</v>
      </c>
    </row>
    <row r="1249" spans="1:6" x14ac:dyDescent="0.25">
      <c r="A1249" s="73">
        <v>43963</v>
      </c>
      <c r="B1249" s="66">
        <v>-8630</v>
      </c>
      <c r="C1249" s="50">
        <f>VLOOKUP($A1249,級距!$A:$K,9,FALSE)</f>
        <v>8</v>
      </c>
      <c r="D1249" s="50">
        <f>VLOOKUP($A1249,級距!A:K,10,FALSE)</f>
        <v>8</v>
      </c>
      <c r="E1249" s="50">
        <f>VLOOKUP($A1249,級距!A:K,11,FALSE)</f>
        <v>4</v>
      </c>
      <c r="F1249" s="50">
        <f t="shared" si="19"/>
        <v>1</v>
      </c>
    </row>
    <row r="1250" spans="1:6" x14ac:dyDescent="0.25">
      <c r="A1250" s="73">
        <v>43962</v>
      </c>
      <c r="B1250" s="66">
        <v>3605</v>
      </c>
      <c r="C1250" s="50">
        <f>VLOOKUP($A1250,級距!$A:$K,9,FALSE)</f>
        <v>8</v>
      </c>
      <c r="D1250" s="50">
        <f>VLOOKUP($A1250,級距!A:K,10,FALSE)</f>
        <v>5</v>
      </c>
      <c r="E1250" s="50">
        <f>VLOOKUP($A1250,級距!A:K,11,FALSE)</f>
        <v>1</v>
      </c>
      <c r="F1250" s="50">
        <f t="shared" si="19"/>
        <v>1</v>
      </c>
    </row>
    <row r="1251" spans="1:6" x14ac:dyDescent="0.25">
      <c r="A1251" s="73">
        <v>43959</v>
      </c>
      <c r="B1251" s="66">
        <v>3525</v>
      </c>
      <c r="C1251" s="50">
        <f>VLOOKUP($A1251,級距!$A:$K,9,FALSE)</f>
        <v>3</v>
      </c>
      <c r="D1251" s="50">
        <f>VLOOKUP($A1251,級距!A:K,10,FALSE)</f>
        <v>1</v>
      </c>
      <c r="E1251" s="50">
        <f>VLOOKUP($A1251,級距!A:K,11,FALSE)</f>
        <v>2</v>
      </c>
      <c r="F1251" s="50">
        <f t="shared" si="19"/>
        <v>1</v>
      </c>
    </row>
    <row r="1252" spans="1:6" x14ac:dyDescent="0.25">
      <c r="A1252" s="73">
        <v>43958</v>
      </c>
      <c r="B1252" s="66">
        <v>2830</v>
      </c>
      <c r="C1252" s="50">
        <f>VLOOKUP($A1252,級距!$A:$K,9,FALSE)</f>
        <v>2</v>
      </c>
      <c r="D1252" s="50">
        <f>VLOOKUP($A1252,級距!A:K,10,FALSE)</f>
        <v>1</v>
      </c>
      <c r="E1252" s="50">
        <f>VLOOKUP($A1252,級距!A:K,11,FALSE)</f>
        <v>2</v>
      </c>
      <c r="F1252" s="50">
        <f t="shared" si="19"/>
        <v>1</v>
      </c>
    </row>
    <row r="1253" spans="1:6" x14ac:dyDescent="0.25">
      <c r="A1253" s="73">
        <v>43957</v>
      </c>
      <c r="B1253" s="66">
        <v>-6165</v>
      </c>
      <c r="C1253" s="50">
        <f>VLOOKUP($A1253,級距!$A:$K,9,FALSE)</f>
        <v>4</v>
      </c>
      <c r="D1253" s="50">
        <f>VLOOKUP($A1253,級距!A:K,10,FALSE)</f>
        <v>2</v>
      </c>
      <c r="E1253" s="50">
        <f>VLOOKUP($A1253,級距!A:K,11,FALSE)</f>
        <v>2</v>
      </c>
      <c r="F1253" s="50">
        <f t="shared" si="19"/>
        <v>1</v>
      </c>
    </row>
    <row r="1254" spans="1:6" x14ac:dyDescent="0.25">
      <c r="A1254" s="73">
        <v>43956</v>
      </c>
      <c r="B1254" s="66">
        <v>-11530</v>
      </c>
      <c r="C1254" s="50">
        <f>VLOOKUP($A1254,級距!$A:$K,9,FALSE)</f>
        <v>5</v>
      </c>
      <c r="D1254" s="50">
        <f>VLOOKUP($A1254,級距!A:K,10,FALSE)</f>
        <v>3</v>
      </c>
      <c r="E1254" s="50">
        <f>VLOOKUP($A1254,級距!A:K,11,FALSE)</f>
        <v>2</v>
      </c>
      <c r="F1254" s="50">
        <f t="shared" si="19"/>
        <v>1</v>
      </c>
    </row>
    <row r="1255" spans="1:6" x14ac:dyDescent="0.25">
      <c r="A1255" s="73">
        <v>43955</v>
      </c>
      <c r="B1255" s="66">
        <v>10920</v>
      </c>
      <c r="C1255" s="50">
        <f>VLOOKUP($A1255,級距!$A:$K,9,FALSE)</f>
        <v>7</v>
      </c>
      <c r="D1255" s="50">
        <f>VLOOKUP($A1255,級距!A:K,10,FALSE)</f>
        <v>9</v>
      </c>
      <c r="E1255" s="50">
        <f>VLOOKUP($A1255,級距!A:K,11,FALSE)</f>
        <v>4</v>
      </c>
      <c r="F1255" s="50">
        <f t="shared" si="19"/>
        <v>1</v>
      </c>
    </row>
    <row r="1256" spans="1:6" x14ac:dyDescent="0.25">
      <c r="A1256" s="73">
        <v>43952</v>
      </c>
      <c r="B1256" s="66">
        <v>-5385</v>
      </c>
      <c r="C1256" s="50">
        <f>VLOOKUP($A1256,級距!$A:$K,9,FALSE)</f>
        <v>8</v>
      </c>
      <c r="D1256" s="50">
        <f>VLOOKUP($A1256,級距!A:K,10,FALSE)</f>
        <v>4</v>
      </c>
      <c r="E1256" s="50">
        <f>VLOOKUP($A1256,級距!A:K,11,FALSE)</f>
        <v>1</v>
      </c>
      <c r="F1256" s="50">
        <f t="shared" si="19"/>
        <v>1</v>
      </c>
    </row>
    <row r="1257" spans="1:6" x14ac:dyDescent="0.25">
      <c r="A1257" s="73">
        <v>43951</v>
      </c>
      <c r="B1257" s="66">
        <v>2645</v>
      </c>
      <c r="C1257" s="50">
        <f>VLOOKUP($A1257,級距!$A:$K,9,FALSE)</f>
        <v>6</v>
      </c>
      <c r="D1257" s="50">
        <f>VLOOKUP($A1257,級距!A:K,10,FALSE)</f>
        <v>5</v>
      </c>
      <c r="E1257" s="50">
        <f>VLOOKUP($A1257,級距!A:K,11,FALSE)</f>
        <v>1</v>
      </c>
      <c r="F1257" s="50">
        <f t="shared" si="19"/>
        <v>1</v>
      </c>
    </row>
    <row r="1258" spans="1:6" x14ac:dyDescent="0.25">
      <c r="A1258" s="73">
        <v>43950</v>
      </c>
      <c r="B1258" s="66">
        <v>-6740</v>
      </c>
      <c r="C1258" s="50">
        <f>VLOOKUP($A1258,級距!$A:$K,9,FALSE)</f>
        <v>9</v>
      </c>
      <c r="D1258" s="50">
        <f>VLOOKUP($A1258,級距!A:K,10,FALSE)</f>
        <v>7</v>
      </c>
      <c r="E1258" s="50">
        <f>VLOOKUP($A1258,級距!A:K,11,FALSE)</f>
        <v>4</v>
      </c>
      <c r="F1258" s="50">
        <f t="shared" si="19"/>
        <v>1</v>
      </c>
    </row>
    <row r="1259" spans="1:6" x14ac:dyDescent="0.25">
      <c r="A1259" s="73">
        <v>43949</v>
      </c>
      <c r="B1259" s="66">
        <v>10095</v>
      </c>
      <c r="C1259" s="50">
        <f>VLOOKUP($A1259,級距!$A:$K,9,FALSE)</f>
        <v>10</v>
      </c>
      <c r="D1259" s="50">
        <f>VLOOKUP($A1259,級距!A:K,10,FALSE)</f>
        <v>10</v>
      </c>
      <c r="E1259" s="50">
        <f>VLOOKUP($A1259,級距!A:K,11,FALSE)</f>
        <v>4</v>
      </c>
      <c r="F1259" s="50">
        <f t="shared" si="19"/>
        <v>1</v>
      </c>
    </row>
    <row r="1260" spans="1:6" x14ac:dyDescent="0.25">
      <c r="A1260" s="73">
        <v>43948</v>
      </c>
      <c r="B1260" s="66">
        <v>-3840</v>
      </c>
      <c r="C1260" s="50">
        <f>VLOOKUP($A1260,級距!$A:$K,9,FALSE)</f>
        <v>3</v>
      </c>
      <c r="D1260" s="50">
        <f>VLOOKUP($A1260,級距!A:K,10,FALSE)</f>
        <v>5</v>
      </c>
      <c r="E1260" s="50">
        <f>VLOOKUP($A1260,級距!A:K,11,FALSE)</f>
        <v>2</v>
      </c>
      <c r="F1260" s="50">
        <f t="shared" si="19"/>
        <v>1</v>
      </c>
    </row>
    <row r="1261" spans="1:6" x14ac:dyDescent="0.25">
      <c r="A1261" s="73">
        <v>43945</v>
      </c>
      <c r="B1261" s="66">
        <v>9500</v>
      </c>
      <c r="C1261" s="50">
        <f>VLOOKUP($A1261,級距!$A:$K,9,FALSE)</f>
        <v>8</v>
      </c>
      <c r="D1261" s="50">
        <f>VLOOKUP($A1261,級距!A:K,10,FALSE)</f>
        <v>8</v>
      </c>
      <c r="E1261" s="50">
        <f>VLOOKUP($A1261,級距!A:K,11,FALSE)</f>
        <v>4</v>
      </c>
      <c r="F1261" s="50">
        <f t="shared" si="19"/>
        <v>1</v>
      </c>
    </row>
    <row r="1262" spans="1:6" x14ac:dyDescent="0.25">
      <c r="A1262" s="73">
        <v>43944</v>
      </c>
      <c r="B1262" s="66">
        <v>-11730</v>
      </c>
      <c r="C1262" s="50">
        <f>VLOOKUP($A1262,級距!$A:$K,9,FALSE)</f>
        <v>7</v>
      </c>
      <c r="D1262" s="50">
        <f>VLOOKUP($A1262,級距!A:K,10,FALSE)</f>
        <v>1</v>
      </c>
      <c r="E1262" s="50">
        <f>VLOOKUP($A1262,級距!A:K,11,FALSE)</f>
        <v>1</v>
      </c>
      <c r="F1262" s="50">
        <f t="shared" si="19"/>
        <v>1</v>
      </c>
    </row>
    <row r="1263" spans="1:6" x14ac:dyDescent="0.25">
      <c r="A1263" s="73">
        <v>43943</v>
      </c>
      <c r="B1263" s="66">
        <v>-2710</v>
      </c>
      <c r="C1263" s="50">
        <f>VLOOKUP($A1263,級距!$A:$K,9,FALSE)</f>
        <v>7</v>
      </c>
      <c r="D1263" s="50">
        <f>VLOOKUP($A1263,級距!A:K,10,FALSE)</f>
        <v>8</v>
      </c>
      <c r="E1263" s="50">
        <f>VLOOKUP($A1263,級距!A:K,11,FALSE)</f>
        <v>4</v>
      </c>
      <c r="F1263" s="50">
        <f t="shared" si="19"/>
        <v>1</v>
      </c>
    </row>
    <row r="1264" spans="1:6" x14ac:dyDescent="0.25">
      <c r="A1264" s="73">
        <v>43942</v>
      </c>
      <c r="B1264" s="66">
        <v>-3510</v>
      </c>
      <c r="C1264" s="50">
        <f>VLOOKUP($A1264,級距!$A:$K,9,FALSE)</f>
        <v>10</v>
      </c>
      <c r="D1264" s="50">
        <f>VLOOKUP($A1264,級距!A:K,10,FALSE)</f>
        <v>8</v>
      </c>
      <c r="E1264" s="50">
        <f>VLOOKUP($A1264,級距!A:K,11,FALSE)</f>
        <v>4</v>
      </c>
      <c r="F1264" s="50">
        <f t="shared" si="19"/>
        <v>1</v>
      </c>
    </row>
    <row r="1265" spans="1:6" x14ac:dyDescent="0.25">
      <c r="A1265" s="73">
        <v>43941</v>
      </c>
      <c r="B1265" s="66">
        <v>-4815</v>
      </c>
      <c r="C1265" s="50">
        <f>VLOOKUP($A1265,級距!$A:$K,9,FALSE)</f>
        <v>5</v>
      </c>
      <c r="D1265" s="50">
        <f>VLOOKUP($A1265,級距!A:K,10,FALSE)</f>
        <v>1</v>
      </c>
      <c r="E1265" s="50">
        <f>VLOOKUP($A1265,級距!A:K,11,FALSE)</f>
        <v>2</v>
      </c>
      <c r="F1265" s="50">
        <f t="shared" si="19"/>
        <v>1</v>
      </c>
    </row>
    <row r="1266" spans="1:6" x14ac:dyDescent="0.25">
      <c r="A1266" s="73">
        <v>43938</v>
      </c>
      <c r="B1266" s="66">
        <v>-2320</v>
      </c>
      <c r="C1266" s="50">
        <f>VLOOKUP($A1266,級距!$A:$K,9,FALSE)</f>
        <v>9</v>
      </c>
      <c r="D1266" s="50">
        <f>VLOOKUP($A1266,級距!A:K,10,FALSE)</f>
        <v>5</v>
      </c>
      <c r="E1266" s="50">
        <f>VLOOKUP($A1266,級距!A:K,11,FALSE)</f>
        <v>1</v>
      </c>
      <c r="F1266" s="50">
        <f t="shared" si="19"/>
        <v>1</v>
      </c>
    </row>
    <row r="1267" spans="1:6" x14ac:dyDescent="0.25">
      <c r="A1267" s="73">
        <v>43937</v>
      </c>
      <c r="B1267" s="66">
        <v>7410</v>
      </c>
      <c r="C1267" s="50">
        <f>VLOOKUP($A1267,級距!$A:$K,9,FALSE)</f>
        <v>7</v>
      </c>
      <c r="D1267" s="50">
        <f>VLOOKUP($A1267,級距!A:K,10,FALSE)</f>
        <v>4</v>
      </c>
      <c r="E1267" s="50">
        <f>VLOOKUP($A1267,級距!A:K,11,FALSE)</f>
        <v>1</v>
      </c>
      <c r="F1267" s="50">
        <f t="shared" si="19"/>
        <v>1</v>
      </c>
    </row>
    <row r="1268" spans="1:6" x14ac:dyDescent="0.25">
      <c r="A1268" s="73">
        <v>43936</v>
      </c>
      <c r="B1268" s="66">
        <v>-4575</v>
      </c>
      <c r="C1268" s="50">
        <f>VLOOKUP($A1268,級距!$A:$K,9,FALSE)</f>
        <v>7</v>
      </c>
      <c r="D1268" s="50">
        <f>VLOOKUP($A1268,級距!A:K,10,FALSE)</f>
        <v>1</v>
      </c>
      <c r="E1268" s="50">
        <f>VLOOKUP($A1268,級距!A:K,11,FALSE)</f>
        <v>1</v>
      </c>
      <c r="F1268" s="50">
        <f t="shared" si="19"/>
        <v>1</v>
      </c>
    </row>
    <row r="1269" spans="1:6" x14ac:dyDescent="0.25">
      <c r="A1269" s="73">
        <v>43935</v>
      </c>
      <c r="B1269" s="66">
        <v>4490</v>
      </c>
      <c r="C1269" s="50">
        <f>VLOOKUP($A1269,級距!$A:$K,9,FALSE)</f>
        <v>10</v>
      </c>
      <c r="D1269" s="50">
        <f>VLOOKUP($A1269,級距!A:K,10,FALSE)</f>
        <v>9</v>
      </c>
      <c r="E1269" s="50">
        <f>VLOOKUP($A1269,級距!A:K,11,FALSE)</f>
        <v>4</v>
      </c>
      <c r="F1269" s="50">
        <f t="shared" si="19"/>
        <v>1</v>
      </c>
    </row>
    <row r="1270" spans="1:6" x14ac:dyDescent="0.25">
      <c r="A1270" s="73">
        <v>43934</v>
      </c>
      <c r="B1270" s="66">
        <v>21695</v>
      </c>
      <c r="C1270" s="50">
        <f>VLOOKUP($A1270,級距!$A:$K,9,FALSE)</f>
        <v>8</v>
      </c>
      <c r="D1270" s="50">
        <f>VLOOKUP($A1270,級距!A:K,10,FALSE)</f>
        <v>9</v>
      </c>
      <c r="E1270" s="50">
        <f>VLOOKUP($A1270,級距!A:K,11,FALSE)</f>
        <v>4</v>
      </c>
      <c r="F1270" s="50">
        <f t="shared" si="19"/>
        <v>1</v>
      </c>
    </row>
    <row r="1271" spans="1:6" x14ac:dyDescent="0.25">
      <c r="A1271" s="73">
        <v>43930</v>
      </c>
      <c r="B1271" s="66">
        <v>2245</v>
      </c>
      <c r="C1271" s="50">
        <f>VLOOKUP($A1271,級距!$A:$K,9,FALSE)</f>
        <v>9</v>
      </c>
      <c r="D1271" s="50">
        <f>VLOOKUP($A1271,級距!A:K,10,FALSE)</f>
        <v>4</v>
      </c>
      <c r="E1271" s="50">
        <f>VLOOKUP($A1271,級距!A:K,11,FALSE)</f>
        <v>1</v>
      </c>
      <c r="F1271" s="50">
        <f t="shared" si="19"/>
        <v>1</v>
      </c>
    </row>
    <row r="1272" spans="1:6" x14ac:dyDescent="0.25">
      <c r="A1272" s="73">
        <v>43929</v>
      </c>
      <c r="B1272" s="66">
        <v>2045</v>
      </c>
      <c r="C1272" s="50">
        <f>VLOOKUP($A1272,級距!$A:$K,9,FALSE)</f>
        <v>8</v>
      </c>
      <c r="D1272" s="50">
        <f>VLOOKUP($A1272,級距!A:K,10,FALSE)</f>
        <v>9</v>
      </c>
      <c r="E1272" s="50">
        <f>VLOOKUP($A1272,級距!A:K,11,FALSE)</f>
        <v>4</v>
      </c>
      <c r="F1272" s="50">
        <f t="shared" si="19"/>
        <v>1</v>
      </c>
    </row>
    <row r="1273" spans="1:6" x14ac:dyDescent="0.25">
      <c r="A1273" s="73">
        <v>43928</v>
      </c>
      <c r="B1273" s="66">
        <v>4575</v>
      </c>
      <c r="C1273" s="50">
        <f>VLOOKUP($A1273,級距!$A:$K,9,FALSE)</f>
        <v>10</v>
      </c>
      <c r="D1273" s="50">
        <f>VLOOKUP($A1273,級距!A:K,10,FALSE)</f>
        <v>9</v>
      </c>
      <c r="E1273" s="50">
        <f>VLOOKUP($A1273,級距!A:K,11,FALSE)</f>
        <v>4</v>
      </c>
      <c r="F1273" s="50">
        <f t="shared" si="19"/>
        <v>1</v>
      </c>
    </row>
    <row r="1274" spans="1:6" x14ac:dyDescent="0.25">
      <c r="A1274" s="73">
        <v>43927</v>
      </c>
      <c r="B1274" s="66">
        <v>17760</v>
      </c>
      <c r="C1274" s="50">
        <f>VLOOKUP($A1274,級距!$A:$K,9,FALSE)</f>
        <v>10</v>
      </c>
      <c r="D1274" s="50">
        <f>VLOOKUP($A1274,級距!A:K,10,FALSE)</f>
        <v>7</v>
      </c>
      <c r="E1274" s="50">
        <f>VLOOKUP($A1274,級距!A:K,11,FALSE)</f>
        <v>4</v>
      </c>
      <c r="F1274" s="50">
        <f t="shared" si="19"/>
        <v>1</v>
      </c>
    </row>
    <row r="1275" spans="1:6" x14ac:dyDescent="0.25">
      <c r="A1275" s="73">
        <v>43924</v>
      </c>
      <c r="B1275" s="66">
        <v>-3460</v>
      </c>
      <c r="C1275" s="50">
        <f>VLOOKUP($A1275,級距!$A:$K,9,FALSE)</f>
        <v>10</v>
      </c>
      <c r="D1275" s="50">
        <f>VLOOKUP($A1275,級距!A:K,10,FALSE)</f>
        <v>2</v>
      </c>
      <c r="E1275" s="50">
        <f>VLOOKUP($A1275,級距!A:K,11,FALSE)</f>
        <v>1</v>
      </c>
      <c r="F1275" s="50">
        <f t="shared" si="19"/>
        <v>1</v>
      </c>
    </row>
    <row r="1276" spans="1:6" x14ac:dyDescent="0.25">
      <c r="A1276" s="73">
        <v>43923</v>
      </c>
      <c r="B1276" s="66">
        <v>-6850</v>
      </c>
      <c r="C1276" s="50">
        <f>VLOOKUP($A1276,級距!$A:$K,9,FALSE)</f>
        <v>10</v>
      </c>
      <c r="D1276" s="50">
        <f>VLOOKUP($A1276,級距!A:K,10,FALSE)</f>
        <v>4</v>
      </c>
      <c r="E1276" s="50">
        <f>VLOOKUP($A1276,級距!A:K,11,FALSE)</f>
        <v>1</v>
      </c>
      <c r="F1276" s="50">
        <f t="shared" si="19"/>
        <v>1</v>
      </c>
    </row>
    <row r="1277" spans="1:6" x14ac:dyDescent="0.25">
      <c r="A1277" s="73">
        <v>43922</v>
      </c>
      <c r="B1277" s="66">
        <v>-6830</v>
      </c>
      <c r="C1277" s="50">
        <f>VLOOKUP($A1277,級距!$A:$K,9,FALSE)</f>
        <v>10</v>
      </c>
      <c r="D1277" s="50">
        <f>VLOOKUP($A1277,級距!A:K,10,FALSE)</f>
        <v>4</v>
      </c>
      <c r="E1277" s="50">
        <f>VLOOKUP($A1277,級距!A:K,11,FALSE)</f>
        <v>1</v>
      </c>
      <c r="F1277" s="50">
        <f t="shared" si="19"/>
        <v>1</v>
      </c>
    </row>
    <row r="1278" spans="1:6" x14ac:dyDescent="0.25">
      <c r="A1278" s="73">
        <v>43921</v>
      </c>
      <c r="B1278" s="66">
        <v>-12790</v>
      </c>
      <c r="C1278" s="50">
        <f>VLOOKUP($A1278,級距!$A:$K,9,FALSE)</f>
        <v>10</v>
      </c>
      <c r="D1278" s="50">
        <f>VLOOKUP($A1278,級距!A:K,10,FALSE)</f>
        <v>5</v>
      </c>
      <c r="E1278" s="50">
        <f>VLOOKUP($A1278,級距!A:K,11,FALSE)</f>
        <v>1</v>
      </c>
      <c r="F1278" s="50">
        <f t="shared" si="19"/>
        <v>1</v>
      </c>
    </row>
    <row r="1279" spans="1:6" x14ac:dyDescent="0.25">
      <c r="A1279" s="73">
        <v>43920</v>
      </c>
      <c r="B1279" s="66">
        <v>11520</v>
      </c>
      <c r="C1279" s="50">
        <f>VLOOKUP($A1279,級距!$A:$K,9,FALSE)</f>
        <v>10</v>
      </c>
      <c r="D1279" s="50">
        <f>VLOOKUP($A1279,級距!A:K,10,FALSE)</f>
        <v>9</v>
      </c>
      <c r="E1279" s="50">
        <f>VLOOKUP($A1279,級距!A:K,11,FALSE)</f>
        <v>4</v>
      </c>
      <c r="F1279" s="50">
        <f t="shared" si="19"/>
        <v>1</v>
      </c>
    </row>
    <row r="1280" spans="1:6" x14ac:dyDescent="0.25">
      <c r="A1280" s="73">
        <v>43917</v>
      </c>
      <c r="B1280" s="66">
        <v>-6905</v>
      </c>
      <c r="C1280" s="50">
        <f>VLOOKUP($A1280,級距!$A:$K,9,FALSE)</f>
        <v>10</v>
      </c>
      <c r="D1280" s="50">
        <f>VLOOKUP($A1280,級距!A:K,10,FALSE)</f>
        <v>6</v>
      </c>
      <c r="E1280" s="50">
        <f>VLOOKUP($A1280,級距!A:K,11,FALSE)</f>
        <v>1</v>
      </c>
      <c r="F1280" s="50">
        <f t="shared" si="19"/>
        <v>1</v>
      </c>
    </row>
    <row r="1281" spans="1:6" x14ac:dyDescent="0.25">
      <c r="A1281" s="73">
        <v>43916</v>
      </c>
      <c r="B1281" s="66">
        <v>26830</v>
      </c>
      <c r="C1281" s="50" t="e">
        <f>VLOOKUP($A1281,級距!$A:$K,9,FALSE)</f>
        <v>#N/A</v>
      </c>
      <c r="D1281" s="50">
        <f>VLOOKUP($A1281,級距!A:K,10,FALSE)</f>
        <v>8</v>
      </c>
      <c r="E1281" s="50" t="e">
        <f>VLOOKUP($A1281,級距!A:K,11,FALSE)</f>
        <v>#N/A</v>
      </c>
      <c r="F1281" s="50">
        <f t="shared" si="19"/>
        <v>1</v>
      </c>
    </row>
    <row r="1282" spans="1:6" x14ac:dyDescent="0.25">
      <c r="A1282" s="73">
        <v>43915</v>
      </c>
      <c r="B1282" s="66">
        <v>-11770</v>
      </c>
      <c r="C1282" s="50">
        <f>VLOOKUP($A1282,級距!$A:$K,9,FALSE)</f>
        <v>10</v>
      </c>
      <c r="D1282" s="50">
        <f>VLOOKUP($A1282,級距!A:K,10,FALSE)</f>
        <v>3</v>
      </c>
      <c r="E1282" s="50">
        <f>VLOOKUP($A1282,級距!A:K,11,FALSE)</f>
        <v>1</v>
      </c>
      <c r="F1282" s="50">
        <f t="shared" ref="F1282:F1345" si="20">IF(B1282&lt;&gt;0,1,0)</f>
        <v>1</v>
      </c>
    </row>
    <row r="1283" spans="1:6" x14ac:dyDescent="0.25">
      <c r="A1283" s="73">
        <v>43914</v>
      </c>
      <c r="B1283" s="66">
        <v>-3190</v>
      </c>
      <c r="C1283" s="50">
        <f>VLOOKUP($A1283,級距!$A:$K,9,FALSE)</f>
        <v>10</v>
      </c>
      <c r="D1283" s="50">
        <f>VLOOKUP($A1283,級距!A:K,10,FALSE)</f>
        <v>6</v>
      </c>
      <c r="E1283" s="50">
        <f>VLOOKUP($A1283,級距!A:K,11,FALSE)</f>
        <v>1</v>
      </c>
      <c r="F1283" s="50">
        <f t="shared" si="20"/>
        <v>1</v>
      </c>
    </row>
    <row r="1284" spans="1:6" x14ac:dyDescent="0.25">
      <c r="A1284" s="73">
        <v>43913</v>
      </c>
      <c r="B1284" s="66">
        <v>-7325</v>
      </c>
      <c r="C1284" s="50" t="e">
        <f>VLOOKUP($A1284,級距!$A:$K,9,FALSE)</f>
        <v>#N/A</v>
      </c>
      <c r="D1284" s="50">
        <f>VLOOKUP($A1284,級距!A:K,10,FALSE)</f>
        <v>4</v>
      </c>
      <c r="E1284" s="50" t="e">
        <f>VLOOKUP($A1284,級距!A:K,11,FALSE)</f>
        <v>#N/A</v>
      </c>
      <c r="F1284" s="50">
        <f t="shared" si="20"/>
        <v>1</v>
      </c>
    </row>
    <row r="1285" spans="1:6" x14ac:dyDescent="0.25">
      <c r="A1285" s="73">
        <v>43910</v>
      </c>
      <c r="B1285" s="66">
        <v>-4425</v>
      </c>
      <c r="C1285" s="50" t="e">
        <f>VLOOKUP($A1285,級距!$A:$K,9,FALSE)</f>
        <v>#N/A</v>
      </c>
      <c r="D1285" s="50">
        <f>VLOOKUP($A1285,級距!A:K,10,FALSE)</f>
        <v>10</v>
      </c>
      <c r="E1285" s="50" t="e">
        <f>VLOOKUP($A1285,級距!A:K,11,FALSE)</f>
        <v>#N/A</v>
      </c>
      <c r="F1285" s="50">
        <f t="shared" si="20"/>
        <v>1</v>
      </c>
    </row>
    <row r="1286" spans="1:6" x14ac:dyDescent="0.25">
      <c r="A1286" s="73">
        <v>43909</v>
      </c>
      <c r="B1286" s="66">
        <v>-9440</v>
      </c>
      <c r="C1286" s="50">
        <f>VLOOKUP($A1286,級距!$A:$K,9,FALSE)</f>
        <v>10</v>
      </c>
      <c r="D1286" s="50">
        <f>VLOOKUP($A1286,級距!A:K,10,FALSE)</f>
        <v>2</v>
      </c>
      <c r="E1286" s="50">
        <f>VLOOKUP($A1286,級距!A:K,11,FALSE)</f>
        <v>1</v>
      </c>
      <c r="F1286" s="50">
        <f t="shared" si="20"/>
        <v>1</v>
      </c>
    </row>
    <row r="1287" spans="1:6" x14ac:dyDescent="0.25">
      <c r="A1287" s="73">
        <v>43908</v>
      </c>
      <c r="B1287" s="66">
        <v>-5040</v>
      </c>
      <c r="C1287" s="50">
        <f>VLOOKUP($A1287,級距!$A:$K,9,FALSE)</f>
        <v>10</v>
      </c>
      <c r="D1287" s="50">
        <f>VLOOKUP($A1287,級距!A:K,10,FALSE)</f>
        <v>3</v>
      </c>
      <c r="E1287" s="50">
        <f>VLOOKUP($A1287,級距!A:K,11,FALSE)</f>
        <v>1</v>
      </c>
      <c r="F1287" s="50">
        <f t="shared" si="20"/>
        <v>1</v>
      </c>
    </row>
    <row r="1288" spans="1:6" x14ac:dyDescent="0.25">
      <c r="A1288" s="73">
        <v>43907</v>
      </c>
      <c r="B1288" s="66">
        <v>6180</v>
      </c>
      <c r="C1288" s="50" t="e">
        <f>VLOOKUP($A1288,級距!$A:$K,9,FALSE)</f>
        <v>#N/A</v>
      </c>
      <c r="D1288" s="50">
        <f>VLOOKUP($A1288,級距!A:K,10,FALSE)</f>
        <v>6</v>
      </c>
      <c r="E1288" s="50" t="e">
        <f>VLOOKUP($A1288,級距!A:K,11,FALSE)</f>
        <v>#N/A</v>
      </c>
      <c r="F1288" s="50">
        <f t="shared" si="20"/>
        <v>1</v>
      </c>
    </row>
    <row r="1289" spans="1:6" x14ac:dyDescent="0.25">
      <c r="A1289" s="73">
        <v>43903</v>
      </c>
      <c r="B1289" s="66">
        <v>-3640</v>
      </c>
      <c r="C1289" s="50" t="e">
        <f>VLOOKUP($A1289,級距!$A:$K,9,FALSE)</f>
        <v>#N/A</v>
      </c>
      <c r="D1289" s="50">
        <f>VLOOKUP($A1289,級距!A:K,10,FALSE)</f>
        <v>6</v>
      </c>
      <c r="E1289" s="50" t="e">
        <f>VLOOKUP($A1289,級距!A:K,11,FALSE)</f>
        <v>#N/A</v>
      </c>
      <c r="F1289" s="50">
        <f t="shared" si="20"/>
        <v>1</v>
      </c>
    </row>
    <row r="1290" spans="1:6" x14ac:dyDescent="0.25">
      <c r="A1290" s="73">
        <v>43902</v>
      </c>
      <c r="B1290" s="66">
        <v>-4900</v>
      </c>
      <c r="C1290" s="50">
        <f>VLOOKUP($A1290,級距!$A:$K,9,FALSE)</f>
        <v>10</v>
      </c>
      <c r="D1290" s="50">
        <f>VLOOKUP($A1290,級距!A:K,10,FALSE)</f>
        <v>7</v>
      </c>
      <c r="E1290" s="50">
        <f>VLOOKUP($A1290,級距!A:K,11,FALSE)</f>
        <v>4</v>
      </c>
      <c r="F1290" s="50">
        <f t="shared" si="20"/>
        <v>1</v>
      </c>
    </row>
    <row r="1291" spans="1:6" x14ac:dyDescent="0.25">
      <c r="A1291" s="73">
        <v>43901</v>
      </c>
      <c r="B1291" s="66">
        <v>-6825</v>
      </c>
      <c r="C1291" s="50">
        <f>VLOOKUP($A1291,級距!$A:$K,9,FALSE)</f>
        <v>10</v>
      </c>
      <c r="D1291" s="50">
        <f>VLOOKUP($A1291,級距!A:K,10,FALSE)</f>
        <v>6</v>
      </c>
      <c r="E1291" s="50">
        <f>VLOOKUP($A1291,級距!A:K,11,FALSE)</f>
        <v>1</v>
      </c>
      <c r="F1291" s="50">
        <f t="shared" si="20"/>
        <v>1</v>
      </c>
    </row>
    <row r="1292" spans="1:6" x14ac:dyDescent="0.25">
      <c r="A1292" s="73">
        <v>43900</v>
      </c>
      <c r="B1292" s="66">
        <v>-7750</v>
      </c>
      <c r="C1292" s="50">
        <f>VLOOKUP($A1292,級距!$A:$K,9,FALSE)</f>
        <v>10</v>
      </c>
      <c r="D1292" s="50">
        <f>VLOOKUP($A1292,級距!A:K,10,FALSE)</f>
        <v>2</v>
      </c>
      <c r="E1292" s="50">
        <f>VLOOKUP($A1292,級距!A:K,11,FALSE)</f>
        <v>1</v>
      </c>
      <c r="F1292" s="50">
        <f t="shared" si="20"/>
        <v>1</v>
      </c>
    </row>
    <row r="1293" spans="1:6" x14ac:dyDescent="0.25">
      <c r="A1293" s="73">
        <v>43899</v>
      </c>
      <c r="B1293" s="66">
        <v>-6820</v>
      </c>
      <c r="C1293" s="50">
        <f>VLOOKUP($A1293,級距!$A:$K,9,FALSE)</f>
        <v>10</v>
      </c>
      <c r="D1293" s="50">
        <f>VLOOKUP($A1293,級距!A:K,10,FALSE)</f>
        <v>4</v>
      </c>
      <c r="E1293" s="50">
        <f>VLOOKUP($A1293,級距!A:K,11,FALSE)</f>
        <v>1</v>
      </c>
      <c r="F1293" s="50">
        <f t="shared" si="20"/>
        <v>1</v>
      </c>
    </row>
    <row r="1294" spans="1:6" x14ac:dyDescent="0.25">
      <c r="A1294" s="73">
        <v>43896</v>
      </c>
      <c r="B1294" s="66">
        <v>-8605</v>
      </c>
      <c r="C1294" s="50">
        <f>VLOOKUP($A1294,級距!$A:$K,9,FALSE)</f>
        <v>10</v>
      </c>
      <c r="D1294" s="50">
        <f>VLOOKUP($A1294,級距!A:K,10,FALSE)</f>
        <v>5</v>
      </c>
      <c r="E1294" s="50">
        <f>VLOOKUP($A1294,級距!A:K,11,FALSE)</f>
        <v>1</v>
      </c>
      <c r="F1294" s="50">
        <f t="shared" si="20"/>
        <v>1</v>
      </c>
    </row>
    <row r="1295" spans="1:6" x14ac:dyDescent="0.25">
      <c r="A1295" s="73">
        <v>43895</v>
      </c>
      <c r="B1295" s="66">
        <v>-4655</v>
      </c>
      <c r="C1295" s="50">
        <f>VLOOKUP($A1295,級距!$A:$K,9,FALSE)</f>
        <v>9</v>
      </c>
      <c r="D1295" s="50">
        <f>VLOOKUP($A1295,級距!A:K,10,FALSE)</f>
        <v>3</v>
      </c>
      <c r="E1295" s="50">
        <f>VLOOKUP($A1295,級距!A:K,11,FALSE)</f>
        <v>1</v>
      </c>
      <c r="F1295" s="50">
        <f t="shared" si="20"/>
        <v>1</v>
      </c>
    </row>
    <row r="1296" spans="1:6" x14ac:dyDescent="0.25">
      <c r="A1296" s="73">
        <v>43894</v>
      </c>
      <c r="B1296" s="66">
        <v>4060</v>
      </c>
      <c r="C1296" s="50">
        <f>VLOOKUP($A1296,級距!$A:$K,9,FALSE)</f>
        <v>10</v>
      </c>
      <c r="D1296" s="50">
        <f>VLOOKUP($A1296,級距!A:K,10,FALSE)</f>
        <v>7</v>
      </c>
      <c r="E1296" s="50">
        <f>VLOOKUP($A1296,級距!A:K,11,FALSE)</f>
        <v>4</v>
      </c>
      <c r="F1296" s="50">
        <f t="shared" si="20"/>
        <v>1</v>
      </c>
    </row>
    <row r="1297" spans="1:6" x14ac:dyDescent="0.25">
      <c r="A1297" s="73">
        <v>43893</v>
      </c>
      <c r="B1297" s="66">
        <v>-15820</v>
      </c>
      <c r="C1297" s="50">
        <f>VLOOKUP($A1297,級距!$A:$K,9,FALSE)</f>
        <v>10</v>
      </c>
      <c r="D1297" s="50">
        <f>VLOOKUP($A1297,級距!A:K,10,FALSE)</f>
        <v>6</v>
      </c>
      <c r="E1297" s="50">
        <f>VLOOKUP($A1297,級距!A:K,11,FALSE)</f>
        <v>1</v>
      </c>
      <c r="F1297" s="50">
        <f t="shared" si="20"/>
        <v>1</v>
      </c>
    </row>
    <row r="1298" spans="1:6" x14ac:dyDescent="0.25">
      <c r="A1298" s="73">
        <v>43892</v>
      </c>
      <c r="B1298" s="66">
        <v>22685</v>
      </c>
      <c r="C1298" s="50">
        <f>VLOOKUP($A1298,級距!$A:$K,9,FALSE)</f>
        <v>10</v>
      </c>
      <c r="D1298" s="50">
        <f>VLOOKUP($A1298,級距!A:K,10,FALSE)</f>
        <v>9</v>
      </c>
      <c r="E1298" s="50">
        <f>VLOOKUP($A1298,級距!A:K,11,FALSE)</f>
        <v>4</v>
      </c>
      <c r="F1298" s="50">
        <f t="shared" si="20"/>
        <v>1</v>
      </c>
    </row>
    <row r="1299" spans="1:6" x14ac:dyDescent="0.25">
      <c r="A1299" s="73">
        <v>43889</v>
      </c>
      <c r="B1299" s="66">
        <v>6945</v>
      </c>
      <c r="C1299" s="50">
        <f>VLOOKUP($A1299,級距!$A:$K,9,FALSE)</f>
        <v>10</v>
      </c>
      <c r="D1299" s="50">
        <f>VLOOKUP($A1299,級距!A:K,10,FALSE)</f>
        <v>5</v>
      </c>
      <c r="E1299" s="50">
        <f>VLOOKUP($A1299,級距!A:K,11,FALSE)</f>
        <v>1</v>
      </c>
      <c r="F1299" s="50">
        <f t="shared" si="20"/>
        <v>1</v>
      </c>
    </row>
    <row r="1300" spans="1:6" x14ac:dyDescent="0.25">
      <c r="A1300" s="73">
        <v>43888</v>
      </c>
      <c r="B1300" s="66">
        <v>6150</v>
      </c>
      <c r="C1300" s="50">
        <f>VLOOKUP($A1300,級距!$A:$K,9,FALSE)</f>
        <v>10</v>
      </c>
      <c r="D1300" s="50">
        <f>VLOOKUP($A1300,級距!A:K,10,FALSE)</f>
        <v>10</v>
      </c>
      <c r="E1300" s="50">
        <f>VLOOKUP($A1300,級距!A:K,11,FALSE)</f>
        <v>4</v>
      </c>
      <c r="F1300" s="50">
        <f t="shared" si="20"/>
        <v>1</v>
      </c>
    </row>
    <row r="1301" spans="1:6" x14ac:dyDescent="0.25">
      <c r="A1301" s="73">
        <v>43887</v>
      </c>
      <c r="B1301" s="66">
        <v>-16105</v>
      </c>
      <c r="C1301" s="50">
        <f>VLOOKUP($A1301,級距!$A:$K,9,FALSE)</f>
        <v>8</v>
      </c>
      <c r="D1301" s="50">
        <f>VLOOKUP($A1301,級距!A:K,10,FALSE)</f>
        <v>1</v>
      </c>
      <c r="E1301" s="50">
        <f>VLOOKUP($A1301,級距!A:K,11,FALSE)</f>
        <v>1</v>
      </c>
      <c r="F1301" s="50">
        <f t="shared" si="20"/>
        <v>1</v>
      </c>
    </row>
    <row r="1302" spans="1:6" x14ac:dyDescent="0.25">
      <c r="A1302" s="73">
        <v>43886</v>
      </c>
      <c r="B1302" s="66">
        <v>3480</v>
      </c>
      <c r="C1302" s="50">
        <f>VLOOKUP($A1302,級距!$A:$K,9,FALSE)</f>
        <v>10</v>
      </c>
      <c r="D1302" s="50">
        <f>VLOOKUP($A1302,級距!A:K,10,FALSE)</f>
        <v>8</v>
      </c>
      <c r="E1302" s="50">
        <f>VLOOKUP($A1302,級距!A:K,11,FALSE)</f>
        <v>4</v>
      </c>
      <c r="F1302" s="50">
        <f t="shared" si="20"/>
        <v>1</v>
      </c>
    </row>
    <row r="1303" spans="1:6" x14ac:dyDescent="0.25">
      <c r="A1303" s="73">
        <v>43885</v>
      </c>
      <c r="B1303" s="66">
        <v>-4990</v>
      </c>
      <c r="C1303" s="50">
        <f>VLOOKUP($A1303,級距!$A:$K,9,FALSE)</f>
        <v>7</v>
      </c>
      <c r="D1303" s="50">
        <f>VLOOKUP($A1303,級距!A:K,10,FALSE)</f>
        <v>6</v>
      </c>
      <c r="E1303" s="50">
        <f>VLOOKUP($A1303,級距!A:K,11,FALSE)</f>
        <v>1</v>
      </c>
      <c r="F1303" s="50">
        <f t="shared" si="20"/>
        <v>1</v>
      </c>
    </row>
    <row r="1304" spans="1:6" x14ac:dyDescent="0.25">
      <c r="A1304" s="73">
        <v>43881</v>
      </c>
      <c r="B1304" s="66">
        <v>-3955</v>
      </c>
      <c r="C1304" s="50">
        <f>VLOOKUP($A1304,級距!$A:$K,9,FALSE)</f>
        <v>7</v>
      </c>
      <c r="D1304" s="50">
        <f>VLOOKUP($A1304,級距!A:K,10,FALSE)</f>
        <v>4</v>
      </c>
      <c r="E1304" s="50">
        <f>VLOOKUP($A1304,級距!A:K,11,FALSE)</f>
        <v>1</v>
      </c>
      <c r="F1304" s="50">
        <f t="shared" si="20"/>
        <v>1</v>
      </c>
    </row>
    <row r="1305" spans="1:6" x14ac:dyDescent="0.25">
      <c r="A1305" s="73">
        <v>43880</v>
      </c>
      <c r="B1305" s="66">
        <v>5220</v>
      </c>
      <c r="C1305" s="50">
        <f>VLOOKUP($A1305,級距!$A:$K,9,FALSE)</f>
        <v>2</v>
      </c>
      <c r="D1305" s="50">
        <f>VLOOKUP($A1305,級距!A:K,10,FALSE)</f>
        <v>8</v>
      </c>
      <c r="E1305" s="50">
        <f>VLOOKUP($A1305,級距!A:K,11,FALSE)</f>
        <v>3</v>
      </c>
      <c r="F1305" s="50">
        <f t="shared" si="20"/>
        <v>1</v>
      </c>
    </row>
    <row r="1306" spans="1:6" x14ac:dyDescent="0.25">
      <c r="A1306" s="73">
        <v>43879</v>
      </c>
      <c r="B1306" s="66">
        <v>4790</v>
      </c>
      <c r="C1306" s="50">
        <f>VLOOKUP($A1306,級距!$A:$K,9,FALSE)</f>
        <v>2</v>
      </c>
      <c r="D1306" s="50">
        <f>VLOOKUP($A1306,級距!A:K,10,FALSE)</f>
        <v>8</v>
      </c>
      <c r="E1306" s="50">
        <f>VLOOKUP($A1306,級距!A:K,11,FALSE)</f>
        <v>3</v>
      </c>
      <c r="F1306" s="50">
        <f t="shared" si="20"/>
        <v>1</v>
      </c>
    </row>
    <row r="1307" spans="1:6" x14ac:dyDescent="0.25">
      <c r="A1307" s="32">
        <v>43878</v>
      </c>
      <c r="B1307" s="66">
        <v>-6925</v>
      </c>
      <c r="C1307" s="50" t="e">
        <f>VLOOKUP($A1307,級距!$A:$K,9,FALSE)</f>
        <v>#N/A</v>
      </c>
      <c r="D1307" s="50" t="e">
        <f>VLOOKUP($A1307,級距!A:K,10,FALSE)</f>
        <v>#N/A</v>
      </c>
      <c r="E1307" s="50" t="e">
        <f>VLOOKUP($A1307,級距!A:K,11,FALSE)</f>
        <v>#N/A</v>
      </c>
      <c r="F1307" s="50">
        <f t="shared" si="20"/>
        <v>1</v>
      </c>
    </row>
    <row r="1308" spans="1:6" x14ac:dyDescent="0.25">
      <c r="A1308" s="73">
        <v>43877</v>
      </c>
      <c r="B1308" s="66">
        <v>0</v>
      </c>
      <c r="C1308" s="50" t="e">
        <f>VLOOKUP($A1308,級距!$A:$K,9,FALSE)</f>
        <v>#N/A</v>
      </c>
      <c r="D1308" s="50" t="e">
        <f>VLOOKUP($A1308,級距!A:K,10,FALSE)</f>
        <v>#N/A</v>
      </c>
      <c r="E1308" s="50" t="e">
        <f>VLOOKUP($A1308,級距!A:K,11,FALSE)</f>
        <v>#N/A</v>
      </c>
      <c r="F1308" s="50">
        <f t="shared" si="20"/>
        <v>0</v>
      </c>
    </row>
    <row r="1309" spans="1:6" x14ac:dyDescent="0.25">
      <c r="A1309" s="73">
        <v>43876</v>
      </c>
      <c r="B1309" s="66">
        <v>0</v>
      </c>
      <c r="C1309" s="50" t="e">
        <f>VLOOKUP($A1309,級距!$A:$K,9,FALSE)</f>
        <v>#N/A</v>
      </c>
      <c r="D1309" s="50" t="e">
        <f>VLOOKUP($A1309,級距!A:K,10,FALSE)</f>
        <v>#N/A</v>
      </c>
      <c r="E1309" s="50" t="e">
        <f>VLOOKUP($A1309,級距!A:K,11,FALSE)</f>
        <v>#N/A</v>
      </c>
      <c r="F1309" s="50">
        <f t="shared" si="20"/>
        <v>0</v>
      </c>
    </row>
    <row r="1310" spans="1:6" x14ac:dyDescent="0.25">
      <c r="A1310" s="73">
        <v>43875</v>
      </c>
      <c r="B1310" s="66">
        <v>295</v>
      </c>
      <c r="C1310" s="50">
        <f>VLOOKUP($A1310,級距!$A:$K,9,FALSE)</f>
        <v>1</v>
      </c>
      <c r="D1310" s="50">
        <f>VLOOKUP($A1310,級距!A:K,10,FALSE)</f>
        <v>2</v>
      </c>
      <c r="E1310" s="50">
        <f>VLOOKUP($A1310,級距!A:K,11,FALSE)</f>
        <v>2</v>
      </c>
      <c r="F1310" s="50">
        <f t="shared" si="20"/>
        <v>1</v>
      </c>
    </row>
    <row r="1311" spans="1:6" x14ac:dyDescent="0.25">
      <c r="A1311" s="73">
        <v>43874</v>
      </c>
      <c r="B1311" s="66">
        <v>-75</v>
      </c>
      <c r="C1311" s="50">
        <f>VLOOKUP($A1311,級距!$A:$K,9,FALSE)</f>
        <v>4</v>
      </c>
      <c r="D1311" s="50">
        <f>VLOOKUP($A1311,級距!A:K,10,FALSE)</f>
        <v>6</v>
      </c>
      <c r="E1311" s="50">
        <f>VLOOKUP($A1311,級距!A:K,11,FALSE)</f>
        <v>2</v>
      </c>
      <c r="F1311" s="50">
        <f t="shared" si="20"/>
        <v>1</v>
      </c>
    </row>
    <row r="1312" spans="1:6" x14ac:dyDescent="0.25">
      <c r="A1312" s="73">
        <v>43873</v>
      </c>
      <c r="B1312" s="66">
        <v>-1770</v>
      </c>
      <c r="C1312" s="50">
        <f>VLOOKUP($A1312,級距!$A:$K,9,FALSE)</f>
        <v>1</v>
      </c>
      <c r="D1312" s="50">
        <f>VLOOKUP($A1312,級距!A:K,10,FALSE)</f>
        <v>7</v>
      </c>
      <c r="E1312" s="50">
        <f>VLOOKUP($A1312,級距!A:K,11,FALSE)</f>
        <v>3</v>
      </c>
      <c r="F1312" s="50">
        <f t="shared" si="20"/>
        <v>1</v>
      </c>
    </row>
    <row r="1313" spans="1:6" x14ac:dyDescent="0.25">
      <c r="A1313" s="73">
        <v>43872</v>
      </c>
      <c r="B1313" s="66">
        <v>1800</v>
      </c>
      <c r="C1313" s="50">
        <f>VLOOKUP($A1313,級距!$A:$K,9,FALSE)</f>
        <v>3</v>
      </c>
      <c r="D1313" s="50">
        <f>VLOOKUP($A1313,級距!A:K,10,FALSE)</f>
        <v>3</v>
      </c>
      <c r="E1313" s="50">
        <f>VLOOKUP($A1313,級距!A:K,11,FALSE)</f>
        <v>2</v>
      </c>
      <c r="F1313" s="50">
        <f t="shared" si="20"/>
        <v>1</v>
      </c>
    </row>
    <row r="1314" spans="1:6" x14ac:dyDescent="0.25">
      <c r="A1314" s="73">
        <v>43871</v>
      </c>
      <c r="B1314" s="66">
        <v>9920</v>
      </c>
      <c r="C1314" s="50">
        <f>VLOOKUP($A1314,級距!$A:$K,9,FALSE)</f>
        <v>5</v>
      </c>
      <c r="D1314" s="50">
        <f>VLOOKUP($A1314,級距!A:K,10,FALSE)</f>
        <v>7</v>
      </c>
      <c r="E1314" s="50">
        <f>VLOOKUP($A1314,級距!A:K,11,FALSE)</f>
        <v>3</v>
      </c>
      <c r="F1314" s="50">
        <f t="shared" si="20"/>
        <v>1</v>
      </c>
    </row>
    <row r="1315" spans="1:6" x14ac:dyDescent="0.25">
      <c r="A1315" s="73">
        <v>43868</v>
      </c>
      <c r="B1315" s="66">
        <v>-1550</v>
      </c>
      <c r="C1315" s="50">
        <f>VLOOKUP($A1315,級距!$A:$K,9,FALSE)</f>
        <v>2</v>
      </c>
      <c r="D1315" s="50">
        <f>VLOOKUP($A1315,級距!A:K,10,FALSE)</f>
        <v>1</v>
      </c>
      <c r="E1315" s="50">
        <f>VLOOKUP($A1315,級距!A:K,11,FALSE)</f>
        <v>2</v>
      </c>
      <c r="F1315" s="50">
        <f t="shared" si="20"/>
        <v>1</v>
      </c>
    </row>
    <row r="1316" spans="1:6" x14ac:dyDescent="0.25">
      <c r="A1316" s="73">
        <v>43867</v>
      </c>
      <c r="B1316" s="66">
        <v>-3270</v>
      </c>
      <c r="C1316" s="50">
        <f>VLOOKUP($A1316,級距!$A:$K,9,FALSE)</f>
        <v>2</v>
      </c>
      <c r="D1316" s="50">
        <f>VLOOKUP($A1316,級距!A:K,10,FALSE)</f>
        <v>4</v>
      </c>
      <c r="E1316" s="50">
        <f>VLOOKUP($A1316,級距!A:K,11,FALSE)</f>
        <v>2</v>
      </c>
      <c r="F1316" s="50">
        <f t="shared" si="20"/>
        <v>1</v>
      </c>
    </row>
    <row r="1317" spans="1:6" x14ac:dyDescent="0.25">
      <c r="A1317" s="73">
        <v>43866</v>
      </c>
      <c r="B1317" s="66">
        <v>4695</v>
      </c>
      <c r="C1317" s="50">
        <f>VLOOKUP($A1317,級距!$A:$K,9,FALSE)</f>
        <v>5</v>
      </c>
      <c r="D1317" s="50">
        <f>VLOOKUP($A1317,級距!A:K,10,FALSE)</f>
        <v>5</v>
      </c>
      <c r="E1317" s="50">
        <f>VLOOKUP($A1317,級距!A:K,11,FALSE)</f>
        <v>2</v>
      </c>
      <c r="F1317" s="50">
        <f t="shared" si="20"/>
        <v>1</v>
      </c>
    </row>
    <row r="1318" spans="1:6" x14ac:dyDescent="0.25">
      <c r="A1318" s="73">
        <v>43865</v>
      </c>
      <c r="B1318" s="66">
        <v>-3940</v>
      </c>
      <c r="C1318" s="50">
        <f>VLOOKUP($A1318,級距!$A:$K,9,FALSE)</f>
        <v>5</v>
      </c>
      <c r="D1318" s="50">
        <f>VLOOKUP($A1318,級距!A:K,10,FALSE)</f>
        <v>9</v>
      </c>
      <c r="E1318" s="50">
        <f>VLOOKUP($A1318,級距!A:K,11,FALSE)</f>
        <v>3</v>
      </c>
      <c r="F1318" s="50">
        <f t="shared" si="20"/>
        <v>1</v>
      </c>
    </row>
    <row r="1319" spans="1:6" x14ac:dyDescent="0.25">
      <c r="A1319" s="73">
        <v>43864</v>
      </c>
      <c r="B1319" s="66">
        <v>-355</v>
      </c>
      <c r="C1319" s="50">
        <f>VLOOKUP($A1319,級距!$A:$K,9,FALSE)</f>
        <v>4</v>
      </c>
      <c r="D1319" s="50">
        <f>VLOOKUP($A1319,級距!A:K,10,FALSE)</f>
        <v>7</v>
      </c>
      <c r="E1319" s="50">
        <f>VLOOKUP($A1319,級距!A:K,11,FALSE)</f>
        <v>3</v>
      </c>
      <c r="F1319" s="50">
        <f t="shared" si="20"/>
        <v>1</v>
      </c>
    </row>
    <row r="1320" spans="1:6" x14ac:dyDescent="0.25">
      <c r="A1320" s="73">
        <v>43860</v>
      </c>
      <c r="B1320" s="66">
        <v>18570</v>
      </c>
      <c r="C1320" s="50">
        <f>VLOOKUP($A1320,級距!$A:$K,9,FALSE)</f>
        <v>4</v>
      </c>
      <c r="D1320" s="50">
        <f>VLOOKUP($A1320,級距!A:K,10,FALSE)</f>
        <v>9</v>
      </c>
      <c r="E1320" s="50">
        <f>VLOOKUP($A1320,級距!A:K,11,FALSE)</f>
        <v>3</v>
      </c>
      <c r="F1320" s="50">
        <f t="shared" si="20"/>
        <v>1</v>
      </c>
    </row>
    <row r="1321" spans="1:6" x14ac:dyDescent="0.25">
      <c r="A1321" s="73">
        <v>43859</v>
      </c>
      <c r="B1321" s="66">
        <v>-2785</v>
      </c>
      <c r="C1321" s="50">
        <f>VLOOKUP($A1321,級距!$A:$K,9,FALSE)</f>
        <v>2</v>
      </c>
      <c r="D1321" s="50">
        <f>VLOOKUP($A1321,級距!A:K,10,FALSE)</f>
        <v>5</v>
      </c>
      <c r="E1321" s="50">
        <f>VLOOKUP($A1321,級距!A:K,11,FALSE)</f>
        <v>2</v>
      </c>
      <c r="F1321" s="50">
        <f t="shared" si="20"/>
        <v>1</v>
      </c>
    </row>
    <row r="1322" spans="1:6" x14ac:dyDescent="0.25">
      <c r="A1322" s="73">
        <v>43858</v>
      </c>
      <c r="B1322" s="66">
        <v>2145</v>
      </c>
      <c r="C1322" s="50">
        <f>VLOOKUP($A1322,級距!$A:$K,9,FALSE)</f>
        <v>4</v>
      </c>
      <c r="D1322" s="50">
        <f>VLOOKUP($A1322,級距!A:K,10,FALSE)</f>
        <v>9</v>
      </c>
      <c r="E1322" s="50">
        <f>VLOOKUP($A1322,級距!A:K,11,FALSE)</f>
        <v>3</v>
      </c>
      <c r="F1322" s="50">
        <f t="shared" si="20"/>
        <v>1</v>
      </c>
    </row>
    <row r="1323" spans="1:6" x14ac:dyDescent="0.25">
      <c r="A1323" s="73">
        <v>43857</v>
      </c>
      <c r="B1323" s="66">
        <v>495</v>
      </c>
      <c r="C1323" s="50">
        <f>VLOOKUP($A1323,級距!$A:$K,9,FALSE)</f>
        <v>2</v>
      </c>
      <c r="D1323" s="50">
        <f>VLOOKUP($A1323,級距!A:K,10,FALSE)</f>
        <v>2</v>
      </c>
      <c r="E1323" s="50">
        <f>VLOOKUP($A1323,級距!A:K,11,FALSE)</f>
        <v>2</v>
      </c>
      <c r="F1323" s="50">
        <f t="shared" si="20"/>
        <v>1</v>
      </c>
    </row>
    <row r="1324" spans="1:6" x14ac:dyDescent="0.25">
      <c r="A1324" s="73">
        <v>43854</v>
      </c>
      <c r="B1324" s="66">
        <v>-2120</v>
      </c>
      <c r="C1324" s="50">
        <f>VLOOKUP($A1324,級距!$A:$K,9,FALSE)</f>
        <v>6</v>
      </c>
      <c r="D1324" s="50">
        <f>VLOOKUP($A1324,級距!A:K,10,FALSE)</f>
        <v>8</v>
      </c>
      <c r="E1324" s="50">
        <f>VLOOKUP($A1324,級距!A:K,11,FALSE)</f>
        <v>4</v>
      </c>
      <c r="F1324" s="50">
        <f t="shared" si="20"/>
        <v>1</v>
      </c>
    </row>
    <row r="1325" spans="1:6" x14ac:dyDescent="0.25">
      <c r="A1325" s="73">
        <v>43853</v>
      </c>
      <c r="B1325" s="66">
        <v>-3820</v>
      </c>
      <c r="C1325" s="50">
        <f>VLOOKUP($A1325,級距!$A:$K,9,FALSE)</f>
        <v>2</v>
      </c>
      <c r="D1325" s="50">
        <f>VLOOKUP($A1325,級距!A:K,10,FALSE)</f>
        <v>4</v>
      </c>
      <c r="E1325" s="50">
        <f>VLOOKUP($A1325,級距!A:K,11,FALSE)</f>
        <v>2</v>
      </c>
      <c r="F1325" s="50">
        <f t="shared" si="20"/>
        <v>1</v>
      </c>
    </row>
    <row r="1326" spans="1:6" x14ac:dyDescent="0.25">
      <c r="A1326" s="73">
        <v>43852</v>
      </c>
      <c r="B1326" s="66">
        <v>1280</v>
      </c>
      <c r="C1326" s="50">
        <f>VLOOKUP($A1326,級距!$A:$K,9,FALSE)</f>
        <v>1</v>
      </c>
      <c r="D1326" s="50">
        <f>VLOOKUP($A1326,級距!A:K,10,FALSE)</f>
        <v>5</v>
      </c>
      <c r="E1326" s="50">
        <f>VLOOKUP($A1326,級距!A:K,11,FALSE)</f>
        <v>2</v>
      </c>
      <c r="F1326" s="50">
        <f t="shared" si="20"/>
        <v>1</v>
      </c>
    </row>
    <row r="1327" spans="1:6" x14ac:dyDescent="0.25">
      <c r="A1327" s="73">
        <v>43851</v>
      </c>
      <c r="B1327" s="66">
        <v>1620</v>
      </c>
      <c r="C1327" s="50">
        <f>VLOOKUP($A1327,級距!$A:$K,9,FALSE)</f>
        <v>1</v>
      </c>
      <c r="D1327" s="50">
        <f>VLOOKUP($A1327,級距!A:K,10,FALSE)</f>
        <v>7</v>
      </c>
      <c r="E1327" s="50">
        <f>VLOOKUP($A1327,級距!A:K,11,FALSE)</f>
        <v>3</v>
      </c>
      <c r="F1327" s="50">
        <f t="shared" si="20"/>
        <v>1</v>
      </c>
    </row>
    <row r="1328" spans="1:6" x14ac:dyDescent="0.25">
      <c r="A1328" s="73">
        <v>43850</v>
      </c>
      <c r="B1328" s="66">
        <v>-110</v>
      </c>
      <c r="C1328" s="50" t="e">
        <f>VLOOKUP($A1328,級距!$A:$K,9,FALSE)</f>
        <v>#N/A</v>
      </c>
      <c r="D1328" s="50" t="e">
        <f>VLOOKUP($A1328,級距!A:K,10,FALSE)</f>
        <v>#N/A</v>
      </c>
      <c r="E1328" s="50" t="e">
        <f>VLOOKUP($A1328,級距!A:K,11,FALSE)</f>
        <v>#N/A</v>
      </c>
      <c r="F1328" s="50">
        <f t="shared" si="20"/>
        <v>1</v>
      </c>
    </row>
    <row r="1329" spans="1:6" x14ac:dyDescent="0.25">
      <c r="A1329" s="73">
        <v>43849</v>
      </c>
      <c r="B1329" s="66">
        <v>0</v>
      </c>
      <c r="C1329" s="50" t="e">
        <f>VLOOKUP($A1329,級距!$A:$K,9,FALSE)</f>
        <v>#N/A</v>
      </c>
      <c r="D1329" s="50" t="e">
        <f>VLOOKUP($A1329,級距!A:K,10,FALSE)</f>
        <v>#N/A</v>
      </c>
      <c r="E1329" s="50" t="e">
        <f>VLOOKUP($A1329,級距!A:K,11,FALSE)</f>
        <v>#N/A</v>
      </c>
      <c r="F1329" s="50">
        <f t="shared" si="20"/>
        <v>0</v>
      </c>
    </row>
    <row r="1330" spans="1:6" x14ac:dyDescent="0.25">
      <c r="A1330" s="73">
        <v>43848</v>
      </c>
      <c r="B1330" s="66">
        <v>0</v>
      </c>
      <c r="C1330" s="50" t="e">
        <f>VLOOKUP($A1330,級距!$A:$K,9,FALSE)</f>
        <v>#N/A</v>
      </c>
      <c r="D1330" s="50" t="e">
        <f>VLOOKUP($A1330,級距!A:K,10,FALSE)</f>
        <v>#N/A</v>
      </c>
      <c r="E1330" s="50" t="e">
        <f>VLOOKUP($A1330,級距!A:K,11,FALSE)</f>
        <v>#N/A</v>
      </c>
      <c r="F1330" s="50">
        <f t="shared" si="20"/>
        <v>0</v>
      </c>
    </row>
    <row r="1331" spans="1:6" x14ac:dyDescent="0.25">
      <c r="A1331" s="73">
        <v>43847</v>
      </c>
      <c r="B1331" s="66">
        <v>-430</v>
      </c>
      <c r="C1331" s="50">
        <f>VLOOKUP($A1331,級距!$A:$K,9,FALSE)</f>
        <v>1</v>
      </c>
      <c r="D1331" s="50">
        <f>VLOOKUP($A1331,級距!A:K,10,FALSE)</f>
        <v>3</v>
      </c>
      <c r="E1331" s="50">
        <f>VLOOKUP($A1331,級距!A:K,11,FALSE)</f>
        <v>2</v>
      </c>
      <c r="F1331" s="50">
        <f t="shared" si="20"/>
        <v>1</v>
      </c>
    </row>
    <row r="1332" spans="1:6" x14ac:dyDescent="0.25">
      <c r="A1332" s="73">
        <v>43846</v>
      </c>
      <c r="B1332" s="66">
        <v>4365</v>
      </c>
      <c r="C1332" s="50">
        <f>VLOOKUP($A1332,級距!$A:$K,9,FALSE)</f>
        <v>1</v>
      </c>
      <c r="D1332" s="50">
        <f>VLOOKUP($A1332,級距!A:K,10,FALSE)</f>
        <v>7</v>
      </c>
      <c r="E1332" s="50">
        <f>VLOOKUP($A1332,級距!A:K,11,FALSE)</f>
        <v>3</v>
      </c>
      <c r="F1332" s="50">
        <f t="shared" si="20"/>
        <v>1</v>
      </c>
    </row>
    <row r="1333" spans="1:6" x14ac:dyDescent="0.25">
      <c r="A1333" s="73">
        <v>43845</v>
      </c>
      <c r="B1333" s="66">
        <v>-155</v>
      </c>
      <c r="C1333" s="50">
        <f>VLOOKUP($A1333,級距!$A:$K,9,FALSE)</f>
        <v>1</v>
      </c>
      <c r="D1333" s="50">
        <f>VLOOKUP($A1333,級距!A:K,10,FALSE)</f>
        <v>1</v>
      </c>
      <c r="E1333" s="50">
        <f>VLOOKUP($A1333,級距!A:K,11,FALSE)</f>
        <v>2</v>
      </c>
      <c r="F1333" s="50">
        <f t="shared" si="20"/>
        <v>1</v>
      </c>
    </row>
    <row r="1334" spans="1:6" x14ac:dyDescent="0.25">
      <c r="A1334" s="73">
        <v>43844</v>
      </c>
      <c r="B1334" s="66">
        <v>480</v>
      </c>
      <c r="C1334" s="50">
        <f>VLOOKUP($A1334,級距!$A:$K,9,FALSE)</f>
        <v>1</v>
      </c>
      <c r="D1334" s="50">
        <f>VLOOKUP($A1334,級距!A:K,10,FALSE)</f>
        <v>4</v>
      </c>
      <c r="E1334" s="50">
        <f>VLOOKUP($A1334,級距!A:K,11,FALSE)</f>
        <v>2</v>
      </c>
      <c r="F1334" s="50">
        <f t="shared" si="20"/>
        <v>1</v>
      </c>
    </row>
    <row r="1335" spans="1:6" x14ac:dyDescent="0.25">
      <c r="A1335" s="73">
        <v>43843</v>
      </c>
      <c r="B1335" s="66">
        <v>8480</v>
      </c>
      <c r="C1335" s="50">
        <f>VLOOKUP($A1335,級距!$A:$K,9,FALSE)</f>
        <v>2</v>
      </c>
      <c r="D1335" s="50">
        <f>VLOOKUP($A1335,級距!A:K,10,FALSE)</f>
        <v>9</v>
      </c>
      <c r="E1335" s="50">
        <f>VLOOKUP($A1335,級距!A:K,11,FALSE)</f>
        <v>3</v>
      </c>
      <c r="F1335" s="50">
        <f t="shared" si="20"/>
        <v>1</v>
      </c>
    </row>
    <row r="1336" spans="1:6" x14ac:dyDescent="0.25">
      <c r="A1336" s="73">
        <v>43840</v>
      </c>
      <c r="B1336" s="66">
        <v>-3235</v>
      </c>
      <c r="C1336" s="50">
        <f>VLOOKUP($A1336,級距!$A:$K,9,FALSE)</f>
        <v>2</v>
      </c>
      <c r="D1336" s="50">
        <f>VLOOKUP($A1336,級距!A:K,10,FALSE)</f>
        <v>8</v>
      </c>
      <c r="E1336" s="50">
        <f>VLOOKUP($A1336,級距!A:K,11,FALSE)</f>
        <v>3</v>
      </c>
      <c r="F1336" s="50">
        <f t="shared" si="20"/>
        <v>1</v>
      </c>
    </row>
    <row r="1337" spans="1:6" x14ac:dyDescent="0.25">
      <c r="A1337" s="73">
        <v>43839</v>
      </c>
      <c r="B1337" s="66">
        <v>1885</v>
      </c>
      <c r="C1337" s="50">
        <f>VLOOKUP($A1337,級距!$A:$K,9,FALSE)</f>
        <v>1</v>
      </c>
      <c r="D1337" s="50">
        <f>VLOOKUP($A1337,級距!A:K,10,FALSE)</f>
        <v>4</v>
      </c>
      <c r="E1337" s="50">
        <f>VLOOKUP($A1337,級距!A:K,11,FALSE)</f>
        <v>2</v>
      </c>
      <c r="F1337" s="50">
        <f t="shared" si="20"/>
        <v>1</v>
      </c>
    </row>
    <row r="1338" spans="1:6" x14ac:dyDescent="0.25">
      <c r="A1338" s="73">
        <v>43838</v>
      </c>
      <c r="B1338" s="66">
        <v>4805</v>
      </c>
      <c r="C1338" s="50">
        <f>VLOOKUP($A1338,級距!$A:$K,9,FALSE)</f>
        <v>5</v>
      </c>
      <c r="D1338" s="50">
        <f>VLOOKUP($A1338,級距!A:K,10,FALSE)</f>
        <v>5</v>
      </c>
      <c r="E1338" s="50">
        <f>VLOOKUP($A1338,級距!A:K,11,FALSE)</f>
        <v>2</v>
      </c>
      <c r="F1338" s="50">
        <f t="shared" si="20"/>
        <v>1</v>
      </c>
    </row>
    <row r="1339" spans="1:6" x14ac:dyDescent="0.25">
      <c r="A1339" s="73">
        <v>43837</v>
      </c>
      <c r="B1339" s="66">
        <v>-6910</v>
      </c>
      <c r="C1339" s="50">
        <f>VLOOKUP($A1339,級距!$A:$K,9,FALSE)</f>
        <v>1</v>
      </c>
      <c r="D1339" s="50">
        <f>VLOOKUP($A1339,級距!A:K,10,FALSE)</f>
        <v>2</v>
      </c>
      <c r="E1339" s="50">
        <f>VLOOKUP($A1339,級距!A:K,11,FALSE)</f>
        <v>2</v>
      </c>
      <c r="F1339" s="50">
        <f t="shared" si="20"/>
        <v>1</v>
      </c>
    </row>
    <row r="1340" spans="1:6" x14ac:dyDescent="0.25">
      <c r="A1340" s="73">
        <v>43836</v>
      </c>
      <c r="B1340" s="66">
        <v>6325</v>
      </c>
      <c r="C1340" s="50">
        <f>VLOOKUP($A1340,級距!$A:$K,9,FALSE)</f>
        <v>5</v>
      </c>
      <c r="D1340" s="50">
        <f>VLOOKUP($A1340,級距!A:K,10,FALSE)</f>
        <v>9</v>
      </c>
      <c r="E1340" s="50">
        <f>VLOOKUP($A1340,級距!A:K,11,FALSE)</f>
        <v>3</v>
      </c>
      <c r="F1340" s="50">
        <f t="shared" si="20"/>
        <v>1</v>
      </c>
    </row>
    <row r="1341" spans="1:6" x14ac:dyDescent="0.25">
      <c r="A1341" s="73">
        <v>43833</v>
      </c>
      <c r="B1341" s="66">
        <v>-305</v>
      </c>
      <c r="C1341" s="50">
        <f>VLOOKUP($A1341,級距!$A:$K,9,FALSE)</f>
        <v>3</v>
      </c>
      <c r="D1341" s="50">
        <f>VLOOKUP($A1341,級距!A:K,10,FALSE)</f>
        <v>5</v>
      </c>
      <c r="E1341" s="50">
        <f>VLOOKUP($A1341,級距!A:K,11,FALSE)</f>
        <v>2</v>
      </c>
      <c r="F1341" s="50">
        <f t="shared" si="20"/>
        <v>1</v>
      </c>
    </row>
    <row r="1342" spans="1:6" x14ac:dyDescent="0.25">
      <c r="A1342" s="73">
        <v>43832</v>
      </c>
      <c r="B1342" s="66">
        <v>5620</v>
      </c>
      <c r="C1342" s="50">
        <f>VLOOKUP($A1342,級距!$A:$K,9,FALSE)</f>
        <v>2</v>
      </c>
      <c r="D1342" s="50">
        <f>VLOOKUP($A1342,級距!A:K,10,FALSE)</f>
        <v>10</v>
      </c>
      <c r="E1342" s="50">
        <f>VLOOKUP($A1342,級距!A:K,11,FALSE)</f>
        <v>3</v>
      </c>
      <c r="F1342" s="50">
        <f t="shared" si="20"/>
        <v>1</v>
      </c>
    </row>
    <row r="1343" spans="1:6" x14ac:dyDescent="0.25">
      <c r="A1343" s="73">
        <v>43831</v>
      </c>
      <c r="B1343" s="66">
        <v>480</v>
      </c>
      <c r="C1343" s="50" t="e">
        <f>VLOOKUP($A1343,級距!$A:$K,9,FALSE)</f>
        <v>#N/A</v>
      </c>
      <c r="D1343" s="50" t="e">
        <f>VLOOKUP($A1343,級距!A:K,10,FALSE)</f>
        <v>#N/A</v>
      </c>
      <c r="E1343" s="50" t="e">
        <f>VLOOKUP($A1343,級距!A:K,11,FALSE)</f>
        <v>#N/A</v>
      </c>
      <c r="F1343" s="50">
        <f t="shared" si="20"/>
        <v>1</v>
      </c>
    </row>
    <row r="1344" spans="1:6" x14ac:dyDescent="0.25">
      <c r="A1344" s="73">
        <v>43830</v>
      </c>
      <c r="B1344" s="66">
        <v>5860</v>
      </c>
      <c r="C1344" s="50">
        <f>VLOOKUP($A1344,級距!$A:$K,9,FALSE)</f>
        <v>1</v>
      </c>
      <c r="D1344" s="50">
        <f>VLOOKUP($A1344,級距!A:K,10,FALSE)</f>
        <v>2</v>
      </c>
      <c r="E1344" s="50">
        <f>VLOOKUP($A1344,級距!A:K,11,FALSE)</f>
        <v>2</v>
      </c>
      <c r="F1344" s="50">
        <f t="shared" si="20"/>
        <v>1</v>
      </c>
    </row>
    <row r="1345" spans="1:6" x14ac:dyDescent="0.25">
      <c r="A1345" s="73">
        <v>43825</v>
      </c>
      <c r="B1345" s="66">
        <v>5140</v>
      </c>
      <c r="C1345" s="50">
        <f>VLOOKUP($A1345,級距!$A:$K,9,FALSE)</f>
        <v>1</v>
      </c>
      <c r="D1345" s="50">
        <f>VLOOKUP($A1345,級距!A:K,10,FALSE)</f>
        <v>10</v>
      </c>
      <c r="E1345" s="50">
        <f>VLOOKUP($A1345,級距!A:K,11,FALSE)</f>
        <v>3</v>
      </c>
      <c r="F1345" s="50">
        <f t="shared" si="20"/>
        <v>1</v>
      </c>
    </row>
    <row r="1346" spans="1:6" x14ac:dyDescent="0.25">
      <c r="A1346" s="73">
        <v>43824</v>
      </c>
      <c r="B1346" s="66">
        <v>-350</v>
      </c>
      <c r="C1346" s="50" t="e">
        <f>VLOOKUP($A1346,級距!$A:$K,9,FALSE)</f>
        <v>#N/A</v>
      </c>
      <c r="D1346" s="50" t="e">
        <f>VLOOKUP($A1346,級距!A:K,10,FALSE)</f>
        <v>#N/A</v>
      </c>
      <c r="E1346" s="50" t="e">
        <f>VLOOKUP($A1346,級距!A:K,11,FALSE)</f>
        <v>#N/A</v>
      </c>
      <c r="F1346" s="50">
        <f t="shared" ref="F1346:F1409" si="21">IF(B1346&lt;&gt;0,1,0)</f>
        <v>1</v>
      </c>
    </row>
    <row r="1347" spans="1:6" x14ac:dyDescent="0.25">
      <c r="A1347" s="73">
        <v>43823</v>
      </c>
      <c r="B1347" s="66">
        <v>-430</v>
      </c>
      <c r="C1347" s="50" t="e">
        <f>VLOOKUP($A1347,級距!$A:$K,9,FALSE)</f>
        <v>#N/A</v>
      </c>
      <c r="D1347" s="50" t="e">
        <f>VLOOKUP($A1347,級距!A:K,10,FALSE)</f>
        <v>#N/A</v>
      </c>
      <c r="E1347" s="50" t="e">
        <f>VLOOKUP($A1347,級距!A:K,11,FALSE)</f>
        <v>#N/A</v>
      </c>
      <c r="F1347" s="50">
        <f t="shared" si="21"/>
        <v>1</v>
      </c>
    </row>
    <row r="1348" spans="1:6" x14ac:dyDescent="0.25">
      <c r="A1348" s="73">
        <v>43822</v>
      </c>
      <c r="B1348" s="66">
        <v>-980</v>
      </c>
      <c r="C1348" s="50">
        <f>VLOOKUP($A1348,級距!$A:$K,9,FALSE)</f>
        <v>1</v>
      </c>
      <c r="D1348" s="50">
        <f>VLOOKUP($A1348,級距!A:K,10,FALSE)</f>
        <v>3</v>
      </c>
      <c r="E1348" s="50">
        <f>VLOOKUP($A1348,級距!A:K,11,FALSE)</f>
        <v>2</v>
      </c>
      <c r="F1348" s="50">
        <f t="shared" si="21"/>
        <v>1</v>
      </c>
    </row>
    <row r="1349" spans="1:6" x14ac:dyDescent="0.25">
      <c r="A1349" s="73">
        <v>43819</v>
      </c>
      <c r="B1349" s="66">
        <v>-530</v>
      </c>
      <c r="C1349" s="50">
        <f>VLOOKUP($A1349,級距!$A:$K,9,FALSE)</f>
        <v>1</v>
      </c>
      <c r="D1349" s="50">
        <f>VLOOKUP($A1349,級距!A:K,10,FALSE)</f>
        <v>6</v>
      </c>
      <c r="E1349" s="50">
        <f>VLOOKUP($A1349,級距!A:K,11,FALSE)</f>
        <v>2</v>
      </c>
      <c r="F1349" s="50">
        <f t="shared" si="21"/>
        <v>1</v>
      </c>
    </row>
    <row r="1350" spans="1:6" x14ac:dyDescent="0.25">
      <c r="A1350" s="73">
        <v>43818</v>
      </c>
      <c r="B1350" s="66">
        <v>3905</v>
      </c>
      <c r="C1350" s="50">
        <f>VLOOKUP($A1350,級距!$A:$K,9,FALSE)</f>
        <v>1</v>
      </c>
      <c r="D1350" s="50">
        <f>VLOOKUP($A1350,級距!A:K,10,FALSE)</f>
        <v>9</v>
      </c>
      <c r="E1350" s="50">
        <f>VLOOKUP($A1350,級距!A:K,11,FALSE)</f>
        <v>3</v>
      </c>
      <c r="F1350" s="50">
        <f t="shared" si="21"/>
        <v>1</v>
      </c>
    </row>
    <row r="1351" spans="1:6" x14ac:dyDescent="0.25">
      <c r="A1351" s="73">
        <v>43817</v>
      </c>
      <c r="B1351" s="66">
        <v>-450</v>
      </c>
      <c r="C1351" s="50">
        <f>VLOOKUP($A1351,級距!$A:$K,9,FALSE)</f>
        <v>1</v>
      </c>
      <c r="D1351" s="50">
        <f>VLOOKUP($A1351,級距!A:K,10,FALSE)</f>
        <v>2</v>
      </c>
      <c r="E1351" s="50">
        <f>VLOOKUP($A1351,級距!A:K,11,FALSE)</f>
        <v>2</v>
      </c>
      <c r="F1351" s="50">
        <f t="shared" si="21"/>
        <v>1</v>
      </c>
    </row>
    <row r="1352" spans="1:6" x14ac:dyDescent="0.25">
      <c r="A1352" s="73">
        <v>43816</v>
      </c>
      <c r="B1352" s="66">
        <v>80</v>
      </c>
      <c r="C1352" s="50">
        <f>VLOOKUP($A1352,級距!$A:$K,9,FALSE)</f>
        <v>1</v>
      </c>
      <c r="D1352" s="50">
        <f>VLOOKUP($A1352,級距!A:K,10,FALSE)</f>
        <v>2</v>
      </c>
      <c r="E1352" s="50">
        <f>VLOOKUP($A1352,級距!A:K,11,FALSE)</f>
        <v>2</v>
      </c>
      <c r="F1352" s="50">
        <f t="shared" si="21"/>
        <v>1</v>
      </c>
    </row>
    <row r="1353" spans="1:6" x14ac:dyDescent="0.25">
      <c r="A1353" s="73">
        <v>43815</v>
      </c>
      <c r="B1353" s="66">
        <v>-1770</v>
      </c>
      <c r="C1353" s="50">
        <f>VLOOKUP($A1353,級距!$A:$K,9,FALSE)</f>
        <v>1</v>
      </c>
      <c r="D1353" s="50">
        <f>VLOOKUP($A1353,級距!A:K,10,FALSE)</f>
        <v>8</v>
      </c>
      <c r="E1353" s="50">
        <f>VLOOKUP($A1353,級距!A:K,11,FALSE)</f>
        <v>3</v>
      </c>
      <c r="F1353" s="50">
        <f t="shared" si="21"/>
        <v>1</v>
      </c>
    </row>
    <row r="1354" spans="1:6" x14ac:dyDescent="0.25">
      <c r="A1354" s="73">
        <v>43812</v>
      </c>
      <c r="B1354" s="66">
        <v>1175</v>
      </c>
      <c r="C1354" s="50">
        <f>VLOOKUP($A1354,級距!$A:$K,9,FALSE)</f>
        <v>2</v>
      </c>
      <c r="D1354" s="50">
        <f>VLOOKUP($A1354,級距!A:K,10,FALSE)</f>
        <v>3</v>
      </c>
      <c r="E1354" s="50">
        <f>VLOOKUP($A1354,級距!A:K,11,FALSE)</f>
        <v>2</v>
      </c>
      <c r="F1354" s="50">
        <f t="shared" si="21"/>
        <v>1</v>
      </c>
    </row>
    <row r="1355" spans="1:6" x14ac:dyDescent="0.25">
      <c r="A1355" s="73">
        <v>43811</v>
      </c>
      <c r="B1355" s="66">
        <v>14690</v>
      </c>
      <c r="C1355" s="50">
        <f>VLOOKUP($A1355,級距!$A:$K,9,FALSE)</f>
        <v>4</v>
      </c>
      <c r="D1355" s="50">
        <f>VLOOKUP($A1355,級距!A:K,10,FALSE)</f>
        <v>5</v>
      </c>
      <c r="E1355" s="50">
        <f>VLOOKUP($A1355,級距!A:K,11,FALSE)</f>
        <v>2</v>
      </c>
      <c r="F1355" s="50">
        <f t="shared" si="21"/>
        <v>1</v>
      </c>
    </row>
    <row r="1356" spans="1:6" x14ac:dyDescent="0.25">
      <c r="A1356" s="73">
        <v>43810</v>
      </c>
      <c r="B1356" s="66">
        <v>-1780</v>
      </c>
      <c r="C1356" s="50">
        <f>VLOOKUP($A1356,級距!$A:$K,9,FALSE)</f>
        <v>1</v>
      </c>
      <c r="D1356" s="50">
        <f>VLOOKUP($A1356,級距!A:K,10,FALSE)</f>
        <v>7</v>
      </c>
      <c r="E1356" s="50">
        <f>VLOOKUP($A1356,級距!A:K,11,FALSE)</f>
        <v>3</v>
      </c>
      <c r="F1356" s="50">
        <f t="shared" si="21"/>
        <v>1</v>
      </c>
    </row>
    <row r="1357" spans="1:6" x14ac:dyDescent="0.25">
      <c r="A1357" s="73">
        <v>43809</v>
      </c>
      <c r="B1357" s="66">
        <v>-600</v>
      </c>
      <c r="C1357" s="50">
        <f>VLOOKUP($A1357,級距!$A:$K,9,FALSE)</f>
        <v>2</v>
      </c>
      <c r="D1357" s="50">
        <f>VLOOKUP($A1357,級距!A:K,10,FALSE)</f>
        <v>5</v>
      </c>
      <c r="E1357" s="50">
        <f>VLOOKUP($A1357,級距!A:K,11,FALSE)</f>
        <v>2</v>
      </c>
      <c r="F1357" s="50">
        <f t="shared" si="21"/>
        <v>1</v>
      </c>
    </row>
    <row r="1358" spans="1:6" x14ac:dyDescent="0.25">
      <c r="A1358" s="73">
        <v>43808</v>
      </c>
      <c r="B1358" s="66">
        <v>-5825</v>
      </c>
      <c r="C1358" s="50">
        <f>VLOOKUP($A1358,級距!$A:$K,9,FALSE)</f>
        <v>1</v>
      </c>
      <c r="D1358" s="50">
        <f>VLOOKUP($A1358,級距!A:K,10,FALSE)</f>
        <v>5</v>
      </c>
      <c r="E1358" s="50">
        <f>VLOOKUP($A1358,級距!A:K,11,FALSE)</f>
        <v>2</v>
      </c>
      <c r="F1358" s="50">
        <f t="shared" si="21"/>
        <v>1</v>
      </c>
    </row>
    <row r="1359" spans="1:6" x14ac:dyDescent="0.25">
      <c r="A1359" s="73">
        <v>43805</v>
      </c>
      <c r="B1359" s="66">
        <v>800</v>
      </c>
      <c r="C1359" s="50">
        <f>VLOOKUP($A1359,級距!$A:$K,9,FALSE)</f>
        <v>2</v>
      </c>
      <c r="D1359" s="50">
        <f>VLOOKUP($A1359,級距!A:K,10,FALSE)</f>
        <v>7</v>
      </c>
      <c r="E1359" s="50">
        <f>VLOOKUP($A1359,級距!A:K,11,FALSE)</f>
        <v>3</v>
      </c>
      <c r="F1359" s="50">
        <f t="shared" si="21"/>
        <v>1</v>
      </c>
    </row>
    <row r="1360" spans="1:6" x14ac:dyDescent="0.25">
      <c r="A1360" s="73">
        <v>43804</v>
      </c>
      <c r="B1360" s="66">
        <v>355</v>
      </c>
      <c r="C1360" s="50">
        <f>VLOOKUP($A1360,級距!$A:$K,9,FALSE)</f>
        <v>1</v>
      </c>
      <c r="D1360" s="50">
        <f>VLOOKUP($A1360,級距!A:K,10,FALSE)</f>
        <v>4</v>
      </c>
      <c r="E1360" s="50">
        <f>VLOOKUP($A1360,級距!A:K,11,FALSE)</f>
        <v>2</v>
      </c>
      <c r="F1360" s="50">
        <f t="shared" si="21"/>
        <v>1</v>
      </c>
    </row>
    <row r="1361" spans="1:6" x14ac:dyDescent="0.25">
      <c r="A1361" s="73">
        <v>43803</v>
      </c>
      <c r="B1361" s="66">
        <v>-270</v>
      </c>
      <c r="C1361" s="50">
        <f>VLOOKUP($A1361,級距!$A:$K,9,FALSE)</f>
        <v>1</v>
      </c>
      <c r="D1361" s="50">
        <f>VLOOKUP($A1361,級距!A:K,10,FALSE)</f>
        <v>2</v>
      </c>
      <c r="E1361" s="50">
        <f>VLOOKUP($A1361,級距!A:K,11,FALSE)</f>
        <v>2</v>
      </c>
      <c r="F1361" s="50">
        <f t="shared" si="21"/>
        <v>1</v>
      </c>
    </row>
    <row r="1362" spans="1:6" x14ac:dyDescent="0.25">
      <c r="A1362" s="73">
        <v>43802</v>
      </c>
      <c r="B1362" s="66">
        <v>-3635</v>
      </c>
      <c r="C1362" s="50">
        <f>VLOOKUP($A1362,級距!$A:$K,9,FALSE)</f>
        <v>5</v>
      </c>
      <c r="D1362" s="50">
        <f>VLOOKUP($A1362,級距!A:K,10,FALSE)</f>
        <v>3</v>
      </c>
      <c r="E1362" s="50">
        <f>VLOOKUP($A1362,級距!A:K,11,FALSE)</f>
        <v>2</v>
      </c>
      <c r="F1362" s="50">
        <f t="shared" si="21"/>
        <v>1</v>
      </c>
    </row>
    <row r="1363" spans="1:6" x14ac:dyDescent="0.25">
      <c r="A1363" s="73">
        <v>43801</v>
      </c>
      <c r="B1363" s="66">
        <v>-5480</v>
      </c>
      <c r="C1363" s="50">
        <f>VLOOKUP($A1363,級距!$A:$K,9,FALSE)</f>
        <v>5</v>
      </c>
      <c r="D1363" s="50">
        <f>VLOOKUP($A1363,級距!A:K,10,FALSE)</f>
        <v>8</v>
      </c>
      <c r="E1363" s="50">
        <f>VLOOKUP($A1363,級距!A:K,11,FALSE)</f>
        <v>3</v>
      </c>
      <c r="F1363" s="50">
        <f t="shared" si="21"/>
        <v>1</v>
      </c>
    </row>
    <row r="1364" spans="1:6" x14ac:dyDescent="0.25">
      <c r="A1364" s="32">
        <v>43800</v>
      </c>
      <c r="B1364" s="66">
        <v>0</v>
      </c>
      <c r="C1364" s="50" t="e">
        <f>VLOOKUP($A1364,級距!$A:$K,9,FALSE)</f>
        <v>#N/A</v>
      </c>
      <c r="D1364" s="50" t="e">
        <f>VLOOKUP($A1364,級距!A:K,10,FALSE)</f>
        <v>#N/A</v>
      </c>
      <c r="E1364" s="50" t="e">
        <f>VLOOKUP($A1364,級距!A:K,11,FALSE)</f>
        <v>#N/A</v>
      </c>
      <c r="F1364" s="50">
        <f t="shared" si="21"/>
        <v>0</v>
      </c>
    </row>
    <row r="1365" spans="1:6" x14ac:dyDescent="0.25">
      <c r="A1365" s="32">
        <v>43799</v>
      </c>
      <c r="B1365" s="66">
        <v>0</v>
      </c>
      <c r="C1365" s="50" t="e">
        <f>VLOOKUP($A1365,級距!$A:$K,9,FALSE)</f>
        <v>#N/A</v>
      </c>
      <c r="D1365" s="50" t="e">
        <f>VLOOKUP($A1365,級距!A:K,10,FALSE)</f>
        <v>#N/A</v>
      </c>
      <c r="E1365" s="50" t="e">
        <f>VLOOKUP($A1365,級距!A:K,11,FALSE)</f>
        <v>#N/A</v>
      </c>
      <c r="F1365" s="50">
        <f t="shared" si="21"/>
        <v>0</v>
      </c>
    </row>
    <row r="1366" spans="1:6" x14ac:dyDescent="0.25">
      <c r="A1366" s="32">
        <v>43798</v>
      </c>
      <c r="B1366" s="66">
        <v>-555</v>
      </c>
      <c r="C1366" s="50" t="e">
        <f>VLOOKUP($A1366,級距!$A:$K,9,FALSE)</f>
        <v>#N/A</v>
      </c>
      <c r="D1366" s="50" t="e">
        <f>VLOOKUP($A1366,級距!A:K,10,FALSE)</f>
        <v>#N/A</v>
      </c>
      <c r="E1366" s="50" t="e">
        <f>VLOOKUP($A1366,級距!A:K,11,FALSE)</f>
        <v>#N/A</v>
      </c>
      <c r="F1366" s="50">
        <f t="shared" si="21"/>
        <v>1</v>
      </c>
    </row>
    <row r="1367" spans="1:6" x14ac:dyDescent="0.25">
      <c r="A1367" s="32">
        <v>43797</v>
      </c>
      <c r="B1367" s="66">
        <v>-10</v>
      </c>
      <c r="C1367" s="50" t="e">
        <f>VLOOKUP($A1367,級距!$A:$K,9,FALSE)</f>
        <v>#N/A</v>
      </c>
      <c r="D1367" s="50" t="e">
        <f>VLOOKUP($A1367,級距!A:K,10,FALSE)</f>
        <v>#N/A</v>
      </c>
      <c r="E1367" s="50" t="e">
        <f>VLOOKUP($A1367,級距!A:K,11,FALSE)</f>
        <v>#N/A</v>
      </c>
      <c r="F1367" s="50">
        <f t="shared" si="21"/>
        <v>1</v>
      </c>
    </row>
    <row r="1368" spans="1:6" x14ac:dyDescent="0.25">
      <c r="A1368" s="32">
        <v>43796</v>
      </c>
      <c r="B1368" s="66">
        <v>-760</v>
      </c>
      <c r="C1368" s="50">
        <f>VLOOKUP($A1368,級距!$A:$K,9,FALSE)</f>
        <v>1</v>
      </c>
      <c r="D1368" s="50">
        <f>VLOOKUP($A1368,級距!A:K,10,FALSE)</f>
        <v>7</v>
      </c>
      <c r="E1368" s="50">
        <f>VLOOKUP($A1368,級距!A:K,11,FALSE)</f>
        <v>3</v>
      </c>
      <c r="F1368" s="50">
        <f t="shared" si="21"/>
        <v>1</v>
      </c>
    </row>
    <row r="1369" spans="1:6" x14ac:dyDescent="0.25">
      <c r="A1369" s="32">
        <v>43795</v>
      </c>
      <c r="B1369" s="66">
        <v>-1460</v>
      </c>
      <c r="C1369" s="50">
        <f>VLOOKUP($A1369,級距!$A:$K,9,FALSE)</f>
        <v>1</v>
      </c>
      <c r="D1369" s="50">
        <f>VLOOKUP($A1369,級距!A:K,10,FALSE)</f>
        <v>4</v>
      </c>
      <c r="E1369" s="50">
        <f>VLOOKUP($A1369,級距!A:K,11,FALSE)</f>
        <v>2</v>
      </c>
      <c r="F1369" s="50">
        <f t="shared" si="21"/>
        <v>1</v>
      </c>
    </row>
    <row r="1370" spans="1:6" x14ac:dyDescent="0.25">
      <c r="A1370" s="32">
        <v>43794</v>
      </c>
      <c r="B1370" s="66">
        <v>2895</v>
      </c>
      <c r="C1370" s="50">
        <f>VLOOKUP($A1370,級距!$A:$K,9,FALSE)</f>
        <v>2</v>
      </c>
      <c r="D1370" s="50">
        <f>VLOOKUP($A1370,級距!A:K,10,FALSE)</f>
        <v>10</v>
      </c>
      <c r="E1370" s="50">
        <f>VLOOKUP($A1370,級距!A:K,11,FALSE)</f>
        <v>3</v>
      </c>
      <c r="F1370" s="50">
        <f t="shared" si="21"/>
        <v>1</v>
      </c>
    </row>
    <row r="1371" spans="1:6" x14ac:dyDescent="0.25">
      <c r="A1371" s="32">
        <v>43791</v>
      </c>
      <c r="B1371" s="66">
        <v>-2270</v>
      </c>
      <c r="C1371" s="50">
        <f>VLOOKUP($A1371,級距!$A:$K,9,FALSE)</f>
        <v>2</v>
      </c>
      <c r="D1371" s="50">
        <f>VLOOKUP($A1371,級距!A:K,10,FALSE)</f>
        <v>3</v>
      </c>
      <c r="E1371" s="50">
        <f>VLOOKUP($A1371,級距!A:K,11,FALSE)</f>
        <v>2</v>
      </c>
      <c r="F1371" s="50">
        <f t="shared" si="21"/>
        <v>1</v>
      </c>
    </row>
    <row r="1372" spans="1:6" x14ac:dyDescent="0.25">
      <c r="A1372" s="32">
        <v>43790</v>
      </c>
      <c r="B1372" s="66">
        <v>150</v>
      </c>
      <c r="C1372" s="50">
        <f>VLOOKUP($A1372,級距!$A:$K,9,FALSE)</f>
        <v>1</v>
      </c>
      <c r="D1372" s="50">
        <f>VLOOKUP($A1372,級距!A:K,10,FALSE)</f>
        <v>3</v>
      </c>
      <c r="E1372" s="50">
        <f>VLOOKUP($A1372,級距!A:K,11,FALSE)</f>
        <v>2</v>
      </c>
      <c r="F1372" s="50">
        <f t="shared" si="21"/>
        <v>1</v>
      </c>
    </row>
    <row r="1373" spans="1:6" x14ac:dyDescent="0.25">
      <c r="A1373" s="32">
        <v>43789</v>
      </c>
      <c r="B1373" s="66">
        <v>-6830</v>
      </c>
      <c r="C1373" s="50">
        <f>VLOOKUP($A1373,級距!$A:$K,9,FALSE)</f>
        <v>5</v>
      </c>
      <c r="D1373" s="50">
        <f>VLOOKUP($A1373,級距!A:K,10,FALSE)</f>
        <v>1</v>
      </c>
      <c r="E1373" s="50">
        <f>VLOOKUP($A1373,級距!A:K,11,FALSE)</f>
        <v>2</v>
      </c>
      <c r="F1373" s="50">
        <f t="shared" si="21"/>
        <v>1</v>
      </c>
    </row>
    <row r="1374" spans="1:6" x14ac:dyDescent="0.25">
      <c r="A1374" s="32">
        <v>43788</v>
      </c>
      <c r="B1374" s="66">
        <v>1035</v>
      </c>
      <c r="C1374" s="50">
        <f>VLOOKUP($A1374,級距!$A:$K,9,FALSE)</f>
        <v>1</v>
      </c>
      <c r="D1374" s="50">
        <f>VLOOKUP($A1374,級距!A:K,10,FALSE)</f>
        <v>5</v>
      </c>
      <c r="E1374" s="50">
        <f>VLOOKUP($A1374,級距!A:K,11,FALSE)</f>
        <v>2</v>
      </c>
      <c r="F1374" s="50">
        <f t="shared" si="21"/>
        <v>1</v>
      </c>
    </row>
    <row r="1375" spans="1:6" x14ac:dyDescent="0.25">
      <c r="A1375" s="32">
        <v>43787</v>
      </c>
      <c r="B1375" s="66">
        <v>280</v>
      </c>
      <c r="C1375" s="50">
        <f>VLOOKUP($A1375,級距!$A:$K,9,FALSE)</f>
        <v>1</v>
      </c>
      <c r="D1375" s="50">
        <f>VLOOKUP($A1375,級距!A:K,10,FALSE)</f>
        <v>2</v>
      </c>
      <c r="E1375" s="50">
        <f>VLOOKUP($A1375,級距!A:K,11,FALSE)</f>
        <v>2</v>
      </c>
      <c r="F1375" s="50">
        <f t="shared" si="21"/>
        <v>1</v>
      </c>
    </row>
    <row r="1376" spans="1:6" x14ac:dyDescent="0.25">
      <c r="A1376" s="32">
        <v>43786</v>
      </c>
      <c r="B1376" s="66">
        <v>0</v>
      </c>
      <c r="C1376" s="50" t="e">
        <f>VLOOKUP($A1376,級距!$A:$K,9,FALSE)</f>
        <v>#N/A</v>
      </c>
      <c r="D1376" s="50" t="e">
        <f>VLOOKUP($A1376,級距!A:K,10,FALSE)</f>
        <v>#N/A</v>
      </c>
      <c r="E1376" s="50" t="e">
        <f>VLOOKUP($A1376,級距!A:K,11,FALSE)</f>
        <v>#N/A</v>
      </c>
      <c r="F1376" s="50">
        <f t="shared" si="21"/>
        <v>0</v>
      </c>
    </row>
    <row r="1377" spans="1:6" x14ac:dyDescent="0.25">
      <c r="A1377" s="32">
        <v>43785</v>
      </c>
      <c r="B1377" s="66">
        <v>0</v>
      </c>
      <c r="C1377" s="50" t="e">
        <f>VLOOKUP($A1377,級距!$A:$K,9,FALSE)</f>
        <v>#N/A</v>
      </c>
      <c r="D1377" s="50" t="e">
        <f>VLOOKUP($A1377,級距!A:K,10,FALSE)</f>
        <v>#N/A</v>
      </c>
      <c r="E1377" s="50" t="e">
        <f>VLOOKUP($A1377,級距!A:K,11,FALSE)</f>
        <v>#N/A</v>
      </c>
      <c r="F1377" s="50">
        <f t="shared" si="21"/>
        <v>0</v>
      </c>
    </row>
    <row r="1378" spans="1:6" x14ac:dyDescent="0.25">
      <c r="A1378" s="32">
        <v>43784</v>
      </c>
      <c r="B1378" s="66">
        <v>95</v>
      </c>
      <c r="C1378" s="50">
        <f>VLOOKUP($A1378,級距!$A:$K,9,FALSE)</f>
        <v>1</v>
      </c>
      <c r="D1378" s="50">
        <f>VLOOKUP($A1378,級距!A:K,10,FALSE)</f>
        <v>9</v>
      </c>
      <c r="E1378" s="50">
        <f>VLOOKUP($A1378,級距!A:K,11,FALSE)</f>
        <v>3</v>
      </c>
      <c r="F1378" s="50">
        <f t="shared" si="21"/>
        <v>1</v>
      </c>
    </row>
    <row r="1379" spans="1:6" x14ac:dyDescent="0.25">
      <c r="A1379" s="32">
        <v>43783</v>
      </c>
      <c r="B1379" s="66">
        <v>2105</v>
      </c>
      <c r="C1379" s="50">
        <f>VLOOKUP($A1379,級距!$A:$K,9,FALSE)</f>
        <v>1</v>
      </c>
      <c r="D1379" s="50">
        <f>VLOOKUP($A1379,級距!A:K,10,FALSE)</f>
        <v>3</v>
      </c>
      <c r="E1379" s="50">
        <f>VLOOKUP($A1379,級距!A:K,11,FALSE)</f>
        <v>2</v>
      </c>
      <c r="F1379" s="50">
        <f t="shared" si="21"/>
        <v>1</v>
      </c>
    </row>
    <row r="1380" spans="1:6" x14ac:dyDescent="0.25">
      <c r="A1380" s="32">
        <v>43782</v>
      </c>
      <c r="B1380" s="66">
        <v>-175</v>
      </c>
      <c r="C1380" s="50">
        <f>VLOOKUP($A1380,級距!$A:$K,9,FALSE)</f>
        <v>1</v>
      </c>
      <c r="D1380" s="50">
        <f>VLOOKUP($A1380,級距!A:K,10,FALSE)</f>
        <v>7</v>
      </c>
      <c r="E1380" s="50">
        <f>VLOOKUP($A1380,級距!A:K,11,FALSE)</f>
        <v>3</v>
      </c>
      <c r="F1380" s="50">
        <f t="shared" si="21"/>
        <v>1</v>
      </c>
    </row>
    <row r="1381" spans="1:6" x14ac:dyDescent="0.25">
      <c r="A1381" s="32">
        <v>43781</v>
      </c>
      <c r="B1381" s="66">
        <v>-2410</v>
      </c>
      <c r="C1381" s="50">
        <f>VLOOKUP($A1381,級距!$A:$K,9,FALSE)</f>
        <v>1</v>
      </c>
      <c r="D1381" s="50">
        <f>VLOOKUP($A1381,級距!A:K,10,FALSE)</f>
        <v>3</v>
      </c>
      <c r="E1381" s="50">
        <f>VLOOKUP($A1381,級距!A:K,11,FALSE)</f>
        <v>2</v>
      </c>
      <c r="F1381" s="50">
        <f t="shared" si="21"/>
        <v>1</v>
      </c>
    </row>
    <row r="1382" spans="1:6" x14ac:dyDescent="0.25">
      <c r="A1382" s="32">
        <v>43780</v>
      </c>
      <c r="B1382" s="66">
        <v>1000</v>
      </c>
      <c r="C1382" s="50">
        <f>VLOOKUP($A1382,級距!$A:$K,9,FALSE)</f>
        <v>1</v>
      </c>
      <c r="D1382" s="50">
        <f>VLOOKUP($A1382,級距!A:K,10,FALSE)</f>
        <v>6</v>
      </c>
      <c r="E1382" s="50">
        <f>VLOOKUP($A1382,級距!A:K,11,FALSE)</f>
        <v>2</v>
      </c>
      <c r="F1382" s="50">
        <f t="shared" si="21"/>
        <v>1</v>
      </c>
    </row>
    <row r="1383" spans="1:6" x14ac:dyDescent="0.25">
      <c r="A1383" s="32">
        <v>43777</v>
      </c>
      <c r="B1383" s="66">
        <v>1830</v>
      </c>
      <c r="C1383" s="50">
        <f>VLOOKUP($A1383,級距!$A:$K,9,FALSE)</f>
        <v>2</v>
      </c>
      <c r="D1383" s="50">
        <f>VLOOKUP($A1383,級距!A:K,10,FALSE)</f>
        <v>6</v>
      </c>
      <c r="E1383" s="50">
        <f>VLOOKUP($A1383,級距!A:K,11,FALSE)</f>
        <v>2</v>
      </c>
      <c r="F1383" s="50">
        <f t="shared" si="21"/>
        <v>1</v>
      </c>
    </row>
    <row r="1384" spans="1:6" x14ac:dyDescent="0.25">
      <c r="A1384" s="32">
        <v>43776</v>
      </c>
      <c r="B1384" s="66">
        <v>-1745</v>
      </c>
      <c r="C1384" s="50">
        <f>VLOOKUP($A1384,級距!$A:$K,9,FALSE)</f>
        <v>2</v>
      </c>
      <c r="D1384" s="50">
        <f>VLOOKUP($A1384,級距!A:K,10,FALSE)</f>
        <v>3</v>
      </c>
      <c r="E1384" s="50">
        <f>VLOOKUP($A1384,級距!A:K,11,FALSE)</f>
        <v>2</v>
      </c>
      <c r="F1384" s="50">
        <f t="shared" si="21"/>
        <v>1</v>
      </c>
    </row>
    <row r="1385" spans="1:6" x14ac:dyDescent="0.25">
      <c r="A1385" s="32">
        <v>43775</v>
      </c>
      <c r="B1385" s="66">
        <v>620</v>
      </c>
      <c r="C1385" s="50">
        <f>VLOOKUP($A1385,級距!$A:$K,9,FALSE)</f>
        <v>1</v>
      </c>
      <c r="D1385" s="50">
        <f>VLOOKUP($A1385,級距!A:K,10,FALSE)</f>
        <v>2</v>
      </c>
      <c r="E1385" s="50">
        <f>VLOOKUP($A1385,級距!A:K,11,FALSE)</f>
        <v>2</v>
      </c>
      <c r="F1385" s="50">
        <f t="shared" si="21"/>
        <v>1</v>
      </c>
    </row>
    <row r="1386" spans="1:6" x14ac:dyDescent="0.25">
      <c r="A1386" s="32">
        <v>43774</v>
      </c>
      <c r="B1386" s="66">
        <v>-1800</v>
      </c>
      <c r="C1386" s="50">
        <f>VLOOKUP($A1386,級距!$A:$K,9,FALSE)</f>
        <v>1</v>
      </c>
      <c r="D1386" s="50">
        <f>VLOOKUP($A1386,級距!A:K,10,FALSE)</f>
        <v>5</v>
      </c>
      <c r="E1386" s="50">
        <f>VLOOKUP($A1386,級距!A:K,11,FALSE)</f>
        <v>2</v>
      </c>
      <c r="F1386" s="50">
        <f t="shared" si="21"/>
        <v>1</v>
      </c>
    </row>
    <row r="1387" spans="1:6" x14ac:dyDescent="0.25">
      <c r="A1387" s="32">
        <v>43773</v>
      </c>
      <c r="B1387" s="66">
        <v>2960</v>
      </c>
      <c r="C1387" s="50">
        <f>VLOOKUP($A1387,級距!$A:$K,9,FALSE)</f>
        <v>1</v>
      </c>
      <c r="D1387" s="50">
        <f>VLOOKUP($A1387,級距!A:K,10,FALSE)</f>
        <v>2</v>
      </c>
      <c r="E1387" s="50">
        <f>VLOOKUP($A1387,級距!A:K,11,FALSE)</f>
        <v>2</v>
      </c>
      <c r="F1387" s="50">
        <f t="shared" si="21"/>
        <v>1</v>
      </c>
    </row>
    <row r="1388" spans="1:6" x14ac:dyDescent="0.25">
      <c r="A1388" s="32">
        <v>43770</v>
      </c>
      <c r="B1388" s="66">
        <v>1080</v>
      </c>
      <c r="C1388" s="50">
        <f>VLOOKUP($A1388,級距!$A:$K,9,FALSE)</f>
        <v>2</v>
      </c>
      <c r="D1388" s="50">
        <f>VLOOKUP($A1388,級距!A:K,10,FALSE)</f>
        <v>8</v>
      </c>
      <c r="E1388" s="50">
        <f>VLOOKUP($A1388,級距!A:K,11,FALSE)</f>
        <v>3</v>
      </c>
      <c r="F1388" s="50">
        <f t="shared" si="21"/>
        <v>1</v>
      </c>
    </row>
    <row r="1389" spans="1:6" x14ac:dyDescent="0.25">
      <c r="A1389" s="32">
        <v>43769</v>
      </c>
      <c r="B1389" s="66">
        <v>1560</v>
      </c>
      <c r="C1389" s="50">
        <f>VLOOKUP($A1389,級距!$A:$K,9,FALSE)</f>
        <v>2</v>
      </c>
      <c r="D1389" s="50">
        <f>VLOOKUP($A1389,級距!A:K,10,FALSE)</f>
        <v>1</v>
      </c>
      <c r="E1389" s="50">
        <f>VLOOKUP($A1389,級距!A:K,11,FALSE)</f>
        <v>2</v>
      </c>
      <c r="F1389" s="50">
        <f t="shared" si="21"/>
        <v>1</v>
      </c>
    </row>
    <row r="1390" spans="1:6" x14ac:dyDescent="0.25">
      <c r="A1390" s="32">
        <v>43768</v>
      </c>
      <c r="B1390" s="66">
        <v>2705</v>
      </c>
      <c r="C1390" s="50">
        <f>VLOOKUP($A1390,級距!$A:$K,9,FALSE)</f>
        <v>2</v>
      </c>
      <c r="D1390" s="50">
        <f>VLOOKUP($A1390,級距!A:K,10,FALSE)</f>
        <v>4</v>
      </c>
      <c r="E1390" s="50">
        <f>VLOOKUP($A1390,級距!A:K,11,FALSE)</f>
        <v>2</v>
      </c>
      <c r="F1390" s="50">
        <f t="shared" si="21"/>
        <v>1</v>
      </c>
    </row>
    <row r="1391" spans="1:6" x14ac:dyDescent="0.25">
      <c r="A1391" s="32">
        <v>43767</v>
      </c>
      <c r="B1391" s="66">
        <v>855</v>
      </c>
      <c r="C1391" s="50">
        <f>VLOOKUP($A1391,級距!$A:$K,9,FALSE)</f>
        <v>1</v>
      </c>
      <c r="D1391" s="50">
        <f>VLOOKUP($A1391,級距!A:K,10,FALSE)</f>
        <v>8</v>
      </c>
      <c r="E1391" s="50">
        <f>VLOOKUP($A1391,級距!A:K,11,FALSE)</f>
        <v>3</v>
      </c>
      <c r="F1391" s="50">
        <f t="shared" si="21"/>
        <v>1</v>
      </c>
    </row>
    <row r="1392" spans="1:6" x14ac:dyDescent="0.25">
      <c r="A1392" s="32">
        <v>43766</v>
      </c>
      <c r="B1392" s="66">
        <v>395</v>
      </c>
      <c r="C1392" s="50">
        <f>VLOOKUP($A1392,級距!$A:$K,9,FALSE)</f>
        <v>2</v>
      </c>
      <c r="D1392" s="50">
        <f>VLOOKUP($A1392,級距!A:K,10,FALSE)</f>
        <v>9</v>
      </c>
      <c r="E1392" s="50">
        <f>VLOOKUP($A1392,級距!A:K,11,FALSE)</f>
        <v>3</v>
      </c>
      <c r="F1392" s="50">
        <f t="shared" si="21"/>
        <v>1</v>
      </c>
    </row>
    <row r="1393" spans="1:6" x14ac:dyDescent="0.25">
      <c r="A1393" s="32">
        <v>43763</v>
      </c>
      <c r="B1393" s="66">
        <v>4220</v>
      </c>
      <c r="C1393" s="50">
        <f>VLOOKUP($A1393,級距!$A:$K,9,FALSE)</f>
        <v>5</v>
      </c>
      <c r="D1393" s="50">
        <f>VLOOKUP($A1393,級距!A:K,10,FALSE)</f>
        <v>8</v>
      </c>
      <c r="E1393" s="50">
        <f>VLOOKUP($A1393,級距!A:K,11,FALSE)</f>
        <v>3</v>
      </c>
      <c r="F1393" s="50">
        <f t="shared" si="21"/>
        <v>1</v>
      </c>
    </row>
    <row r="1394" spans="1:6" x14ac:dyDescent="0.25">
      <c r="A1394" s="32">
        <v>43762</v>
      </c>
      <c r="B1394" s="66">
        <v>390</v>
      </c>
      <c r="C1394" s="50">
        <f>VLOOKUP($A1394,級距!$A:$K,9,FALSE)</f>
        <v>1</v>
      </c>
      <c r="D1394" s="50">
        <f>VLOOKUP($A1394,級距!A:K,10,FALSE)</f>
        <v>6</v>
      </c>
      <c r="E1394" s="50">
        <f>VLOOKUP($A1394,級距!A:K,11,FALSE)</f>
        <v>2</v>
      </c>
      <c r="F1394" s="50">
        <f t="shared" si="21"/>
        <v>1</v>
      </c>
    </row>
    <row r="1395" spans="1:6" x14ac:dyDescent="0.25">
      <c r="A1395" s="32">
        <v>43761</v>
      </c>
      <c r="B1395" s="66">
        <v>-2830</v>
      </c>
      <c r="C1395" s="50">
        <f>VLOOKUP($A1395,級距!$A:$K,9,FALSE)</f>
        <v>1</v>
      </c>
      <c r="D1395" s="50">
        <f>VLOOKUP($A1395,級距!A:K,10,FALSE)</f>
        <v>7</v>
      </c>
      <c r="E1395" s="50">
        <f>VLOOKUP($A1395,級距!A:K,11,FALSE)</f>
        <v>3</v>
      </c>
      <c r="F1395" s="50">
        <f t="shared" si="21"/>
        <v>1</v>
      </c>
    </row>
    <row r="1396" spans="1:6" x14ac:dyDescent="0.25">
      <c r="A1396" s="32">
        <v>43760</v>
      </c>
      <c r="B1396" s="66">
        <v>-3290</v>
      </c>
      <c r="C1396" s="50">
        <f>VLOOKUP($A1396,級距!$A:$K,9,FALSE)</f>
        <v>4</v>
      </c>
      <c r="D1396" s="50">
        <f>VLOOKUP($A1396,級距!A:K,10,FALSE)</f>
        <v>7</v>
      </c>
      <c r="E1396" s="50">
        <f>VLOOKUP($A1396,級距!A:K,11,FALSE)</f>
        <v>3</v>
      </c>
      <c r="F1396" s="50">
        <f t="shared" si="21"/>
        <v>1</v>
      </c>
    </row>
    <row r="1397" spans="1:6" x14ac:dyDescent="0.25">
      <c r="A1397" s="32">
        <v>43759</v>
      </c>
      <c r="B1397" s="66">
        <v>1450</v>
      </c>
      <c r="C1397" s="50">
        <f>VLOOKUP($A1397,級距!$A:$K,9,FALSE)</f>
        <v>1</v>
      </c>
      <c r="D1397" s="50">
        <f>VLOOKUP($A1397,級距!A:K,10,FALSE)</f>
        <v>8</v>
      </c>
      <c r="E1397" s="50">
        <f>VLOOKUP($A1397,級距!A:K,11,FALSE)</f>
        <v>3</v>
      </c>
      <c r="F1397" s="50">
        <f t="shared" si="21"/>
        <v>1</v>
      </c>
    </row>
    <row r="1398" spans="1:6" x14ac:dyDescent="0.25">
      <c r="A1398" s="32">
        <v>43756</v>
      </c>
      <c r="B1398" s="66">
        <v>-2840</v>
      </c>
      <c r="C1398" s="50">
        <f>VLOOKUP($A1398,級距!$A:$K,9,FALSE)</f>
        <v>5</v>
      </c>
      <c r="D1398" s="50">
        <f>VLOOKUP($A1398,級距!A:K,10,FALSE)</f>
        <v>6</v>
      </c>
      <c r="E1398" s="50">
        <f>VLOOKUP($A1398,級距!A:K,11,FALSE)</f>
        <v>2</v>
      </c>
      <c r="F1398" s="50">
        <f t="shared" si="21"/>
        <v>1</v>
      </c>
    </row>
    <row r="1399" spans="1:6" x14ac:dyDescent="0.25">
      <c r="A1399" s="32">
        <v>43755</v>
      </c>
      <c r="B1399" s="66">
        <v>-1840</v>
      </c>
      <c r="C1399" s="50">
        <f>VLOOKUP($A1399,級距!$A:$K,9,FALSE)</f>
        <v>2</v>
      </c>
      <c r="D1399" s="50">
        <f>VLOOKUP($A1399,級距!A:K,10,FALSE)</f>
        <v>5</v>
      </c>
      <c r="E1399" s="50">
        <f>VLOOKUP($A1399,級距!A:K,11,FALSE)</f>
        <v>2</v>
      </c>
      <c r="F1399" s="50">
        <f t="shared" si="21"/>
        <v>1</v>
      </c>
    </row>
    <row r="1400" spans="1:6" x14ac:dyDescent="0.25">
      <c r="A1400" s="32">
        <v>43754</v>
      </c>
      <c r="B1400" s="66">
        <v>-1480</v>
      </c>
      <c r="C1400" s="50">
        <f>VLOOKUP($A1400,級距!$A:$K,9,FALSE)</f>
        <v>1</v>
      </c>
      <c r="D1400" s="50">
        <f>VLOOKUP($A1400,級距!A:K,10,FALSE)</f>
        <v>1</v>
      </c>
      <c r="E1400" s="50">
        <f>VLOOKUP($A1400,級距!A:K,11,FALSE)</f>
        <v>2</v>
      </c>
      <c r="F1400" s="50">
        <f t="shared" si="21"/>
        <v>1</v>
      </c>
    </row>
    <row r="1401" spans="1:6" x14ac:dyDescent="0.25">
      <c r="A1401" s="32">
        <v>43753</v>
      </c>
      <c r="B1401" s="66">
        <v>1780</v>
      </c>
      <c r="C1401" s="50">
        <f>VLOOKUP($A1401,級距!$A:$K,9,FALSE)</f>
        <v>4</v>
      </c>
      <c r="D1401" s="50">
        <f>VLOOKUP($A1401,級距!A:K,10,FALSE)</f>
        <v>7</v>
      </c>
      <c r="E1401" s="50">
        <f>VLOOKUP($A1401,級距!A:K,11,FALSE)</f>
        <v>3</v>
      </c>
      <c r="F1401" s="50">
        <f t="shared" si="21"/>
        <v>1</v>
      </c>
    </row>
    <row r="1402" spans="1:6" x14ac:dyDescent="0.25">
      <c r="A1402" s="32">
        <v>43752</v>
      </c>
      <c r="B1402" s="66">
        <v>1360</v>
      </c>
      <c r="C1402" s="50">
        <f>VLOOKUP($A1402,級距!$A:$K,9,FALSE)</f>
        <v>1</v>
      </c>
      <c r="D1402" s="50">
        <f>VLOOKUP($A1402,級距!A:K,10,FALSE)</f>
        <v>6</v>
      </c>
      <c r="E1402" s="50">
        <f>VLOOKUP($A1402,級距!A:K,11,FALSE)</f>
        <v>2</v>
      </c>
      <c r="F1402" s="50">
        <f t="shared" si="21"/>
        <v>1</v>
      </c>
    </row>
    <row r="1403" spans="1:6" x14ac:dyDescent="0.25">
      <c r="A1403" s="32">
        <v>43749</v>
      </c>
      <c r="B1403" s="66">
        <v>-1550</v>
      </c>
      <c r="C1403" s="50">
        <f>VLOOKUP($A1403,級距!$A:$K,9,FALSE)</f>
        <v>3</v>
      </c>
      <c r="D1403" s="50">
        <f>VLOOKUP($A1403,級距!A:K,10,FALSE)</f>
        <v>1</v>
      </c>
      <c r="E1403" s="50">
        <f>VLOOKUP($A1403,級距!A:K,11,FALSE)</f>
        <v>2</v>
      </c>
      <c r="F1403" s="50">
        <f t="shared" si="21"/>
        <v>1</v>
      </c>
    </row>
    <row r="1404" spans="1:6" x14ac:dyDescent="0.25">
      <c r="A1404" s="32">
        <v>43748</v>
      </c>
      <c r="B1404" s="66">
        <v>5250</v>
      </c>
      <c r="C1404" s="50">
        <f>VLOOKUP($A1404,級距!$A:$K,9,FALSE)</f>
        <v>5</v>
      </c>
      <c r="D1404" s="50">
        <f>VLOOKUP($A1404,級距!A:K,10,FALSE)</f>
        <v>5</v>
      </c>
      <c r="E1404" s="50">
        <f>VLOOKUP($A1404,級距!A:K,11,FALSE)</f>
        <v>2</v>
      </c>
      <c r="F1404" s="50">
        <f t="shared" si="21"/>
        <v>1</v>
      </c>
    </row>
    <row r="1405" spans="1:6" x14ac:dyDescent="0.25">
      <c r="A1405" s="32">
        <v>43747</v>
      </c>
      <c r="B1405" s="66">
        <v>-6895</v>
      </c>
      <c r="C1405" s="50">
        <f>VLOOKUP($A1405,級距!$A:$K,9,FALSE)</f>
        <v>2</v>
      </c>
      <c r="D1405" s="50">
        <f>VLOOKUP($A1405,級距!A:K,10,FALSE)</f>
        <v>1</v>
      </c>
      <c r="E1405" s="50">
        <f>VLOOKUP($A1405,級距!A:K,11,FALSE)</f>
        <v>2</v>
      </c>
      <c r="F1405" s="50">
        <f t="shared" si="21"/>
        <v>1</v>
      </c>
    </row>
    <row r="1406" spans="1:6" x14ac:dyDescent="0.25">
      <c r="A1406" s="32">
        <v>43746</v>
      </c>
      <c r="B1406" s="66">
        <v>-3295</v>
      </c>
      <c r="C1406" s="50">
        <f>VLOOKUP($A1406,級距!$A:$K,9,FALSE)</f>
        <v>5</v>
      </c>
      <c r="D1406" s="50">
        <f>VLOOKUP($A1406,級距!A:K,10,FALSE)</f>
        <v>8</v>
      </c>
      <c r="E1406" s="50">
        <f>VLOOKUP($A1406,級距!A:K,11,FALSE)</f>
        <v>3</v>
      </c>
      <c r="F1406" s="50">
        <f t="shared" si="21"/>
        <v>1</v>
      </c>
    </row>
    <row r="1407" spans="1:6" x14ac:dyDescent="0.25">
      <c r="A1407" s="32">
        <v>43745</v>
      </c>
      <c r="B1407" s="66">
        <v>-3075</v>
      </c>
      <c r="C1407" s="50">
        <f>VLOOKUP($A1407,級距!$A:$K,9,FALSE)</f>
        <v>2</v>
      </c>
      <c r="D1407" s="50">
        <f>VLOOKUP($A1407,級距!A:K,10,FALSE)</f>
        <v>2</v>
      </c>
      <c r="E1407" s="50">
        <f>VLOOKUP($A1407,級距!A:K,11,FALSE)</f>
        <v>2</v>
      </c>
      <c r="F1407" s="50">
        <f t="shared" si="21"/>
        <v>1</v>
      </c>
    </row>
    <row r="1408" spans="1:6" x14ac:dyDescent="0.25">
      <c r="A1408" s="32">
        <v>43742</v>
      </c>
      <c r="B1408" s="66">
        <v>4840</v>
      </c>
      <c r="C1408" s="50">
        <f>VLOOKUP($A1408,級距!$A:$K,9,FALSE)</f>
        <v>7</v>
      </c>
      <c r="D1408" s="50">
        <f>VLOOKUP($A1408,級距!A:K,10,FALSE)</f>
        <v>10</v>
      </c>
      <c r="E1408" s="50">
        <f>VLOOKUP($A1408,級距!A:K,11,FALSE)</f>
        <v>4</v>
      </c>
      <c r="F1408" s="50">
        <f t="shared" si="21"/>
        <v>1</v>
      </c>
    </row>
    <row r="1409" spans="1:6" x14ac:dyDescent="0.25">
      <c r="A1409" s="32">
        <v>43741</v>
      </c>
      <c r="B1409" s="66">
        <v>970</v>
      </c>
      <c r="C1409" s="50">
        <f>VLOOKUP($A1409,級距!$A:$K,9,FALSE)</f>
        <v>8</v>
      </c>
      <c r="D1409" s="50">
        <f>VLOOKUP($A1409,級距!A:K,10,FALSE)</f>
        <v>5</v>
      </c>
      <c r="E1409" s="50">
        <f>VLOOKUP($A1409,級距!A:K,11,FALSE)</f>
        <v>1</v>
      </c>
      <c r="F1409" s="50">
        <f t="shared" si="21"/>
        <v>1</v>
      </c>
    </row>
    <row r="1410" spans="1:6" x14ac:dyDescent="0.25">
      <c r="A1410" s="32">
        <v>43740</v>
      </c>
      <c r="B1410" s="66">
        <v>4270</v>
      </c>
      <c r="C1410" s="50">
        <f>VLOOKUP($A1410,級距!$A:$K,9,FALSE)</f>
        <v>5</v>
      </c>
      <c r="D1410" s="50">
        <f>VLOOKUP($A1410,級距!A:K,10,FALSE)</f>
        <v>6</v>
      </c>
      <c r="E1410" s="50">
        <f>VLOOKUP($A1410,級距!A:K,11,FALSE)</f>
        <v>2</v>
      </c>
      <c r="F1410" s="50">
        <f t="shared" ref="F1410:F1473" si="22">IF(B1410&lt;&gt;0,1,0)</f>
        <v>1</v>
      </c>
    </row>
    <row r="1411" spans="1:6" x14ac:dyDescent="0.25">
      <c r="A1411" s="32">
        <v>43739</v>
      </c>
      <c r="B1411" s="66">
        <v>-2790</v>
      </c>
      <c r="C1411" s="50">
        <f>VLOOKUP($A1411,級距!$A:$K,9,FALSE)</f>
        <v>7</v>
      </c>
      <c r="D1411" s="50">
        <f>VLOOKUP($A1411,級距!A:K,10,FALSE)</f>
        <v>7</v>
      </c>
      <c r="E1411" s="50">
        <f>VLOOKUP($A1411,級距!A:K,11,FALSE)</f>
        <v>4</v>
      </c>
      <c r="F1411" s="50">
        <f t="shared" si="22"/>
        <v>1</v>
      </c>
    </row>
    <row r="1412" spans="1:6" x14ac:dyDescent="0.25">
      <c r="A1412" s="32">
        <v>43738</v>
      </c>
      <c r="B1412" s="66">
        <v>2760</v>
      </c>
      <c r="C1412" s="50">
        <f>VLOOKUP($A1412,級距!$A:$K,9,FALSE)</f>
        <v>2</v>
      </c>
      <c r="D1412" s="50">
        <f>VLOOKUP($A1412,級距!A:K,10,FALSE)</f>
        <v>5</v>
      </c>
      <c r="E1412" s="50">
        <f>VLOOKUP($A1412,級距!A:K,11,FALSE)</f>
        <v>2</v>
      </c>
      <c r="F1412" s="50">
        <f t="shared" si="22"/>
        <v>1</v>
      </c>
    </row>
    <row r="1413" spans="1:6" x14ac:dyDescent="0.25">
      <c r="A1413" s="32">
        <v>43734</v>
      </c>
      <c r="B1413" s="66">
        <v>-1295</v>
      </c>
      <c r="C1413" s="50">
        <f>VLOOKUP($A1413,級距!$A:$K,9,FALSE)</f>
        <v>4</v>
      </c>
      <c r="D1413" s="50">
        <f>VLOOKUP($A1413,級距!A:K,10,FALSE)</f>
        <v>4</v>
      </c>
      <c r="E1413" s="50">
        <f>VLOOKUP($A1413,級距!A:K,11,FALSE)</f>
        <v>2</v>
      </c>
      <c r="F1413" s="50">
        <f t="shared" si="22"/>
        <v>1</v>
      </c>
    </row>
    <row r="1414" spans="1:6" x14ac:dyDescent="0.25">
      <c r="A1414" s="32">
        <v>43733</v>
      </c>
      <c r="B1414" s="66">
        <v>6845</v>
      </c>
      <c r="C1414" s="50">
        <f>VLOOKUP($A1414,級距!$A:$K,9,FALSE)</f>
        <v>8</v>
      </c>
      <c r="D1414" s="50">
        <f>VLOOKUP($A1414,級距!A:K,10,FALSE)</f>
        <v>7</v>
      </c>
      <c r="E1414" s="50">
        <f>VLOOKUP($A1414,級距!A:K,11,FALSE)</f>
        <v>4</v>
      </c>
      <c r="F1414" s="50">
        <f t="shared" si="22"/>
        <v>1</v>
      </c>
    </row>
    <row r="1415" spans="1:6" x14ac:dyDescent="0.25">
      <c r="A1415" s="32">
        <v>43732</v>
      </c>
      <c r="B1415" s="66">
        <v>-2500</v>
      </c>
      <c r="C1415" s="50">
        <f>VLOOKUP($A1415,級距!$A:$K,9,FALSE)</f>
        <v>8</v>
      </c>
      <c r="D1415" s="50">
        <f>VLOOKUP($A1415,級距!A:K,10,FALSE)</f>
        <v>8</v>
      </c>
      <c r="E1415" s="50">
        <f>VLOOKUP($A1415,級距!A:K,11,FALSE)</f>
        <v>4</v>
      </c>
      <c r="F1415" s="50">
        <f t="shared" si="22"/>
        <v>1</v>
      </c>
    </row>
    <row r="1416" spans="1:6" x14ac:dyDescent="0.25">
      <c r="A1416" s="32">
        <v>43731</v>
      </c>
      <c r="B1416" s="66">
        <v>4740</v>
      </c>
      <c r="C1416" s="50">
        <f>VLOOKUP($A1416,級距!$A:$K,9,FALSE)</f>
        <v>1</v>
      </c>
      <c r="D1416" s="50">
        <f>VLOOKUP($A1416,級距!A:K,10,FALSE)</f>
        <v>1</v>
      </c>
      <c r="E1416" s="50">
        <f>VLOOKUP($A1416,級距!A:K,11,FALSE)</f>
        <v>2</v>
      </c>
      <c r="F1416" s="50">
        <f t="shared" si="22"/>
        <v>1</v>
      </c>
    </row>
    <row r="1417" spans="1:6" x14ac:dyDescent="0.25">
      <c r="A1417" s="32">
        <v>43728</v>
      </c>
      <c r="B1417" s="66">
        <v>-3160</v>
      </c>
      <c r="C1417" s="50">
        <f>VLOOKUP($A1417,級距!$A:$K,9,FALSE)</f>
        <v>5</v>
      </c>
      <c r="D1417" s="50">
        <f>VLOOKUP($A1417,級距!A:K,10,FALSE)</f>
        <v>8</v>
      </c>
      <c r="E1417" s="50">
        <f>VLOOKUP($A1417,級距!A:K,11,FALSE)</f>
        <v>3</v>
      </c>
      <c r="F1417" s="50">
        <f t="shared" si="22"/>
        <v>1</v>
      </c>
    </row>
    <row r="1418" spans="1:6" x14ac:dyDescent="0.25">
      <c r="A1418" s="32">
        <v>43727</v>
      </c>
      <c r="B1418" s="66">
        <v>-1520</v>
      </c>
      <c r="C1418" s="50">
        <f>VLOOKUP($A1418,級距!$A:$K,9,FALSE)</f>
        <v>3</v>
      </c>
      <c r="D1418" s="50">
        <f>VLOOKUP($A1418,級距!A:K,10,FALSE)</f>
        <v>5</v>
      </c>
      <c r="E1418" s="50">
        <f>VLOOKUP($A1418,級距!A:K,11,FALSE)</f>
        <v>2</v>
      </c>
      <c r="F1418" s="50">
        <f t="shared" si="22"/>
        <v>1</v>
      </c>
    </row>
    <row r="1419" spans="1:6" x14ac:dyDescent="0.25">
      <c r="A1419" s="32">
        <v>43726</v>
      </c>
      <c r="B1419" s="66">
        <v>1445</v>
      </c>
      <c r="C1419" s="50">
        <f>VLOOKUP($A1419,級距!$A:$K,9,FALSE)</f>
        <v>4</v>
      </c>
      <c r="D1419" s="50">
        <f>VLOOKUP($A1419,級距!A:K,10,FALSE)</f>
        <v>1</v>
      </c>
      <c r="E1419" s="50">
        <f>VLOOKUP($A1419,級距!A:K,11,FALSE)</f>
        <v>2</v>
      </c>
      <c r="F1419" s="50">
        <f t="shared" si="22"/>
        <v>1</v>
      </c>
    </row>
    <row r="1420" spans="1:6" x14ac:dyDescent="0.25">
      <c r="A1420" s="32">
        <v>43725</v>
      </c>
      <c r="B1420" s="66">
        <v>2980</v>
      </c>
      <c r="C1420" s="50">
        <f>VLOOKUP($A1420,級距!$A:$K,9,FALSE)</f>
        <v>1</v>
      </c>
      <c r="D1420" s="50">
        <f>VLOOKUP($A1420,級距!A:K,10,FALSE)</f>
        <v>9</v>
      </c>
      <c r="E1420" s="50">
        <f>VLOOKUP($A1420,級距!A:K,11,FALSE)</f>
        <v>3</v>
      </c>
      <c r="F1420" s="50">
        <f t="shared" si="22"/>
        <v>1</v>
      </c>
    </row>
    <row r="1421" spans="1:6" x14ac:dyDescent="0.25">
      <c r="A1421" s="32">
        <v>43724</v>
      </c>
      <c r="B1421" s="66">
        <v>2790</v>
      </c>
      <c r="C1421" s="50">
        <f>VLOOKUP($A1421,級距!$A:$K,9,FALSE)</f>
        <v>1</v>
      </c>
      <c r="D1421" s="50">
        <f>VLOOKUP($A1421,級距!A:K,10,FALSE)</f>
        <v>4</v>
      </c>
      <c r="E1421" s="50">
        <f>VLOOKUP($A1421,級距!A:K,11,FALSE)</f>
        <v>2</v>
      </c>
      <c r="F1421" s="50">
        <f t="shared" si="22"/>
        <v>1</v>
      </c>
    </row>
    <row r="1422" spans="1:6" x14ac:dyDescent="0.25">
      <c r="A1422" s="32">
        <v>43721</v>
      </c>
      <c r="B1422" s="66">
        <v>-910</v>
      </c>
      <c r="C1422" s="50">
        <f>VLOOKUP($A1422,級距!$A:$K,9,FALSE)</f>
        <v>2</v>
      </c>
      <c r="D1422" s="50">
        <f>VLOOKUP($A1422,級距!A:K,10,FALSE)</f>
        <v>7</v>
      </c>
      <c r="E1422" s="50">
        <f>VLOOKUP($A1422,級距!A:K,11,FALSE)</f>
        <v>3</v>
      </c>
      <c r="F1422" s="50">
        <f t="shared" si="22"/>
        <v>1</v>
      </c>
    </row>
    <row r="1423" spans="1:6" x14ac:dyDescent="0.25">
      <c r="A1423" s="32">
        <v>43720</v>
      </c>
      <c r="B1423" s="66">
        <v>405</v>
      </c>
      <c r="C1423" s="50">
        <f>VLOOKUP($A1423,級距!$A:$K,9,FALSE)</f>
        <v>2</v>
      </c>
      <c r="D1423" s="50">
        <f>VLOOKUP($A1423,級距!A:K,10,FALSE)</f>
        <v>2</v>
      </c>
      <c r="E1423" s="50">
        <f>VLOOKUP($A1423,級距!A:K,11,FALSE)</f>
        <v>2</v>
      </c>
      <c r="F1423" s="50">
        <f t="shared" si="22"/>
        <v>1</v>
      </c>
    </row>
    <row r="1424" spans="1:6" x14ac:dyDescent="0.25">
      <c r="A1424" s="32">
        <v>43719</v>
      </c>
      <c r="B1424" s="66">
        <v>-5360</v>
      </c>
      <c r="C1424" s="50">
        <f>VLOOKUP($A1424,級距!$A:$K,9,FALSE)</f>
        <v>3</v>
      </c>
      <c r="D1424" s="50">
        <f>VLOOKUP($A1424,級距!A:K,10,FALSE)</f>
        <v>9</v>
      </c>
      <c r="E1424" s="50">
        <f>VLOOKUP($A1424,級距!A:K,11,FALSE)</f>
        <v>3</v>
      </c>
      <c r="F1424" s="50">
        <f t="shared" si="22"/>
        <v>1</v>
      </c>
    </row>
    <row r="1425" spans="1:6" x14ac:dyDescent="0.25">
      <c r="A1425" s="32">
        <v>43718</v>
      </c>
      <c r="B1425" s="66">
        <v>1045</v>
      </c>
      <c r="C1425" s="50">
        <f>VLOOKUP($A1425,級距!$A:$K,9,FALSE)</f>
        <v>3</v>
      </c>
      <c r="D1425" s="50">
        <f>VLOOKUP($A1425,級距!A:K,10,FALSE)</f>
        <v>2</v>
      </c>
      <c r="E1425" s="50">
        <f>VLOOKUP($A1425,級距!A:K,11,FALSE)</f>
        <v>2</v>
      </c>
      <c r="F1425" s="50">
        <f t="shared" si="22"/>
        <v>1</v>
      </c>
    </row>
    <row r="1426" spans="1:6" x14ac:dyDescent="0.25">
      <c r="A1426" s="32">
        <v>43714</v>
      </c>
      <c r="B1426" s="66">
        <v>-1325</v>
      </c>
      <c r="C1426" s="50">
        <f>VLOOKUP($A1426,級距!$A:$K,9,FALSE)</f>
        <v>1</v>
      </c>
      <c r="D1426" s="50">
        <f>VLOOKUP($A1426,級距!A:K,10,FALSE)</f>
        <v>3</v>
      </c>
      <c r="E1426" s="50">
        <f>VLOOKUP($A1426,級距!A:K,11,FALSE)</f>
        <v>2</v>
      </c>
      <c r="F1426" s="50">
        <f t="shared" si="22"/>
        <v>1</v>
      </c>
    </row>
    <row r="1427" spans="1:6" x14ac:dyDescent="0.25">
      <c r="A1427" s="32">
        <v>43713</v>
      </c>
      <c r="B1427" s="66">
        <v>2755</v>
      </c>
      <c r="C1427" s="50">
        <f>VLOOKUP($A1427,級距!$A:$K,9,FALSE)</f>
        <v>3</v>
      </c>
      <c r="D1427" s="50">
        <f>VLOOKUP($A1427,級距!A:K,10,FALSE)</f>
        <v>6</v>
      </c>
      <c r="E1427" s="50">
        <f>VLOOKUP($A1427,級距!A:K,11,FALSE)</f>
        <v>2</v>
      </c>
      <c r="F1427" s="50">
        <f t="shared" si="22"/>
        <v>1</v>
      </c>
    </row>
    <row r="1428" spans="1:6" x14ac:dyDescent="0.25">
      <c r="A1428" s="32">
        <v>43712</v>
      </c>
      <c r="B1428" s="66">
        <v>-2745</v>
      </c>
      <c r="C1428" s="50">
        <f>VLOOKUP($A1428,級距!$A:$K,9,FALSE)</f>
        <v>2</v>
      </c>
      <c r="D1428" s="50">
        <f>VLOOKUP($A1428,級距!A:K,10,FALSE)</f>
        <v>6</v>
      </c>
      <c r="E1428" s="50">
        <f>VLOOKUP($A1428,級距!A:K,11,FALSE)</f>
        <v>2</v>
      </c>
      <c r="F1428" s="50">
        <f t="shared" si="22"/>
        <v>1</v>
      </c>
    </row>
    <row r="1429" spans="1:6" x14ac:dyDescent="0.25">
      <c r="A1429" s="32">
        <v>43711</v>
      </c>
      <c r="B1429" s="66">
        <v>950</v>
      </c>
      <c r="C1429" s="50">
        <f>VLOOKUP($A1429,級距!$A:$K,9,FALSE)</f>
        <v>3</v>
      </c>
      <c r="D1429" s="50">
        <f>VLOOKUP($A1429,級距!A:K,10,FALSE)</f>
        <v>1</v>
      </c>
      <c r="E1429" s="50">
        <f>VLOOKUP($A1429,級距!A:K,11,FALSE)</f>
        <v>2</v>
      </c>
      <c r="F1429" s="50">
        <f t="shared" si="22"/>
        <v>1</v>
      </c>
    </row>
    <row r="1430" spans="1:6" x14ac:dyDescent="0.25">
      <c r="A1430" s="32">
        <v>43710</v>
      </c>
      <c r="B1430" s="66">
        <v>-2150</v>
      </c>
      <c r="C1430" s="50" t="e">
        <f>VLOOKUP($A1430,級距!$A:$K,9,FALSE)</f>
        <v>#N/A</v>
      </c>
      <c r="D1430" s="50" t="e">
        <f>VLOOKUP($A1430,級距!A:K,10,FALSE)</f>
        <v>#N/A</v>
      </c>
      <c r="E1430" s="50" t="e">
        <f>VLOOKUP($A1430,級距!A:K,11,FALSE)</f>
        <v>#N/A</v>
      </c>
      <c r="F1430" s="50">
        <f t="shared" si="22"/>
        <v>1</v>
      </c>
    </row>
    <row r="1431" spans="1:6" x14ac:dyDescent="0.25">
      <c r="A1431" s="32">
        <v>43706</v>
      </c>
      <c r="B1431" s="66">
        <v>-1820</v>
      </c>
      <c r="C1431" s="50">
        <f>VLOOKUP($A1431,級距!$A:$K,9,FALSE)</f>
        <v>2</v>
      </c>
      <c r="D1431" s="50">
        <f>VLOOKUP($A1431,級距!A:K,10,FALSE)</f>
        <v>2</v>
      </c>
      <c r="E1431" s="50">
        <f>VLOOKUP($A1431,級距!A:K,11,FALSE)</f>
        <v>2</v>
      </c>
      <c r="F1431" s="50">
        <f t="shared" si="22"/>
        <v>1</v>
      </c>
    </row>
    <row r="1432" spans="1:6" x14ac:dyDescent="0.25">
      <c r="A1432" s="32">
        <v>43705</v>
      </c>
      <c r="B1432" s="66">
        <v>-2530</v>
      </c>
      <c r="C1432" s="50">
        <f>VLOOKUP($A1432,級距!$A:$K,9,FALSE)</f>
        <v>4</v>
      </c>
      <c r="D1432" s="50">
        <f>VLOOKUP($A1432,級距!A:K,10,FALSE)</f>
        <v>3</v>
      </c>
      <c r="E1432" s="50">
        <f>VLOOKUP($A1432,級距!A:K,11,FALSE)</f>
        <v>2</v>
      </c>
      <c r="F1432" s="50">
        <f t="shared" si="22"/>
        <v>1</v>
      </c>
    </row>
    <row r="1433" spans="1:6" x14ac:dyDescent="0.25">
      <c r="A1433" s="32">
        <v>43704</v>
      </c>
      <c r="B1433" s="66">
        <v>2380</v>
      </c>
      <c r="C1433" s="50">
        <f>VLOOKUP($A1433,級距!$A:$K,9,FALSE)</f>
        <v>5</v>
      </c>
      <c r="D1433" s="50">
        <f>VLOOKUP($A1433,級距!A:K,10,FALSE)</f>
        <v>3</v>
      </c>
      <c r="E1433" s="50">
        <f>VLOOKUP($A1433,級距!A:K,11,FALSE)</f>
        <v>2</v>
      </c>
      <c r="F1433" s="50">
        <f t="shared" si="22"/>
        <v>1</v>
      </c>
    </row>
    <row r="1434" spans="1:6" x14ac:dyDescent="0.25">
      <c r="A1434" s="32">
        <v>43703</v>
      </c>
      <c r="B1434" s="66">
        <v>2055</v>
      </c>
      <c r="C1434" s="50">
        <f>VLOOKUP($A1434,級距!$A:$K,9,FALSE)</f>
        <v>2</v>
      </c>
      <c r="D1434" s="50">
        <f>VLOOKUP($A1434,級距!A:K,10,FALSE)</f>
        <v>1</v>
      </c>
      <c r="E1434" s="50">
        <f>VLOOKUP($A1434,級距!A:K,11,FALSE)</f>
        <v>2</v>
      </c>
      <c r="F1434" s="50">
        <f t="shared" si="22"/>
        <v>1</v>
      </c>
    </row>
    <row r="1435" spans="1:6" x14ac:dyDescent="0.25">
      <c r="A1435" s="32">
        <v>43700</v>
      </c>
      <c r="B1435" s="66">
        <v>-5315</v>
      </c>
      <c r="C1435" s="50">
        <f>VLOOKUP($A1435,級距!$A:$K,9,FALSE)</f>
        <v>10</v>
      </c>
      <c r="D1435" s="50">
        <f>VLOOKUP($A1435,級距!A:K,10,FALSE)</f>
        <v>9</v>
      </c>
      <c r="E1435" s="50">
        <f>VLOOKUP($A1435,級距!A:K,11,FALSE)</f>
        <v>4</v>
      </c>
      <c r="F1435" s="50">
        <f t="shared" si="22"/>
        <v>1</v>
      </c>
    </row>
    <row r="1436" spans="1:6" x14ac:dyDescent="0.25">
      <c r="A1436" s="32">
        <v>43699</v>
      </c>
      <c r="B1436" s="66">
        <v>-3150</v>
      </c>
      <c r="C1436" s="50">
        <f>VLOOKUP($A1436,級距!$A:$K,9,FALSE)</f>
        <v>5</v>
      </c>
      <c r="D1436" s="50">
        <f>VLOOKUP($A1436,級距!A:K,10,FALSE)</f>
        <v>1</v>
      </c>
      <c r="E1436" s="50">
        <f>VLOOKUP($A1436,級距!A:K,11,FALSE)</f>
        <v>2</v>
      </c>
      <c r="F1436" s="50">
        <f t="shared" si="22"/>
        <v>1</v>
      </c>
    </row>
    <row r="1437" spans="1:6" x14ac:dyDescent="0.25">
      <c r="A1437" s="32">
        <v>43698</v>
      </c>
      <c r="B1437" s="66">
        <v>3380</v>
      </c>
      <c r="C1437" s="50">
        <f>VLOOKUP($A1437,級距!$A:$K,9,FALSE)</f>
        <v>1</v>
      </c>
      <c r="D1437" s="50">
        <f>VLOOKUP($A1437,級距!A:K,10,FALSE)</f>
        <v>1</v>
      </c>
      <c r="E1437" s="50">
        <f>VLOOKUP($A1437,級距!A:K,11,FALSE)</f>
        <v>2</v>
      </c>
      <c r="F1437" s="50">
        <f t="shared" si="22"/>
        <v>1</v>
      </c>
    </row>
    <row r="1438" spans="1:6" x14ac:dyDescent="0.25">
      <c r="A1438" s="32">
        <v>43697</v>
      </c>
      <c r="B1438" s="66">
        <v>2045</v>
      </c>
      <c r="C1438" s="50">
        <f>VLOOKUP($A1438,級距!$A:$K,9,FALSE)</f>
        <v>2</v>
      </c>
      <c r="D1438" s="50">
        <f>VLOOKUP($A1438,級距!A:K,10,FALSE)</f>
        <v>8</v>
      </c>
      <c r="E1438" s="50">
        <f>VLOOKUP($A1438,級距!A:K,11,FALSE)</f>
        <v>3</v>
      </c>
      <c r="F1438" s="50">
        <f t="shared" si="22"/>
        <v>1</v>
      </c>
    </row>
    <row r="1439" spans="1:6" x14ac:dyDescent="0.25">
      <c r="A1439" s="32">
        <v>43696</v>
      </c>
      <c r="B1439" s="66">
        <v>-1450</v>
      </c>
      <c r="C1439" s="50">
        <f>VLOOKUP($A1439,級距!$A:$K,9,FALSE)</f>
        <v>1</v>
      </c>
      <c r="D1439" s="50">
        <f>VLOOKUP($A1439,級距!A:K,10,FALSE)</f>
        <v>7</v>
      </c>
      <c r="E1439" s="50">
        <f>VLOOKUP($A1439,級距!A:K,11,FALSE)</f>
        <v>3</v>
      </c>
      <c r="F1439" s="50">
        <f t="shared" si="22"/>
        <v>1</v>
      </c>
    </row>
    <row r="1440" spans="1:6" x14ac:dyDescent="0.25">
      <c r="A1440" s="32">
        <v>43693</v>
      </c>
      <c r="B1440" s="66">
        <v>2515</v>
      </c>
      <c r="C1440" s="50">
        <f>VLOOKUP($A1440,級距!$A:$K,9,FALSE)</f>
        <v>3</v>
      </c>
      <c r="D1440" s="50">
        <f>VLOOKUP($A1440,級距!A:K,10,FALSE)</f>
        <v>3</v>
      </c>
      <c r="E1440" s="50">
        <f>VLOOKUP($A1440,級距!A:K,11,FALSE)</f>
        <v>2</v>
      </c>
      <c r="F1440" s="50">
        <f t="shared" si="22"/>
        <v>1</v>
      </c>
    </row>
    <row r="1441" spans="1:6" x14ac:dyDescent="0.25">
      <c r="A1441" s="32">
        <v>43692</v>
      </c>
      <c r="B1441" s="66">
        <v>2115</v>
      </c>
      <c r="C1441" s="50">
        <f>VLOOKUP($A1441,級距!$A:$K,9,FALSE)</f>
        <v>8</v>
      </c>
      <c r="D1441" s="50">
        <f>VLOOKUP($A1441,級距!A:K,10,FALSE)</f>
        <v>6</v>
      </c>
      <c r="E1441" s="50">
        <f>VLOOKUP($A1441,級距!A:K,11,FALSE)</f>
        <v>1</v>
      </c>
      <c r="F1441" s="50">
        <f t="shared" si="22"/>
        <v>1</v>
      </c>
    </row>
    <row r="1442" spans="1:6" x14ac:dyDescent="0.25">
      <c r="A1442" s="32">
        <v>43691</v>
      </c>
      <c r="B1442" s="66">
        <v>1780</v>
      </c>
      <c r="C1442" s="50">
        <f>VLOOKUP($A1442,級距!$A:$K,9,FALSE)</f>
        <v>8</v>
      </c>
      <c r="D1442" s="50">
        <f>VLOOKUP($A1442,級距!A:K,10,FALSE)</f>
        <v>10</v>
      </c>
      <c r="E1442" s="50">
        <f>VLOOKUP($A1442,級距!A:K,11,FALSE)</f>
        <v>4</v>
      </c>
      <c r="F1442" s="50">
        <f t="shared" si="22"/>
        <v>1</v>
      </c>
    </row>
    <row r="1443" spans="1:6" x14ac:dyDescent="0.25">
      <c r="A1443" s="32">
        <v>43690</v>
      </c>
      <c r="B1443" s="66">
        <v>7355</v>
      </c>
      <c r="C1443" s="50">
        <f>VLOOKUP($A1443,級距!$A:$K,9,FALSE)</f>
        <v>10</v>
      </c>
      <c r="D1443" s="50">
        <f>VLOOKUP($A1443,級距!A:K,10,FALSE)</f>
        <v>8</v>
      </c>
      <c r="E1443" s="50">
        <f>VLOOKUP($A1443,級距!A:K,11,FALSE)</f>
        <v>4</v>
      </c>
      <c r="F1443" s="50">
        <f t="shared" si="22"/>
        <v>1</v>
      </c>
    </row>
    <row r="1444" spans="1:6" x14ac:dyDescent="0.25">
      <c r="A1444" s="32">
        <v>43689</v>
      </c>
      <c r="B1444" s="66">
        <v>-4620</v>
      </c>
      <c r="C1444" s="50">
        <f>VLOOKUP($A1444,級距!$A:$K,9,FALSE)</f>
        <v>4</v>
      </c>
      <c r="D1444" s="50">
        <f>VLOOKUP($A1444,級距!A:K,10,FALSE)</f>
        <v>3</v>
      </c>
      <c r="E1444" s="50">
        <f>VLOOKUP($A1444,級距!A:K,11,FALSE)</f>
        <v>2</v>
      </c>
      <c r="F1444" s="50">
        <f t="shared" si="22"/>
        <v>1</v>
      </c>
    </row>
    <row r="1445" spans="1:6" x14ac:dyDescent="0.25">
      <c r="A1445" s="32">
        <v>43686</v>
      </c>
      <c r="B1445" s="66">
        <v>-3820</v>
      </c>
      <c r="C1445" s="50">
        <f>VLOOKUP($A1445,級距!$A:$K,9,FALSE)</f>
        <v>5</v>
      </c>
      <c r="D1445" s="50">
        <f>VLOOKUP($A1445,級距!A:K,10,FALSE)</f>
        <v>2</v>
      </c>
      <c r="E1445" s="50">
        <f>VLOOKUP($A1445,級距!A:K,11,FALSE)</f>
        <v>2</v>
      </c>
      <c r="F1445" s="50">
        <f t="shared" si="22"/>
        <v>1</v>
      </c>
    </row>
    <row r="1446" spans="1:6" x14ac:dyDescent="0.25">
      <c r="A1446" s="32">
        <v>43685</v>
      </c>
      <c r="B1446" s="66">
        <v>-3260</v>
      </c>
      <c r="C1446" s="50">
        <f>VLOOKUP($A1446,級距!$A:$K,9,FALSE)</f>
        <v>7</v>
      </c>
      <c r="D1446" s="50">
        <f>VLOOKUP($A1446,級距!A:K,10,FALSE)</f>
        <v>9</v>
      </c>
      <c r="E1446" s="50">
        <f>VLOOKUP($A1446,級距!A:K,11,FALSE)</f>
        <v>4</v>
      </c>
      <c r="F1446" s="50">
        <f t="shared" si="22"/>
        <v>1</v>
      </c>
    </row>
    <row r="1447" spans="1:6" x14ac:dyDescent="0.25">
      <c r="A1447" s="32">
        <v>43684</v>
      </c>
      <c r="B1447" s="66">
        <v>10600</v>
      </c>
      <c r="C1447" s="50">
        <f>VLOOKUP($A1447,級距!$A:$K,9,FALSE)</f>
        <v>8</v>
      </c>
      <c r="D1447" s="50">
        <f>VLOOKUP($A1447,級距!A:K,10,FALSE)</f>
        <v>1</v>
      </c>
      <c r="E1447" s="50">
        <f>VLOOKUP($A1447,級距!A:K,11,FALSE)</f>
        <v>1</v>
      </c>
      <c r="F1447" s="50">
        <f t="shared" si="22"/>
        <v>1</v>
      </c>
    </row>
    <row r="1448" spans="1:6" x14ac:dyDescent="0.25">
      <c r="A1448" s="32">
        <v>43683</v>
      </c>
      <c r="B1448" s="66">
        <v>-1385</v>
      </c>
      <c r="C1448" s="50">
        <f>VLOOKUP($A1448,級距!$A:$K,9,FALSE)</f>
        <v>5</v>
      </c>
      <c r="D1448" s="50">
        <f>VLOOKUP($A1448,級距!A:K,10,FALSE)</f>
        <v>6</v>
      </c>
      <c r="E1448" s="50">
        <f>VLOOKUP($A1448,級距!A:K,11,FALSE)</f>
        <v>2</v>
      </c>
      <c r="F1448" s="50">
        <f t="shared" si="22"/>
        <v>1</v>
      </c>
    </row>
    <row r="1449" spans="1:6" x14ac:dyDescent="0.25">
      <c r="A1449" s="32">
        <v>43679</v>
      </c>
      <c r="B1449" s="66">
        <v>-2390</v>
      </c>
      <c r="C1449" s="50">
        <f>VLOOKUP($A1449,級距!$A:$K,9,FALSE)</f>
        <v>7</v>
      </c>
      <c r="D1449" s="50">
        <f>VLOOKUP($A1449,級距!A:K,10,FALSE)</f>
        <v>4</v>
      </c>
      <c r="E1449" s="50">
        <f>VLOOKUP($A1449,級距!A:K,11,FALSE)</f>
        <v>1</v>
      </c>
      <c r="F1449" s="50">
        <f t="shared" si="22"/>
        <v>1</v>
      </c>
    </row>
    <row r="1450" spans="1:6" x14ac:dyDescent="0.25">
      <c r="A1450" s="32">
        <v>43678</v>
      </c>
      <c r="B1450" s="66">
        <v>-5555</v>
      </c>
      <c r="C1450" s="50">
        <f>VLOOKUP($A1450,級距!$A:$K,9,FALSE)</f>
        <v>9</v>
      </c>
      <c r="D1450" s="50">
        <f>VLOOKUP($A1450,級距!A:K,10,FALSE)</f>
        <v>4</v>
      </c>
      <c r="E1450" s="50">
        <f>VLOOKUP($A1450,級距!A:K,11,FALSE)</f>
        <v>1</v>
      </c>
      <c r="F1450" s="50">
        <f t="shared" si="22"/>
        <v>1</v>
      </c>
    </row>
    <row r="1451" spans="1:6" x14ac:dyDescent="0.25">
      <c r="A1451" s="32">
        <v>43677</v>
      </c>
      <c r="B1451" s="66">
        <v>-10</v>
      </c>
      <c r="C1451" s="50">
        <f>VLOOKUP($A1451,級距!$A:$K,9,FALSE)</f>
        <v>8</v>
      </c>
      <c r="D1451" s="50">
        <f>VLOOKUP($A1451,級距!A:K,10,FALSE)</f>
        <v>6</v>
      </c>
      <c r="E1451" s="50">
        <f>VLOOKUP($A1451,級距!A:K,11,FALSE)</f>
        <v>1</v>
      </c>
      <c r="F1451" s="50">
        <f t="shared" si="22"/>
        <v>1</v>
      </c>
    </row>
    <row r="1452" spans="1:6" x14ac:dyDescent="0.25">
      <c r="A1452" s="32">
        <v>43676</v>
      </c>
      <c r="B1452" s="66">
        <v>2695</v>
      </c>
      <c r="C1452" s="50">
        <f>VLOOKUP($A1452,級距!$A:$K,9,FALSE)</f>
        <v>2</v>
      </c>
      <c r="D1452" s="50">
        <f>VLOOKUP($A1452,級距!A:K,10,FALSE)</f>
        <v>1</v>
      </c>
      <c r="E1452" s="50">
        <f>VLOOKUP($A1452,級距!A:K,11,FALSE)</f>
        <v>2</v>
      </c>
      <c r="F1452" s="50">
        <f t="shared" si="22"/>
        <v>1</v>
      </c>
    </row>
    <row r="1453" spans="1:6" x14ac:dyDescent="0.25">
      <c r="A1453" s="32">
        <v>43672</v>
      </c>
      <c r="B1453" s="66">
        <v>1970</v>
      </c>
      <c r="C1453" s="50">
        <f>VLOOKUP($A1453,級距!$A:$K,9,FALSE)</f>
        <v>1</v>
      </c>
      <c r="D1453" s="50">
        <f>VLOOKUP($A1453,級距!A:K,10,FALSE)</f>
        <v>3</v>
      </c>
      <c r="E1453" s="50">
        <f>VLOOKUP($A1453,級距!A:K,11,FALSE)</f>
        <v>2</v>
      </c>
      <c r="F1453" s="50">
        <f t="shared" si="22"/>
        <v>1</v>
      </c>
    </row>
    <row r="1454" spans="1:6" x14ac:dyDescent="0.25">
      <c r="A1454" s="32">
        <v>43671</v>
      </c>
      <c r="B1454" s="66">
        <v>365</v>
      </c>
      <c r="C1454" s="50">
        <f>VLOOKUP($A1454,級距!$A:$K,9,FALSE)</f>
        <v>4</v>
      </c>
      <c r="D1454" s="50">
        <f>VLOOKUP($A1454,級距!A:K,10,FALSE)</f>
        <v>7</v>
      </c>
      <c r="E1454" s="50">
        <f>VLOOKUP($A1454,級距!A:K,11,FALSE)</f>
        <v>3</v>
      </c>
      <c r="F1454" s="50">
        <f t="shared" si="22"/>
        <v>1</v>
      </c>
    </row>
    <row r="1455" spans="1:6" x14ac:dyDescent="0.25">
      <c r="A1455" s="32">
        <v>43670</v>
      </c>
      <c r="B1455" s="66">
        <v>4290</v>
      </c>
      <c r="C1455" s="50">
        <f>VLOOKUP($A1455,級距!$A:$K,9,FALSE)</f>
        <v>3</v>
      </c>
      <c r="D1455" s="50">
        <f>VLOOKUP($A1455,級距!A:K,10,FALSE)</f>
        <v>10</v>
      </c>
      <c r="E1455" s="50">
        <f>VLOOKUP($A1455,級距!A:K,11,FALSE)</f>
        <v>3</v>
      </c>
      <c r="F1455" s="50">
        <f t="shared" si="22"/>
        <v>1</v>
      </c>
    </row>
    <row r="1456" spans="1:6" x14ac:dyDescent="0.25">
      <c r="A1456" s="32">
        <v>43669</v>
      </c>
      <c r="B1456" s="66">
        <v>-720</v>
      </c>
      <c r="C1456" s="50">
        <f>VLOOKUP($A1456,級距!$A:$K,9,FALSE)</f>
        <v>1</v>
      </c>
      <c r="D1456" s="50">
        <f>VLOOKUP($A1456,級距!A:K,10,FALSE)</f>
        <v>3</v>
      </c>
      <c r="E1456" s="50">
        <f>VLOOKUP($A1456,級距!A:K,11,FALSE)</f>
        <v>2</v>
      </c>
      <c r="F1456" s="50">
        <f t="shared" si="22"/>
        <v>1</v>
      </c>
    </row>
    <row r="1457" spans="1:6" x14ac:dyDescent="0.25">
      <c r="A1457" s="32">
        <v>43668</v>
      </c>
      <c r="B1457" s="66">
        <v>3500</v>
      </c>
      <c r="C1457" s="50">
        <f>VLOOKUP($A1457,級距!$A:$K,9,FALSE)</f>
        <v>2</v>
      </c>
      <c r="D1457" s="50">
        <f>VLOOKUP($A1457,級距!A:K,10,FALSE)</f>
        <v>6</v>
      </c>
      <c r="E1457" s="50">
        <f>VLOOKUP($A1457,級距!A:K,11,FALSE)</f>
        <v>2</v>
      </c>
      <c r="F1457" s="50">
        <f t="shared" si="22"/>
        <v>1</v>
      </c>
    </row>
    <row r="1458" spans="1:6" x14ac:dyDescent="0.25">
      <c r="A1458" s="32">
        <v>43664</v>
      </c>
      <c r="B1458" s="66">
        <v>7150</v>
      </c>
      <c r="C1458" s="50">
        <f>VLOOKUP($A1458,級距!$A:$K,9,FALSE)</f>
        <v>3</v>
      </c>
      <c r="D1458" s="50">
        <f>VLOOKUP($A1458,級距!A:K,10,FALSE)</f>
        <v>6</v>
      </c>
      <c r="E1458" s="50">
        <f>VLOOKUP($A1458,級距!A:K,11,FALSE)</f>
        <v>2</v>
      </c>
      <c r="F1458" s="50">
        <f t="shared" si="22"/>
        <v>1</v>
      </c>
    </row>
    <row r="1459" spans="1:6" x14ac:dyDescent="0.25">
      <c r="A1459" s="32">
        <v>43663</v>
      </c>
      <c r="B1459" s="66">
        <v>-6885</v>
      </c>
      <c r="C1459" s="50">
        <f>VLOOKUP($A1459,級距!$A:$K,9,FALSE)</f>
        <v>1</v>
      </c>
      <c r="D1459" s="50">
        <f>VLOOKUP($A1459,級距!A:K,10,FALSE)</f>
        <v>9</v>
      </c>
      <c r="E1459" s="50">
        <f>VLOOKUP($A1459,級距!A:K,11,FALSE)</f>
        <v>3</v>
      </c>
      <c r="F1459" s="50">
        <f t="shared" si="22"/>
        <v>1</v>
      </c>
    </row>
    <row r="1460" spans="1:6" x14ac:dyDescent="0.25">
      <c r="A1460" s="32">
        <v>43662</v>
      </c>
      <c r="B1460" s="66">
        <v>2595</v>
      </c>
      <c r="C1460" s="50">
        <f>VLOOKUP($A1460,級距!$A:$K,9,FALSE)</f>
        <v>2</v>
      </c>
      <c r="D1460" s="50">
        <f>VLOOKUP($A1460,級距!A:K,10,FALSE)</f>
        <v>6</v>
      </c>
      <c r="E1460" s="50">
        <f>VLOOKUP($A1460,級距!A:K,11,FALSE)</f>
        <v>2</v>
      </c>
      <c r="F1460" s="50">
        <f t="shared" si="22"/>
        <v>1</v>
      </c>
    </row>
    <row r="1461" spans="1:6" x14ac:dyDescent="0.25">
      <c r="A1461" s="32">
        <v>43661</v>
      </c>
      <c r="B1461" s="66">
        <v>45</v>
      </c>
      <c r="C1461" s="50">
        <f>VLOOKUP($A1461,級距!$A:$K,9,FALSE)</f>
        <v>1</v>
      </c>
      <c r="D1461" s="50">
        <f>VLOOKUP($A1461,級距!A:K,10,FALSE)</f>
        <v>7</v>
      </c>
      <c r="E1461" s="50">
        <f>VLOOKUP($A1461,級距!A:K,11,FALSE)</f>
        <v>3</v>
      </c>
      <c r="F1461" s="50">
        <f t="shared" si="22"/>
        <v>1</v>
      </c>
    </row>
    <row r="1462" spans="1:6" x14ac:dyDescent="0.25">
      <c r="A1462" s="32">
        <v>43658</v>
      </c>
      <c r="B1462" s="66">
        <v>2095</v>
      </c>
      <c r="C1462" s="50">
        <f>VLOOKUP($A1462,級距!$A:$K,9,FALSE)</f>
        <v>1</v>
      </c>
      <c r="D1462" s="50">
        <f>VLOOKUP($A1462,級距!A:K,10,FALSE)</f>
        <v>5</v>
      </c>
      <c r="E1462" s="50">
        <f>VLOOKUP($A1462,級距!A:K,11,FALSE)</f>
        <v>2</v>
      </c>
      <c r="F1462" s="50">
        <f t="shared" si="22"/>
        <v>1</v>
      </c>
    </row>
    <row r="1463" spans="1:6" x14ac:dyDescent="0.25">
      <c r="A1463" s="32">
        <v>43657</v>
      </c>
      <c r="B1463" s="66">
        <v>1100</v>
      </c>
      <c r="C1463" s="50">
        <f>VLOOKUP($A1463,級距!$A:$K,9,FALSE)</f>
        <v>1</v>
      </c>
      <c r="D1463" s="50">
        <f>VLOOKUP($A1463,級距!A:K,10,FALSE)</f>
        <v>5</v>
      </c>
      <c r="E1463" s="50">
        <f>VLOOKUP($A1463,級距!A:K,11,FALSE)</f>
        <v>2</v>
      </c>
      <c r="F1463" s="50">
        <f t="shared" si="22"/>
        <v>1</v>
      </c>
    </row>
    <row r="1464" spans="1:6" x14ac:dyDescent="0.25">
      <c r="A1464" s="32">
        <v>43656</v>
      </c>
      <c r="B1464" s="66">
        <v>1190</v>
      </c>
      <c r="C1464" s="50">
        <f>VLOOKUP($A1464,級距!$A:$K,9,FALSE)</f>
        <v>5</v>
      </c>
      <c r="D1464" s="50">
        <f>VLOOKUP($A1464,級距!A:K,10,FALSE)</f>
        <v>9</v>
      </c>
      <c r="E1464" s="50">
        <f>VLOOKUP($A1464,級距!A:K,11,FALSE)</f>
        <v>3</v>
      </c>
      <c r="F1464" s="50">
        <f t="shared" si="22"/>
        <v>1</v>
      </c>
    </row>
    <row r="1465" spans="1:6" x14ac:dyDescent="0.25">
      <c r="A1465" s="32">
        <v>43655</v>
      </c>
      <c r="B1465" s="66">
        <v>3080</v>
      </c>
      <c r="C1465" s="50">
        <f>VLOOKUP($A1465,級距!$A:$K,9,FALSE)</f>
        <v>4</v>
      </c>
      <c r="D1465" s="50">
        <f>VLOOKUP($A1465,級距!A:K,10,FALSE)</f>
        <v>9</v>
      </c>
      <c r="E1465" s="50">
        <f>VLOOKUP($A1465,級距!A:K,11,FALSE)</f>
        <v>3</v>
      </c>
      <c r="F1465" s="50">
        <f t="shared" si="22"/>
        <v>1</v>
      </c>
    </row>
    <row r="1466" spans="1:6" x14ac:dyDescent="0.25">
      <c r="A1466" s="32">
        <v>43651</v>
      </c>
      <c r="B1466" s="66">
        <v>2260</v>
      </c>
      <c r="C1466" s="50">
        <f>VLOOKUP($A1466,級距!$A:$K,9,FALSE)</f>
        <v>2</v>
      </c>
      <c r="D1466" s="50">
        <f>VLOOKUP($A1466,級距!A:K,10,FALSE)</f>
        <v>1</v>
      </c>
      <c r="E1466" s="50">
        <f>VLOOKUP($A1466,級距!A:K,11,FALSE)</f>
        <v>2</v>
      </c>
      <c r="F1466" s="50">
        <f t="shared" si="22"/>
        <v>1</v>
      </c>
    </row>
    <row r="1467" spans="1:6" x14ac:dyDescent="0.25">
      <c r="A1467" s="32">
        <v>43650</v>
      </c>
      <c r="B1467" s="66">
        <v>240</v>
      </c>
      <c r="C1467" s="50" t="e">
        <f>VLOOKUP($A1467,級距!$A:$K,9,FALSE)</f>
        <v>#N/A</v>
      </c>
      <c r="D1467" s="50" t="e">
        <f>VLOOKUP($A1467,級距!A:K,10,FALSE)</f>
        <v>#N/A</v>
      </c>
      <c r="E1467" s="50" t="e">
        <f>VLOOKUP($A1467,級距!A:K,11,FALSE)</f>
        <v>#N/A</v>
      </c>
      <c r="F1467" s="50">
        <f t="shared" si="22"/>
        <v>1</v>
      </c>
    </row>
    <row r="1468" spans="1:6" x14ac:dyDescent="0.25">
      <c r="A1468" s="32">
        <v>43649</v>
      </c>
      <c r="B1468" s="66">
        <v>2050</v>
      </c>
      <c r="C1468" s="50" t="e">
        <f>VLOOKUP($A1468,級距!$A:$K,9,FALSE)</f>
        <v>#N/A</v>
      </c>
      <c r="D1468" s="50" t="e">
        <f>VLOOKUP($A1468,級距!A:K,10,FALSE)</f>
        <v>#N/A</v>
      </c>
      <c r="E1468" s="50" t="e">
        <f>VLOOKUP($A1468,級距!A:K,11,FALSE)</f>
        <v>#N/A</v>
      </c>
      <c r="F1468" s="50">
        <f t="shared" si="22"/>
        <v>1</v>
      </c>
    </row>
    <row r="1469" spans="1:6" x14ac:dyDescent="0.25">
      <c r="A1469" s="32">
        <v>43648</v>
      </c>
      <c r="B1469" s="66">
        <v>-3505</v>
      </c>
      <c r="C1469" s="50">
        <f>VLOOKUP($A1469,級距!$A:$K,9,FALSE)</f>
        <v>1</v>
      </c>
      <c r="D1469" s="50">
        <f>VLOOKUP($A1469,級距!A:K,10,FALSE)</f>
        <v>9</v>
      </c>
      <c r="E1469" s="50">
        <f>VLOOKUP($A1469,級距!A:K,11,FALSE)</f>
        <v>3</v>
      </c>
      <c r="F1469" s="50">
        <f t="shared" si="22"/>
        <v>1</v>
      </c>
    </row>
    <row r="1470" spans="1:6" x14ac:dyDescent="0.25">
      <c r="A1470" s="32">
        <v>43647</v>
      </c>
      <c r="B1470" s="66">
        <v>2390</v>
      </c>
      <c r="C1470" s="50">
        <f>VLOOKUP($A1470,級距!$A:$K,9,FALSE)</f>
        <v>3</v>
      </c>
      <c r="D1470" s="50">
        <f>VLOOKUP($A1470,級距!A:K,10,FALSE)</f>
        <v>4</v>
      </c>
      <c r="E1470" s="50">
        <f>VLOOKUP($A1470,級距!A:K,11,FALSE)</f>
        <v>2</v>
      </c>
      <c r="F1470" s="50">
        <f t="shared" si="22"/>
        <v>1</v>
      </c>
    </row>
    <row r="1471" spans="1:6" x14ac:dyDescent="0.25">
      <c r="A1471" s="32">
        <v>43646</v>
      </c>
      <c r="B1471" s="66">
        <v>0</v>
      </c>
      <c r="C1471" s="50" t="e">
        <f>VLOOKUP($A1471,級距!$A:$K,9,FALSE)</f>
        <v>#N/A</v>
      </c>
      <c r="D1471" s="50" t="e">
        <f>VLOOKUP($A1471,級距!A:K,10,FALSE)</f>
        <v>#N/A</v>
      </c>
      <c r="E1471" s="50" t="e">
        <f>VLOOKUP($A1471,級距!A:K,11,FALSE)</f>
        <v>#N/A</v>
      </c>
      <c r="F1471" s="50">
        <f t="shared" si="22"/>
        <v>0</v>
      </c>
    </row>
    <row r="1472" spans="1:6" x14ac:dyDescent="0.25">
      <c r="A1472" s="32">
        <v>43645</v>
      </c>
      <c r="B1472" s="66">
        <v>0</v>
      </c>
      <c r="C1472" s="50" t="e">
        <f>VLOOKUP($A1472,級距!$A:$K,9,FALSE)</f>
        <v>#N/A</v>
      </c>
      <c r="D1472" s="50" t="e">
        <f>VLOOKUP($A1472,級距!A:K,10,FALSE)</f>
        <v>#N/A</v>
      </c>
      <c r="E1472" s="50" t="e">
        <f>VLOOKUP($A1472,級距!A:K,11,FALSE)</f>
        <v>#N/A</v>
      </c>
      <c r="F1472" s="50">
        <f t="shared" si="22"/>
        <v>0</v>
      </c>
    </row>
    <row r="1473" spans="1:6" x14ac:dyDescent="0.25">
      <c r="A1473" s="32">
        <v>43644</v>
      </c>
      <c r="B1473" s="66">
        <v>-1525</v>
      </c>
      <c r="C1473" s="50">
        <f>VLOOKUP($A1473,級距!$A:$K,9,FALSE)</f>
        <v>1</v>
      </c>
      <c r="D1473" s="50">
        <f>VLOOKUP($A1473,級距!A:K,10,FALSE)</f>
        <v>1</v>
      </c>
      <c r="E1473" s="50">
        <f>VLOOKUP($A1473,級距!A:K,11,FALSE)</f>
        <v>2</v>
      </c>
      <c r="F1473" s="50">
        <f t="shared" si="22"/>
        <v>1</v>
      </c>
    </row>
    <row r="1474" spans="1:6" x14ac:dyDescent="0.25">
      <c r="A1474" s="32">
        <v>43643</v>
      </c>
      <c r="B1474" s="66">
        <v>525</v>
      </c>
      <c r="C1474" s="50">
        <f>VLOOKUP($A1474,級距!$A:$K,9,FALSE)</f>
        <v>1</v>
      </c>
      <c r="D1474" s="50">
        <f>VLOOKUP($A1474,級距!A:K,10,FALSE)</f>
        <v>5</v>
      </c>
      <c r="E1474" s="50">
        <f>VLOOKUP($A1474,級距!A:K,11,FALSE)</f>
        <v>2</v>
      </c>
      <c r="F1474" s="50">
        <f t="shared" ref="F1474:F1537" si="23">IF(B1474&lt;&gt;0,1,0)</f>
        <v>1</v>
      </c>
    </row>
    <row r="1475" spans="1:6" x14ac:dyDescent="0.25">
      <c r="A1475" s="32">
        <v>43642</v>
      </c>
      <c r="B1475" s="66">
        <v>-4395</v>
      </c>
      <c r="C1475" s="50">
        <f>VLOOKUP($A1475,級距!$A:$K,9,FALSE)</f>
        <v>2</v>
      </c>
      <c r="D1475" s="50">
        <f>VLOOKUP($A1475,級距!A:K,10,FALSE)</f>
        <v>4</v>
      </c>
      <c r="E1475" s="50">
        <f>VLOOKUP($A1475,級距!A:K,11,FALSE)</f>
        <v>2</v>
      </c>
      <c r="F1475" s="50">
        <f t="shared" si="23"/>
        <v>1</v>
      </c>
    </row>
    <row r="1476" spans="1:6" x14ac:dyDescent="0.25">
      <c r="A1476" s="32">
        <v>43641</v>
      </c>
      <c r="B1476" s="66">
        <v>2245</v>
      </c>
      <c r="C1476" s="50">
        <f>VLOOKUP($A1476,級距!$A:$K,9,FALSE)</f>
        <v>6</v>
      </c>
      <c r="D1476" s="50">
        <f>VLOOKUP($A1476,級距!A:K,10,FALSE)</f>
        <v>8</v>
      </c>
      <c r="E1476" s="50">
        <f>VLOOKUP($A1476,級距!A:K,11,FALSE)</f>
        <v>4</v>
      </c>
      <c r="F1476" s="50">
        <f t="shared" si="23"/>
        <v>1</v>
      </c>
    </row>
    <row r="1477" spans="1:6" x14ac:dyDescent="0.25">
      <c r="A1477" s="32">
        <v>43640</v>
      </c>
      <c r="B1477" s="66">
        <v>-450</v>
      </c>
      <c r="C1477" s="50">
        <f>VLOOKUP($A1477,級距!$A:$K,9,FALSE)</f>
        <v>1</v>
      </c>
      <c r="D1477" s="50">
        <f>VLOOKUP($A1477,級距!A:K,10,FALSE)</f>
        <v>9</v>
      </c>
      <c r="E1477" s="50">
        <f>VLOOKUP($A1477,級距!A:K,11,FALSE)</f>
        <v>3</v>
      </c>
      <c r="F1477" s="50">
        <f t="shared" si="23"/>
        <v>1</v>
      </c>
    </row>
    <row r="1478" spans="1:6" x14ac:dyDescent="0.25">
      <c r="A1478" s="32">
        <v>43637</v>
      </c>
      <c r="B1478" s="66">
        <v>-110</v>
      </c>
      <c r="C1478" s="50">
        <f>VLOOKUP($A1478,級距!$A:$K,9,FALSE)</f>
        <v>2</v>
      </c>
      <c r="D1478" s="50">
        <f>VLOOKUP($A1478,級距!A:K,10,FALSE)</f>
        <v>2</v>
      </c>
      <c r="E1478" s="50">
        <f>VLOOKUP($A1478,級距!A:K,11,FALSE)</f>
        <v>2</v>
      </c>
      <c r="F1478" s="50">
        <f t="shared" si="23"/>
        <v>1</v>
      </c>
    </row>
    <row r="1479" spans="1:6" x14ac:dyDescent="0.25">
      <c r="A1479" s="32">
        <v>43636</v>
      </c>
      <c r="B1479" s="66">
        <v>785</v>
      </c>
      <c r="C1479" s="50">
        <f>VLOOKUP($A1479,級距!$A:$K,9,FALSE)</f>
        <v>5</v>
      </c>
      <c r="D1479" s="50">
        <f>VLOOKUP($A1479,級距!A:K,10,FALSE)</f>
        <v>3</v>
      </c>
      <c r="E1479" s="50">
        <f>VLOOKUP($A1479,級距!A:K,11,FALSE)</f>
        <v>2</v>
      </c>
      <c r="F1479" s="50">
        <f t="shared" si="23"/>
        <v>1</v>
      </c>
    </row>
    <row r="1480" spans="1:6" x14ac:dyDescent="0.25">
      <c r="A1480" s="32">
        <v>43635</v>
      </c>
      <c r="B1480" s="66">
        <v>2140</v>
      </c>
      <c r="C1480" s="50">
        <f>VLOOKUP($A1480,級距!$A:$K,9,FALSE)</f>
        <v>3</v>
      </c>
      <c r="D1480" s="50">
        <f>VLOOKUP($A1480,級距!A:K,10,FALSE)</f>
        <v>3</v>
      </c>
      <c r="E1480" s="50">
        <f>VLOOKUP($A1480,級距!A:K,11,FALSE)</f>
        <v>2</v>
      </c>
      <c r="F1480" s="50">
        <f t="shared" si="23"/>
        <v>1</v>
      </c>
    </row>
    <row r="1481" spans="1:6" x14ac:dyDescent="0.25">
      <c r="A1481" s="32">
        <v>43634</v>
      </c>
      <c r="B1481" s="66">
        <v>-4340</v>
      </c>
      <c r="C1481" s="50">
        <f>VLOOKUP($A1481,級距!$A:$K,9,FALSE)</f>
        <v>4</v>
      </c>
      <c r="D1481" s="50">
        <f>VLOOKUP($A1481,級距!A:K,10,FALSE)</f>
        <v>5</v>
      </c>
      <c r="E1481" s="50">
        <f>VLOOKUP($A1481,級距!A:K,11,FALSE)</f>
        <v>2</v>
      </c>
      <c r="F1481" s="50">
        <f t="shared" si="23"/>
        <v>1</v>
      </c>
    </row>
    <row r="1482" spans="1:6" x14ac:dyDescent="0.25">
      <c r="A1482" s="32">
        <v>43633</v>
      </c>
      <c r="B1482" s="66">
        <v>2910</v>
      </c>
      <c r="C1482" s="50">
        <f>VLOOKUP($A1482,級距!$A:$K,9,FALSE)</f>
        <v>2</v>
      </c>
      <c r="D1482" s="50">
        <f>VLOOKUP($A1482,級距!A:K,10,FALSE)</f>
        <v>6</v>
      </c>
      <c r="E1482" s="50">
        <f>VLOOKUP($A1482,級距!A:K,11,FALSE)</f>
        <v>2</v>
      </c>
      <c r="F1482" s="50">
        <f t="shared" si="23"/>
        <v>1</v>
      </c>
    </row>
    <row r="1483" spans="1:6" x14ac:dyDescent="0.25">
      <c r="A1483" s="32">
        <v>43632</v>
      </c>
      <c r="B1483" s="66">
        <v>0</v>
      </c>
      <c r="C1483" s="50" t="e">
        <f>VLOOKUP($A1483,級距!$A:$K,9,FALSE)</f>
        <v>#N/A</v>
      </c>
      <c r="D1483" s="50" t="e">
        <f>VLOOKUP($A1483,級距!A:K,10,FALSE)</f>
        <v>#N/A</v>
      </c>
      <c r="E1483" s="50" t="e">
        <f>VLOOKUP($A1483,級距!A:K,11,FALSE)</f>
        <v>#N/A</v>
      </c>
      <c r="F1483" s="50">
        <f t="shared" si="23"/>
        <v>0</v>
      </c>
    </row>
    <row r="1484" spans="1:6" x14ac:dyDescent="0.25">
      <c r="A1484" s="32">
        <v>43631</v>
      </c>
      <c r="B1484" s="66">
        <v>0</v>
      </c>
      <c r="C1484" s="50" t="e">
        <f>VLOOKUP($A1484,級距!$A:$K,9,FALSE)</f>
        <v>#N/A</v>
      </c>
      <c r="D1484" s="50" t="e">
        <f>VLOOKUP($A1484,級距!A:K,10,FALSE)</f>
        <v>#N/A</v>
      </c>
      <c r="E1484" s="50" t="e">
        <f>VLOOKUP($A1484,級距!A:K,11,FALSE)</f>
        <v>#N/A</v>
      </c>
      <c r="F1484" s="50">
        <f t="shared" si="23"/>
        <v>0</v>
      </c>
    </row>
    <row r="1485" spans="1:6" x14ac:dyDescent="0.25">
      <c r="A1485" s="32">
        <v>43630</v>
      </c>
      <c r="B1485" s="66">
        <v>1180</v>
      </c>
      <c r="C1485" s="50">
        <f>VLOOKUP($A1485,級距!$A:$K,9,FALSE)</f>
        <v>1</v>
      </c>
      <c r="D1485" s="50">
        <f>VLOOKUP($A1485,級距!A:K,10,FALSE)</f>
        <v>6</v>
      </c>
      <c r="E1485" s="50">
        <f>VLOOKUP($A1485,級距!A:K,11,FALSE)</f>
        <v>2</v>
      </c>
      <c r="F1485" s="50">
        <f t="shared" si="23"/>
        <v>1</v>
      </c>
    </row>
    <row r="1486" spans="1:6" x14ac:dyDescent="0.25">
      <c r="A1486" s="32">
        <v>43629</v>
      </c>
      <c r="B1486" s="66">
        <v>1800</v>
      </c>
      <c r="C1486" s="50">
        <f>VLOOKUP($A1486,級距!$A:$K,9,FALSE)</f>
        <v>1</v>
      </c>
      <c r="D1486" s="50">
        <f>VLOOKUP($A1486,級距!A:K,10,FALSE)</f>
        <v>3</v>
      </c>
      <c r="E1486" s="50">
        <f>VLOOKUP($A1486,級距!A:K,11,FALSE)</f>
        <v>2</v>
      </c>
      <c r="F1486" s="50">
        <f t="shared" si="23"/>
        <v>1</v>
      </c>
    </row>
    <row r="1487" spans="1:6" x14ac:dyDescent="0.25">
      <c r="A1487" s="32">
        <v>43628</v>
      </c>
      <c r="B1487" s="66">
        <v>775</v>
      </c>
      <c r="C1487" s="50">
        <f>VLOOKUP($A1487,級距!$A:$K,9,FALSE)</f>
        <v>1</v>
      </c>
      <c r="D1487" s="50">
        <f>VLOOKUP($A1487,級距!A:K,10,FALSE)</f>
        <v>3</v>
      </c>
      <c r="E1487" s="50">
        <f>VLOOKUP($A1487,級距!A:K,11,FALSE)</f>
        <v>2</v>
      </c>
      <c r="F1487" s="50">
        <f t="shared" si="23"/>
        <v>1</v>
      </c>
    </row>
    <row r="1488" spans="1:6" x14ac:dyDescent="0.25">
      <c r="A1488" s="32">
        <v>43627</v>
      </c>
      <c r="B1488" s="66">
        <v>-3635</v>
      </c>
      <c r="C1488" s="50">
        <f>VLOOKUP($A1488,級距!$A:$K,9,FALSE)</f>
        <v>5</v>
      </c>
      <c r="D1488" s="50">
        <f>VLOOKUP($A1488,級距!A:K,10,FALSE)</f>
        <v>5</v>
      </c>
      <c r="E1488" s="50">
        <f>VLOOKUP($A1488,級距!A:K,11,FALSE)</f>
        <v>2</v>
      </c>
      <c r="F1488" s="50">
        <f t="shared" si="23"/>
        <v>1</v>
      </c>
    </row>
    <row r="1489" spans="1:6" x14ac:dyDescent="0.25">
      <c r="A1489" s="32">
        <v>43626</v>
      </c>
      <c r="B1489" s="66">
        <v>-1725</v>
      </c>
      <c r="C1489" s="50">
        <f>VLOOKUP($A1489,級距!$A:$K,9,FALSE)</f>
        <v>6</v>
      </c>
      <c r="D1489" s="50">
        <f>VLOOKUP($A1489,級距!A:K,10,FALSE)</f>
        <v>4</v>
      </c>
      <c r="E1489" s="50">
        <f>VLOOKUP($A1489,級距!A:K,11,FALSE)</f>
        <v>1</v>
      </c>
      <c r="F1489" s="50">
        <f t="shared" si="23"/>
        <v>1</v>
      </c>
    </row>
    <row r="1490" spans="1:6" x14ac:dyDescent="0.25">
      <c r="A1490" s="32">
        <v>43623</v>
      </c>
      <c r="B1490" s="66">
        <v>2790</v>
      </c>
      <c r="C1490" s="50">
        <f>VLOOKUP($A1490,級距!$A:$K,9,FALSE)</f>
        <v>8</v>
      </c>
      <c r="D1490" s="50">
        <f>VLOOKUP($A1490,級距!A:K,10,FALSE)</f>
        <v>7</v>
      </c>
      <c r="E1490" s="50">
        <f>VLOOKUP($A1490,級距!A:K,11,FALSE)</f>
        <v>4</v>
      </c>
      <c r="F1490" s="50">
        <f t="shared" si="23"/>
        <v>1</v>
      </c>
    </row>
    <row r="1491" spans="1:6" x14ac:dyDescent="0.25">
      <c r="A1491" s="32">
        <v>43622</v>
      </c>
      <c r="B1491" s="66">
        <v>-3350</v>
      </c>
      <c r="C1491" s="50">
        <f>VLOOKUP($A1491,級距!$A:$K,9,FALSE)</f>
        <v>4</v>
      </c>
      <c r="D1491" s="50">
        <f>VLOOKUP($A1491,級距!A:K,10,FALSE)</f>
        <v>3</v>
      </c>
      <c r="E1491" s="50">
        <f>VLOOKUP($A1491,級距!A:K,11,FALSE)</f>
        <v>2</v>
      </c>
      <c r="F1491" s="50">
        <f t="shared" si="23"/>
        <v>1</v>
      </c>
    </row>
    <row r="1492" spans="1:6" x14ac:dyDescent="0.25">
      <c r="A1492" s="32">
        <v>43621</v>
      </c>
      <c r="B1492" s="66">
        <v>-980</v>
      </c>
      <c r="C1492" s="50">
        <f>VLOOKUP($A1492,級距!$A:$K,9,FALSE)</f>
        <v>4</v>
      </c>
      <c r="D1492" s="50">
        <f>VLOOKUP($A1492,級距!A:K,10,FALSE)</f>
        <v>2</v>
      </c>
      <c r="E1492" s="50">
        <f>VLOOKUP($A1492,級距!A:K,11,FALSE)</f>
        <v>2</v>
      </c>
      <c r="F1492" s="50">
        <f t="shared" si="23"/>
        <v>1</v>
      </c>
    </row>
    <row r="1493" spans="1:6" x14ac:dyDescent="0.25">
      <c r="A1493" s="32">
        <v>43620</v>
      </c>
      <c r="B1493" s="66">
        <v>-6780</v>
      </c>
      <c r="C1493" s="50">
        <f>VLOOKUP($A1493,級距!$A:$K,9,FALSE)</f>
        <v>7</v>
      </c>
      <c r="D1493" s="50">
        <f>VLOOKUP($A1493,級距!A:K,10,FALSE)</f>
        <v>10</v>
      </c>
      <c r="E1493" s="50">
        <f>VLOOKUP($A1493,級距!A:K,11,FALSE)</f>
        <v>4</v>
      </c>
      <c r="F1493" s="50">
        <f t="shared" si="23"/>
        <v>1</v>
      </c>
    </row>
    <row r="1494" spans="1:6" x14ac:dyDescent="0.25">
      <c r="A1494" s="32">
        <v>43619</v>
      </c>
      <c r="B1494" s="66">
        <v>-2840</v>
      </c>
      <c r="C1494" s="50">
        <f>VLOOKUP($A1494,級距!$A:$K,9,FALSE)</f>
        <v>8</v>
      </c>
      <c r="D1494" s="50">
        <f>VLOOKUP($A1494,級距!A:K,10,FALSE)</f>
        <v>6</v>
      </c>
      <c r="E1494" s="50">
        <f>VLOOKUP($A1494,級距!A:K,11,FALSE)</f>
        <v>1</v>
      </c>
      <c r="F1494" s="50">
        <f t="shared" si="23"/>
        <v>1</v>
      </c>
    </row>
    <row r="1495" spans="1:6" x14ac:dyDescent="0.25">
      <c r="A1495" s="32">
        <v>43616</v>
      </c>
      <c r="B1495" s="66">
        <v>-2745</v>
      </c>
      <c r="C1495" s="50">
        <f>VLOOKUP($A1495,級距!$A:$K,9,FALSE)</f>
        <v>1</v>
      </c>
      <c r="D1495" s="50">
        <f>VLOOKUP($A1495,級距!A:K,10,FALSE)</f>
        <v>3</v>
      </c>
      <c r="E1495" s="50">
        <f>VLOOKUP($A1495,級距!A:K,11,FALSE)</f>
        <v>2</v>
      </c>
      <c r="F1495" s="50">
        <f t="shared" si="23"/>
        <v>1</v>
      </c>
    </row>
    <row r="1496" spans="1:6" x14ac:dyDescent="0.25">
      <c r="A1496" s="32">
        <v>43615</v>
      </c>
      <c r="B1496" s="66">
        <v>600</v>
      </c>
      <c r="C1496" s="50">
        <f>VLOOKUP($A1496,級距!$A:$K,9,FALSE)</f>
        <v>2</v>
      </c>
      <c r="D1496" s="50">
        <f>VLOOKUP($A1496,級距!A:K,10,FALSE)</f>
        <v>2</v>
      </c>
      <c r="E1496" s="50">
        <f>VLOOKUP($A1496,級距!A:K,11,FALSE)</f>
        <v>2</v>
      </c>
      <c r="F1496" s="50">
        <f t="shared" si="23"/>
        <v>1</v>
      </c>
    </row>
    <row r="1497" spans="1:6" x14ac:dyDescent="0.25">
      <c r="A1497" s="32">
        <v>43614</v>
      </c>
      <c r="B1497" s="66">
        <v>310</v>
      </c>
      <c r="C1497" s="50">
        <f>VLOOKUP($A1497,級距!$A:$K,9,FALSE)</f>
        <v>3</v>
      </c>
      <c r="D1497" s="50">
        <f>VLOOKUP($A1497,級距!A:K,10,FALSE)</f>
        <v>2</v>
      </c>
      <c r="E1497" s="50">
        <f>VLOOKUP($A1497,級距!A:K,11,FALSE)</f>
        <v>2</v>
      </c>
      <c r="F1497" s="50">
        <f t="shared" si="23"/>
        <v>1</v>
      </c>
    </row>
    <row r="1498" spans="1:6" x14ac:dyDescent="0.25">
      <c r="A1498" s="32">
        <v>43613</v>
      </c>
      <c r="B1498" s="66">
        <v>-6900</v>
      </c>
      <c r="C1498" s="50">
        <f>VLOOKUP($A1498,級距!$A:$K,9,FALSE)</f>
        <v>4</v>
      </c>
      <c r="D1498" s="50">
        <f>VLOOKUP($A1498,級距!A:K,10,FALSE)</f>
        <v>3</v>
      </c>
      <c r="E1498" s="50">
        <f>VLOOKUP($A1498,級距!A:K,11,FALSE)</f>
        <v>2</v>
      </c>
      <c r="F1498" s="50">
        <f t="shared" si="23"/>
        <v>1</v>
      </c>
    </row>
    <row r="1499" spans="1:6" x14ac:dyDescent="0.25">
      <c r="A1499" s="32">
        <v>43612</v>
      </c>
      <c r="B1499" s="66">
        <v>755</v>
      </c>
      <c r="C1499" s="50" t="e">
        <f>VLOOKUP($A1499,級距!$A:$K,9,FALSE)</f>
        <v>#N/A</v>
      </c>
      <c r="D1499" s="50" t="e">
        <f>VLOOKUP($A1499,級距!A:K,10,FALSE)</f>
        <v>#N/A</v>
      </c>
      <c r="E1499" s="50" t="e">
        <f>VLOOKUP($A1499,級距!A:K,11,FALSE)</f>
        <v>#N/A</v>
      </c>
      <c r="F1499" s="50">
        <f t="shared" si="23"/>
        <v>1</v>
      </c>
    </row>
    <row r="1500" spans="1:6" x14ac:dyDescent="0.25">
      <c r="A1500" s="32">
        <v>43609</v>
      </c>
      <c r="B1500" s="66">
        <v>-4280</v>
      </c>
      <c r="C1500" s="50">
        <f>VLOOKUP($A1500,級距!$A:$K,9,FALSE)</f>
        <v>3</v>
      </c>
      <c r="D1500" s="50">
        <f>VLOOKUP($A1500,級距!A:K,10,FALSE)</f>
        <v>7</v>
      </c>
      <c r="E1500" s="50">
        <f>VLOOKUP($A1500,級距!A:K,11,FALSE)</f>
        <v>3</v>
      </c>
      <c r="F1500" s="50">
        <f t="shared" si="23"/>
        <v>1</v>
      </c>
    </row>
    <row r="1501" spans="1:6" x14ac:dyDescent="0.25">
      <c r="A1501" s="32">
        <v>43608</v>
      </c>
      <c r="B1501" s="66">
        <v>840</v>
      </c>
      <c r="C1501" s="50">
        <f>VLOOKUP($A1501,級距!$A:$K,9,FALSE)</f>
        <v>3</v>
      </c>
      <c r="D1501" s="50">
        <f>VLOOKUP($A1501,級距!A:K,10,FALSE)</f>
        <v>3</v>
      </c>
      <c r="E1501" s="50">
        <f>VLOOKUP($A1501,級距!A:K,11,FALSE)</f>
        <v>2</v>
      </c>
      <c r="F1501" s="50">
        <f t="shared" si="23"/>
        <v>1</v>
      </c>
    </row>
    <row r="1502" spans="1:6" x14ac:dyDescent="0.25">
      <c r="A1502" s="32">
        <v>43607</v>
      </c>
      <c r="B1502" s="66">
        <v>-3160</v>
      </c>
      <c r="C1502" s="50">
        <f>VLOOKUP($A1502,級距!$A:$K,9,FALSE)</f>
        <v>3</v>
      </c>
      <c r="D1502" s="50">
        <f>VLOOKUP($A1502,級距!A:K,10,FALSE)</f>
        <v>3</v>
      </c>
      <c r="E1502" s="50">
        <f>VLOOKUP($A1502,級距!A:K,11,FALSE)</f>
        <v>2</v>
      </c>
      <c r="F1502" s="50">
        <f t="shared" si="23"/>
        <v>1</v>
      </c>
    </row>
    <row r="1503" spans="1:6" x14ac:dyDescent="0.25">
      <c r="A1503" s="32">
        <v>43606</v>
      </c>
      <c r="B1503" s="66">
        <v>130</v>
      </c>
      <c r="C1503" s="50">
        <f>VLOOKUP($A1503,級距!$A:$K,9,FALSE)</f>
        <v>1</v>
      </c>
      <c r="D1503" s="50">
        <f>VLOOKUP($A1503,級距!A:K,10,FALSE)</f>
        <v>1</v>
      </c>
      <c r="E1503" s="50">
        <f>VLOOKUP($A1503,級距!A:K,11,FALSE)</f>
        <v>2</v>
      </c>
      <c r="F1503" s="50">
        <f t="shared" si="23"/>
        <v>1</v>
      </c>
    </row>
    <row r="1504" spans="1:6" x14ac:dyDescent="0.25">
      <c r="A1504" s="32">
        <v>43605</v>
      </c>
      <c r="B1504" s="66">
        <v>-5920</v>
      </c>
      <c r="C1504" s="50">
        <f>VLOOKUP($A1504,級距!$A:$K,9,FALSE)</f>
        <v>2</v>
      </c>
      <c r="D1504" s="50">
        <f>VLOOKUP($A1504,級距!A:K,10,FALSE)</f>
        <v>6</v>
      </c>
      <c r="E1504" s="50">
        <f>VLOOKUP($A1504,級距!A:K,11,FALSE)</f>
        <v>2</v>
      </c>
      <c r="F1504" s="50">
        <f t="shared" si="23"/>
        <v>1</v>
      </c>
    </row>
    <row r="1505" spans="1:6" x14ac:dyDescent="0.25">
      <c r="A1505" s="32">
        <v>43604</v>
      </c>
      <c r="B1505" s="66">
        <v>0</v>
      </c>
      <c r="C1505" s="50" t="e">
        <f>VLOOKUP($A1505,級距!$A:$K,9,FALSE)</f>
        <v>#N/A</v>
      </c>
      <c r="D1505" s="50" t="e">
        <f>VLOOKUP($A1505,級距!A:K,10,FALSE)</f>
        <v>#N/A</v>
      </c>
      <c r="E1505" s="50" t="e">
        <f>VLOOKUP($A1505,級距!A:K,11,FALSE)</f>
        <v>#N/A</v>
      </c>
      <c r="F1505" s="50">
        <f t="shared" si="23"/>
        <v>0</v>
      </c>
    </row>
    <row r="1506" spans="1:6" x14ac:dyDescent="0.25">
      <c r="A1506" s="32">
        <v>43603</v>
      </c>
      <c r="B1506" s="66">
        <v>0</v>
      </c>
      <c r="C1506" s="50" t="e">
        <f>VLOOKUP($A1506,級距!$A:$K,9,FALSE)</f>
        <v>#N/A</v>
      </c>
      <c r="D1506" s="50" t="e">
        <f>VLOOKUP($A1506,級距!A:K,10,FALSE)</f>
        <v>#N/A</v>
      </c>
      <c r="E1506" s="50" t="e">
        <f>VLOOKUP($A1506,級距!A:K,11,FALSE)</f>
        <v>#N/A</v>
      </c>
      <c r="F1506" s="50">
        <f t="shared" si="23"/>
        <v>0</v>
      </c>
    </row>
    <row r="1507" spans="1:6" x14ac:dyDescent="0.25">
      <c r="A1507" s="32">
        <v>43602</v>
      </c>
      <c r="B1507" s="66">
        <v>-4685</v>
      </c>
      <c r="C1507" s="50">
        <f>VLOOKUP($A1507,級距!$A:$K,9,FALSE)</f>
        <v>5</v>
      </c>
      <c r="D1507" s="50">
        <f>VLOOKUP($A1507,級距!A:K,10,FALSE)</f>
        <v>4</v>
      </c>
      <c r="E1507" s="50">
        <f>VLOOKUP($A1507,級距!A:K,11,FALSE)</f>
        <v>2</v>
      </c>
      <c r="F1507" s="50">
        <f t="shared" si="23"/>
        <v>1</v>
      </c>
    </row>
    <row r="1508" spans="1:6" x14ac:dyDescent="0.25">
      <c r="A1508" s="32">
        <v>43601</v>
      </c>
      <c r="B1508" s="66">
        <v>1400</v>
      </c>
      <c r="C1508" s="50">
        <f>VLOOKUP($A1508,級距!$A:$K,9,FALSE)</f>
        <v>5</v>
      </c>
      <c r="D1508" s="50">
        <f>VLOOKUP($A1508,級距!A:K,10,FALSE)</f>
        <v>4</v>
      </c>
      <c r="E1508" s="50">
        <f>VLOOKUP($A1508,級距!A:K,11,FALSE)</f>
        <v>2</v>
      </c>
      <c r="F1508" s="50">
        <f t="shared" si="23"/>
        <v>1</v>
      </c>
    </row>
    <row r="1509" spans="1:6" x14ac:dyDescent="0.25">
      <c r="A1509" s="32">
        <v>43600</v>
      </c>
      <c r="B1509" s="66">
        <v>6385</v>
      </c>
      <c r="C1509" s="50">
        <f>VLOOKUP($A1509,級距!$A:$K,9,FALSE)</f>
        <v>8</v>
      </c>
      <c r="D1509" s="50">
        <f>VLOOKUP($A1509,級距!A:K,10,FALSE)</f>
        <v>7</v>
      </c>
      <c r="E1509" s="50">
        <f>VLOOKUP($A1509,級距!A:K,11,FALSE)</f>
        <v>4</v>
      </c>
      <c r="F1509" s="50">
        <f t="shared" si="23"/>
        <v>1</v>
      </c>
    </row>
    <row r="1510" spans="1:6" x14ac:dyDescent="0.25">
      <c r="A1510" s="32">
        <v>43599</v>
      </c>
      <c r="B1510" s="66">
        <v>2275</v>
      </c>
      <c r="C1510" s="50">
        <f>VLOOKUP($A1510,級距!$A:$K,9,FALSE)</f>
        <v>5</v>
      </c>
      <c r="D1510" s="50">
        <f>VLOOKUP($A1510,級距!A:K,10,FALSE)</f>
        <v>2</v>
      </c>
      <c r="E1510" s="50">
        <f>VLOOKUP($A1510,級距!A:K,11,FALSE)</f>
        <v>2</v>
      </c>
      <c r="F1510" s="50">
        <f t="shared" si="23"/>
        <v>1</v>
      </c>
    </row>
    <row r="1511" spans="1:6" x14ac:dyDescent="0.25">
      <c r="A1511" s="32">
        <v>43598</v>
      </c>
      <c r="B1511" s="66">
        <v>-3190</v>
      </c>
      <c r="C1511" s="50">
        <f>VLOOKUP($A1511,級距!$A:$K,9,FALSE)</f>
        <v>8</v>
      </c>
      <c r="D1511" s="50">
        <f>VLOOKUP($A1511,級距!A:K,10,FALSE)</f>
        <v>8</v>
      </c>
      <c r="E1511" s="50">
        <f>VLOOKUP($A1511,級距!A:K,11,FALSE)</f>
        <v>4</v>
      </c>
      <c r="F1511" s="50">
        <f t="shared" si="23"/>
        <v>1</v>
      </c>
    </row>
    <row r="1512" spans="1:6" x14ac:dyDescent="0.25">
      <c r="A1512" s="32">
        <v>43595</v>
      </c>
      <c r="B1512" s="66">
        <v>-1570</v>
      </c>
      <c r="C1512" s="50">
        <f>VLOOKUP($A1512,級距!$A:$K,9,FALSE)</f>
        <v>8</v>
      </c>
      <c r="D1512" s="50">
        <f>VLOOKUP($A1512,級距!A:K,10,FALSE)</f>
        <v>1</v>
      </c>
      <c r="E1512" s="50">
        <f>VLOOKUP($A1512,級距!A:K,11,FALSE)</f>
        <v>1</v>
      </c>
      <c r="F1512" s="50">
        <f t="shared" si="23"/>
        <v>1</v>
      </c>
    </row>
    <row r="1513" spans="1:6" x14ac:dyDescent="0.25">
      <c r="A1513" s="32">
        <v>43594</v>
      </c>
      <c r="B1513" s="66">
        <v>-1025</v>
      </c>
      <c r="C1513" s="50">
        <f>VLOOKUP($A1513,級距!$A:$K,9,FALSE)</f>
        <v>5</v>
      </c>
      <c r="D1513" s="50">
        <f>VLOOKUP($A1513,級距!A:K,10,FALSE)</f>
        <v>1</v>
      </c>
      <c r="E1513" s="50">
        <f>VLOOKUP($A1513,級距!A:K,11,FALSE)</f>
        <v>2</v>
      </c>
      <c r="F1513" s="50">
        <f t="shared" si="23"/>
        <v>1</v>
      </c>
    </row>
    <row r="1514" spans="1:6" x14ac:dyDescent="0.25">
      <c r="A1514" s="32">
        <v>43593</v>
      </c>
      <c r="B1514" s="66">
        <v>-1100</v>
      </c>
      <c r="C1514" s="50">
        <f>VLOOKUP($A1514,級距!$A:$K,9,FALSE)</f>
        <v>3</v>
      </c>
      <c r="D1514" s="50">
        <f>VLOOKUP($A1514,級距!A:K,10,FALSE)</f>
        <v>1</v>
      </c>
      <c r="E1514" s="50">
        <f>VLOOKUP($A1514,級距!A:K,11,FALSE)</f>
        <v>2</v>
      </c>
      <c r="F1514" s="50">
        <f t="shared" si="23"/>
        <v>1</v>
      </c>
    </row>
    <row r="1515" spans="1:6" x14ac:dyDescent="0.25">
      <c r="A1515" s="32">
        <v>43592</v>
      </c>
      <c r="B1515" s="66">
        <v>-4310</v>
      </c>
      <c r="C1515" s="50">
        <f>VLOOKUP($A1515,級距!$A:$K,9,FALSE)</f>
        <v>8</v>
      </c>
      <c r="D1515" s="50">
        <f>VLOOKUP($A1515,級距!A:K,10,FALSE)</f>
        <v>6</v>
      </c>
      <c r="E1515" s="50">
        <f>VLOOKUP($A1515,級距!A:K,11,FALSE)</f>
        <v>1</v>
      </c>
      <c r="F1515" s="50">
        <f t="shared" si="23"/>
        <v>1</v>
      </c>
    </row>
    <row r="1516" spans="1:6" x14ac:dyDescent="0.25">
      <c r="A1516" s="32">
        <v>43591</v>
      </c>
      <c r="B1516" s="66">
        <v>300</v>
      </c>
      <c r="C1516" s="50">
        <f>VLOOKUP($A1516,級距!$A:$K,9,FALSE)</f>
        <v>6</v>
      </c>
      <c r="D1516" s="50">
        <f>VLOOKUP($A1516,級距!A:K,10,FALSE)</f>
        <v>9</v>
      </c>
      <c r="E1516" s="50">
        <f>VLOOKUP($A1516,級距!A:K,11,FALSE)</f>
        <v>4</v>
      </c>
      <c r="F1516" s="50">
        <f t="shared" si="23"/>
        <v>1</v>
      </c>
    </row>
    <row r="1517" spans="1:6" x14ac:dyDescent="0.25">
      <c r="A1517" s="32">
        <v>43588</v>
      </c>
      <c r="B1517" s="66">
        <v>3595</v>
      </c>
      <c r="C1517" s="50">
        <f>VLOOKUP($A1517,級距!$A:$K,9,FALSE)</f>
        <v>4</v>
      </c>
      <c r="D1517" s="50">
        <f>VLOOKUP($A1517,級距!A:K,10,FALSE)</f>
        <v>9</v>
      </c>
      <c r="E1517" s="50">
        <f>VLOOKUP($A1517,級距!A:K,11,FALSE)</f>
        <v>3</v>
      </c>
      <c r="F1517" s="50">
        <f t="shared" si="23"/>
        <v>1</v>
      </c>
    </row>
    <row r="1518" spans="1:6" x14ac:dyDescent="0.25">
      <c r="A1518" s="32">
        <v>43587</v>
      </c>
      <c r="B1518" s="66">
        <v>-4910</v>
      </c>
      <c r="C1518" s="50">
        <f>VLOOKUP($A1518,級距!$A:$K,9,FALSE)</f>
        <v>5</v>
      </c>
      <c r="D1518" s="50">
        <f>VLOOKUP($A1518,級距!A:K,10,FALSE)</f>
        <v>4</v>
      </c>
      <c r="E1518" s="50">
        <f>VLOOKUP($A1518,級距!A:K,11,FALSE)</f>
        <v>2</v>
      </c>
      <c r="F1518" s="50">
        <f t="shared" si="23"/>
        <v>1</v>
      </c>
    </row>
    <row r="1519" spans="1:6" x14ac:dyDescent="0.25">
      <c r="A1519" s="32">
        <v>43586</v>
      </c>
      <c r="B1519" s="66">
        <v>5815</v>
      </c>
      <c r="C1519" s="50">
        <f>VLOOKUP($A1519,級距!$A:$K,9,FALSE)</f>
        <v>4</v>
      </c>
      <c r="D1519" s="50">
        <f>VLOOKUP($A1519,級距!A:K,10,FALSE)</f>
        <v>9</v>
      </c>
      <c r="E1519" s="50">
        <f>VLOOKUP($A1519,級距!A:K,11,FALSE)</f>
        <v>3</v>
      </c>
      <c r="F1519" s="50">
        <f t="shared" si="23"/>
        <v>1</v>
      </c>
    </row>
    <row r="1520" spans="1:6" x14ac:dyDescent="0.25">
      <c r="A1520" s="32">
        <v>43585</v>
      </c>
      <c r="B1520" s="66">
        <v>5660</v>
      </c>
      <c r="C1520" s="50">
        <f>VLOOKUP($A1520,級距!$A:$K,9,FALSE)</f>
        <v>2</v>
      </c>
      <c r="D1520" s="50">
        <f>VLOOKUP($A1520,級距!A:K,10,FALSE)</f>
        <v>2</v>
      </c>
      <c r="E1520" s="50">
        <f>VLOOKUP($A1520,級距!A:K,11,FALSE)</f>
        <v>2</v>
      </c>
      <c r="F1520" s="50">
        <f t="shared" si="23"/>
        <v>1</v>
      </c>
    </row>
    <row r="1521" spans="1:6" x14ac:dyDescent="0.25">
      <c r="A1521" s="32">
        <v>43584</v>
      </c>
      <c r="B1521" s="66">
        <v>-5855</v>
      </c>
      <c r="C1521" s="50">
        <f>VLOOKUP($A1521,級距!$A:$K,9,FALSE)</f>
        <v>1</v>
      </c>
      <c r="D1521" s="50">
        <f>VLOOKUP($A1521,級距!A:K,10,FALSE)</f>
        <v>6</v>
      </c>
      <c r="E1521" s="50">
        <f>VLOOKUP($A1521,級距!A:K,11,FALSE)</f>
        <v>2</v>
      </c>
      <c r="F1521" s="50">
        <f t="shared" si="23"/>
        <v>1</v>
      </c>
    </row>
    <row r="1522" spans="1:6" x14ac:dyDescent="0.25">
      <c r="A1522" s="32">
        <v>43583</v>
      </c>
      <c r="B1522" s="66">
        <v>0</v>
      </c>
      <c r="C1522" s="50" t="e">
        <f>VLOOKUP($A1522,級距!$A:$K,9,FALSE)</f>
        <v>#N/A</v>
      </c>
      <c r="D1522" s="50" t="e">
        <f>VLOOKUP($A1522,級距!A:K,10,FALSE)</f>
        <v>#N/A</v>
      </c>
      <c r="E1522" s="50" t="e">
        <f>VLOOKUP($A1522,級距!A:K,11,FALSE)</f>
        <v>#N/A</v>
      </c>
      <c r="F1522" s="50">
        <f t="shared" si="23"/>
        <v>0</v>
      </c>
    </row>
    <row r="1523" spans="1:6" x14ac:dyDescent="0.25">
      <c r="A1523" s="32">
        <v>43582</v>
      </c>
      <c r="B1523" s="66">
        <v>0</v>
      </c>
      <c r="C1523" s="50" t="e">
        <f>VLOOKUP($A1523,級距!$A:$K,9,FALSE)</f>
        <v>#N/A</v>
      </c>
      <c r="D1523" s="50" t="e">
        <f>VLOOKUP($A1523,級距!A:K,10,FALSE)</f>
        <v>#N/A</v>
      </c>
      <c r="E1523" s="50" t="e">
        <f>VLOOKUP($A1523,級距!A:K,11,FALSE)</f>
        <v>#N/A</v>
      </c>
      <c r="F1523" s="50">
        <f t="shared" si="23"/>
        <v>0</v>
      </c>
    </row>
    <row r="1524" spans="1:6" x14ac:dyDescent="0.25">
      <c r="A1524" s="32">
        <v>43581</v>
      </c>
      <c r="B1524" s="66">
        <v>-170</v>
      </c>
      <c r="C1524" s="50">
        <f>VLOOKUP($A1524,級距!$A:$K,9,FALSE)</f>
        <v>3</v>
      </c>
      <c r="D1524" s="50">
        <f>VLOOKUP($A1524,級距!A:K,10,FALSE)</f>
        <v>4</v>
      </c>
      <c r="E1524" s="50">
        <f>VLOOKUP($A1524,級距!A:K,11,FALSE)</f>
        <v>2</v>
      </c>
      <c r="F1524" s="50">
        <f t="shared" si="23"/>
        <v>1</v>
      </c>
    </row>
    <row r="1525" spans="1:6" x14ac:dyDescent="0.25">
      <c r="A1525" s="32">
        <v>43580</v>
      </c>
      <c r="B1525" s="66">
        <v>175</v>
      </c>
      <c r="C1525" s="50">
        <f>VLOOKUP($A1525,級距!$A:$K,9,FALSE)</f>
        <v>3</v>
      </c>
      <c r="D1525" s="50">
        <f>VLOOKUP($A1525,級距!A:K,10,FALSE)</f>
        <v>4</v>
      </c>
      <c r="E1525" s="50">
        <f>VLOOKUP($A1525,級距!A:K,11,FALSE)</f>
        <v>2</v>
      </c>
      <c r="F1525" s="50">
        <f t="shared" si="23"/>
        <v>1</v>
      </c>
    </row>
    <row r="1526" spans="1:6" x14ac:dyDescent="0.25">
      <c r="A1526" s="32">
        <v>43579</v>
      </c>
      <c r="B1526" s="66">
        <v>1220</v>
      </c>
      <c r="C1526" s="50">
        <f>VLOOKUP($A1526,級距!$A:$K,9,FALSE)</f>
        <v>1</v>
      </c>
      <c r="D1526" s="50">
        <f>VLOOKUP($A1526,級距!A:K,10,FALSE)</f>
        <v>8</v>
      </c>
      <c r="E1526" s="50">
        <f>VLOOKUP($A1526,級距!A:K,11,FALSE)</f>
        <v>3</v>
      </c>
      <c r="F1526" s="50">
        <f t="shared" si="23"/>
        <v>1</v>
      </c>
    </row>
    <row r="1527" spans="1:6" x14ac:dyDescent="0.25">
      <c r="A1527" s="32">
        <v>43578</v>
      </c>
      <c r="B1527" s="66">
        <v>4500</v>
      </c>
      <c r="C1527" s="50">
        <f>VLOOKUP($A1527,級距!$A:$K,9,FALSE)</f>
        <v>5</v>
      </c>
      <c r="D1527" s="50">
        <f>VLOOKUP($A1527,級距!A:K,10,FALSE)</f>
        <v>9</v>
      </c>
      <c r="E1527" s="50">
        <f>VLOOKUP($A1527,級距!A:K,11,FALSE)</f>
        <v>3</v>
      </c>
      <c r="F1527" s="50">
        <f t="shared" si="23"/>
        <v>1</v>
      </c>
    </row>
    <row r="1528" spans="1:6" x14ac:dyDescent="0.25">
      <c r="A1528" s="32">
        <v>43577</v>
      </c>
      <c r="B1528" s="66">
        <v>4505</v>
      </c>
      <c r="C1528" s="50">
        <f>VLOOKUP($A1528,級距!$A:$K,9,FALSE)</f>
        <v>2</v>
      </c>
      <c r="D1528" s="50">
        <f>VLOOKUP($A1528,級距!A:K,10,FALSE)</f>
        <v>7</v>
      </c>
      <c r="E1528" s="50">
        <f>VLOOKUP($A1528,級距!A:K,11,FALSE)</f>
        <v>3</v>
      </c>
      <c r="F1528" s="50">
        <f t="shared" si="23"/>
        <v>1</v>
      </c>
    </row>
    <row r="1529" spans="1:6" x14ac:dyDescent="0.25">
      <c r="A1529" s="32">
        <v>43576</v>
      </c>
      <c r="B1529" s="66">
        <v>0</v>
      </c>
      <c r="C1529" s="50" t="e">
        <f>VLOOKUP($A1529,級距!$A:$K,9,FALSE)</f>
        <v>#N/A</v>
      </c>
      <c r="D1529" s="50" t="e">
        <f>VLOOKUP($A1529,級距!A:K,10,FALSE)</f>
        <v>#N/A</v>
      </c>
      <c r="E1529" s="50" t="e">
        <f>VLOOKUP($A1529,級距!A:K,11,FALSE)</f>
        <v>#N/A</v>
      </c>
      <c r="F1529" s="50">
        <f t="shared" si="23"/>
        <v>0</v>
      </c>
    </row>
    <row r="1530" spans="1:6" x14ac:dyDescent="0.25">
      <c r="A1530" s="32">
        <v>43575</v>
      </c>
      <c r="B1530" s="66">
        <v>0</v>
      </c>
      <c r="C1530" s="50" t="e">
        <f>VLOOKUP($A1530,級距!$A:$K,9,FALSE)</f>
        <v>#N/A</v>
      </c>
      <c r="D1530" s="50" t="e">
        <f>VLOOKUP($A1530,級距!A:K,10,FALSE)</f>
        <v>#N/A</v>
      </c>
      <c r="E1530" s="50" t="e">
        <f>VLOOKUP($A1530,級距!A:K,11,FALSE)</f>
        <v>#N/A</v>
      </c>
      <c r="F1530" s="50">
        <f t="shared" si="23"/>
        <v>0</v>
      </c>
    </row>
    <row r="1531" spans="1:6" x14ac:dyDescent="0.25">
      <c r="A1531" s="32">
        <v>43574</v>
      </c>
      <c r="B1531" s="66">
        <v>0</v>
      </c>
      <c r="C1531" s="50" t="e">
        <f>VLOOKUP($A1531,級距!$A:$K,9,FALSE)</f>
        <v>#N/A</v>
      </c>
      <c r="D1531" s="50" t="e">
        <f>VLOOKUP($A1531,級距!A:K,10,FALSE)</f>
        <v>#N/A</v>
      </c>
      <c r="E1531" s="50" t="e">
        <f>VLOOKUP($A1531,級距!A:K,11,FALSE)</f>
        <v>#N/A</v>
      </c>
      <c r="F1531" s="50">
        <f t="shared" si="23"/>
        <v>0</v>
      </c>
    </row>
    <row r="1532" spans="1:6" x14ac:dyDescent="0.25">
      <c r="A1532" s="32">
        <v>43573</v>
      </c>
      <c r="B1532" s="66">
        <v>1710</v>
      </c>
      <c r="C1532" s="50">
        <f>VLOOKUP($A1532,級距!$A:$K,9,FALSE)</f>
        <v>1</v>
      </c>
      <c r="D1532" s="50">
        <f>VLOOKUP($A1532,級距!A:K,10,FALSE)</f>
        <v>5</v>
      </c>
      <c r="E1532" s="50">
        <f>VLOOKUP($A1532,級距!A:K,11,FALSE)</f>
        <v>2</v>
      </c>
      <c r="F1532" s="50">
        <f t="shared" si="23"/>
        <v>1</v>
      </c>
    </row>
    <row r="1533" spans="1:6" x14ac:dyDescent="0.25">
      <c r="A1533" s="32">
        <v>43572</v>
      </c>
      <c r="B1533" s="66">
        <v>10</v>
      </c>
      <c r="C1533" s="50">
        <f>VLOOKUP($A1533,級距!$A:$K,9,FALSE)</f>
        <v>1</v>
      </c>
      <c r="D1533" s="50">
        <f>VLOOKUP($A1533,級距!A:K,10,FALSE)</f>
        <v>1</v>
      </c>
      <c r="E1533" s="50">
        <f>VLOOKUP($A1533,級距!A:K,11,FALSE)</f>
        <v>2</v>
      </c>
      <c r="F1533" s="50">
        <f t="shared" si="23"/>
        <v>1</v>
      </c>
    </row>
    <row r="1534" spans="1:6" x14ac:dyDescent="0.25">
      <c r="A1534" s="32">
        <v>43571</v>
      </c>
      <c r="B1534" s="66">
        <v>-325</v>
      </c>
      <c r="C1534" s="50">
        <f>VLOOKUP($A1534,級距!$A:$K,9,FALSE)</f>
        <v>1</v>
      </c>
      <c r="D1534" s="50">
        <f>VLOOKUP($A1534,級距!A:K,10,FALSE)</f>
        <v>1</v>
      </c>
      <c r="E1534" s="50">
        <f>VLOOKUP($A1534,級距!A:K,11,FALSE)</f>
        <v>2</v>
      </c>
      <c r="F1534" s="50">
        <f t="shared" si="23"/>
        <v>1</v>
      </c>
    </row>
    <row r="1535" spans="1:6" x14ac:dyDescent="0.25">
      <c r="A1535" s="32">
        <v>43570</v>
      </c>
      <c r="B1535" s="66">
        <v>285</v>
      </c>
      <c r="C1535" s="50">
        <f>VLOOKUP($A1535,級距!$A:$K,9,FALSE)</f>
        <v>1</v>
      </c>
      <c r="D1535" s="50">
        <f>VLOOKUP($A1535,級距!A:K,10,FALSE)</f>
        <v>1</v>
      </c>
      <c r="E1535" s="50">
        <f>VLOOKUP($A1535,級距!A:K,11,FALSE)</f>
        <v>2</v>
      </c>
      <c r="F1535" s="50">
        <f t="shared" si="23"/>
        <v>1</v>
      </c>
    </row>
    <row r="1536" spans="1:6" x14ac:dyDescent="0.25">
      <c r="A1536" s="32">
        <v>43569</v>
      </c>
      <c r="B1536" s="66">
        <v>0</v>
      </c>
      <c r="C1536" s="50" t="e">
        <f>VLOOKUP($A1536,級距!$A:$K,9,FALSE)</f>
        <v>#N/A</v>
      </c>
      <c r="D1536" s="50" t="e">
        <f>VLOOKUP($A1536,級距!A:K,10,FALSE)</f>
        <v>#N/A</v>
      </c>
      <c r="E1536" s="50" t="e">
        <f>VLOOKUP($A1536,級距!A:K,11,FALSE)</f>
        <v>#N/A</v>
      </c>
      <c r="F1536" s="50">
        <f t="shared" si="23"/>
        <v>0</v>
      </c>
    </row>
    <row r="1537" spans="1:6" x14ac:dyDescent="0.25">
      <c r="A1537" s="32">
        <v>43568</v>
      </c>
      <c r="B1537" s="66">
        <v>0</v>
      </c>
      <c r="C1537" s="50" t="e">
        <f>VLOOKUP($A1537,級距!$A:$K,9,FALSE)</f>
        <v>#N/A</v>
      </c>
      <c r="D1537" s="50" t="e">
        <f>VLOOKUP($A1537,級距!A:K,10,FALSE)</f>
        <v>#N/A</v>
      </c>
      <c r="E1537" s="50" t="e">
        <f>VLOOKUP($A1537,級距!A:K,11,FALSE)</f>
        <v>#N/A</v>
      </c>
      <c r="F1537" s="50">
        <f t="shared" si="23"/>
        <v>0</v>
      </c>
    </row>
    <row r="1538" spans="1:6" x14ac:dyDescent="0.25">
      <c r="A1538" s="32">
        <v>43567</v>
      </c>
      <c r="B1538" s="66">
        <v>-45</v>
      </c>
      <c r="C1538" s="50">
        <f>VLOOKUP($A1538,級距!$A:$K,9,FALSE)</f>
        <v>1</v>
      </c>
      <c r="D1538" s="50">
        <f>VLOOKUP($A1538,級距!A:K,10,FALSE)</f>
        <v>1</v>
      </c>
      <c r="E1538" s="50">
        <f>VLOOKUP($A1538,級距!A:K,11,FALSE)</f>
        <v>2</v>
      </c>
      <c r="F1538" s="50">
        <f t="shared" ref="F1538:F1601" si="24">IF(B1538&lt;&gt;0,1,0)</f>
        <v>1</v>
      </c>
    </row>
    <row r="1539" spans="1:6" x14ac:dyDescent="0.25">
      <c r="A1539" s="32">
        <v>43566</v>
      </c>
      <c r="B1539" s="66">
        <v>480</v>
      </c>
      <c r="C1539" s="50">
        <f>VLOOKUP($A1539,級距!$A:$K,9,FALSE)</f>
        <v>1</v>
      </c>
      <c r="D1539" s="50">
        <f>VLOOKUP($A1539,級距!A:K,10,FALSE)</f>
        <v>6</v>
      </c>
      <c r="E1539" s="50">
        <f>VLOOKUP($A1539,級距!A:K,11,FALSE)</f>
        <v>2</v>
      </c>
      <c r="F1539" s="50">
        <f t="shared" si="24"/>
        <v>1</v>
      </c>
    </row>
    <row r="1540" spans="1:6" x14ac:dyDescent="0.25">
      <c r="A1540" s="32">
        <v>43565</v>
      </c>
      <c r="B1540" s="66">
        <v>-2010</v>
      </c>
      <c r="C1540" s="50">
        <f>VLOOKUP($A1540,級距!$A:$K,9,FALSE)</f>
        <v>1</v>
      </c>
      <c r="D1540" s="50">
        <f>VLOOKUP($A1540,級距!A:K,10,FALSE)</f>
        <v>7</v>
      </c>
      <c r="E1540" s="50">
        <f>VLOOKUP($A1540,級距!A:K,11,FALSE)</f>
        <v>3</v>
      </c>
      <c r="F1540" s="50">
        <f t="shared" si="24"/>
        <v>1</v>
      </c>
    </row>
    <row r="1541" spans="1:6" x14ac:dyDescent="0.25">
      <c r="A1541" s="32">
        <v>43564</v>
      </c>
      <c r="B1541" s="66">
        <v>-100</v>
      </c>
      <c r="C1541" s="50">
        <f>VLOOKUP($A1541,級距!$A:$K,9,FALSE)</f>
        <v>1</v>
      </c>
      <c r="D1541" s="50">
        <f>VLOOKUP($A1541,級距!A:K,10,FALSE)</f>
        <v>5</v>
      </c>
      <c r="E1541" s="50">
        <f>VLOOKUP($A1541,級距!A:K,11,FALSE)</f>
        <v>2</v>
      </c>
      <c r="F1541" s="50">
        <f t="shared" si="24"/>
        <v>1</v>
      </c>
    </row>
    <row r="1542" spans="1:6" x14ac:dyDescent="0.25">
      <c r="A1542" s="32">
        <v>43563</v>
      </c>
      <c r="B1542" s="66">
        <v>2090</v>
      </c>
      <c r="C1542" s="50">
        <f>VLOOKUP($A1542,級距!$A:$K,9,FALSE)</f>
        <v>2</v>
      </c>
      <c r="D1542" s="50">
        <f>VLOOKUP($A1542,級距!A:K,10,FALSE)</f>
        <v>5</v>
      </c>
      <c r="E1542" s="50">
        <f>VLOOKUP($A1542,級距!A:K,11,FALSE)</f>
        <v>2</v>
      </c>
      <c r="F1542" s="50">
        <f t="shared" si="24"/>
        <v>1</v>
      </c>
    </row>
    <row r="1543" spans="1:6" x14ac:dyDescent="0.25">
      <c r="A1543" s="32">
        <v>43560</v>
      </c>
      <c r="B1543" s="66">
        <v>85</v>
      </c>
      <c r="C1543" s="50">
        <f>VLOOKUP($A1543,級距!$A:$K,9,FALSE)</f>
        <v>1</v>
      </c>
      <c r="D1543" s="50">
        <f>VLOOKUP($A1543,級距!A:K,10,FALSE)</f>
        <v>7</v>
      </c>
      <c r="E1543" s="50">
        <f>VLOOKUP($A1543,級距!A:K,11,FALSE)</f>
        <v>3</v>
      </c>
      <c r="F1543" s="50">
        <f t="shared" si="24"/>
        <v>1</v>
      </c>
    </row>
    <row r="1544" spans="1:6" x14ac:dyDescent="0.25">
      <c r="A1544" s="32">
        <v>43559</v>
      </c>
      <c r="B1544" s="66">
        <v>-1245</v>
      </c>
      <c r="C1544" s="50">
        <f>VLOOKUP($A1544,級距!$A:$K,9,FALSE)</f>
        <v>2</v>
      </c>
      <c r="D1544" s="50">
        <f>VLOOKUP($A1544,級距!A:K,10,FALSE)</f>
        <v>2</v>
      </c>
      <c r="E1544" s="50">
        <f>VLOOKUP($A1544,級距!A:K,11,FALSE)</f>
        <v>2</v>
      </c>
      <c r="F1544" s="50">
        <f t="shared" si="24"/>
        <v>1</v>
      </c>
    </row>
    <row r="1545" spans="1:6" x14ac:dyDescent="0.25">
      <c r="A1545" s="32">
        <v>43558</v>
      </c>
      <c r="B1545" s="66">
        <v>-1030</v>
      </c>
      <c r="C1545" s="50">
        <f>VLOOKUP($A1545,級距!$A:$K,9,FALSE)</f>
        <v>2</v>
      </c>
      <c r="D1545" s="50">
        <f>VLOOKUP($A1545,級距!A:K,10,FALSE)</f>
        <v>2</v>
      </c>
      <c r="E1545" s="50">
        <f>VLOOKUP($A1545,級距!A:K,11,FALSE)</f>
        <v>2</v>
      </c>
      <c r="F1545" s="50">
        <f t="shared" si="24"/>
        <v>1</v>
      </c>
    </row>
    <row r="1546" spans="1:6" x14ac:dyDescent="0.25">
      <c r="A1546" s="32">
        <v>43557</v>
      </c>
      <c r="B1546" s="66">
        <v>-1245</v>
      </c>
      <c r="C1546" s="50">
        <f>VLOOKUP($A1546,級距!$A:$K,9,FALSE)</f>
        <v>1</v>
      </c>
      <c r="D1546" s="50">
        <f>VLOOKUP($A1546,級距!A:K,10,FALSE)</f>
        <v>7</v>
      </c>
      <c r="E1546" s="50">
        <f>VLOOKUP($A1546,級距!A:K,11,FALSE)</f>
        <v>3</v>
      </c>
      <c r="F1546" s="50">
        <f t="shared" si="24"/>
        <v>1</v>
      </c>
    </row>
    <row r="1547" spans="1:6" x14ac:dyDescent="0.25">
      <c r="A1547" s="32">
        <v>43556</v>
      </c>
      <c r="B1547" s="66">
        <v>3840</v>
      </c>
      <c r="C1547" s="50">
        <f>VLOOKUP($A1547,級距!$A:$K,9,FALSE)</f>
        <v>1</v>
      </c>
      <c r="D1547" s="50">
        <f>VLOOKUP($A1547,級距!A:K,10,FALSE)</f>
        <v>6</v>
      </c>
      <c r="E1547" s="50">
        <f>VLOOKUP($A1547,級距!A:K,11,FALSE)</f>
        <v>2</v>
      </c>
      <c r="F1547" s="50">
        <f t="shared" si="24"/>
        <v>1</v>
      </c>
    </row>
    <row r="1548" spans="1:6" x14ac:dyDescent="0.25">
      <c r="A1548" s="32">
        <v>43555</v>
      </c>
      <c r="B1548" s="66">
        <v>0</v>
      </c>
      <c r="C1548" s="50" t="e">
        <f>VLOOKUP($A1548,級距!$A:$K,9,FALSE)</f>
        <v>#N/A</v>
      </c>
      <c r="D1548" s="50" t="e">
        <f>VLOOKUP($A1548,級距!A:K,10,FALSE)</f>
        <v>#N/A</v>
      </c>
      <c r="E1548" s="50" t="e">
        <f>VLOOKUP($A1548,級距!A:K,11,FALSE)</f>
        <v>#N/A</v>
      </c>
      <c r="F1548" s="50">
        <f t="shared" si="24"/>
        <v>0</v>
      </c>
    </row>
    <row r="1549" spans="1:6" x14ac:dyDescent="0.25">
      <c r="A1549" s="32">
        <v>43554</v>
      </c>
      <c r="B1549" s="66">
        <v>0</v>
      </c>
      <c r="C1549" s="50" t="e">
        <f>VLOOKUP($A1549,級距!$A:$K,9,FALSE)</f>
        <v>#N/A</v>
      </c>
      <c r="D1549" s="50" t="e">
        <f>VLOOKUP($A1549,級距!A:K,10,FALSE)</f>
        <v>#N/A</v>
      </c>
      <c r="E1549" s="50" t="e">
        <f>VLOOKUP($A1549,級距!A:K,11,FALSE)</f>
        <v>#N/A</v>
      </c>
      <c r="F1549" s="50">
        <f t="shared" si="24"/>
        <v>0</v>
      </c>
    </row>
    <row r="1550" spans="1:6" x14ac:dyDescent="0.25">
      <c r="A1550" s="32">
        <v>43553</v>
      </c>
      <c r="B1550" s="66">
        <v>1180</v>
      </c>
      <c r="C1550" s="50">
        <f>VLOOKUP($A1550,級距!$A:$K,9,FALSE)</f>
        <v>1</v>
      </c>
      <c r="D1550" s="50">
        <f>VLOOKUP($A1550,級距!A:K,10,FALSE)</f>
        <v>8</v>
      </c>
      <c r="E1550" s="50">
        <f>VLOOKUP($A1550,級距!A:K,11,FALSE)</f>
        <v>3</v>
      </c>
      <c r="F1550" s="50">
        <f t="shared" si="24"/>
        <v>1</v>
      </c>
    </row>
    <row r="1551" spans="1:6" x14ac:dyDescent="0.25">
      <c r="A1551" s="32">
        <v>43552</v>
      </c>
      <c r="B1551" s="66">
        <v>4635</v>
      </c>
      <c r="C1551" s="50">
        <f>VLOOKUP($A1551,級距!$A:$K,9,FALSE)</f>
        <v>2</v>
      </c>
      <c r="D1551" s="50">
        <f>VLOOKUP($A1551,級距!A:K,10,FALSE)</f>
        <v>2</v>
      </c>
      <c r="E1551" s="50">
        <f>VLOOKUP($A1551,級距!A:K,11,FALSE)</f>
        <v>2</v>
      </c>
      <c r="F1551" s="50">
        <f t="shared" si="24"/>
        <v>1</v>
      </c>
    </row>
    <row r="1552" spans="1:6" x14ac:dyDescent="0.25">
      <c r="A1552" s="32">
        <v>43551</v>
      </c>
      <c r="B1552" s="66">
        <v>-4160</v>
      </c>
      <c r="C1552" s="50">
        <f>VLOOKUP($A1552,級距!$A:$K,9,FALSE)</f>
        <v>5</v>
      </c>
      <c r="D1552" s="50">
        <f>VLOOKUP($A1552,級距!A:K,10,FALSE)</f>
        <v>3</v>
      </c>
      <c r="E1552" s="50">
        <f>VLOOKUP($A1552,級距!A:K,11,FALSE)</f>
        <v>2</v>
      </c>
      <c r="F1552" s="50">
        <f t="shared" si="24"/>
        <v>1</v>
      </c>
    </row>
    <row r="1553" spans="1:6" x14ac:dyDescent="0.25">
      <c r="A1553" s="32">
        <v>43550</v>
      </c>
      <c r="B1553" s="66">
        <v>-3780</v>
      </c>
      <c r="C1553" s="50">
        <f>VLOOKUP($A1553,級距!$A:$K,9,FALSE)</f>
        <v>5</v>
      </c>
      <c r="D1553" s="50">
        <f>VLOOKUP($A1553,級距!A:K,10,FALSE)</f>
        <v>1</v>
      </c>
      <c r="E1553" s="50">
        <f>VLOOKUP($A1553,級距!A:K,11,FALSE)</f>
        <v>2</v>
      </c>
      <c r="F1553" s="50">
        <f t="shared" si="24"/>
        <v>1</v>
      </c>
    </row>
    <row r="1554" spans="1:6" x14ac:dyDescent="0.25">
      <c r="A1554" s="32">
        <v>43549</v>
      </c>
      <c r="B1554" s="66">
        <v>2055</v>
      </c>
      <c r="C1554" s="50">
        <f>VLOOKUP($A1554,級距!$A:$K,9,FALSE)</f>
        <v>2</v>
      </c>
      <c r="D1554" s="50">
        <f>VLOOKUP($A1554,級距!A:K,10,FALSE)</f>
        <v>1</v>
      </c>
      <c r="E1554" s="50">
        <f>VLOOKUP($A1554,級距!A:K,11,FALSE)</f>
        <v>2</v>
      </c>
      <c r="F1554" s="50">
        <f t="shared" si="24"/>
        <v>1</v>
      </c>
    </row>
    <row r="1555" spans="1:6" x14ac:dyDescent="0.25">
      <c r="A1555" s="32">
        <v>43546</v>
      </c>
      <c r="B1555" s="66">
        <v>-3000</v>
      </c>
      <c r="C1555" s="50">
        <f>VLOOKUP($A1555,級距!$A:$K,9,FALSE)</f>
        <v>7</v>
      </c>
      <c r="D1555" s="50">
        <f>VLOOKUP($A1555,級距!A:K,10,FALSE)</f>
        <v>10</v>
      </c>
      <c r="E1555" s="50">
        <f>VLOOKUP($A1555,級距!A:K,11,FALSE)</f>
        <v>4</v>
      </c>
      <c r="F1555" s="50">
        <f t="shared" si="24"/>
        <v>1</v>
      </c>
    </row>
    <row r="1556" spans="1:6" x14ac:dyDescent="0.25">
      <c r="A1556" s="32">
        <v>43545</v>
      </c>
      <c r="B1556" s="66">
        <v>7175</v>
      </c>
      <c r="C1556" s="50">
        <f>VLOOKUP($A1556,級距!$A:$K,9,FALSE)</f>
        <v>8</v>
      </c>
      <c r="D1556" s="50">
        <f>VLOOKUP($A1556,級距!A:K,10,FALSE)</f>
        <v>7</v>
      </c>
      <c r="E1556" s="50">
        <f>VLOOKUP($A1556,級距!A:K,11,FALSE)</f>
        <v>4</v>
      </c>
      <c r="F1556" s="50">
        <f t="shared" si="24"/>
        <v>1</v>
      </c>
    </row>
    <row r="1557" spans="1:6" x14ac:dyDescent="0.25">
      <c r="A1557" s="32">
        <v>43544</v>
      </c>
      <c r="B1557" s="66">
        <v>1150</v>
      </c>
      <c r="C1557" s="50">
        <f>VLOOKUP($A1557,級距!$A:$K,9,FALSE)</f>
        <v>5</v>
      </c>
      <c r="D1557" s="50">
        <f>VLOOKUP($A1557,級距!A:K,10,FALSE)</f>
        <v>4</v>
      </c>
      <c r="E1557" s="50">
        <f>VLOOKUP($A1557,級距!A:K,11,FALSE)</f>
        <v>2</v>
      </c>
      <c r="F1557" s="50">
        <f t="shared" si="24"/>
        <v>1</v>
      </c>
    </row>
    <row r="1558" spans="1:6" x14ac:dyDescent="0.25">
      <c r="A1558" s="32">
        <v>43543</v>
      </c>
      <c r="B1558" s="66">
        <v>-3590</v>
      </c>
      <c r="C1558" s="50">
        <f>VLOOKUP($A1558,級距!$A:$K,9,FALSE)</f>
        <v>2</v>
      </c>
      <c r="D1558" s="50">
        <f>VLOOKUP($A1558,級距!A:K,10,FALSE)</f>
        <v>1</v>
      </c>
      <c r="E1558" s="50">
        <f>VLOOKUP($A1558,級距!A:K,11,FALSE)</f>
        <v>2</v>
      </c>
      <c r="F1558" s="50">
        <f t="shared" si="24"/>
        <v>1</v>
      </c>
    </row>
    <row r="1559" spans="1:6" x14ac:dyDescent="0.25">
      <c r="A1559" s="32">
        <v>43542</v>
      </c>
      <c r="B1559" s="66">
        <v>1975</v>
      </c>
      <c r="C1559" s="50">
        <f>VLOOKUP($A1559,級距!$A:$K,9,FALSE)</f>
        <v>1</v>
      </c>
      <c r="D1559" s="50">
        <f>VLOOKUP($A1559,級距!A:K,10,FALSE)</f>
        <v>2</v>
      </c>
      <c r="E1559" s="50">
        <f>VLOOKUP($A1559,級距!A:K,11,FALSE)</f>
        <v>2</v>
      </c>
      <c r="F1559" s="50">
        <f t="shared" si="24"/>
        <v>1</v>
      </c>
    </row>
    <row r="1560" spans="1:6" x14ac:dyDescent="0.25">
      <c r="A1560" s="32">
        <v>43539</v>
      </c>
      <c r="B1560" s="66">
        <v>-600</v>
      </c>
      <c r="C1560" s="50">
        <f>VLOOKUP($A1560,級距!$A:$K,9,FALSE)</f>
        <v>2</v>
      </c>
      <c r="D1560" s="50">
        <f>VLOOKUP($A1560,級距!A:K,10,FALSE)</f>
        <v>4</v>
      </c>
      <c r="E1560" s="50">
        <f>VLOOKUP($A1560,級距!A:K,11,FALSE)</f>
        <v>2</v>
      </c>
      <c r="F1560" s="50">
        <f t="shared" si="24"/>
        <v>1</v>
      </c>
    </row>
    <row r="1561" spans="1:6" x14ac:dyDescent="0.25">
      <c r="A1561" s="32">
        <v>43538</v>
      </c>
      <c r="B1561" s="66">
        <v>430</v>
      </c>
      <c r="C1561" s="50">
        <f>VLOOKUP($A1561,級距!$A:$K,9,FALSE)</f>
        <v>1</v>
      </c>
      <c r="D1561" s="50">
        <f>VLOOKUP($A1561,級距!A:K,10,FALSE)</f>
        <v>6</v>
      </c>
      <c r="E1561" s="50">
        <f>VLOOKUP($A1561,級距!A:K,11,FALSE)</f>
        <v>2</v>
      </c>
      <c r="F1561" s="50">
        <f t="shared" si="24"/>
        <v>1</v>
      </c>
    </row>
    <row r="1562" spans="1:6" x14ac:dyDescent="0.25">
      <c r="A1562" s="32">
        <v>43537</v>
      </c>
      <c r="B1562" s="66">
        <v>-1650</v>
      </c>
      <c r="C1562" s="50">
        <f>VLOOKUP($A1562,級距!$A:$K,9,FALSE)</f>
        <v>3</v>
      </c>
      <c r="D1562" s="50">
        <f>VLOOKUP($A1562,級距!A:K,10,FALSE)</f>
        <v>6</v>
      </c>
      <c r="E1562" s="50">
        <f>VLOOKUP($A1562,級距!A:K,11,FALSE)</f>
        <v>2</v>
      </c>
      <c r="F1562" s="50">
        <f t="shared" si="24"/>
        <v>1</v>
      </c>
    </row>
    <row r="1563" spans="1:6" x14ac:dyDescent="0.25">
      <c r="A1563" s="32">
        <v>43536</v>
      </c>
      <c r="B1563" s="66">
        <v>-1330</v>
      </c>
      <c r="C1563" s="50">
        <f>VLOOKUP($A1563,級距!$A:$K,9,FALSE)</f>
        <v>2</v>
      </c>
      <c r="D1563" s="50">
        <f>VLOOKUP($A1563,級距!A:K,10,FALSE)</f>
        <v>5</v>
      </c>
      <c r="E1563" s="50">
        <f>VLOOKUP($A1563,級距!A:K,11,FALSE)</f>
        <v>2</v>
      </c>
      <c r="F1563" s="50">
        <f t="shared" si="24"/>
        <v>1</v>
      </c>
    </row>
    <row r="1564" spans="1:6" x14ac:dyDescent="0.25">
      <c r="A1564" s="32">
        <v>43535</v>
      </c>
      <c r="B1564" s="66">
        <v>8715</v>
      </c>
      <c r="C1564" s="50">
        <f>VLOOKUP($A1564,級距!$A:$K,9,FALSE)</f>
        <v>6</v>
      </c>
      <c r="D1564" s="50">
        <f>VLOOKUP($A1564,級距!A:K,10,FALSE)</f>
        <v>10</v>
      </c>
      <c r="E1564" s="50">
        <f>VLOOKUP($A1564,級距!A:K,11,FALSE)</f>
        <v>4</v>
      </c>
      <c r="F1564" s="50">
        <f t="shared" si="24"/>
        <v>1</v>
      </c>
    </row>
    <row r="1565" spans="1:6" x14ac:dyDescent="0.25">
      <c r="A1565" s="32">
        <v>43532</v>
      </c>
      <c r="B1565" s="66">
        <v>4925</v>
      </c>
      <c r="C1565" s="50">
        <f>VLOOKUP($A1565,級距!$A:$K,9,FALSE)</f>
        <v>3</v>
      </c>
      <c r="D1565" s="50">
        <f>VLOOKUP($A1565,級距!A:K,10,FALSE)</f>
        <v>4</v>
      </c>
      <c r="E1565" s="50">
        <f>VLOOKUP($A1565,級距!A:K,11,FALSE)</f>
        <v>2</v>
      </c>
      <c r="F1565" s="50">
        <f t="shared" si="24"/>
        <v>1</v>
      </c>
    </row>
    <row r="1566" spans="1:6" x14ac:dyDescent="0.25">
      <c r="A1566" s="32">
        <v>43531</v>
      </c>
      <c r="B1566" s="66">
        <v>815</v>
      </c>
      <c r="C1566" s="50">
        <f>VLOOKUP($A1566,級距!$A:$K,9,FALSE)</f>
        <v>5</v>
      </c>
      <c r="D1566" s="50">
        <f>VLOOKUP($A1566,級距!A:K,10,FALSE)</f>
        <v>6</v>
      </c>
      <c r="E1566" s="50">
        <f>VLOOKUP($A1566,級距!A:K,11,FALSE)</f>
        <v>2</v>
      </c>
      <c r="F1566" s="50">
        <f t="shared" si="24"/>
        <v>1</v>
      </c>
    </row>
    <row r="1567" spans="1:6" x14ac:dyDescent="0.25">
      <c r="A1567" s="32">
        <v>43530</v>
      </c>
      <c r="B1567" s="66">
        <v>1485</v>
      </c>
      <c r="C1567" s="50">
        <f>VLOOKUP($A1567,級距!$A:$K,9,FALSE)</f>
        <v>2</v>
      </c>
      <c r="D1567" s="50">
        <f>VLOOKUP($A1567,級距!A:K,10,FALSE)</f>
        <v>7</v>
      </c>
      <c r="E1567" s="50">
        <f>VLOOKUP($A1567,級距!A:K,11,FALSE)</f>
        <v>3</v>
      </c>
      <c r="F1567" s="50">
        <f t="shared" si="24"/>
        <v>1</v>
      </c>
    </row>
    <row r="1568" spans="1:6" x14ac:dyDescent="0.25">
      <c r="A1568" s="32">
        <v>43529</v>
      </c>
      <c r="B1568" s="66">
        <v>-435</v>
      </c>
      <c r="C1568" s="50">
        <f>VLOOKUP($A1568,級距!$A:$K,9,FALSE)</f>
        <v>1</v>
      </c>
      <c r="D1568" s="50">
        <f>VLOOKUP($A1568,級距!A:K,10,FALSE)</f>
        <v>1</v>
      </c>
      <c r="E1568" s="50">
        <f>VLOOKUP($A1568,級距!A:K,11,FALSE)</f>
        <v>2</v>
      </c>
      <c r="F1568" s="50">
        <f t="shared" si="24"/>
        <v>1</v>
      </c>
    </row>
    <row r="1569" spans="1:6" x14ac:dyDescent="0.25">
      <c r="A1569" s="32">
        <v>43528</v>
      </c>
      <c r="B1569" s="66">
        <v>-3720</v>
      </c>
      <c r="C1569" s="50">
        <f>VLOOKUP($A1569,級距!$A:$K,9,FALSE)</f>
        <v>6</v>
      </c>
      <c r="D1569" s="50">
        <f>VLOOKUP($A1569,級距!A:K,10,FALSE)</f>
        <v>3</v>
      </c>
      <c r="E1569" s="50">
        <f>VLOOKUP($A1569,級距!A:K,11,FALSE)</f>
        <v>1</v>
      </c>
      <c r="F1569" s="50">
        <f t="shared" si="24"/>
        <v>1</v>
      </c>
    </row>
    <row r="1570" spans="1:6" x14ac:dyDescent="0.25">
      <c r="A1570" s="32">
        <v>43525</v>
      </c>
      <c r="B1570" s="66">
        <v>445</v>
      </c>
      <c r="C1570" s="50">
        <f>VLOOKUP($A1570,級距!$A:$K,9,FALSE)</f>
        <v>2</v>
      </c>
      <c r="D1570" s="50">
        <f>VLOOKUP($A1570,級距!A:K,10,FALSE)</f>
        <v>1</v>
      </c>
      <c r="E1570" s="50">
        <f>VLOOKUP($A1570,級距!A:K,11,FALSE)</f>
        <v>2</v>
      </c>
      <c r="F1570" s="50">
        <f t="shared" si="24"/>
        <v>1</v>
      </c>
    </row>
    <row r="1571" spans="1:6" x14ac:dyDescent="0.25">
      <c r="A1571" s="32">
        <v>43524</v>
      </c>
      <c r="B1571" s="66">
        <v>-535</v>
      </c>
      <c r="C1571" s="50">
        <f>VLOOKUP($A1571,級距!$A:$K,9,FALSE)</f>
        <v>1</v>
      </c>
      <c r="D1571" s="50">
        <f>VLOOKUP($A1571,級距!A:K,10,FALSE)</f>
        <v>4</v>
      </c>
      <c r="E1571" s="50">
        <f>VLOOKUP($A1571,級距!A:K,11,FALSE)</f>
        <v>2</v>
      </c>
      <c r="F1571" s="50">
        <f t="shared" si="24"/>
        <v>1</v>
      </c>
    </row>
    <row r="1572" spans="1:6" x14ac:dyDescent="0.25">
      <c r="A1572" s="32">
        <v>43523</v>
      </c>
      <c r="B1572" s="66">
        <v>-290</v>
      </c>
      <c r="C1572" s="50">
        <f>VLOOKUP($A1572,級距!$A:$K,9,FALSE)</f>
        <v>3</v>
      </c>
      <c r="D1572" s="50">
        <f>VLOOKUP($A1572,級距!A:K,10,FALSE)</f>
        <v>3</v>
      </c>
      <c r="E1572" s="50">
        <f>VLOOKUP($A1572,級距!A:K,11,FALSE)</f>
        <v>2</v>
      </c>
      <c r="F1572" s="50">
        <f t="shared" si="24"/>
        <v>1</v>
      </c>
    </row>
    <row r="1573" spans="1:6" x14ac:dyDescent="0.25">
      <c r="A1573" s="32">
        <v>43522</v>
      </c>
      <c r="B1573" s="66">
        <v>-1070</v>
      </c>
      <c r="C1573" s="50">
        <f>VLOOKUP($A1573,級距!$A:$K,9,FALSE)</f>
        <v>2</v>
      </c>
      <c r="D1573" s="50">
        <f>VLOOKUP($A1573,級距!A:K,10,FALSE)</f>
        <v>5</v>
      </c>
      <c r="E1573" s="50">
        <f>VLOOKUP($A1573,級距!A:K,11,FALSE)</f>
        <v>2</v>
      </c>
      <c r="F1573" s="50">
        <f t="shared" si="24"/>
        <v>1</v>
      </c>
    </row>
    <row r="1574" spans="1:6" x14ac:dyDescent="0.25">
      <c r="A1574" s="32">
        <v>43521</v>
      </c>
      <c r="B1574" s="66">
        <v>-4285</v>
      </c>
      <c r="C1574" s="50">
        <f>VLOOKUP($A1574,級距!$A:$K,9,FALSE)</f>
        <v>1</v>
      </c>
      <c r="D1574" s="50">
        <f>VLOOKUP($A1574,級距!A:K,10,FALSE)</f>
        <v>3</v>
      </c>
      <c r="E1574" s="50">
        <f>VLOOKUP($A1574,級距!A:K,11,FALSE)</f>
        <v>2</v>
      </c>
      <c r="F1574" s="50">
        <f t="shared" si="24"/>
        <v>1</v>
      </c>
    </row>
    <row r="1575" spans="1:6" x14ac:dyDescent="0.25">
      <c r="A1575" s="32">
        <v>43518</v>
      </c>
      <c r="B1575" s="66">
        <v>-75</v>
      </c>
      <c r="C1575" s="50">
        <f>VLOOKUP($A1575,級距!$A:$K,9,FALSE)</f>
        <v>1</v>
      </c>
      <c r="D1575" s="50">
        <f>VLOOKUP($A1575,級距!A:K,10,FALSE)</f>
        <v>4</v>
      </c>
      <c r="E1575" s="50">
        <f>VLOOKUP($A1575,級距!A:K,11,FALSE)</f>
        <v>2</v>
      </c>
      <c r="F1575" s="50">
        <f t="shared" si="24"/>
        <v>1</v>
      </c>
    </row>
    <row r="1576" spans="1:6" x14ac:dyDescent="0.25">
      <c r="A1576" s="32">
        <v>43517</v>
      </c>
      <c r="B1576" s="66">
        <v>-1855</v>
      </c>
      <c r="C1576" s="50">
        <f>VLOOKUP($A1576,級距!$A:$K,9,FALSE)</f>
        <v>3</v>
      </c>
      <c r="D1576" s="50">
        <f>VLOOKUP($A1576,級距!A:K,10,FALSE)</f>
        <v>6</v>
      </c>
      <c r="E1576" s="50">
        <f>VLOOKUP($A1576,級距!A:K,11,FALSE)</f>
        <v>2</v>
      </c>
      <c r="F1576" s="50">
        <f t="shared" si="24"/>
        <v>1</v>
      </c>
    </row>
    <row r="1577" spans="1:6" x14ac:dyDescent="0.25">
      <c r="A1577" s="32">
        <v>43516</v>
      </c>
      <c r="B1577" s="66">
        <v>-2310</v>
      </c>
      <c r="C1577" s="50">
        <f>VLOOKUP($A1577,級距!$A:$K,9,FALSE)</f>
        <v>2</v>
      </c>
      <c r="D1577" s="50">
        <f>VLOOKUP($A1577,級距!A:K,10,FALSE)</f>
        <v>2</v>
      </c>
      <c r="E1577" s="50">
        <f>VLOOKUP($A1577,級距!A:K,11,FALSE)</f>
        <v>2</v>
      </c>
      <c r="F1577" s="50">
        <f t="shared" si="24"/>
        <v>1</v>
      </c>
    </row>
    <row r="1578" spans="1:6" x14ac:dyDescent="0.25">
      <c r="A1578" s="32">
        <v>43515</v>
      </c>
      <c r="B1578" s="66">
        <v>-250</v>
      </c>
      <c r="C1578" s="50">
        <f>VLOOKUP($A1578,級距!$A:$K,9,FALSE)</f>
        <v>2</v>
      </c>
      <c r="D1578" s="50">
        <f>VLOOKUP($A1578,級距!A:K,10,FALSE)</f>
        <v>5</v>
      </c>
      <c r="E1578" s="50">
        <f>VLOOKUP($A1578,級距!A:K,11,FALSE)</f>
        <v>2</v>
      </c>
      <c r="F1578" s="50">
        <f t="shared" si="24"/>
        <v>1</v>
      </c>
    </row>
    <row r="1579" spans="1:6" x14ac:dyDescent="0.25">
      <c r="A1579" s="32">
        <v>43514</v>
      </c>
      <c r="B1579" s="66">
        <v>440</v>
      </c>
      <c r="C1579" s="50" t="e">
        <f>VLOOKUP($A1579,級距!$A:$K,9,FALSE)</f>
        <v>#N/A</v>
      </c>
      <c r="D1579" s="50" t="e">
        <f>VLOOKUP($A1579,級距!A:K,10,FALSE)</f>
        <v>#N/A</v>
      </c>
      <c r="E1579" s="50" t="e">
        <f>VLOOKUP($A1579,級距!A:K,11,FALSE)</f>
        <v>#N/A</v>
      </c>
      <c r="F1579" s="50">
        <f t="shared" si="24"/>
        <v>1</v>
      </c>
    </row>
    <row r="1580" spans="1:6" x14ac:dyDescent="0.25">
      <c r="A1580" s="32">
        <v>43513</v>
      </c>
      <c r="B1580" s="66">
        <v>0</v>
      </c>
      <c r="C1580" s="50" t="e">
        <f>VLOOKUP($A1580,級距!$A:$K,9,FALSE)</f>
        <v>#N/A</v>
      </c>
      <c r="D1580" s="50" t="e">
        <f>VLOOKUP($A1580,級距!A:K,10,FALSE)</f>
        <v>#N/A</v>
      </c>
      <c r="E1580" s="50" t="e">
        <f>VLOOKUP($A1580,級距!A:K,11,FALSE)</f>
        <v>#N/A</v>
      </c>
      <c r="F1580" s="50">
        <f t="shared" si="24"/>
        <v>0</v>
      </c>
    </row>
    <row r="1581" spans="1:6" x14ac:dyDescent="0.25">
      <c r="A1581" s="32">
        <v>43512</v>
      </c>
      <c r="B1581" s="66">
        <v>0</v>
      </c>
      <c r="C1581" s="50" t="e">
        <f>VLOOKUP($A1581,級距!$A:$K,9,FALSE)</f>
        <v>#N/A</v>
      </c>
      <c r="D1581" s="50" t="e">
        <f>VLOOKUP($A1581,級距!A:K,10,FALSE)</f>
        <v>#N/A</v>
      </c>
      <c r="E1581" s="50" t="e">
        <f>VLOOKUP($A1581,級距!A:K,11,FALSE)</f>
        <v>#N/A</v>
      </c>
      <c r="F1581" s="50">
        <f t="shared" si="24"/>
        <v>0</v>
      </c>
    </row>
    <row r="1582" spans="1:6" x14ac:dyDescent="0.25">
      <c r="A1582" s="32">
        <v>43511</v>
      </c>
      <c r="B1582" s="66">
        <v>285</v>
      </c>
      <c r="C1582" s="50">
        <f>VLOOKUP($A1582,級距!$A:$K,9,FALSE)</f>
        <v>2</v>
      </c>
      <c r="D1582" s="50">
        <f>VLOOKUP($A1582,級距!A:K,10,FALSE)</f>
        <v>5</v>
      </c>
      <c r="E1582" s="50">
        <f>VLOOKUP($A1582,級距!A:K,11,FALSE)</f>
        <v>2</v>
      </c>
      <c r="F1582" s="50">
        <f t="shared" si="24"/>
        <v>1</v>
      </c>
    </row>
    <row r="1583" spans="1:6" x14ac:dyDescent="0.25">
      <c r="A1583" s="32">
        <v>43510</v>
      </c>
      <c r="B1583" s="66">
        <v>-1370</v>
      </c>
      <c r="C1583" s="50">
        <f>VLOOKUP($A1583,級距!$A:$K,9,FALSE)</f>
        <v>3</v>
      </c>
      <c r="D1583" s="50">
        <f>VLOOKUP($A1583,級距!A:K,10,FALSE)</f>
        <v>3</v>
      </c>
      <c r="E1583" s="50">
        <f>VLOOKUP($A1583,級距!A:K,11,FALSE)</f>
        <v>2</v>
      </c>
      <c r="F1583" s="50">
        <f t="shared" si="24"/>
        <v>1</v>
      </c>
    </row>
    <row r="1584" spans="1:6" x14ac:dyDescent="0.25">
      <c r="A1584" s="32">
        <v>43509</v>
      </c>
      <c r="B1584" s="66">
        <v>-4325</v>
      </c>
      <c r="C1584" s="50">
        <f>VLOOKUP($A1584,級距!$A:$K,9,FALSE)</f>
        <v>1</v>
      </c>
      <c r="D1584" s="50">
        <f>VLOOKUP($A1584,級距!A:K,10,FALSE)</f>
        <v>5</v>
      </c>
      <c r="E1584" s="50">
        <f>VLOOKUP($A1584,級距!A:K,11,FALSE)</f>
        <v>2</v>
      </c>
      <c r="F1584" s="50">
        <f t="shared" si="24"/>
        <v>1</v>
      </c>
    </row>
    <row r="1585" spans="1:6" x14ac:dyDescent="0.25">
      <c r="A1585" s="32">
        <v>43508</v>
      </c>
      <c r="B1585" s="66">
        <v>-3360</v>
      </c>
      <c r="C1585" s="50">
        <f>VLOOKUP($A1585,級距!$A:$K,9,FALSE)</f>
        <v>2</v>
      </c>
      <c r="D1585" s="50">
        <f>VLOOKUP($A1585,級距!A:K,10,FALSE)</f>
        <v>7</v>
      </c>
      <c r="E1585" s="50">
        <f>VLOOKUP($A1585,級距!A:K,11,FALSE)</f>
        <v>3</v>
      </c>
      <c r="F1585" s="50">
        <f t="shared" si="24"/>
        <v>1</v>
      </c>
    </row>
    <row r="1586" spans="1:6" x14ac:dyDescent="0.25">
      <c r="A1586" s="32">
        <v>43507</v>
      </c>
      <c r="B1586" s="66">
        <v>-1925</v>
      </c>
      <c r="C1586" s="50">
        <f>VLOOKUP($A1586,級距!$A:$K,9,FALSE)</f>
        <v>2</v>
      </c>
      <c r="D1586" s="50">
        <f>VLOOKUP($A1586,級距!A:K,10,FALSE)</f>
        <v>4</v>
      </c>
      <c r="E1586" s="50">
        <f>VLOOKUP($A1586,級距!A:K,11,FALSE)</f>
        <v>2</v>
      </c>
      <c r="F1586" s="50">
        <f t="shared" si="24"/>
        <v>1</v>
      </c>
    </row>
    <row r="1587" spans="1:6" x14ac:dyDescent="0.25">
      <c r="A1587" s="32">
        <v>43504</v>
      </c>
      <c r="B1587" s="66">
        <v>3355</v>
      </c>
      <c r="C1587" s="50">
        <f>VLOOKUP($A1587,級距!$A:$K,9,FALSE)</f>
        <v>3</v>
      </c>
      <c r="D1587" s="50">
        <f>VLOOKUP($A1587,級距!A:K,10,FALSE)</f>
        <v>8</v>
      </c>
      <c r="E1587" s="50">
        <f>VLOOKUP($A1587,級距!A:K,11,FALSE)</f>
        <v>3</v>
      </c>
      <c r="F1587" s="50">
        <f t="shared" si="24"/>
        <v>1</v>
      </c>
    </row>
    <row r="1588" spans="1:6" x14ac:dyDescent="0.25">
      <c r="A1588" s="32">
        <v>43503</v>
      </c>
      <c r="B1588" s="66">
        <v>3405</v>
      </c>
      <c r="C1588" s="50">
        <f>VLOOKUP($A1588,級距!$A:$K,9,FALSE)</f>
        <v>5</v>
      </c>
      <c r="D1588" s="50">
        <f>VLOOKUP($A1588,級距!A:K,10,FALSE)</f>
        <v>5</v>
      </c>
      <c r="E1588" s="50">
        <f>VLOOKUP($A1588,級距!A:K,11,FALSE)</f>
        <v>2</v>
      </c>
      <c r="F1588" s="50">
        <f t="shared" si="24"/>
        <v>1</v>
      </c>
    </row>
    <row r="1589" spans="1:6" x14ac:dyDescent="0.25">
      <c r="A1589" s="32">
        <v>43502</v>
      </c>
      <c r="B1589" s="66">
        <v>-3820</v>
      </c>
      <c r="C1589" s="50">
        <f>VLOOKUP($A1589,級距!$A:$K,9,FALSE)</f>
        <v>2</v>
      </c>
      <c r="D1589" s="50">
        <f>VLOOKUP($A1589,級距!A:K,10,FALSE)</f>
        <v>1</v>
      </c>
      <c r="E1589" s="50">
        <f>VLOOKUP($A1589,級距!A:K,11,FALSE)</f>
        <v>2</v>
      </c>
      <c r="F1589" s="50">
        <f t="shared" si="24"/>
        <v>1</v>
      </c>
    </row>
    <row r="1590" spans="1:6" x14ac:dyDescent="0.25">
      <c r="A1590" s="32">
        <v>43501</v>
      </c>
      <c r="B1590" s="66">
        <v>390</v>
      </c>
      <c r="C1590" s="50">
        <f>VLOOKUP($A1590,級距!$A:$K,9,FALSE)</f>
        <v>3</v>
      </c>
      <c r="D1590" s="50">
        <f>VLOOKUP($A1590,級距!A:K,10,FALSE)</f>
        <v>9</v>
      </c>
      <c r="E1590" s="50">
        <f>VLOOKUP($A1590,級距!A:K,11,FALSE)</f>
        <v>3</v>
      </c>
      <c r="F1590" s="50">
        <f t="shared" si="24"/>
        <v>1</v>
      </c>
    </row>
    <row r="1591" spans="1:6" x14ac:dyDescent="0.25">
      <c r="A1591" s="32">
        <v>43500</v>
      </c>
      <c r="B1591" s="66">
        <v>1900</v>
      </c>
      <c r="C1591" s="50">
        <f>VLOOKUP($A1591,級距!$A:$K,9,FALSE)</f>
        <v>4</v>
      </c>
      <c r="D1591" s="50">
        <f>VLOOKUP($A1591,級距!A:K,10,FALSE)</f>
        <v>9</v>
      </c>
      <c r="E1591" s="50">
        <f>VLOOKUP($A1591,級距!A:K,11,FALSE)</f>
        <v>3</v>
      </c>
      <c r="F1591" s="50">
        <f t="shared" si="24"/>
        <v>1</v>
      </c>
    </row>
    <row r="1592" spans="1:6" x14ac:dyDescent="0.25">
      <c r="A1592" s="32">
        <v>43497</v>
      </c>
      <c r="B1592" s="66">
        <v>-2260</v>
      </c>
      <c r="C1592" s="50">
        <f>VLOOKUP($A1592,級距!$A:$K,9,FALSE)</f>
        <v>2</v>
      </c>
      <c r="D1592" s="50">
        <f>VLOOKUP($A1592,級距!A:K,10,FALSE)</f>
        <v>1</v>
      </c>
      <c r="E1592" s="50">
        <f>VLOOKUP($A1592,級距!A:K,11,FALSE)</f>
        <v>2</v>
      </c>
      <c r="F1592" s="50">
        <f t="shared" si="24"/>
        <v>1</v>
      </c>
    </row>
    <row r="1593" spans="1:6" x14ac:dyDescent="0.25">
      <c r="A1593" s="32">
        <v>43496</v>
      </c>
      <c r="B1593" s="66">
        <v>1240</v>
      </c>
      <c r="C1593" s="50">
        <f>VLOOKUP($A1593,級距!$A:$K,9,FALSE)</f>
        <v>5</v>
      </c>
      <c r="D1593" s="50">
        <f>VLOOKUP($A1593,級距!A:K,10,FALSE)</f>
        <v>5</v>
      </c>
      <c r="E1593" s="50">
        <f>VLOOKUP($A1593,級距!A:K,11,FALSE)</f>
        <v>2</v>
      </c>
      <c r="F1593" s="50">
        <f t="shared" si="24"/>
        <v>1</v>
      </c>
    </row>
    <row r="1594" spans="1:6" x14ac:dyDescent="0.25">
      <c r="A1594" s="32">
        <v>43495</v>
      </c>
      <c r="B1594" s="66">
        <v>14355</v>
      </c>
      <c r="C1594" s="50">
        <f>VLOOKUP($A1594,級距!$A:$K,9,FALSE)</f>
        <v>7</v>
      </c>
      <c r="D1594" s="50">
        <f>VLOOKUP($A1594,級距!A:K,10,FALSE)</f>
        <v>9</v>
      </c>
      <c r="E1594" s="50">
        <f>VLOOKUP($A1594,級距!A:K,11,FALSE)</f>
        <v>4</v>
      </c>
      <c r="F1594" s="50">
        <f t="shared" si="24"/>
        <v>1</v>
      </c>
    </row>
    <row r="1595" spans="1:6" x14ac:dyDescent="0.25">
      <c r="A1595" s="32">
        <v>43494</v>
      </c>
      <c r="B1595" s="66">
        <v>3000</v>
      </c>
      <c r="C1595" s="50">
        <f>VLOOKUP($A1595,級距!$A:$K,9,FALSE)</f>
        <v>5</v>
      </c>
      <c r="D1595" s="50">
        <f>VLOOKUP($A1595,級距!A:K,10,FALSE)</f>
        <v>5</v>
      </c>
      <c r="E1595" s="50">
        <f>VLOOKUP($A1595,級距!A:K,11,FALSE)</f>
        <v>2</v>
      </c>
      <c r="F1595" s="50">
        <f t="shared" si="24"/>
        <v>1</v>
      </c>
    </row>
    <row r="1596" spans="1:6" x14ac:dyDescent="0.25">
      <c r="A1596" s="32">
        <v>43493</v>
      </c>
      <c r="B1596" s="66">
        <v>-1825</v>
      </c>
      <c r="C1596" s="50">
        <f>VLOOKUP($A1596,級距!$A:$K,9,FALSE)</f>
        <v>5</v>
      </c>
      <c r="D1596" s="50">
        <f>VLOOKUP($A1596,級距!A:K,10,FALSE)</f>
        <v>5</v>
      </c>
      <c r="E1596" s="50">
        <f>VLOOKUP($A1596,級距!A:K,11,FALSE)</f>
        <v>2</v>
      </c>
      <c r="F1596" s="50">
        <f t="shared" si="24"/>
        <v>1</v>
      </c>
    </row>
    <row r="1597" spans="1:6" x14ac:dyDescent="0.25">
      <c r="A1597" s="32">
        <v>43490</v>
      </c>
      <c r="B1597" s="66">
        <v>305</v>
      </c>
      <c r="C1597" s="50">
        <f>VLOOKUP($A1597,級距!$A:$K,9,FALSE)</f>
        <v>3</v>
      </c>
      <c r="D1597" s="50">
        <f>VLOOKUP($A1597,級距!A:K,10,FALSE)</f>
        <v>7</v>
      </c>
      <c r="E1597" s="50">
        <f>VLOOKUP($A1597,級距!A:K,11,FALSE)</f>
        <v>3</v>
      </c>
      <c r="F1597" s="50">
        <f t="shared" si="24"/>
        <v>1</v>
      </c>
    </row>
    <row r="1598" spans="1:6" x14ac:dyDescent="0.25">
      <c r="A1598" s="32">
        <v>43489</v>
      </c>
      <c r="B1598" s="66">
        <v>-1080</v>
      </c>
      <c r="C1598" s="50">
        <f>VLOOKUP($A1598,級距!$A:$K,9,FALSE)</f>
        <v>2</v>
      </c>
      <c r="D1598" s="50">
        <f>VLOOKUP($A1598,級距!A:K,10,FALSE)</f>
        <v>3</v>
      </c>
      <c r="E1598" s="50">
        <f>VLOOKUP($A1598,級距!A:K,11,FALSE)</f>
        <v>2</v>
      </c>
      <c r="F1598" s="50">
        <f t="shared" si="24"/>
        <v>1</v>
      </c>
    </row>
    <row r="1599" spans="1:6" x14ac:dyDescent="0.25">
      <c r="A1599" s="32">
        <v>43488</v>
      </c>
      <c r="B1599" s="66">
        <v>-4565</v>
      </c>
      <c r="C1599" s="50">
        <f>VLOOKUP($A1599,級距!$A:$K,9,FALSE)</f>
        <v>7</v>
      </c>
      <c r="D1599" s="50">
        <f>VLOOKUP($A1599,級距!A:K,10,FALSE)</f>
        <v>1</v>
      </c>
      <c r="E1599" s="50">
        <f>VLOOKUP($A1599,級距!A:K,11,FALSE)</f>
        <v>1</v>
      </c>
      <c r="F1599" s="50">
        <f t="shared" si="24"/>
        <v>1</v>
      </c>
    </row>
    <row r="1600" spans="1:6" x14ac:dyDescent="0.25">
      <c r="A1600" s="32">
        <v>43487</v>
      </c>
      <c r="B1600" s="66">
        <v>2930</v>
      </c>
      <c r="C1600" s="50">
        <f>VLOOKUP($A1600,級距!$A:$K,9,FALSE)</f>
        <v>7</v>
      </c>
      <c r="D1600" s="50">
        <f>VLOOKUP($A1600,級距!A:K,10,FALSE)</f>
        <v>5</v>
      </c>
      <c r="E1600" s="50">
        <f>VLOOKUP($A1600,級距!A:K,11,FALSE)</f>
        <v>1</v>
      </c>
      <c r="F1600" s="50">
        <f t="shared" si="24"/>
        <v>1</v>
      </c>
    </row>
    <row r="1601" spans="1:6" x14ac:dyDescent="0.25">
      <c r="A1601" s="32">
        <v>43486</v>
      </c>
      <c r="B1601" s="66">
        <v>-1580</v>
      </c>
      <c r="C1601" s="50" t="e">
        <f>VLOOKUP($A1601,級距!$A:$K,9,FALSE)</f>
        <v>#N/A</v>
      </c>
      <c r="D1601" s="50" t="e">
        <f>VLOOKUP($A1601,級距!A:K,10,FALSE)</f>
        <v>#N/A</v>
      </c>
      <c r="E1601" s="50" t="e">
        <f>VLOOKUP($A1601,級距!A:K,11,FALSE)</f>
        <v>#N/A</v>
      </c>
      <c r="F1601" s="50">
        <f t="shared" si="24"/>
        <v>1</v>
      </c>
    </row>
    <row r="1602" spans="1:6" x14ac:dyDescent="0.25">
      <c r="A1602" s="32">
        <v>43485</v>
      </c>
      <c r="B1602" s="66">
        <v>0</v>
      </c>
      <c r="C1602" s="50" t="e">
        <f>VLOOKUP($A1602,級距!$A:$K,9,FALSE)</f>
        <v>#N/A</v>
      </c>
      <c r="D1602" s="50" t="e">
        <f>VLOOKUP($A1602,級距!A:K,10,FALSE)</f>
        <v>#N/A</v>
      </c>
      <c r="E1602" s="50" t="e">
        <f>VLOOKUP($A1602,級距!A:K,11,FALSE)</f>
        <v>#N/A</v>
      </c>
      <c r="F1602" s="50">
        <f t="shared" ref="F1602:F1616" si="25">IF(B1602&lt;&gt;0,1,0)</f>
        <v>0</v>
      </c>
    </row>
    <row r="1603" spans="1:6" x14ac:dyDescent="0.25">
      <c r="A1603" s="32">
        <v>43484</v>
      </c>
      <c r="B1603" s="66">
        <v>0</v>
      </c>
      <c r="C1603" s="50" t="e">
        <f>VLOOKUP($A1603,級距!$A:$K,9,FALSE)</f>
        <v>#N/A</v>
      </c>
      <c r="D1603" s="50" t="e">
        <f>VLOOKUP($A1603,級距!A:K,10,FALSE)</f>
        <v>#N/A</v>
      </c>
      <c r="E1603" s="50" t="e">
        <f>VLOOKUP($A1603,級距!A:K,11,FALSE)</f>
        <v>#N/A</v>
      </c>
      <c r="F1603" s="50">
        <f t="shared" si="25"/>
        <v>0</v>
      </c>
    </row>
    <row r="1604" spans="1:6" x14ac:dyDescent="0.25">
      <c r="A1604" s="32">
        <v>43483</v>
      </c>
      <c r="B1604" s="66">
        <v>-1430</v>
      </c>
      <c r="C1604" s="50">
        <f>VLOOKUP($A1604,級距!$A:$K,9,FALSE)</f>
        <v>4</v>
      </c>
      <c r="D1604" s="50">
        <f>VLOOKUP($A1604,級距!A:K,10,FALSE)</f>
        <v>6</v>
      </c>
      <c r="E1604" s="50">
        <f>VLOOKUP($A1604,級距!A:K,11,FALSE)</f>
        <v>2</v>
      </c>
      <c r="F1604" s="50">
        <f t="shared" si="25"/>
        <v>1</v>
      </c>
    </row>
    <row r="1605" spans="1:6" x14ac:dyDescent="0.25">
      <c r="A1605" s="32">
        <v>43482</v>
      </c>
      <c r="B1605" s="66">
        <v>6240</v>
      </c>
      <c r="C1605" s="50">
        <f>VLOOKUP($A1605,級距!$A:$K,9,FALSE)</f>
        <v>6</v>
      </c>
      <c r="D1605" s="50">
        <f>VLOOKUP($A1605,級距!A:K,10,FALSE)</f>
        <v>7</v>
      </c>
      <c r="E1605" s="50">
        <f>VLOOKUP($A1605,級距!A:K,11,FALSE)</f>
        <v>4</v>
      </c>
      <c r="F1605" s="50">
        <f t="shared" si="25"/>
        <v>1</v>
      </c>
    </row>
    <row r="1606" spans="1:6" x14ac:dyDescent="0.25">
      <c r="A1606" s="32">
        <v>43481</v>
      </c>
      <c r="B1606" s="66">
        <v>-5330</v>
      </c>
      <c r="C1606" s="50">
        <f>VLOOKUP($A1606,級距!$A:$K,9,FALSE)</f>
        <v>2</v>
      </c>
      <c r="D1606" s="50">
        <f>VLOOKUP($A1606,級距!A:K,10,FALSE)</f>
        <v>1</v>
      </c>
      <c r="E1606" s="50">
        <f>VLOOKUP($A1606,級距!A:K,11,FALSE)</f>
        <v>2</v>
      </c>
      <c r="F1606" s="50">
        <f t="shared" si="25"/>
        <v>1</v>
      </c>
    </row>
    <row r="1607" spans="1:6" x14ac:dyDescent="0.25">
      <c r="A1607" s="32">
        <v>43480</v>
      </c>
      <c r="B1607" s="66">
        <v>4015</v>
      </c>
      <c r="C1607" s="50">
        <f>VLOOKUP($A1607,級距!$A:$K,9,FALSE)</f>
        <v>7</v>
      </c>
      <c r="D1607" s="50">
        <f>VLOOKUP($A1607,級距!A:K,10,FALSE)</f>
        <v>8</v>
      </c>
      <c r="E1607" s="50">
        <f>VLOOKUP($A1607,級距!A:K,11,FALSE)</f>
        <v>4</v>
      </c>
      <c r="F1607" s="50">
        <f t="shared" si="25"/>
        <v>1</v>
      </c>
    </row>
    <row r="1608" spans="1:6" x14ac:dyDescent="0.25">
      <c r="A1608" s="32">
        <v>43479</v>
      </c>
      <c r="B1608" s="66">
        <v>580</v>
      </c>
      <c r="C1608" s="50">
        <f>VLOOKUP($A1608,級距!$A:$K,9,FALSE)</f>
        <v>2</v>
      </c>
      <c r="D1608" s="50">
        <f>VLOOKUP($A1608,級距!A:K,10,FALSE)</f>
        <v>4</v>
      </c>
      <c r="E1608" s="50">
        <f>VLOOKUP($A1608,級距!A:K,11,FALSE)</f>
        <v>2</v>
      </c>
      <c r="F1608" s="50">
        <f t="shared" si="25"/>
        <v>1</v>
      </c>
    </row>
    <row r="1609" spans="1:6" x14ac:dyDescent="0.25">
      <c r="A1609" s="32">
        <v>43476</v>
      </c>
      <c r="B1609" s="66">
        <v>2290</v>
      </c>
      <c r="C1609" s="50">
        <f>VLOOKUP($A1609,級距!$A:$K,9,FALSE)</f>
        <v>1</v>
      </c>
      <c r="D1609" s="50">
        <f>VLOOKUP($A1609,級距!A:K,10,FALSE)</f>
        <v>1</v>
      </c>
      <c r="E1609" s="50">
        <f>VLOOKUP($A1609,級距!A:K,11,FALSE)</f>
        <v>2</v>
      </c>
      <c r="F1609" s="50">
        <f t="shared" si="25"/>
        <v>1</v>
      </c>
    </row>
    <row r="1610" spans="1:6" x14ac:dyDescent="0.25">
      <c r="A1610" s="32">
        <v>43475</v>
      </c>
      <c r="B1610" s="66">
        <v>-4210</v>
      </c>
      <c r="C1610" s="50">
        <f>VLOOKUP($A1610,級距!$A:$K,9,FALSE)</f>
        <v>5</v>
      </c>
      <c r="D1610" s="50">
        <f>VLOOKUP($A1610,級距!A:K,10,FALSE)</f>
        <v>7</v>
      </c>
      <c r="E1610" s="50">
        <f>VLOOKUP($A1610,級距!A:K,11,FALSE)</f>
        <v>3</v>
      </c>
      <c r="F1610" s="50">
        <f t="shared" si="25"/>
        <v>1</v>
      </c>
    </row>
    <row r="1611" spans="1:6" x14ac:dyDescent="0.25">
      <c r="A1611" s="32">
        <v>43474</v>
      </c>
      <c r="B1611" s="66">
        <v>-520</v>
      </c>
      <c r="C1611" s="50">
        <f>VLOOKUP($A1611,級距!$A:$K,9,FALSE)</f>
        <v>4</v>
      </c>
      <c r="D1611" s="50">
        <f>VLOOKUP($A1611,級距!A:K,10,FALSE)</f>
        <v>4</v>
      </c>
      <c r="E1611" s="50">
        <f>VLOOKUP($A1611,級距!A:K,11,FALSE)</f>
        <v>2</v>
      </c>
      <c r="F1611" s="50">
        <f t="shared" si="25"/>
        <v>1</v>
      </c>
    </row>
    <row r="1612" spans="1:6" x14ac:dyDescent="0.25">
      <c r="A1612" s="32">
        <v>43473</v>
      </c>
      <c r="B1612" s="66">
        <v>-1670</v>
      </c>
      <c r="C1612" s="50">
        <f>VLOOKUP($A1612,級距!$A:$K,9,FALSE)</f>
        <v>6</v>
      </c>
      <c r="D1612" s="50">
        <f>VLOOKUP($A1612,級距!A:K,10,FALSE)</f>
        <v>2</v>
      </c>
      <c r="E1612" s="50">
        <f>VLOOKUP($A1612,級距!A:K,11,FALSE)</f>
        <v>1</v>
      </c>
      <c r="F1612" s="50">
        <f t="shared" si="25"/>
        <v>1</v>
      </c>
    </row>
    <row r="1613" spans="1:6" x14ac:dyDescent="0.25">
      <c r="A1613" s="32">
        <v>43472</v>
      </c>
      <c r="B1613" s="66">
        <v>2320</v>
      </c>
      <c r="C1613" s="50">
        <f>VLOOKUP($A1613,級距!$A:$K,9,FALSE)</f>
        <v>7</v>
      </c>
      <c r="D1613" s="50">
        <f>VLOOKUP($A1613,級距!A:K,10,FALSE)</f>
        <v>8</v>
      </c>
      <c r="E1613" s="50">
        <f>VLOOKUP($A1613,級距!A:K,11,FALSE)</f>
        <v>4</v>
      </c>
      <c r="F1613" s="50">
        <f t="shared" si="25"/>
        <v>1</v>
      </c>
    </row>
    <row r="1614" spans="1:6" x14ac:dyDescent="0.25">
      <c r="A1614" s="32">
        <v>43469</v>
      </c>
      <c r="B1614" s="66">
        <v>7340</v>
      </c>
      <c r="C1614" s="50">
        <f>VLOOKUP($A1614,級距!$A:$K,9,FALSE)</f>
        <v>10</v>
      </c>
      <c r="D1614" s="50">
        <f>VLOOKUP($A1614,級距!A:K,10,FALSE)</f>
        <v>7</v>
      </c>
      <c r="E1614" s="50">
        <f>VLOOKUP($A1614,級距!A:K,11,FALSE)</f>
        <v>4</v>
      </c>
      <c r="F1614" s="50">
        <f t="shared" si="25"/>
        <v>1</v>
      </c>
    </row>
    <row r="1615" spans="1:6" x14ac:dyDescent="0.25">
      <c r="A1615" s="32">
        <v>43468</v>
      </c>
      <c r="B1615" s="66">
        <v>-6630</v>
      </c>
      <c r="C1615" s="50">
        <f>VLOOKUP($A1615,級距!$A:$K,9,FALSE)</f>
        <v>8</v>
      </c>
      <c r="D1615" s="50">
        <f>VLOOKUP($A1615,級距!A:K,10,FALSE)</f>
        <v>3</v>
      </c>
      <c r="E1615" s="50">
        <f>VLOOKUP($A1615,級距!A:K,11,FALSE)</f>
        <v>1</v>
      </c>
      <c r="F1615" s="50">
        <f t="shared" si="25"/>
        <v>1</v>
      </c>
    </row>
    <row r="1616" spans="1:6" x14ac:dyDescent="0.25">
      <c r="A1616" s="32">
        <v>43467</v>
      </c>
      <c r="B1616" s="66">
        <v>-6930</v>
      </c>
      <c r="C1616" s="50">
        <f>VLOOKUP($A1616,級距!$A:$K,9,FALSE)</f>
        <v>10</v>
      </c>
      <c r="D1616" s="50">
        <f>VLOOKUP($A1616,級距!A:K,10,FALSE)</f>
        <v>9</v>
      </c>
      <c r="E1616" s="50">
        <f>VLOOKUP($A1616,級距!A:K,11,FALSE)</f>
        <v>4</v>
      </c>
      <c r="F1616" s="50">
        <f t="shared" si="25"/>
        <v>1</v>
      </c>
    </row>
    <row r="4446" spans="1:1" ht="18.75" x14ac:dyDescent="0.25">
      <c r="A4446" s="72"/>
    </row>
    <row r="4463" spans="1:1" ht="18.75" x14ac:dyDescent="0.25">
      <c r="A4463" s="72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308:B1048576 B1:B1306">
    <cfRule type="top10" dxfId="7" priority="1" bottom="1" rank="1"/>
    <cfRule type="top10" dxfId="6" priority="2" rank="1"/>
    <cfRule type="cellIs" dxfId="5" priority="3" operator="lessThan">
      <formula>-120000</formula>
    </cfRule>
    <cfRule type="cellIs" dxfId="4" priority="4" operator="less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353C-803E-46E3-BAC8-74A5F9F9F224}">
  <dimension ref="A1:O5053"/>
  <sheetViews>
    <sheetView workbookViewId="0">
      <selection activeCell="B855" sqref="B855"/>
    </sheetView>
  </sheetViews>
  <sheetFormatPr defaultRowHeight="16.5" x14ac:dyDescent="0.25"/>
  <cols>
    <col min="1" max="1" width="15.625" style="32" customWidth="1"/>
    <col min="2" max="2" width="20.625" style="66" customWidth="1"/>
    <col min="3" max="3" width="14.75" style="50" customWidth="1"/>
    <col min="4" max="4" width="13.875" style="50" customWidth="1"/>
    <col min="5" max="6" width="9" style="50"/>
    <col min="7" max="7" width="13.875" style="51" bestFit="1" customWidth="1"/>
    <col min="8" max="8" width="12.625" style="51" bestFit="1" customWidth="1"/>
    <col min="9" max="9" width="11.75" style="51" bestFit="1" customWidth="1"/>
    <col min="10" max="10" width="12" style="51" customWidth="1"/>
    <col min="11" max="11" width="10.125" style="51" bestFit="1" customWidth="1"/>
    <col min="12" max="12" width="21.375" style="51" bestFit="1" customWidth="1"/>
    <col min="13" max="16384" width="9" style="49"/>
  </cols>
  <sheetData>
    <row r="1" spans="1:15" x14ac:dyDescent="0.25">
      <c r="A1" s="71" t="s">
        <v>52</v>
      </c>
      <c r="B1" s="70" t="s">
        <v>53</v>
      </c>
      <c r="C1" s="50" t="s">
        <v>9</v>
      </c>
      <c r="D1" s="50" t="s">
        <v>10</v>
      </c>
      <c r="E1" s="50" t="s">
        <v>11</v>
      </c>
    </row>
    <row r="2" spans="1:15" x14ac:dyDescent="0.25">
      <c r="A2" s="73" t="s">
        <v>67</v>
      </c>
      <c r="B2" s="66">
        <v>25245</v>
      </c>
      <c r="C2" s="50" t="e">
        <f>VLOOKUP($A2,級距!$A:$K,9,FALSE)</f>
        <v>#N/A</v>
      </c>
      <c r="D2" s="50" t="e">
        <f>VLOOKUP($A2,級距!A:K,10,FALSE)</f>
        <v>#N/A</v>
      </c>
      <c r="E2" s="50" t="e">
        <f>VLOOKUP($A2,級距!A:K,11,FALSE)</f>
        <v>#N/A</v>
      </c>
      <c r="F2" s="50">
        <f t="shared" ref="F2:F65" si="0">IF(B2&lt;&gt;0,1,0)</f>
        <v>1</v>
      </c>
      <c r="G2" s="53" t="s">
        <v>38</v>
      </c>
      <c r="H2" s="4">
        <f>MAX(B2:B1800)</f>
        <v>133100</v>
      </c>
      <c r="I2" s="35">
        <f>ABS(H2/H3)</f>
        <v>5.4638752052545154</v>
      </c>
      <c r="J2" s="53"/>
      <c r="K2" s="53"/>
      <c r="O2" s="61" t="s">
        <v>21</v>
      </c>
    </row>
    <row r="3" spans="1:15" x14ac:dyDescent="0.25">
      <c r="A3" s="73" t="s">
        <v>68</v>
      </c>
      <c r="B3" s="66">
        <v>133100</v>
      </c>
      <c r="C3" s="50" t="e">
        <f>VLOOKUP($A3,級距!$A:$K,9,FALSE)</f>
        <v>#N/A</v>
      </c>
      <c r="D3" s="50" t="e">
        <f>VLOOKUP($A3,級距!A:K,10,FALSE)</f>
        <v>#N/A</v>
      </c>
      <c r="E3" s="50" t="e">
        <f>VLOOKUP($A3,級距!A:K,11,FALSE)</f>
        <v>#N/A</v>
      </c>
      <c r="F3" s="50">
        <f t="shared" si="0"/>
        <v>1</v>
      </c>
      <c r="G3" s="53" t="s">
        <v>40</v>
      </c>
      <c r="H3" s="4">
        <f>MIN(B2:B1800)</f>
        <v>-24360</v>
      </c>
      <c r="I3" s="53"/>
      <c r="J3" s="53"/>
      <c r="K3" s="53"/>
    </row>
    <row r="4" spans="1:15" x14ac:dyDescent="0.25">
      <c r="A4" s="73" t="s">
        <v>69</v>
      </c>
      <c r="B4" s="66">
        <v>58230</v>
      </c>
      <c r="C4" s="50" t="e">
        <f>VLOOKUP($A4,級距!$A:$K,9,FALSE)</f>
        <v>#N/A</v>
      </c>
      <c r="D4" s="50" t="e">
        <f>VLOOKUP($A4,級距!A:K,10,FALSE)</f>
        <v>#N/A</v>
      </c>
      <c r="E4" s="50" t="e">
        <f>VLOOKUP($A4,級距!A:K,11,FALSE)</f>
        <v>#N/A</v>
      </c>
      <c r="F4" s="50">
        <f t="shared" si="0"/>
        <v>1</v>
      </c>
      <c r="G4" s="53" t="s">
        <v>37</v>
      </c>
      <c r="H4" s="53">
        <v>1</v>
      </c>
      <c r="I4" s="53">
        <v>2</v>
      </c>
      <c r="J4" s="53">
        <v>3</v>
      </c>
      <c r="K4" s="53">
        <v>4</v>
      </c>
      <c r="L4" s="52" t="s">
        <v>41</v>
      </c>
    </row>
    <row r="5" spans="1:15" x14ac:dyDescent="0.25">
      <c r="A5" s="73" t="s">
        <v>70</v>
      </c>
      <c r="B5" s="66">
        <v>-20160</v>
      </c>
      <c r="C5" s="50" t="e">
        <f>VLOOKUP($A5,級距!$A:$K,9,FALSE)</f>
        <v>#N/A</v>
      </c>
      <c r="D5" s="50" t="e">
        <f>VLOOKUP($A5,級距!A:K,10,FALSE)</f>
        <v>#N/A</v>
      </c>
      <c r="E5" s="50" t="e">
        <f>VLOOKUP($A5,級距!A:K,11,FALSE)</f>
        <v>#N/A</v>
      </c>
      <c r="F5" s="50">
        <f t="shared" si="0"/>
        <v>1</v>
      </c>
      <c r="G5" s="53" t="s">
        <v>42</v>
      </c>
      <c r="H5" s="55" t="e">
        <f>COUNTIF($E$2:$E$1800,H$4)/COUNT($E$2:$E$1800)</f>
        <v>#DIV/0!</v>
      </c>
      <c r="I5" s="55" t="e">
        <f>COUNTIF($E$2:$E$1800,I$4)/COUNT($E$2:$E$1800)</f>
        <v>#DIV/0!</v>
      </c>
      <c r="J5" s="55" t="e">
        <f>COUNTIF($E$2:$E$1800,J$4)/COUNT($E$2:$E$1800)</f>
        <v>#DIV/0!</v>
      </c>
      <c r="K5" s="55" t="e">
        <f>COUNTIF($E$2:$E$1800,K$4)/COUNT($E$2:$E$1800)</f>
        <v>#DIV/0!</v>
      </c>
    </row>
    <row r="6" spans="1:15" x14ac:dyDescent="0.25">
      <c r="A6" s="73" t="s">
        <v>71</v>
      </c>
      <c r="B6" s="66">
        <v>5900</v>
      </c>
      <c r="C6" s="50" t="e">
        <f>VLOOKUP($A6,級距!$A:$K,9,FALSE)</f>
        <v>#N/A</v>
      </c>
      <c r="D6" s="50" t="e">
        <f>VLOOKUP($A6,級距!A:K,10,FALSE)</f>
        <v>#N/A</v>
      </c>
      <c r="E6" s="50" t="e">
        <f>VLOOKUP($A6,級距!A:K,11,FALSE)</f>
        <v>#N/A</v>
      </c>
      <c r="F6" s="50">
        <f t="shared" si="0"/>
        <v>1</v>
      </c>
      <c r="G6" s="53" t="s">
        <v>43</v>
      </c>
      <c r="H6" s="4">
        <f>SUMIF($E$2:$E$1800,H$4,$B$2:$B$1800)</f>
        <v>0</v>
      </c>
      <c r="I6" s="4">
        <f>SUMIF($E$2:$E$1800,I$4,$B$2:$B$1800)</f>
        <v>0</v>
      </c>
      <c r="J6" s="4">
        <f>SUMIF($E$2:$E$1800,J$4,$B$2:$B$1800)</f>
        <v>0</v>
      </c>
      <c r="K6" s="4">
        <f>SUMIF($E$2:$E$1800,K$4,$B$2:$B$1800)</f>
        <v>0</v>
      </c>
      <c r="L6" s="8">
        <f>SUM(H6:K6)</f>
        <v>0</v>
      </c>
    </row>
    <row r="7" spans="1:15" x14ac:dyDescent="0.25">
      <c r="A7" s="73" t="s">
        <v>72</v>
      </c>
      <c r="B7" s="66">
        <v>-20160</v>
      </c>
      <c r="C7" s="50" t="e">
        <f>VLOOKUP($A7,級距!$A:$K,9,FALSE)</f>
        <v>#N/A</v>
      </c>
      <c r="D7" s="50" t="e">
        <f>VLOOKUP($A7,級距!A:K,10,FALSE)</f>
        <v>#N/A</v>
      </c>
      <c r="E7" s="50" t="e">
        <f>VLOOKUP($A7,級距!A:K,11,FALSE)</f>
        <v>#N/A</v>
      </c>
      <c r="F7" s="50">
        <f t="shared" si="0"/>
        <v>1</v>
      </c>
      <c r="G7" s="56" t="s">
        <v>44</v>
      </c>
      <c r="H7" s="57" t="e">
        <f>COUNTIFS($B$2:$B$1800,"&gt;0",$E$2:$E$1800,H$4)/COUNTIF($E$2:$E$1800,H$4)</f>
        <v>#DIV/0!</v>
      </c>
      <c r="I7" s="57" t="e">
        <f>COUNTIFS($B$2:$B$1800,"&gt;0",$E$2:$E$1800,I$4)/COUNTIF($E$2:$E$1800,I$4)</f>
        <v>#DIV/0!</v>
      </c>
      <c r="J7" s="57" t="e">
        <f>COUNTIFS($B$2:$B$1800,"&gt;0",$E$2:$E$1800,J$4)/COUNTIF($E$2:$E$1800,J$4)</f>
        <v>#DIV/0!</v>
      </c>
      <c r="K7" s="57" t="e">
        <f>COUNTIFS($B$2:$B$1800,"&gt;0",$E$2:$E$1800,K$4)/COUNTIF($E$2:$E$1800,K$4)</f>
        <v>#DIV/0!</v>
      </c>
      <c r="L7" s="63">
        <f>COUNTIFS($B$2:$B$1800,"&gt;0")/COUNT($B$2:$B$1800)</f>
        <v>0.54888103651354536</v>
      </c>
    </row>
    <row r="8" spans="1:15" x14ac:dyDescent="0.25">
      <c r="A8" s="73" t="s">
        <v>73</v>
      </c>
      <c r="B8" s="66">
        <v>34000</v>
      </c>
      <c r="C8" s="50" t="e">
        <f>VLOOKUP($A8,級距!$A:$K,9,FALSE)</f>
        <v>#N/A</v>
      </c>
      <c r="D8" s="50" t="e">
        <f>VLOOKUP($A8,級距!A:K,10,FALSE)</f>
        <v>#N/A</v>
      </c>
      <c r="E8" s="50" t="e">
        <f>VLOOKUP($A8,級距!A:K,11,FALSE)</f>
        <v>#N/A</v>
      </c>
      <c r="F8" s="50">
        <f t="shared" si="0"/>
        <v>1</v>
      </c>
      <c r="G8" s="56" t="s">
        <v>45</v>
      </c>
      <c r="H8" s="58" t="e">
        <f>AVERAGEIFS($B$2:$B$1800,$B$2:$B$1800,"&gt;0",$E$2:$E$1800,H$4)/MAX(1,-AVERAGEIFS($B$2:$B$1800,$B$2:$B$1800,"&lt;0",$E$2:$E$1800,H$4))</f>
        <v>#DIV/0!</v>
      </c>
      <c r="I8" s="58" t="e">
        <f>AVERAGEIFS($B$2:$B$1800,$B$2:$B$1800,"&gt;0",$E$2:$E$1800,I$4)/MAX(1,-AVERAGEIFS($B$2:$B$1800,$B$2:$B$1800,"&lt;0",$E$2:$E$1800,I$4))</f>
        <v>#DIV/0!</v>
      </c>
      <c r="J8" s="58" t="e">
        <f>AVERAGEIFS($B$2:$B$1800,$B$2:$B$1800,"&gt;0",$E$2:$E$1800,J$4)/MAX(1,-AVERAGEIFS($B$2:$B$1800,$B$2:$B$1800,"&lt;0",$E$2:$E$1800,J$4))</f>
        <v>#DIV/0!</v>
      </c>
      <c r="K8" s="58" t="e">
        <f>AVERAGEIFS($B$2:$B$1800,$B$2:$B$1800,"&gt;0",$E$2:$E$1800,K$4)/MAX(2,-AVERAGEIFS($B$2:$B$1800,$B$2:$B$1800,"&lt;0",$E$2:$E$1800,K$4))</f>
        <v>#DIV/0!</v>
      </c>
      <c r="L8" s="64">
        <f>AVERAGEIFS($B$2:$B$1800,$B$2:$B$1800,"&gt;0")/MAX(2,-AVERAGEIFS($B$2:$B$1800,$B$2:$B$1800,"&lt;0"))</f>
        <v>1.1528437776600198</v>
      </c>
    </row>
    <row r="9" spans="1:15" x14ac:dyDescent="0.25">
      <c r="A9" s="73" t="s">
        <v>74</v>
      </c>
      <c r="B9" s="66">
        <v>20915</v>
      </c>
      <c r="C9" s="50" t="e">
        <f>VLOOKUP($A9,級距!$A:$K,9,FALSE)</f>
        <v>#N/A</v>
      </c>
      <c r="D9" s="50" t="e">
        <f>VLOOKUP($A9,級距!A:K,10,FALSE)</f>
        <v>#N/A</v>
      </c>
      <c r="E9" s="50" t="e">
        <f>VLOOKUP($A9,級距!A:K,11,FALSE)</f>
        <v>#N/A</v>
      </c>
      <c r="F9" s="50">
        <f t="shared" si="0"/>
        <v>1</v>
      </c>
      <c r="G9" s="56" t="s">
        <v>46</v>
      </c>
      <c r="H9" s="5" t="e">
        <f>H8*H7-(1-H7)</f>
        <v>#DIV/0!</v>
      </c>
      <c r="I9" s="5" t="e">
        <f>I8*I7-(1-I7)</f>
        <v>#DIV/0!</v>
      </c>
      <c r="J9" s="5" t="e">
        <f>J8*J7-(1-J7)</f>
        <v>#DIV/0!</v>
      </c>
      <c r="K9" s="5" t="e">
        <f>K8*K7-(1-K7)</f>
        <v>#DIV/0!</v>
      </c>
      <c r="L9" s="65">
        <f>L8*L7-(1-L7)</f>
        <v>0.18165512413376828</v>
      </c>
    </row>
    <row r="10" spans="1:15" x14ac:dyDescent="0.25">
      <c r="A10" s="73" t="s">
        <v>75</v>
      </c>
      <c r="B10" s="66">
        <v>51530</v>
      </c>
      <c r="C10" s="50" t="e">
        <f>VLOOKUP($A10,級距!$A:$K,9,FALSE)</f>
        <v>#N/A</v>
      </c>
      <c r="D10" s="50" t="e">
        <f>VLOOKUP($A10,級距!A:K,10,FALSE)</f>
        <v>#N/A</v>
      </c>
      <c r="E10" s="50" t="e">
        <f>VLOOKUP($A10,級距!A:K,11,FALSE)</f>
        <v>#N/A</v>
      </c>
      <c r="F10" s="50">
        <f t="shared" si="0"/>
        <v>1</v>
      </c>
      <c r="G10" s="60" t="s">
        <v>47</v>
      </c>
      <c r="H10" s="87">
        <f>SUM(F2:F800)/COUNT([1]級距!K3:K1349)</f>
        <v>0.59582401193139445</v>
      </c>
      <c r="I10" s="53"/>
      <c r="J10" s="53"/>
      <c r="K10" s="53"/>
    </row>
    <row r="11" spans="1:15" x14ac:dyDescent="0.25">
      <c r="A11" s="73" t="s">
        <v>76</v>
      </c>
      <c r="B11" s="66">
        <v>2550</v>
      </c>
      <c r="C11" s="50" t="e">
        <f>VLOOKUP($A11,級距!$A:$K,9,FALSE)</f>
        <v>#N/A</v>
      </c>
      <c r="D11" s="50" t="e">
        <f>VLOOKUP($A11,級距!A:K,10,FALSE)</f>
        <v>#N/A</v>
      </c>
      <c r="E11" s="50" t="e">
        <f>VLOOKUP($A11,級距!A:K,11,FALSE)</f>
        <v>#N/A</v>
      </c>
      <c r="F11" s="50">
        <f t="shared" si="0"/>
        <v>1</v>
      </c>
      <c r="G11" s="67" t="s">
        <v>48</v>
      </c>
      <c r="H11" s="65">
        <f>AVERAGEIF($B$2:$B$1800,"&lt;0")</f>
        <v>-14557.15404699739</v>
      </c>
      <c r="I11" s="52"/>
      <c r="J11" s="52"/>
      <c r="K11" s="52"/>
    </row>
    <row r="12" spans="1:15" x14ac:dyDescent="0.25">
      <c r="A12" s="73" t="s">
        <v>77</v>
      </c>
      <c r="B12" s="66">
        <v>325</v>
      </c>
      <c r="C12" s="50" t="e">
        <f>VLOOKUP($A12,級距!$A:$K,9,FALSE)</f>
        <v>#N/A</v>
      </c>
      <c r="D12" s="50" t="e">
        <f>VLOOKUP($A12,級距!A:K,10,FALSE)</f>
        <v>#N/A</v>
      </c>
      <c r="E12" s="50" t="e">
        <f>VLOOKUP($A12,級距!A:K,11,FALSE)</f>
        <v>#N/A</v>
      </c>
      <c r="F12" s="50">
        <f t="shared" si="0"/>
        <v>1</v>
      </c>
      <c r="G12" s="67" t="s">
        <v>49</v>
      </c>
      <c r="H12" s="68">
        <f>AVERAGEIF($B$2:$B$1800,"&gt;0")</f>
        <v>16782.124463519314</v>
      </c>
      <c r="I12" s="39">
        <f>ABS(H12/H11)</f>
        <v>1.1528437776600198</v>
      </c>
      <c r="J12" s="52"/>
      <c r="K12" s="52"/>
    </row>
    <row r="13" spans="1:15" x14ac:dyDescent="0.25">
      <c r="A13" s="73" t="s">
        <v>78</v>
      </c>
      <c r="B13" s="66">
        <v>-20250</v>
      </c>
      <c r="C13" s="50" t="e">
        <f>VLOOKUP($A13,級距!$A:$K,9,FALSE)</f>
        <v>#N/A</v>
      </c>
      <c r="D13" s="50" t="e">
        <f>VLOOKUP($A13,級距!A:K,10,FALSE)</f>
        <v>#N/A</v>
      </c>
      <c r="E13" s="50" t="e">
        <f>VLOOKUP($A13,級距!A:K,11,FALSE)</f>
        <v>#N/A</v>
      </c>
      <c r="F13" s="50">
        <f t="shared" si="0"/>
        <v>1</v>
      </c>
      <c r="G13" s="51" t="s">
        <v>50</v>
      </c>
      <c r="H13" s="20">
        <f xml:space="preserve"> COUNTIF(B1:B1800,"&lt;-20000")/COUNT(B1:B1800)</f>
        <v>0.24499411071849234</v>
      </c>
    </row>
    <row r="14" spans="1:15" x14ac:dyDescent="0.25">
      <c r="A14" s="73" t="s">
        <v>79</v>
      </c>
      <c r="B14" s="66">
        <v>-20160</v>
      </c>
      <c r="C14" s="50" t="e">
        <f>VLOOKUP($A14,級距!$A:$K,9,FALSE)</f>
        <v>#N/A</v>
      </c>
      <c r="D14" s="50" t="e">
        <f>VLOOKUP($A14,級距!A:K,10,FALSE)</f>
        <v>#N/A</v>
      </c>
      <c r="E14" s="50" t="e">
        <f>VLOOKUP($A14,級距!A:K,11,FALSE)</f>
        <v>#N/A</v>
      </c>
      <c r="F14" s="50">
        <f t="shared" si="0"/>
        <v>1</v>
      </c>
    </row>
    <row r="15" spans="1:15" x14ac:dyDescent="0.25">
      <c r="A15" s="73" t="s">
        <v>80</v>
      </c>
      <c r="B15" s="66">
        <v>22510</v>
      </c>
      <c r="C15" s="50" t="e">
        <f>VLOOKUP($A15,級距!$A:$K,9,FALSE)</f>
        <v>#N/A</v>
      </c>
      <c r="D15" s="50" t="e">
        <f>VLOOKUP($A15,級距!A:K,10,FALSE)</f>
        <v>#N/A</v>
      </c>
      <c r="E15" s="50" t="e">
        <f>VLOOKUP($A15,級距!A:K,11,FALSE)</f>
        <v>#N/A</v>
      </c>
      <c r="F15" s="50">
        <f t="shared" si="0"/>
        <v>1</v>
      </c>
    </row>
    <row r="16" spans="1:15" x14ac:dyDescent="0.25">
      <c r="A16" s="73" t="s">
        <v>81</v>
      </c>
      <c r="B16" s="66">
        <v>16145</v>
      </c>
      <c r="C16" s="50" t="e">
        <f>VLOOKUP($A16,級距!$A:$K,9,FALSE)</f>
        <v>#N/A</v>
      </c>
      <c r="D16" s="50" t="e">
        <f>VLOOKUP($A16,級距!A:K,10,FALSE)</f>
        <v>#N/A</v>
      </c>
      <c r="E16" s="50" t="e">
        <f>VLOOKUP($A16,級距!A:K,11,FALSE)</f>
        <v>#N/A</v>
      </c>
      <c r="F16" s="50">
        <f t="shared" si="0"/>
        <v>1</v>
      </c>
      <c r="G16" s="52"/>
    </row>
    <row r="17" spans="1:11" x14ac:dyDescent="0.25">
      <c r="A17" s="73" t="s">
        <v>82</v>
      </c>
      <c r="B17" s="66">
        <v>16080</v>
      </c>
      <c r="C17" s="50" t="e">
        <f>VLOOKUP($A17,級距!$A:$K,9,FALSE)</f>
        <v>#N/A</v>
      </c>
      <c r="D17" s="50" t="e">
        <f>VLOOKUP($A17,級距!A:K,10,FALSE)</f>
        <v>#N/A</v>
      </c>
      <c r="E17" s="50" t="e">
        <f>VLOOKUP($A17,級距!A:K,11,FALSE)</f>
        <v>#N/A</v>
      </c>
      <c r="F17" s="50">
        <f t="shared" si="0"/>
        <v>1</v>
      </c>
      <c r="G17" s="52"/>
      <c r="H17" s="52"/>
      <c r="I17" s="52"/>
      <c r="J17" s="52"/>
      <c r="K17" s="52"/>
    </row>
    <row r="18" spans="1:11" x14ac:dyDescent="0.25">
      <c r="A18" s="73" t="s">
        <v>83</v>
      </c>
      <c r="B18" s="66">
        <v>46945</v>
      </c>
      <c r="C18" s="50" t="e">
        <f>VLOOKUP($A18,級距!$A:$K,9,FALSE)</f>
        <v>#N/A</v>
      </c>
      <c r="D18" s="50" t="e">
        <f>VLOOKUP($A18,級距!A:K,10,FALSE)</f>
        <v>#N/A</v>
      </c>
      <c r="E18" s="50" t="e">
        <f>VLOOKUP($A18,級距!A:K,11,FALSE)</f>
        <v>#N/A</v>
      </c>
      <c r="F18" s="50">
        <f t="shared" si="0"/>
        <v>1</v>
      </c>
      <c r="G18" s="52"/>
      <c r="H18" s="69"/>
      <c r="I18" s="69"/>
      <c r="J18" s="69"/>
      <c r="K18" s="69"/>
    </row>
    <row r="19" spans="1:11" x14ac:dyDescent="0.25">
      <c r="A19" s="73" t="s">
        <v>84</v>
      </c>
      <c r="B19" s="66">
        <v>975</v>
      </c>
      <c r="C19" s="50" t="e">
        <f>VLOOKUP($A19,級距!$A:$K,9,FALSE)</f>
        <v>#N/A</v>
      </c>
      <c r="D19" s="50" t="e">
        <f>VLOOKUP($A19,級距!A:K,10,FALSE)</f>
        <v>#N/A</v>
      </c>
      <c r="E19" s="50" t="e">
        <f>VLOOKUP($A19,級距!A:K,11,FALSE)</f>
        <v>#N/A</v>
      </c>
      <c r="F19" s="50">
        <f t="shared" si="0"/>
        <v>1</v>
      </c>
      <c r="H19" s="69"/>
      <c r="I19" s="69"/>
      <c r="J19" s="69"/>
      <c r="K19" s="69"/>
    </row>
    <row r="20" spans="1:11" x14ac:dyDescent="0.25">
      <c r="A20" s="73" t="s">
        <v>85</v>
      </c>
      <c r="B20" s="66">
        <v>1350</v>
      </c>
      <c r="C20" s="50" t="e">
        <f>VLOOKUP($A20,級距!$A:$K,9,FALSE)</f>
        <v>#N/A</v>
      </c>
      <c r="D20" s="50" t="e">
        <f>VLOOKUP($A20,級距!A:K,10,FALSE)</f>
        <v>#N/A</v>
      </c>
      <c r="E20" s="50" t="e">
        <f>VLOOKUP($A20,級距!A:K,11,FALSE)</f>
        <v>#N/A</v>
      </c>
      <c r="F20" s="50">
        <f t="shared" si="0"/>
        <v>1</v>
      </c>
      <c r="G20" s="52"/>
      <c r="H20" s="69"/>
      <c r="I20" s="69"/>
      <c r="J20" s="69"/>
      <c r="K20" s="69"/>
    </row>
    <row r="21" spans="1:11" x14ac:dyDescent="0.25">
      <c r="A21" s="73" t="s">
        <v>86</v>
      </c>
      <c r="B21" s="66">
        <v>-20250</v>
      </c>
      <c r="C21" s="50" t="e">
        <f>VLOOKUP($A21,級距!$A:$K,9,FALSE)</f>
        <v>#N/A</v>
      </c>
      <c r="D21" s="50" t="e">
        <f>VLOOKUP($A21,級距!A:K,10,FALSE)</f>
        <v>#N/A</v>
      </c>
      <c r="E21" s="50" t="e">
        <f>VLOOKUP($A21,級距!A:K,11,FALSE)</f>
        <v>#N/A</v>
      </c>
      <c r="F21" s="50">
        <f t="shared" si="0"/>
        <v>1</v>
      </c>
      <c r="G21" s="52"/>
      <c r="H21" s="69"/>
      <c r="I21" s="69"/>
      <c r="J21" s="69"/>
      <c r="K21" s="69"/>
    </row>
    <row r="22" spans="1:11" x14ac:dyDescent="0.25">
      <c r="A22" s="73" t="s">
        <v>87</v>
      </c>
      <c r="B22" s="66">
        <v>-20160</v>
      </c>
      <c r="C22" s="50" t="e">
        <f>VLOOKUP($A22,級距!$A:$K,9,FALSE)</f>
        <v>#N/A</v>
      </c>
      <c r="D22" s="50" t="e">
        <f>VLOOKUP($A22,級距!A:K,10,FALSE)</f>
        <v>#N/A</v>
      </c>
      <c r="E22" s="50" t="e">
        <f>VLOOKUP($A22,級距!A:K,11,FALSE)</f>
        <v>#N/A</v>
      </c>
      <c r="F22" s="50">
        <f t="shared" si="0"/>
        <v>1</v>
      </c>
      <c r="G22" s="52"/>
      <c r="H22" s="69"/>
      <c r="I22" s="69"/>
      <c r="J22" s="69"/>
      <c r="K22" s="69"/>
    </row>
    <row r="23" spans="1:11" x14ac:dyDescent="0.25">
      <c r="A23" s="73" t="s">
        <v>88</v>
      </c>
      <c r="B23" s="66">
        <v>3500</v>
      </c>
      <c r="C23" s="50" t="e">
        <f>VLOOKUP($A23,級距!$A:$K,9,FALSE)</f>
        <v>#N/A</v>
      </c>
      <c r="D23" s="50" t="e">
        <f>VLOOKUP($A23,級距!A:K,10,FALSE)</f>
        <v>#N/A</v>
      </c>
      <c r="E23" s="50" t="e">
        <f>VLOOKUP($A23,級距!A:K,11,FALSE)</f>
        <v>#N/A</v>
      </c>
      <c r="F23" s="50">
        <f t="shared" si="0"/>
        <v>1</v>
      </c>
      <c r="G23" s="52"/>
      <c r="H23" s="69"/>
      <c r="I23" s="69"/>
      <c r="J23" s="69"/>
      <c r="K23" s="69"/>
    </row>
    <row r="24" spans="1:11" x14ac:dyDescent="0.25">
      <c r="A24" s="73" t="s">
        <v>89</v>
      </c>
      <c r="B24" s="66">
        <v>-20580</v>
      </c>
      <c r="C24" s="50" t="e">
        <f>VLOOKUP($A24,級距!$A:$K,9,FALSE)</f>
        <v>#N/A</v>
      </c>
      <c r="D24" s="50" t="e">
        <f>VLOOKUP($A24,級距!A:K,10,FALSE)</f>
        <v>#N/A</v>
      </c>
      <c r="E24" s="50" t="e">
        <f>VLOOKUP($A24,級距!A:K,11,FALSE)</f>
        <v>#N/A</v>
      </c>
      <c r="F24" s="50">
        <f t="shared" si="0"/>
        <v>1</v>
      </c>
    </row>
    <row r="25" spans="1:11" x14ac:dyDescent="0.25">
      <c r="A25" s="73" t="s">
        <v>90</v>
      </c>
      <c r="B25" s="66">
        <v>-20400</v>
      </c>
      <c r="C25" s="50" t="e">
        <f>VLOOKUP($A25,級距!$A:$K,9,FALSE)</f>
        <v>#N/A</v>
      </c>
      <c r="D25" s="50" t="e">
        <f>VLOOKUP($A25,級距!A:K,10,FALSE)</f>
        <v>#N/A</v>
      </c>
      <c r="E25" s="50" t="e">
        <f>VLOOKUP($A25,級距!A:K,11,FALSE)</f>
        <v>#N/A</v>
      </c>
      <c r="F25" s="50">
        <f t="shared" si="0"/>
        <v>1</v>
      </c>
    </row>
    <row r="26" spans="1:11" x14ac:dyDescent="0.25">
      <c r="A26" s="73" t="s">
        <v>91</v>
      </c>
      <c r="B26" s="66">
        <v>10670</v>
      </c>
      <c r="C26" s="50" t="e">
        <f>VLOOKUP($A26,級距!$A:$K,9,FALSE)</f>
        <v>#N/A</v>
      </c>
      <c r="D26" s="50" t="e">
        <f>VLOOKUP($A26,級距!A:K,10,FALSE)</f>
        <v>#N/A</v>
      </c>
      <c r="E26" s="50" t="e">
        <f>VLOOKUP($A26,級距!A:K,11,FALSE)</f>
        <v>#N/A</v>
      </c>
      <c r="F26" s="50">
        <f t="shared" si="0"/>
        <v>1</v>
      </c>
      <c r="I26" s="51" t="s">
        <v>30</v>
      </c>
    </row>
    <row r="27" spans="1:11" x14ac:dyDescent="0.25">
      <c r="A27" s="73" t="s">
        <v>92</v>
      </c>
      <c r="B27" s="66">
        <v>-20700</v>
      </c>
      <c r="C27" s="50" t="e">
        <f>VLOOKUP($A27,級距!$A:$K,9,FALSE)</f>
        <v>#N/A</v>
      </c>
      <c r="D27" s="50" t="e">
        <f>VLOOKUP($A27,級距!A:K,10,FALSE)</f>
        <v>#N/A</v>
      </c>
      <c r="E27" s="50" t="e">
        <f>VLOOKUP($A27,級距!A:K,11,FALSE)</f>
        <v>#N/A</v>
      </c>
      <c r="F27" s="50">
        <f t="shared" si="0"/>
        <v>1</v>
      </c>
    </row>
    <row r="28" spans="1:11" x14ac:dyDescent="0.25">
      <c r="A28" s="73" t="s">
        <v>93</v>
      </c>
      <c r="B28" s="66">
        <v>-20385</v>
      </c>
      <c r="C28" s="50" t="e">
        <f>VLOOKUP($A28,級距!$A:$K,9,FALSE)</f>
        <v>#N/A</v>
      </c>
      <c r="D28" s="50" t="e">
        <f>VLOOKUP($A28,級距!A:K,10,FALSE)</f>
        <v>#N/A</v>
      </c>
      <c r="E28" s="50" t="e">
        <f>VLOOKUP($A28,級距!A:K,11,FALSE)</f>
        <v>#N/A</v>
      </c>
      <c r="F28" s="50">
        <f t="shared" si="0"/>
        <v>1</v>
      </c>
    </row>
    <row r="29" spans="1:11" x14ac:dyDescent="0.25">
      <c r="A29" s="73" t="s">
        <v>94</v>
      </c>
      <c r="B29" s="66">
        <v>22090</v>
      </c>
      <c r="C29" s="50" t="e">
        <f>VLOOKUP($A29,級距!$A:$K,9,FALSE)</f>
        <v>#N/A</v>
      </c>
      <c r="D29" s="50" t="e">
        <f>VLOOKUP($A29,級距!A:K,10,FALSE)</f>
        <v>#N/A</v>
      </c>
      <c r="E29" s="50" t="e">
        <f>VLOOKUP($A29,級距!A:K,11,FALSE)</f>
        <v>#N/A</v>
      </c>
      <c r="F29" s="50">
        <f t="shared" si="0"/>
        <v>1</v>
      </c>
    </row>
    <row r="30" spans="1:11" x14ac:dyDescent="0.25">
      <c r="A30" s="73" t="s">
        <v>95</v>
      </c>
      <c r="B30" s="66">
        <v>9980</v>
      </c>
      <c r="C30" s="50" t="e">
        <f>VLOOKUP($A30,級距!$A:$K,9,FALSE)</f>
        <v>#N/A</v>
      </c>
      <c r="D30" s="50" t="e">
        <f>VLOOKUP($A30,級距!A:K,10,FALSE)</f>
        <v>#N/A</v>
      </c>
      <c r="E30" s="50" t="e">
        <f>VLOOKUP($A30,級距!A:K,11,FALSE)</f>
        <v>#N/A</v>
      </c>
      <c r="F30" s="50">
        <f t="shared" si="0"/>
        <v>1</v>
      </c>
    </row>
    <row r="31" spans="1:11" x14ac:dyDescent="0.25">
      <c r="A31" s="73" t="s">
        <v>96</v>
      </c>
      <c r="B31" s="66">
        <v>-17905</v>
      </c>
      <c r="C31" s="50" t="e">
        <f>VLOOKUP($A31,級距!$A:$K,9,FALSE)</f>
        <v>#N/A</v>
      </c>
      <c r="D31" s="50" t="e">
        <f>VLOOKUP($A31,級距!A:K,10,FALSE)</f>
        <v>#N/A</v>
      </c>
      <c r="E31" s="50" t="e">
        <f>VLOOKUP($A31,級距!A:K,11,FALSE)</f>
        <v>#N/A</v>
      </c>
      <c r="F31" s="50">
        <f t="shared" si="0"/>
        <v>1</v>
      </c>
    </row>
    <row r="32" spans="1:11" x14ac:dyDescent="0.25">
      <c r="A32" s="73" t="s">
        <v>97</v>
      </c>
      <c r="B32" s="66">
        <v>35</v>
      </c>
      <c r="C32" s="50" t="e">
        <f>VLOOKUP($A32,級距!$A:$K,9,FALSE)</f>
        <v>#N/A</v>
      </c>
      <c r="D32" s="50" t="e">
        <f>VLOOKUP($A32,級距!A:K,10,FALSE)</f>
        <v>#N/A</v>
      </c>
      <c r="E32" s="50" t="e">
        <f>VLOOKUP($A32,級距!A:K,11,FALSE)</f>
        <v>#N/A</v>
      </c>
      <c r="F32" s="50">
        <f t="shared" si="0"/>
        <v>1</v>
      </c>
    </row>
    <row r="33" spans="1:6" x14ac:dyDescent="0.25">
      <c r="A33" s="73" t="s">
        <v>98</v>
      </c>
      <c r="B33" s="66">
        <v>-2790</v>
      </c>
      <c r="C33" s="50" t="e">
        <f>VLOOKUP($A33,級距!$A:$K,9,FALSE)</f>
        <v>#N/A</v>
      </c>
      <c r="D33" s="50" t="e">
        <f>VLOOKUP($A33,級距!A:K,10,FALSE)</f>
        <v>#N/A</v>
      </c>
      <c r="E33" s="50" t="e">
        <f>VLOOKUP($A33,級距!A:K,11,FALSE)</f>
        <v>#N/A</v>
      </c>
      <c r="F33" s="50">
        <f t="shared" si="0"/>
        <v>1</v>
      </c>
    </row>
    <row r="34" spans="1:6" x14ac:dyDescent="0.25">
      <c r="A34" s="73" t="s">
        <v>99</v>
      </c>
      <c r="B34" s="66">
        <v>30145</v>
      </c>
      <c r="C34" s="50" t="e">
        <f>VLOOKUP($A34,級距!$A:$K,9,FALSE)</f>
        <v>#N/A</v>
      </c>
      <c r="D34" s="50" t="e">
        <f>VLOOKUP($A34,級距!A:K,10,FALSE)</f>
        <v>#N/A</v>
      </c>
      <c r="E34" s="50" t="e">
        <f>VLOOKUP($A34,級距!A:K,11,FALSE)</f>
        <v>#N/A</v>
      </c>
      <c r="F34" s="50">
        <f t="shared" si="0"/>
        <v>1</v>
      </c>
    </row>
    <row r="35" spans="1:6" x14ac:dyDescent="0.25">
      <c r="A35" s="73" t="s">
        <v>100</v>
      </c>
      <c r="B35" s="66">
        <v>-14905</v>
      </c>
      <c r="C35" s="50" t="e">
        <f>VLOOKUP($A35,級距!$A:$K,9,FALSE)</f>
        <v>#N/A</v>
      </c>
      <c r="D35" s="50" t="e">
        <f>VLOOKUP($A35,級距!A:K,10,FALSE)</f>
        <v>#N/A</v>
      </c>
      <c r="E35" s="50" t="e">
        <f>VLOOKUP($A35,級距!A:K,11,FALSE)</f>
        <v>#N/A</v>
      </c>
      <c r="F35" s="50">
        <f t="shared" si="0"/>
        <v>1</v>
      </c>
    </row>
    <row r="36" spans="1:6" x14ac:dyDescent="0.25">
      <c r="A36" s="73" t="s">
        <v>101</v>
      </c>
      <c r="B36" s="66">
        <v>23450</v>
      </c>
      <c r="C36" s="50" t="e">
        <f>VLOOKUP($A36,級距!$A:$K,9,FALSE)</f>
        <v>#N/A</v>
      </c>
      <c r="D36" s="50" t="e">
        <f>VLOOKUP($A36,級距!A:K,10,FALSE)</f>
        <v>#N/A</v>
      </c>
      <c r="E36" s="50" t="e">
        <f>VLOOKUP($A36,級距!A:K,11,FALSE)</f>
        <v>#N/A</v>
      </c>
      <c r="F36" s="50">
        <f t="shared" si="0"/>
        <v>1</v>
      </c>
    </row>
    <row r="37" spans="1:6" x14ac:dyDescent="0.25">
      <c r="A37" s="73" t="s">
        <v>102</v>
      </c>
      <c r="B37" s="66">
        <v>7690</v>
      </c>
      <c r="C37" s="50" t="e">
        <f>VLOOKUP($A37,級距!$A:$K,9,FALSE)</f>
        <v>#N/A</v>
      </c>
      <c r="D37" s="50" t="e">
        <f>VLOOKUP($A37,級距!A:K,10,FALSE)</f>
        <v>#N/A</v>
      </c>
      <c r="E37" s="50" t="e">
        <f>VLOOKUP($A37,級距!A:K,11,FALSE)</f>
        <v>#N/A</v>
      </c>
      <c r="F37" s="50">
        <f t="shared" si="0"/>
        <v>1</v>
      </c>
    </row>
    <row r="38" spans="1:6" x14ac:dyDescent="0.25">
      <c r="A38" s="73" t="s">
        <v>103</v>
      </c>
      <c r="B38" s="66">
        <v>-3700</v>
      </c>
      <c r="C38" s="50" t="e">
        <f>VLOOKUP($A38,級距!$A:$K,9,FALSE)</f>
        <v>#N/A</v>
      </c>
      <c r="D38" s="50" t="e">
        <f>VLOOKUP($A38,級距!A:K,10,FALSE)</f>
        <v>#N/A</v>
      </c>
      <c r="E38" s="50" t="e">
        <f>VLOOKUP($A38,級距!A:K,11,FALSE)</f>
        <v>#N/A</v>
      </c>
      <c r="F38" s="50">
        <f t="shared" si="0"/>
        <v>1</v>
      </c>
    </row>
    <row r="39" spans="1:6" x14ac:dyDescent="0.25">
      <c r="A39" s="73" t="s">
        <v>104</v>
      </c>
      <c r="B39" s="66">
        <v>50160</v>
      </c>
      <c r="C39" s="50" t="e">
        <f>VLOOKUP($A39,級距!$A:$K,9,FALSE)</f>
        <v>#N/A</v>
      </c>
      <c r="D39" s="50" t="e">
        <f>VLOOKUP($A39,級距!A:K,10,FALSE)</f>
        <v>#N/A</v>
      </c>
      <c r="E39" s="50" t="e">
        <f>VLOOKUP($A39,級距!A:K,11,FALSE)</f>
        <v>#N/A</v>
      </c>
      <c r="F39" s="50">
        <f t="shared" si="0"/>
        <v>1</v>
      </c>
    </row>
    <row r="40" spans="1:6" x14ac:dyDescent="0.25">
      <c r="A40" s="73" t="s">
        <v>105</v>
      </c>
      <c r="B40" s="66">
        <v>15050</v>
      </c>
      <c r="C40" s="50" t="e">
        <f>VLOOKUP($A40,級距!$A:$K,9,FALSE)</f>
        <v>#N/A</v>
      </c>
      <c r="D40" s="50" t="e">
        <f>VLOOKUP($A40,級距!A:K,10,FALSE)</f>
        <v>#N/A</v>
      </c>
      <c r="E40" s="50" t="e">
        <f>VLOOKUP($A40,級距!A:K,11,FALSE)</f>
        <v>#N/A</v>
      </c>
      <c r="F40" s="50">
        <f t="shared" si="0"/>
        <v>1</v>
      </c>
    </row>
    <row r="41" spans="1:6" x14ac:dyDescent="0.25">
      <c r="A41" s="73" t="s">
        <v>106</v>
      </c>
      <c r="B41" s="66">
        <v>6550</v>
      </c>
      <c r="C41" s="50" t="e">
        <f>VLOOKUP($A41,級距!$A:$K,9,FALSE)</f>
        <v>#N/A</v>
      </c>
      <c r="D41" s="50" t="e">
        <f>VLOOKUP($A41,級距!A:K,10,FALSE)</f>
        <v>#N/A</v>
      </c>
      <c r="E41" s="50" t="e">
        <f>VLOOKUP($A41,級距!A:K,11,FALSE)</f>
        <v>#N/A</v>
      </c>
      <c r="F41" s="50">
        <f t="shared" si="0"/>
        <v>1</v>
      </c>
    </row>
    <row r="42" spans="1:6" x14ac:dyDescent="0.25">
      <c r="A42" s="73" t="s">
        <v>107</v>
      </c>
      <c r="B42" s="66">
        <v>-20200</v>
      </c>
      <c r="C42" s="50" t="e">
        <f>VLOOKUP($A42,級距!$A:$K,9,FALSE)</f>
        <v>#N/A</v>
      </c>
      <c r="D42" s="50" t="e">
        <f>VLOOKUP($A42,級距!A:K,10,FALSE)</f>
        <v>#N/A</v>
      </c>
      <c r="E42" s="50" t="e">
        <f>VLOOKUP($A42,級距!A:K,11,FALSE)</f>
        <v>#N/A</v>
      </c>
      <c r="F42" s="50">
        <f t="shared" si="0"/>
        <v>1</v>
      </c>
    </row>
    <row r="43" spans="1:6" x14ac:dyDescent="0.25">
      <c r="A43" s="73" t="s">
        <v>108</v>
      </c>
      <c r="B43" s="66">
        <v>25235</v>
      </c>
      <c r="C43" s="50" t="e">
        <f>VLOOKUP($A43,級距!$A:$K,9,FALSE)</f>
        <v>#N/A</v>
      </c>
      <c r="D43" s="50" t="e">
        <f>VLOOKUP($A43,級距!A:K,10,FALSE)</f>
        <v>#N/A</v>
      </c>
      <c r="E43" s="50" t="e">
        <f>VLOOKUP($A43,級距!A:K,11,FALSE)</f>
        <v>#N/A</v>
      </c>
      <c r="F43" s="50">
        <f t="shared" si="0"/>
        <v>1</v>
      </c>
    </row>
    <row r="44" spans="1:6" x14ac:dyDescent="0.25">
      <c r="A44" s="73" t="s">
        <v>109</v>
      </c>
      <c r="B44" s="66">
        <v>20090</v>
      </c>
      <c r="C44" s="50" t="e">
        <f>VLOOKUP($A44,級距!$A:$K,9,FALSE)</f>
        <v>#N/A</v>
      </c>
      <c r="D44" s="50" t="e">
        <f>VLOOKUP($A44,級距!A:K,10,FALSE)</f>
        <v>#N/A</v>
      </c>
      <c r="E44" s="50" t="e">
        <f>VLOOKUP($A44,級距!A:K,11,FALSE)</f>
        <v>#N/A</v>
      </c>
      <c r="F44" s="50">
        <f t="shared" si="0"/>
        <v>1</v>
      </c>
    </row>
    <row r="45" spans="1:6" x14ac:dyDescent="0.25">
      <c r="A45" s="73" t="s">
        <v>110</v>
      </c>
      <c r="B45" s="66">
        <v>4620</v>
      </c>
      <c r="C45" s="50" t="e">
        <f>VLOOKUP($A45,級距!$A:$K,9,FALSE)</f>
        <v>#N/A</v>
      </c>
      <c r="D45" s="50" t="e">
        <f>VLOOKUP($A45,級距!A:K,10,FALSE)</f>
        <v>#N/A</v>
      </c>
      <c r="E45" s="50" t="e">
        <f>VLOOKUP($A45,級距!A:K,11,FALSE)</f>
        <v>#N/A</v>
      </c>
      <c r="F45" s="50">
        <f t="shared" si="0"/>
        <v>1</v>
      </c>
    </row>
    <row r="46" spans="1:6" x14ac:dyDescent="0.25">
      <c r="A46" s="73" t="s">
        <v>111</v>
      </c>
      <c r="B46" s="66">
        <v>-20400</v>
      </c>
      <c r="C46" s="50" t="e">
        <f>VLOOKUP($A46,級距!$A:$K,9,FALSE)</f>
        <v>#N/A</v>
      </c>
      <c r="D46" s="50" t="e">
        <f>VLOOKUP($A46,級距!A:K,10,FALSE)</f>
        <v>#N/A</v>
      </c>
      <c r="E46" s="50" t="e">
        <f>VLOOKUP($A46,級距!A:K,11,FALSE)</f>
        <v>#N/A</v>
      </c>
      <c r="F46" s="50">
        <f t="shared" si="0"/>
        <v>1</v>
      </c>
    </row>
    <row r="47" spans="1:6" x14ac:dyDescent="0.25">
      <c r="A47" s="73" t="s">
        <v>112</v>
      </c>
      <c r="B47" s="66">
        <v>6340</v>
      </c>
      <c r="C47" s="50" t="e">
        <f>VLOOKUP($A47,級距!$A:$K,9,FALSE)</f>
        <v>#N/A</v>
      </c>
      <c r="D47" s="50" t="e">
        <f>VLOOKUP($A47,級距!A:K,10,FALSE)</f>
        <v>#N/A</v>
      </c>
      <c r="E47" s="50" t="e">
        <f>VLOOKUP($A47,級距!A:K,11,FALSE)</f>
        <v>#N/A</v>
      </c>
      <c r="F47" s="50">
        <f t="shared" si="0"/>
        <v>1</v>
      </c>
    </row>
    <row r="48" spans="1:6" x14ac:dyDescent="0.25">
      <c r="A48" s="73" t="s">
        <v>113</v>
      </c>
      <c r="B48" s="66">
        <v>-24360</v>
      </c>
      <c r="C48" s="50" t="e">
        <f>VLOOKUP($A48,級距!$A:$K,9,FALSE)</f>
        <v>#N/A</v>
      </c>
      <c r="D48" s="50" t="e">
        <f>VLOOKUP($A48,級距!A:K,10,FALSE)</f>
        <v>#N/A</v>
      </c>
      <c r="E48" s="50" t="e">
        <f>VLOOKUP($A48,級距!A:K,11,FALSE)</f>
        <v>#N/A</v>
      </c>
      <c r="F48" s="50">
        <f t="shared" si="0"/>
        <v>1</v>
      </c>
    </row>
    <row r="49" spans="1:6" x14ac:dyDescent="0.25">
      <c r="A49" s="73" t="s">
        <v>114</v>
      </c>
      <c r="B49" s="66">
        <v>-2880</v>
      </c>
      <c r="C49" s="50" t="e">
        <f>VLOOKUP($A49,級距!$A:$K,9,FALSE)</f>
        <v>#N/A</v>
      </c>
      <c r="D49" s="50" t="e">
        <f>VLOOKUP($A49,級距!A:K,10,FALSE)</f>
        <v>#N/A</v>
      </c>
      <c r="E49" s="50" t="e">
        <f>VLOOKUP($A49,級距!A:K,11,FALSE)</f>
        <v>#N/A</v>
      </c>
      <c r="F49" s="50">
        <f t="shared" si="0"/>
        <v>1</v>
      </c>
    </row>
    <row r="50" spans="1:6" x14ac:dyDescent="0.25">
      <c r="A50" s="73" t="s">
        <v>115</v>
      </c>
      <c r="B50" s="66">
        <v>31995</v>
      </c>
      <c r="C50" s="50" t="e">
        <f>VLOOKUP($A50,級距!$A:$K,9,FALSE)</f>
        <v>#N/A</v>
      </c>
      <c r="D50" s="50" t="e">
        <f>VLOOKUP($A50,級距!A:K,10,FALSE)</f>
        <v>#N/A</v>
      </c>
      <c r="E50" s="50" t="e">
        <f>VLOOKUP($A50,級距!A:K,11,FALSE)</f>
        <v>#N/A</v>
      </c>
      <c r="F50" s="50">
        <f t="shared" si="0"/>
        <v>1</v>
      </c>
    </row>
    <row r="51" spans="1:6" x14ac:dyDescent="0.25">
      <c r="A51" s="73" t="s">
        <v>116</v>
      </c>
      <c r="B51" s="66">
        <v>5940</v>
      </c>
      <c r="C51" s="50" t="e">
        <f>VLOOKUP($A51,級距!$A:$K,9,FALSE)</f>
        <v>#N/A</v>
      </c>
      <c r="D51" s="50" t="e">
        <f>VLOOKUP($A51,級距!A:K,10,FALSE)</f>
        <v>#N/A</v>
      </c>
      <c r="E51" s="50" t="e">
        <f>VLOOKUP($A51,級距!A:K,11,FALSE)</f>
        <v>#N/A</v>
      </c>
      <c r="F51" s="50">
        <f t="shared" si="0"/>
        <v>1</v>
      </c>
    </row>
    <row r="52" spans="1:6" x14ac:dyDescent="0.25">
      <c r="A52" s="73" t="s">
        <v>117</v>
      </c>
      <c r="B52" s="66">
        <v>-4410</v>
      </c>
      <c r="C52" s="50" t="e">
        <f>VLOOKUP($A52,級距!$A:$K,9,FALSE)</f>
        <v>#N/A</v>
      </c>
      <c r="D52" s="50" t="e">
        <f>VLOOKUP($A52,級距!A:K,10,FALSE)</f>
        <v>#N/A</v>
      </c>
      <c r="E52" s="50" t="e">
        <f>VLOOKUP($A52,級距!A:K,11,FALSE)</f>
        <v>#N/A</v>
      </c>
      <c r="F52" s="50">
        <f t="shared" si="0"/>
        <v>1</v>
      </c>
    </row>
    <row r="53" spans="1:6" x14ac:dyDescent="0.25">
      <c r="A53" s="73" t="s">
        <v>118</v>
      </c>
      <c r="B53" s="66">
        <v>16035</v>
      </c>
      <c r="C53" s="50" t="e">
        <f>VLOOKUP($A53,級距!$A:$K,9,FALSE)</f>
        <v>#N/A</v>
      </c>
      <c r="D53" s="50" t="e">
        <f>VLOOKUP($A53,級距!A:K,10,FALSE)</f>
        <v>#N/A</v>
      </c>
      <c r="E53" s="50" t="e">
        <f>VLOOKUP($A53,級距!A:K,11,FALSE)</f>
        <v>#N/A</v>
      </c>
      <c r="F53" s="50">
        <f t="shared" si="0"/>
        <v>1</v>
      </c>
    </row>
    <row r="54" spans="1:6" x14ac:dyDescent="0.25">
      <c r="A54" s="73" t="s">
        <v>119</v>
      </c>
      <c r="B54" s="66">
        <v>6930</v>
      </c>
      <c r="C54" s="50" t="e">
        <f>VLOOKUP($A54,級距!$A:$K,9,FALSE)</f>
        <v>#N/A</v>
      </c>
      <c r="D54" s="50" t="e">
        <f>VLOOKUP($A54,級距!A:K,10,FALSE)</f>
        <v>#N/A</v>
      </c>
      <c r="E54" s="50" t="e">
        <f>VLOOKUP($A54,級距!A:K,11,FALSE)</f>
        <v>#N/A</v>
      </c>
      <c r="F54" s="50">
        <f t="shared" si="0"/>
        <v>1</v>
      </c>
    </row>
    <row r="55" spans="1:6" x14ac:dyDescent="0.25">
      <c r="A55" s="73" t="s">
        <v>120</v>
      </c>
      <c r="B55" s="66">
        <v>-840</v>
      </c>
      <c r="C55" s="50" t="e">
        <f>VLOOKUP($A55,級距!$A:$K,9,FALSE)</f>
        <v>#N/A</v>
      </c>
      <c r="D55" s="50" t="e">
        <f>VLOOKUP($A55,級距!A:K,10,FALSE)</f>
        <v>#N/A</v>
      </c>
      <c r="E55" s="50" t="e">
        <f>VLOOKUP($A55,級距!A:K,11,FALSE)</f>
        <v>#N/A</v>
      </c>
      <c r="F55" s="50">
        <f t="shared" si="0"/>
        <v>1</v>
      </c>
    </row>
    <row r="56" spans="1:6" x14ac:dyDescent="0.25">
      <c r="A56" s="73" t="s">
        <v>121</v>
      </c>
      <c r="B56" s="66">
        <v>11060</v>
      </c>
      <c r="C56" s="50" t="e">
        <f>VLOOKUP($A56,級距!$A:$K,9,FALSE)</f>
        <v>#N/A</v>
      </c>
      <c r="D56" s="50" t="e">
        <f>VLOOKUP($A56,級距!A:K,10,FALSE)</f>
        <v>#N/A</v>
      </c>
      <c r="E56" s="50" t="e">
        <f>VLOOKUP($A56,級距!A:K,11,FALSE)</f>
        <v>#N/A</v>
      </c>
      <c r="F56" s="50">
        <f t="shared" si="0"/>
        <v>1</v>
      </c>
    </row>
    <row r="57" spans="1:6" x14ac:dyDescent="0.25">
      <c r="A57" s="73" t="s">
        <v>122</v>
      </c>
      <c r="B57" s="66">
        <v>-280</v>
      </c>
      <c r="C57" s="50" t="e">
        <f>VLOOKUP($A57,級距!$A:$K,9,FALSE)</f>
        <v>#N/A</v>
      </c>
      <c r="D57" s="50" t="e">
        <f>VLOOKUP($A57,級距!A:K,10,FALSE)</f>
        <v>#N/A</v>
      </c>
      <c r="E57" s="50" t="e">
        <f>VLOOKUP($A57,級距!A:K,11,FALSE)</f>
        <v>#N/A</v>
      </c>
      <c r="F57" s="50">
        <f t="shared" si="0"/>
        <v>1</v>
      </c>
    </row>
    <row r="58" spans="1:6" x14ac:dyDescent="0.25">
      <c r="A58" s="73" t="s">
        <v>123</v>
      </c>
      <c r="B58" s="66">
        <v>-20300</v>
      </c>
      <c r="C58" s="50" t="e">
        <f>VLOOKUP($A58,級距!$A:$K,9,FALSE)</f>
        <v>#N/A</v>
      </c>
      <c r="D58" s="50" t="e">
        <f>VLOOKUP($A58,級距!A:K,10,FALSE)</f>
        <v>#N/A</v>
      </c>
      <c r="E58" s="50" t="e">
        <f>VLOOKUP($A58,級距!A:K,11,FALSE)</f>
        <v>#N/A</v>
      </c>
      <c r="F58" s="50">
        <f t="shared" si="0"/>
        <v>1</v>
      </c>
    </row>
    <row r="59" spans="1:6" x14ac:dyDescent="0.25">
      <c r="A59" s="73" t="s">
        <v>124</v>
      </c>
      <c r="B59" s="66">
        <v>-340</v>
      </c>
      <c r="C59" s="50" t="e">
        <f>VLOOKUP($A59,級距!$A:$K,9,FALSE)</f>
        <v>#N/A</v>
      </c>
      <c r="D59" s="50" t="e">
        <f>VLOOKUP($A59,級距!A:K,10,FALSE)</f>
        <v>#N/A</v>
      </c>
      <c r="E59" s="50" t="e">
        <f>VLOOKUP($A59,級距!A:K,11,FALSE)</f>
        <v>#N/A</v>
      </c>
      <c r="F59" s="50">
        <f t="shared" si="0"/>
        <v>1</v>
      </c>
    </row>
    <row r="60" spans="1:6" x14ac:dyDescent="0.25">
      <c r="A60" s="73" t="s">
        <v>125</v>
      </c>
      <c r="B60" s="66">
        <v>3150</v>
      </c>
      <c r="C60" s="50" t="e">
        <f>VLOOKUP($A60,級距!$A:$K,9,FALSE)</f>
        <v>#N/A</v>
      </c>
      <c r="D60" s="50" t="e">
        <f>VLOOKUP($A60,級距!A:K,10,FALSE)</f>
        <v>#N/A</v>
      </c>
      <c r="E60" s="50" t="e">
        <f>VLOOKUP($A60,級距!A:K,11,FALSE)</f>
        <v>#N/A</v>
      </c>
      <c r="F60" s="50">
        <f t="shared" si="0"/>
        <v>1</v>
      </c>
    </row>
    <row r="61" spans="1:6" x14ac:dyDescent="0.25">
      <c r="A61" s="73" t="s">
        <v>126</v>
      </c>
      <c r="B61" s="66">
        <v>-20320</v>
      </c>
      <c r="C61" s="50" t="e">
        <f>VLOOKUP($A61,級距!$A:$K,9,FALSE)</f>
        <v>#N/A</v>
      </c>
      <c r="D61" s="50" t="e">
        <f>VLOOKUP($A61,級距!A:K,10,FALSE)</f>
        <v>#N/A</v>
      </c>
      <c r="E61" s="50" t="e">
        <f>VLOOKUP($A61,級距!A:K,11,FALSE)</f>
        <v>#N/A</v>
      </c>
      <c r="F61" s="50">
        <f t="shared" si="0"/>
        <v>1</v>
      </c>
    </row>
    <row r="62" spans="1:6" x14ac:dyDescent="0.25">
      <c r="A62" s="73" t="s">
        <v>127</v>
      </c>
      <c r="B62" s="66">
        <v>-12015</v>
      </c>
      <c r="C62" s="50" t="e">
        <f>VLOOKUP($A62,級距!$A:$K,9,FALSE)</f>
        <v>#N/A</v>
      </c>
      <c r="D62" s="50" t="e">
        <f>VLOOKUP($A62,級距!A:K,10,FALSE)</f>
        <v>#N/A</v>
      </c>
      <c r="E62" s="50" t="e">
        <f>VLOOKUP($A62,級距!A:K,11,FALSE)</f>
        <v>#N/A</v>
      </c>
      <c r="F62" s="50">
        <f t="shared" si="0"/>
        <v>1</v>
      </c>
    </row>
    <row r="63" spans="1:6" x14ac:dyDescent="0.25">
      <c r="A63" s="73" t="s">
        <v>128</v>
      </c>
      <c r="B63" s="66">
        <v>4400</v>
      </c>
      <c r="C63" s="50" t="e">
        <f>VLOOKUP($A63,級距!$A:$K,9,FALSE)</f>
        <v>#N/A</v>
      </c>
      <c r="D63" s="50" t="e">
        <f>VLOOKUP($A63,級距!A:K,10,FALSE)</f>
        <v>#N/A</v>
      </c>
      <c r="E63" s="50" t="e">
        <f>VLOOKUP($A63,級距!A:K,11,FALSE)</f>
        <v>#N/A</v>
      </c>
      <c r="F63" s="50">
        <f t="shared" si="0"/>
        <v>1</v>
      </c>
    </row>
    <row r="64" spans="1:6" x14ac:dyDescent="0.25">
      <c r="A64" s="73" t="s">
        <v>129</v>
      </c>
      <c r="B64" s="66">
        <v>28840</v>
      </c>
      <c r="C64" s="50" t="e">
        <f>VLOOKUP($A64,級距!$A:$K,9,FALSE)</f>
        <v>#N/A</v>
      </c>
      <c r="D64" s="50" t="e">
        <f>VLOOKUP($A64,級距!A:K,10,FALSE)</f>
        <v>#N/A</v>
      </c>
      <c r="E64" s="50" t="e">
        <f>VLOOKUP($A64,級距!A:K,11,FALSE)</f>
        <v>#N/A</v>
      </c>
      <c r="F64" s="50">
        <f t="shared" si="0"/>
        <v>1</v>
      </c>
    </row>
    <row r="65" spans="1:6" x14ac:dyDescent="0.25">
      <c r="A65" s="73" t="s">
        <v>130</v>
      </c>
      <c r="B65" s="66">
        <v>13015</v>
      </c>
      <c r="C65" s="50" t="e">
        <f>VLOOKUP($A65,級距!$A:$K,9,FALSE)</f>
        <v>#N/A</v>
      </c>
      <c r="D65" s="50" t="e">
        <f>VLOOKUP($A65,級距!A:K,10,FALSE)</f>
        <v>#N/A</v>
      </c>
      <c r="E65" s="50" t="e">
        <f>VLOOKUP($A65,級距!A:K,11,FALSE)</f>
        <v>#N/A</v>
      </c>
      <c r="F65" s="50">
        <f t="shared" si="0"/>
        <v>1</v>
      </c>
    </row>
    <row r="66" spans="1:6" x14ac:dyDescent="0.25">
      <c r="A66" s="73" t="s">
        <v>131</v>
      </c>
      <c r="B66" s="66">
        <v>1225</v>
      </c>
      <c r="C66" s="50" t="e">
        <f>VLOOKUP($A66,級距!$A:$K,9,FALSE)</f>
        <v>#N/A</v>
      </c>
      <c r="D66" s="50" t="e">
        <f>VLOOKUP($A66,級距!A:K,10,FALSE)</f>
        <v>#N/A</v>
      </c>
      <c r="E66" s="50" t="e">
        <f>VLOOKUP($A66,級距!A:K,11,FALSE)</f>
        <v>#N/A</v>
      </c>
      <c r="F66" s="50">
        <f t="shared" ref="F66:F129" si="1">IF(B66&lt;&gt;0,1,0)</f>
        <v>1</v>
      </c>
    </row>
    <row r="67" spans="1:6" x14ac:dyDescent="0.25">
      <c r="A67" s="73" t="s">
        <v>132</v>
      </c>
      <c r="B67" s="66">
        <v>14665</v>
      </c>
      <c r="C67" s="50" t="e">
        <f>VLOOKUP($A67,級距!$A:$K,9,FALSE)</f>
        <v>#N/A</v>
      </c>
      <c r="D67" s="50" t="e">
        <f>VLOOKUP($A67,級距!A:K,10,FALSE)</f>
        <v>#N/A</v>
      </c>
      <c r="E67" s="50" t="e">
        <f>VLOOKUP($A67,級距!A:K,11,FALSE)</f>
        <v>#N/A</v>
      </c>
      <c r="F67" s="50">
        <f t="shared" si="1"/>
        <v>1</v>
      </c>
    </row>
    <row r="68" spans="1:6" x14ac:dyDescent="0.25">
      <c r="A68" s="73" t="s">
        <v>133</v>
      </c>
      <c r="B68" s="66">
        <v>2800</v>
      </c>
      <c r="C68" s="50" t="e">
        <f>VLOOKUP($A68,級距!$A:$K,9,FALSE)</f>
        <v>#N/A</v>
      </c>
      <c r="D68" s="50" t="e">
        <f>VLOOKUP($A68,級距!A:K,10,FALSE)</f>
        <v>#N/A</v>
      </c>
      <c r="E68" s="50" t="e">
        <f>VLOOKUP($A68,級距!A:K,11,FALSE)</f>
        <v>#N/A</v>
      </c>
      <c r="F68" s="50">
        <f t="shared" si="1"/>
        <v>1</v>
      </c>
    </row>
    <row r="69" spans="1:6" x14ac:dyDescent="0.25">
      <c r="A69" s="73" t="s">
        <v>134</v>
      </c>
      <c r="B69" s="66">
        <v>-1700</v>
      </c>
      <c r="C69" s="50" t="e">
        <f>VLOOKUP($A69,級距!$A:$K,9,FALSE)</f>
        <v>#N/A</v>
      </c>
      <c r="D69" s="50" t="e">
        <f>VLOOKUP($A69,級距!A:K,10,FALSE)</f>
        <v>#N/A</v>
      </c>
      <c r="E69" s="50" t="e">
        <f>VLOOKUP($A69,級距!A:K,11,FALSE)</f>
        <v>#N/A</v>
      </c>
      <c r="F69" s="50">
        <f t="shared" si="1"/>
        <v>1</v>
      </c>
    </row>
    <row r="70" spans="1:6" x14ac:dyDescent="0.25">
      <c r="A70" s="73" t="s">
        <v>135</v>
      </c>
      <c r="B70" s="66">
        <v>22970</v>
      </c>
      <c r="C70" s="50" t="e">
        <f>VLOOKUP($A70,級距!$A:$K,9,FALSE)</f>
        <v>#N/A</v>
      </c>
      <c r="D70" s="50" t="e">
        <f>VLOOKUP($A70,級距!A:K,10,FALSE)</f>
        <v>#N/A</v>
      </c>
      <c r="E70" s="50" t="e">
        <f>VLOOKUP($A70,級距!A:K,11,FALSE)</f>
        <v>#N/A</v>
      </c>
      <c r="F70" s="50">
        <f t="shared" si="1"/>
        <v>1</v>
      </c>
    </row>
    <row r="71" spans="1:6" x14ac:dyDescent="0.25">
      <c r="A71" s="73" t="s">
        <v>136</v>
      </c>
      <c r="B71" s="66">
        <v>-20400</v>
      </c>
      <c r="C71" s="50" t="e">
        <f>VLOOKUP($A71,級距!$A:$K,9,FALSE)</f>
        <v>#N/A</v>
      </c>
      <c r="D71" s="50" t="e">
        <f>VLOOKUP($A71,級距!A:K,10,FALSE)</f>
        <v>#N/A</v>
      </c>
      <c r="E71" s="50" t="e">
        <f>VLOOKUP($A71,級距!A:K,11,FALSE)</f>
        <v>#N/A</v>
      </c>
      <c r="F71" s="50">
        <f t="shared" si="1"/>
        <v>1</v>
      </c>
    </row>
    <row r="72" spans="1:6" x14ac:dyDescent="0.25">
      <c r="A72" s="73" t="s">
        <v>137</v>
      </c>
      <c r="B72" s="66">
        <v>-20400</v>
      </c>
      <c r="C72" s="50" t="e">
        <f>VLOOKUP($A72,級距!$A:$K,9,FALSE)</f>
        <v>#N/A</v>
      </c>
      <c r="D72" s="50" t="e">
        <f>VLOOKUP($A72,級距!A:K,10,FALSE)</f>
        <v>#N/A</v>
      </c>
      <c r="E72" s="50" t="e">
        <f>VLOOKUP($A72,級距!A:K,11,FALSE)</f>
        <v>#N/A</v>
      </c>
      <c r="F72" s="50">
        <f t="shared" si="1"/>
        <v>1</v>
      </c>
    </row>
    <row r="73" spans="1:6" x14ac:dyDescent="0.25">
      <c r="A73" s="73" t="s">
        <v>138</v>
      </c>
      <c r="B73" s="66">
        <v>-20640</v>
      </c>
      <c r="C73" s="50" t="e">
        <f>VLOOKUP($A73,級距!$A:$K,9,FALSE)</f>
        <v>#N/A</v>
      </c>
      <c r="D73" s="50" t="e">
        <f>VLOOKUP($A73,級距!A:K,10,FALSE)</f>
        <v>#N/A</v>
      </c>
      <c r="E73" s="50" t="e">
        <f>VLOOKUP($A73,級距!A:K,11,FALSE)</f>
        <v>#N/A</v>
      </c>
      <c r="F73" s="50">
        <f t="shared" si="1"/>
        <v>1</v>
      </c>
    </row>
    <row r="74" spans="1:6" x14ac:dyDescent="0.25">
      <c r="A74" s="73" t="s">
        <v>139</v>
      </c>
      <c r="B74" s="66">
        <v>15320</v>
      </c>
      <c r="C74" s="50" t="e">
        <f>VLOOKUP($A74,級距!$A:$K,9,FALSE)</f>
        <v>#N/A</v>
      </c>
      <c r="D74" s="50" t="e">
        <f>VLOOKUP($A74,級距!A:K,10,FALSE)</f>
        <v>#N/A</v>
      </c>
      <c r="E74" s="50" t="e">
        <f>VLOOKUP($A74,級距!A:K,11,FALSE)</f>
        <v>#N/A</v>
      </c>
      <c r="F74" s="50">
        <f t="shared" si="1"/>
        <v>1</v>
      </c>
    </row>
    <row r="75" spans="1:6" x14ac:dyDescent="0.25">
      <c r="A75" s="73" t="s">
        <v>140</v>
      </c>
      <c r="B75" s="66">
        <v>25425</v>
      </c>
      <c r="C75" s="50" t="e">
        <f>VLOOKUP($A75,級距!$A:$K,9,FALSE)</f>
        <v>#N/A</v>
      </c>
      <c r="D75" s="50" t="e">
        <f>VLOOKUP($A75,級距!A:K,10,FALSE)</f>
        <v>#N/A</v>
      </c>
      <c r="E75" s="50" t="e">
        <f>VLOOKUP($A75,級距!A:K,11,FALSE)</f>
        <v>#N/A</v>
      </c>
      <c r="F75" s="50">
        <f t="shared" si="1"/>
        <v>1</v>
      </c>
    </row>
    <row r="76" spans="1:6" x14ac:dyDescent="0.25">
      <c r="A76" s="73" t="s">
        <v>141</v>
      </c>
      <c r="B76" s="66">
        <v>6200</v>
      </c>
      <c r="C76" s="50" t="e">
        <f>VLOOKUP($A76,級距!$A:$K,9,FALSE)</f>
        <v>#N/A</v>
      </c>
      <c r="D76" s="50" t="e">
        <f>VLOOKUP($A76,級距!A:K,10,FALSE)</f>
        <v>#N/A</v>
      </c>
      <c r="E76" s="50" t="e">
        <f>VLOOKUP($A76,級距!A:K,11,FALSE)</f>
        <v>#N/A</v>
      </c>
      <c r="F76" s="50">
        <f t="shared" si="1"/>
        <v>1</v>
      </c>
    </row>
    <row r="77" spans="1:6" x14ac:dyDescent="0.25">
      <c r="A77" s="73" t="s">
        <v>142</v>
      </c>
      <c r="B77" s="66">
        <v>-8400</v>
      </c>
      <c r="C77" s="50" t="e">
        <f>VLOOKUP($A77,級距!$A:$K,9,FALSE)</f>
        <v>#N/A</v>
      </c>
      <c r="D77" s="50" t="e">
        <f>VLOOKUP($A77,級距!A:K,10,FALSE)</f>
        <v>#N/A</v>
      </c>
      <c r="E77" s="50" t="e">
        <f>VLOOKUP($A77,級距!A:K,11,FALSE)</f>
        <v>#N/A</v>
      </c>
      <c r="F77" s="50">
        <f t="shared" si="1"/>
        <v>1</v>
      </c>
    </row>
    <row r="78" spans="1:6" x14ac:dyDescent="0.25">
      <c r="A78" s="73" t="s">
        <v>143</v>
      </c>
      <c r="B78" s="66">
        <v>1700</v>
      </c>
      <c r="C78" s="50" t="e">
        <f>VLOOKUP($A78,級距!$A:$K,9,FALSE)</f>
        <v>#N/A</v>
      </c>
      <c r="D78" s="50" t="e">
        <f>VLOOKUP($A78,級距!A:K,10,FALSE)</f>
        <v>#N/A</v>
      </c>
      <c r="E78" s="50" t="e">
        <f>VLOOKUP($A78,級距!A:K,11,FALSE)</f>
        <v>#N/A</v>
      </c>
      <c r="F78" s="50">
        <f t="shared" si="1"/>
        <v>1</v>
      </c>
    </row>
    <row r="79" spans="1:6" x14ac:dyDescent="0.25">
      <c r="A79" s="73" t="s">
        <v>144</v>
      </c>
      <c r="B79" s="66">
        <v>-3510</v>
      </c>
      <c r="C79" s="50" t="e">
        <f>VLOOKUP($A79,級距!$A:$K,9,FALSE)</f>
        <v>#N/A</v>
      </c>
      <c r="D79" s="50" t="e">
        <f>VLOOKUP($A79,級距!A:K,10,FALSE)</f>
        <v>#N/A</v>
      </c>
      <c r="E79" s="50" t="e">
        <f>VLOOKUP($A79,級距!A:K,11,FALSE)</f>
        <v>#N/A</v>
      </c>
      <c r="F79" s="50">
        <f t="shared" si="1"/>
        <v>1</v>
      </c>
    </row>
    <row r="80" spans="1:6" x14ac:dyDescent="0.25">
      <c r="A80" s="73" t="s">
        <v>145</v>
      </c>
      <c r="B80" s="66">
        <v>-5240</v>
      </c>
      <c r="C80" s="50" t="e">
        <f>VLOOKUP($A80,級距!$A:$K,9,FALSE)</f>
        <v>#N/A</v>
      </c>
      <c r="D80" s="50" t="e">
        <f>VLOOKUP($A80,級距!A:K,10,FALSE)</f>
        <v>#N/A</v>
      </c>
      <c r="E80" s="50" t="e">
        <f>VLOOKUP($A80,級距!A:K,11,FALSE)</f>
        <v>#N/A</v>
      </c>
      <c r="F80" s="50">
        <f t="shared" si="1"/>
        <v>1</v>
      </c>
    </row>
    <row r="81" spans="1:6" x14ac:dyDescent="0.25">
      <c r="A81" s="73" t="s">
        <v>146</v>
      </c>
      <c r="B81" s="66">
        <v>-20420</v>
      </c>
      <c r="C81" s="50" t="e">
        <f>VLOOKUP($A81,級距!$A:$K,9,FALSE)</f>
        <v>#N/A</v>
      </c>
      <c r="D81" s="50" t="e">
        <f>VLOOKUP($A81,級距!A:K,10,FALSE)</f>
        <v>#N/A</v>
      </c>
      <c r="E81" s="50" t="e">
        <f>VLOOKUP($A81,級距!A:K,11,FALSE)</f>
        <v>#N/A</v>
      </c>
      <c r="F81" s="50">
        <f t="shared" si="1"/>
        <v>1</v>
      </c>
    </row>
    <row r="82" spans="1:6" x14ac:dyDescent="0.25">
      <c r="A82" s="73" t="s">
        <v>147</v>
      </c>
      <c r="B82" s="66">
        <v>17430</v>
      </c>
      <c r="C82" s="50" t="e">
        <f>VLOOKUP($A82,級距!$A:$K,9,FALSE)</f>
        <v>#N/A</v>
      </c>
      <c r="D82" s="50" t="e">
        <f>VLOOKUP($A82,級距!A:K,10,FALSE)</f>
        <v>#N/A</v>
      </c>
      <c r="E82" s="50" t="e">
        <f>VLOOKUP($A82,級距!A:K,11,FALSE)</f>
        <v>#N/A</v>
      </c>
      <c r="F82" s="50">
        <f t="shared" si="1"/>
        <v>1</v>
      </c>
    </row>
    <row r="83" spans="1:6" x14ac:dyDescent="0.25">
      <c r="A83" s="73" t="s">
        <v>148</v>
      </c>
      <c r="B83" s="66">
        <v>4050</v>
      </c>
      <c r="C83" s="50" t="e">
        <f>VLOOKUP($A83,級距!$A:$K,9,FALSE)</f>
        <v>#N/A</v>
      </c>
      <c r="D83" s="50" t="e">
        <f>VLOOKUP($A83,級距!A:K,10,FALSE)</f>
        <v>#N/A</v>
      </c>
      <c r="E83" s="50" t="e">
        <f>VLOOKUP($A83,級距!A:K,11,FALSE)</f>
        <v>#N/A</v>
      </c>
      <c r="F83" s="50">
        <f t="shared" si="1"/>
        <v>1</v>
      </c>
    </row>
    <row r="84" spans="1:6" x14ac:dyDescent="0.25">
      <c r="A84" s="73" t="s">
        <v>149</v>
      </c>
      <c r="B84" s="66">
        <v>5955</v>
      </c>
      <c r="C84" s="50" t="e">
        <f>VLOOKUP($A84,級距!$A:$K,9,FALSE)</f>
        <v>#N/A</v>
      </c>
      <c r="D84" s="50" t="e">
        <f>VLOOKUP($A84,級距!A:K,10,FALSE)</f>
        <v>#N/A</v>
      </c>
      <c r="E84" s="50" t="e">
        <f>VLOOKUP($A84,級距!A:K,11,FALSE)</f>
        <v>#N/A</v>
      </c>
      <c r="F84" s="50">
        <f t="shared" si="1"/>
        <v>1</v>
      </c>
    </row>
    <row r="85" spans="1:6" x14ac:dyDescent="0.25">
      <c r="A85" s="73" t="s">
        <v>150</v>
      </c>
      <c r="B85" s="66">
        <v>18720</v>
      </c>
      <c r="C85" s="50" t="e">
        <f>VLOOKUP($A85,級距!$A:$K,9,FALSE)</f>
        <v>#N/A</v>
      </c>
      <c r="D85" s="50" t="e">
        <f>VLOOKUP($A85,級距!A:K,10,FALSE)</f>
        <v>#N/A</v>
      </c>
      <c r="E85" s="50" t="e">
        <f>VLOOKUP($A85,級距!A:K,11,FALSE)</f>
        <v>#N/A</v>
      </c>
      <c r="F85" s="50">
        <f t="shared" si="1"/>
        <v>1</v>
      </c>
    </row>
    <row r="86" spans="1:6" x14ac:dyDescent="0.25">
      <c r="A86" s="73" t="s">
        <v>151</v>
      </c>
      <c r="B86" s="66">
        <v>-20320</v>
      </c>
      <c r="C86" s="50" t="e">
        <f>VLOOKUP($A86,級距!$A:$K,9,FALSE)</f>
        <v>#N/A</v>
      </c>
      <c r="D86" s="50" t="e">
        <f>VLOOKUP($A86,級距!A:K,10,FALSE)</f>
        <v>#N/A</v>
      </c>
      <c r="E86" s="50" t="e">
        <f>VLOOKUP($A86,級距!A:K,11,FALSE)</f>
        <v>#N/A</v>
      </c>
      <c r="F86" s="50">
        <f t="shared" si="1"/>
        <v>1</v>
      </c>
    </row>
    <row r="87" spans="1:6" x14ac:dyDescent="0.25">
      <c r="A87" s="73" t="s">
        <v>152</v>
      </c>
      <c r="B87" s="66">
        <v>-10230</v>
      </c>
      <c r="C87" s="50" t="e">
        <f>VLOOKUP($A87,級距!$A:$K,9,FALSE)</f>
        <v>#N/A</v>
      </c>
      <c r="D87" s="50" t="e">
        <f>VLOOKUP($A87,級距!A:K,10,FALSE)</f>
        <v>#N/A</v>
      </c>
      <c r="E87" s="50" t="e">
        <f>VLOOKUP($A87,級距!A:K,11,FALSE)</f>
        <v>#N/A</v>
      </c>
      <c r="F87" s="50">
        <f t="shared" si="1"/>
        <v>1</v>
      </c>
    </row>
    <row r="88" spans="1:6" x14ac:dyDescent="0.25">
      <c r="A88" s="73" t="s">
        <v>153</v>
      </c>
      <c r="B88" s="66">
        <v>-20315</v>
      </c>
      <c r="C88" s="50" t="e">
        <f>VLOOKUP($A88,級距!$A:$K,9,FALSE)</f>
        <v>#N/A</v>
      </c>
      <c r="D88" s="50" t="e">
        <f>VLOOKUP($A88,級距!A:K,10,FALSE)</f>
        <v>#N/A</v>
      </c>
      <c r="E88" s="50" t="e">
        <f>VLOOKUP($A88,級距!A:K,11,FALSE)</f>
        <v>#N/A</v>
      </c>
      <c r="F88" s="50">
        <f t="shared" si="1"/>
        <v>1</v>
      </c>
    </row>
    <row r="89" spans="1:6" x14ac:dyDescent="0.25">
      <c r="A89" s="73" t="s">
        <v>154</v>
      </c>
      <c r="B89" s="66">
        <v>-20400</v>
      </c>
      <c r="C89" s="50" t="e">
        <f>VLOOKUP($A89,級距!$A:$K,9,FALSE)</f>
        <v>#N/A</v>
      </c>
      <c r="D89" s="50" t="e">
        <f>VLOOKUP($A89,級距!A:K,10,FALSE)</f>
        <v>#N/A</v>
      </c>
      <c r="E89" s="50" t="e">
        <f>VLOOKUP($A89,級距!A:K,11,FALSE)</f>
        <v>#N/A</v>
      </c>
      <c r="F89" s="50">
        <f t="shared" si="1"/>
        <v>1</v>
      </c>
    </row>
    <row r="90" spans="1:6" x14ac:dyDescent="0.25">
      <c r="A90" s="73" t="s">
        <v>155</v>
      </c>
      <c r="B90" s="66">
        <v>-10400</v>
      </c>
      <c r="C90" s="50" t="e">
        <f>VLOOKUP($A90,級距!$A:$K,9,FALSE)</f>
        <v>#N/A</v>
      </c>
      <c r="D90" s="50" t="e">
        <f>VLOOKUP($A90,級距!A:K,10,FALSE)</f>
        <v>#N/A</v>
      </c>
      <c r="E90" s="50" t="e">
        <f>VLOOKUP($A90,級距!A:K,11,FALSE)</f>
        <v>#N/A</v>
      </c>
      <c r="F90" s="50">
        <f t="shared" si="1"/>
        <v>1</v>
      </c>
    </row>
    <row r="91" spans="1:6" x14ac:dyDescent="0.25">
      <c r="A91" s="73" t="s">
        <v>156</v>
      </c>
      <c r="B91" s="66">
        <v>-20200</v>
      </c>
      <c r="C91" s="50" t="e">
        <f>VLOOKUP($A91,級距!$A:$K,9,FALSE)</f>
        <v>#N/A</v>
      </c>
      <c r="D91" s="50" t="e">
        <f>VLOOKUP($A91,級距!A:K,10,FALSE)</f>
        <v>#N/A</v>
      </c>
      <c r="E91" s="50" t="e">
        <f>VLOOKUP($A91,級距!A:K,11,FALSE)</f>
        <v>#N/A</v>
      </c>
      <c r="F91" s="50">
        <f t="shared" si="1"/>
        <v>1</v>
      </c>
    </row>
    <row r="92" spans="1:6" x14ac:dyDescent="0.25">
      <c r="A92" s="73" t="s">
        <v>157</v>
      </c>
      <c r="B92" s="66">
        <v>11700</v>
      </c>
      <c r="C92" s="50" t="e">
        <f>VLOOKUP($A92,級距!$A:$K,9,FALSE)</f>
        <v>#N/A</v>
      </c>
      <c r="D92" s="50" t="e">
        <f>VLOOKUP($A92,級距!A:K,10,FALSE)</f>
        <v>#N/A</v>
      </c>
      <c r="E92" s="50" t="e">
        <f>VLOOKUP($A92,級距!A:K,11,FALSE)</f>
        <v>#N/A</v>
      </c>
      <c r="F92" s="50">
        <f t="shared" si="1"/>
        <v>1</v>
      </c>
    </row>
    <row r="93" spans="1:6" x14ac:dyDescent="0.25">
      <c r="A93" s="73" t="s">
        <v>158</v>
      </c>
      <c r="B93" s="66">
        <v>9605</v>
      </c>
      <c r="C93" s="50" t="e">
        <f>VLOOKUP($A93,級距!$A:$K,9,FALSE)</f>
        <v>#N/A</v>
      </c>
      <c r="D93" s="50" t="e">
        <f>VLOOKUP($A93,級距!A:K,10,FALSE)</f>
        <v>#N/A</v>
      </c>
      <c r="E93" s="50" t="e">
        <f>VLOOKUP($A93,級距!A:K,11,FALSE)</f>
        <v>#N/A</v>
      </c>
      <c r="F93" s="50">
        <f t="shared" si="1"/>
        <v>1</v>
      </c>
    </row>
    <row r="94" spans="1:6" x14ac:dyDescent="0.25">
      <c r="A94" s="73" t="s">
        <v>159</v>
      </c>
      <c r="B94" s="66">
        <v>-20320</v>
      </c>
      <c r="C94" s="50" t="e">
        <f>VLOOKUP($A94,級距!$A:$K,9,FALSE)</f>
        <v>#N/A</v>
      </c>
      <c r="D94" s="50" t="e">
        <f>VLOOKUP($A94,級距!A:K,10,FALSE)</f>
        <v>#N/A</v>
      </c>
      <c r="E94" s="50" t="e">
        <f>VLOOKUP($A94,級距!A:K,11,FALSE)</f>
        <v>#N/A</v>
      </c>
      <c r="F94" s="50">
        <f t="shared" si="1"/>
        <v>1</v>
      </c>
    </row>
    <row r="95" spans="1:6" x14ac:dyDescent="0.25">
      <c r="A95" s="73" t="s">
        <v>160</v>
      </c>
      <c r="B95" s="66">
        <v>-20400</v>
      </c>
      <c r="C95" s="50" t="e">
        <f>VLOOKUP($A95,級距!$A:$K,9,FALSE)</f>
        <v>#N/A</v>
      </c>
      <c r="D95" s="50" t="e">
        <f>VLOOKUP($A95,級距!A:K,10,FALSE)</f>
        <v>#N/A</v>
      </c>
      <c r="E95" s="50" t="e">
        <f>VLOOKUP($A95,級距!A:K,11,FALSE)</f>
        <v>#N/A</v>
      </c>
      <c r="F95" s="50">
        <f t="shared" si="1"/>
        <v>1</v>
      </c>
    </row>
    <row r="96" spans="1:6" x14ac:dyDescent="0.25">
      <c r="A96" s="73" t="s">
        <v>161</v>
      </c>
      <c r="B96" s="66">
        <v>-20700</v>
      </c>
      <c r="C96" s="50" t="e">
        <f>VLOOKUP($A96,級距!$A:$K,9,FALSE)</f>
        <v>#N/A</v>
      </c>
      <c r="D96" s="50" t="e">
        <f>VLOOKUP($A96,級距!A:K,10,FALSE)</f>
        <v>#N/A</v>
      </c>
      <c r="E96" s="50" t="e">
        <f>VLOOKUP($A96,級距!A:K,11,FALSE)</f>
        <v>#N/A</v>
      </c>
      <c r="F96" s="50">
        <f t="shared" si="1"/>
        <v>1</v>
      </c>
    </row>
    <row r="97" spans="1:6" x14ac:dyDescent="0.25">
      <c r="A97" s="73" t="s">
        <v>162</v>
      </c>
      <c r="B97" s="66">
        <v>30805</v>
      </c>
      <c r="C97" s="50" t="e">
        <f>VLOOKUP($A97,級距!$A:$K,9,FALSE)</f>
        <v>#N/A</v>
      </c>
      <c r="D97" s="50" t="e">
        <f>VLOOKUP($A97,級距!A:K,10,FALSE)</f>
        <v>#N/A</v>
      </c>
      <c r="E97" s="50" t="e">
        <f>VLOOKUP($A97,級距!A:K,11,FALSE)</f>
        <v>#N/A</v>
      </c>
      <c r="F97" s="50">
        <f t="shared" si="1"/>
        <v>1</v>
      </c>
    </row>
    <row r="98" spans="1:6" x14ac:dyDescent="0.25">
      <c r="A98" s="73" t="s">
        <v>163</v>
      </c>
      <c r="B98" s="66">
        <v>7515</v>
      </c>
      <c r="C98" s="50" t="e">
        <f>VLOOKUP($A98,級距!$A:$K,9,FALSE)</f>
        <v>#N/A</v>
      </c>
      <c r="D98" s="50" t="e">
        <f>VLOOKUP($A98,級距!A:K,10,FALSE)</f>
        <v>#N/A</v>
      </c>
      <c r="E98" s="50" t="e">
        <f>VLOOKUP($A98,級距!A:K,11,FALSE)</f>
        <v>#N/A</v>
      </c>
      <c r="F98" s="50">
        <f t="shared" si="1"/>
        <v>1</v>
      </c>
    </row>
    <row r="99" spans="1:6" x14ac:dyDescent="0.25">
      <c r="A99" s="73" t="s">
        <v>164</v>
      </c>
      <c r="B99" s="66">
        <v>1125</v>
      </c>
      <c r="C99" s="50" t="e">
        <f>VLOOKUP($A99,級距!$A:$K,9,FALSE)</f>
        <v>#N/A</v>
      </c>
      <c r="D99" s="50" t="e">
        <f>VLOOKUP($A99,級距!A:K,10,FALSE)</f>
        <v>#N/A</v>
      </c>
      <c r="E99" s="50" t="e">
        <f>VLOOKUP($A99,級距!A:K,11,FALSE)</f>
        <v>#N/A</v>
      </c>
      <c r="F99" s="50">
        <f t="shared" si="1"/>
        <v>1</v>
      </c>
    </row>
    <row r="100" spans="1:6" x14ac:dyDescent="0.25">
      <c r="A100" s="73" t="s">
        <v>165</v>
      </c>
      <c r="B100" s="66">
        <v>7255</v>
      </c>
      <c r="C100" s="50" t="e">
        <f>VLOOKUP($A100,級距!$A:$K,9,FALSE)</f>
        <v>#N/A</v>
      </c>
      <c r="D100" s="50" t="e">
        <f>VLOOKUP($A100,級距!A:K,10,FALSE)</f>
        <v>#N/A</v>
      </c>
      <c r="E100" s="50" t="e">
        <f>VLOOKUP($A100,級距!A:K,11,FALSE)</f>
        <v>#N/A</v>
      </c>
      <c r="F100" s="50">
        <f t="shared" si="1"/>
        <v>1</v>
      </c>
    </row>
    <row r="101" spans="1:6" x14ac:dyDescent="0.25">
      <c r="A101" s="73" t="s">
        <v>166</v>
      </c>
      <c r="B101" s="66">
        <v>27515</v>
      </c>
      <c r="C101" s="50" t="e">
        <f>VLOOKUP($A101,級距!$A:$K,9,FALSE)</f>
        <v>#N/A</v>
      </c>
      <c r="D101" s="50" t="e">
        <f>VLOOKUP($A101,級距!A:K,10,FALSE)</f>
        <v>#N/A</v>
      </c>
      <c r="E101" s="50" t="e">
        <f>VLOOKUP($A101,級距!A:K,11,FALSE)</f>
        <v>#N/A</v>
      </c>
      <c r="F101" s="50">
        <f t="shared" si="1"/>
        <v>1</v>
      </c>
    </row>
    <row r="102" spans="1:6" x14ac:dyDescent="0.25">
      <c r="A102" s="73" t="s">
        <v>167</v>
      </c>
      <c r="B102" s="66">
        <v>-20160</v>
      </c>
      <c r="C102" s="50" t="e">
        <f>VLOOKUP($A102,級距!$A:$K,9,FALSE)</f>
        <v>#N/A</v>
      </c>
      <c r="D102" s="50" t="e">
        <f>VLOOKUP($A102,級距!A:K,10,FALSE)</f>
        <v>#N/A</v>
      </c>
      <c r="E102" s="50" t="e">
        <f>VLOOKUP($A102,級距!A:K,11,FALSE)</f>
        <v>#N/A</v>
      </c>
      <c r="F102" s="50">
        <f t="shared" si="1"/>
        <v>1</v>
      </c>
    </row>
    <row r="103" spans="1:6" x14ac:dyDescent="0.25">
      <c r="A103" s="73" t="s">
        <v>168</v>
      </c>
      <c r="B103" s="66">
        <v>-20160</v>
      </c>
      <c r="C103" s="50" t="e">
        <f>VLOOKUP($A103,級距!$A:$K,9,FALSE)</f>
        <v>#N/A</v>
      </c>
      <c r="D103" s="50" t="e">
        <f>VLOOKUP($A103,級距!A:K,10,FALSE)</f>
        <v>#N/A</v>
      </c>
      <c r="E103" s="50" t="e">
        <f>VLOOKUP($A103,級距!A:K,11,FALSE)</f>
        <v>#N/A</v>
      </c>
      <c r="F103" s="50">
        <f t="shared" si="1"/>
        <v>1</v>
      </c>
    </row>
    <row r="104" spans="1:6" x14ac:dyDescent="0.25">
      <c r="A104" s="73" t="s">
        <v>169</v>
      </c>
      <c r="B104" s="66">
        <v>59385</v>
      </c>
      <c r="C104" s="50" t="e">
        <f>VLOOKUP($A104,級距!$A:$K,9,FALSE)</f>
        <v>#N/A</v>
      </c>
      <c r="D104" s="50" t="e">
        <f>VLOOKUP($A104,級距!A:K,10,FALSE)</f>
        <v>#N/A</v>
      </c>
      <c r="E104" s="50" t="e">
        <f>VLOOKUP($A104,級距!A:K,11,FALSE)</f>
        <v>#N/A</v>
      </c>
      <c r="F104" s="50">
        <f t="shared" si="1"/>
        <v>1</v>
      </c>
    </row>
    <row r="105" spans="1:6" x14ac:dyDescent="0.25">
      <c r="A105" s="73" t="s">
        <v>170</v>
      </c>
      <c r="B105" s="66">
        <v>-4740</v>
      </c>
      <c r="C105" s="50" t="e">
        <f>VLOOKUP($A105,級距!$A:$K,9,FALSE)</f>
        <v>#N/A</v>
      </c>
      <c r="D105" s="50" t="e">
        <f>VLOOKUP($A105,級距!A:K,10,FALSE)</f>
        <v>#N/A</v>
      </c>
      <c r="E105" s="50" t="e">
        <f>VLOOKUP($A105,級距!A:K,11,FALSE)</f>
        <v>#N/A</v>
      </c>
      <c r="F105" s="50">
        <f t="shared" si="1"/>
        <v>1</v>
      </c>
    </row>
    <row r="106" spans="1:6" x14ac:dyDescent="0.25">
      <c r="A106" s="73" t="s">
        <v>171</v>
      </c>
      <c r="B106" s="66">
        <v>-11610</v>
      </c>
      <c r="C106" s="50" t="e">
        <f>VLOOKUP($A106,級距!$A:$K,9,FALSE)</f>
        <v>#N/A</v>
      </c>
      <c r="D106" s="50" t="e">
        <f>VLOOKUP($A106,級距!A:K,10,FALSE)</f>
        <v>#N/A</v>
      </c>
      <c r="E106" s="50" t="e">
        <f>VLOOKUP($A106,級距!A:K,11,FALSE)</f>
        <v>#N/A</v>
      </c>
      <c r="F106" s="50">
        <f t="shared" si="1"/>
        <v>1</v>
      </c>
    </row>
    <row r="107" spans="1:6" x14ac:dyDescent="0.25">
      <c r="A107" s="73" t="s">
        <v>172</v>
      </c>
      <c r="B107" s="66">
        <v>-20280</v>
      </c>
      <c r="C107" s="50" t="e">
        <f>VLOOKUP($A107,級距!$A:$K,9,FALSE)</f>
        <v>#N/A</v>
      </c>
      <c r="D107" s="50" t="e">
        <f>VLOOKUP($A107,級距!A:K,10,FALSE)</f>
        <v>#N/A</v>
      </c>
      <c r="E107" s="50" t="e">
        <f>VLOOKUP($A107,級距!A:K,11,FALSE)</f>
        <v>#N/A</v>
      </c>
      <c r="F107" s="50">
        <f t="shared" si="1"/>
        <v>1</v>
      </c>
    </row>
    <row r="108" spans="1:6" x14ac:dyDescent="0.25">
      <c r="A108" s="73" t="s">
        <v>173</v>
      </c>
      <c r="B108" s="66">
        <v>-4320</v>
      </c>
      <c r="C108" s="50" t="e">
        <f>VLOOKUP($A108,級距!$A:$K,9,FALSE)</f>
        <v>#N/A</v>
      </c>
      <c r="D108" s="50" t="e">
        <f>VLOOKUP($A108,級距!A:K,10,FALSE)</f>
        <v>#N/A</v>
      </c>
      <c r="E108" s="50" t="e">
        <f>VLOOKUP($A108,級距!A:K,11,FALSE)</f>
        <v>#N/A</v>
      </c>
      <c r="F108" s="50">
        <f t="shared" si="1"/>
        <v>1</v>
      </c>
    </row>
    <row r="109" spans="1:6" x14ac:dyDescent="0.25">
      <c r="A109" s="73" t="s">
        <v>174</v>
      </c>
      <c r="B109" s="66">
        <v>1025</v>
      </c>
      <c r="C109" s="50" t="e">
        <f>VLOOKUP($A109,級距!$A:$K,9,FALSE)</f>
        <v>#N/A</v>
      </c>
      <c r="D109" s="50" t="e">
        <f>VLOOKUP($A109,級距!A:K,10,FALSE)</f>
        <v>#N/A</v>
      </c>
      <c r="E109" s="50" t="e">
        <f>VLOOKUP($A109,級距!A:K,11,FALSE)</f>
        <v>#N/A</v>
      </c>
      <c r="F109" s="50">
        <f t="shared" si="1"/>
        <v>1</v>
      </c>
    </row>
    <row r="110" spans="1:6" x14ac:dyDescent="0.25">
      <c r="A110" s="73" t="s">
        <v>175</v>
      </c>
      <c r="B110" s="66">
        <v>8880</v>
      </c>
      <c r="C110" s="50" t="e">
        <f>VLOOKUP($A110,級距!$A:$K,9,FALSE)</f>
        <v>#N/A</v>
      </c>
      <c r="D110" s="50" t="e">
        <f>VLOOKUP($A110,級距!A:K,10,FALSE)</f>
        <v>#N/A</v>
      </c>
      <c r="E110" s="50" t="e">
        <f>VLOOKUP($A110,級距!A:K,11,FALSE)</f>
        <v>#N/A</v>
      </c>
      <c r="F110" s="50">
        <f t="shared" si="1"/>
        <v>1</v>
      </c>
    </row>
    <row r="111" spans="1:6" x14ac:dyDescent="0.25">
      <c r="A111" s="73" t="s">
        <v>176</v>
      </c>
      <c r="B111" s="66">
        <v>-1420</v>
      </c>
      <c r="C111" s="50" t="e">
        <f>VLOOKUP($A111,級距!$A:$K,9,FALSE)</f>
        <v>#N/A</v>
      </c>
      <c r="D111" s="50" t="e">
        <f>VLOOKUP($A111,級距!A:K,10,FALSE)</f>
        <v>#N/A</v>
      </c>
      <c r="E111" s="50" t="e">
        <f>VLOOKUP($A111,級距!A:K,11,FALSE)</f>
        <v>#N/A</v>
      </c>
      <c r="F111" s="50">
        <f t="shared" si="1"/>
        <v>1</v>
      </c>
    </row>
    <row r="112" spans="1:6" x14ac:dyDescent="0.25">
      <c r="A112" s="73" t="s">
        <v>177</v>
      </c>
      <c r="B112" s="66">
        <v>-3690</v>
      </c>
      <c r="C112" s="50" t="e">
        <f>VLOOKUP($A112,級距!$A:$K,9,FALSE)</f>
        <v>#N/A</v>
      </c>
      <c r="D112" s="50" t="e">
        <f>VLOOKUP($A112,級距!A:K,10,FALSE)</f>
        <v>#N/A</v>
      </c>
      <c r="E112" s="50" t="e">
        <f>VLOOKUP($A112,級距!A:K,11,FALSE)</f>
        <v>#N/A</v>
      </c>
      <c r="F112" s="50">
        <f t="shared" si="1"/>
        <v>1</v>
      </c>
    </row>
    <row r="113" spans="1:6" x14ac:dyDescent="0.25">
      <c r="A113" s="73" t="s">
        <v>178</v>
      </c>
      <c r="B113" s="66">
        <v>-20640</v>
      </c>
      <c r="C113" s="50" t="e">
        <f>VLOOKUP($A113,級距!$A:$K,9,FALSE)</f>
        <v>#N/A</v>
      </c>
      <c r="D113" s="50" t="e">
        <f>VLOOKUP($A113,級距!A:K,10,FALSE)</f>
        <v>#N/A</v>
      </c>
      <c r="E113" s="50" t="e">
        <f>VLOOKUP($A113,級距!A:K,11,FALSE)</f>
        <v>#N/A</v>
      </c>
      <c r="F113" s="50">
        <f t="shared" si="1"/>
        <v>1</v>
      </c>
    </row>
    <row r="114" spans="1:6" x14ac:dyDescent="0.25">
      <c r="A114" s="73" t="s">
        <v>179</v>
      </c>
      <c r="B114" s="66">
        <v>-20400</v>
      </c>
      <c r="C114" s="50" t="e">
        <f>VLOOKUP($A114,級距!$A:$K,9,FALSE)</f>
        <v>#N/A</v>
      </c>
      <c r="D114" s="50" t="e">
        <f>VLOOKUP($A114,級距!A:K,10,FALSE)</f>
        <v>#N/A</v>
      </c>
      <c r="E114" s="50" t="e">
        <f>VLOOKUP($A114,級距!A:K,11,FALSE)</f>
        <v>#N/A</v>
      </c>
      <c r="F114" s="50">
        <f t="shared" si="1"/>
        <v>1</v>
      </c>
    </row>
    <row r="115" spans="1:6" x14ac:dyDescent="0.25">
      <c r="A115" s="73" t="s">
        <v>180</v>
      </c>
      <c r="B115" s="66">
        <v>3700</v>
      </c>
      <c r="C115" s="50" t="e">
        <f>VLOOKUP($A115,級距!$A:$K,9,FALSE)</f>
        <v>#N/A</v>
      </c>
      <c r="D115" s="50" t="e">
        <f>VLOOKUP($A115,級距!A:K,10,FALSE)</f>
        <v>#N/A</v>
      </c>
      <c r="E115" s="50" t="e">
        <f>VLOOKUP($A115,級距!A:K,11,FALSE)</f>
        <v>#N/A</v>
      </c>
      <c r="F115" s="50">
        <f t="shared" si="1"/>
        <v>1</v>
      </c>
    </row>
    <row r="116" spans="1:6" x14ac:dyDescent="0.25">
      <c r="A116" s="73" t="s">
        <v>181</v>
      </c>
      <c r="B116" s="66">
        <v>38540</v>
      </c>
      <c r="C116" s="50" t="e">
        <f>VLOOKUP($A116,級距!$A:$K,9,FALSE)</f>
        <v>#N/A</v>
      </c>
      <c r="D116" s="50" t="e">
        <f>VLOOKUP($A116,級距!A:K,10,FALSE)</f>
        <v>#N/A</v>
      </c>
      <c r="E116" s="50" t="e">
        <f>VLOOKUP($A116,級距!A:K,11,FALSE)</f>
        <v>#N/A</v>
      </c>
      <c r="F116" s="50">
        <f t="shared" si="1"/>
        <v>1</v>
      </c>
    </row>
    <row r="117" spans="1:6" x14ac:dyDescent="0.25">
      <c r="A117" s="73" t="s">
        <v>182</v>
      </c>
      <c r="B117" s="66">
        <v>2430</v>
      </c>
      <c r="C117" s="50" t="e">
        <f>VLOOKUP($A117,級距!$A:$K,9,FALSE)</f>
        <v>#N/A</v>
      </c>
      <c r="D117" s="50" t="e">
        <f>VLOOKUP($A117,級距!A:K,10,FALSE)</f>
        <v>#N/A</v>
      </c>
      <c r="E117" s="50" t="e">
        <f>VLOOKUP($A117,級距!A:K,11,FALSE)</f>
        <v>#N/A</v>
      </c>
      <c r="F117" s="50">
        <f t="shared" si="1"/>
        <v>1</v>
      </c>
    </row>
    <row r="118" spans="1:6" x14ac:dyDescent="0.25">
      <c r="A118" s="73" t="s">
        <v>183</v>
      </c>
      <c r="B118" s="66">
        <v>-20400</v>
      </c>
      <c r="C118" s="50" t="e">
        <f>VLOOKUP($A118,級距!$A:$K,9,FALSE)</f>
        <v>#N/A</v>
      </c>
      <c r="D118" s="50" t="e">
        <f>VLOOKUP($A118,級距!A:K,10,FALSE)</f>
        <v>#N/A</v>
      </c>
      <c r="E118" s="50" t="e">
        <f>VLOOKUP($A118,級距!A:K,11,FALSE)</f>
        <v>#N/A</v>
      </c>
      <c r="F118" s="50">
        <f t="shared" si="1"/>
        <v>1</v>
      </c>
    </row>
    <row r="119" spans="1:6" x14ac:dyDescent="0.25">
      <c r="A119" s="73" t="s">
        <v>184</v>
      </c>
      <c r="B119" s="66">
        <v>-20500</v>
      </c>
      <c r="C119" s="50" t="e">
        <f>VLOOKUP($A119,級距!$A:$K,9,FALSE)</f>
        <v>#N/A</v>
      </c>
      <c r="D119" s="50" t="e">
        <f>VLOOKUP($A119,級距!A:K,10,FALSE)</f>
        <v>#N/A</v>
      </c>
      <c r="E119" s="50" t="e">
        <f>VLOOKUP($A119,級距!A:K,11,FALSE)</f>
        <v>#N/A</v>
      </c>
      <c r="F119" s="50">
        <f t="shared" si="1"/>
        <v>1</v>
      </c>
    </row>
    <row r="120" spans="1:6" x14ac:dyDescent="0.25">
      <c r="A120" s="73" t="s">
        <v>185</v>
      </c>
      <c r="B120" s="66">
        <v>-2325</v>
      </c>
      <c r="C120" s="50" t="e">
        <f>VLOOKUP($A120,級距!$A:$K,9,FALSE)</f>
        <v>#N/A</v>
      </c>
      <c r="D120" s="50" t="e">
        <f>VLOOKUP($A120,級距!A:K,10,FALSE)</f>
        <v>#N/A</v>
      </c>
      <c r="E120" s="50" t="e">
        <f>VLOOKUP($A120,級距!A:K,11,FALSE)</f>
        <v>#N/A</v>
      </c>
      <c r="F120" s="50">
        <f t="shared" si="1"/>
        <v>1</v>
      </c>
    </row>
    <row r="121" spans="1:6" x14ac:dyDescent="0.25">
      <c r="A121" s="73" t="s">
        <v>186</v>
      </c>
      <c r="B121" s="66">
        <v>62460</v>
      </c>
      <c r="C121" s="50" t="e">
        <f>VLOOKUP($A121,級距!$A:$K,9,FALSE)</f>
        <v>#N/A</v>
      </c>
      <c r="D121" s="50" t="e">
        <f>VLOOKUP($A121,級距!A:K,10,FALSE)</f>
        <v>#N/A</v>
      </c>
      <c r="E121" s="50" t="e">
        <f>VLOOKUP($A121,級距!A:K,11,FALSE)</f>
        <v>#N/A</v>
      </c>
      <c r="F121" s="50">
        <f t="shared" si="1"/>
        <v>1</v>
      </c>
    </row>
    <row r="122" spans="1:6" x14ac:dyDescent="0.25">
      <c r="A122" s="73" t="s">
        <v>187</v>
      </c>
      <c r="B122" s="66">
        <v>-3960</v>
      </c>
      <c r="C122" s="50" t="e">
        <f>VLOOKUP($A122,級距!$A:$K,9,FALSE)</f>
        <v>#N/A</v>
      </c>
      <c r="D122" s="50" t="e">
        <f>VLOOKUP($A122,級距!A:K,10,FALSE)</f>
        <v>#N/A</v>
      </c>
      <c r="E122" s="50" t="e">
        <f>VLOOKUP($A122,級距!A:K,11,FALSE)</f>
        <v>#N/A</v>
      </c>
      <c r="F122" s="50">
        <f t="shared" si="1"/>
        <v>1</v>
      </c>
    </row>
    <row r="123" spans="1:6" x14ac:dyDescent="0.25">
      <c r="A123" s="73" t="s">
        <v>188</v>
      </c>
      <c r="B123" s="66">
        <v>20610</v>
      </c>
      <c r="C123" s="50" t="e">
        <f>VLOOKUP($A123,級距!$A:$K,9,FALSE)</f>
        <v>#N/A</v>
      </c>
      <c r="D123" s="50" t="e">
        <f>VLOOKUP($A123,級距!A:K,10,FALSE)</f>
        <v>#N/A</v>
      </c>
      <c r="E123" s="50" t="e">
        <f>VLOOKUP($A123,級距!A:K,11,FALSE)</f>
        <v>#N/A</v>
      </c>
      <c r="F123" s="50">
        <f t="shared" si="1"/>
        <v>1</v>
      </c>
    </row>
    <row r="124" spans="1:6" x14ac:dyDescent="0.25">
      <c r="A124" s="73" t="s">
        <v>189</v>
      </c>
      <c r="B124" s="66">
        <v>6350</v>
      </c>
      <c r="C124" s="50" t="e">
        <f>VLOOKUP($A124,級距!$A:$K,9,FALSE)</f>
        <v>#N/A</v>
      </c>
      <c r="D124" s="50" t="e">
        <f>VLOOKUP($A124,級距!A:K,10,FALSE)</f>
        <v>#N/A</v>
      </c>
      <c r="E124" s="50" t="e">
        <f>VLOOKUP($A124,級距!A:K,11,FALSE)</f>
        <v>#N/A</v>
      </c>
      <c r="F124" s="50">
        <f t="shared" si="1"/>
        <v>1</v>
      </c>
    </row>
    <row r="125" spans="1:6" x14ac:dyDescent="0.25">
      <c r="A125" s="73" t="s">
        <v>190</v>
      </c>
      <c r="B125" s="66">
        <v>550</v>
      </c>
      <c r="C125" s="50" t="e">
        <f>VLOOKUP($A125,級距!$A:$K,9,FALSE)</f>
        <v>#N/A</v>
      </c>
      <c r="D125" s="50" t="e">
        <f>VLOOKUP($A125,級距!A:K,10,FALSE)</f>
        <v>#N/A</v>
      </c>
      <c r="E125" s="50" t="e">
        <f>VLOOKUP($A125,級距!A:K,11,FALSE)</f>
        <v>#N/A</v>
      </c>
      <c r="F125" s="50">
        <f t="shared" si="1"/>
        <v>1</v>
      </c>
    </row>
    <row r="126" spans="1:6" x14ac:dyDescent="0.25">
      <c r="A126" s="73" t="s">
        <v>191</v>
      </c>
      <c r="B126" s="66">
        <v>-20400</v>
      </c>
      <c r="C126" s="50" t="e">
        <f>VLOOKUP($A126,級距!$A:$K,9,FALSE)</f>
        <v>#N/A</v>
      </c>
      <c r="D126" s="50" t="e">
        <f>VLOOKUP($A126,級距!A:K,10,FALSE)</f>
        <v>#N/A</v>
      </c>
      <c r="E126" s="50" t="e">
        <f>VLOOKUP($A126,級距!A:K,11,FALSE)</f>
        <v>#N/A</v>
      </c>
      <c r="F126" s="50">
        <f t="shared" si="1"/>
        <v>1</v>
      </c>
    </row>
    <row r="127" spans="1:6" x14ac:dyDescent="0.25">
      <c r="A127" s="73" t="s">
        <v>192</v>
      </c>
      <c r="B127" s="66">
        <v>14280</v>
      </c>
      <c r="C127" s="50" t="e">
        <f>VLOOKUP($A127,級距!$A:$K,9,FALSE)</f>
        <v>#N/A</v>
      </c>
      <c r="D127" s="50" t="e">
        <f>VLOOKUP($A127,級距!A:K,10,FALSE)</f>
        <v>#N/A</v>
      </c>
      <c r="E127" s="50" t="e">
        <f>VLOOKUP($A127,級距!A:K,11,FALSE)</f>
        <v>#N/A</v>
      </c>
      <c r="F127" s="50">
        <f t="shared" si="1"/>
        <v>1</v>
      </c>
    </row>
    <row r="128" spans="1:6" x14ac:dyDescent="0.25">
      <c r="A128" s="73" t="s">
        <v>193</v>
      </c>
      <c r="B128" s="66">
        <v>-60</v>
      </c>
      <c r="C128" s="50" t="e">
        <f>VLOOKUP($A128,級距!$A:$K,9,FALSE)</f>
        <v>#N/A</v>
      </c>
      <c r="D128" s="50" t="e">
        <f>VLOOKUP($A128,級距!A:K,10,FALSE)</f>
        <v>#N/A</v>
      </c>
      <c r="E128" s="50" t="e">
        <f>VLOOKUP($A128,級距!A:K,11,FALSE)</f>
        <v>#N/A</v>
      </c>
      <c r="F128" s="50">
        <f t="shared" si="1"/>
        <v>1</v>
      </c>
    </row>
    <row r="129" spans="1:6" x14ac:dyDescent="0.25">
      <c r="A129" s="73" t="s">
        <v>194</v>
      </c>
      <c r="B129" s="66">
        <v>36430</v>
      </c>
      <c r="C129" s="50" t="e">
        <f>VLOOKUP($A129,級距!$A:$K,9,FALSE)</f>
        <v>#N/A</v>
      </c>
      <c r="D129" s="50" t="e">
        <f>VLOOKUP($A129,級距!A:K,10,FALSE)</f>
        <v>#N/A</v>
      </c>
      <c r="E129" s="50" t="e">
        <f>VLOOKUP($A129,級距!A:K,11,FALSE)</f>
        <v>#N/A</v>
      </c>
      <c r="F129" s="50">
        <f t="shared" si="1"/>
        <v>1</v>
      </c>
    </row>
    <row r="130" spans="1:6" x14ac:dyDescent="0.25">
      <c r="A130" s="73" t="s">
        <v>195</v>
      </c>
      <c r="B130" s="66">
        <v>12450</v>
      </c>
      <c r="C130" s="50" t="e">
        <f>VLOOKUP($A130,級距!$A:$K,9,FALSE)</f>
        <v>#N/A</v>
      </c>
      <c r="D130" s="50" t="e">
        <f>VLOOKUP($A130,級距!A:K,10,FALSE)</f>
        <v>#N/A</v>
      </c>
      <c r="E130" s="50" t="e">
        <f>VLOOKUP($A130,級距!A:K,11,FALSE)</f>
        <v>#N/A</v>
      </c>
      <c r="F130" s="50">
        <f t="shared" ref="F130:F193" si="2">IF(B130&lt;&gt;0,1,0)</f>
        <v>1</v>
      </c>
    </row>
    <row r="131" spans="1:6" x14ac:dyDescent="0.25">
      <c r="A131" s="73" t="s">
        <v>196</v>
      </c>
      <c r="B131" s="66">
        <v>25980</v>
      </c>
      <c r="C131" s="50" t="e">
        <f>VLOOKUP($A131,級距!$A:$K,9,FALSE)</f>
        <v>#N/A</v>
      </c>
      <c r="D131" s="50" t="e">
        <f>VLOOKUP($A131,級距!A:K,10,FALSE)</f>
        <v>#N/A</v>
      </c>
      <c r="E131" s="50" t="e">
        <f>VLOOKUP($A131,級距!A:K,11,FALSE)</f>
        <v>#N/A</v>
      </c>
      <c r="F131" s="50">
        <f t="shared" si="2"/>
        <v>1</v>
      </c>
    </row>
    <row r="132" spans="1:6" x14ac:dyDescent="0.25">
      <c r="A132" s="73" t="s">
        <v>197</v>
      </c>
      <c r="B132" s="66">
        <v>-6500</v>
      </c>
      <c r="C132" s="50" t="e">
        <f>VLOOKUP($A132,級距!$A:$K,9,FALSE)</f>
        <v>#N/A</v>
      </c>
      <c r="D132" s="50" t="e">
        <f>VLOOKUP($A132,級距!A:K,10,FALSE)</f>
        <v>#N/A</v>
      </c>
      <c r="E132" s="50" t="e">
        <f>VLOOKUP($A132,級距!A:K,11,FALSE)</f>
        <v>#N/A</v>
      </c>
      <c r="F132" s="50">
        <f t="shared" si="2"/>
        <v>1</v>
      </c>
    </row>
    <row r="133" spans="1:6" x14ac:dyDescent="0.25">
      <c r="A133" s="73" t="s">
        <v>198</v>
      </c>
      <c r="B133" s="66">
        <v>-9790</v>
      </c>
      <c r="C133" s="50" t="e">
        <f>VLOOKUP($A133,級距!$A:$K,9,FALSE)</f>
        <v>#N/A</v>
      </c>
      <c r="D133" s="50" t="e">
        <f>VLOOKUP($A133,級距!A:K,10,FALSE)</f>
        <v>#N/A</v>
      </c>
      <c r="E133" s="50" t="e">
        <f>VLOOKUP($A133,級距!A:K,11,FALSE)</f>
        <v>#N/A</v>
      </c>
      <c r="F133" s="50">
        <f t="shared" si="2"/>
        <v>1</v>
      </c>
    </row>
    <row r="134" spans="1:6" x14ac:dyDescent="0.25">
      <c r="A134" s="73" t="s">
        <v>199</v>
      </c>
      <c r="B134" s="66">
        <v>11255</v>
      </c>
      <c r="C134" s="50" t="e">
        <f>VLOOKUP($A134,級距!$A:$K,9,FALSE)</f>
        <v>#N/A</v>
      </c>
      <c r="D134" s="50" t="e">
        <f>VLOOKUP($A134,級距!A:K,10,FALSE)</f>
        <v>#N/A</v>
      </c>
      <c r="E134" s="50" t="e">
        <f>VLOOKUP($A134,級距!A:K,11,FALSE)</f>
        <v>#N/A</v>
      </c>
      <c r="F134" s="50">
        <f t="shared" si="2"/>
        <v>1</v>
      </c>
    </row>
    <row r="135" spans="1:6" x14ac:dyDescent="0.25">
      <c r="A135" s="73" t="s">
        <v>200</v>
      </c>
      <c r="B135" s="66">
        <v>43480</v>
      </c>
      <c r="C135" s="50" t="e">
        <f>VLOOKUP($A135,級距!$A:$K,9,FALSE)</f>
        <v>#N/A</v>
      </c>
      <c r="D135" s="50" t="e">
        <f>VLOOKUP($A135,級距!A:K,10,FALSE)</f>
        <v>#N/A</v>
      </c>
      <c r="E135" s="50" t="e">
        <f>VLOOKUP($A135,級距!A:K,11,FALSE)</f>
        <v>#N/A</v>
      </c>
      <c r="F135" s="50">
        <f t="shared" si="2"/>
        <v>1</v>
      </c>
    </row>
    <row r="136" spans="1:6" x14ac:dyDescent="0.25">
      <c r="A136" s="73" t="s">
        <v>201</v>
      </c>
      <c r="B136" s="66">
        <v>-1220</v>
      </c>
      <c r="C136" s="50" t="e">
        <f>VLOOKUP($A136,級距!$A:$K,9,FALSE)</f>
        <v>#N/A</v>
      </c>
      <c r="D136" s="50" t="e">
        <f>VLOOKUP($A136,級距!A:K,10,FALSE)</f>
        <v>#N/A</v>
      </c>
      <c r="E136" s="50" t="e">
        <f>VLOOKUP($A136,級距!A:K,11,FALSE)</f>
        <v>#N/A</v>
      </c>
      <c r="F136" s="50">
        <f t="shared" si="2"/>
        <v>1</v>
      </c>
    </row>
    <row r="137" spans="1:6" x14ac:dyDescent="0.25">
      <c r="A137" s="73" t="s">
        <v>202</v>
      </c>
      <c r="B137" s="66">
        <v>3850</v>
      </c>
      <c r="C137" s="50" t="e">
        <f>VLOOKUP($A137,級距!$A:$K,9,FALSE)</f>
        <v>#N/A</v>
      </c>
      <c r="D137" s="50" t="e">
        <f>VLOOKUP($A137,級距!A:K,10,FALSE)</f>
        <v>#N/A</v>
      </c>
      <c r="E137" s="50" t="e">
        <f>VLOOKUP($A137,級距!A:K,11,FALSE)</f>
        <v>#N/A</v>
      </c>
      <c r="F137" s="50">
        <f t="shared" si="2"/>
        <v>1</v>
      </c>
    </row>
    <row r="138" spans="1:6" x14ac:dyDescent="0.25">
      <c r="A138" s="73" t="s">
        <v>203</v>
      </c>
      <c r="B138" s="66">
        <v>4500</v>
      </c>
      <c r="C138" s="50" t="e">
        <f>VLOOKUP($A138,級距!$A:$K,9,FALSE)</f>
        <v>#N/A</v>
      </c>
      <c r="D138" s="50" t="e">
        <f>VLOOKUP($A138,級距!A:K,10,FALSE)</f>
        <v>#N/A</v>
      </c>
      <c r="E138" s="50" t="e">
        <f>VLOOKUP($A138,級距!A:K,11,FALSE)</f>
        <v>#N/A</v>
      </c>
      <c r="F138" s="50">
        <f t="shared" si="2"/>
        <v>1</v>
      </c>
    </row>
    <row r="139" spans="1:6" x14ac:dyDescent="0.25">
      <c r="A139" s="73" t="s">
        <v>204</v>
      </c>
      <c r="B139" s="66">
        <v>4680</v>
      </c>
      <c r="C139" s="50" t="e">
        <f>VLOOKUP($A139,級距!$A:$K,9,FALSE)</f>
        <v>#N/A</v>
      </c>
      <c r="D139" s="50" t="e">
        <f>VLOOKUP($A139,級距!A:K,10,FALSE)</f>
        <v>#N/A</v>
      </c>
      <c r="E139" s="50" t="e">
        <f>VLOOKUP($A139,級距!A:K,11,FALSE)</f>
        <v>#N/A</v>
      </c>
      <c r="F139" s="50">
        <f t="shared" si="2"/>
        <v>1</v>
      </c>
    </row>
    <row r="140" spans="1:6" x14ac:dyDescent="0.25">
      <c r="A140" s="73" t="s">
        <v>205</v>
      </c>
      <c r="B140" s="66">
        <v>13310</v>
      </c>
      <c r="C140" s="50" t="e">
        <f>VLOOKUP($A140,級距!$A:$K,9,FALSE)</f>
        <v>#N/A</v>
      </c>
      <c r="D140" s="50" t="e">
        <f>VLOOKUP($A140,級距!A:K,10,FALSE)</f>
        <v>#N/A</v>
      </c>
      <c r="E140" s="50" t="e">
        <f>VLOOKUP($A140,級距!A:K,11,FALSE)</f>
        <v>#N/A</v>
      </c>
      <c r="F140" s="50">
        <f t="shared" si="2"/>
        <v>1</v>
      </c>
    </row>
    <row r="141" spans="1:6" x14ac:dyDescent="0.25">
      <c r="A141" s="73" t="s">
        <v>206</v>
      </c>
      <c r="B141" s="66">
        <v>2000</v>
      </c>
      <c r="C141" s="50" t="e">
        <f>VLOOKUP($A141,級距!$A:$K,9,FALSE)</f>
        <v>#N/A</v>
      </c>
      <c r="D141" s="50" t="e">
        <f>VLOOKUP($A141,級距!A:K,10,FALSE)</f>
        <v>#N/A</v>
      </c>
      <c r="E141" s="50" t="e">
        <f>VLOOKUP($A141,級距!A:K,11,FALSE)</f>
        <v>#N/A</v>
      </c>
      <c r="F141" s="50">
        <f t="shared" si="2"/>
        <v>1</v>
      </c>
    </row>
    <row r="142" spans="1:6" x14ac:dyDescent="0.25">
      <c r="A142" s="73" t="s">
        <v>207</v>
      </c>
      <c r="B142" s="66">
        <v>2100</v>
      </c>
      <c r="C142" s="50" t="e">
        <f>VLOOKUP($A142,級距!$A:$K,9,FALSE)</f>
        <v>#N/A</v>
      </c>
      <c r="D142" s="50" t="e">
        <f>VLOOKUP($A142,級距!A:K,10,FALSE)</f>
        <v>#N/A</v>
      </c>
      <c r="E142" s="50" t="e">
        <f>VLOOKUP($A142,級距!A:K,11,FALSE)</f>
        <v>#N/A</v>
      </c>
      <c r="F142" s="50">
        <f t="shared" si="2"/>
        <v>1</v>
      </c>
    </row>
    <row r="143" spans="1:6" x14ac:dyDescent="0.25">
      <c r="A143" s="73" t="s">
        <v>208</v>
      </c>
      <c r="B143" s="66">
        <v>6560</v>
      </c>
      <c r="C143" s="50" t="e">
        <f>VLOOKUP($A143,級距!$A:$K,9,FALSE)</f>
        <v>#N/A</v>
      </c>
      <c r="D143" s="50" t="e">
        <f>VLOOKUP($A143,級距!A:K,10,FALSE)</f>
        <v>#N/A</v>
      </c>
      <c r="E143" s="50" t="e">
        <f>VLOOKUP($A143,級距!A:K,11,FALSE)</f>
        <v>#N/A</v>
      </c>
      <c r="F143" s="50">
        <f t="shared" si="2"/>
        <v>1</v>
      </c>
    </row>
    <row r="144" spans="1:6" x14ac:dyDescent="0.25">
      <c r="A144" s="73" t="s">
        <v>209</v>
      </c>
      <c r="B144" s="66">
        <v>-12150</v>
      </c>
      <c r="C144" s="50" t="e">
        <f>VLOOKUP($A144,級距!$A:$K,9,FALSE)</f>
        <v>#N/A</v>
      </c>
      <c r="D144" s="50" t="e">
        <f>VLOOKUP($A144,級距!A:K,10,FALSE)</f>
        <v>#N/A</v>
      </c>
      <c r="E144" s="50" t="e">
        <f>VLOOKUP($A144,級距!A:K,11,FALSE)</f>
        <v>#N/A</v>
      </c>
      <c r="F144" s="50">
        <f t="shared" si="2"/>
        <v>1</v>
      </c>
    </row>
    <row r="145" spans="1:6" x14ac:dyDescent="0.25">
      <c r="A145" s="73" t="s">
        <v>210</v>
      </c>
      <c r="B145" s="66">
        <v>19600</v>
      </c>
      <c r="C145" s="50" t="e">
        <f>VLOOKUP($A145,級距!$A:$K,9,FALSE)</f>
        <v>#N/A</v>
      </c>
      <c r="D145" s="50" t="e">
        <f>VLOOKUP($A145,級距!A:K,10,FALSE)</f>
        <v>#N/A</v>
      </c>
      <c r="E145" s="50" t="e">
        <f>VLOOKUP($A145,級距!A:K,11,FALSE)</f>
        <v>#N/A</v>
      </c>
      <c r="F145" s="50">
        <f t="shared" si="2"/>
        <v>1</v>
      </c>
    </row>
    <row r="146" spans="1:6" x14ac:dyDescent="0.25">
      <c r="A146" s="73" t="s">
        <v>211</v>
      </c>
      <c r="B146" s="66">
        <v>-16225</v>
      </c>
      <c r="C146" s="50" t="e">
        <f>VLOOKUP($A146,級距!$A:$K,9,FALSE)</f>
        <v>#N/A</v>
      </c>
      <c r="D146" s="50" t="e">
        <f>VLOOKUP($A146,級距!A:K,10,FALSE)</f>
        <v>#N/A</v>
      </c>
      <c r="E146" s="50" t="e">
        <f>VLOOKUP($A146,級距!A:K,11,FALSE)</f>
        <v>#N/A</v>
      </c>
      <c r="F146" s="50">
        <f t="shared" si="2"/>
        <v>1</v>
      </c>
    </row>
    <row r="147" spans="1:6" x14ac:dyDescent="0.25">
      <c r="A147" s="73" t="s">
        <v>212</v>
      </c>
      <c r="B147" s="66">
        <v>-20400</v>
      </c>
      <c r="C147" s="50" t="e">
        <f>VLOOKUP($A147,級距!$A:$K,9,FALSE)</f>
        <v>#N/A</v>
      </c>
      <c r="D147" s="50" t="e">
        <f>VLOOKUP($A147,級距!A:K,10,FALSE)</f>
        <v>#N/A</v>
      </c>
      <c r="E147" s="50" t="e">
        <f>VLOOKUP($A147,級距!A:K,11,FALSE)</f>
        <v>#N/A</v>
      </c>
      <c r="F147" s="50">
        <f t="shared" si="2"/>
        <v>1</v>
      </c>
    </row>
    <row r="148" spans="1:6" x14ac:dyDescent="0.25">
      <c r="A148" s="73" t="s">
        <v>213</v>
      </c>
      <c r="B148" s="66">
        <v>-20700</v>
      </c>
      <c r="C148" s="50" t="e">
        <f>VLOOKUP($A148,級距!$A:$K,9,FALSE)</f>
        <v>#N/A</v>
      </c>
      <c r="D148" s="50" t="e">
        <f>VLOOKUP($A148,級距!A:K,10,FALSE)</f>
        <v>#N/A</v>
      </c>
      <c r="E148" s="50" t="e">
        <f>VLOOKUP($A148,級距!A:K,11,FALSE)</f>
        <v>#N/A</v>
      </c>
      <c r="F148" s="50">
        <f t="shared" si="2"/>
        <v>1</v>
      </c>
    </row>
    <row r="149" spans="1:6" x14ac:dyDescent="0.25">
      <c r="A149" s="73" t="s">
        <v>214</v>
      </c>
      <c r="B149" s="66">
        <v>-250</v>
      </c>
      <c r="C149" s="50" t="e">
        <f>VLOOKUP($A149,級距!$A:$K,9,FALSE)</f>
        <v>#N/A</v>
      </c>
      <c r="D149" s="50" t="e">
        <f>VLOOKUP($A149,級距!A:K,10,FALSE)</f>
        <v>#N/A</v>
      </c>
      <c r="E149" s="50" t="e">
        <f>VLOOKUP($A149,級距!A:K,11,FALSE)</f>
        <v>#N/A</v>
      </c>
      <c r="F149" s="50">
        <f t="shared" si="2"/>
        <v>1</v>
      </c>
    </row>
    <row r="150" spans="1:6" x14ac:dyDescent="0.25">
      <c r="A150" s="73" t="s">
        <v>215</v>
      </c>
      <c r="B150" s="66">
        <v>-9715</v>
      </c>
      <c r="C150" s="50" t="e">
        <f>VLOOKUP($A150,級距!$A:$K,9,FALSE)</f>
        <v>#N/A</v>
      </c>
      <c r="D150" s="50" t="e">
        <f>VLOOKUP($A150,級距!A:K,10,FALSE)</f>
        <v>#N/A</v>
      </c>
      <c r="E150" s="50" t="e">
        <f>VLOOKUP($A150,級距!A:K,11,FALSE)</f>
        <v>#N/A</v>
      </c>
      <c r="F150" s="50">
        <f t="shared" si="2"/>
        <v>1</v>
      </c>
    </row>
    <row r="151" spans="1:6" x14ac:dyDescent="0.25">
      <c r="A151" s="73" t="s">
        <v>216</v>
      </c>
      <c r="B151" s="66">
        <v>23170</v>
      </c>
      <c r="C151" s="50" t="e">
        <f>VLOOKUP($A151,級距!$A:$K,9,FALSE)</f>
        <v>#N/A</v>
      </c>
      <c r="D151" s="50" t="e">
        <f>VLOOKUP($A151,級距!A:K,10,FALSE)</f>
        <v>#N/A</v>
      </c>
      <c r="E151" s="50" t="e">
        <f>VLOOKUP($A151,級距!A:K,11,FALSE)</f>
        <v>#N/A</v>
      </c>
      <c r="F151" s="50">
        <f t="shared" si="2"/>
        <v>1</v>
      </c>
    </row>
    <row r="152" spans="1:6" x14ac:dyDescent="0.25">
      <c r="A152" s="73" t="s">
        <v>217</v>
      </c>
      <c r="B152" s="66">
        <v>43735</v>
      </c>
      <c r="C152" s="50" t="e">
        <f>VLOOKUP($A152,級距!$A:$K,9,FALSE)</f>
        <v>#N/A</v>
      </c>
      <c r="D152" s="50" t="e">
        <f>VLOOKUP($A152,級距!A:K,10,FALSE)</f>
        <v>#N/A</v>
      </c>
      <c r="E152" s="50" t="e">
        <f>VLOOKUP($A152,級距!A:K,11,FALSE)</f>
        <v>#N/A</v>
      </c>
      <c r="F152" s="50">
        <f t="shared" si="2"/>
        <v>1</v>
      </c>
    </row>
    <row r="153" spans="1:6" x14ac:dyDescent="0.25">
      <c r="A153" s="73" t="s">
        <v>218</v>
      </c>
      <c r="B153" s="66">
        <v>-20400</v>
      </c>
      <c r="C153" s="50" t="e">
        <f>VLOOKUP($A153,級距!$A:$K,9,FALSE)</f>
        <v>#N/A</v>
      </c>
      <c r="D153" s="50" t="e">
        <f>VLOOKUP($A153,級距!A:K,10,FALSE)</f>
        <v>#N/A</v>
      </c>
      <c r="E153" s="50" t="e">
        <f>VLOOKUP($A153,級距!A:K,11,FALSE)</f>
        <v>#N/A</v>
      </c>
      <c r="F153" s="50">
        <f t="shared" si="2"/>
        <v>1</v>
      </c>
    </row>
    <row r="154" spans="1:6" x14ac:dyDescent="0.25">
      <c r="A154" s="73" t="s">
        <v>219</v>
      </c>
      <c r="B154" s="66">
        <v>11030</v>
      </c>
      <c r="C154" s="50" t="e">
        <f>VLOOKUP($A154,級距!$A:$K,9,FALSE)</f>
        <v>#N/A</v>
      </c>
      <c r="D154" s="50" t="e">
        <f>VLOOKUP($A154,級距!A:K,10,FALSE)</f>
        <v>#N/A</v>
      </c>
      <c r="E154" s="50" t="e">
        <f>VLOOKUP($A154,級距!A:K,11,FALSE)</f>
        <v>#N/A</v>
      </c>
      <c r="F154" s="50">
        <f t="shared" si="2"/>
        <v>1</v>
      </c>
    </row>
    <row r="155" spans="1:6" x14ac:dyDescent="0.25">
      <c r="A155" s="73" t="s">
        <v>220</v>
      </c>
      <c r="B155" s="66">
        <v>33310</v>
      </c>
      <c r="C155" s="50" t="e">
        <f>VLOOKUP($A155,級距!$A:$K,9,FALSE)</f>
        <v>#N/A</v>
      </c>
      <c r="D155" s="50" t="e">
        <f>VLOOKUP($A155,級距!A:K,10,FALSE)</f>
        <v>#N/A</v>
      </c>
      <c r="E155" s="50" t="e">
        <f>VLOOKUP($A155,級距!A:K,11,FALSE)</f>
        <v>#N/A</v>
      </c>
      <c r="F155" s="50">
        <f t="shared" si="2"/>
        <v>1</v>
      </c>
    </row>
    <row r="156" spans="1:6" x14ac:dyDescent="0.25">
      <c r="A156" s="73" t="s">
        <v>221</v>
      </c>
      <c r="B156" s="66">
        <v>810</v>
      </c>
      <c r="C156" s="50" t="e">
        <f>VLOOKUP($A156,級距!$A:$K,9,FALSE)</f>
        <v>#N/A</v>
      </c>
      <c r="D156" s="50" t="e">
        <f>VLOOKUP($A156,級距!A:K,10,FALSE)</f>
        <v>#N/A</v>
      </c>
      <c r="E156" s="50" t="e">
        <f>VLOOKUP($A156,級距!A:K,11,FALSE)</f>
        <v>#N/A</v>
      </c>
      <c r="F156" s="50">
        <f t="shared" si="2"/>
        <v>1</v>
      </c>
    </row>
    <row r="157" spans="1:6" x14ac:dyDescent="0.25">
      <c r="A157" s="73" t="s">
        <v>222</v>
      </c>
      <c r="B157" s="66">
        <v>16600</v>
      </c>
      <c r="C157" s="50" t="e">
        <f>VLOOKUP($A157,級距!$A:$K,9,FALSE)</f>
        <v>#N/A</v>
      </c>
      <c r="D157" s="50" t="e">
        <f>VLOOKUP($A157,級距!A:K,10,FALSE)</f>
        <v>#N/A</v>
      </c>
      <c r="E157" s="50" t="e">
        <f>VLOOKUP($A157,級距!A:K,11,FALSE)</f>
        <v>#N/A</v>
      </c>
      <c r="F157" s="50">
        <f t="shared" si="2"/>
        <v>1</v>
      </c>
    </row>
    <row r="158" spans="1:6" x14ac:dyDescent="0.25">
      <c r="A158" s="73" t="s">
        <v>223</v>
      </c>
      <c r="B158" s="66">
        <v>6170</v>
      </c>
      <c r="C158" s="50" t="e">
        <f>VLOOKUP($A158,級距!$A:$K,9,FALSE)</f>
        <v>#N/A</v>
      </c>
      <c r="D158" s="50" t="e">
        <f>VLOOKUP($A158,級距!A:K,10,FALSE)</f>
        <v>#N/A</v>
      </c>
      <c r="E158" s="50" t="e">
        <f>VLOOKUP($A158,級距!A:K,11,FALSE)</f>
        <v>#N/A</v>
      </c>
      <c r="F158" s="50">
        <f t="shared" si="2"/>
        <v>1</v>
      </c>
    </row>
    <row r="159" spans="1:6" x14ac:dyDescent="0.25">
      <c r="A159" s="73" t="s">
        <v>224</v>
      </c>
      <c r="B159" s="66">
        <v>-20400</v>
      </c>
      <c r="C159" s="50" t="e">
        <f>VLOOKUP($A159,級距!$A:$K,9,FALSE)</f>
        <v>#N/A</v>
      </c>
      <c r="D159" s="50" t="e">
        <f>VLOOKUP($A159,級距!A:K,10,FALSE)</f>
        <v>#N/A</v>
      </c>
      <c r="E159" s="50" t="e">
        <f>VLOOKUP($A159,級距!A:K,11,FALSE)</f>
        <v>#N/A</v>
      </c>
      <c r="F159" s="50">
        <f t="shared" si="2"/>
        <v>1</v>
      </c>
    </row>
    <row r="160" spans="1:6" x14ac:dyDescent="0.25">
      <c r="A160" s="73" t="s">
        <v>225</v>
      </c>
      <c r="B160" s="66">
        <v>-7350</v>
      </c>
      <c r="C160" s="50" t="e">
        <f>VLOOKUP($A160,級距!$A:$K,9,FALSE)</f>
        <v>#N/A</v>
      </c>
      <c r="D160" s="50" t="e">
        <f>VLOOKUP($A160,級距!A:K,10,FALSE)</f>
        <v>#N/A</v>
      </c>
      <c r="E160" s="50" t="e">
        <f>VLOOKUP($A160,級距!A:K,11,FALSE)</f>
        <v>#N/A</v>
      </c>
      <c r="F160" s="50">
        <f t="shared" si="2"/>
        <v>1</v>
      </c>
    </row>
    <row r="161" spans="1:6" x14ac:dyDescent="0.25">
      <c r="A161" s="73" t="s">
        <v>226</v>
      </c>
      <c r="B161" s="66">
        <v>2605</v>
      </c>
      <c r="C161" s="50" t="e">
        <f>VLOOKUP($A161,級距!$A:$K,9,FALSE)</f>
        <v>#N/A</v>
      </c>
      <c r="D161" s="50" t="e">
        <f>VLOOKUP($A161,級距!A:K,10,FALSE)</f>
        <v>#N/A</v>
      </c>
      <c r="E161" s="50" t="e">
        <f>VLOOKUP($A161,級距!A:K,11,FALSE)</f>
        <v>#N/A</v>
      </c>
      <c r="F161" s="50">
        <f t="shared" si="2"/>
        <v>1</v>
      </c>
    </row>
    <row r="162" spans="1:6" x14ac:dyDescent="0.25">
      <c r="A162" s="73" t="s">
        <v>227</v>
      </c>
      <c r="B162" s="66">
        <v>2905</v>
      </c>
      <c r="C162" s="50" t="e">
        <f>VLOOKUP($A162,級距!$A:$K,9,FALSE)</f>
        <v>#N/A</v>
      </c>
      <c r="D162" s="50" t="e">
        <f>VLOOKUP($A162,級距!A:K,10,FALSE)</f>
        <v>#N/A</v>
      </c>
      <c r="E162" s="50" t="e">
        <f>VLOOKUP($A162,級距!A:K,11,FALSE)</f>
        <v>#N/A</v>
      </c>
      <c r="F162" s="50">
        <f t="shared" si="2"/>
        <v>1</v>
      </c>
    </row>
    <row r="163" spans="1:6" x14ac:dyDescent="0.25">
      <c r="A163" s="73" t="s">
        <v>228</v>
      </c>
      <c r="B163" s="66">
        <v>-10460</v>
      </c>
      <c r="C163" s="50" t="e">
        <f>VLOOKUP($A163,級距!$A:$K,9,FALSE)</f>
        <v>#N/A</v>
      </c>
      <c r="D163" s="50" t="e">
        <f>VLOOKUP($A163,級距!A:K,10,FALSE)</f>
        <v>#N/A</v>
      </c>
      <c r="E163" s="50" t="e">
        <f>VLOOKUP($A163,級距!A:K,11,FALSE)</f>
        <v>#N/A</v>
      </c>
      <c r="F163" s="50">
        <f t="shared" si="2"/>
        <v>1</v>
      </c>
    </row>
    <row r="164" spans="1:6" x14ac:dyDescent="0.25">
      <c r="A164" s="73" t="s">
        <v>229</v>
      </c>
      <c r="B164" s="66">
        <v>22780</v>
      </c>
      <c r="C164" s="50" t="e">
        <f>VLOOKUP($A164,級距!$A:$K,9,FALSE)</f>
        <v>#N/A</v>
      </c>
      <c r="D164" s="50" t="e">
        <f>VLOOKUP($A164,級距!A:K,10,FALSE)</f>
        <v>#N/A</v>
      </c>
      <c r="E164" s="50" t="e">
        <f>VLOOKUP($A164,級距!A:K,11,FALSE)</f>
        <v>#N/A</v>
      </c>
      <c r="F164" s="50">
        <f t="shared" si="2"/>
        <v>1</v>
      </c>
    </row>
    <row r="165" spans="1:6" x14ac:dyDescent="0.25">
      <c r="A165" s="73" t="s">
        <v>230</v>
      </c>
      <c r="B165" s="66">
        <v>-20400</v>
      </c>
      <c r="C165" s="50" t="e">
        <f>VLOOKUP($A165,級距!$A:$K,9,FALSE)</f>
        <v>#N/A</v>
      </c>
      <c r="D165" s="50" t="e">
        <f>VLOOKUP($A165,級距!A:K,10,FALSE)</f>
        <v>#N/A</v>
      </c>
      <c r="E165" s="50" t="e">
        <f>VLOOKUP($A165,級距!A:K,11,FALSE)</f>
        <v>#N/A</v>
      </c>
      <c r="F165" s="50">
        <f t="shared" si="2"/>
        <v>1</v>
      </c>
    </row>
    <row r="166" spans="1:6" x14ac:dyDescent="0.25">
      <c r="A166" s="73" t="s">
        <v>231</v>
      </c>
      <c r="B166" s="66">
        <v>-900</v>
      </c>
      <c r="C166" s="50" t="e">
        <f>VLOOKUP($A166,級距!$A:$K,9,FALSE)</f>
        <v>#N/A</v>
      </c>
      <c r="D166" s="50" t="e">
        <f>VLOOKUP($A166,級距!A:K,10,FALSE)</f>
        <v>#N/A</v>
      </c>
      <c r="E166" s="50" t="e">
        <f>VLOOKUP($A166,級距!A:K,11,FALSE)</f>
        <v>#N/A</v>
      </c>
      <c r="F166" s="50">
        <f t="shared" si="2"/>
        <v>1</v>
      </c>
    </row>
    <row r="167" spans="1:6" x14ac:dyDescent="0.25">
      <c r="A167" s="73" t="s">
        <v>232</v>
      </c>
      <c r="B167" s="66">
        <v>12830</v>
      </c>
      <c r="C167" s="50" t="e">
        <f>VLOOKUP($A167,級距!$A:$K,9,FALSE)</f>
        <v>#N/A</v>
      </c>
      <c r="D167" s="50" t="e">
        <f>VLOOKUP($A167,級距!A:K,10,FALSE)</f>
        <v>#N/A</v>
      </c>
      <c r="E167" s="50" t="e">
        <f>VLOOKUP($A167,級距!A:K,11,FALSE)</f>
        <v>#N/A</v>
      </c>
      <c r="F167" s="50">
        <f t="shared" si="2"/>
        <v>1</v>
      </c>
    </row>
    <row r="168" spans="1:6" x14ac:dyDescent="0.25">
      <c r="A168" s="73" t="s">
        <v>233</v>
      </c>
      <c r="B168" s="66">
        <v>-675</v>
      </c>
      <c r="C168" s="50" t="e">
        <f>VLOOKUP($A168,級距!$A:$K,9,FALSE)</f>
        <v>#N/A</v>
      </c>
      <c r="D168" s="50" t="e">
        <f>VLOOKUP($A168,級距!A:K,10,FALSE)</f>
        <v>#N/A</v>
      </c>
      <c r="E168" s="50" t="e">
        <f>VLOOKUP($A168,級距!A:K,11,FALSE)</f>
        <v>#N/A</v>
      </c>
      <c r="F168" s="50">
        <f t="shared" si="2"/>
        <v>1</v>
      </c>
    </row>
    <row r="169" spans="1:6" x14ac:dyDescent="0.25">
      <c r="A169" s="73" t="s">
        <v>234</v>
      </c>
      <c r="B169" s="66">
        <v>21170</v>
      </c>
      <c r="C169" s="50" t="e">
        <f>VLOOKUP($A169,級距!$A:$K,9,FALSE)</f>
        <v>#N/A</v>
      </c>
      <c r="D169" s="50" t="e">
        <f>VLOOKUP($A169,級距!A:K,10,FALSE)</f>
        <v>#N/A</v>
      </c>
      <c r="E169" s="50" t="e">
        <f>VLOOKUP($A169,級距!A:K,11,FALSE)</f>
        <v>#N/A</v>
      </c>
      <c r="F169" s="50">
        <f t="shared" si="2"/>
        <v>1</v>
      </c>
    </row>
    <row r="170" spans="1:6" x14ac:dyDescent="0.25">
      <c r="A170" s="73" t="s">
        <v>235</v>
      </c>
      <c r="B170" s="66">
        <v>-16700</v>
      </c>
      <c r="C170" s="50" t="e">
        <f>VLOOKUP($A170,級距!$A:$K,9,FALSE)</f>
        <v>#N/A</v>
      </c>
      <c r="D170" s="50" t="e">
        <f>VLOOKUP($A170,級距!A:K,10,FALSE)</f>
        <v>#N/A</v>
      </c>
      <c r="E170" s="50" t="e">
        <f>VLOOKUP($A170,級距!A:K,11,FALSE)</f>
        <v>#N/A</v>
      </c>
      <c r="F170" s="50">
        <f t="shared" si="2"/>
        <v>1</v>
      </c>
    </row>
    <row r="171" spans="1:6" x14ac:dyDescent="0.25">
      <c r="A171" s="73" t="s">
        <v>236</v>
      </c>
      <c r="B171" s="66">
        <v>40810</v>
      </c>
      <c r="C171" s="50" t="e">
        <f>VLOOKUP($A171,級距!$A:$K,9,FALSE)</f>
        <v>#N/A</v>
      </c>
      <c r="D171" s="50" t="e">
        <f>VLOOKUP($A171,級距!A:K,10,FALSE)</f>
        <v>#N/A</v>
      </c>
      <c r="E171" s="50" t="e">
        <f>VLOOKUP($A171,級距!A:K,11,FALSE)</f>
        <v>#N/A</v>
      </c>
      <c r="F171" s="50">
        <f t="shared" si="2"/>
        <v>1</v>
      </c>
    </row>
    <row r="172" spans="1:6" x14ac:dyDescent="0.25">
      <c r="A172" s="73" t="s">
        <v>237</v>
      </c>
      <c r="B172" s="66">
        <v>-6900</v>
      </c>
      <c r="C172" s="50" t="e">
        <f>VLOOKUP($A172,級距!$A:$K,9,FALSE)</f>
        <v>#N/A</v>
      </c>
      <c r="D172" s="50" t="e">
        <f>VLOOKUP($A172,級距!A:K,10,FALSE)</f>
        <v>#N/A</v>
      </c>
      <c r="E172" s="50" t="e">
        <f>VLOOKUP($A172,級距!A:K,11,FALSE)</f>
        <v>#N/A</v>
      </c>
      <c r="F172" s="50">
        <f t="shared" si="2"/>
        <v>1</v>
      </c>
    </row>
    <row r="173" spans="1:6" x14ac:dyDescent="0.25">
      <c r="A173" s="73" t="s">
        <v>238</v>
      </c>
      <c r="B173" s="66">
        <v>960</v>
      </c>
      <c r="C173" s="50" t="e">
        <f>VLOOKUP($A173,級距!$A:$K,9,FALSE)</f>
        <v>#N/A</v>
      </c>
      <c r="D173" s="50" t="e">
        <f>VLOOKUP($A173,級距!A:K,10,FALSE)</f>
        <v>#N/A</v>
      </c>
      <c r="E173" s="50" t="e">
        <f>VLOOKUP($A173,級距!A:K,11,FALSE)</f>
        <v>#N/A</v>
      </c>
      <c r="F173" s="50">
        <f t="shared" si="2"/>
        <v>1</v>
      </c>
    </row>
    <row r="174" spans="1:6" x14ac:dyDescent="0.25">
      <c r="A174" s="73" t="s">
        <v>239</v>
      </c>
      <c r="B174" s="66">
        <v>21400</v>
      </c>
      <c r="C174" s="50" t="e">
        <f>VLOOKUP($A174,級距!$A:$K,9,FALSE)</f>
        <v>#N/A</v>
      </c>
      <c r="D174" s="50" t="e">
        <f>VLOOKUP($A174,級距!A:K,10,FALSE)</f>
        <v>#N/A</v>
      </c>
      <c r="E174" s="50" t="e">
        <f>VLOOKUP($A174,級距!A:K,11,FALSE)</f>
        <v>#N/A</v>
      </c>
      <c r="F174" s="50">
        <f t="shared" si="2"/>
        <v>1</v>
      </c>
    </row>
    <row r="175" spans="1:6" x14ac:dyDescent="0.25">
      <c r="A175" s="73" t="s">
        <v>240</v>
      </c>
      <c r="B175" s="66">
        <v>12130</v>
      </c>
      <c r="C175" s="50" t="e">
        <f>VLOOKUP($A175,級距!$A:$K,9,FALSE)</f>
        <v>#N/A</v>
      </c>
      <c r="D175" s="50" t="e">
        <f>VLOOKUP($A175,級距!A:K,10,FALSE)</f>
        <v>#N/A</v>
      </c>
      <c r="E175" s="50" t="e">
        <f>VLOOKUP($A175,級距!A:K,11,FALSE)</f>
        <v>#N/A</v>
      </c>
      <c r="F175" s="50">
        <f t="shared" si="2"/>
        <v>1</v>
      </c>
    </row>
    <row r="176" spans="1:6" x14ac:dyDescent="0.25">
      <c r="A176" s="73" t="s">
        <v>241</v>
      </c>
      <c r="B176" s="66">
        <v>-20385</v>
      </c>
      <c r="C176" s="50" t="e">
        <f>VLOOKUP($A176,級距!$A:$K,9,FALSE)</f>
        <v>#N/A</v>
      </c>
      <c r="D176" s="50" t="e">
        <f>VLOOKUP($A176,級距!A:K,10,FALSE)</f>
        <v>#N/A</v>
      </c>
      <c r="E176" s="50" t="e">
        <f>VLOOKUP($A176,級距!A:K,11,FALSE)</f>
        <v>#N/A</v>
      </c>
      <c r="F176" s="50">
        <f t="shared" si="2"/>
        <v>1</v>
      </c>
    </row>
    <row r="177" spans="1:6" x14ac:dyDescent="0.25">
      <c r="A177" s="73" t="s">
        <v>242</v>
      </c>
      <c r="B177" s="66">
        <v>32880</v>
      </c>
      <c r="C177" s="50" t="e">
        <f>VLOOKUP($A177,級距!$A:$K,9,FALSE)</f>
        <v>#N/A</v>
      </c>
      <c r="D177" s="50" t="e">
        <f>VLOOKUP($A177,級距!A:K,10,FALSE)</f>
        <v>#N/A</v>
      </c>
      <c r="E177" s="50" t="e">
        <f>VLOOKUP($A177,級距!A:K,11,FALSE)</f>
        <v>#N/A</v>
      </c>
      <c r="F177" s="50">
        <f t="shared" si="2"/>
        <v>1</v>
      </c>
    </row>
    <row r="178" spans="1:6" x14ac:dyDescent="0.25">
      <c r="A178" s="73" t="s">
        <v>243</v>
      </c>
      <c r="B178" s="66">
        <v>5600</v>
      </c>
      <c r="C178" s="50" t="e">
        <f>VLOOKUP($A178,級距!$A:$K,9,FALSE)</f>
        <v>#N/A</v>
      </c>
      <c r="D178" s="50" t="e">
        <f>VLOOKUP($A178,級距!A:K,10,FALSE)</f>
        <v>#N/A</v>
      </c>
      <c r="E178" s="50" t="e">
        <f>VLOOKUP($A178,級距!A:K,11,FALSE)</f>
        <v>#N/A</v>
      </c>
      <c r="F178" s="50">
        <f t="shared" si="2"/>
        <v>1</v>
      </c>
    </row>
    <row r="179" spans="1:6" x14ac:dyDescent="0.25">
      <c r="A179" s="73" t="s">
        <v>244</v>
      </c>
      <c r="B179" s="66">
        <v>-20460</v>
      </c>
      <c r="C179" s="50" t="e">
        <f>VLOOKUP($A179,級距!$A:$K,9,FALSE)</f>
        <v>#N/A</v>
      </c>
      <c r="D179" s="50" t="e">
        <f>VLOOKUP($A179,級距!A:K,10,FALSE)</f>
        <v>#N/A</v>
      </c>
      <c r="E179" s="50" t="e">
        <f>VLOOKUP($A179,級距!A:K,11,FALSE)</f>
        <v>#N/A</v>
      </c>
      <c r="F179" s="50">
        <f t="shared" si="2"/>
        <v>1</v>
      </c>
    </row>
    <row r="180" spans="1:6" x14ac:dyDescent="0.25">
      <c r="A180" s="73" t="s">
        <v>245</v>
      </c>
      <c r="B180" s="66">
        <v>15530</v>
      </c>
      <c r="C180" s="50" t="e">
        <f>VLOOKUP($A180,級距!$A:$K,9,FALSE)</f>
        <v>#N/A</v>
      </c>
      <c r="D180" s="50" t="e">
        <f>VLOOKUP($A180,級距!A:K,10,FALSE)</f>
        <v>#N/A</v>
      </c>
      <c r="E180" s="50" t="e">
        <f>VLOOKUP($A180,級距!A:K,11,FALSE)</f>
        <v>#N/A</v>
      </c>
      <c r="F180" s="50">
        <f t="shared" si="2"/>
        <v>1</v>
      </c>
    </row>
    <row r="181" spans="1:6" x14ac:dyDescent="0.25">
      <c r="A181" s="73" t="s">
        <v>246</v>
      </c>
      <c r="B181" s="66">
        <v>25650</v>
      </c>
      <c r="C181" s="50" t="e">
        <f>VLOOKUP($A181,級距!$A:$K,9,FALSE)</f>
        <v>#N/A</v>
      </c>
      <c r="D181" s="50" t="e">
        <f>VLOOKUP($A181,級距!A:K,10,FALSE)</f>
        <v>#N/A</v>
      </c>
      <c r="E181" s="50" t="e">
        <f>VLOOKUP($A181,級距!A:K,11,FALSE)</f>
        <v>#N/A</v>
      </c>
      <c r="F181" s="50">
        <f t="shared" si="2"/>
        <v>1</v>
      </c>
    </row>
    <row r="182" spans="1:6" x14ac:dyDescent="0.25">
      <c r="A182" s="73" t="s">
        <v>247</v>
      </c>
      <c r="B182" s="66">
        <v>-2480</v>
      </c>
      <c r="C182" s="50" t="e">
        <f>VLOOKUP($A182,級距!$A:$K,9,FALSE)</f>
        <v>#N/A</v>
      </c>
      <c r="D182" s="50" t="e">
        <f>VLOOKUP($A182,級距!A:K,10,FALSE)</f>
        <v>#N/A</v>
      </c>
      <c r="E182" s="50" t="e">
        <f>VLOOKUP($A182,級距!A:K,11,FALSE)</f>
        <v>#N/A</v>
      </c>
      <c r="F182" s="50">
        <f t="shared" si="2"/>
        <v>1</v>
      </c>
    </row>
    <row r="183" spans="1:6" x14ac:dyDescent="0.25">
      <c r="A183" s="73" t="s">
        <v>248</v>
      </c>
      <c r="B183" s="66">
        <v>10435</v>
      </c>
      <c r="C183" s="50" t="e">
        <f>VLOOKUP($A183,級距!$A:$K,9,FALSE)</f>
        <v>#N/A</v>
      </c>
      <c r="D183" s="50" t="e">
        <f>VLOOKUP($A183,級距!A:K,10,FALSE)</f>
        <v>#N/A</v>
      </c>
      <c r="E183" s="50" t="e">
        <f>VLOOKUP($A183,級距!A:K,11,FALSE)</f>
        <v>#N/A</v>
      </c>
      <c r="F183" s="50">
        <f t="shared" si="2"/>
        <v>1</v>
      </c>
    </row>
    <row r="184" spans="1:6" x14ac:dyDescent="0.25">
      <c r="A184" s="73" t="s">
        <v>249</v>
      </c>
      <c r="B184" s="66">
        <v>8775</v>
      </c>
      <c r="C184" s="50" t="e">
        <f>VLOOKUP($A184,級距!$A:$K,9,FALSE)</f>
        <v>#N/A</v>
      </c>
      <c r="D184" s="50" t="e">
        <f>VLOOKUP($A184,級距!A:K,10,FALSE)</f>
        <v>#N/A</v>
      </c>
      <c r="E184" s="50" t="e">
        <f>VLOOKUP($A184,級距!A:K,11,FALSE)</f>
        <v>#N/A</v>
      </c>
      <c r="F184" s="50">
        <f t="shared" si="2"/>
        <v>1</v>
      </c>
    </row>
    <row r="185" spans="1:6" x14ac:dyDescent="0.25">
      <c r="A185" s="73" t="s">
        <v>250</v>
      </c>
      <c r="B185" s="66">
        <v>-20400</v>
      </c>
      <c r="C185" s="50" t="e">
        <f>VLOOKUP($A185,級距!$A:$K,9,FALSE)</f>
        <v>#N/A</v>
      </c>
      <c r="D185" s="50" t="e">
        <f>VLOOKUP($A185,級距!A:K,10,FALSE)</f>
        <v>#N/A</v>
      </c>
      <c r="E185" s="50" t="e">
        <f>VLOOKUP($A185,級距!A:K,11,FALSE)</f>
        <v>#N/A</v>
      </c>
      <c r="F185" s="50">
        <f t="shared" si="2"/>
        <v>1</v>
      </c>
    </row>
    <row r="186" spans="1:6" x14ac:dyDescent="0.25">
      <c r="A186" s="73" t="s">
        <v>251</v>
      </c>
      <c r="B186" s="66">
        <v>-20200</v>
      </c>
      <c r="C186" s="50" t="e">
        <f>VLOOKUP($A186,級距!$A:$K,9,FALSE)</f>
        <v>#N/A</v>
      </c>
      <c r="D186" s="50" t="e">
        <f>VLOOKUP($A186,級距!A:K,10,FALSE)</f>
        <v>#N/A</v>
      </c>
      <c r="E186" s="50" t="e">
        <f>VLOOKUP($A186,級距!A:K,11,FALSE)</f>
        <v>#N/A</v>
      </c>
      <c r="F186" s="50">
        <f t="shared" si="2"/>
        <v>1</v>
      </c>
    </row>
    <row r="187" spans="1:6" x14ac:dyDescent="0.25">
      <c r="A187" s="73" t="s">
        <v>252</v>
      </c>
      <c r="B187" s="66">
        <v>15250</v>
      </c>
      <c r="C187" s="50" t="e">
        <f>VLOOKUP($A187,級距!$A:$K,9,FALSE)</f>
        <v>#N/A</v>
      </c>
      <c r="D187" s="50" t="e">
        <f>VLOOKUP($A187,級距!A:K,10,FALSE)</f>
        <v>#N/A</v>
      </c>
      <c r="E187" s="50" t="e">
        <f>VLOOKUP($A187,級距!A:K,11,FALSE)</f>
        <v>#N/A</v>
      </c>
      <c r="F187" s="50">
        <f t="shared" si="2"/>
        <v>1</v>
      </c>
    </row>
    <row r="188" spans="1:6" x14ac:dyDescent="0.25">
      <c r="A188" s="73" t="s">
        <v>253</v>
      </c>
      <c r="B188" s="66">
        <v>3090</v>
      </c>
      <c r="C188" s="50" t="e">
        <f>VLOOKUP($A188,級距!$A:$K,9,FALSE)</f>
        <v>#N/A</v>
      </c>
      <c r="D188" s="50" t="e">
        <f>VLOOKUP($A188,級距!A:K,10,FALSE)</f>
        <v>#N/A</v>
      </c>
      <c r="E188" s="50" t="e">
        <f>VLOOKUP($A188,級距!A:K,11,FALSE)</f>
        <v>#N/A</v>
      </c>
      <c r="F188" s="50">
        <f t="shared" si="2"/>
        <v>1</v>
      </c>
    </row>
    <row r="189" spans="1:6" x14ac:dyDescent="0.25">
      <c r="A189" s="73" t="s">
        <v>254</v>
      </c>
      <c r="B189" s="66">
        <v>15540</v>
      </c>
      <c r="C189" s="50" t="e">
        <f>VLOOKUP($A189,級距!$A:$K,9,FALSE)</f>
        <v>#N/A</v>
      </c>
      <c r="D189" s="50" t="e">
        <f>VLOOKUP($A189,級距!A:K,10,FALSE)</f>
        <v>#N/A</v>
      </c>
      <c r="E189" s="50" t="e">
        <f>VLOOKUP($A189,級距!A:K,11,FALSE)</f>
        <v>#N/A</v>
      </c>
      <c r="F189" s="50">
        <f t="shared" si="2"/>
        <v>1</v>
      </c>
    </row>
    <row r="190" spans="1:6" x14ac:dyDescent="0.25">
      <c r="A190" s="73" t="s">
        <v>255</v>
      </c>
      <c r="B190" s="66">
        <v>23390</v>
      </c>
      <c r="C190" s="50" t="e">
        <f>VLOOKUP($A190,級距!$A:$K,9,FALSE)</f>
        <v>#N/A</v>
      </c>
      <c r="D190" s="50" t="e">
        <f>VLOOKUP($A190,級距!A:K,10,FALSE)</f>
        <v>#N/A</v>
      </c>
      <c r="E190" s="50" t="e">
        <f>VLOOKUP($A190,級距!A:K,11,FALSE)</f>
        <v>#N/A</v>
      </c>
      <c r="F190" s="50">
        <f t="shared" si="2"/>
        <v>1</v>
      </c>
    </row>
    <row r="191" spans="1:6" x14ac:dyDescent="0.25">
      <c r="A191" s="73" t="s">
        <v>256</v>
      </c>
      <c r="B191" s="66">
        <v>-13390</v>
      </c>
      <c r="C191" s="50" t="e">
        <f>VLOOKUP($A191,級距!$A:$K,9,FALSE)</f>
        <v>#N/A</v>
      </c>
      <c r="D191" s="50" t="e">
        <f>VLOOKUP($A191,級距!A:K,10,FALSE)</f>
        <v>#N/A</v>
      </c>
      <c r="E191" s="50" t="e">
        <f>VLOOKUP($A191,級距!A:K,11,FALSE)</f>
        <v>#N/A</v>
      </c>
      <c r="F191" s="50">
        <f t="shared" si="2"/>
        <v>1</v>
      </c>
    </row>
    <row r="192" spans="1:6" x14ac:dyDescent="0.25">
      <c r="A192" s="73" t="s">
        <v>257</v>
      </c>
      <c r="B192" s="66">
        <v>-4320</v>
      </c>
      <c r="C192" s="50" t="e">
        <f>VLOOKUP($A192,級距!$A:$K,9,FALSE)</f>
        <v>#N/A</v>
      </c>
      <c r="D192" s="50" t="e">
        <f>VLOOKUP($A192,級距!A:K,10,FALSE)</f>
        <v>#N/A</v>
      </c>
      <c r="E192" s="50" t="e">
        <f>VLOOKUP($A192,級距!A:K,11,FALSE)</f>
        <v>#N/A</v>
      </c>
      <c r="F192" s="50">
        <f t="shared" si="2"/>
        <v>1</v>
      </c>
    </row>
    <row r="193" spans="1:6" x14ac:dyDescent="0.25">
      <c r="A193" s="73" t="s">
        <v>258</v>
      </c>
      <c r="B193" s="66">
        <v>-20400</v>
      </c>
      <c r="C193" s="50" t="e">
        <f>VLOOKUP($A193,級距!$A:$K,9,FALSE)</f>
        <v>#N/A</v>
      </c>
      <c r="D193" s="50" t="e">
        <f>VLOOKUP($A193,級距!A:K,10,FALSE)</f>
        <v>#N/A</v>
      </c>
      <c r="E193" s="50" t="e">
        <f>VLOOKUP($A193,級距!A:K,11,FALSE)</f>
        <v>#N/A</v>
      </c>
      <c r="F193" s="50">
        <f t="shared" si="2"/>
        <v>1</v>
      </c>
    </row>
    <row r="194" spans="1:6" x14ac:dyDescent="0.25">
      <c r="A194" s="73" t="s">
        <v>259</v>
      </c>
      <c r="B194" s="66">
        <v>-20400</v>
      </c>
      <c r="C194" s="50" t="e">
        <f>VLOOKUP($A194,級距!$A:$K,9,FALSE)</f>
        <v>#N/A</v>
      </c>
      <c r="D194" s="50" t="e">
        <f>VLOOKUP($A194,級距!A:K,10,FALSE)</f>
        <v>#N/A</v>
      </c>
      <c r="E194" s="50" t="e">
        <f>VLOOKUP($A194,級距!A:K,11,FALSE)</f>
        <v>#N/A</v>
      </c>
      <c r="F194" s="50">
        <f t="shared" ref="F194:F257" si="3">IF(B194&lt;&gt;0,1,0)</f>
        <v>1</v>
      </c>
    </row>
    <row r="195" spans="1:6" x14ac:dyDescent="0.25">
      <c r="A195" s="73" t="s">
        <v>260</v>
      </c>
      <c r="B195" s="66">
        <v>9210</v>
      </c>
      <c r="C195" s="50" t="e">
        <f>VLOOKUP($A195,級距!$A:$K,9,FALSE)</f>
        <v>#N/A</v>
      </c>
      <c r="D195" s="50" t="e">
        <f>VLOOKUP($A195,級距!A:K,10,FALSE)</f>
        <v>#N/A</v>
      </c>
      <c r="E195" s="50" t="e">
        <f>VLOOKUP($A195,級距!A:K,11,FALSE)</f>
        <v>#N/A</v>
      </c>
      <c r="F195" s="50">
        <f t="shared" si="3"/>
        <v>1</v>
      </c>
    </row>
    <row r="196" spans="1:6" x14ac:dyDescent="0.25">
      <c r="A196" s="73" t="s">
        <v>261</v>
      </c>
      <c r="B196" s="66">
        <v>-18260</v>
      </c>
      <c r="C196" s="50" t="e">
        <f>VLOOKUP($A196,級距!$A:$K,9,FALSE)</f>
        <v>#N/A</v>
      </c>
      <c r="D196" s="50" t="e">
        <f>VLOOKUP($A196,級距!A:K,10,FALSE)</f>
        <v>#N/A</v>
      </c>
      <c r="E196" s="50" t="e">
        <f>VLOOKUP($A196,級距!A:K,11,FALSE)</f>
        <v>#N/A</v>
      </c>
      <c r="F196" s="50">
        <f t="shared" si="3"/>
        <v>1</v>
      </c>
    </row>
    <row r="197" spans="1:6" x14ac:dyDescent="0.25">
      <c r="A197" s="73" t="s">
        <v>262</v>
      </c>
      <c r="B197" s="66">
        <v>9200</v>
      </c>
      <c r="C197" s="50" t="e">
        <f>VLOOKUP($A197,級距!$A:$K,9,FALSE)</f>
        <v>#N/A</v>
      </c>
      <c r="D197" s="50" t="e">
        <f>VLOOKUP($A197,級距!A:K,10,FALSE)</f>
        <v>#N/A</v>
      </c>
      <c r="E197" s="50" t="e">
        <f>VLOOKUP($A197,級距!A:K,11,FALSE)</f>
        <v>#N/A</v>
      </c>
      <c r="F197" s="50">
        <f t="shared" si="3"/>
        <v>1</v>
      </c>
    </row>
    <row r="198" spans="1:6" x14ac:dyDescent="0.25">
      <c r="A198" s="73" t="s">
        <v>263</v>
      </c>
      <c r="B198" s="66">
        <v>1055</v>
      </c>
      <c r="C198" s="50" t="e">
        <f>VLOOKUP($A198,級距!$A:$K,9,FALSE)</f>
        <v>#N/A</v>
      </c>
      <c r="D198" s="50" t="e">
        <f>VLOOKUP($A198,級距!A:K,10,FALSE)</f>
        <v>#N/A</v>
      </c>
      <c r="E198" s="50" t="e">
        <f>VLOOKUP($A198,級距!A:K,11,FALSE)</f>
        <v>#N/A</v>
      </c>
      <c r="F198" s="50">
        <f t="shared" si="3"/>
        <v>1</v>
      </c>
    </row>
    <row r="199" spans="1:6" x14ac:dyDescent="0.25">
      <c r="A199" s="73" t="s">
        <v>264</v>
      </c>
      <c r="B199" s="66">
        <v>-20300</v>
      </c>
      <c r="C199" s="50" t="e">
        <f>VLOOKUP($A199,級距!$A:$K,9,FALSE)</f>
        <v>#N/A</v>
      </c>
      <c r="D199" s="50" t="e">
        <f>VLOOKUP($A199,級距!A:K,10,FALSE)</f>
        <v>#N/A</v>
      </c>
      <c r="E199" s="50" t="e">
        <f>VLOOKUP($A199,級距!A:K,11,FALSE)</f>
        <v>#N/A</v>
      </c>
      <c r="F199" s="50">
        <f t="shared" si="3"/>
        <v>1</v>
      </c>
    </row>
    <row r="200" spans="1:6" x14ac:dyDescent="0.25">
      <c r="A200" s="73" t="s">
        <v>265</v>
      </c>
      <c r="B200" s="66">
        <v>-20400</v>
      </c>
      <c r="C200" s="50" t="e">
        <f>VLOOKUP($A200,級距!$A:$K,9,FALSE)</f>
        <v>#N/A</v>
      </c>
      <c r="D200" s="50" t="e">
        <f>VLOOKUP($A200,級距!A:K,10,FALSE)</f>
        <v>#N/A</v>
      </c>
      <c r="E200" s="50" t="e">
        <f>VLOOKUP($A200,級距!A:K,11,FALSE)</f>
        <v>#N/A</v>
      </c>
      <c r="F200" s="50">
        <f t="shared" si="3"/>
        <v>1</v>
      </c>
    </row>
    <row r="201" spans="1:6" x14ac:dyDescent="0.25">
      <c r="A201" s="73" t="s">
        <v>266</v>
      </c>
      <c r="B201" s="66">
        <v>24290</v>
      </c>
      <c r="C201" s="50" t="e">
        <f>VLOOKUP($A201,級距!$A:$K,9,FALSE)</f>
        <v>#N/A</v>
      </c>
      <c r="D201" s="50" t="e">
        <f>VLOOKUP($A201,級距!A:K,10,FALSE)</f>
        <v>#N/A</v>
      </c>
      <c r="E201" s="50" t="e">
        <f>VLOOKUP($A201,級距!A:K,11,FALSE)</f>
        <v>#N/A</v>
      </c>
      <c r="F201" s="50">
        <f t="shared" si="3"/>
        <v>1</v>
      </c>
    </row>
    <row r="202" spans="1:6" x14ac:dyDescent="0.25">
      <c r="A202" s="73" t="s">
        <v>267</v>
      </c>
      <c r="B202" s="66">
        <v>9605</v>
      </c>
      <c r="C202" s="50" t="e">
        <f>VLOOKUP($A202,級距!$A:$K,9,FALSE)</f>
        <v>#N/A</v>
      </c>
      <c r="D202" s="50" t="e">
        <f>VLOOKUP($A202,級距!A:K,10,FALSE)</f>
        <v>#N/A</v>
      </c>
      <c r="E202" s="50" t="e">
        <f>VLOOKUP($A202,級距!A:K,11,FALSE)</f>
        <v>#N/A</v>
      </c>
      <c r="F202" s="50">
        <f t="shared" si="3"/>
        <v>1</v>
      </c>
    </row>
    <row r="203" spans="1:6" x14ac:dyDescent="0.25">
      <c r="A203" s="73" t="s">
        <v>268</v>
      </c>
      <c r="B203" s="66">
        <v>-1800</v>
      </c>
      <c r="C203" s="50" t="e">
        <f>VLOOKUP($A203,級距!$A:$K,9,FALSE)</f>
        <v>#N/A</v>
      </c>
      <c r="D203" s="50" t="e">
        <f>VLOOKUP($A203,級距!A:K,10,FALSE)</f>
        <v>#N/A</v>
      </c>
      <c r="E203" s="50" t="e">
        <f>VLOOKUP($A203,級距!A:K,11,FALSE)</f>
        <v>#N/A</v>
      </c>
      <c r="F203" s="50">
        <f t="shared" si="3"/>
        <v>1</v>
      </c>
    </row>
    <row r="204" spans="1:6" x14ac:dyDescent="0.25">
      <c r="A204" s="73" t="s">
        <v>269</v>
      </c>
      <c r="B204" s="66">
        <v>10355</v>
      </c>
      <c r="C204" s="50" t="e">
        <f>VLOOKUP($A204,級距!$A:$K,9,FALSE)</f>
        <v>#N/A</v>
      </c>
      <c r="D204" s="50" t="e">
        <f>VLOOKUP($A204,級距!A:K,10,FALSE)</f>
        <v>#N/A</v>
      </c>
      <c r="E204" s="50" t="e">
        <f>VLOOKUP($A204,級距!A:K,11,FALSE)</f>
        <v>#N/A</v>
      </c>
      <c r="F204" s="50">
        <f t="shared" si="3"/>
        <v>1</v>
      </c>
    </row>
    <row r="205" spans="1:6" x14ac:dyDescent="0.25">
      <c r="A205" s="73" t="s">
        <v>270</v>
      </c>
      <c r="B205" s="66">
        <v>16990</v>
      </c>
      <c r="C205" s="50" t="e">
        <f>VLOOKUP($A205,級距!$A:$K,9,FALSE)</f>
        <v>#N/A</v>
      </c>
      <c r="D205" s="50" t="e">
        <f>VLOOKUP($A205,級距!A:K,10,FALSE)</f>
        <v>#N/A</v>
      </c>
      <c r="E205" s="50" t="e">
        <f>VLOOKUP($A205,級距!A:K,11,FALSE)</f>
        <v>#N/A</v>
      </c>
      <c r="F205" s="50">
        <f t="shared" si="3"/>
        <v>1</v>
      </c>
    </row>
    <row r="206" spans="1:6" x14ac:dyDescent="0.25">
      <c r="A206" s="73" t="s">
        <v>271</v>
      </c>
      <c r="B206" s="66">
        <v>1120</v>
      </c>
      <c r="C206" s="50" t="e">
        <f>VLOOKUP($A206,級距!$A:$K,9,FALSE)</f>
        <v>#N/A</v>
      </c>
      <c r="D206" s="50" t="e">
        <f>VLOOKUP($A206,級距!A:K,10,FALSE)</f>
        <v>#N/A</v>
      </c>
      <c r="E206" s="50" t="e">
        <f>VLOOKUP($A206,級距!A:K,11,FALSE)</f>
        <v>#N/A</v>
      </c>
      <c r="F206" s="50">
        <f t="shared" si="3"/>
        <v>1</v>
      </c>
    </row>
    <row r="207" spans="1:6" x14ac:dyDescent="0.25">
      <c r="A207" s="73" t="s">
        <v>272</v>
      </c>
      <c r="B207" s="66">
        <v>4450</v>
      </c>
      <c r="C207" s="50" t="e">
        <f>VLOOKUP($A207,級距!$A:$K,9,FALSE)</f>
        <v>#N/A</v>
      </c>
      <c r="D207" s="50" t="e">
        <f>VLOOKUP($A207,級距!A:K,10,FALSE)</f>
        <v>#N/A</v>
      </c>
      <c r="E207" s="50" t="e">
        <f>VLOOKUP($A207,級距!A:K,11,FALSE)</f>
        <v>#N/A</v>
      </c>
      <c r="F207" s="50">
        <f t="shared" si="3"/>
        <v>1</v>
      </c>
    </row>
    <row r="208" spans="1:6" x14ac:dyDescent="0.25">
      <c r="A208" s="73" t="s">
        <v>273</v>
      </c>
      <c r="B208" s="66">
        <v>9520</v>
      </c>
      <c r="C208" s="50" t="e">
        <f>VLOOKUP($A208,級距!$A:$K,9,FALSE)</f>
        <v>#N/A</v>
      </c>
      <c r="D208" s="50" t="e">
        <f>VLOOKUP($A208,級距!A:K,10,FALSE)</f>
        <v>#N/A</v>
      </c>
      <c r="E208" s="50" t="e">
        <f>VLOOKUP($A208,級距!A:K,11,FALSE)</f>
        <v>#N/A</v>
      </c>
      <c r="F208" s="50">
        <f t="shared" si="3"/>
        <v>1</v>
      </c>
    </row>
    <row r="209" spans="1:6" x14ac:dyDescent="0.25">
      <c r="A209" s="73" t="s">
        <v>274</v>
      </c>
      <c r="B209" s="66">
        <v>-6450</v>
      </c>
      <c r="C209" s="50" t="e">
        <f>VLOOKUP($A209,級距!$A:$K,9,FALSE)</f>
        <v>#N/A</v>
      </c>
      <c r="D209" s="50" t="e">
        <f>VLOOKUP($A209,級距!A:K,10,FALSE)</f>
        <v>#N/A</v>
      </c>
      <c r="E209" s="50" t="e">
        <f>VLOOKUP($A209,級距!A:K,11,FALSE)</f>
        <v>#N/A</v>
      </c>
      <c r="F209" s="50">
        <f t="shared" si="3"/>
        <v>1</v>
      </c>
    </row>
    <row r="210" spans="1:6" x14ac:dyDescent="0.25">
      <c r="A210" s="73" t="s">
        <v>275</v>
      </c>
      <c r="B210" s="66">
        <v>-20400</v>
      </c>
      <c r="C210" s="50" t="e">
        <f>VLOOKUP($A210,級距!$A:$K,9,FALSE)</f>
        <v>#N/A</v>
      </c>
      <c r="D210" s="50" t="e">
        <f>VLOOKUP($A210,級距!A:K,10,FALSE)</f>
        <v>#N/A</v>
      </c>
      <c r="E210" s="50" t="e">
        <f>VLOOKUP($A210,級距!A:K,11,FALSE)</f>
        <v>#N/A</v>
      </c>
      <c r="F210" s="50">
        <f t="shared" si="3"/>
        <v>1</v>
      </c>
    </row>
    <row r="211" spans="1:6" x14ac:dyDescent="0.25">
      <c r="A211" s="73" t="s">
        <v>276</v>
      </c>
      <c r="B211" s="66">
        <v>1700</v>
      </c>
      <c r="C211" s="50" t="e">
        <f>VLOOKUP($A211,級距!$A:$K,9,FALSE)</f>
        <v>#N/A</v>
      </c>
      <c r="D211" s="50" t="e">
        <f>VLOOKUP($A211,級距!A:K,10,FALSE)</f>
        <v>#N/A</v>
      </c>
      <c r="E211" s="50" t="e">
        <f>VLOOKUP($A211,級距!A:K,11,FALSE)</f>
        <v>#N/A</v>
      </c>
      <c r="F211" s="50">
        <f t="shared" si="3"/>
        <v>1</v>
      </c>
    </row>
    <row r="212" spans="1:6" x14ac:dyDescent="0.25">
      <c r="A212" s="73" t="s">
        <v>277</v>
      </c>
      <c r="B212" s="66">
        <v>22750</v>
      </c>
      <c r="C212" s="50" t="e">
        <f>VLOOKUP($A212,級距!$A:$K,9,FALSE)</f>
        <v>#N/A</v>
      </c>
      <c r="D212" s="50" t="e">
        <f>VLOOKUP($A212,級距!A:K,10,FALSE)</f>
        <v>#N/A</v>
      </c>
      <c r="E212" s="50" t="e">
        <f>VLOOKUP($A212,級距!A:K,11,FALSE)</f>
        <v>#N/A</v>
      </c>
      <c r="F212" s="50">
        <f t="shared" si="3"/>
        <v>1</v>
      </c>
    </row>
    <row r="213" spans="1:6" x14ac:dyDescent="0.25">
      <c r="A213" s="73" t="s">
        <v>278</v>
      </c>
      <c r="B213" s="66">
        <v>2750</v>
      </c>
      <c r="C213" s="50" t="e">
        <f>VLOOKUP($A213,級距!$A:$K,9,FALSE)</f>
        <v>#N/A</v>
      </c>
      <c r="D213" s="50" t="e">
        <f>VLOOKUP($A213,級距!A:K,10,FALSE)</f>
        <v>#N/A</v>
      </c>
      <c r="E213" s="50" t="e">
        <f>VLOOKUP($A213,級距!A:K,11,FALSE)</f>
        <v>#N/A</v>
      </c>
      <c r="F213" s="50">
        <f t="shared" si="3"/>
        <v>1</v>
      </c>
    </row>
    <row r="214" spans="1:6" x14ac:dyDescent="0.25">
      <c r="A214" s="73" t="s">
        <v>279</v>
      </c>
      <c r="B214" s="66">
        <v>9495</v>
      </c>
      <c r="C214" s="50" t="e">
        <f>VLOOKUP($A214,級距!$A:$K,9,FALSE)</f>
        <v>#N/A</v>
      </c>
      <c r="D214" s="50" t="e">
        <f>VLOOKUP($A214,級距!A:K,10,FALSE)</f>
        <v>#N/A</v>
      </c>
      <c r="E214" s="50" t="e">
        <f>VLOOKUP($A214,級距!A:K,11,FALSE)</f>
        <v>#N/A</v>
      </c>
      <c r="F214" s="50">
        <f t="shared" si="3"/>
        <v>1</v>
      </c>
    </row>
    <row r="215" spans="1:6" x14ac:dyDescent="0.25">
      <c r="A215" s="73" t="s">
        <v>280</v>
      </c>
      <c r="B215" s="66">
        <v>38610</v>
      </c>
      <c r="C215" s="50" t="e">
        <f>VLOOKUP($A215,級距!$A:$K,9,FALSE)</f>
        <v>#N/A</v>
      </c>
      <c r="D215" s="50" t="e">
        <f>VLOOKUP($A215,級距!A:K,10,FALSE)</f>
        <v>#N/A</v>
      </c>
      <c r="E215" s="50" t="e">
        <f>VLOOKUP($A215,級距!A:K,11,FALSE)</f>
        <v>#N/A</v>
      </c>
      <c r="F215" s="50">
        <f t="shared" si="3"/>
        <v>1</v>
      </c>
    </row>
    <row r="216" spans="1:6" x14ac:dyDescent="0.25">
      <c r="A216" s="73" t="s">
        <v>281</v>
      </c>
      <c r="B216" s="66">
        <v>-20400</v>
      </c>
      <c r="C216" s="50" t="e">
        <f>VLOOKUP($A216,級距!$A:$K,9,FALSE)</f>
        <v>#N/A</v>
      </c>
      <c r="D216" s="50" t="e">
        <f>VLOOKUP($A216,級距!A:K,10,FALSE)</f>
        <v>#N/A</v>
      </c>
      <c r="E216" s="50" t="e">
        <f>VLOOKUP($A216,級距!A:K,11,FALSE)</f>
        <v>#N/A</v>
      </c>
      <c r="F216" s="50">
        <f t="shared" si="3"/>
        <v>1</v>
      </c>
    </row>
    <row r="217" spans="1:6" x14ac:dyDescent="0.25">
      <c r="A217" s="73" t="s">
        <v>282</v>
      </c>
      <c r="B217" s="66">
        <v>-11030</v>
      </c>
      <c r="C217" s="50" t="e">
        <f>VLOOKUP($A217,級距!$A:$K,9,FALSE)</f>
        <v>#N/A</v>
      </c>
      <c r="D217" s="50" t="e">
        <f>VLOOKUP($A217,級距!A:K,10,FALSE)</f>
        <v>#N/A</v>
      </c>
      <c r="E217" s="50" t="e">
        <f>VLOOKUP($A217,級距!A:K,11,FALSE)</f>
        <v>#N/A</v>
      </c>
      <c r="F217" s="50">
        <f t="shared" si="3"/>
        <v>1</v>
      </c>
    </row>
    <row r="218" spans="1:6" x14ac:dyDescent="0.25">
      <c r="A218" s="73" t="s">
        <v>283</v>
      </c>
      <c r="B218" s="66">
        <v>-13260</v>
      </c>
      <c r="C218" s="50" t="e">
        <f>VLOOKUP($A218,級距!$A:$K,9,FALSE)</f>
        <v>#N/A</v>
      </c>
      <c r="D218" s="50" t="e">
        <f>VLOOKUP($A218,級距!A:K,10,FALSE)</f>
        <v>#N/A</v>
      </c>
      <c r="E218" s="50" t="e">
        <f>VLOOKUP($A218,級距!A:K,11,FALSE)</f>
        <v>#N/A</v>
      </c>
      <c r="F218" s="50">
        <f t="shared" si="3"/>
        <v>1</v>
      </c>
    </row>
    <row r="219" spans="1:6" x14ac:dyDescent="0.25">
      <c r="A219" s="73" t="s">
        <v>284</v>
      </c>
      <c r="B219" s="66">
        <v>5400</v>
      </c>
      <c r="C219" s="50" t="e">
        <f>VLOOKUP($A219,級距!$A:$K,9,FALSE)</f>
        <v>#N/A</v>
      </c>
      <c r="D219" s="50" t="e">
        <f>VLOOKUP($A219,級距!A:K,10,FALSE)</f>
        <v>#N/A</v>
      </c>
      <c r="E219" s="50" t="e">
        <f>VLOOKUP($A219,級距!A:K,11,FALSE)</f>
        <v>#N/A</v>
      </c>
      <c r="F219" s="50">
        <f t="shared" si="3"/>
        <v>1</v>
      </c>
    </row>
    <row r="220" spans="1:6" x14ac:dyDescent="0.25">
      <c r="A220" s="73" t="s">
        <v>285</v>
      </c>
      <c r="B220" s="66">
        <v>22150</v>
      </c>
      <c r="C220" s="50" t="e">
        <f>VLOOKUP($A220,級距!$A:$K,9,FALSE)</f>
        <v>#N/A</v>
      </c>
      <c r="D220" s="50" t="e">
        <f>VLOOKUP($A220,級距!A:K,10,FALSE)</f>
        <v>#N/A</v>
      </c>
      <c r="E220" s="50" t="e">
        <f>VLOOKUP($A220,級距!A:K,11,FALSE)</f>
        <v>#N/A</v>
      </c>
      <c r="F220" s="50">
        <f t="shared" si="3"/>
        <v>1</v>
      </c>
    </row>
    <row r="221" spans="1:6" x14ac:dyDescent="0.25">
      <c r="A221" s="73" t="s">
        <v>286</v>
      </c>
      <c r="B221" s="66">
        <v>-12990</v>
      </c>
      <c r="C221" s="50" t="e">
        <f>VLOOKUP($A221,級距!$A:$K,9,FALSE)</f>
        <v>#N/A</v>
      </c>
      <c r="D221" s="50" t="e">
        <f>VLOOKUP($A221,級距!A:K,10,FALSE)</f>
        <v>#N/A</v>
      </c>
      <c r="E221" s="50" t="e">
        <f>VLOOKUP($A221,級距!A:K,11,FALSE)</f>
        <v>#N/A</v>
      </c>
      <c r="F221" s="50">
        <f t="shared" si="3"/>
        <v>1</v>
      </c>
    </row>
    <row r="222" spans="1:6" x14ac:dyDescent="0.25">
      <c r="A222" s="73" t="s">
        <v>287</v>
      </c>
      <c r="B222" s="66">
        <v>4000</v>
      </c>
      <c r="C222" s="50" t="e">
        <f>VLOOKUP($A222,級距!$A:$K,9,FALSE)</f>
        <v>#N/A</v>
      </c>
      <c r="D222" s="50" t="e">
        <f>VLOOKUP($A222,級距!A:K,10,FALSE)</f>
        <v>#N/A</v>
      </c>
      <c r="E222" s="50" t="e">
        <f>VLOOKUP($A222,級距!A:K,11,FALSE)</f>
        <v>#N/A</v>
      </c>
      <c r="F222" s="50">
        <f t="shared" si="3"/>
        <v>1</v>
      </c>
    </row>
    <row r="223" spans="1:6" x14ac:dyDescent="0.25">
      <c r="A223" s="73" t="s">
        <v>288</v>
      </c>
      <c r="B223" s="66">
        <v>-5690</v>
      </c>
      <c r="C223" s="50" t="e">
        <f>VLOOKUP($A223,級距!$A:$K,9,FALSE)</f>
        <v>#N/A</v>
      </c>
      <c r="D223" s="50" t="e">
        <f>VLOOKUP($A223,級距!A:K,10,FALSE)</f>
        <v>#N/A</v>
      </c>
      <c r="E223" s="50" t="e">
        <f>VLOOKUP($A223,級距!A:K,11,FALSE)</f>
        <v>#N/A</v>
      </c>
      <c r="F223" s="50">
        <f t="shared" si="3"/>
        <v>1</v>
      </c>
    </row>
    <row r="224" spans="1:6" x14ac:dyDescent="0.25">
      <c r="A224" s="73" t="s">
        <v>289</v>
      </c>
      <c r="B224" s="66">
        <v>-18400</v>
      </c>
      <c r="C224" s="50" t="e">
        <f>VLOOKUP($A224,級距!$A:$K,9,FALSE)</f>
        <v>#N/A</v>
      </c>
      <c r="D224" s="50" t="e">
        <f>VLOOKUP($A224,級距!A:K,10,FALSE)</f>
        <v>#N/A</v>
      </c>
      <c r="E224" s="50" t="e">
        <f>VLOOKUP($A224,級距!A:K,11,FALSE)</f>
        <v>#N/A</v>
      </c>
      <c r="F224" s="50">
        <f t="shared" si="3"/>
        <v>1</v>
      </c>
    </row>
    <row r="225" spans="1:6" x14ac:dyDescent="0.25">
      <c r="A225" s="73" t="s">
        <v>290</v>
      </c>
      <c r="B225" s="66">
        <v>-9000</v>
      </c>
      <c r="C225" s="50" t="e">
        <f>VLOOKUP($A225,級距!$A:$K,9,FALSE)</f>
        <v>#N/A</v>
      </c>
      <c r="D225" s="50" t="e">
        <f>VLOOKUP($A225,級距!A:K,10,FALSE)</f>
        <v>#N/A</v>
      </c>
      <c r="E225" s="50" t="e">
        <f>VLOOKUP($A225,級距!A:K,11,FALSE)</f>
        <v>#N/A</v>
      </c>
      <c r="F225" s="50">
        <f t="shared" si="3"/>
        <v>1</v>
      </c>
    </row>
    <row r="226" spans="1:6" x14ac:dyDescent="0.25">
      <c r="A226" s="73" t="s">
        <v>291</v>
      </c>
      <c r="B226" s="66">
        <v>-20400</v>
      </c>
      <c r="C226" s="50" t="e">
        <f>VLOOKUP($A226,級距!$A:$K,9,FALSE)</f>
        <v>#N/A</v>
      </c>
      <c r="D226" s="50" t="e">
        <f>VLOOKUP($A226,級距!A:K,10,FALSE)</f>
        <v>#N/A</v>
      </c>
      <c r="E226" s="50" t="e">
        <f>VLOOKUP($A226,級距!A:K,11,FALSE)</f>
        <v>#N/A</v>
      </c>
      <c r="F226" s="50">
        <f t="shared" si="3"/>
        <v>1</v>
      </c>
    </row>
    <row r="227" spans="1:6" x14ac:dyDescent="0.25">
      <c r="A227" s="73" t="s">
        <v>292</v>
      </c>
      <c r="B227" s="66">
        <v>-20400</v>
      </c>
      <c r="C227" s="50" t="e">
        <f>VLOOKUP($A227,級距!$A:$K,9,FALSE)</f>
        <v>#N/A</v>
      </c>
      <c r="D227" s="50" t="e">
        <f>VLOOKUP($A227,級距!A:K,10,FALSE)</f>
        <v>#N/A</v>
      </c>
      <c r="E227" s="50" t="e">
        <f>VLOOKUP($A227,級距!A:K,11,FALSE)</f>
        <v>#N/A</v>
      </c>
      <c r="F227" s="50">
        <f t="shared" si="3"/>
        <v>1</v>
      </c>
    </row>
    <row r="228" spans="1:6" x14ac:dyDescent="0.25">
      <c r="A228" s="73" t="s">
        <v>293</v>
      </c>
      <c r="B228" s="66">
        <v>-20400</v>
      </c>
      <c r="C228" s="50" t="e">
        <f>VLOOKUP($A228,級距!$A:$K,9,FALSE)</f>
        <v>#N/A</v>
      </c>
      <c r="D228" s="50" t="e">
        <f>VLOOKUP($A228,級距!A:K,10,FALSE)</f>
        <v>#N/A</v>
      </c>
      <c r="E228" s="50" t="e">
        <f>VLOOKUP($A228,級距!A:K,11,FALSE)</f>
        <v>#N/A</v>
      </c>
      <c r="F228" s="50">
        <f t="shared" si="3"/>
        <v>1</v>
      </c>
    </row>
    <row r="229" spans="1:6" x14ac:dyDescent="0.25">
      <c r="A229" s="73" t="s">
        <v>294</v>
      </c>
      <c r="B229" s="66">
        <v>-20400</v>
      </c>
      <c r="C229" s="50" t="e">
        <f>VLOOKUP($A229,級距!$A:$K,9,FALSE)</f>
        <v>#N/A</v>
      </c>
      <c r="D229" s="50" t="e">
        <f>VLOOKUP($A229,級距!A:K,10,FALSE)</f>
        <v>#N/A</v>
      </c>
      <c r="E229" s="50" t="e">
        <f>VLOOKUP($A229,級距!A:K,11,FALSE)</f>
        <v>#N/A</v>
      </c>
      <c r="F229" s="50">
        <f t="shared" si="3"/>
        <v>1</v>
      </c>
    </row>
    <row r="230" spans="1:6" x14ac:dyDescent="0.25">
      <c r="A230" s="73" t="s">
        <v>295</v>
      </c>
      <c r="B230" s="66">
        <v>10455</v>
      </c>
      <c r="C230" s="50" t="e">
        <f>VLOOKUP($A230,級距!$A:$K,9,FALSE)</f>
        <v>#N/A</v>
      </c>
      <c r="D230" s="50" t="e">
        <f>VLOOKUP($A230,級距!A:K,10,FALSE)</f>
        <v>#N/A</v>
      </c>
      <c r="E230" s="50" t="e">
        <f>VLOOKUP($A230,級距!A:K,11,FALSE)</f>
        <v>#N/A</v>
      </c>
      <c r="F230" s="50">
        <f t="shared" si="3"/>
        <v>1</v>
      </c>
    </row>
    <row r="231" spans="1:6" x14ac:dyDescent="0.25">
      <c r="A231" s="73" t="s">
        <v>296</v>
      </c>
      <c r="B231" s="66">
        <v>2610</v>
      </c>
      <c r="C231" s="50" t="e">
        <f>VLOOKUP($A231,級距!$A:$K,9,FALSE)</f>
        <v>#N/A</v>
      </c>
      <c r="D231" s="50" t="e">
        <f>VLOOKUP($A231,級距!A:K,10,FALSE)</f>
        <v>#N/A</v>
      </c>
      <c r="E231" s="50" t="e">
        <f>VLOOKUP($A231,級距!A:K,11,FALSE)</f>
        <v>#N/A</v>
      </c>
      <c r="F231" s="50">
        <f t="shared" si="3"/>
        <v>1</v>
      </c>
    </row>
    <row r="232" spans="1:6" x14ac:dyDescent="0.25">
      <c r="A232" s="73" t="s">
        <v>297</v>
      </c>
      <c r="B232" s="66">
        <v>22170</v>
      </c>
      <c r="C232" s="50" t="e">
        <f>VLOOKUP($A232,級距!$A:$K,9,FALSE)</f>
        <v>#N/A</v>
      </c>
      <c r="D232" s="50" t="e">
        <f>VLOOKUP($A232,級距!A:K,10,FALSE)</f>
        <v>#N/A</v>
      </c>
      <c r="E232" s="50" t="e">
        <f>VLOOKUP($A232,級距!A:K,11,FALSE)</f>
        <v>#N/A</v>
      </c>
      <c r="F232" s="50">
        <f t="shared" si="3"/>
        <v>1</v>
      </c>
    </row>
    <row r="233" spans="1:6" x14ac:dyDescent="0.25">
      <c r="A233" s="73" t="s">
        <v>298</v>
      </c>
      <c r="B233" s="66">
        <v>1350</v>
      </c>
      <c r="C233" s="50" t="e">
        <f>VLOOKUP($A233,級距!$A:$K,9,FALSE)</f>
        <v>#N/A</v>
      </c>
      <c r="D233" s="50" t="e">
        <f>VLOOKUP($A233,級距!A:K,10,FALSE)</f>
        <v>#N/A</v>
      </c>
      <c r="E233" s="50" t="e">
        <f>VLOOKUP($A233,級距!A:K,11,FALSE)</f>
        <v>#N/A</v>
      </c>
      <c r="F233" s="50">
        <f t="shared" si="3"/>
        <v>1</v>
      </c>
    </row>
    <row r="234" spans="1:6" x14ac:dyDescent="0.25">
      <c r="A234" s="73" t="s">
        <v>299</v>
      </c>
      <c r="B234" s="66">
        <v>26690</v>
      </c>
      <c r="C234" s="50" t="e">
        <f>VLOOKUP($A234,級距!$A:$K,9,FALSE)</f>
        <v>#N/A</v>
      </c>
      <c r="D234" s="50" t="e">
        <f>VLOOKUP($A234,級距!A:K,10,FALSE)</f>
        <v>#N/A</v>
      </c>
      <c r="E234" s="50" t="e">
        <f>VLOOKUP($A234,級距!A:K,11,FALSE)</f>
        <v>#N/A</v>
      </c>
      <c r="F234" s="50">
        <f t="shared" si="3"/>
        <v>1</v>
      </c>
    </row>
    <row r="235" spans="1:6" x14ac:dyDescent="0.25">
      <c r="A235" s="73" t="s">
        <v>300</v>
      </c>
      <c r="B235" s="66">
        <v>7645</v>
      </c>
      <c r="C235" s="50" t="e">
        <f>VLOOKUP($A235,級距!$A:$K,9,FALSE)</f>
        <v>#N/A</v>
      </c>
      <c r="D235" s="50" t="e">
        <f>VLOOKUP($A235,級距!A:K,10,FALSE)</f>
        <v>#N/A</v>
      </c>
      <c r="E235" s="50" t="e">
        <f>VLOOKUP($A235,級距!A:K,11,FALSE)</f>
        <v>#N/A</v>
      </c>
      <c r="F235" s="50">
        <f t="shared" si="3"/>
        <v>1</v>
      </c>
    </row>
    <row r="236" spans="1:6" x14ac:dyDescent="0.25">
      <c r="A236" s="73" t="s">
        <v>301</v>
      </c>
      <c r="B236" s="66">
        <v>2600</v>
      </c>
      <c r="C236" s="50" t="e">
        <f>VLOOKUP($A236,級距!$A:$K,9,FALSE)</f>
        <v>#N/A</v>
      </c>
      <c r="D236" s="50" t="e">
        <f>VLOOKUP($A236,級距!A:K,10,FALSE)</f>
        <v>#N/A</v>
      </c>
      <c r="E236" s="50" t="e">
        <f>VLOOKUP($A236,級距!A:K,11,FALSE)</f>
        <v>#N/A</v>
      </c>
      <c r="F236" s="50">
        <f t="shared" si="3"/>
        <v>1</v>
      </c>
    </row>
    <row r="237" spans="1:6" x14ac:dyDescent="0.25">
      <c r="A237" s="73" t="s">
        <v>302</v>
      </c>
      <c r="B237" s="66">
        <v>-20320</v>
      </c>
      <c r="C237" s="50" t="e">
        <f>VLOOKUP($A237,級距!$A:$K,9,FALSE)</f>
        <v>#N/A</v>
      </c>
      <c r="D237" s="50" t="e">
        <f>VLOOKUP($A237,級距!A:K,10,FALSE)</f>
        <v>#N/A</v>
      </c>
      <c r="E237" s="50" t="e">
        <f>VLOOKUP($A237,級距!A:K,11,FALSE)</f>
        <v>#N/A</v>
      </c>
      <c r="F237" s="50">
        <f t="shared" si="3"/>
        <v>1</v>
      </c>
    </row>
    <row r="238" spans="1:6" x14ac:dyDescent="0.25">
      <c r="A238" s="73" t="s">
        <v>303</v>
      </c>
      <c r="B238" s="66">
        <v>16590</v>
      </c>
      <c r="C238" s="50" t="e">
        <f>VLOOKUP($A238,級距!$A:$K,9,FALSE)</f>
        <v>#N/A</v>
      </c>
      <c r="D238" s="50" t="e">
        <f>VLOOKUP($A238,級距!A:K,10,FALSE)</f>
        <v>#N/A</v>
      </c>
      <c r="E238" s="50" t="e">
        <f>VLOOKUP($A238,級距!A:K,11,FALSE)</f>
        <v>#N/A</v>
      </c>
      <c r="F238" s="50">
        <f t="shared" si="3"/>
        <v>1</v>
      </c>
    </row>
    <row r="239" spans="1:6" x14ac:dyDescent="0.25">
      <c r="A239" s="73" t="s">
        <v>304</v>
      </c>
      <c r="B239" s="66">
        <v>-950</v>
      </c>
      <c r="C239" s="50" t="e">
        <f>VLOOKUP($A239,級距!$A:$K,9,FALSE)</f>
        <v>#N/A</v>
      </c>
      <c r="D239" s="50" t="e">
        <f>VLOOKUP($A239,級距!A:K,10,FALSE)</f>
        <v>#N/A</v>
      </c>
      <c r="E239" s="50" t="e">
        <f>VLOOKUP($A239,級距!A:K,11,FALSE)</f>
        <v>#N/A</v>
      </c>
      <c r="F239" s="50">
        <f t="shared" si="3"/>
        <v>1</v>
      </c>
    </row>
    <row r="240" spans="1:6" x14ac:dyDescent="0.25">
      <c r="A240" s="73" t="s">
        <v>305</v>
      </c>
      <c r="B240" s="66">
        <v>-6300</v>
      </c>
      <c r="C240" s="50" t="e">
        <f>VLOOKUP($A240,級距!$A:$K,9,FALSE)</f>
        <v>#N/A</v>
      </c>
      <c r="D240" s="50" t="e">
        <f>VLOOKUP($A240,級距!A:K,10,FALSE)</f>
        <v>#N/A</v>
      </c>
      <c r="E240" s="50" t="e">
        <f>VLOOKUP($A240,級距!A:K,11,FALSE)</f>
        <v>#N/A</v>
      </c>
      <c r="F240" s="50">
        <f t="shared" si="3"/>
        <v>1</v>
      </c>
    </row>
    <row r="241" spans="1:6" x14ac:dyDescent="0.25">
      <c r="A241" s="73" t="s">
        <v>306</v>
      </c>
      <c r="B241" s="66">
        <v>18425</v>
      </c>
      <c r="C241" s="50" t="e">
        <f>VLOOKUP($A241,級距!$A:$K,9,FALSE)</f>
        <v>#N/A</v>
      </c>
      <c r="D241" s="50" t="e">
        <f>VLOOKUP($A241,級距!A:K,10,FALSE)</f>
        <v>#N/A</v>
      </c>
      <c r="E241" s="50" t="e">
        <f>VLOOKUP($A241,級距!A:K,11,FALSE)</f>
        <v>#N/A</v>
      </c>
      <c r="F241" s="50">
        <f t="shared" si="3"/>
        <v>1</v>
      </c>
    </row>
    <row r="242" spans="1:6" x14ac:dyDescent="0.25">
      <c r="A242" s="73" t="s">
        <v>307</v>
      </c>
      <c r="B242" s="66">
        <v>15070</v>
      </c>
      <c r="C242" s="50" t="e">
        <f>VLOOKUP($A242,級距!$A:$K,9,FALSE)</f>
        <v>#N/A</v>
      </c>
      <c r="D242" s="50" t="e">
        <f>VLOOKUP($A242,級距!A:K,10,FALSE)</f>
        <v>#N/A</v>
      </c>
      <c r="E242" s="50" t="e">
        <f>VLOOKUP($A242,級距!A:K,11,FALSE)</f>
        <v>#N/A</v>
      </c>
      <c r="F242" s="50">
        <f t="shared" si="3"/>
        <v>1</v>
      </c>
    </row>
    <row r="243" spans="1:6" x14ac:dyDescent="0.25">
      <c r="A243" s="73" t="s">
        <v>308</v>
      </c>
      <c r="B243" s="66">
        <v>-9100</v>
      </c>
      <c r="C243" s="50" t="e">
        <f>VLOOKUP($A243,級距!$A:$K,9,FALSE)</f>
        <v>#N/A</v>
      </c>
      <c r="D243" s="50" t="e">
        <f>VLOOKUP($A243,級距!A:K,10,FALSE)</f>
        <v>#N/A</v>
      </c>
      <c r="E243" s="50" t="e">
        <f>VLOOKUP($A243,級距!A:K,11,FALSE)</f>
        <v>#N/A</v>
      </c>
      <c r="F243" s="50">
        <f t="shared" si="3"/>
        <v>1</v>
      </c>
    </row>
    <row r="244" spans="1:6" x14ac:dyDescent="0.25">
      <c r="A244" s="73" t="s">
        <v>309</v>
      </c>
      <c r="B244" s="66">
        <v>2275</v>
      </c>
      <c r="C244" s="50" t="e">
        <f>VLOOKUP($A244,級距!$A:$K,9,FALSE)</f>
        <v>#N/A</v>
      </c>
      <c r="D244" s="50" t="e">
        <f>VLOOKUP($A244,級距!A:K,10,FALSE)</f>
        <v>#N/A</v>
      </c>
      <c r="E244" s="50" t="e">
        <f>VLOOKUP($A244,級距!A:K,11,FALSE)</f>
        <v>#N/A</v>
      </c>
      <c r="F244" s="50">
        <f t="shared" si="3"/>
        <v>1</v>
      </c>
    </row>
    <row r="245" spans="1:6" x14ac:dyDescent="0.25">
      <c r="A245" s="73" t="s">
        <v>310</v>
      </c>
      <c r="B245" s="66">
        <v>-3395</v>
      </c>
      <c r="C245" s="50" t="e">
        <f>VLOOKUP($A245,級距!$A:$K,9,FALSE)</f>
        <v>#N/A</v>
      </c>
      <c r="D245" s="50" t="e">
        <f>VLOOKUP($A245,級距!A:K,10,FALSE)</f>
        <v>#N/A</v>
      </c>
      <c r="E245" s="50" t="e">
        <f>VLOOKUP($A245,級距!A:K,11,FALSE)</f>
        <v>#N/A</v>
      </c>
      <c r="F245" s="50">
        <f t="shared" si="3"/>
        <v>1</v>
      </c>
    </row>
    <row r="246" spans="1:6" x14ac:dyDescent="0.25">
      <c r="A246" s="73" t="s">
        <v>311</v>
      </c>
      <c r="B246" s="66">
        <v>-1800</v>
      </c>
      <c r="C246" s="50" t="e">
        <f>VLOOKUP($A246,級距!$A:$K,9,FALSE)</f>
        <v>#N/A</v>
      </c>
      <c r="D246" s="50" t="e">
        <f>VLOOKUP($A246,級距!A:K,10,FALSE)</f>
        <v>#N/A</v>
      </c>
      <c r="E246" s="50" t="e">
        <f>VLOOKUP($A246,級距!A:K,11,FALSE)</f>
        <v>#N/A</v>
      </c>
      <c r="F246" s="50">
        <f t="shared" si="3"/>
        <v>1</v>
      </c>
    </row>
    <row r="247" spans="1:6" x14ac:dyDescent="0.25">
      <c r="A247" s="73" t="s">
        <v>312</v>
      </c>
      <c r="B247" s="66">
        <v>12130</v>
      </c>
      <c r="C247" s="50" t="e">
        <f>VLOOKUP($A247,級距!$A:$K,9,FALSE)</f>
        <v>#N/A</v>
      </c>
      <c r="D247" s="50" t="e">
        <f>VLOOKUP($A247,級距!A:K,10,FALSE)</f>
        <v>#N/A</v>
      </c>
      <c r="E247" s="50" t="e">
        <f>VLOOKUP($A247,級距!A:K,11,FALSE)</f>
        <v>#N/A</v>
      </c>
      <c r="F247" s="50">
        <f t="shared" si="3"/>
        <v>1</v>
      </c>
    </row>
    <row r="248" spans="1:6" x14ac:dyDescent="0.25">
      <c r="A248" s="73" t="s">
        <v>313</v>
      </c>
      <c r="B248" s="66">
        <v>50690</v>
      </c>
      <c r="C248" s="50" t="e">
        <f>VLOOKUP($A248,級距!$A:$K,9,FALSE)</f>
        <v>#N/A</v>
      </c>
      <c r="D248" s="50" t="e">
        <f>VLOOKUP($A248,級距!A:K,10,FALSE)</f>
        <v>#N/A</v>
      </c>
      <c r="E248" s="50" t="e">
        <f>VLOOKUP($A248,級距!A:K,11,FALSE)</f>
        <v>#N/A</v>
      </c>
      <c r="F248" s="50">
        <f t="shared" si="3"/>
        <v>1</v>
      </c>
    </row>
    <row r="249" spans="1:6" x14ac:dyDescent="0.25">
      <c r="A249" s="73" t="s">
        <v>314</v>
      </c>
      <c r="B249" s="66">
        <v>5180</v>
      </c>
      <c r="C249" s="50" t="e">
        <f>VLOOKUP($A249,級距!$A:$K,9,FALSE)</f>
        <v>#N/A</v>
      </c>
      <c r="D249" s="50" t="e">
        <f>VLOOKUP($A249,級距!A:K,10,FALSE)</f>
        <v>#N/A</v>
      </c>
      <c r="E249" s="50" t="e">
        <f>VLOOKUP($A249,級距!A:K,11,FALSE)</f>
        <v>#N/A</v>
      </c>
      <c r="F249" s="50">
        <f t="shared" si="3"/>
        <v>1</v>
      </c>
    </row>
    <row r="250" spans="1:6" x14ac:dyDescent="0.25">
      <c r="A250" s="73" t="s">
        <v>315</v>
      </c>
      <c r="B250" s="66">
        <v>-20320</v>
      </c>
      <c r="C250" s="50" t="e">
        <f>VLOOKUP($A250,級距!$A:$K,9,FALSE)</f>
        <v>#N/A</v>
      </c>
      <c r="D250" s="50" t="e">
        <f>VLOOKUP($A250,級距!A:K,10,FALSE)</f>
        <v>#N/A</v>
      </c>
      <c r="E250" s="50" t="e">
        <f>VLOOKUP($A250,級距!A:K,11,FALSE)</f>
        <v>#N/A</v>
      </c>
      <c r="F250" s="50">
        <f t="shared" si="3"/>
        <v>1</v>
      </c>
    </row>
    <row r="251" spans="1:6" x14ac:dyDescent="0.25">
      <c r="A251" s="73" t="s">
        <v>316</v>
      </c>
      <c r="B251" s="66">
        <v>27960</v>
      </c>
      <c r="C251" s="50" t="e">
        <f>VLOOKUP($A251,級距!$A:$K,9,FALSE)</f>
        <v>#N/A</v>
      </c>
      <c r="D251" s="50" t="e">
        <f>VLOOKUP($A251,級距!A:K,10,FALSE)</f>
        <v>#N/A</v>
      </c>
      <c r="E251" s="50" t="e">
        <f>VLOOKUP($A251,級距!A:K,11,FALSE)</f>
        <v>#N/A</v>
      </c>
      <c r="F251" s="50">
        <f t="shared" si="3"/>
        <v>1</v>
      </c>
    </row>
    <row r="252" spans="1:6" x14ac:dyDescent="0.25">
      <c r="A252" s="73" t="s">
        <v>317</v>
      </c>
      <c r="B252" s="66">
        <v>-4100</v>
      </c>
      <c r="C252" s="50" t="e">
        <f>VLOOKUP($A252,級距!$A:$K,9,FALSE)</f>
        <v>#N/A</v>
      </c>
      <c r="D252" s="50" t="e">
        <f>VLOOKUP($A252,級距!A:K,10,FALSE)</f>
        <v>#N/A</v>
      </c>
      <c r="E252" s="50" t="e">
        <f>VLOOKUP($A252,級距!A:K,11,FALSE)</f>
        <v>#N/A</v>
      </c>
      <c r="F252" s="50">
        <f t="shared" si="3"/>
        <v>1</v>
      </c>
    </row>
    <row r="253" spans="1:6" x14ac:dyDescent="0.25">
      <c r="A253" s="73" t="s">
        <v>318</v>
      </c>
      <c r="B253" s="66">
        <v>21850</v>
      </c>
      <c r="C253" s="50" t="e">
        <f>VLOOKUP($A253,級距!$A:$K,9,FALSE)</f>
        <v>#N/A</v>
      </c>
      <c r="D253" s="50" t="e">
        <f>VLOOKUP($A253,級距!A:K,10,FALSE)</f>
        <v>#N/A</v>
      </c>
      <c r="E253" s="50" t="e">
        <f>VLOOKUP($A253,級距!A:K,11,FALSE)</f>
        <v>#N/A</v>
      </c>
      <c r="F253" s="50">
        <f t="shared" si="3"/>
        <v>1</v>
      </c>
    </row>
    <row r="254" spans="1:6" x14ac:dyDescent="0.25">
      <c r="A254" s="73" t="s">
        <v>319</v>
      </c>
      <c r="B254" s="66">
        <v>7340</v>
      </c>
      <c r="C254" s="50" t="e">
        <f>VLOOKUP($A254,級距!$A:$K,9,FALSE)</f>
        <v>#N/A</v>
      </c>
      <c r="D254" s="50" t="e">
        <f>VLOOKUP($A254,級距!A:K,10,FALSE)</f>
        <v>#N/A</v>
      </c>
      <c r="E254" s="50" t="e">
        <f>VLOOKUP($A254,級距!A:K,11,FALSE)</f>
        <v>#N/A</v>
      </c>
      <c r="F254" s="50">
        <f t="shared" si="3"/>
        <v>1</v>
      </c>
    </row>
    <row r="255" spans="1:6" x14ac:dyDescent="0.25">
      <c r="A255" s="73" t="s">
        <v>320</v>
      </c>
      <c r="B255" s="66">
        <v>-20400</v>
      </c>
      <c r="C255" s="50" t="e">
        <f>VLOOKUP($A255,級距!$A:$K,9,FALSE)</f>
        <v>#N/A</v>
      </c>
      <c r="D255" s="50" t="e">
        <f>VLOOKUP($A255,級距!A:K,10,FALSE)</f>
        <v>#N/A</v>
      </c>
      <c r="E255" s="50" t="e">
        <f>VLOOKUP($A255,級距!A:K,11,FALSE)</f>
        <v>#N/A</v>
      </c>
      <c r="F255" s="50">
        <f t="shared" si="3"/>
        <v>1</v>
      </c>
    </row>
    <row r="256" spans="1:6" x14ac:dyDescent="0.25">
      <c r="A256" s="73" t="s">
        <v>321</v>
      </c>
      <c r="B256" s="66">
        <v>4830</v>
      </c>
      <c r="C256" s="50" t="e">
        <f>VLOOKUP($A256,級距!$A:$K,9,FALSE)</f>
        <v>#N/A</v>
      </c>
      <c r="D256" s="50" t="e">
        <f>VLOOKUP($A256,級距!A:K,10,FALSE)</f>
        <v>#N/A</v>
      </c>
      <c r="E256" s="50" t="e">
        <f>VLOOKUP($A256,級距!A:K,11,FALSE)</f>
        <v>#N/A</v>
      </c>
      <c r="F256" s="50">
        <f t="shared" si="3"/>
        <v>1</v>
      </c>
    </row>
    <row r="257" spans="1:6" x14ac:dyDescent="0.25">
      <c r="A257" s="73" t="s">
        <v>322</v>
      </c>
      <c r="B257" s="66">
        <v>36430</v>
      </c>
      <c r="C257" s="50" t="e">
        <f>VLOOKUP($A257,級距!$A:$K,9,FALSE)</f>
        <v>#N/A</v>
      </c>
      <c r="D257" s="50" t="e">
        <f>VLOOKUP($A257,級距!A:K,10,FALSE)</f>
        <v>#N/A</v>
      </c>
      <c r="E257" s="50" t="e">
        <f>VLOOKUP($A257,級距!A:K,11,FALSE)</f>
        <v>#N/A</v>
      </c>
      <c r="F257" s="50">
        <f t="shared" si="3"/>
        <v>1</v>
      </c>
    </row>
    <row r="258" spans="1:6" x14ac:dyDescent="0.25">
      <c r="A258" s="73" t="s">
        <v>323</v>
      </c>
      <c r="B258" s="66">
        <v>-480</v>
      </c>
      <c r="C258" s="50" t="e">
        <f>VLOOKUP($A258,級距!$A:$K,9,FALSE)</f>
        <v>#N/A</v>
      </c>
      <c r="D258" s="50" t="e">
        <f>VLOOKUP($A258,級距!A:K,10,FALSE)</f>
        <v>#N/A</v>
      </c>
      <c r="E258" s="50" t="e">
        <f>VLOOKUP($A258,級距!A:K,11,FALSE)</f>
        <v>#N/A</v>
      </c>
      <c r="F258" s="50">
        <f t="shared" ref="F258:F321" si="4">IF(B258&lt;&gt;0,1,0)</f>
        <v>1</v>
      </c>
    </row>
    <row r="259" spans="1:6" x14ac:dyDescent="0.25">
      <c r="A259" s="73" t="s">
        <v>324</v>
      </c>
      <c r="B259" s="66">
        <v>-20400</v>
      </c>
      <c r="C259" s="50" t="e">
        <f>VLOOKUP($A259,級距!$A:$K,9,FALSE)</f>
        <v>#N/A</v>
      </c>
      <c r="D259" s="50" t="e">
        <f>VLOOKUP($A259,級距!A:K,10,FALSE)</f>
        <v>#N/A</v>
      </c>
      <c r="E259" s="50" t="e">
        <f>VLOOKUP($A259,級距!A:K,11,FALSE)</f>
        <v>#N/A</v>
      </c>
      <c r="F259" s="50">
        <f t="shared" si="4"/>
        <v>1</v>
      </c>
    </row>
    <row r="260" spans="1:6" x14ac:dyDescent="0.25">
      <c r="A260" s="73" t="s">
        <v>325</v>
      </c>
      <c r="B260" s="66">
        <v>1100</v>
      </c>
      <c r="C260" s="50" t="e">
        <f>VLOOKUP($A260,級距!$A:$K,9,FALSE)</f>
        <v>#N/A</v>
      </c>
      <c r="D260" s="50" t="e">
        <f>VLOOKUP($A260,級距!A:K,10,FALSE)</f>
        <v>#N/A</v>
      </c>
      <c r="E260" s="50" t="e">
        <f>VLOOKUP($A260,級距!A:K,11,FALSE)</f>
        <v>#N/A</v>
      </c>
      <c r="F260" s="50">
        <f t="shared" si="4"/>
        <v>1</v>
      </c>
    </row>
    <row r="261" spans="1:6" x14ac:dyDescent="0.25">
      <c r="A261" s="73" t="s">
        <v>326</v>
      </c>
      <c r="B261" s="66">
        <v>-20320</v>
      </c>
      <c r="C261" s="50" t="e">
        <f>VLOOKUP($A261,級距!$A:$K,9,FALSE)</f>
        <v>#N/A</v>
      </c>
      <c r="D261" s="50" t="e">
        <f>VLOOKUP($A261,級距!A:K,10,FALSE)</f>
        <v>#N/A</v>
      </c>
      <c r="E261" s="50" t="e">
        <f>VLOOKUP($A261,級距!A:K,11,FALSE)</f>
        <v>#N/A</v>
      </c>
      <c r="F261" s="50">
        <f t="shared" si="4"/>
        <v>1</v>
      </c>
    </row>
    <row r="262" spans="1:6" x14ac:dyDescent="0.25">
      <c r="A262" s="73" t="s">
        <v>327</v>
      </c>
      <c r="B262" s="66">
        <v>7870</v>
      </c>
      <c r="C262" s="50" t="e">
        <f>VLOOKUP($A262,級距!$A:$K,9,FALSE)</f>
        <v>#N/A</v>
      </c>
      <c r="D262" s="50" t="e">
        <f>VLOOKUP($A262,級距!A:K,10,FALSE)</f>
        <v>#N/A</v>
      </c>
      <c r="E262" s="50" t="e">
        <f>VLOOKUP($A262,級距!A:K,11,FALSE)</f>
        <v>#N/A</v>
      </c>
      <c r="F262" s="50">
        <f t="shared" si="4"/>
        <v>1</v>
      </c>
    </row>
    <row r="263" spans="1:6" x14ac:dyDescent="0.25">
      <c r="A263" s="73" t="s">
        <v>328</v>
      </c>
      <c r="B263" s="66">
        <v>9920</v>
      </c>
      <c r="C263" s="50" t="e">
        <f>VLOOKUP($A263,級距!$A:$K,9,FALSE)</f>
        <v>#N/A</v>
      </c>
      <c r="D263" s="50" t="e">
        <f>VLOOKUP($A263,級距!A:K,10,FALSE)</f>
        <v>#N/A</v>
      </c>
      <c r="E263" s="50" t="e">
        <f>VLOOKUP($A263,級距!A:K,11,FALSE)</f>
        <v>#N/A</v>
      </c>
      <c r="F263" s="50">
        <f t="shared" si="4"/>
        <v>1</v>
      </c>
    </row>
    <row r="264" spans="1:6" x14ac:dyDescent="0.25">
      <c r="A264" s="73" t="s">
        <v>329</v>
      </c>
      <c r="B264" s="66">
        <v>-20400</v>
      </c>
      <c r="C264" s="50" t="e">
        <f>VLOOKUP($A264,級距!$A:$K,9,FALSE)</f>
        <v>#N/A</v>
      </c>
      <c r="D264" s="50" t="e">
        <f>VLOOKUP($A264,級距!A:K,10,FALSE)</f>
        <v>#N/A</v>
      </c>
      <c r="E264" s="50" t="e">
        <f>VLOOKUP($A264,級距!A:K,11,FALSE)</f>
        <v>#N/A</v>
      </c>
      <c r="F264" s="50">
        <f t="shared" si="4"/>
        <v>1</v>
      </c>
    </row>
    <row r="265" spans="1:6" x14ac:dyDescent="0.25">
      <c r="A265" s="73" t="s">
        <v>330</v>
      </c>
      <c r="B265" s="66">
        <v>9980</v>
      </c>
      <c r="C265" s="50" t="e">
        <f>VLOOKUP($A265,級距!$A:$K,9,FALSE)</f>
        <v>#N/A</v>
      </c>
      <c r="D265" s="50" t="e">
        <f>VLOOKUP($A265,級距!A:K,10,FALSE)</f>
        <v>#N/A</v>
      </c>
      <c r="E265" s="50" t="e">
        <f>VLOOKUP($A265,級距!A:K,11,FALSE)</f>
        <v>#N/A</v>
      </c>
      <c r="F265" s="50">
        <f t="shared" si="4"/>
        <v>1</v>
      </c>
    </row>
    <row r="266" spans="1:6" x14ac:dyDescent="0.25">
      <c r="A266" s="73" t="s">
        <v>331</v>
      </c>
      <c r="B266" s="66">
        <v>-10510</v>
      </c>
      <c r="C266" s="50" t="e">
        <f>VLOOKUP($A266,級距!$A:$K,9,FALSE)</f>
        <v>#N/A</v>
      </c>
      <c r="D266" s="50" t="e">
        <f>VLOOKUP($A266,級距!A:K,10,FALSE)</f>
        <v>#N/A</v>
      </c>
      <c r="E266" s="50" t="e">
        <f>VLOOKUP($A266,級距!A:K,11,FALSE)</f>
        <v>#N/A</v>
      </c>
      <c r="F266" s="50">
        <f t="shared" si="4"/>
        <v>1</v>
      </c>
    </row>
    <row r="267" spans="1:6" x14ac:dyDescent="0.25">
      <c r="A267" s="73" t="s">
        <v>332</v>
      </c>
      <c r="B267" s="66">
        <v>-20400</v>
      </c>
      <c r="C267" s="50" t="e">
        <f>VLOOKUP($A267,級距!$A:$K,9,FALSE)</f>
        <v>#N/A</v>
      </c>
      <c r="D267" s="50" t="e">
        <f>VLOOKUP($A267,級距!A:K,10,FALSE)</f>
        <v>#N/A</v>
      </c>
      <c r="E267" s="50" t="e">
        <f>VLOOKUP($A267,級距!A:K,11,FALSE)</f>
        <v>#N/A</v>
      </c>
      <c r="F267" s="50">
        <f t="shared" si="4"/>
        <v>1</v>
      </c>
    </row>
    <row r="268" spans="1:6" x14ac:dyDescent="0.25">
      <c r="A268" s="73" t="s">
        <v>333</v>
      </c>
      <c r="B268" s="66">
        <v>-11870</v>
      </c>
      <c r="C268" s="50" t="e">
        <f>VLOOKUP($A268,級距!$A:$K,9,FALSE)</f>
        <v>#N/A</v>
      </c>
      <c r="D268" s="50" t="e">
        <f>VLOOKUP($A268,級距!A:K,10,FALSE)</f>
        <v>#N/A</v>
      </c>
      <c r="E268" s="50" t="e">
        <f>VLOOKUP($A268,級距!A:K,11,FALSE)</f>
        <v>#N/A</v>
      </c>
      <c r="F268" s="50">
        <f t="shared" si="4"/>
        <v>1</v>
      </c>
    </row>
    <row r="269" spans="1:6" x14ac:dyDescent="0.25">
      <c r="A269" s="73" t="s">
        <v>334</v>
      </c>
      <c r="B269" s="66">
        <v>-20400</v>
      </c>
      <c r="C269" s="50" t="e">
        <f>VLOOKUP($A269,級距!$A:$K,9,FALSE)</f>
        <v>#N/A</v>
      </c>
      <c r="D269" s="50" t="e">
        <f>VLOOKUP($A269,級距!A:K,10,FALSE)</f>
        <v>#N/A</v>
      </c>
      <c r="E269" s="50" t="e">
        <f>VLOOKUP($A269,級距!A:K,11,FALSE)</f>
        <v>#N/A</v>
      </c>
      <c r="F269" s="50">
        <f t="shared" si="4"/>
        <v>1</v>
      </c>
    </row>
    <row r="270" spans="1:6" x14ac:dyDescent="0.25">
      <c r="A270" s="73" t="s">
        <v>335</v>
      </c>
      <c r="B270" s="66">
        <v>17580</v>
      </c>
      <c r="C270" s="50" t="e">
        <f>VLOOKUP($A270,級距!$A:$K,9,FALSE)</f>
        <v>#N/A</v>
      </c>
      <c r="D270" s="50" t="e">
        <f>VLOOKUP($A270,級距!A:K,10,FALSE)</f>
        <v>#N/A</v>
      </c>
      <c r="E270" s="50" t="e">
        <f>VLOOKUP($A270,級距!A:K,11,FALSE)</f>
        <v>#N/A</v>
      </c>
      <c r="F270" s="50">
        <f t="shared" si="4"/>
        <v>1</v>
      </c>
    </row>
    <row r="271" spans="1:6" x14ac:dyDescent="0.25">
      <c r="A271" s="73" t="s">
        <v>336</v>
      </c>
      <c r="B271" s="66">
        <v>-1515</v>
      </c>
      <c r="C271" s="50" t="e">
        <f>VLOOKUP($A271,級距!$A:$K,9,FALSE)</f>
        <v>#N/A</v>
      </c>
      <c r="D271" s="50" t="e">
        <f>VLOOKUP($A271,級距!A:K,10,FALSE)</f>
        <v>#N/A</v>
      </c>
      <c r="E271" s="50" t="e">
        <f>VLOOKUP($A271,級距!A:K,11,FALSE)</f>
        <v>#N/A</v>
      </c>
      <c r="F271" s="50">
        <f t="shared" si="4"/>
        <v>1</v>
      </c>
    </row>
    <row r="272" spans="1:6" x14ac:dyDescent="0.25">
      <c r="A272" s="73" t="s">
        <v>337</v>
      </c>
      <c r="B272" s="66">
        <v>20005</v>
      </c>
      <c r="C272" s="50" t="e">
        <f>VLOOKUP($A272,級距!$A:$K,9,FALSE)</f>
        <v>#N/A</v>
      </c>
      <c r="D272" s="50" t="e">
        <f>VLOOKUP($A272,級距!A:K,10,FALSE)</f>
        <v>#N/A</v>
      </c>
      <c r="E272" s="50" t="e">
        <f>VLOOKUP($A272,級距!A:K,11,FALSE)</f>
        <v>#N/A</v>
      </c>
      <c r="F272" s="50">
        <f t="shared" si="4"/>
        <v>1</v>
      </c>
    </row>
    <row r="273" spans="1:6" x14ac:dyDescent="0.25">
      <c r="A273" s="73" t="s">
        <v>338</v>
      </c>
      <c r="B273" s="66">
        <v>-20800</v>
      </c>
      <c r="C273" s="50" t="e">
        <f>VLOOKUP($A273,級距!$A:$K,9,FALSE)</f>
        <v>#N/A</v>
      </c>
      <c r="D273" s="50" t="e">
        <f>VLOOKUP($A273,級距!A:K,10,FALSE)</f>
        <v>#N/A</v>
      </c>
      <c r="E273" s="50" t="e">
        <f>VLOOKUP($A273,級距!A:K,11,FALSE)</f>
        <v>#N/A</v>
      </c>
      <c r="F273" s="50">
        <f t="shared" si="4"/>
        <v>1</v>
      </c>
    </row>
    <row r="274" spans="1:6" x14ac:dyDescent="0.25">
      <c r="A274" s="73" t="s">
        <v>339</v>
      </c>
      <c r="B274" s="66">
        <v>-20400</v>
      </c>
      <c r="C274" s="50" t="e">
        <f>VLOOKUP($A274,級距!$A:$K,9,FALSE)</f>
        <v>#N/A</v>
      </c>
      <c r="D274" s="50" t="e">
        <f>VLOOKUP($A274,級距!A:K,10,FALSE)</f>
        <v>#N/A</v>
      </c>
      <c r="E274" s="50" t="e">
        <f>VLOOKUP($A274,級距!A:K,11,FALSE)</f>
        <v>#N/A</v>
      </c>
      <c r="F274" s="50">
        <f t="shared" si="4"/>
        <v>1</v>
      </c>
    </row>
    <row r="275" spans="1:6" x14ac:dyDescent="0.25">
      <c r="A275" s="73" t="s">
        <v>340</v>
      </c>
      <c r="B275" s="66">
        <v>6610</v>
      </c>
      <c r="C275" s="50" t="e">
        <f>VLOOKUP($A275,級距!$A:$K,9,FALSE)</f>
        <v>#N/A</v>
      </c>
      <c r="D275" s="50" t="e">
        <f>VLOOKUP($A275,級距!A:K,10,FALSE)</f>
        <v>#N/A</v>
      </c>
      <c r="E275" s="50" t="e">
        <f>VLOOKUP($A275,級距!A:K,11,FALSE)</f>
        <v>#N/A</v>
      </c>
      <c r="F275" s="50">
        <f t="shared" si="4"/>
        <v>1</v>
      </c>
    </row>
    <row r="276" spans="1:6" x14ac:dyDescent="0.25">
      <c r="A276" s="73" t="s">
        <v>341</v>
      </c>
      <c r="B276" s="66">
        <v>-945</v>
      </c>
      <c r="C276" s="50" t="e">
        <f>VLOOKUP($A276,級距!$A:$K,9,FALSE)</f>
        <v>#N/A</v>
      </c>
      <c r="D276" s="50" t="e">
        <f>VLOOKUP($A276,級距!A:K,10,FALSE)</f>
        <v>#N/A</v>
      </c>
      <c r="E276" s="50" t="e">
        <f>VLOOKUP($A276,級距!A:K,11,FALSE)</f>
        <v>#N/A</v>
      </c>
      <c r="F276" s="50">
        <f t="shared" si="4"/>
        <v>1</v>
      </c>
    </row>
    <row r="277" spans="1:6" x14ac:dyDescent="0.25">
      <c r="A277" s="73" t="s">
        <v>342</v>
      </c>
      <c r="B277" s="66">
        <v>-11360</v>
      </c>
      <c r="C277" s="50" t="e">
        <f>VLOOKUP($A277,級距!$A:$K,9,FALSE)</f>
        <v>#N/A</v>
      </c>
      <c r="D277" s="50" t="e">
        <f>VLOOKUP($A277,級距!A:K,10,FALSE)</f>
        <v>#N/A</v>
      </c>
      <c r="E277" s="50" t="e">
        <f>VLOOKUP($A277,級距!A:K,11,FALSE)</f>
        <v>#N/A</v>
      </c>
      <c r="F277" s="50">
        <f t="shared" si="4"/>
        <v>1</v>
      </c>
    </row>
    <row r="278" spans="1:6" x14ac:dyDescent="0.25">
      <c r="A278" s="73" t="s">
        <v>343</v>
      </c>
      <c r="B278" s="66">
        <v>-20655</v>
      </c>
      <c r="C278" s="50" t="e">
        <f>VLOOKUP($A278,級距!$A:$K,9,FALSE)</f>
        <v>#N/A</v>
      </c>
      <c r="D278" s="50" t="e">
        <f>VLOOKUP($A278,級距!A:K,10,FALSE)</f>
        <v>#N/A</v>
      </c>
      <c r="E278" s="50" t="e">
        <f>VLOOKUP($A278,級距!A:K,11,FALSE)</f>
        <v>#N/A</v>
      </c>
      <c r="F278" s="50">
        <f t="shared" si="4"/>
        <v>1</v>
      </c>
    </row>
    <row r="279" spans="1:6" x14ac:dyDescent="0.25">
      <c r="A279" s="73" t="s">
        <v>344</v>
      </c>
      <c r="B279" s="66">
        <v>-20240</v>
      </c>
      <c r="C279" s="50" t="e">
        <f>VLOOKUP($A279,級距!$A:$K,9,FALSE)</f>
        <v>#N/A</v>
      </c>
      <c r="D279" s="50" t="e">
        <f>VLOOKUP($A279,級距!A:K,10,FALSE)</f>
        <v>#N/A</v>
      </c>
      <c r="E279" s="50" t="e">
        <f>VLOOKUP($A279,級距!A:K,11,FALSE)</f>
        <v>#N/A</v>
      </c>
      <c r="F279" s="50">
        <f t="shared" si="4"/>
        <v>1</v>
      </c>
    </row>
    <row r="280" spans="1:6" x14ac:dyDescent="0.25">
      <c r="A280" s="73" t="s">
        <v>345</v>
      </c>
      <c r="B280" s="66">
        <v>12260</v>
      </c>
      <c r="C280" s="50" t="e">
        <f>VLOOKUP($A280,級距!$A:$K,9,FALSE)</f>
        <v>#N/A</v>
      </c>
      <c r="D280" s="50" t="e">
        <f>VLOOKUP($A280,級距!A:K,10,FALSE)</f>
        <v>#N/A</v>
      </c>
      <c r="E280" s="50" t="e">
        <f>VLOOKUP($A280,級距!A:K,11,FALSE)</f>
        <v>#N/A</v>
      </c>
      <c r="F280" s="50">
        <f t="shared" si="4"/>
        <v>1</v>
      </c>
    </row>
    <row r="281" spans="1:6" x14ac:dyDescent="0.25">
      <c r="A281" s="73" t="s">
        <v>346</v>
      </c>
      <c r="B281" s="66">
        <v>9450</v>
      </c>
      <c r="C281" s="50" t="e">
        <f>VLOOKUP($A281,級距!$A:$K,9,FALSE)</f>
        <v>#N/A</v>
      </c>
      <c r="D281" s="50" t="e">
        <f>VLOOKUP($A281,級距!A:K,10,FALSE)</f>
        <v>#N/A</v>
      </c>
      <c r="E281" s="50" t="e">
        <f>VLOOKUP($A281,級距!A:K,11,FALSE)</f>
        <v>#N/A</v>
      </c>
      <c r="F281" s="50">
        <f t="shared" si="4"/>
        <v>1</v>
      </c>
    </row>
    <row r="282" spans="1:6" x14ac:dyDescent="0.25">
      <c r="A282" s="73" t="s">
        <v>347</v>
      </c>
      <c r="B282" s="66">
        <v>-20655</v>
      </c>
      <c r="C282" s="50" t="e">
        <f>VLOOKUP($A282,級距!$A:$K,9,FALSE)</f>
        <v>#N/A</v>
      </c>
      <c r="D282" s="50" t="e">
        <f>VLOOKUP($A282,級距!A:K,10,FALSE)</f>
        <v>#N/A</v>
      </c>
      <c r="E282" s="50" t="e">
        <f>VLOOKUP($A282,級距!A:K,11,FALSE)</f>
        <v>#N/A</v>
      </c>
      <c r="F282" s="50">
        <f t="shared" si="4"/>
        <v>1</v>
      </c>
    </row>
    <row r="283" spans="1:6" x14ac:dyDescent="0.25">
      <c r="A283" s="73" t="s">
        <v>348</v>
      </c>
      <c r="B283" s="66">
        <v>25940</v>
      </c>
      <c r="C283" s="50" t="e">
        <f>VLOOKUP($A283,級距!$A:$K,9,FALSE)</f>
        <v>#N/A</v>
      </c>
      <c r="D283" s="50" t="e">
        <f>VLOOKUP($A283,級距!A:K,10,FALSE)</f>
        <v>#N/A</v>
      </c>
      <c r="E283" s="50" t="e">
        <f>VLOOKUP($A283,級距!A:K,11,FALSE)</f>
        <v>#N/A</v>
      </c>
      <c r="F283" s="50">
        <f t="shared" si="4"/>
        <v>1</v>
      </c>
    </row>
    <row r="284" spans="1:6" x14ac:dyDescent="0.25">
      <c r="A284" s="73" t="s">
        <v>349</v>
      </c>
      <c r="B284" s="66">
        <v>25640</v>
      </c>
      <c r="C284" s="50" t="e">
        <f>VLOOKUP($A284,級距!$A:$K,9,FALSE)</f>
        <v>#N/A</v>
      </c>
      <c r="D284" s="50" t="e">
        <f>VLOOKUP($A284,級距!A:K,10,FALSE)</f>
        <v>#N/A</v>
      </c>
      <c r="E284" s="50" t="e">
        <f>VLOOKUP($A284,級距!A:K,11,FALSE)</f>
        <v>#N/A</v>
      </c>
      <c r="F284" s="50">
        <f t="shared" si="4"/>
        <v>1</v>
      </c>
    </row>
    <row r="285" spans="1:6" x14ac:dyDescent="0.25">
      <c r="A285" s="73" t="s">
        <v>350</v>
      </c>
      <c r="B285" s="66">
        <v>-3605</v>
      </c>
      <c r="C285" s="50" t="e">
        <f>VLOOKUP($A285,級距!$A:$K,9,FALSE)</f>
        <v>#N/A</v>
      </c>
      <c r="D285" s="50" t="e">
        <f>VLOOKUP($A285,級距!A:K,10,FALSE)</f>
        <v>#N/A</v>
      </c>
      <c r="E285" s="50" t="e">
        <f>VLOOKUP($A285,級距!A:K,11,FALSE)</f>
        <v>#N/A</v>
      </c>
      <c r="F285" s="50">
        <f t="shared" si="4"/>
        <v>1</v>
      </c>
    </row>
    <row r="286" spans="1:6" x14ac:dyDescent="0.25">
      <c r="A286" s="73" t="s">
        <v>351</v>
      </c>
      <c r="B286" s="66">
        <v>-10650</v>
      </c>
      <c r="C286" s="50" t="e">
        <f>VLOOKUP($A286,級距!$A:$K,9,FALSE)</f>
        <v>#N/A</v>
      </c>
      <c r="D286" s="50" t="e">
        <f>VLOOKUP($A286,級距!A:K,10,FALSE)</f>
        <v>#N/A</v>
      </c>
      <c r="E286" s="50" t="e">
        <f>VLOOKUP($A286,級距!A:K,11,FALSE)</f>
        <v>#N/A</v>
      </c>
      <c r="F286" s="50">
        <f t="shared" si="4"/>
        <v>1</v>
      </c>
    </row>
    <row r="287" spans="1:6" x14ac:dyDescent="0.25">
      <c r="A287" s="73" t="s">
        <v>352</v>
      </c>
      <c r="B287" s="66">
        <v>-20400</v>
      </c>
      <c r="C287" s="50" t="e">
        <f>VLOOKUP($A287,級距!$A:$K,9,FALSE)</f>
        <v>#N/A</v>
      </c>
      <c r="D287" s="50" t="e">
        <f>VLOOKUP($A287,級距!A:K,10,FALSE)</f>
        <v>#N/A</v>
      </c>
      <c r="E287" s="50" t="e">
        <f>VLOOKUP($A287,級距!A:K,11,FALSE)</f>
        <v>#N/A</v>
      </c>
      <c r="F287" s="50">
        <f t="shared" si="4"/>
        <v>1</v>
      </c>
    </row>
    <row r="288" spans="1:6" x14ac:dyDescent="0.25">
      <c r="A288" s="73" t="s">
        <v>353</v>
      </c>
      <c r="B288" s="66">
        <v>-20350</v>
      </c>
      <c r="C288" s="50" t="e">
        <f>VLOOKUP($A288,級距!$A:$K,9,FALSE)</f>
        <v>#N/A</v>
      </c>
      <c r="D288" s="50" t="e">
        <f>VLOOKUP($A288,級距!A:K,10,FALSE)</f>
        <v>#N/A</v>
      </c>
      <c r="E288" s="50" t="e">
        <f>VLOOKUP($A288,級距!A:K,11,FALSE)</f>
        <v>#N/A</v>
      </c>
      <c r="F288" s="50">
        <f t="shared" si="4"/>
        <v>1</v>
      </c>
    </row>
    <row r="289" spans="1:6" x14ac:dyDescent="0.25">
      <c r="A289" s="73" t="s">
        <v>354</v>
      </c>
      <c r="B289" s="66">
        <v>-6250</v>
      </c>
      <c r="C289" s="50" t="e">
        <f>VLOOKUP($A289,級距!$A:$K,9,FALSE)</f>
        <v>#N/A</v>
      </c>
      <c r="D289" s="50" t="e">
        <f>VLOOKUP($A289,級距!A:K,10,FALSE)</f>
        <v>#N/A</v>
      </c>
      <c r="E289" s="50" t="e">
        <f>VLOOKUP($A289,級距!A:K,11,FALSE)</f>
        <v>#N/A</v>
      </c>
      <c r="F289" s="50">
        <f t="shared" si="4"/>
        <v>1</v>
      </c>
    </row>
    <row r="290" spans="1:6" x14ac:dyDescent="0.25">
      <c r="A290" s="73" t="s">
        <v>355</v>
      </c>
      <c r="B290" s="66">
        <v>3400</v>
      </c>
      <c r="C290" s="50" t="e">
        <f>VLOOKUP($A290,級距!$A:$K,9,FALSE)</f>
        <v>#N/A</v>
      </c>
      <c r="D290" s="50" t="e">
        <f>VLOOKUP($A290,級距!A:K,10,FALSE)</f>
        <v>#N/A</v>
      </c>
      <c r="E290" s="50" t="e">
        <f>VLOOKUP($A290,級距!A:K,11,FALSE)</f>
        <v>#N/A</v>
      </c>
      <c r="F290" s="50">
        <f t="shared" si="4"/>
        <v>1</v>
      </c>
    </row>
    <row r="291" spans="1:6" x14ac:dyDescent="0.25">
      <c r="A291" s="73" t="s">
        <v>356</v>
      </c>
      <c r="B291" s="66">
        <v>-1060</v>
      </c>
      <c r="C291" s="50" t="e">
        <f>VLOOKUP($A291,級距!$A:$K,9,FALSE)</f>
        <v>#N/A</v>
      </c>
      <c r="D291" s="50" t="e">
        <f>VLOOKUP($A291,級距!A:K,10,FALSE)</f>
        <v>#N/A</v>
      </c>
      <c r="E291" s="50" t="e">
        <f>VLOOKUP($A291,級距!A:K,11,FALSE)</f>
        <v>#N/A</v>
      </c>
      <c r="F291" s="50">
        <f t="shared" si="4"/>
        <v>1</v>
      </c>
    </row>
    <row r="292" spans="1:6" x14ac:dyDescent="0.25">
      <c r="A292" s="73" t="s">
        <v>357</v>
      </c>
      <c r="B292" s="66">
        <v>1620</v>
      </c>
      <c r="C292" s="50" t="e">
        <f>VLOOKUP($A292,級距!$A:$K,9,FALSE)</f>
        <v>#N/A</v>
      </c>
      <c r="D292" s="50" t="e">
        <f>VLOOKUP($A292,級距!A:K,10,FALSE)</f>
        <v>#N/A</v>
      </c>
      <c r="E292" s="50" t="e">
        <f>VLOOKUP($A292,級距!A:K,11,FALSE)</f>
        <v>#N/A</v>
      </c>
      <c r="F292" s="50">
        <f t="shared" si="4"/>
        <v>1</v>
      </c>
    </row>
    <row r="293" spans="1:6" x14ac:dyDescent="0.25">
      <c r="A293" s="73" t="s">
        <v>358</v>
      </c>
      <c r="B293" s="66">
        <v>39330</v>
      </c>
      <c r="C293" s="50" t="e">
        <f>VLOOKUP($A293,級距!$A:$K,9,FALSE)</f>
        <v>#N/A</v>
      </c>
      <c r="D293" s="50" t="e">
        <f>VLOOKUP($A293,級距!A:K,10,FALSE)</f>
        <v>#N/A</v>
      </c>
      <c r="E293" s="50" t="e">
        <f>VLOOKUP($A293,級距!A:K,11,FALSE)</f>
        <v>#N/A</v>
      </c>
      <c r="F293" s="50">
        <f t="shared" si="4"/>
        <v>1</v>
      </c>
    </row>
    <row r="294" spans="1:6" x14ac:dyDescent="0.25">
      <c r="A294" s="73" t="s">
        <v>359</v>
      </c>
      <c r="B294" s="66">
        <v>4980</v>
      </c>
      <c r="C294" s="50" t="e">
        <f>VLOOKUP($A294,級距!$A:$K,9,FALSE)</f>
        <v>#N/A</v>
      </c>
      <c r="D294" s="50" t="e">
        <f>VLOOKUP($A294,級距!A:K,10,FALSE)</f>
        <v>#N/A</v>
      </c>
      <c r="E294" s="50" t="e">
        <f>VLOOKUP($A294,級距!A:K,11,FALSE)</f>
        <v>#N/A</v>
      </c>
      <c r="F294" s="50">
        <f t="shared" si="4"/>
        <v>1</v>
      </c>
    </row>
    <row r="295" spans="1:6" x14ac:dyDescent="0.25">
      <c r="A295" s="73" t="s">
        <v>360</v>
      </c>
      <c r="B295" s="66">
        <v>2250</v>
      </c>
      <c r="C295" s="50" t="e">
        <f>VLOOKUP($A295,級距!$A:$K,9,FALSE)</f>
        <v>#N/A</v>
      </c>
      <c r="D295" s="50" t="e">
        <f>VLOOKUP($A295,級距!A:K,10,FALSE)</f>
        <v>#N/A</v>
      </c>
      <c r="E295" s="50" t="e">
        <f>VLOOKUP($A295,級距!A:K,11,FALSE)</f>
        <v>#N/A</v>
      </c>
      <c r="F295" s="50">
        <f t="shared" si="4"/>
        <v>1</v>
      </c>
    </row>
    <row r="296" spans="1:6" x14ac:dyDescent="0.25">
      <c r="A296" s="73" t="s">
        <v>361</v>
      </c>
      <c r="B296" s="66">
        <v>-10560</v>
      </c>
      <c r="C296" s="50" t="e">
        <f>VLOOKUP($A296,級距!$A:$K,9,FALSE)</f>
        <v>#N/A</v>
      </c>
      <c r="D296" s="50" t="e">
        <f>VLOOKUP($A296,級距!A:K,10,FALSE)</f>
        <v>#N/A</v>
      </c>
      <c r="E296" s="50" t="e">
        <f>VLOOKUP($A296,級距!A:K,11,FALSE)</f>
        <v>#N/A</v>
      </c>
      <c r="F296" s="50">
        <f t="shared" si="4"/>
        <v>1</v>
      </c>
    </row>
    <row r="297" spans="1:6" x14ac:dyDescent="0.25">
      <c r="A297" s="73" t="s">
        <v>362</v>
      </c>
      <c r="B297" s="66">
        <v>-9350</v>
      </c>
      <c r="C297" s="50" t="e">
        <f>VLOOKUP($A297,級距!$A:$K,9,FALSE)</f>
        <v>#N/A</v>
      </c>
      <c r="D297" s="50" t="e">
        <f>VLOOKUP($A297,級距!A:K,10,FALSE)</f>
        <v>#N/A</v>
      </c>
      <c r="E297" s="50" t="e">
        <f>VLOOKUP($A297,級距!A:K,11,FALSE)</f>
        <v>#N/A</v>
      </c>
      <c r="F297" s="50">
        <f t="shared" si="4"/>
        <v>1</v>
      </c>
    </row>
    <row r="298" spans="1:6" x14ac:dyDescent="0.25">
      <c r="A298" s="73" t="s">
        <v>363</v>
      </c>
      <c r="B298" s="66">
        <v>-8450</v>
      </c>
      <c r="C298" s="50" t="e">
        <f>VLOOKUP($A298,級距!$A:$K,9,FALSE)</f>
        <v>#N/A</v>
      </c>
      <c r="D298" s="50" t="e">
        <f>VLOOKUP($A298,級距!A:K,10,FALSE)</f>
        <v>#N/A</v>
      </c>
      <c r="E298" s="50" t="e">
        <f>VLOOKUP($A298,級距!A:K,11,FALSE)</f>
        <v>#N/A</v>
      </c>
      <c r="F298" s="50">
        <f t="shared" si="4"/>
        <v>1</v>
      </c>
    </row>
    <row r="299" spans="1:6" x14ac:dyDescent="0.25">
      <c r="A299" s="73" t="s">
        <v>364</v>
      </c>
      <c r="B299" s="66">
        <v>-20320</v>
      </c>
      <c r="C299" s="50" t="e">
        <f>VLOOKUP($A299,級距!$A:$K,9,FALSE)</f>
        <v>#N/A</v>
      </c>
      <c r="D299" s="50" t="e">
        <f>VLOOKUP($A299,級距!A:K,10,FALSE)</f>
        <v>#N/A</v>
      </c>
      <c r="E299" s="50" t="e">
        <f>VLOOKUP($A299,級距!A:K,11,FALSE)</f>
        <v>#N/A</v>
      </c>
      <c r="F299" s="50">
        <f t="shared" si="4"/>
        <v>1</v>
      </c>
    </row>
    <row r="300" spans="1:6" x14ac:dyDescent="0.25">
      <c r="A300" s="73" t="s">
        <v>365</v>
      </c>
      <c r="B300" s="66">
        <v>15800</v>
      </c>
      <c r="C300" s="50" t="e">
        <f>VLOOKUP($A300,級距!$A:$K,9,FALSE)</f>
        <v>#N/A</v>
      </c>
      <c r="D300" s="50" t="e">
        <f>VLOOKUP($A300,級距!A:K,10,FALSE)</f>
        <v>#N/A</v>
      </c>
      <c r="E300" s="50" t="e">
        <f>VLOOKUP($A300,級距!A:K,11,FALSE)</f>
        <v>#N/A</v>
      </c>
      <c r="F300" s="50">
        <f t="shared" si="4"/>
        <v>1</v>
      </c>
    </row>
    <row r="301" spans="1:6" x14ac:dyDescent="0.25">
      <c r="A301" s="73" t="s">
        <v>366</v>
      </c>
      <c r="B301" s="66">
        <v>37720</v>
      </c>
      <c r="C301" s="50" t="e">
        <f>VLOOKUP($A301,級距!$A:$K,9,FALSE)</f>
        <v>#N/A</v>
      </c>
      <c r="D301" s="50" t="e">
        <f>VLOOKUP($A301,級距!A:K,10,FALSE)</f>
        <v>#N/A</v>
      </c>
      <c r="E301" s="50" t="e">
        <f>VLOOKUP($A301,級距!A:K,11,FALSE)</f>
        <v>#N/A</v>
      </c>
      <c r="F301" s="50">
        <f t="shared" si="4"/>
        <v>1</v>
      </c>
    </row>
    <row r="302" spans="1:6" x14ac:dyDescent="0.25">
      <c r="A302" s="73" t="s">
        <v>367</v>
      </c>
      <c r="B302" s="66">
        <v>13865</v>
      </c>
      <c r="C302" s="50" t="e">
        <f>VLOOKUP($A302,級距!$A:$K,9,FALSE)</f>
        <v>#N/A</v>
      </c>
      <c r="D302" s="50" t="e">
        <f>VLOOKUP($A302,級距!A:K,10,FALSE)</f>
        <v>#N/A</v>
      </c>
      <c r="E302" s="50" t="e">
        <f>VLOOKUP($A302,級距!A:K,11,FALSE)</f>
        <v>#N/A</v>
      </c>
      <c r="F302" s="50">
        <f t="shared" si="4"/>
        <v>1</v>
      </c>
    </row>
    <row r="303" spans="1:6" x14ac:dyDescent="0.25">
      <c r="A303" s="73" t="s">
        <v>368</v>
      </c>
      <c r="B303" s="66">
        <v>-20400</v>
      </c>
      <c r="C303" s="50" t="e">
        <f>VLOOKUP($A303,級距!$A:$K,9,FALSE)</f>
        <v>#N/A</v>
      </c>
      <c r="D303" s="50" t="e">
        <f>VLOOKUP($A303,級距!A:K,10,FALSE)</f>
        <v>#N/A</v>
      </c>
      <c r="E303" s="50" t="e">
        <f>VLOOKUP($A303,級距!A:K,11,FALSE)</f>
        <v>#N/A</v>
      </c>
      <c r="F303" s="50">
        <f t="shared" si="4"/>
        <v>1</v>
      </c>
    </row>
    <row r="304" spans="1:6" x14ac:dyDescent="0.25">
      <c r="A304" s="73" t="s">
        <v>369</v>
      </c>
      <c r="B304" s="66">
        <v>13220</v>
      </c>
      <c r="C304" s="50" t="e">
        <f>VLOOKUP($A304,級距!$A:$K,9,FALSE)</f>
        <v>#N/A</v>
      </c>
      <c r="D304" s="50" t="e">
        <f>VLOOKUP($A304,級距!A:K,10,FALSE)</f>
        <v>#N/A</v>
      </c>
      <c r="E304" s="50" t="e">
        <f>VLOOKUP($A304,級距!A:K,11,FALSE)</f>
        <v>#N/A</v>
      </c>
      <c r="F304" s="50">
        <f t="shared" si="4"/>
        <v>1</v>
      </c>
    </row>
    <row r="305" spans="1:6" x14ac:dyDescent="0.25">
      <c r="A305" s="73" t="s">
        <v>370</v>
      </c>
      <c r="B305" s="66">
        <v>3860</v>
      </c>
      <c r="C305" s="50" t="e">
        <f>VLOOKUP($A305,級距!$A:$K,9,FALSE)</f>
        <v>#N/A</v>
      </c>
      <c r="D305" s="50" t="e">
        <f>VLOOKUP($A305,級距!A:K,10,FALSE)</f>
        <v>#N/A</v>
      </c>
      <c r="E305" s="50" t="e">
        <f>VLOOKUP($A305,級距!A:K,11,FALSE)</f>
        <v>#N/A</v>
      </c>
      <c r="F305" s="50">
        <f t="shared" si="4"/>
        <v>1</v>
      </c>
    </row>
    <row r="306" spans="1:6" x14ac:dyDescent="0.25">
      <c r="A306" s="73" t="s">
        <v>371</v>
      </c>
      <c r="B306" s="66">
        <v>-20320</v>
      </c>
      <c r="C306" s="50" t="e">
        <f>VLOOKUP($A306,級距!$A:$K,9,FALSE)</f>
        <v>#N/A</v>
      </c>
      <c r="D306" s="50" t="e">
        <f>VLOOKUP($A306,級距!A:K,10,FALSE)</f>
        <v>#N/A</v>
      </c>
      <c r="E306" s="50" t="e">
        <f>VLOOKUP($A306,級距!A:K,11,FALSE)</f>
        <v>#N/A</v>
      </c>
      <c r="F306" s="50">
        <f t="shared" si="4"/>
        <v>1</v>
      </c>
    </row>
    <row r="307" spans="1:6" x14ac:dyDescent="0.25">
      <c r="A307" s="73" t="s">
        <v>372</v>
      </c>
      <c r="B307" s="66">
        <v>-20400</v>
      </c>
      <c r="C307" s="50" t="e">
        <f>VLOOKUP($A307,級距!$A:$K,9,FALSE)</f>
        <v>#N/A</v>
      </c>
      <c r="D307" s="50" t="e">
        <f>VLOOKUP($A307,級距!A:K,10,FALSE)</f>
        <v>#N/A</v>
      </c>
      <c r="E307" s="50" t="e">
        <f>VLOOKUP($A307,級距!A:K,11,FALSE)</f>
        <v>#N/A</v>
      </c>
      <c r="F307" s="50">
        <f t="shared" si="4"/>
        <v>1</v>
      </c>
    </row>
    <row r="308" spans="1:6" x14ac:dyDescent="0.25">
      <c r="A308" s="73" t="s">
        <v>373</v>
      </c>
      <c r="B308" s="66">
        <v>10280</v>
      </c>
      <c r="C308" s="50" t="e">
        <f>VLOOKUP($A308,級距!$A:$K,9,FALSE)</f>
        <v>#N/A</v>
      </c>
      <c r="D308" s="50" t="e">
        <f>VLOOKUP($A308,級距!A:K,10,FALSE)</f>
        <v>#N/A</v>
      </c>
      <c r="E308" s="50" t="e">
        <f>VLOOKUP($A308,級距!A:K,11,FALSE)</f>
        <v>#N/A</v>
      </c>
      <c r="F308" s="50">
        <f t="shared" si="4"/>
        <v>1</v>
      </c>
    </row>
    <row r="309" spans="1:6" x14ac:dyDescent="0.25">
      <c r="A309" s="73" t="s">
        <v>374</v>
      </c>
      <c r="B309" s="66">
        <v>13410</v>
      </c>
      <c r="C309" s="50" t="e">
        <f>VLOOKUP($A309,級距!$A:$K,9,FALSE)</f>
        <v>#N/A</v>
      </c>
      <c r="D309" s="50" t="e">
        <f>VLOOKUP($A309,級距!A:K,10,FALSE)</f>
        <v>#N/A</v>
      </c>
      <c r="E309" s="50" t="e">
        <f>VLOOKUP($A309,級距!A:K,11,FALSE)</f>
        <v>#N/A</v>
      </c>
      <c r="F309" s="50">
        <f t="shared" si="4"/>
        <v>1</v>
      </c>
    </row>
    <row r="310" spans="1:6" x14ac:dyDescent="0.25">
      <c r="A310" s="73" t="s">
        <v>375</v>
      </c>
      <c r="B310" s="66">
        <v>11950</v>
      </c>
      <c r="C310" s="50" t="e">
        <f>VLOOKUP($A310,級距!$A:$K,9,FALSE)</f>
        <v>#N/A</v>
      </c>
      <c r="D310" s="50" t="e">
        <f>VLOOKUP($A310,級距!A:K,10,FALSE)</f>
        <v>#N/A</v>
      </c>
      <c r="E310" s="50" t="e">
        <f>VLOOKUP($A310,級距!A:K,11,FALSE)</f>
        <v>#N/A</v>
      </c>
      <c r="F310" s="50">
        <f t="shared" si="4"/>
        <v>1</v>
      </c>
    </row>
    <row r="311" spans="1:6" x14ac:dyDescent="0.25">
      <c r="A311" s="73" t="s">
        <v>376</v>
      </c>
      <c r="B311" s="66">
        <v>12650</v>
      </c>
      <c r="C311" s="50" t="e">
        <f>VLOOKUP($A311,級距!$A:$K,9,FALSE)</f>
        <v>#N/A</v>
      </c>
      <c r="D311" s="50" t="e">
        <f>VLOOKUP($A311,級距!A:K,10,FALSE)</f>
        <v>#N/A</v>
      </c>
      <c r="E311" s="50" t="e">
        <f>VLOOKUP($A311,級距!A:K,11,FALSE)</f>
        <v>#N/A</v>
      </c>
      <c r="F311" s="50">
        <f t="shared" si="4"/>
        <v>1</v>
      </c>
    </row>
    <row r="312" spans="1:6" x14ac:dyDescent="0.25">
      <c r="A312" s="73" t="s">
        <v>377</v>
      </c>
      <c r="B312" s="66">
        <v>-11125</v>
      </c>
      <c r="C312" s="50" t="e">
        <f>VLOOKUP($A312,級距!$A:$K,9,FALSE)</f>
        <v>#N/A</v>
      </c>
      <c r="D312" s="50" t="e">
        <f>VLOOKUP($A312,級距!A:K,10,FALSE)</f>
        <v>#N/A</v>
      </c>
      <c r="E312" s="50" t="e">
        <f>VLOOKUP($A312,級距!A:K,11,FALSE)</f>
        <v>#N/A</v>
      </c>
      <c r="F312" s="50">
        <f t="shared" si="4"/>
        <v>1</v>
      </c>
    </row>
    <row r="313" spans="1:6" x14ac:dyDescent="0.25">
      <c r="A313" s="73" t="s">
        <v>378</v>
      </c>
      <c r="B313" s="66">
        <v>-18260</v>
      </c>
      <c r="C313" s="50" t="e">
        <f>VLOOKUP($A313,級距!$A:$K,9,FALSE)</f>
        <v>#N/A</v>
      </c>
      <c r="D313" s="50" t="e">
        <f>VLOOKUP($A313,級距!A:K,10,FALSE)</f>
        <v>#N/A</v>
      </c>
      <c r="E313" s="50" t="e">
        <f>VLOOKUP($A313,級距!A:K,11,FALSE)</f>
        <v>#N/A</v>
      </c>
      <c r="F313" s="50">
        <f t="shared" si="4"/>
        <v>1</v>
      </c>
    </row>
    <row r="314" spans="1:6" x14ac:dyDescent="0.25">
      <c r="A314" s="73" t="s">
        <v>379</v>
      </c>
      <c r="B314" s="66">
        <v>-20350</v>
      </c>
      <c r="C314" s="50" t="e">
        <f>VLOOKUP($A314,級距!$A:$K,9,FALSE)</f>
        <v>#N/A</v>
      </c>
      <c r="D314" s="50" t="e">
        <f>VLOOKUP($A314,級距!A:K,10,FALSE)</f>
        <v>#N/A</v>
      </c>
      <c r="E314" s="50" t="e">
        <f>VLOOKUP($A314,級距!A:K,11,FALSE)</f>
        <v>#N/A</v>
      </c>
      <c r="F314" s="50">
        <f t="shared" si="4"/>
        <v>1</v>
      </c>
    </row>
    <row r="315" spans="1:6" x14ac:dyDescent="0.25">
      <c r="A315" s="73" t="s">
        <v>380</v>
      </c>
      <c r="B315" s="66">
        <v>10235</v>
      </c>
      <c r="C315" s="50" t="e">
        <f>VLOOKUP($A315,級距!$A:$K,9,FALSE)</f>
        <v>#N/A</v>
      </c>
      <c r="D315" s="50" t="e">
        <f>VLOOKUP($A315,級距!A:K,10,FALSE)</f>
        <v>#N/A</v>
      </c>
      <c r="E315" s="50" t="e">
        <f>VLOOKUP($A315,級距!A:K,11,FALSE)</f>
        <v>#N/A</v>
      </c>
      <c r="F315" s="50">
        <f t="shared" si="4"/>
        <v>1</v>
      </c>
    </row>
    <row r="316" spans="1:6" x14ac:dyDescent="0.25">
      <c r="A316" s="73" t="s">
        <v>381</v>
      </c>
      <c r="B316" s="66">
        <v>40615</v>
      </c>
      <c r="C316" s="50" t="e">
        <f>VLOOKUP($A316,級距!$A:$K,9,FALSE)</f>
        <v>#N/A</v>
      </c>
      <c r="D316" s="50" t="e">
        <f>VLOOKUP($A316,級距!A:K,10,FALSE)</f>
        <v>#N/A</v>
      </c>
      <c r="E316" s="50" t="e">
        <f>VLOOKUP($A316,級距!A:K,11,FALSE)</f>
        <v>#N/A</v>
      </c>
      <c r="F316" s="50">
        <f t="shared" si="4"/>
        <v>1</v>
      </c>
    </row>
    <row r="317" spans="1:6" x14ac:dyDescent="0.25">
      <c r="A317" s="73" t="s">
        <v>382</v>
      </c>
      <c r="B317" s="66">
        <v>9875</v>
      </c>
      <c r="C317" s="50" t="e">
        <f>VLOOKUP($A317,級距!$A:$K,9,FALSE)</f>
        <v>#N/A</v>
      </c>
      <c r="D317" s="50" t="e">
        <f>VLOOKUP($A317,級距!A:K,10,FALSE)</f>
        <v>#N/A</v>
      </c>
      <c r="E317" s="50" t="e">
        <f>VLOOKUP($A317,級距!A:K,11,FALSE)</f>
        <v>#N/A</v>
      </c>
      <c r="F317" s="50">
        <f t="shared" si="4"/>
        <v>1</v>
      </c>
    </row>
    <row r="318" spans="1:6" x14ac:dyDescent="0.25">
      <c r="A318" s="73" t="s">
        <v>383</v>
      </c>
      <c r="B318" s="66">
        <v>-20320</v>
      </c>
      <c r="C318" s="50" t="e">
        <f>VLOOKUP($A318,級距!$A:$K,9,FALSE)</f>
        <v>#N/A</v>
      </c>
      <c r="D318" s="50" t="e">
        <f>VLOOKUP($A318,級距!A:K,10,FALSE)</f>
        <v>#N/A</v>
      </c>
      <c r="E318" s="50" t="e">
        <f>VLOOKUP($A318,級距!A:K,11,FALSE)</f>
        <v>#N/A</v>
      </c>
      <c r="F318" s="50">
        <f t="shared" si="4"/>
        <v>1</v>
      </c>
    </row>
    <row r="319" spans="1:6" x14ac:dyDescent="0.25">
      <c r="A319" s="73" t="s">
        <v>384</v>
      </c>
      <c r="B319" s="66">
        <v>-9540</v>
      </c>
      <c r="C319" s="50" t="e">
        <f>VLOOKUP($A319,級距!$A:$K,9,FALSE)</f>
        <v>#N/A</v>
      </c>
      <c r="D319" s="50" t="e">
        <f>VLOOKUP($A319,級距!A:K,10,FALSE)</f>
        <v>#N/A</v>
      </c>
      <c r="E319" s="50" t="e">
        <f>VLOOKUP($A319,級距!A:K,11,FALSE)</f>
        <v>#N/A</v>
      </c>
      <c r="F319" s="50">
        <f t="shared" si="4"/>
        <v>1</v>
      </c>
    </row>
    <row r="320" spans="1:6" x14ac:dyDescent="0.25">
      <c r="A320" s="73" t="s">
        <v>385</v>
      </c>
      <c r="B320" s="66">
        <v>-20400</v>
      </c>
      <c r="C320" s="50" t="e">
        <f>VLOOKUP($A320,級距!$A:$K,9,FALSE)</f>
        <v>#N/A</v>
      </c>
      <c r="D320" s="50" t="e">
        <f>VLOOKUP($A320,級距!A:K,10,FALSE)</f>
        <v>#N/A</v>
      </c>
      <c r="E320" s="50" t="e">
        <f>VLOOKUP($A320,級距!A:K,11,FALSE)</f>
        <v>#N/A</v>
      </c>
      <c r="F320" s="50">
        <f t="shared" si="4"/>
        <v>1</v>
      </c>
    </row>
    <row r="321" spans="1:6" x14ac:dyDescent="0.25">
      <c r="A321" s="73" t="s">
        <v>386</v>
      </c>
      <c r="B321" s="66">
        <v>6900</v>
      </c>
      <c r="C321" s="50" t="e">
        <f>VLOOKUP($A321,級距!$A:$K,9,FALSE)</f>
        <v>#N/A</v>
      </c>
      <c r="D321" s="50" t="e">
        <f>VLOOKUP($A321,級距!A:K,10,FALSE)</f>
        <v>#N/A</v>
      </c>
      <c r="E321" s="50" t="e">
        <f>VLOOKUP($A321,級距!A:K,11,FALSE)</f>
        <v>#N/A</v>
      </c>
      <c r="F321" s="50">
        <f t="shared" si="4"/>
        <v>1</v>
      </c>
    </row>
    <row r="322" spans="1:6" x14ac:dyDescent="0.25">
      <c r="A322" s="73" t="s">
        <v>387</v>
      </c>
      <c r="B322" s="66">
        <v>31320</v>
      </c>
      <c r="C322" s="50" t="e">
        <f>VLOOKUP($A322,級距!$A:$K,9,FALSE)</f>
        <v>#N/A</v>
      </c>
      <c r="D322" s="50" t="e">
        <f>VLOOKUP($A322,級距!A:K,10,FALSE)</f>
        <v>#N/A</v>
      </c>
      <c r="E322" s="50" t="e">
        <f>VLOOKUP($A322,級距!A:K,11,FALSE)</f>
        <v>#N/A</v>
      </c>
      <c r="F322" s="50">
        <f t="shared" ref="F322:F385" si="5">IF(B322&lt;&gt;0,1,0)</f>
        <v>1</v>
      </c>
    </row>
    <row r="323" spans="1:6" x14ac:dyDescent="0.25">
      <c r="A323" s="73" t="s">
        <v>388</v>
      </c>
      <c r="B323" s="66">
        <v>-20400</v>
      </c>
      <c r="C323" s="50" t="e">
        <f>VLOOKUP($A323,級距!$A:$K,9,FALSE)</f>
        <v>#N/A</v>
      </c>
      <c r="D323" s="50" t="e">
        <f>VLOOKUP($A323,級距!A:K,10,FALSE)</f>
        <v>#N/A</v>
      </c>
      <c r="E323" s="50" t="e">
        <f>VLOOKUP($A323,級距!A:K,11,FALSE)</f>
        <v>#N/A</v>
      </c>
      <c r="F323" s="50">
        <f t="shared" si="5"/>
        <v>1</v>
      </c>
    </row>
    <row r="324" spans="1:6" x14ac:dyDescent="0.25">
      <c r="A324" s="73" t="s">
        <v>389</v>
      </c>
      <c r="B324" s="66">
        <v>2870</v>
      </c>
      <c r="C324" s="50" t="e">
        <f>VLOOKUP($A324,級距!$A:$K,9,FALSE)</f>
        <v>#N/A</v>
      </c>
      <c r="D324" s="50" t="e">
        <f>VLOOKUP($A324,級距!A:K,10,FALSE)</f>
        <v>#N/A</v>
      </c>
      <c r="E324" s="50" t="e">
        <f>VLOOKUP($A324,級距!A:K,11,FALSE)</f>
        <v>#N/A</v>
      </c>
      <c r="F324" s="50">
        <f t="shared" si="5"/>
        <v>1</v>
      </c>
    </row>
    <row r="325" spans="1:6" x14ac:dyDescent="0.25">
      <c r="A325" s="73" t="s">
        <v>390</v>
      </c>
      <c r="B325" s="66">
        <v>3775</v>
      </c>
      <c r="C325" s="50" t="e">
        <f>VLOOKUP($A325,級距!$A:$K,9,FALSE)</f>
        <v>#N/A</v>
      </c>
      <c r="D325" s="50" t="e">
        <f>VLOOKUP($A325,級距!A:K,10,FALSE)</f>
        <v>#N/A</v>
      </c>
      <c r="E325" s="50" t="e">
        <f>VLOOKUP($A325,級距!A:K,11,FALSE)</f>
        <v>#N/A</v>
      </c>
      <c r="F325" s="50">
        <f t="shared" si="5"/>
        <v>1</v>
      </c>
    </row>
    <row r="326" spans="1:6" x14ac:dyDescent="0.25">
      <c r="A326" s="73" t="s">
        <v>391</v>
      </c>
      <c r="B326" s="66">
        <v>-20250</v>
      </c>
      <c r="C326" s="50" t="e">
        <f>VLOOKUP($A326,級距!$A:$K,9,FALSE)</f>
        <v>#N/A</v>
      </c>
      <c r="D326" s="50" t="e">
        <f>VLOOKUP($A326,級距!A:K,10,FALSE)</f>
        <v>#N/A</v>
      </c>
      <c r="E326" s="50" t="e">
        <f>VLOOKUP($A326,級距!A:K,11,FALSE)</f>
        <v>#N/A</v>
      </c>
      <c r="F326" s="50">
        <f t="shared" si="5"/>
        <v>1</v>
      </c>
    </row>
    <row r="327" spans="1:6" x14ac:dyDescent="0.25">
      <c r="A327" s="73" t="s">
        <v>392</v>
      </c>
      <c r="B327" s="66">
        <v>-20300</v>
      </c>
      <c r="C327" s="50" t="e">
        <f>VLOOKUP($A327,級距!$A:$K,9,FALSE)</f>
        <v>#N/A</v>
      </c>
      <c r="D327" s="50" t="e">
        <f>VLOOKUP($A327,級距!A:K,10,FALSE)</f>
        <v>#N/A</v>
      </c>
      <c r="E327" s="50" t="e">
        <f>VLOOKUP($A327,級距!A:K,11,FALSE)</f>
        <v>#N/A</v>
      </c>
      <c r="F327" s="50">
        <f t="shared" si="5"/>
        <v>1</v>
      </c>
    </row>
    <row r="328" spans="1:6" x14ac:dyDescent="0.25">
      <c r="A328" s="73" t="s">
        <v>393</v>
      </c>
      <c r="B328" s="66">
        <v>15140</v>
      </c>
      <c r="C328" s="50" t="e">
        <f>VLOOKUP($A328,級距!$A:$K,9,FALSE)</f>
        <v>#N/A</v>
      </c>
      <c r="D328" s="50" t="e">
        <f>VLOOKUP($A328,級距!A:K,10,FALSE)</f>
        <v>#N/A</v>
      </c>
      <c r="E328" s="50" t="e">
        <f>VLOOKUP($A328,級距!A:K,11,FALSE)</f>
        <v>#N/A</v>
      </c>
      <c r="F328" s="50">
        <f t="shared" si="5"/>
        <v>1</v>
      </c>
    </row>
    <row r="329" spans="1:6" x14ac:dyDescent="0.25">
      <c r="A329" s="73" t="s">
        <v>394</v>
      </c>
      <c r="B329" s="66">
        <v>-20400</v>
      </c>
      <c r="C329" s="50" t="e">
        <f>VLOOKUP($A329,級距!$A:$K,9,FALSE)</f>
        <v>#N/A</v>
      </c>
      <c r="D329" s="50" t="e">
        <f>VLOOKUP($A329,級距!A:K,10,FALSE)</f>
        <v>#N/A</v>
      </c>
      <c r="E329" s="50" t="e">
        <f>VLOOKUP($A329,級距!A:K,11,FALSE)</f>
        <v>#N/A</v>
      </c>
      <c r="F329" s="50">
        <f t="shared" si="5"/>
        <v>1</v>
      </c>
    </row>
    <row r="330" spans="1:6" x14ac:dyDescent="0.25">
      <c r="A330" s="73" t="s">
        <v>395</v>
      </c>
      <c r="B330" s="66">
        <v>17110</v>
      </c>
      <c r="C330" s="50" t="e">
        <f>VLOOKUP($A330,級距!$A:$K,9,FALSE)</f>
        <v>#N/A</v>
      </c>
      <c r="D330" s="50" t="e">
        <f>VLOOKUP($A330,級距!A:K,10,FALSE)</f>
        <v>#N/A</v>
      </c>
      <c r="E330" s="50" t="e">
        <f>VLOOKUP($A330,級距!A:K,11,FALSE)</f>
        <v>#N/A</v>
      </c>
      <c r="F330" s="50">
        <f t="shared" si="5"/>
        <v>1</v>
      </c>
    </row>
    <row r="331" spans="1:6" x14ac:dyDescent="0.25">
      <c r="A331" s="73" t="s">
        <v>396</v>
      </c>
      <c r="B331" s="66">
        <v>38510</v>
      </c>
      <c r="C331" s="50" t="e">
        <f>VLOOKUP($A331,級距!$A:$K,9,FALSE)</f>
        <v>#N/A</v>
      </c>
      <c r="D331" s="50" t="e">
        <f>VLOOKUP($A331,級距!A:K,10,FALSE)</f>
        <v>#N/A</v>
      </c>
      <c r="E331" s="50" t="e">
        <f>VLOOKUP($A331,級距!A:K,11,FALSE)</f>
        <v>#N/A</v>
      </c>
      <c r="F331" s="50">
        <f t="shared" si="5"/>
        <v>1</v>
      </c>
    </row>
    <row r="332" spans="1:6" x14ac:dyDescent="0.25">
      <c r="A332" s="73" t="s">
        <v>397</v>
      </c>
      <c r="B332" s="66">
        <v>-6950</v>
      </c>
      <c r="C332" s="50" t="e">
        <f>VLOOKUP($A332,級距!$A:$K,9,FALSE)</f>
        <v>#N/A</v>
      </c>
      <c r="D332" s="50" t="e">
        <f>VLOOKUP($A332,級距!A:K,10,FALSE)</f>
        <v>#N/A</v>
      </c>
      <c r="E332" s="50" t="e">
        <f>VLOOKUP($A332,級距!A:K,11,FALSE)</f>
        <v>#N/A</v>
      </c>
      <c r="F332" s="50">
        <f t="shared" si="5"/>
        <v>1</v>
      </c>
    </row>
    <row r="333" spans="1:6" x14ac:dyDescent="0.25">
      <c r="A333" s="73" t="s">
        <v>398</v>
      </c>
      <c r="B333" s="66">
        <v>10785</v>
      </c>
      <c r="C333" s="50" t="e">
        <f>VLOOKUP($A333,級距!$A:$K,9,FALSE)</f>
        <v>#N/A</v>
      </c>
      <c r="D333" s="50" t="e">
        <f>VLOOKUP($A333,級距!A:K,10,FALSE)</f>
        <v>#N/A</v>
      </c>
      <c r="E333" s="50" t="e">
        <f>VLOOKUP($A333,級距!A:K,11,FALSE)</f>
        <v>#N/A</v>
      </c>
      <c r="F333" s="50">
        <f t="shared" si="5"/>
        <v>1</v>
      </c>
    </row>
    <row r="334" spans="1:6" x14ac:dyDescent="0.25">
      <c r="A334" s="73" t="s">
        <v>399</v>
      </c>
      <c r="B334" s="66">
        <v>-20805</v>
      </c>
      <c r="C334" s="50" t="e">
        <f>VLOOKUP($A334,級距!$A:$K,9,FALSE)</f>
        <v>#N/A</v>
      </c>
      <c r="D334" s="50" t="e">
        <f>VLOOKUP($A334,級距!A:K,10,FALSE)</f>
        <v>#N/A</v>
      </c>
      <c r="E334" s="50" t="e">
        <f>VLOOKUP($A334,級距!A:K,11,FALSE)</f>
        <v>#N/A</v>
      </c>
      <c r="F334" s="50">
        <f t="shared" si="5"/>
        <v>1</v>
      </c>
    </row>
    <row r="335" spans="1:6" x14ac:dyDescent="0.25">
      <c r="A335" s="73" t="s">
        <v>400</v>
      </c>
      <c r="B335" s="66">
        <v>4865</v>
      </c>
      <c r="C335" s="50" t="e">
        <f>VLOOKUP($A335,級距!$A:$K,9,FALSE)</f>
        <v>#N/A</v>
      </c>
      <c r="D335" s="50" t="e">
        <f>VLOOKUP($A335,級距!A:K,10,FALSE)</f>
        <v>#N/A</v>
      </c>
      <c r="E335" s="50" t="e">
        <f>VLOOKUP($A335,級距!A:K,11,FALSE)</f>
        <v>#N/A</v>
      </c>
      <c r="F335" s="50">
        <f t="shared" si="5"/>
        <v>1</v>
      </c>
    </row>
    <row r="336" spans="1:6" x14ac:dyDescent="0.25">
      <c r="A336" s="73" t="s">
        <v>401</v>
      </c>
      <c r="B336" s="66">
        <v>-210</v>
      </c>
      <c r="C336" s="50" t="e">
        <f>VLOOKUP($A336,級距!$A:$K,9,FALSE)</f>
        <v>#N/A</v>
      </c>
      <c r="D336" s="50" t="e">
        <f>VLOOKUP($A336,級距!A:K,10,FALSE)</f>
        <v>#N/A</v>
      </c>
      <c r="E336" s="50" t="e">
        <f>VLOOKUP($A336,級距!A:K,11,FALSE)</f>
        <v>#N/A</v>
      </c>
      <c r="F336" s="50">
        <f t="shared" si="5"/>
        <v>1</v>
      </c>
    </row>
    <row r="337" spans="1:6" x14ac:dyDescent="0.25">
      <c r="A337" s="73" t="s">
        <v>402</v>
      </c>
      <c r="B337" s="66">
        <v>23720</v>
      </c>
      <c r="C337" s="50" t="e">
        <f>VLOOKUP($A337,級距!$A:$K,9,FALSE)</f>
        <v>#N/A</v>
      </c>
      <c r="D337" s="50" t="e">
        <f>VLOOKUP($A337,級距!A:K,10,FALSE)</f>
        <v>#N/A</v>
      </c>
      <c r="E337" s="50" t="e">
        <f>VLOOKUP($A337,級距!A:K,11,FALSE)</f>
        <v>#N/A</v>
      </c>
      <c r="F337" s="50">
        <f t="shared" si="5"/>
        <v>1</v>
      </c>
    </row>
    <row r="338" spans="1:6" x14ac:dyDescent="0.25">
      <c r="A338" s="73" t="s">
        <v>403</v>
      </c>
      <c r="B338" s="66">
        <v>14800</v>
      </c>
      <c r="C338" s="50" t="e">
        <f>VLOOKUP($A338,級距!$A:$K,9,FALSE)</f>
        <v>#N/A</v>
      </c>
      <c r="D338" s="50" t="e">
        <f>VLOOKUP($A338,級距!A:K,10,FALSE)</f>
        <v>#N/A</v>
      </c>
      <c r="E338" s="50" t="e">
        <f>VLOOKUP($A338,級距!A:K,11,FALSE)</f>
        <v>#N/A</v>
      </c>
      <c r="F338" s="50">
        <f t="shared" si="5"/>
        <v>1</v>
      </c>
    </row>
    <row r="339" spans="1:6" x14ac:dyDescent="0.25">
      <c r="A339" s="73" t="s">
        <v>404</v>
      </c>
      <c r="B339" s="66">
        <v>27470</v>
      </c>
      <c r="C339" s="50" t="e">
        <f>VLOOKUP($A339,級距!$A:$K,9,FALSE)</f>
        <v>#N/A</v>
      </c>
      <c r="D339" s="50" t="e">
        <f>VLOOKUP($A339,級距!A:K,10,FALSE)</f>
        <v>#N/A</v>
      </c>
      <c r="E339" s="50" t="e">
        <f>VLOOKUP($A339,級距!A:K,11,FALSE)</f>
        <v>#N/A</v>
      </c>
      <c r="F339" s="50">
        <f t="shared" si="5"/>
        <v>1</v>
      </c>
    </row>
    <row r="340" spans="1:6" x14ac:dyDescent="0.25">
      <c r="A340" s="73" t="s">
        <v>405</v>
      </c>
      <c r="B340" s="66">
        <v>37870</v>
      </c>
      <c r="C340" s="50" t="e">
        <f>VLOOKUP($A340,級距!$A:$K,9,FALSE)</f>
        <v>#N/A</v>
      </c>
      <c r="D340" s="50" t="e">
        <f>VLOOKUP($A340,級距!A:K,10,FALSE)</f>
        <v>#N/A</v>
      </c>
      <c r="E340" s="50" t="e">
        <f>VLOOKUP($A340,級距!A:K,11,FALSE)</f>
        <v>#N/A</v>
      </c>
      <c r="F340" s="50">
        <f t="shared" si="5"/>
        <v>1</v>
      </c>
    </row>
    <row r="341" spans="1:6" x14ac:dyDescent="0.25">
      <c r="A341" s="73" t="s">
        <v>406</v>
      </c>
      <c r="B341" s="66">
        <v>38080</v>
      </c>
      <c r="C341" s="50" t="e">
        <f>VLOOKUP($A341,級距!$A:$K,9,FALSE)</f>
        <v>#N/A</v>
      </c>
      <c r="D341" s="50" t="e">
        <f>VLOOKUP($A341,級距!A:K,10,FALSE)</f>
        <v>#N/A</v>
      </c>
      <c r="E341" s="50" t="e">
        <f>VLOOKUP($A341,級距!A:K,11,FALSE)</f>
        <v>#N/A</v>
      </c>
      <c r="F341" s="50">
        <f t="shared" si="5"/>
        <v>1</v>
      </c>
    </row>
    <row r="342" spans="1:6" x14ac:dyDescent="0.25">
      <c r="A342" s="73" t="s">
        <v>407</v>
      </c>
      <c r="B342" s="66">
        <v>-20300</v>
      </c>
      <c r="C342" s="50" t="e">
        <f>VLOOKUP($A342,級距!$A:$K,9,FALSE)</f>
        <v>#N/A</v>
      </c>
      <c r="D342" s="50" t="e">
        <f>VLOOKUP($A342,級距!A:K,10,FALSE)</f>
        <v>#N/A</v>
      </c>
      <c r="E342" s="50" t="e">
        <f>VLOOKUP($A342,級距!A:K,11,FALSE)</f>
        <v>#N/A</v>
      </c>
      <c r="F342" s="50">
        <f t="shared" si="5"/>
        <v>1</v>
      </c>
    </row>
    <row r="343" spans="1:6" x14ac:dyDescent="0.25">
      <c r="A343" s="73" t="s">
        <v>408</v>
      </c>
      <c r="B343" s="66">
        <v>32345</v>
      </c>
      <c r="C343" s="50" t="e">
        <f>VLOOKUP($A343,級距!$A:$K,9,FALSE)</f>
        <v>#N/A</v>
      </c>
      <c r="D343" s="50" t="e">
        <f>VLOOKUP($A343,級距!A:K,10,FALSE)</f>
        <v>#N/A</v>
      </c>
      <c r="E343" s="50" t="e">
        <f>VLOOKUP($A343,級距!A:K,11,FALSE)</f>
        <v>#N/A</v>
      </c>
      <c r="F343" s="50">
        <f t="shared" si="5"/>
        <v>1</v>
      </c>
    </row>
    <row r="344" spans="1:6" x14ac:dyDescent="0.25">
      <c r="A344" s="73" t="s">
        <v>409</v>
      </c>
      <c r="B344" s="66">
        <v>-6795</v>
      </c>
      <c r="C344" s="50" t="e">
        <f>VLOOKUP($A344,級距!$A:$K,9,FALSE)</f>
        <v>#N/A</v>
      </c>
      <c r="D344" s="50" t="e">
        <f>VLOOKUP($A344,級距!A:K,10,FALSE)</f>
        <v>#N/A</v>
      </c>
      <c r="E344" s="50" t="e">
        <f>VLOOKUP($A344,級距!A:K,11,FALSE)</f>
        <v>#N/A</v>
      </c>
      <c r="F344" s="50">
        <f t="shared" si="5"/>
        <v>1</v>
      </c>
    </row>
    <row r="345" spans="1:6" x14ac:dyDescent="0.25">
      <c r="A345" s="73" t="s">
        <v>410</v>
      </c>
      <c r="B345" s="66">
        <v>23350</v>
      </c>
      <c r="C345" s="50" t="e">
        <f>VLOOKUP($A345,級距!$A:$K,9,FALSE)</f>
        <v>#N/A</v>
      </c>
      <c r="D345" s="50" t="e">
        <f>VLOOKUP($A345,級距!A:K,10,FALSE)</f>
        <v>#N/A</v>
      </c>
      <c r="E345" s="50" t="e">
        <f>VLOOKUP($A345,級距!A:K,11,FALSE)</f>
        <v>#N/A</v>
      </c>
      <c r="F345" s="50">
        <f t="shared" si="5"/>
        <v>1</v>
      </c>
    </row>
    <row r="346" spans="1:6" x14ac:dyDescent="0.25">
      <c r="A346" s="73" t="s">
        <v>411</v>
      </c>
      <c r="B346" s="66">
        <v>-9875</v>
      </c>
      <c r="C346" s="50" t="e">
        <f>VLOOKUP($A346,級距!$A:$K,9,FALSE)</f>
        <v>#N/A</v>
      </c>
      <c r="D346" s="50" t="e">
        <f>VLOOKUP($A346,級距!A:K,10,FALSE)</f>
        <v>#N/A</v>
      </c>
      <c r="E346" s="50" t="e">
        <f>VLOOKUP($A346,級距!A:K,11,FALSE)</f>
        <v>#N/A</v>
      </c>
      <c r="F346" s="50">
        <f t="shared" si="5"/>
        <v>1</v>
      </c>
    </row>
    <row r="347" spans="1:6" x14ac:dyDescent="0.25">
      <c r="A347" s="73" t="s">
        <v>412</v>
      </c>
      <c r="B347" s="66">
        <v>19590</v>
      </c>
      <c r="C347" s="50" t="e">
        <f>VLOOKUP($A347,級距!$A:$K,9,FALSE)</f>
        <v>#N/A</v>
      </c>
      <c r="D347" s="50" t="e">
        <f>VLOOKUP($A347,級距!A:K,10,FALSE)</f>
        <v>#N/A</v>
      </c>
      <c r="E347" s="50" t="e">
        <f>VLOOKUP($A347,級距!A:K,11,FALSE)</f>
        <v>#N/A</v>
      </c>
      <c r="F347" s="50">
        <f t="shared" si="5"/>
        <v>1</v>
      </c>
    </row>
    <row r="348" spans="1:6" x14ac:dyDescent="0.25">
      <c r="A348" s="73" t="s">
        <v>413</v>
      </c>
      <c r="B348" s="66">
        <v>6230</v>
      </c>
      <c r="C348" s="50" t="e">
        <f>VLOOKUP($A348,級距!$A:$K,9,FALSE)</f>
        <v>#N/A</v>
      </c>
      <c r="D348" s="50" t="e">
        <f>VLOOKUP($A348,級距!A:K,10,FALSE)</f>
        <v>#N/A</v>
      </c>
      <c r="E348" s="50" t="e">
        <f>VLOOKUP($A348,級距!A:K,11,FALSE)</f>
        <v>#N/A</v>
      </c>
      <c r="F348" s="50">
        <f t="shared" si="5"/>
        <v>1</v>
      </c>
    </row>
    <row r="349" spans="1:6" x14ac:dyDescent="0.25">
      <c r="A349" s="73" t="s">
        <v>414</v>
      </c>
      <c r="B349" s="66">
        <v>-2410</v>
      </c>
      <c r="C349" s="50" t="e">
        <f>VLOOKUP($A349,級距!$A:$K,9,FALSE)</f>
        <v>#N/A</v>
      </c>
      <c r="D349" s="50" t="e">
        <f>VLOOKUP($A349,級距!A:K,10,FALSE)</f>
        <v>#N/A</v>
      </c>
      <c r="E349" s="50" t="e">
        <f>VLOOKUP($A349,級距!A:K,11,FALSE)</f>
        <v>#N/A</v>
      </c>
      <c r="F349" s="50">
        <f t="shared" si="5"/>
        <v>1</v>
      </c>
    </row>
    <row r="350" spans="1:6" x14ac:dyDescent="0.25">
      <c r="A350" s="73" t="s">
        <v>415</v>
      </c>
      <c r="B350" s="66">
        <v>-9800</v>
      </c>
      <c r="C350" s="50" t="e">
        <f>VLOOKUP($A350,級距!$A:$K,9,FALSE)</f>
        <v>#N/A</v>
      </c>
      <c r="D350" s="50" t="e">
        <f>VLOOKUP($A350,級距!A:K,10,FALSE)</f>
        <v>#N/A</v>
      </c>
      <c r="E350" s="50" t="e">
        <f>VLOOKUP($A350,級距!A:K,11,FALSE)</f>
        <v>#N/A</v>
      </c>
      <c r="F350" s="50">
        <f t="shared" si="5"/>
        <v>1</v>
      </c>
    </row>
    <row r="351" spans="1:6" x14ac:dyDescent="0.25">
      <c r="A351" s="73" t="s">
        <v>416</v>
      </c>
      <c r="B351" s="66">
        <v>31695</v>
      </c>
      <c r="C351" s="50" t="e">
        <f>VLOOKUP($A351,級距!$A:$K,9,FALSE)</f>
        <v>#N/A</v>
      </c>
      <c r="D351" s="50" t="e">
        <f>VLOOKUP($A351,級距!A:K,10,FALSE)</f>
        <v>#N/A</v>
      </c>
      <c r="E351" s="50" t="e">
        <f>VLOOKUP($A351,級距!A:K,11,FALSE)</f>
        <v>#N/A</v>
      </c>
      <c r="F351" s="50">
        <f t="shared" si="5"/>
        <v>1</v>
      </c>
    </row>
    <row r="352" spans="1:6" x14ac:dyDescent="0.25">
      <c r="A352" s="73" t="s">
        <v>417</v>
      </c>
      <c r="B352" s="66">
        <v>-20460</v>
      </c>
      <c r="C352" s="50" t="e">
        <f>VLOOKUP($A352,級距!$A:$K,9,FALSE)</f>
        <v>#N/A</v>
      </c>
      <c r="D352" s="50" t="e">
        <f>VLOOKUP($A352,級距!A:K,10,FALSE)</f>
        <v>#N/A</v>
      </c>
      <c r="E352" s="50" t="e">
        <f>VLOOKUP($A352,級距!A:K,11,FALSE)</f>
        <v>#N/A</v>
      </c>
      <c r="F352" s="50">
        <f t="shared" si="5"/>
        <v>1</v>
      </c>
    </row>
    <row r="353" spans="1:6" x14ac:dyDescent="0.25">
      <c r="A353" s="73" t="s">
        <v>418</v>
      </c>
      <c r="B353" s="66">
        <v>20990</v>
      </c>
      <c r="C353" s="50" t="e">
        <f>VLOOKUP($A353,級距!$A:$K,9,FALSE)</f>
        <v>#N/A</v>
      </c>
      <c r="D353" s="50" t="e">
        <f>VLOOKUP($A353,級距!A:K,10,FALSE)</f>
        <v>#N/A</v>
      </c>
      <c r="E353" s="50" t="e">
        <f>VLOOKUP($A353,級距!A:K,11,FALSE)</f>
        <v>#N/A</v>
      </c>
      <c r="F353" s="50">
        <f t="shared" si="5"/>
        <v>1</v>
      </c>
    </row>
    <row r="354" spans="1:6" x14ac:dyDescent="0.25">
      <c r="A354" s="73" t="s">
        <v>419</v>
      </c>
      <c r="B354" s="66">
        <v>19990</v>
      </c>
      <c r="C354" s="50" t="e">
        <f>VLOOKUP($A354,級距!$A:$K,9,FALSE)</f>
        <v>#N/A</v>
      </c>
      <c r="D354" s="50" t="e">
        <f>VLOOKUP($A354,級距!A:K,10,FALSE)</f>
        <v>#N/A</v>
      </c>
      <c r="E354" s="50" t="e">
        <f>VLOOKUP($A354,級距!A:K,11,FALSE)</f>
        <v>#N/A</v>
      </c>
      <c r="F354" s="50">
        <f t="shared" si="5"/>
        <v>1</v>
      </c>
    </row>
    <row r="355" spans="1:6" x14ac:dyDescent="0.25">
      <c r="A355" s="73" t="s">
        <v>420</v>
      </c>
      <c r="B355" s="66">
        <v>13260</v>
      </c>
      <c r="C355" s="50" t="e">
        <f>VLOOKUP($A355,級距!$A:$K,9,FALSE)</f>
        <v>#N/A</v>
      </c>
      <c r="D355" s="50" t="e">
        <f>VLOOKUP($A355,級距!A:K,10,FALSE)</f>
        <v>#N/A</v>
      </c>
      <c r="E355" s="50" t="e">
        <f>VLOOKUP($A355,級距!A:K,11,FALSE)</f>
        <v>#N/A</v>
      </c>
      <c r="F355" s="50">
        <f t="shared" si="5"/>
        <v>1</v>
      </c>
    </row>
    <row r="356" spans="1:6" x14ac:dyDescent="0.25">
      <c r="A356" s="73" t="s">
        <v>421</v>
      </c>
      <c r="B356" s="66">
        <v>1080</v>
      </c>
      <c r="C356" s="50" t="e">
        <f>VLOOKUP($A356,級距!$A:$K,9,FALSE)</f>
        <v>#N/A</v>
      </c>
      <c r="D356" s="50" t="e">
        <f>VLOOKUP($A356,級距!A:K,10,FALSE)</f>
        <v>#N/A</v>
      </c>
      <c r="E356" s="50" t="e">
        <f>VLOOKUP($A356,級距!A:K,11,FALSE)</f>
        <v>#N/A</v>
      </c>
      <c r="F356" s="50">
        <f t="shared" si="5"/>
        <v>1</v>
      </c>
    </row>
    <row r="357" spans="1:6" x14ac:dyDescent="0.25">
      <c r="A357" s="73" t="s">
        <v>422</v>
      </c>
      <c r="B357" s="66">
        <v>-20400</v>
      </c>
      <c r="C357" s="50" t="e">
        <f>VLOOKUP($A357,級距!$A:$K,9,FALSE)</f>
        <v>#N/A</v>
      </c>
      <c r="D357" s="50" t="e">
        <f>VLOOKUP($A357,級距!A:K,10,FALSE)</f>
        <v>#N/A</v>
      </c>
      <c r="E357" s="50" t="e">
        <f>VLOOKUP($A357,級距!A:K,11,FALSE)</f>
        <v>#N/A</v>
      </c>
      <c r="F357" s="50">
        <f t="shared" si="5"/>
        <v>1</v>
      </c>
    </row>
    <row r="358" spans="1:6" x14ac:dyDescent="0.25">
      <c r="A358" s="73" t="s">
        <v>423</v>
      </c>
      <c r="B358" s="66">
        <v>3460</v>
      </c>
      <c r="C358" s="50" t="e">
        <f>VLOOKUP($A358,級距!$A:$K,9,FALSE)</f>
        <v>#N/A</v>
      </c>
      <c r="D358" s="50" t="e">
        <f>VLOOKUP($A358,級距!A:K,10,FALSE)</f>
        <v>#N/A</v>
      </c>
      <c r="E358" s="50" t="e">
        <f>VLOOKUP($A358,級距!A:K,11,FALSE)</f>
        <v>#N/A</v>
      </c>
      <c r="F358" s="50">
        <f t="shared" si="5"/>
        <v>1</v>
      </c>
    </row>
    <row r="359" spans="1:6" x14ac:dyDescent="0.25">
      <c r="A359" s="73" t="s">
        <v>424</v>
      </c>
      <c r="B359" s="66">
        <v>-20400</v>
      </c>
      <c r="C359" s="50" t="e">
        <f>VLOOKUP($A359,級距!$A:$K,9,FALSE)</f>
        <v>#N/A</v>
      </c>
      <c r="D359" s="50" t="e">
        <f>VLOOKUP($A359,級距!A:K,10,FALSE)</f>
        <v>#N/A</v>
      </c>
      <c r="E359" s="50" t="e">
        <f>VLOOKUP($A359,級距!A:K,11,FALSE)</f>
        <v>#N/A</v>
      </c>
      <c r="F359" s="50">
        <f t="shared" si="5"/>
        <v>1</v>
      </c>
    </row>
    <row r="360" spans="1:6" x14ac:dyDescent="0.25">
      <c r="A360" s="73" t="s">
        <v>425</v>
      </c>
      <c r="B360" s="66">
        <v>9650</v>
      </c>
      <c r="C360" s="50" t="e">
        <f>VLOOKUP($A360,級距!$A:$K,9,FALSE)</f>
        <v>#N/A</v>
      </c>
      <c r="D360" s="50" t="e">
        <f>VLOOKUP($A360,級距!A:K,10,FALSE)</f>
        <v>#N/A</v>
      </c>
      <c r="E360" s="50" t="e">
        <f>VLOOKUP($A360,級距!A:K,11,FALSE)</f>
        <v>#N/A</v>
      </c>
      <c r="F360" s="50">
        <f t="shared" si="5"/>
        <v>1</v>
      </c>
    </row>
    <row r="361" spans="1:6" x14ac:dyDescent="0.25">
      <c r="A361" s="73" t="s">
        <v>426</v>
      </c>
      <c r="B361" s="66">
        <v>7250</v>
      </c>
      <c r="C361" s="50" t="e">
        <f>VLOOKUP($A361,級距!$A:$K,9,FALSE)</f>
        <v>#N/A</v>
      </c>
      <c r="D361" s="50" t="e">
        <f>VLOOKUP($A361,級距!A:K,10,FALSE)</f>
        <v>#N/A</v>
      </c>
      <c r="E361" s="50" t="e">
        <f>VLOOKUP($A361,級距!A:K,11,FALSE)</f>
        <v>#N/A</v>
      </c>
      <c r="F361" s="50">
        <f t="shared" si="5"/>
        <v>1</v>
      </c>
    </row>
    <row r="362" spans="1:6" x14ac:dyDescent="0.25">
      <c r="A362" s="73" t="s">
        <v>427</v>
      </c>
      <c r="B362" s="66">
        <v>-7840</v>
      </c>
      <c r="C362" s="50" t="e">
        <f>VLOOKUP($A362,級距!$A:$K,9,FALSE)</f>
        <v>#N/A</v>
      </c>
      <c r="D362" s="50" t="e">
        <f>VLOOKUP($A362,級距!A:K,10,FALSE)</f>
        <v>#N/A</v>
      </c>
      <c r="E362" s="50" t="e">
        <f>VLOOKUP($A362,級距!A:K,11,FALSE)</f>
        <v>#N/A</v>
      </c>
      <c r="F362" s="50">
        <f t="shared" si="5"/>
        <v>1</v>
      </c>
    </row>
    <row r="363" spans="1:6" x14ac:dyDescent="0.25">
      <c r="A363" s="73" t="s">
        <v>428</v>
      </c>
      <c r="B363" s="66">
        <v>95250</v>
      </c>
      <c r="C363" s="50" t="e">
        <f>VLOOKUP($A363,級距!$A:$K,9,FALSE)</f>
        <v>#N/A</v>
      </c>
      <c r="D363" s="50" t="e">
        <f>VLOOKUP($A363,級距!A:K,10,FALSE)</f>
        <v>#N/A</v>
      </c>
      <c r="E363" s="50" t="e">
        <f>VLOOKUP($A363,級距!A:K,11,FALSE)</f>
        <v>#N/A</v>
      </c>
      <c r="F363" s="50">
        <f t="shared" si="5"/>
        <v>1</v>
      </c>
    </row>
    <row r="364" spans="1:6" x14ac:dyDescent="0.25">
      <c r="A364" s="73" t="s">
        <v>429</v>
      </c>
      <c r="B364" s="66">
        <v>-3880</v>
      </c>
      <c r="C364" s="50" t="e">
        <f>VLOOKUP($A364,級距!$A:$K,9,FALSE)</f>
        <v>#N/A</v>
      </c>
      <c r="D364" s="50" t="e">
        <f>VLOOKUP($A364,級距!A:K,10,FALSE)</f>
        <v>#N/A</v>
      </c>
      <c r="E364" s="50" t="e">
        <f>VLOOKUP($A364,級距!A:K,11,FALSE)</f>
        <v>#N/A</v>
      </c>
      <c r="F364" s="50">
        <f t="shared" si="5"/>
        <v>1</v>
      </c>
    </row>
    <row r="365" spans="1:6" x14ac:dyDescent="0.25">
      <c r="A365" s="73" t="s">
        <v>430</v>
      </c>
      <c r="B365" s="66">
        <v>-14310</v>
      </c>
      <c r="C365" s="50" t="e">
        <f>VLOOKUP($A365,級距!$A:$K,9,FALSE)</f>
        <v>#N/A</v>
      </c>
      <c r="D365" s="50" t="e">
        <f>VLOOKUP($A365,級距!A:K,10,FALSE)</f>
        <v>#N/A</v>
      </c>
      <c r="E365" s="50" t="e">
        <f>VLOOKUP($A365,級距!A:K,11,FALSE)</f>
        <v>#N/A</v>
      </c>
      <c r="F365" s="50">
        <f t="shared" si="5"/>
        <v>1</v>
      </c>
    </row>
    <row r="366" spans="1:6" x14ac:dyDescent="0.25">
      <c r="A366" s="73" t="s">
        <v>431</v>
      </c>
      <c r="B366" s="66">
        <v>6400</v>
      </c>
      <c r="C366" s="50" t="e">
        <f>VLOOKUP($A366,級距!$A:$K,9,FALSE)</f>
        <v>#N/A</v>
      </c>
      <c r="D366" s="50" t="e">
        <f>VLOOKUP($A366,級距!A:K,10,FALSE)</f>
        <v>#N/A</v>
      </c>
      <c r="E366" s="50" t="e">
        <f>VLOOKUP($A366,級距!A:K,11,FALSE)</f>
        <v>#N/A</v>
      </c>
      <c r="F366" s="50">
        <f t="shared" si="5"/>
        <v>1</v>
      </c>
    </row>
    <row r="367" spans="1:6" x14ac:dyDescent="0.25">
      <c r="A367" s="73" t="s">
        <v>432</v>
      </c>
      <c r="B367" s="66">
        <v>-2205</v>
      </c>
      <c r="C367" s="50" t="e">
        <f>VLOOKUP($A367,級距!$A:$K,9,FALSE)</f>
        <v>#N/A</v>
      </c>
      <c r="D367" s="50" t="e">
        <f>VLOOKUP($A367,級距!A:K,10,FALSE)</f>
        <v>#N/A</v>
      </c>
      <c r="E367" s="50" t="e">
        <f>VLOOKUP($A367,級距!A:K,11,FALSE)</f>
        <v>#N/A</v>
      </c>
      <c r="F367" s="50">
        <f t="shared" si="5"/>
        <v>1</v>
      </c>
    </row>
    <row r="368" spans="1:6" x14ac:dyDescent="0.25">
      <c r="A368" s="73" t="s">
        <v>433</v>
      </c>
      <c r="B368" s="66">
        <v>310</v>
      </c>
      <c r="C368" s="50" t="e">
        <f>VLOOKUP($A368,級距!$A:$K,9,FALSE)</f>
        <v>#N/A</v>
      </c>
      <c r="D368" s="50" t="e">
        <f>VLOOKUP($A368,級距!A:K,10,FALSE)</f>
        <v>#N/A</v>
      </c>
      <c r="E368" s="50" t="e">
        <f>VLOOKUP($A368,級距!A:K,11,FALSE)</f>
        <v>#N/A</v>
      </c>
      <c r="F368" s="50">
        <f t="shared" si="5"/>
        <v>1</v>
      </c>
    </row>
    <row r="369" spans="1:6" x14ac:dyDescent="0.25">
      <c r="A369" s="73" t="s">
        <v>434</v>
      </c>
      <c r="B369" s="66">
        <v>6660</v>
      </c>
      <c r="C369" s="50" t="e">
        <f>VLOOKUP($A369,級距!$A:$K,9,FALSE)</f>
        <v>#N/A</v>
      </c>
      <c r="D369" s="50" t="e">
        <f>VLOOKUP($A369,級距!A:K,10,FALSE)</f>
        <v>#N/A</v>
      </c>
      <c r="E369" s="50" t="e">
        <f>VLOOKUP($A369,級距!A:K,11,FALSE)</f>
        <v>#N/A</v>
      </c>
      <c r="F369" s="50">
        <f t="shared" si="5"/>
        <v>1</v>
      </c>
    </row>
    <row r="370" spans="1:6" x14ac:dyDescent="0.25">
      <c r="A370" s="73" t="s">
        <v>435</v>
      </c>
      <c r="B370" s="66">
        <v>-20300</v>
      </c>
      <c r="C370" s="50" t="e">
        <f>VLOOKUP($A370,級距!$A:$K,9,FALSE)</f>
        <v>#N/A</v>
      </c>
      <c r="D370" s="50" t="e">
        <f>VLOOKUP($A370,級距!A:K,10,FALSE)</f>
        <v>#N/A</v>
      </c>
      <c r="E370" s="50" t="e">
        <f>VLOOKUP($A370,級距!A:K,11,FALSE)</f>
        <v>#N/A</v>
      </c>
      <c r="F370" s="50">
        <f t="shared" si="5"/>
        <v>1</v>
      </c>
    </row>
    <row r="371" spans="1:6" x14ac:dyDescent="0.25">
      <c r="A371" s="73" t="s">
        <v>436</v>
      </c>
      <c r="B371" s="66">
        <v>26850</v>
      </c>
      <c r="C371" s="50" t="e">
        <f>VLOOKUP($A371,級距!$A:$K,9,FALSE)</f>
        <v>#N/A</v>
      </c>
      <c r="D371" s="50" t="e">
        <f>VLOOKUP($A371,級距!A:K,10,FALSE)</f>
        <v>#N/A</v>
      </c>
      <c r="E371" s="50" t="e">
        <f>VLOOKUP($A371,級距!A:K,11,FALSE)</f>
        <v>#N/A</v>
      </c>
      <c r="F371" s="50">
        <f t="shared" si="5"/>
        <v>1</v>
      </c>
    </row>
    <row r="372" spans="1:6" x14ac:dyDescent="0.25">
      <c r="A372" s="73" t="s">
        <v>437</v>
      </c>
      <c r="B372" s="66">
        <v>21195</v>
      </c>
      <c r="C372" s="50" t="e">
        <f>VLOOKUP($A372,級距!$A:$K,9,FALSE)</f>
        <v>#N/A</v>
      </c>
      <c r="D372" s="50" t="e">
        <f>VLOOKUP($A372,級距!A:K,10,FALSE)</f>
        <v>#N/A</v>
      </c>
      <c r="E372" s="50" t="e">
        <f>VLOOKUP($A372,級距!A:K,11,FALSE)</f>
        <v>#N/A</v>
      </c>
      <c r="F372" s="50">
        <f t="shared" si="5"/>
        <v>1</v>
      </c>
    </row>
    <row r="373" spans="1:6" x14ac:dyDescent="0.25">
      <c r="A373" s="73" t="s">
        <v>438</v>
      </c>
      <c r="B373" s="66">
        <v>-20385</v>
      </c>
      <c r="C373" s="50" t="e">
        <f>VLOOKUP($A373,級距!$A:$K,9,FALSE)</f>
        <v>#N/A</v>
      </c>
      <c r="D373" s="50" t="e">
        <f>VLOOKUP($A373,級距!A:K,10,FALSE)</f>
        <v>#N/A</v>
      </c>
      <c r="E373" s="50" t="e">
        <f>VLOOKUP($A373,級距!A:K,11,FALSE)</f>
        <v>#N/A</v>
      </c>
      <c r="F373" s="50">
        <f t="shared" si="5"/>
        <v>1</v>
      </c>
    </row>
    <row r="374" spans="1:6" x14ac:dyDescent="0.25">
      <c r="A374" s="73" t="s">
        <v>439</v>
      </c>
      <c r="B374" s="66">
        <v>-20400</v>
      </c>
      <c r="C374" s="50" t="e">
        <f>VLOOKUP($A374,級距!$A:$K,9,FALSE)</f>
        <v>#N/A</v>
      </c>
      <c r="D374" s="50" t="e">
        <f>VLOOKUP($A374,級距!A:K,10,FALSE)</f>
        <v>#N/A</v>
      </c>
      <c r="E374" s="50" t="e">
        <f>VLOOKUP($A374,級距!A:K,11,FALSE)</f>
        <v>#N/A</v>
      </c>
      <c r="F374" s="50">
        <f t="shared" si="5"/>
        <v>1</v>
      </c>
    </row>
    <row r="375" spans="1:6" x14ac:dyDescent="0.25">
      <c r="A375" s="73" t="s">
        <v>440</v>
      </c>
      <c r="B375" s="66">
        <v>-8100</v>
      </c>
      <c r="C375" s="50" t="e">
        <f>VLOOKUP($A375,級距!$A:$K,9,FALSE)</f>
        <v>#N/A</v>
      </c>
      <c r="D375" s="50" t="e">
        <f>VLOOKUP($A375,級距!A:K,10,FALSE)</f>
        <v>#N/A</v>
      </c>
      <c r="E375" s="50" t="e">
        <f>VLOOKUP($A375,級距!A:K,11,FALSE)</f>
        <v>#N/A</v>
      </c>
      <c r="F375" s="50">
        <f t="shared" si="5"/>
        <v>1</v>
      </c>
    </row>
    <row r="376" spans="1:6" x14ac:dyDescent="0.25">
      <c r="A376" s="73" t="s">
        <v>441</v>
      </c>
      <c r="B376" s="66">
        <v>30895</v>
      </c>
      <c r="C376" s="50" t="e">
        <f>VLOOKUP($A376,級距!$A:$K,9,FALSE)</f>
        <v>#N/A</v>
      </c>
      <c r="D376" s="50" t="e">
        <f>VLOOKUP($A376,級距!A:K,10,FALSE)</f>
        <v>#N/A</v>
      </c>
      <c r="E376" s="50" t="e">
        <f>VLOOKUP($A376,級距!A:K,11,FALSE)</f>
        <v>#N/A</v>
      </c>
      <c r="F376" s="50">
        <f t="shared" si="5"/>
        <v>1</v>
      </c>
    </row>
    <row r="377" spans="1:6" x14ac:dyDescent="0.25">
      <c r="A377" s="73" t="s">
        <v>442</v>
      </c>
      <c r="B377" s="66">
        <v>-20300</v>
      </c>
      <c r="C377" s="50" t="e">
        <f>VLOOKUP($A377,級距!$A:$K,9,FALSE)</f>
        <v>#N/A</v>
      </c>
      <c r="D377" s="50" t="e">
        <f>VLOOKUP($A377,級距!A:K,10,FALSE)</f>
        <v>#N/A</v>
      </c>
      <c r="E377" s="50" t="e">
        <f>VLOOKUP($A377,級距!A:K,11,FALSE)</f>
        <v>#N/A</v>
      </c>
      <c r="F377" s="50">
        <f t="shared" si="5"/>
        <v>1</v>
      </c>
    </row>
    <row r="378" spans="1:6" x14ac:dyDescent="0.25">
      <c r="A378" s="73" t="s">
        <v>443</v>
      </c>
      <c r="B378" s="66">
        <v>-4730</v>
      </c>
      <c r="C378" s="50" t="e">
        <f>VLOOKUP($A378,級距!$A:$K,9,FALSE)</f>
        <v>#N/A</v>
      </c>
      <c r="D378" s="50" t="e">
        <f>VLOOKUP($A378,級距!A:K,10,FALSE)</f>
        <v>#N/A</v>
      </c>
      <c r="E378" s="50" t="e">
        <f>VLOOKUP($A378,級距!A:K,11,FALSE)</f>
        <v>#N/A</v>
      </c>
      <c r="F378" s="50">
        <f t="shared" si="5"/>
        <v>1</v>
      </c>
    </row>
    <row r="379" spans="1:6" x14ac:dyDescent="0.25">
      <c r="A379" s="73" t="s">
        <v>444</v>
      </c>
      <c r="B379" s="66">
        <v>26280</v>
      </c>
      <c r="C379" s="50" t="e">
        <f>VLOOKUP($A379,級距!$A:$K,9,FALSE)</f>
        <v>#N/A</v>
      </c>
      <c r="D379" s="50" t="e">
        <f>VLOOKUP($A379,級距!A:K,10,FALSE)</f>
        <v>#N/A</v>
      </c>
      <c r="E379" s="50" t="e">
        <f>VLOOKUP($A379,級距!A:K,11,FALSE)</f>
        <v>#N/A</v>
      </c>
      <c r="F379" s="50">
        <f t="shared" si="5"/>
        <v>1</v>
      </c>
    </row>
    <row r="380" spans="1:6" x14ac:dyDescent="0.25">
      <c r="A380" s="73" t="s">
        <v>445</v>
      </c>
      <c r="B380" s="66">
        <v>-20400</v>
      </c>
      <c r="C380" s="50" t="e">
        <f>VLOOKUP($A380,級距!$A:$K,9,FALSE)</f>
        <v>#N/A</v>
      </c>
      <c r="D380" s="50" t="e">
        <f>VLOOKUP($A380,級距!A:K,10,FALSE)</f>
        <v>#N/A</v>
      </c>
      <c r="E380" s="50" t="e">
        <f>VLOOKUP($A380,級距!A:K,11,FALSE)</f>
        <v>#N/A</v>
      </c>
      <c r="F380" s="50">
        <f t="shared" si="5"/>
        <v>1</v>
      </c>
    </row>
    <row r="381" spans="1:6" x14ac:dyDescent="0.25">
      <c r="A381" s="73" t="s">
        <v>446</v>
      </c>
      <c r="B381" s="66">
        <v>4335</v>
      </c>
      <c r="C381" s="50" t="e">
        <f>VLOOKUP($A381,級距!$A:$K,9,FALSE)</f>
        <v>#N/A</v>
      </c>
      <c r="D381" s="50" t="e">
        <f>VLOOKUP($A381,級距!A:K,10,FALSE)</f>
        <v>#N/A</v>
      </c>
      <c r="E381" s="50" t="e">
        <f>VLOOKUP($A381,級距!A:K,11,FALSE)</f>
        <v>#N/A</v>
      </c>
      <c r="F381" s="50">
        <f t="shared" si="5"/>
        <v>1</v>
      </c>
    </row>
    <row r="382" spans="1:6" x14ac:dyDescent="0.25">
      <c r="A382" s="73" t="s">
        <v>447</v>
      </c>
      <c r="B382" s="66">
        <v>8315</v>
      </c>
      <c r="C382" s="50" t="e">
        <f>VLOOKUP($A382,級距!$A:$K,9,FALSE)</f>
        <v>#N/A</v>
      </c>
      <c r="D382" s="50" t="e">
        <f>VLOOKUP($A382,級距!A:K,10,FALSE)</f>
        <v>#N/A</v>
      </c>
      <c r="E382" s="50" t="e">
        <f>VLOOKUP($A382,級距!A:K,11,FALSE)</f>
        <v>#N/A</v>
      </c>
      <c r="F382" s="50">
        <f t="shared" si="5"/>
        <v>1</v>
      </c>
    </row>
    <row r="383" spans="1:6" x14ac:dyDescent="0.25">
      <c r="A383" s="73" t="s">
        <v>448</v>
      </c>
      <c r="B383" s="66">
        <v>44395</v>
      </c>
      <c r="C383" s="50" t="e">
        <f>VLOOKUP($A383,級距!$A:$K,9,FALSE)</f>
        <v>#N/A</v>
      </c>
      <c r="D383" s="50" t="e">
        <f>VLOOKUP($A383,級距!A:K,10,FALSE)</f>
        <v>#N/A</v>
      </c>
      <c r="E383" s="50" t="e">
        <f>VLOOKUP($A383,級距!A:K,11,FALSE)</f>
        <v>#N/A</v>
      </c>
      <c r="F383" s="50">
        <f t="shared" si="5"/>
        <v>1</v>
      </c>
    </row>
    <row r="384" spans="1:6" x14ac:dyDescent="0.25">
      <c r="A384" s="73" t="s">
        <v>449</v>
      </c>
      <c r="B384" s="66">
        <v>-14350</v>
      </c>
      <c r="C384" s="50" t="e">
        <f>VLOOKUP($A384,級距!$A:$K,9,FALSE)</f>
        <v>#N/A</v>
      </c>
      <c r="D384" s="50" t="e">
        <f>VLOOKUP($A384,級距!A:K,10,FALSE)</f>
        <v>#N/A</v>
      </c>
      <c r="E384" s="50" t="e">
        <f>VLOOKUP($A384,級距!A:K,11,FALSE)</f>
        <v>#N/A</v>
      </c>
      <c r="F384" s="50">
        <f t="shared" si="5"/>
        <v>1</v>
      </c>
    </row>
    <row r="385" spans="1:6" x14ac:dyDescent="0.25">
      <c r="A385" s="73" t="s">
        <v>450</v>
      </c>
      <c r="B385" s="66">
        <v>-17540</v>
      </c>
      <c r="C385" s="50" t="e">
        <f>VLOOKUP($A385,級距!$A:$K,9,FALSE)</f>
        <v>#N/A</v>
      </c>
      <c r="D385" s="50" t="e">
        <f>VLOOKUP($A385,級距!A:K,10,FALSE)</f>
        <v>#N/A</v>
      </c>
      <c r="E385" s="50" t="e">
        <f>VLOOKUP($A385,級距!A:K,11,FALSE)</f>
        <v>#N/A</v>
      </c>
      <c r="F385" s="50">
        <f t="shared" si="5"/>
        <v>1</v>
      </c>
    </row>
    <row r="386" spans="1:6" x14ac:dyDescent="0.25">
      <c r="A386" s="73" t="s">
        <v>451</v>
      </c>
      <c r="B386" s="66">
        <v>-11150</v>
      </c>
      <c r="C386" s="50" t="e">
        <f>VLOOKUP($A386,級距!$A:$K,9,FALSE)</f>
        <v>#N/A</v>
      </c>
      <c r="D386" s="50" t="e">
        <f>VLOOKUP($A386,級距!A:K,10,FALSE)</f>
        <v>#N/A</v>
      </c>
      <c r="E386" s="50" t="e">
        <f>VLOOKUP($A386,級距!A:K,11,FALSE)</f>
        <v>#N/A</v>
      </c>
      <c r="F386" s="50">
        <f t="shared" ref="F386:F449" si="6">IF(B386&lt;&gt;0,1,0)</f>
        <v>1</v>
      </c>
    </row>
    <row r="387" spans="1:6" x14ac:dyDescent="0.25">
      <c r="A387" s="73" t="s">
        <v>452</v>
      </c>
      <c r="B387" s="66">
        <v>-7350</v>
      </c>
      <c r="C387" s="50" t="e">
        <f>VLOOKUP($A387,級距!$A:$K,9,FALSE)</f>
        <v>#N/A</v>
      </c>
      <c r="D387" s="50" t="e">
        <f>VLOOKUP($A387,級距!A:K,10,FALSE)</f>
        <v>#N/A</v>
      </c>
      <c r="E387" s="50" t="e">
        <f>VLOOKUP($A387,級距!A:K,11,FALSE)</f>
        <v>#N/A</v>
      </c>
      <c r="F387" s="50">
        <f t="shared" si="6"/>
        <v>1</v>
      </c>
    </row>
    <row r="388" spans="1:6" x14ac:dyDescent="0.25">
      <c r="A388" s="73" t="s">
        <v>453</v>
      </c>
      <c r="B388" s="66">
        <v>-20385</v>
      </c>
      <c r="C388" s="50" t="e">
        <f>VLOOKUP($A388,級距!$A:$K,9,FALSE)</f>
        <v>#N/A</v>
      </c>
      <c r="D388" s="50" t="e">
        <f>VLOOKUP($A388,級距!A:K,10,FALSE)</f>
        <v>#N/A</v>
      </c>
      <c r="E388" s="50" t="e">
        <f>VLOOKUP($A388,級距!A:K,11,FALSE)</f>
        <v>#N/A</v>
      </c>
      <c r="F388" s="50">
        <f t="shared" si="6"/>
        <v>1</v>
      </c>
    </row>
    <row r="389" spans="1:6" x14ac:dyDescent="0.25">
      <c r="A389" s="73" t="s">
        <v>454</v>
      </c>
      <c r="B389" s="66">
        <v>-18230</v>
      </c>
      <c r="C389" s="50" t="e">
        <f>VLOOKUP($A389,級距!$A:$K,9,FALSE)</f>
        <v>#N/A</v>
      </c>
      <c r="D389" s="50" t="e">
        <f>VLOOKUP($A389,級距!A:K,10,FALSE)</f>
        <v>#N/A</v>
      </c>
      <c r="E389" s="50" t="e">
        <f>VLOOKUP($A389,級距!A:K,11,FALSE)</f>
        <v>#N/A</v>
      </c>
      <c r="F389" s="50">
        <f t="shared" si="6"/>
        <v>1</v>
      </c>
    </row>
    <row r="390" spans="1:6" x14ac:dyDescent="0.25">
      <c r="A390" s="73" t="s">
        <v>455</v>
      </c>
      <c r="B390" s="66">
        <v>16700</v>
      </c>
      <c r="C390" s="50" t="e">
        <f>VLOOKUP($A390,級距!$A:$K,9,FALSE)</f>
        <v>#N/A</v>
      </c>
      <c r="D390" s="50" t="e">
        <f>VLOOKUP($A390,級距!A:K,10,FALSE)</f>
        <v>#N/A</v>
      </c>
      <c r="E390" s="50" t="e">
        <f>VLOOKUP($A390,級距!A:K,11,FALSE)</f>
        <v>#N/A</v>
      </c>
      <c r="F390" s="50">
        <f t="shared" si="6"/>
        <v>1</v>
      </c>
    </row>
    <row r="391" spans="1:6" x14ac:dyDescent="0.25">
      <c r="A391" s="73" t="s">
        <v>456</v>
      </c>
      <c r="B391" s="66">
        <v>23770</v>
      </c>
      <c r="C391" s="50" t="e">
        <f>VLOOKUP($A391,級距!$A:$K,9,FALSE)</f>
        <v>#N/A</v>
      </c>
      <c r="D391" s="50" t="e">
        <f>VLOOKUP($A391,級距!A:K,10,FALSE)</f>
        <v>#N/A</v>
      </c>
      <c r="E391" s="50" t="e">
        <f>VLOOKUP($A391,級距!A:K,11,FALSE)</f>
        <v>#N/A</v>
      </c>
      <c r="F391" s="50">
        <f t="shared" si="6"/>
        <v>1</v>
      </c>
    </row>
    <row r="392" spans="1:6" x14ac:dyDescent="0.25">
      <c r="A392" s="73" t="s">
        <v>457</v>
      </c>
      <c r="B392" s="66">
        <v>6550</v>
      </c>
      <c r="C392" s="50" t="e">
        <f>VLOOKUP($A392,級距!$A:$K,9,FALSE)</f>
        <v>#N/A</v>
      </c>
      <c r="D392" s="50" t="e">
        <f>VLOOKUP($A392,級距!A:K,10,FALSE)</f>
        <v>#N/A</v>
      </c>
      <c r="E392" s="50" t="e">
        <f>VLOOKUP($A392,級距!A:K,11,FALSE)</f>
        <v>#N/A</v>
      </c>
      <c r="F392" s="50">
        <f t="shared" si="6"/>
        <v>1</v>
      </c>
    </row>
    <row r="393" spans="1:6" x14ac:dyDescent="0.25">
      <c r="A393" s="73" t="s">
        <v>458</v>
      </c>
      <c r="B393" s="66">
        <v>-5855</v>
      </c>
      <c r="C393" s="50" t="e">
        <f>VLOOKUP($A393,級距!$A:$K,9,FALSE)</f>
        <v>#N/A</v>
      </c>
      <c r="D393" s="50" t="e">
        <f>VLOOKUP($A393,級距!A:K,10,FALSE)</f>
        <v>#N/A</v>
      </c>
      <c r="E393" s="50" t="e">
        <f>VLOOKUP($A393,級距!A:K,11,FALSE)</f>
        <v>#N/A</v>
      </c>
      <c r="F393" s="50">
        <f t="shared" si="6"/>
        <v>1</v>
      </c>
    </row>
    <row r="394" spans="1:6" x14ac:dyDescent="0.25">
      <c r="A394" s="73" t="s">
        <v>459</v>
      </c>
      <c r="B394" s="66">
        <v>5010</v>
      </c>
      <c r="C394" s="50" t="e">
        <f>VLOOKUP($A394,級距!$A:$K,9,FALSE)</f>
        <v>#N/A</v>
      </c>
      <c r="D394" s="50" t="e">
        <f>VLOOKUP($A394,級距!A:K,10,FALSE)</f>
        <v>#N/A</v>
      </c>
      <c r="E394" s="50" t="e">
        <f>VLOOKUP($A394,級距!A:K,11,FALSE)</f>
        <v>#N/A</v>
      </c>
      <c r="F394" s="50">
        <f t="shared" si="6"/>
        <v>1</v>
      </c>
    </row>
    <row r="395" spans="1:6" x14ac:dyDescent="0.25">
      <c r="A395" s="73" t="s">
        <v>460</v>
      </c>
      <c r="B395" s="66">
        <v>-20400</v>
      </c>
      <c r="C395" s="50" t="e">
        <f>VLOOKUP($A395,級距!$A:$K,9,FALSE)</f>
        <v>#N/A</v>
      </c>
      <c r="D395" s="50" t="e">
        <f>VLOOKUP($A395,級距!A:K,10,FALSE)</f>
        <v>#N/A</v>
      </c>
      <c r="E395" s="50" t="e">
        <f>VLOOKUP($A395,級距!A:K,11,FALSE)</f>
        <v>#N/A</v>
      </c>
      <c r="F395" s="50">
        <f t="shared" si="6"/>
        <v>1</v>
      </c>
    </row>
    <row r="396" spans="1:6" x14ac:dyDescent="0.25">
      <c r="A396" s="73" t="s">
        <v>461</v>
      </c>
      <c r="B396" s="66">
        <v>-20400</v>
      </c>
      <c r="C396" s="50" t="e">
        <f>VLOOKUP($A396,級距!$A:$K,9,FALSE)</f>
        <v>#N/A</v>
      </c>
      <c r="D396" s="50" t="e">
        <f>VLOOKUP($A396,級距!A:K,10,FALSE)</f>
        <v>#N/A</v>
      </c>
      <c r="E396" s="50" t="e">
        <f>VLOOKUP($A396,級距!A:K,11,FALSE)</f>
        <v>#N/A</v>
      </c>
      <c r="F396" s="50">
        <f t="shared" si="6"/>
        <v>1</v>
      </c>
    </row>
    <row r="397" spans="1:6" x14ac:dyDescent="0.25">
      <c r="A397" s="73" t="s">
        <v>462</v>
      </c>
      <c r="B397" s="66">
        <v>18565</v>
      </c>
      <c r="C397" s="50" t="e">
        <f>VLOOKUP($A397,級距!$A:$K,9,FALSE)</f>
        <v>#N/A</v>
      </c>
      <c r="D397" s="50" t="e">
        <f>VLOOKUP($A397,級距!A:K,10,FALSE)</f>
        <v>#N/A</v>
      </c>
      <c r="E397" s="50" t="e">
        <f>VLOOKUP($A397,級距!A:K,11,FALSE)</f>
        <v>#N/A</v>
      </c>
      <c r="F397" s="50">
        <f t="shared" si="6"/>
        <v>1</v>
      </c>
    </row>
    <row r="398" spans="1:6" x14ac:dyDescent="0.25">
      <c r="A398" s="73" t="s">
        <v>463</v>
      </c>
      <c r="B398" s="66">
        <v>4320</v>
      </c>
      <c r="C398" s="50" t="e">
        <f>VLOOKUP($A398,級距!$A:$K,9,FALSE)</f>
        <v>#N/A</v>
      </c>
      <c r="D398" s="50" t="e">
        <f>VLOOKUP($A398,級距!A:K,10,FALSE)</f>
        <v>#N/A</v>
      </c>
      <c r="E398" s="50" t="e">
        <f>VLOOKUP($A398,級距!A:K,11,FALSE)</f>
        <v>#N/A</v>
      </c>
      <c r="F398" s="50">
        <f t="shared" si="6"/>
        <v>1</v>
      </c>
    </row>
    <row r="399" spans="1:6" x14ac:dyDescent="0.25">
      <c r="A399" s="73" t="s">
        <v>464</v>
      </c>
      <c r="B399" s="66">
        <v>-20300</v>
      </c>
      <c r="C399" s="50" t="e">
        <f>VLOOKUP($A399,級距!$A:$K,9,FALSE)</f>
        <v>#N/A</v>
      </c>
      <c r="D399" s="50" t="e">
        <f>VLOOKUP($A399,級距!A:K,10,FALSE)</f>
        <v>#N/A</v>
      </c>
      <c r="E399" s="50" t="e">
        <f>VLOOKUP($A399,級距!A:K,11,FALSE)</f>
        <v>#N/A</v>
      </c>
      <c r="F399" s="50">
        <f t="shared" si="6"/>
        <v>1</v>
      </c>
    </row>
    <row r="400" spans="1:6" x14ac:dyDescent="0.25">
      <c r="A400" s="73" t="s">
        <v>465</v>
      </c>
      <c r="B400" s="66">
        <v>-20320</v>
      </c>
      <c r="C400" s="50" t="e">
        <f>VLOOKUP($A400,級距!$A:$K,9,FALSE)</f>
        <v>#N/A</v>
      </c>
      <c r="D400" s="50" t="e">
        <f>VLOOKUP($A400,級距!A:K,10,FALSE)</f>
        <v>#N/A</v>
      </c>
      <c r="E400" s="50" t="e">
        <f>VLOOKUP($A400,級距!A:K,11,FALSE)</f>
        <v>#N/A</v>
      </c>
      <c r="F400" s="50">
        <f t="shared" si="6"/>
        <v>1</v>
      </c>
    </row>
    <row r="401" spans="1:6" x14ac:dyDescent="0.25">
      <c r="A401" s="73" t="s">
        <v>466</v>
      </c>
      <c r="B401" s="66">
        <v>350</v>
      </c>
      <c r="C401" s="50" t="e">
        <f>VLOOKUP($A401,級距!$A:$K,9,FALSE)</f>
        <v>#N/A</v>
      </c>
      <c r="D401" s="50" t="e">
        <f>VLOOKUP($A401,級距!A:K,10,FALSE)</f>
        <v>#N/A</v>
      </c>
      <c r="E401" s="50" t="e">
        <f>VLOOKUP($A401,級距!A:K,11,FALSE)</f>
        <v>#N/A</v>
      </c>
      <c r="F401" s="50">
        <f t="shared" si="6"/>
        <v>1</v>
      </c>
    </row>
    <row r="402" spans="1:6" x14ac:dyDescent="0.25">
      <c r="A402" s="73" t="s">
        <v>467</v>
      </c>
      <c r="B402" s="66">
        <v>-20200</v>
      </c>
      <c r="C402" s="50" t="e">
        <f>VLOOKUP($A402,級距!$A:$K,9,FALSE)</f>
        <v>#N/A</v>
      </c>
      <c r="D402" s="50" t="e">
        <f>VLOOKUP($A402,級距!A:K,10,FALSE)</f>
        <v>#N/A</v>
      </c>
      <c r="E402" s="50" t="e">
        <f>VLOOKUP($A402,級距!A:K,11,FALSE)</f>
        <v>#N/A</v>
      </c>
      <c r="F402" s="50">
        <f t="shared" si="6"/>
        <v>1</v>
      </c>
    </row>
    <row r="403" spans="1:6" x14ac:dyDescent="0.25">
      <c r="A403" s="73" t="s">
        <v>468</v>
      </c>
      <c r="B403" s="66">
        <v>23100</v>
      </c>
      <c r="C403" s="50" t="e">
        <f>VLOOKUP($A403,級距!$A:$K,9,FALSE)</f>
        <v>#N/A</v>
      </c>
      <c r="D403" s="50" t="e">
        <f>VLOOKUP($A403,級距!A:K,10,FALSE)</f>
        <v>#N/A</v>
      </c>
      <c r="E403" s="50" t="e">
        <f>VLOOKUP($A403,級距!A:K,11,FALSE)</f>
        <v>#N/A</v>
      </c>
      <c r="F403" s="50">
        <f t="shared" si="6"/>
        <v>1</v>
      </c>
    </row>
    <row r="404" spans="1:6" x14ac:dyDescent="0.25">
      <c r="A404" s="73" t="s">
        <v>469</v>
      </c>
      <c r="B404" s="66">
        <v>-20400</v>
      </c>
      <c r="C404" s="50" t="e">
        <f>VLOOKUP($A404,級距!$A:$K,9,FALSE)</f>
        <v>#N/A</v>
      </c>
      <c r="D404" s="50" t="e">
        <f>VLOOKUP($A404,級距!A:K,10,FALSE)</f>
        <v>#N/A</v>
      </c>
      <c r="E404" s="50" t="e">
        <f>VLOOKUP($A404,級距!A:K,11,FALSE)</f>
        <v>#N/A</v>
      </c>
      <c r="F404" s="50">
        <f t="shared" si="6"/>
        <v>1</v>
      </c>
    </row>
    <row r="405" spans="1:6" x14ac:dyDescent="0.25">
      <c r="A405" s="73" t="s">
        <v>470</v>
      </c>
      <c r="B405" s="66">
        <v>38215</v>
      </c>
      <c r="C405" s="50" t="e">
        <f>VLOOKUP($A405,級距!$A:$K,9,FALSE)</f>
        <v>#N/A</v>
      </c>
      <c r="D405" s="50" t="e">
        <f>VLOOKUP($A405,級距!A:K,10,FALSE)</f>
        <v>#N/A</v>
      </c>
      <c r="E405" s="50" t="e">
        <f>VLOOKUP($A405,級距!A:K,11,FALSE)</f>
        <v>#N/A</v>
      </c>
      <c r="F405" s="50">
        <f t="shared" si="6"/>
        <v>1</v>
      </c>
    </row>
    <row r="406" spans="1:6" x14ac:dyDescent="0.25">
      <c r="A406" s="73" t="s">
        <v>471</v>
      </c>
      <c r="B406" s="66">
        <v>-20400</v>
      </c>
      <c r="C406" s="50" t="e">
        <f>VLOOKUP($A406,級距!$A:$K,9,FALSE)</f>
        <v>#N/A</v>
      </c>
      <c r="D406" s="50" t="e">
        <f>VLOOKUP($A406,級距!A:K,10,FALSE)</f>
        <v>#N/A</v>
      </c>
      <c r="E406" s="50" t="e">
        <f>VLOOKUP($A406,級距!A:K,11,FALSE)</f>
        <v>#N/A</v>
      </c>
      <c r="F406" s="50">
        <f t="shared" si="6"/>
        <v>1</v>
      </c>
    </row>
    <row r="407" spans="1:6" x14ac:dyDescent="0.25">
      <c r="A407" s="73" t="s">
        <v>472</v>
      </c>
      <c r="B407" s="66">
        <v>44560</v>
      </c>
      <c r="C407" s="50" t="e">
        <f>VLOOKUP($A407,級距!$A:$K,9,FALSE)</f>
        <v>#N/A</v>
      </c>
      <c r="D407" s="50" t="e">
        <f>VLOOKUP($A407,級距!A:K,10,FALSE)</f>
        <v>#N/A</v>
      </c>
      <c r="E407" s="50" t="e">
        <f>VLOOKUP($A407,級距!A:K,11,FALSE)</f>
        <v>#N/A</v>
      </c>
      <c r="F407" s="50">
        <f t="shared" si="6"/>
        <v>1</v>
      </c>
    </row>
    <row r="408" spans="1:6" x14ac:dyDescent="0.25">
      <c r="A408" s="73" t="s">
        <v>473</v>
      </c>
      <c r="B408" s="66">
        <v>22800</v>
      </c>
      <c r="C408" s="50" t="e">
        <f>VLOOKUP($A408,級距!$A:$K,9,FALSE)</f>
        <v>#N/A</v>
      </c>
      <c r="D408" s="50" t="e">
        <f>VLOOKUP($A408,級距!A:K,10,FALSE)</f>
        <v>#N/A</v>
      </c>
      <c r="E408" s="50" t="e">
        <f>VLOOKUP($A408,級距!A:K,11,FALSE)</f>
        <v>#N/A</v>
      </c>
      <c r="F408" s="50">
        <f t="shared" si="6"/>
        <v>1</v>
      </c>
    </row>
    <row r="409" spans="1:6" x14ac:dyDescent="0.25">
      <c r="A409" s="73" t="s">
        <v>474</v>
      </c>
      <c r="B409" s="66">
        <v>-7250</v>
      </c>
      <c r="C409" s="50" t="e">
        <f>VLOOKUP($A409,級距!$A:$K,9,FALSE)</f>
        <v>#N/A</v>
      </c>
      <c r="D409" s="50" t="e">
        <f>VLOOKUP($A409,級距!A:K,10,FALSE)</f>
        <v>#N/A</v>
      </c>
      <c r="E409" s="50" t="e">
        <f>VLOOKUP($A409,級距!A:K,11,FALSE)</f>
        <v>#N/A</v>
      </c>
      <c r="F409" s="50">
        <f t="shared" si="6"/>
        <v>1</v>
      </c>
    </row>
    <row r="410" spans="1:6" x14ac:dyDescent="0.25">
      <c r="A410" s="73" t="s">
        <v>475</v>
      </c>
      <c r="B410" s="66">
        <v>-5175</v>
      </c>
      <c r="C410" s="50" t="e">
        <f>VLOOKUP($A410,級距!$A:$K,9,FALSE)</f>
        <v>#N/A</v>
      </c>
      <c r="D410" s="50" t="e">
        <f>VLOOKUP($A410,級距!A:K,10,FALSE)</f>
        <v>#N/A</v>
      </c>
      <c r="E410" s="50" t="e">
        <f>VLOOKUP($A410,級距!A:K,11,FALSE)</f>
        <v>#N/A</v>
      </c>
      <c r="F410" s="50">
        <f t="shared" si="6"/>
        <v>1</v>
      </c>
    </row>
    <row r="411" spans="1:6" x14ac:dyDescent="0.25">
      <c r="A411" s="73" t="s">
        <v>476</v>
      </c>
      <c r="B411" s="66">
        <v>-18515</v>
      </c>
      <c r="C411" s="50" t="e">
        <f>VLOOKUP($A411,級距!$A:$K,9,FALSE)</f>
        <v>#N/A</v>
      </c>
      <c r="D411" s="50" t="e">
        <f>VLOOKUP($A411,級距!A:K,10,FALSE)</f>
        <v>#N/A</v>
      </c>
      <c r="E411" s="50" t="e">
        <f>VLOOKUP($A411,級距!A:K,11,FALSE)</f>
        <v>#N/A</v>
      </c>
      <c r="F411" s="50">
        <f t="shared" si="6"/>
        <v>1</v>
      </c>
    </row>
    <row r="412" spans="1:6" x14ac:dyDescent="0.25">
      <c r="A412" s="73" t="s">
        <v>477</v>
      </c>
      <c r="B412" s="66">
        <v>16890</v>
      </c>
      <c r="C412" s="50" t="e">
        <f>VLOOKUP($A412,級距!$A:$K,9,FALSE)</f>
        <v>#N/A</v>
      </c>
      <c r="D412" s="50" t="e">
        <f>VLOOKUP($A412,級距!A:K,10,FALSE)</f>
        <v>#N/A</v>
      </c>
      <c r="E412" s="50" t="e">
        <f>VLOOKUP($A412,級距!A:K,11,FALSE)</f>
        <v>#N/A</v>
      </c>
      <c r="F412" s="50">
        <f t="shared" si="6"/>
        <v>1</v>
      </c>
    </row>
    <row r="413" spans="1:6" x14ac:dyDescent="0.25">
      <c r="A413" s="73" t="s">
        <v>478</v>
      </c>
      <c r="B413" s="66">
        <v>26200</v>
      </c>
      <c r="C413" s="50" t="e">
        <f>VLOOKUP($A413,級距!$A:$K,9,FALSE)</f>
        <v>#N/A</v>
      </c>
      <c r="D413" s="50" t="e">
        <f>VLOOKUP($A413,級距!A:K,10,FALSE)</f>
        <v>#N/A</v>
      </c>
      <c r="E413" s="50" t="e">
        <f>VLOOKUP($A413,級距!A:K,11,FALSE)</f>
        <v>#N/A</v>
      </c>
      <c r="F413" s="50">
        <f t="shared" si="6"/>
        <v>1</v>
      </c>
    </row>
    <row r="414" spans="1:6" x14ac:dyDescent="0.25">
      <c r="A414" s="73" t="s">
        <v>479</v>
      </c>
      <c r="B414" s="66">
        <v>-20400</v>
      </c>
      <c r="C414" s="50" t="e">
        <f>VLOOKUP($A414,級距!$A:$K,9,FALSE)</f>
        <v>#N/A</v>
      </c>
      <c r="D414" s="50" t="e">
        <f>VLOOKUP($A414,級距!A:K,10,FALSE)</f>
        <v>#N/A</v>
      </c>
      <c r="E414" s="50" t="e">
        <f>VLOOKUP($A414,級距!A:K,11,FALSE)</f>
        <v>#N/A</v>
      </c>
      <c r="F414" s="50">
        <f t="shared" si="6"/>
        <v>1</v>
      </c>
    </row>
    <row r="415" spans="1:6" x14ac:dyDescent="0.25">
      <c r="A415" s="73" t="s">
        <v>480</v>
      </c>
      <c r="B415" s="66">
        <v>2450</v>
      </c>
      <c r="C415" s="50" t="e">
        <f>VLOOKUP($A415,級距!$A:$K,9,FALSE)</f>
        <v>#N/A</v>
      </c>
      <c r="D415" s="50" t="e">
        <f>VLOOKUP($A415,級距!A:K,10,FALSE)</f>
        <v>#N/A</v>
      </c>
      <c r="E415" s="50" t="e">
        <f>VLOOKUP($A415,級距!A:K,11,FALSE)</f>
        <v>#N/A</v>
      </c>
      <c r="F415" s="50">
        <f t="shared" si="6"/>
        <v>1</v>
      </c>
    </row>
    <row r="416" spans="1:6" x14ac:dyDescent="0.25">
      <c r="A416" s="73" t="s">
        <v>481</v>
      </c>
      <c r="B416" s="66">
        <v>-20320</v>
      </c>
      <c r="C416" s="50" t="e">
        <f>VLOOKUP($A416,級距!$A:$K,9,FALSE)</f>
        <v>#N/A</v>
      </c>
      <c r="D416" s="50" t="e">
        <f>VLOOKUP($A416,級距!A:K,10,FALSE)</f>
        <v>#N/A</v>
      </c>
      <c r="E416" s="50" t="e">
        <f>VLOOKUP($A416,級距!A:K,11,FALSE)</f>
        <v>#N/A</v>
      </c>
      <c r="F416" s="50">
        <f t="shared" si="6"/>
        <v>1</v>
      </c>
    </row>
    <row r="417" spans="1:6" x14ac:dyDescent="0.25">
      <c r="A417" s="73" t="s">
        <v>482</v>
      </c>
      <c r="B417" s="66">
        <v>38920</v>
      </c>
      <c r="C417" s="50" t="e">
        <f>VLOOKUP($A417,級距!$A:$K,9,FALSE)</f>
        <v>#N/A</v>
      </c>
      <c r="D417" s="50" t="e">
        <f>VLOOKUP($A417,級距!A:K,10,FALSE)</f>
        <v>#N/A</v>
      </c>
      <c r="E417" s="50" t="e">
        <f>VLOOKUP($A417,級距!A:K,11,FALSE)</f>
        <v>#N/A</v>
      </c>
      <c r="F417" s="50">
        <f t="shared" si="6"/>
        <v>1</v>
      </c>
    </row>
    <row r="418" spans="1:6" x14ac:dyDescent="0.25">
      <c r="A418" s="73" t="s">
        <v>483</v>
      </c>
      <c r="B418" s="66">
        <v>35810</v>
      </c>
      <c r="C418" s="50" t="e">
        <f>VLOOKUP($A418,級距!$A:$K,9,FALSE)</f>
        <v>#N/A</v>
      </c>
      <c r="D418" s="50" t="e">
        <f>VLOOKUP($A418,級距!A:K,10,FALSE)</f>
        <v>#N/A</v>
      </c>
      <c r="E418" s="50" t="e">
        <f>VLOOKUP($A418,級距!A:K,11,FALSE)</f>
        <v>#N/A</v>
      </c>
      <c r="F418" s="50">
        <f t="shared" si="6"/>
        <v>1</v>
      </c>
    </row>
    <row r="419" spans="1:6" x14ac:dyDescent="0.25">
      <c r="A419" s="73" t="s">
        <v>484</v>
      </c>
      <c r="B419" s="66">
        <v>-20540</v>
      </c>
      <c r="C419" s="50" t="e">
        <f>VLOOKUP($A419,級距!$A:$K,9,FALSE)</f>
        <v>#N/A</v>
      </c>
      <c r="D419" s="50" t="e">
        <f>VLOOKUP($A419,級距!A:K,10,FALSE)</f>
        <v>#N/A</v>
      </c>
      <c r="E419" s="50" t="e">
        <f>VLOOKUP($A419,級距!A:K,11,FALSE)</f>
        <v>#N/A</v>
      </c>
      <c r="F419" s="50">
        <f t="shared" si="6"/>
        <v>1</v>
      </c>
    </row>
    <row r="420" spans="1:6" x14ac:dyDescent="0.25">
      <c r="A420" s="73" t="s">
        <v>485</v>
      </c>
      <c r="B420" s="66">
        <v>-20460</v>
      </c>
      <c r="C420" s="50" t="e">
        <f>VLOOKUP($A420,級距!$A:$K,9,FALSE)</f>
        <v>#N/A</v>
      </c>
      <c r="D420" s="50" t="e">
        <f>VLOOKUP($A420,級距!A:K,10,FALSE)</f>
        <v>#N/A</v>
      </c>
      <c r="E420" s="50" t="e">
        <f>VLOOKUP($A420,級距!A:K,11,FALSE)</f>
        <v>#N/A</v>
      </c>
      <c r="F420" s="50">
        <f t="shared" si="6"/>
        <v>1</v>
      </c>
    </row>
    <row r="421" spans="1:6" x14ac:dyDescent="0.25">
      <c r="A421" s="73" t="s">
        <v>486</v>
      </c>
      <c r="B421" s="66">
        <v>33675</v>
      </c>
      <c r="C421" s="50" t="e">
        <f>VLOOKUP($A421,級距!$A:$K,9,FALSE)</f>
        <v>#N/A</v>
      </c>
      <c r="D421" s="50" t="e">
        <f>VLOOKUP($A421,級距!A:K,10,FALSE)</f>
        <v>#N/A</v>
      </c>
      <c r="E421" s="50" t="e">
        <f>VLOOKUP($A421,級距!A:K,11,FALSE)</f>
        <v>#N/A</v>
      </c>
      <c r="F421" s="50">
        <f t="shared" si="6"/>
        <v>1</v>
      </c>
    </row>
    <row r="422" spans="1:6" x14ac:dyDescent="0.25">
      <c r="A422" s="73" t="s">
        <v>487</v>
      </c>
      <c r="B422" s="66">
        <v>14030</v>
      </c>
      <c r="C422" s="50" t="e">
        <f>VLOOKUP($A422,級距!$A:$K,9,FALSE)</f>
        <v>#N/A</v>
      </c>
      <c r="D422" s="50" t="e">
        <f>VLOOKUP($A422,級距!A:K,10,FALSE)</f>
        <v>#N/A</v>
      </c>
      <c r="E422" s="50" t="e">
        <f>VLOOKUP($A422,級距!A:K,11,FALSE)</f>
        <v>#N/A</v>
      </c>
      <c r="F422" s="50">
        <f t="shared" si="6"/>
        <v>1</v>
      </c>
    </row>
    <row r="423" spans="1:6" x14ac:dyDescent="0.25">
      <c r="A423" s="73" t="s">
        <v>488</v>
      </c>
      <c r="B423" s="66">
        <v>-20250</v>
      </c>
      <c r="C423" s="50" t="e">
        <f>VLOOKUP($A423,級距!$A:$K,9,FALSE)</f>
        <v>#N/A</v>
      </c>
      <c r="D423" s="50" t="e">
        <f>VLOOKUP($A423,級距!A:K,10,FALSE)</f>
        <v>#N/A</v>
      </c>
      <c r="E423" s="50" t="e">
        <f>VLOOKUP($A423,級距!A:K,11,FALSE)</f>
        <v>#N/A</v>
      </c>
      <c r="F423" s="50">
        <f t="shared" si="6"/>
        <v>1</v>
      </c>
    </row>
    <row r="424" spans="1:6" x14ac:dyDescent="0.25">
      <c r="A424" s="73" t="s">
        <v>489</v>
      </c>
      <c r="B424" s="66">
        <v>-9280</v>
      </c>
      <c r="C424" s="50" t="e">
        <f>VLOOKUP($A424,級距!$A:$K,9,FALSE)</f>
        <v>#N/A</v>
      </c>
      <c r="D424" s="50" t="e">
        <f>VLOOKUP($A424,級距!A:K,10,FALSE)</f>
        <v>#N/A</v>
      </c>
      <c r="E424" s="50" t="e">
        <f>VLOOKUP($A424,級距!A:K,11,FALSE)</f>
        <v>#N/A</v>
      </c>
      <c r="F424" s="50">
        <f t="shared" si="6"/>
        <v>1</v>
      </c>
    </row>
    <row r="425" spans="1:6" x14ac:dyDescent="0.25">
      <c r="A425" s="73" t="s">
        <v>490</v>
      </c>
      <c r="B425" s="66">
        <v>-20300</v>
      </c>
      <c r="C425" s="50" t="e">
        <f>VLOOKUP($A425,級距!$A:$K,9,FALSE)</f>
        <v>#N/A</v>
      </c>
      <c r="D425" s="50" t="e">
        <f>VLOOKUP($A425,級距!A:K,10,FALSE)</f>
        <v>#N/A</v>
      </c>
      <c r="E425" s="50" t="e">
        <f>VLOOKUP($A425,級距!A:K,11,FALSE)</f>
        <v>#N/A</v>
      </c>
      <c r="F425" s="50">
        <f t="shared" si="6"/>
        <v>1</v>
      </c>
    </row>
    <row r="426" spans="1:6" x14ac:dyDescent="0.25">
      <c r="A426" s="73" t="s">
        <v>491</v>
      </c>
      <c r="B426" s="66">
        <v>22875</v>
      </c>
      <c r="C426" s="50" t="e">
        <f>VLOOKUP($A426,級距!$A:$K,9,FALSE)</f>
        <v>#N/A</v>
      </c>
      <c r="D426" s="50" t="e">
        <f>VLOOKUP($A426,級距!A:K,10,FALSE)</f>
        <v>#N/A</v>
      </c>
      <c r="E426" s="50" t="e">
        <f>VLOOKUP($A426,級距!A:K,11,FALSE)</f>
        <v>#N/A</v>
      </c>
      <c r="F426" s="50">
        <f t="shared" si="6"/>
        <v>1</v>
      </c>
    </row>
    <row r="427" spans="1:6" x14ac:dyDescent="0.25">
      <c r="A427" s="73" t="s">
        <v>492</v>
      </c>
      <c r="B427" s="66">
        <v>-20300</v>
      </c>
      <c r="C427" s="50" t="e">
        <f>VLOOKUP($A427,級距!$A:$K,9,FALSE)</f>
        <v>#N/A</v>
      </c>
      <c r="D427" s="50" t="e">
        <f>VLOOKUP($A427,級距!A:K,10,FALSE)</f>
        <v>#N/A</v>
      </c>
      <c r="E427" s="50" t="e">
        <f>VLOOKUP($A427,級距!A:K,11,FALSE)</f>
        <v>#N/A</v>
      </c>
      <c r="F427" s="50">
        <f t="shared" si="6"/>
        <v>1</v>
      </c>
    </row>
    <row r="428" spans="1:6" x14ac:dyDescent="0.25">
      <c r="A428" s="73" t="s">
        <v>493</v>
      </c>
      <c r="B428" s="66">
        <v>-20400</v>
      </c>
      <c r="C428" s="50" t="e">
        <f>VLOOKUP($A428,級距!$A:$K,9,FALSE)</f>
        <v>#N/A</v>
      </c>
      <c r="D428" s="50" t="e">
        <f>VLOOKUP($A428,級距!A:K,10,FALSE)</f>
        <v>#N/A</v>
      </c>
      <c r="E428" s="50" t="e">
        <f>VLOOKUP($A428,級距!A:K,11,FALSE)</f>
        <v>#N/A</v>
      </c>
      <c r="F428" s="50">
        <f t="shared" si="6"/>
        <v>1</v>
      </c>
    </row>
    <row r="429" spans="1:6" x14ac:dyDescent="0.25">
      <c r="A429" s="73" t="s">
        <v>494</v>
      </c>
      <c r="B429" s="66">
        <v>-19040</v>
      </c>
      <c r="C429" s="50" t="e">
        <f>VLOOKUP($A429,級距!$A:$K,9,FALSE)</f>
        <v>#N/A</v>
      </c>
      <c r="D429" s="50" t="e">
        <f>VLOOKUP($A429,級距!A:K,10,FALSE)</f>
        <v>#N/A</v>
      </c>
      <c r="E429" s="50" t="e">
        <f>VLOOKUP($A429,級距!A:K,11,FALSE)</f>
        <v>#N/A</v>
      </c>
      <c r="F429" s="50">
        <f t="shared" si="6"/>
        <v>1</v>
      </c>
    </row>
    <row r="430" spans="1:6" x14ac:dyDescent="0.25">
      <c r="A430" s="73" t="s">
        <v>495</v>
      </c>
      <c r="B430" s="66">
        <v>22000</v>
      </c>
      <c r="C430" s="50" t="e">
        <f>VLOOKUP($A430,級距!$A:$K,9,FALSE)</f>
        <v>#N/A</v>
      </c>
      <c r="D430" s="50" t="e">
        <f>VLOOKUP($A430,級距!A:K,10,FALSE)</f>
        <v>#N/A</v>
      </c>
      <c r="E430" s="50" t="e">
        <f>VLOOKUP($A430,級距!A:K,11,FALSE)</f>
        <v>#N/A</v>
      </c>
      <c r="F430" s="50">
        <f t="shared" si="6"/>
        <v>1</v>
      </c>
    </row>
    <row r="431" spans="1:6" x14ac:dyDescent="0.25">
      <c r="A431" s="73" t="s">
        <v>496</v>
      </c>
      <c r="B431" s="66">
        <v>-10330</v>
      </c>
      <c r="C431" s="50" t="e">
        <f>VLOOKUP($A431,級距!$A:$K,9,FALSE)</f>
        <v>#N/A</v>
      </c>
      <c r="D431" s="50" t="e">
        <f>VLOOKUP($A431,級距!A:K,10,FALSE)</f>
        <v>#N/A</v>
      </c>
      <c r="E431" s="50" t="e">
        <f>VLOOKUP($A431,級距!A:K,11,FALSE)</f>
        <v>#N/A</v>
      </c>
      <c r="F431" s="50">
        <f t="shared" si="6"/>
        <v>1</v>
      </c>
    </row>
    <row r="432" spans="1:6" x14ac:dyDescent="0.25">
      <c r="A432" s="73" t="s">
        <v>497</v>
      </c>
      <c r="B432" s="66">
        <v>-11880</v>
      </c>
      <c r="C432" s="50" t="e">
        <f>VLOOKUP($A432,級距!$A:$K,9,FALSE)</f>
        <v>#N/A</v>
      </c>
      <c r="D432" s="50" t="e">
        <f>VLOOKUP($A432,級距!A:K,10,FALSE)</f>
        <v>#N/A</v>
      </c>
      <c r="E432" s="50" t="e">
        <f>VLOOKUP($A432,級距!A:K,11,FALSE)</f>
        <v>#N/A</v>
      </c>
      <c r="F432" s="50">
        <f t="shared" si="6"/>
        <v>1</v>
      </c>
    </row>
    <row r="433" spans="1:6" x14ac:dyDescent="0.25">
      <c r="A433" s="73" t="s">
        <v>498</v>
      </c>
      <c r="B433" s="66">
        <v>3210</v>
      </c>
      <c r="C433" s="50" t="e">
        <f>VLOOKUP($A433,級距!$A:$K,9,FALSE)</f>
        <v>#N/A</v>
      </c>
      <c r="D433" s="50" t="e">
        <f>VLOOKUP($A433,級距!A:K,10,FALSE)</f>
        <v>#N/A</v>
      </c>
      <c r="E433" s="50" t="e">
        <f>VLOOKUP($A433,級距!A:K,11,FALSE)</f>
        <v>#N/A</v>
      </c>
      <c r="F433" s="50">
        <f t="shared" si="6"/>
        <v>1</v>
      </c>
    </row>
    <row r="434" spans="1:6" x14ac:dyDescent="0.25">
      <c r="A434" s="73" t="s">
        <v>499</v>
      </c>
      <c r="B434" s="66">
        <v>-20130</v>
      </c>
      <c r="C434" s="50" t="e">
        <f>VLOOKUP($A434,級距!$A:$K,9,FALSE)</f>
        <v>#N/A</v>
      </c>
      <c r="D434" s="50" t="e">
        <f>VLOOKUP($A434,級距!A:K,10,FALSE)</f>
        <v>#N/A</v>
      </c>
      <c r="E434" s="50" t="e">
        <f>VLOOKUP($A434,級距!A:K,11,FALSE)</f>
        <v>#N/A</v>
      </c>
      <c r="F434" s="50">
        <f t="shared" si="6"/>
        <v>1</v>
      </c>
    </row>
    <row r="435" spans="1:6" x14ac:dyDescent="0.25">
      <c r="A435" s="73" t="s">
        <v>500</v>
      </c>
      <c r="B435" s="66">
        <v>-20320</v>
      </c>
      <c r="C435" s="50" t="e">
        <f>VLOOKUP($A435,級距!$A:$K,9,FALSE)</f>
        <v>#N/A</v>
      </c>
      <c r="D435" s="50" t="e">
        <f>VLOOKUP($A435,級距!A:K,10,FALSE)</f>
        <v>#N/A</v>
      </c>
      <c r="E435" s="50" t="e">
        <f>VLOOKUP($A435,級距!A:K,11,FALSE)</f>
        <v>#N/A</v>
      </c>
      <c r="F435" s="50">
        <f t="shared" si="6"/>
        <v>1</v>
      </c>
    </row>
    <row r="436" spans="1:6" x14ac:dyDescent="0.25">
      <c r="A436" s="73" t="s">
        <v>501</v>
      </c>
      <c r="B436" s="66">
        <v>-20400</v>
      </c>
      <c r="C436" s="50" t="e">
        <f>VLOOKUP($A436,級距!$A:$K,9,FALSE)</f>
        <v>#N/A</v>
      </c>
      <c r="D436" s="50" t="e">
        <f>VLOOKUP($A436,級距!A:K,10,FALSE)</f>
        <v>#N/A</v>
      </c>
      <c r="E436" s="50" t="e">
        <f>VLOOKUP($A436,級距!A:K,11,FALSE)</f>
        <v>#N/A</v>
      </c>
      <c r="F436" s="50">
        <f t="shared" si="6"/>
        <v>1</v>
      </c>
    </row>
    <row r="437" spans="1:6" x14ac:dyDescent="0.25">
      <c r="A437" s="73" t="s">
        <v>502</v>
      </c>
      <c r="B437" s="66">
        <v>-6660</v>
      </c>
      <c r="C437" s="50" t="e">
        <f>VLOOKUP($A437,級距!$A:$K,9,FALSE)</f>
        <v>#N/A</v>
      </c>
      <c r="D437" s="50" t="e">
        <f>VLOOKUP($A437,級距!A:K,10,FALSE)</f>
        <v>#N/A</v>
      </c>
      <c r="E437" s="50" t="e">
        <f>VLOOKUP($A437,級距!A:K,11,FALSE)</f>
        <v>#N/A</v>
      </c>
      <c r="F437" s="50">
        <f t="shared" si="6"/>
        <v>1</v>
      </c>
    </row>
    <row r="438" spans="1:6" x14ac:dyDescent="0.25">
      <c r="A438" s="73" t="s">
        <v>503</v>
      </c>
      <c r="B438" s="66">
        <v>-20385</v>
      </c>
      <c r="C438" s="50" t="e">
        <f>VLOOKUP($A438,級距!$A:$K,9,FALSE)</f>
        <v>#N/A</v>
      </c>
      <c r="D438" s="50" t="e">
        <f>VLOOKUP($A438,級距!A:K,10,FALSE)</f>
        <v>#N/A</v>
      </c>
      <c r="E438" s="50" t="e">
        <f>VLOOKUP($A438,級距!A:K,11,FALSE)</f>
        <v>#N/A</v>
      </c>
      <c r="F438" s="50">
        <f t="shared" si="6"/>
        <v>1</v>
      </c>
    </row>
    <row r="439" spans="1:6" x14ac:dyDescent="0.25">
      <c r="A439" s="73" t="s">
        <v>504</v>
      </c>
      <c r="B439" s="66">
        <v>-4400</v>
      </c>
      <c r="C439" s="50" t="e">
        <f>VLOOKUP($A439,級距!$A:$K,9,FALSE)</f>
        <v>#N/A</v>
      </c>
      <c r="D439" s="50" t="e">
        <f>VLOOKUP($A439,級距!A:K,10,FALSE)</f>
        <v>#N/A</v>
      </c>
      <c r="E439" s="50" t="e">
        <f>VLOOKUP($A439,級距!A:K,11,FALSE)</f>
        <v>#N/A</v>
      </c>
      <c r="F439" s="50">
        <f t="shared" si="6"/>
        <v>1</v>
      </c>
    </row>
    <row r="440" spans="1:6" x14ac:dyDescent="0.25">
      <c r="A440" s="73" t="s">
        <v>505</v>
      </c>
      <c r="B440" s="66">
        <v>-20320</v>
      </c>
      <c r="C440" s="50" t="e">
        <f>VLOOKUP($A440,級距!$A:$K,9,FALSE)</f>
        <v>#N/A</v>
      </c>
      <c r="D440" s="50" t="e">
        <f>VLOOKUP($A440,級距!A:K,10,FALSE)</f>
        <v>#N/A</v>
      </c>
      <c r="E440" s="50" t="e">
        <f>VLOOKUP($A440,級距!A:K,11,FALSE)</f>
        <v>#N/A</v>
      </c>
      <c r="F440" s="50">
        <f t="shared" si="6"/>
        <v>1</v>
      </c>
    </row>
    <row r="441" spans="1:6" x14ac:dyDescent="0.25">
      <c r="A441" s="73" t="s">
        <v>506</v>
      </c>
      <c r="B441" s="66">
        <v>-2340</v>
      </c>
      <c r="C441" s="50" t="e">
        <f>VLOOKUP($A441,級距!$A:$K,9,FALSE)</f>
        <v>#N/A</v>
      </c>
      <c r="D441" s="50" t="e">
        <f>VLOOKUP($A441,級距!A:K,10,FALSE)</f>
        <v>#N/A</v>
      </c>
      <c r="E441" s="50" t="e">
        <f>VLOOKUP($A441,級距!A:K,11,FALSE)</f>
        <v>#N/A</v>
      </c>
      <c r="F441" s="50">
        <f t="shared" si="6"/>
        <v>1</v>
      </c>
    </row>
    <row r="442" spans="1:6" x14ac:dyDescent="0.25">
      <c r="A442" s="73" t="s">
        <v>507</v>
      </c>
      <c r="B442" s="66">
        <v>30275</v>
      </c>
      <c r="C442" s="50" t="e">
        <f>VLOOKUP($A442,級距!$A:$K,9,FALSE)</f>
        <v>#N/A</v>
      </c>
      <c r="D442" s="50" t="e">
        <f>VLOOKUP($A442,級距!A:K,10,FALSE)</f>
        <v>#N/A</v>
      </c>
      <c r="E442" s="50" t="e">
        <f>VLOOKUP($A442,級距!A:K,11,FALSE)</f>
        <v>#N/A</v>
      </c>
      <c r="F442" s="50">
        <f t="shared" si="6"/>
        <v>1</v>
      </c>
    </row>
    <row r="443" spans="1:6" x14ac:dyDescent="0.25">
      <c r="A443" s="73" t="s">
        <v>508</v>
      </c>
      <c r="B443" s="66">
        <v>-20400</v>
      </c>
      <c r="C443" s="50" t="e">
        <f>VLOOKUP($A443,級距!$A:$K,9,FALSE)</f>
        <v>#N/A</v>
      </c>
      <c r="D443" s="50" t="e">
        <f>VLOOKUP($A443,級距!A:K,10,FALSE)</f>
        <v>#N/A</v>
      </c>
      <c r="E443" s="50" t="e">
        <f>VLOOKUP($A443,級距!A:K,11,FALSE)</f>
        <v>#N/A</v>
      </c>
      <c r="F443" s="50">
        <f t="shared" si="6"/>
        <v>1</v>
      </c>
    </row>
    <row r="444" spans="1:6" x14ac:dyDescent="0.25">
      <c r="A444" s="73" t="s">
        <v>509</v>
      </c>
      <c r="B444" s="66">
        <v>-7100</v>
      </c>
      <c r="C444" s="50" t="e">
        <f>VLOOKUP($A444,級距!$A:$K,9,FALSE)</f>
        <v>#N/A</v>
      </c>
      <c r="D444" s="50" t="e">
        <f>VLOOKUP($A444,級距!A:K,10,FALSE)</f>
        <v>#N/A</v>
      </c>
      <c r="E444" s="50" t="e">
        <f>VLOOKUP($A444,級距!A:K,11,FALSE)</f>
        <v>#N/A</v>
      </c>
      <c r="F444" s="50">
        <f t="shared" si="6"/>
        <v>1</v>
      </c>
    </row>
    <row r="445" spans="1:6" x14ac:dyDescent="0.25">
      <c r="A445" s="73" t="s">
        <v>510</v>
      </c>
      <c r="B445" s="66">
        <v>28600</v>
      </c>
      <c r="C445" s="50" t="e">
        <f>VLOOKUP($A445,級距!$A:$K,9,FALSE)</f>
        <v>#N/A</v>
      </c>
      <c r="D445" s="50" t="e">
        <f>VLOOKUP($A445,級距!A:K,10,FALSE)</f>
        <v>#N/A</v>
      </c>
      <c r="E445" s="50" t="e">
        <f>VLOOKUP($A445,級距!A:K,11,FALSE)</f>
        <v>#N/A</v>
      </c>
      <c r="F445" s="50">
        <f t="shared" si="6"/>
        <v>1</v>
      </c>
    </row>
    <row r="446" spans="1:6" x14ac:dyDescent="0.25">
      <c r="A446" s="73" t="s">
        <v>511</v>
      </c>
      <c r="B446" s="66">
        <v>-20400</v>
      </c>
      <c r="C446" s="50" t="e">
        <f>VLOOKUP($A446,級距!$A:$K,9,FALSE)</f>
        <v>#N/A</v>
      </c>
      <c r="D446" s="50" t="e">
        <f>VLOOKUP($A446,級距!A:K,10,FALSE)</f>
        <v>#N/A</v>
      </c>
      <c r="E446" s="50" t="e">
        <f>VLOOKUP($A446,級距!A:K,11,FALSE)</f>
        <v>#N/A</v>
      </c>
      <c r="F446" s="50">
        <f t="shared" si="6"/>
        <v>1</v>
      </c>
    </row>
    <row r="447" spans="1:6" x14ac:dyDescent="0.25">
      <c r="A447" s="73" t="s">
        <v>512</v>
      </c>
      <c r="B447" s="66">
        <v>10585</v>
      </c>
      <c r="C447" s="50" t="e">
        <f>VLOOKUP($A447,級距!$A:$K,9,FALSE)</f>
        <v>#N/A</v>
      </c>
      <c r="D447" s="50" t="e">
        <f>VLOOKUP($A447,級距!A:K,10,FALSE)</f>
        <v>#N/A</v>
      </c>
      <c r="E447" s="50" t="e">
        <f>VLOOKUP($A447,級距!A:K,11,FALSE)</f>
        <v>#N/A</v>
      </c>
      <c r="F447" s="50">
        <f t="shared" si="6"/>
        <v>1</v>
      </c>
    </row>
    <row r="448" spans="1:6" x14ac:dyDescent="0.25">
      <c r="A448" s="73" t="s">
        <v>513</v>
      </c>
      <c r="B448" s="66">
        <v>44685</v>
      </c>
      <c r="C448" s="50" t="e">
        <f>VLOOKUP($A448,級距!$A:$K,9,FALSE)</f>
        <v>#N/A</v>
      </c>
      <c r="D448" s="50" t="e">
        <f>VLOOKUP($A448,級距!A:K,10,FALSE)</f>
        <v>#N/A</v>
      </c>
      <c r="E448" s="50" t="e">
        <f>VLOOKUP($A448,級距!A:K,11,FALSE)</f>
        <v>#N/A</v>
      </c>
      <c r="F448" s="50">
        <f t="shared" si="6"/>
        <v>1</v>
      </c>
    </row>
    <row r="449" spans="1:6" x14ac:dyDescent="0.25">
      <c r="A449" s="73" t="s">
        <v>514</v>
      </c>
      <c r="B449" s="66">
        <v>26235</v>
      </c>
      <c r="C449" s="50" t="e">
        <f>VLOOKUP($A449,級距!$A:$K,9,FALSE)</f>
        <v>#N/A</v>
      </c>
      <c r="D449" s="50" t="e">
        <f>VLOOKUP($A449,級距!A:K,10,FALSE)</f>
        <v>#N/A</v>
      </c>
      <c r="E449" s="50" t="e">
        <f>VLOOKUP($A449,級距!A:K,11,FALSE)</f>
        <v>#N/A</v>
      </c>
      <c r="F449" s="50">
        <f t="shared" si="6"/>
        <v>1</v>
      </c>
    </row>
    <row r="450" spans="1:6" x14ac:dyDescent="0.25">
      <c r="A450" s="73" t="s">
        <v>515</v>
      </c>
      <c r="B450" s="66">
        <v>7020</v>
      </c>
      <c r="C450" s="50" t="e">
        <f>VLOOKUP($A450,級距!$A:$K,9,FALSE)</f>
        <v>#N/A</v>
      </c>
      <c r="D450" s="50" t="e">
        <f>VLOOKUP($A450,級距!A:K,10,FALSE)</f>
        <v>#N/A</v>
      </c>
      <c r="E450" s="50" t="e">
        <f>VLOOKUP($A450,級距!A:K,11,FALSE)</f>
        <v>#N/A</v>
      </c>
      <c r="F450" s="50">
        <f t="shared" ref="F450:F513" si="7">IF(B450&lt;&gt;0,1,0)</f>
        <v>1</v>
      </c>
    </row>
    <row r="451" spans="1:6" x14ac:dyDescent="0.25">
      <c r="A451" s="73" t="s">
        <v>516</v>
      </c>
      <c r="B451" s="66">
        <v>28525</v>
      </c>
      <c r="C451" s="50" t="e">
        <f>VLOOKUP($A451,級距!$A:$K,9,FALSE)</f>
        <v>#N/A</v>
      </c>
      <c r="D451" s="50" t="e">
        <f>VLOOKUP($A451,級距!A:K,10,FALSE)</f>
        <v>#N/A</v>
      </c>
      <c r="E451" s="50" t="e">
        <f>VLOOKUP($A451,級距!A:K,11,FALSE)</f>
        <v>#N/A</v>
      </c>
      <c r="F451" s="50">
        <f t="shared" si="7"/>
        <v>1</v>
      </c>
    </row>
    <row r="452" spans="1:6" x14ac:dyDescent="0.25">
      <c r="A452" s="73" t="s">
        <v>517</v>
      </c>
      <c r="B452" s="66">
        <v>-1810</v>
      </c>
      <c r="C452" s="50" t="e">
        <f>VLOOKUP($A452,級距!$A:$K,9,FALSE)</f>
        <v>#N/A</v>
      </c>
      <c r="D452" s="50" t="e">
        <f>VLOOKUP($A452,級距!A:K,10,FALSE)</f>
        <v>#N/A</v>
      </c>
      <c r="E452" s="50" t="e">
        <f>VLOOKUP($A452,級距!A:K,11,FALSE)</f>
        <v>#N/A</v>
      </c>
      <c r="F452" s="50">
        <f t="shared" si="7"/>
        <v>1</v>
      </c>
    </row>
    <row r="453" spans="1:6" x14ac:dyDescent="0.25">
      <c r="A453" s="73" t="s">
        <v>518</v>
      </c>
      <c r="B453" s="66">
        <v>-20400</v>
      </c>
      <c r="C453" s="50" t="e">
        <f>VLOOKUP($A453,級距!$A:$K,9,FALSE)</f>
        <v>#N/A</v>
      </c>
      <c r="D453" s="50" t="e">
        <f>VLOOKUP($A453,級距!A:K,10,FALSE)</f>
        <v>#N/A</v>
      </c>
      <c r="E453" s="50" t="e">
        <f>VLOOKUP($A453,級距!A:K,11,FALSE)</f>
        <v>#N/A</v>
      </c>
      <c r="F453" s="50">
        <f t="shared" si="7"/>
        <v>1</v>
      </c>
    </row>
    <row r="454" spans="1:6" x14ac:dyDescent="0.25">
      <c r="A454" s="73" t="s">
        <v>519</v>
      </c>
      <c r="B454" s="66">
        <v>-6645</v>
      </c>
      <c r="C454" s="50" t="e">
        <f>VLOOKUP($A454,級距!$A:$K,9,FALSE)</f>
        <v>#N/A</v>
      </c>
      <c r="D454" s="50" t="e">
        <f>VLOOKUP($A454,級距!A:K,10,FALSE)</f>
        <v>#N/A</v>
      </c>
      <c r="E454" s="50" t="e">
        <f>VLOOKUP($A454,級距!A:K,11,FALSE)</f>
        <v>#N/A</v>
      </c>
      <c r="F454" s="50">
        <f t="shared" si="7"/>
        <v>1</v>
      </c>
    </row>
    <row r="455" spans="1:6" x14ac:dyDescent="0.25">
      <c r="A455" s="73" t="s">
        <v>520</v>
      </c>
      <c r="B455" s="66">
        <v>20035</v>
      </c>
      <c r="C455" s="50" t="e">
        <f>VLOOKUP($A455,級距!$A:$K,9,FALSE)</f>
        <v>#N/A</v>
      </c>
      <c r="D455" s="50" t="e">
        <f>VLOOKUP($A455,級距!A:K,10,FALSE)</f>
        <v>#N/A</v>
      </c>
      <c r="E455" s="50" t="e">
        <f>VLOOKUP($A455,級距!A:K,11,FALSE)</f>
        <v>#N/A</v>
      </c>
      <c r="F455" s="50">
        <f t="shared" si="7"/>
        <v>1</v>
      </c>
    </row>
    <row r="456" spans="1:6" x14ac:dyDescent="0.25">
      <c r="A456" s="73" t="s">
        <v>521</v>
      </c>
      <c r="B456" s="66">
        <v>3570</v>
      </c>
      <c r="C456" s="50" t="e">
        <f>VLOOKUP($A456,級距!$A:$K,9,FALSE)</f>
        <v>#N/A</v>
      </c>
      <c r="D456" s="50" t="e">
        <f>VLOOKUP($A456,級距!A:K,10,FALSE)</f>
        <v>#N/A</v>
      </c>
      <c r="E456" s="50" t="e">
        <f>VLOOKUP($A456,級距!A:K,11,FALSE)</f>
        <v>#N/A</v>
      </c>
      <c r="F456" s="50">
        <f t="shared" si="7"/>
        <v>1</v>
      </c>
    </row>
    <row r="457" spans="1:6" x14ac:dyDescent="0.25">
      <c r="A457" s="73" t="s">
        <v>522</v>
      </c>
      <c r="B457" s="66">
        <v>2080</v>
      </c>
      <c r="C457" s="50" t="e">
        <f>VLOOKUP($A457,級距!$A:$K,9,FALSE)</f>
        <v>#N/A</v>
      </c>
      <c r="D457" s="50" t="e">
        <f>VLOOKUP($A457,級距!A:K,10,FALSE)</f>
        <v>#N/A</v>
      </c>
      <c r="E457" s="50" t="e">
        <f>VLOOKUP($A457,級距!A:K,11,FALSE)</f>
        <v>#N/A</v>
      </c>
      <c r="F457" s="50">
        <f t="shared" si="7"/>
        <v>1</v>
      </c>
    </row>
    <row r="458" spans="1:6" x14ac:dyDescent="0.25">
      <c r="A458" s="73" t="s">
        <v>523</v>
      </c>
      <c r="B458" s="66">
        <v>-12600</v>
      </c>
      <c r="C458" s="50" t="e">
        <f>VLOOKUP($A458,級距!$A:$K,9,FALSE)</f>
        <v>#N/A</v>
      </c>
      <c r="D458" s="50" t="e">
        <f>VLOOKUP($A458,級距!A:K,10,FALSE)</f>
        <v>#N/A</v>
      </c>
      <c r="E458" s="50" t="e">
        <f>VLOOKUP($A458,級距!A:K,11,FALSE)</f>
        <v>#N/A</v>
      </c>
      <c r="F458" s="50">
        <f t="shared" si="7"/>
        <v>1</v>
      </c>
    </row>
    <row r="459" spans="1:6" x14ac:dyDescent="0.25">
      <c r="A459" s="73" t="s">
        <v>524</v>
      </c>
      <c r="B459" s="66">
        <v>-20320</v>
      </c>
      <c r="C459" s="50" t="e">
        <f>VLOOKUP($A459,級距!$A:$K,9,FALSE)</f>
        <v>#N/A</v>
      </c>
      <c r="D459" s="50" t="e">
        <f>VLOOKUP($A459,級距!A:K,10,FALSE)</f>
        <v>#N/A</v>
      </c>
      <c r="E459" s="50" t="e">
        <f>VLOOKUP($A459,級距!A:K,11,FALSE)</f>
        <v>#N/A</v>
      </c>
      <c r="F459" s="50">
        <f t="shared" si="7"/>
        <v>1</v>
      </c>
    </row>
    <row r="460" spans="1:6" x14ac:dyDescent="0.25">
      <c r="A460" s="73" t="s">
        <v>525</v>
      </c>
      <c r="B460" s="66">
        <v>69695</v>
      </c>
      <c r="C460" s="50" t="e">
        <f>VLOOKUP($A460,級距!$A:$K,9,FALSE)</f>
        <v>#N/A</v>
      </c>
      <c r="D460" s="50" t="e">
        <f>VLOOKUP($A460,級距!A:K,10,FALSE)</f>
        <v>#N/A</v>
      </c>
      <c r="E460" s="50" t="e">
        <f>VLOOKUP($A460,級距!A:K,11,FALSE)</f>
        <v>#N/A</v>
      </c>
      <c r="F460" s="50">
        <f t="shared" si="7"/>
        <v>1</v>
      </c>
    </row>
    <row r="461" spans="1:6" x14ac:dyDescent="0.25">
      <c r="A461" s="73" t="s">
        <v>526</v>
      </c>
      <c r="B461" s="66">
        <v>82680</v>
      </c>
      <c r="C461" s="50" t="e">
        <f>VLOOKUP($A461,級距!$A:$K,9,FALSE)</f>
        <v>#N/A</v>
      </c>
      <c r="D461" s="50" t="e">
        <f>VLOOKUP($A461,級距!A:K,10,FALSE)</f>
        <v>#N/A</v>
      </c>
      <c r="E461" s="50" t="e">
        <f>VLOOKUP($A461,級距!A:K,11,FALSE)</f>
        <v>#N/A</v>
      </c>
      <c r="F461" s="50">
        <f t="shared" si="7"/>
        <v>1</v>
      </c>
    </row>
    <row r="462" spans="1:6" x14ac:dyDescent="0.25">
      <c r="A462" s="73" t="s">
        <v>527</v>
      </c>
      <c r="B462" s="66">
        <v>-3375</v>
      </c>
      <c r="C462" s="50" t="e">
        <f>VLOOKUP($A462,級距!$A:$K,9,FALSE)</f>
        <v>#N/A</v>
      </c>
      <c r="D462" s="50" t="e">
        <f>VLOOKUP($A462,級距!A:K,10,FALSE)</f>
        <v>#N/A</v>
      </c>
      <c r="E462" s="50" t="e">
        <f>VLOOKUP($A462,級距!A:K,11,FALSE)</f>
        <v>#N/A</v>
      </c>
      <c r="F462" s="50">
        <f t="shared" si="7"/>
        <v>1</v>
      </c>
    </row>
    <row r="463" spans="1:6" x14ac:dyDescent="0.25">
      <c r="A463" s="73" t="s">
        <v>528</v>
      </c>
      <c r="B463" s="66">
        <v>31080</v>
      </c>
      <c r="C463" s="50" t="e">
        <f>VLOOKUP($A463,級距!$A:$K,9,FALSE)</f>
        <v>#N/A</v>
      </c>
      <c r="D463" s="50" t="e">
        <f>VLOOKUP($A463,級距!A:K,10,FALSE)</f>
        <v>#N/A</v>
      </c>
      <c r="E463" s="50" t="e">
        <f>VLOOKUP($A463,級距!A:K,11,FALSE)</f>
        <v>#N/A</v>
      </c>
      <c r="F463" s="50">
        <f t="shared" si="7"/>
        <v>1</v>
      </c>
    </row>
    <row r="464" spans="1:6" x14ac:dyDescent="0.25">
      <c r="A464" s="73" t="s">
        <v>529</v>
      </c>
      <c r="B464" s="66">
        <v>-20400</v>
      </c>
      <c r="C464" s="50" t="e">
        <f>VLOOKUP($A464,級距!$A:$K,9,FALSE)</f>
        <v>#N/A</v>
      </c>
      <c r="D464" s="50" t="e">
        <f>VLOOKUP($A464,級距!A:K,10,FALSE)</f>
        <v>#N/A</v>
      </c>
      <c r="E464" s="50" t="e">
        <f>VLOOKUP($A464,級距!A:K,11,FALSE)</f>
        <v>#N/A</v>
      </c>
      <c r="F464" s="50">
        <f t="shared" si="7"/>
        <v>1</v>
      </c>
    </row>
    <row r="465" spans="1:6" x14ac:dyDescent="0.25">
      <c r="A465" s="73" t="s">
        <v>530</v>
      </c>
      <c r="B465" s="66">
        <v>-20250</v>
      </c>
      <c r="C465" s="50" t="e">
        <f>VLOOKUP($A465,級距!$A:$K,9,FALSE)</f>
        <v>#N/A</v>
      </c>
      <c r="D465" s="50" t="e">
        <f>VLOOKUP($A465,級距!A:K,10,FALSE)</f>
        <v>#N/A</v>
      </c>
      <c r="E465" s="50" t="e">
        <f>VLOOKUP($A465,級距!A:K,11,FALSE)</f>
        <v>#N/A</v>
      </c>
      <c r="F465" s="50">
        <f t="shared" si="7"/>
        <v>1</v>
      </c>
    </row>
    <row r="466" spans="1:6" x14ac:dyDescent="0.25">
      <c r="A466" s="73" t="s">
        <v>531</v>
      </c>
      <c r="B466" s="66">
        <v>-20320</v>
      </c>
      <c r="C466" s="50" t="e">
        <f>VLOOKUP($A466,級距!$A:$K,9,FALSE)</f>
        <v>#N/A</v>
      </c>
      <c r="D466" s="50" t="e">
        <f>VLOOKUP($A466,級距!A:K,10,FALSE)</f>
        <v>#N/A</v>
      </c>
      <c r="E466" s="50" t="e">
        <f>VLOOKUP($A466,級距!A:K,11,FALSE)</f>
        <v>#N/A</v>
      </c>
      <c r="F466" s="50">
        <f t="shared" si="7"/>
        <v>1</v>
      </c>
    </row>
    <row r="467" spans="1:6" x14ac:dyDescent="0.25">
      <c r="A467" s="73" t="s">
        <v>532</v>
      </c>
      <c r="B467" s="66">
        <v>-20300</v>
      </c>
      <c r="C467" s="50" t="e">
        <f>VLOOKUP($A467,級距!$A:$K,9,FALSE)</f>
        <v>#N/A</v>
      </c>
      <c r="D467" s="50" t="e">
        <f>VLOOKUP($A467,級距!A:K,10,FALSE)</f>
        <v>#N/A</v>
      </c>
      <c r="E467" s="50" t="e">
        <f>VLOOKUP($A467,級距!A:K,11,FALSE)</f>
        <v>#N/A</v>
      </c>
      <c r="F467" s="50">
        <f t="shared" si="7"/>
        <v>1</v>
      </c>
    </row>
    <row r="468" spans="1:6" x14ac:dyDescent="0.25">
      <c r="A468" s="73" t="s">
        <v>533</v>
      </c>
      <c r="B468" s="66">
        <v>-20385</v>
      </c>
      <c r="C468" s="50" t="e">
        <f>VLOOKUP($A468,級距!$A:$K,9,FALSE)</f>
        <v>#N/A</v>
      </c>
      <c r="D468" s="50" t="e">
        <f>VLOOKUP($A468,級距!A:K,10,FALSE)</f>
        <v>#N/A</v>
      </c>
      <c r="E468" s="50" t="e">
        <f>VLOOKUP($A468,級距!A:K,11,FALSE)</f>
        <v>#N/A</v>
      </c>
      <c r="F468" s="50">
        <f t="shared" si="7"/>
        <v>1</v>
      </c>
    </row>
    <row r="469" spans="1:6" x14ac:dyDescent="0.25">
      <c r="A469" s="73" t="s">
        <v>534</v>
      </c>
      <c r="B469" s="66">
        <v>106890</v>
      </c>
      <c r="C469" s="50" t="e">
        <f>VLOOKUP($A469,級距!$A:$K,9,FALSE)</f>
        <v>#N/A</v>
      </c>
      <c r="D469" s="50" t="e">
        <f>VLOOKUP($A469,級距!A:K,10,FALSE)</f>
        <v>#N/A</v>
      </c>
      <c r="E469" s="50" t="e">
        <f>VLOOKUP($A469,級距!A:K,11,FALSE)</f>
        <v>#N/A</v>
      </c>
      <c r="F469" s="50">
        <f t="shared" si="7"/>
        <v>1</v>
      </c>
    </row>
    <row r="470" spans="1:6" x14ac:dyDescent="0.25">
      <c r="A470" s="73" t="s">
        <v>535</v>
      </c>
      <c r="B470" s="66">
        <v>-20400</v>
      </c>
      <c r="C470" s="50" t="e">
        <f>VLOOKUP($A470,級距!$A:$K,9,FALSE)</f>
        <v>#N/A</v>
      </c>
      <c r="D470" s="50" t="e">
        <f>VLOOKUP($A470,級距!A:K,10,FALSE)</f>
        <v>#N/A</v>
      </c>
      <c r="E470" s="50" t="e">
        <f>VLOOKUP($A470,級距!A:K,11,FALSE)</f>
        <v>#N/A</v>
      </c>
      <c r="F470" s="50">
        <f t="shared" si="7"/>
        <v>1</v>
      </c>
    </row>
    <row r="471" spans="1:6" x14ac:dyDescent="0.25">
      <c r="A471" s="73" t="s">
        <v>536</v>
      </c>
      <c r="B471" s="66">
        <v>18710</v>
      </c>
      <c r="C471" s="50" t="e">
        <f>VLOOKUP($A471,級距!$A:$K,9,FALSE)</f>
        <v>#N/A</v>
      </c>
      <c r="D471" s="50" t="e">
        <f>VLOOKUP($A471,級距!A:K,10,FALSE)</f>
        <v>#N/A</v>
      </c>
      <c r="E471" s="50" t="e">
        <f>VLOOKUP($A471,級距!A:K,11,FALSE)</f>
        <v>#N/A</v>
      </c>
      <c r="F471" s="50">
        <f t="shared" si="7"/>
        <v>1</v>
      </c>
    </row>
    <row r="472" spans="1:6" x14ac:dyDescent="0.25">
      <c r="A472" s="73" t="s">
        <v>537</v>
      </c>
      <c r="B472" s="66">
        <v>-20400</v>
      </c>
      <c r="C472" s="50" t="e">
        <f>VLOOKUP($A472,級距!$A:$K,9,FALSE)</f>
        <v>#N/A</v>
      </c>
      <c r="D472" s="50" t="e">
        <f>VLOOKUP($A472,級距!A:K,10,FALSE)</f>
        <v>#N/A</v>
      </c>
      <c r="E472" s="50" t="e">
        <f>VLOOKUP($A472,級距!A:K,11,FALSE)</f>
        <v>#N/A</v>
      </c>
      <c r="F472" s="50">
        <f t="shared" si="7"/>
        <v>1</v>
      </c>
    </row>
    <row r="473" spans="1:6" x14ac:dyDescent="0.25">
      <c r="A473" s="73" t="s">
        <v>538</v>
      </c>
      <c r="B473" s="66">
        <v>29150</v>
      </c>
      <c r="C473" s="50" t="e">
        <f>VLOOKUP($A473,級距!$A:$K,9,FALSE)</f>
        <v>#N/A</v>
      </c>
      <c r="D473" s="50" t="e">
        <f>VLOOKUP($A473,級距!A:K,10,FALSE)</f>
        <v>#N/A</v>
      </c>
      <c r="E473" s="50" t="e">
        <f>VLOOKUP($A473,級距!A:K,11,FALSE)</f>
        <v>#N/A</v>
      </c>
      <c r="F473" s="50">
        <f t="shared" si="7"/>
        <v>1</v>
      </c>
    </row>
    <row r="474" spans="1:6" x14ac:dyDescent="0.25">
      <c r="A474" s="73" t="s">
        <v>539</v>
      </c>
      <c r="B474" s="66">
        <v>-16245</v>
      </c>
      <c r="C474" s="50" t="e">
        <f>VLOOKUP($A474,級距!$A:$K,9,FALSE)</f>
        <v>#N/A</v>
      </c>
      <c r="D474" s="50" t="e">
        <f>VLOOKUP($A474,級距!A:K,10,FALSE)</f>
        <v>#N/A</v>
      </c>
      <c r="E474" s="50" t="e">
        <f>VLOOKUP($A474,級距!A:K,11,FALSE)</f>
        <v>#N/A</v>
      </c>
      <c r="F474" s="50">
        <f t="shared" si="7"/>
        <v>1</v>
      </c>
    </row>
    <row r="475" spans="1:6" x14ac:dyDescent="0.25">
      <c r="A475" s="73" t="s">
        <v>540</v>
      </c>
      <c r="B475" s="66">
        <v>-14210</v>
      </c>
      <c r="C475" s="50" t="e">
        <f>VLOOKUP($A475,級距!$A:$K,9,FALSE)</f>
        <v>#N/A</v>
      </c>
      <c r="D475" s="50" t="e">
        <f>VLOOKUP($A475,級距!A:K,10,FALSE)</f>
        <v>#N/A</v>
      </c>
      <c r="E475" s="50" t="e">
        <f>VLOOKUP($A475,級距!A:K,11,FALSE)</f>
        <v>#N/A</v>
      </c>
      <c r="F475" s="50">
        <f t="shared" si="7"/>
        <v>1</v>
      </c>
    </row>
    <row r="476" spans="1:6" x14ac:dyDescent="0.25">
      <c r="A476" s="73" t="s">
        <v>541</v>
      </c>
      <c r="B476" s="66">
        <v>-20400</v>
      </c>
      <c r="C476" s="50" t="e">
        <f>VLOOKUP($A476,級距!$A:$K,9,FALSE)</f>
        <v>#N/A</v>
      </c>
      <c r="D476" s="50" t="e">
        <f>VLOOKUP($A476,級距!A:K,10,FALSE)</f>
        <v>#N/A</v>
      </c>
      <c r="E476" s="50" t="e">
        <f>VLOOKUP($A476,級距!A:K,11,FALSE)</f>
        <v>#N/A</v>
      </c>
      <c r="F476" s="50">
        <f t="shared" si="7"/>
        <v>1</v>
      </c>
    </row>
    <row r="477" spans="1:6" x14ac:dyDescent="0.25">
      <c r="A477" s="73" t="s">
        <v>542</v>
      </c>
      <c r="B477" s="66">
        <v>-20400</v>
      </c>
      <c r="C477" s="50" t="e">
        <f>VLOOKUP($A477,級距!$A:$K,9,FALSE)</f>
        <v>#N/A</v>
      </c>
      <c r="D477" s="50" t="e">
        <f>VLOOKUP($A477,級距!A:K,10,FALSE)</f>
        <v>#N/A</v>
      </c>
      <c r="E477" s="50" t="e">
        <f>VLOOKUP($A477,級距!A:K,11,FALSE)</f>
        <v>#N/A</v>
      </c>
      <c r="F477" s="50">
        <f t="shared" si="7"/>
        <v>1</v>
      </c>
    </row>
    <row r="478" spans="1:6" x14ac:dyDescent="0.25">
      <c r="A478" s="73" t="s">
        <v>543</v>
      </c>
      <c r="B478" s="66">
        <v>39060</v>
      </c>
      <c r="C478" s="50" t="e">
        <f>VLOOKUP($A478,級距!$A:$K,9,FALSE)</f>
        <v>#N/A</v>
      </c>
      <c r="D478" s="50" t="e">
        <f>VLOOKUP($A478,級距!A:K,10,FALSE)</f>
        <v>#N/A</v>
      </c>
      <c r="E478" s="50" t="e">
        <f>VLOOKUP($A478,級距!A:K,11,FALSE)</f>
        <v>#N/A</v>
      </c>
      <c r="F478" s="50">
        <f t="shared" si="7"/>
        <v>1</v>
      </c>
    </row>
    <row r="479" spans="1:6" x14ac:dyDescent="0.25">
      <c r="A479" s="73" t="s">
        <v>544</v>
      </c>
      <c r="B479" s="66">
        <v>14930</v>
      </c>
      <c r="C479" s="50" t="e">
        <f>VLOOKUP($A479,級距!$A:$K,9,FALSE)</f>
        <v>#N/A</v>
      </c>
      <c r="D479" s="50" t="e">
        <f>VLOOKUP($A479,級距!A:K,10,FALSE)</f>
        <v>#N/A</v>
      </c>
      <c r="E479" s="50" t="e">
        <f>VLOOKUP($A479,級距!A:K,11,FALSE)</f>
        <v>#N/A</v>
      </c>
      <c r="F479" s="50">
        <f t="shared" si="7"/>
        <v>1</v>
      </c>
    </row>
    <row r="480" spans="1:6" x14ac:dyDescent="0.25">
      <c r="A480" s="73" t="s">
        <v>545</v>
      </c>
      <c r="B480" s="66">
        <v>-20300</v>
      </c>
      <c r="C480" s="50" t="e">
        <f>VLOOKUP($A480,級距!$A:$K,9,FALSE)</f>
        <v>#N/A</v>
      </c>
      <c r="D480" s="50" t="e">
        <f>VLOOKUP($A480,級距!A:K,10,FALSE)</f>
        <v>#N/A</v>
      </c>
      <c r="E480" s="50" t="e">
        <f>VLOOKUP($A480,級距!A:K,11,FALSE)</f>
        <v>#N/A</v>
      </c>
      <c r="F480" s="50">
        <f t="shared" si="7"/>
        <v>1</v>
      </c>
    </row>
    <row r="481" spans="1:6" x14ac:dyDescent="0.25">
      <c r="A481" s="73" t="s">
        <v>546</v>
      </c>
      <c r="B481" s="66">
        <v>11720</v>
      </c>
      <c r="C481" s="50" t="e">
        <f>VLOOKUP($A481,級距!$A:$K,9,FALSE)</f>
        <v>#N/A</v>
      </c>
      <c r="D481" s="50" t="e">
        <f>VLOOKUP($A481,級距!A:K,10,FALSE)</f>
        <v>#N/A</v>
      </c>
      <c r="E481" s="50" t="e">
        <f>VLOOKUP($A481,級距!A:K,11,FALSE)</f>
        <v>#N/A</v>
      </c>
      <c r="F481" s="50">
        <f t="shared" si="7"/>
        <v>1</v>
      </c>
    </row>
    <row r="482" spans="1:6" x14ac:dyDescent="0.25">
      <c r="A482" s="73" t="s">
        <v>547</v>
      </c>
      <c r="B482" s="66">
        <v>-20170</v>
      </c>
      <c r="C482" s="50" t="e">
        <f>VLOOKUP($A482,級距!$A:$K,9,FALSE)</f>
        <v>#N/A</v>
      </c>
      <c r="D482" s="50" t="e">
        <f>VLOOKUP($A482,級距!A:K,10,FALSE)</f>
        <v>#N/A</v>
      </c>
      <c r="E482" s="50" t="e">
        <f>VLOOKUP($A482,級距!A:K,11,FALSE)</f>
        <v>#N/A</v>
      </c>
      <c r="F482" s="50">
        <f t="shared" si="7"/>
        <v>1</v>
      </c>
    </row>
    <row r="483" spans="1:6" x14ac:dyDescent="0.25">
      <c r="A483" s="73" t="s">
        <v>548</v>
      </c>
      <c r="B483" s="66">
        <v>-20400</v>
      </c>
      <c r="C483" s="50" t="e">
        <f>VLOOKUP($A483,級距!$A:$K,9,FALSE)</f>
        <v>#N/A</v>
      </c>
      <c r="D483" s="50" t="e">
        <f>VLOOKUP($A483,級距!A:K,10,FALSE)</f>
        <v>#N/A</v>
      </c>
      <c r="E483" s="50" t="e">
        <f>VLOOKUP($A483,級距!A:K,11,FALSE)</f>
        <v>#N/A</v>
      </c>
      <c r="F483" s="50">
        <f t="shared" si="7"/>
        <v>1</v>
      </c>
    </row>
    <row r="484" spans="1:6" x14ac:dyDescent="0.25">
      <c r="A484" s="73" t="s">
        <v>549</v>
      </c>
      <c r="B484" s="66">
        <v>-4430</v>
      </c>
      <c r="C484" s="50" t="e">
        <f>VLOOKUP($A484,級距!$A:$K,9,FALSE)</f>
        <v>#N/A</v>
      </c>
      <c r="D484" s="50" t="e">
        <f>VLOOKUP($A484,級距!A:K,10,FALSE)</f>
        <v>#N/A</v>
      </c>
      <c r="E484" s="50" t="e">
        <f>VLOOKUP($A484,級距!A:K,11,FALSE)</f>
        <v>#N/A</v>
      </c>
      <c r="F484" s="50">
        <f t="shared" si="7"/>
        <v>1</v>
      </c>
    </row>
    <row r="485" spans="1:6" x14ac:dyDescent="0.25">
      <c r="A485" s="73" t="s">
        <v>550</v>
      </c>
      <c r="B485" s="66">
        <v>9900</v>
      </c>
      <c r="C485" s="50" t="e">
        <f>VLOOKUP($A485,級距!$A:$K,9,FALSE)</f>
        <v>#N/A</v>
      </c>
      <c r="D485" s="50" t="e">
        <f>VLOOKUP($A485,級距!A:K,10,FALSE)</f>
        <v>#N/A</v>
      </c>
      <c r="E485" s="50" t="e">
        <f>VLOOKUP($A485,級距!A:K,11,FALSE)</f>
        <v>#N/A</v>
      </c>
      <c r="F485" s="50">
        <f t="shared" si="7"/>
        <v>1</v>
      </c>
    </row>
    <row r="486" spans="1:6" x14ac:dyDescent="0.25">
      <c r="A486" s="73" t="s">
        <v>551</v>
      </c>
      <c r="B486" s="66">
        <v>3360</v>
      </c>
      <c r="C486" s="50" t="e">
        <f>VLOOKUP($A486,級距!$A:$K,9,FALSE)</f>
        <v>#N/A</v>
      </c>
      <c r="D486" s="50" t="e">
        <f>VLOOKUP($A486,級距!A:K,10,FALSE)</f>
        <v>#N/A</v>
      </c>
      <c r="E486" s="50" t="e">
        <f>VLOOKUP($A486,級距!A:K,11,FALSE)</f>
        <v>#N/A</v>
      </c>
      <c r="F486" s="50">
        <f t="shared" si="7"/>
        <v>1</v>
      </c>
    </row>
    <row r="487" spans="1:6" x14ac:dyDescent="0.25">
      <c r="A487" s="73" t="s">
        <v>552</v>
      </c>
      <c r="B487" s="66">
        <v>19085</v>
      </c>
      <c r="C487" s="50" t="e">
        <f>VLOOKUP($A487,級距!$A:$K,9,FALSE)</f>
        <v>#N/A</v>
      </c>
      <c r="D487" s="50" t="e">
        <f>VLOOKUP($A487,級距!A:K,10,FALSE)</f>
        <v>#N/A</v>
      </c>
      <c r="E487" s="50" t="e">
        <f>VLOOKUP($A487,級距!A:K,11,FALSE)</f>
        <v>#N/A</v>
      </c>
      <c r="F487" s="50">
        <f t="shared" si="7"/>
        <v>1</v>
      </c>
    </row>
    <row r="488" spans="1:6" x14ac:dyDescent="0.25">
      <c r="A488" s="73" t="s">
        <v>553</v>
      </c>
      <c r="B488" s="66">
        <v>36650</v>
      </c>
      <c r="C488" s="50" t="e">
        <f>VLOOKUP($A488,級距!$A:$K,9,FALSE)</f>
        <v>#N/A</v>
      </c>
      <c r="D488" s="50" t="e">
        <f>VLOOKUP($A488,級距!A:K,10,FALSE)</f>
        <v>#N/A</v>
      </c>
      <c r="E488" s="50" t="e">
        <f>VLOOKUP($A488,級距!A:K,11,FALSE)</f>
        <v>#N/A</v>
      </c>
      <c r="F488" s="50">
        <f t="shared" si="7"/>
        <v>1</v>
      </c>
    </row>
    <row r="489" spans="1:6" x14ac:dyDescent="0.25">
      <c r="A489" s="73" t="s">
        <v>554</v>
      </c>
      <c r="B489" s="66">
        <v>22040</v>
      </c>
      <c r="C489" s="50" t="e">
        <f>VLOOKUP($A489,級距!$A:$K,9,FALSE)</f>
        <v>#N/A</v>
      </c>
      <c r="D489" s="50" t="e">
        <f>VLOOKUP($A489,級距!A:K,10,FALSE)</f>
        <v>#N/A</v>
      </c>
      <c r="E489" s="50" t="e">
        <f>VLOOKUP($A489,級距!A:K,11,FALSE)</f>
        <v>#N/A</v>
      </c>
      <c r="F489" s="50">
        <f t="shared" si="7"/>
        <v>1</v>
      </c>
    </row>
    <row r="490" spans="1:6" x14ac:dyDescent="0.25">
      <c r="A490" s="73" t="s">
        <v>555</v>
      </c>
      <c r="B490" s="66">
        <v>18830</v>
      </c>
      <c r="C490" s="50" t="e">
        <f>VLOOKUP($A490,級距!$A:$K,9,FALSE)</f>
        <v>#N/A</v>
      </c>
      <c r="D490" s="50" t="e">
        <f>VLOOKUP($A490,級距!A:K,10,FALSE)</f>
        <v>#N/A</v>
      </c>
      <c r="E490" s="50" t="e">
        <f>VLOOKUP($A490,級距!A:K,11,FALSE)</f>
        <v>#N/A</v>
      </c>
      <c r="F490" s="50">
        <f t="shared" si="7"/>
        <v>1</v>
      </c>
    </row>
    <row r="491" spans="1:6" x14ac:dyDescent="0.25">
      <c r="A491" s="73" t="s">
        <v>556</v>
      </c>
      <c r="B491" s="66">
        <v>-20300</v>
      </c>
      <c r="C491" s="50" t="e">
        <f>VLOOKUP($A491,級距!$A:$K,9,FALSE)</f>
        <v>#N/A</v>
      </c>
      <c r="D491" s="50" t="e">
        <f>VLOOKUP($A491,級距!A:K,10,FALSE)</f>
        <v>#N/A</v>
      </c>
      <c r="E491" s="50" t="e">
        <f>VLOOKUP($A491,級距!A:K,11,FALSE)</f>
        <v>#N/A</v>
      </c>
      <c r="F491" s="50">
        <f t="shared" si="7"/>
        <v>1</v>
      </c>
    </row>
    <row r="492" spans="1:6" x14ac:dyDescent="0.25">
      <c r="A492" s="73" t="s">
        <v>557</v>
      </c>
      <c r="B492" s="66">
        <v>-20250</v>
      </c>
      <c r="C492" s="50" t="e">
        <f>VLOOKUP($A492,級距!$A:$K,9,FALSE)</f>
        <v>#N/A</v>
      </c>
      <c r="D492" s="50" t="e">
        <f>VLOOKUP($A492,級距!A:K,10,FALSE)</f>
        <v>#N/A</v>
      </c>
      <c r="E492" s="50" t="e">
        <f>VLOOKUP($A492,級距!A:K,11,FALSE)</f>
        <v>#N/A</v>
      </c>
      <c r="F492" s="50">
        <f t="shared" si="7"/>
        <v>1</v>
      </c>
    </row>
    <row r="493" spans="1:6" x14ac:dyDescent="0.25">
      <c r="A493" s="73" t="s">
        <v>558</v>
      </c>
      <c r="B493" s="66">
        <v>14170</v>
      </c>
      <c r="C493" s="50" t="e">
        <f>VLOOKUP($A493,級距!$A:$K,9,FALSE)</f>
        <v>#N/A</v>
      </c>
      <c r="D493" s="50" t="e">
        <f>VLOOKUP($A493,級距!A:K,10,FALSE)</f>
        <v>#N/A</v>
      </c>
      <c r="E493" s="50" t="e">
        <f>VLOOKUP($A493,級距!A:K,11,FALSE)</f>
        <v>#N/A</v>
      </c>
      <c r="F493" s="50">
        <f t="shared" si="7"/>
        <v>1</v>
      </c>
    </row>
    <row r="494" spans="1:6" x14ac:dyDescent="0.25">
      <c r="A494" s="73" t="s">
        <v>559</v>
      </c>
      <c r="B494" s="66">
        <v>2320</v>
      </c>
      <c r="C494" s="50" t="e">
        <f>VLOOKUP($A494,級距!$A:$K,9,FALSE)</f>
        <v>#N/A</v>
      </c>
      <c r="D494" s="50" t="e">
        <f>VLOOKUP($A494,級距!A:K,10,FALSE)</f>
        <v>#N/A</v>
      </c>
      <c r="E494" s="50" t="e">
        <f>VLOOKUP($A494,級距!A:K,11,FALSE)</f>
        <v>#N/A</v>
      </c>
      <c r="F494" s="50">
        <f t="shared" si="7"/>
        <v>1</v>
      </c>
    </row>
    <row r="495" spans="1:6" x14ac:dyDescent="0.25">
      <c r="A495" s="73" t="s">
        <v>560</v>
      </c>
      <c r="B495" s="66">
        <v>-2490</v>
      </c>
      <c r="C495" s="50" t="e">
        <f>VLOOKUP($A495,級距!$A:$K,9,FALSE)</f>
        <v>#N/A</v>
      </c>
      <c r="D495" s="50" t="e">
        <f>VLOOKUP($A495,級距!A:K,10,FALSE)</f>
        <v>#N/A</v>
      </c>
      <c r="E495" s="50" t="e">
        <f>VLOOKUP($A495,級距!A:K,11,FALSE)</f>
        <v>#N/A</v>
      </c>
      <c r="F495" s="50">
        <f t="shared" si="7"/>
        <v>1</v>
      </c>
    </row>
    <row r="496" spans="1:6" x14ac:dyDescent="0.25">
      <c r="A496" s="73" t="s">
        <v>561</v>
      </c>
      <c r="B496" s="66">
        <v>-20400</v>
      </c>
      <c r="C496" s="50" t="e">
        <f>VLOOKUP($A496,級距!$A:$K,9,FALSE)</f>
        <v>#N/A</v>
      </c>
      <c r="D496" s="50" t="e">
        <f>VLOOKUP($A496,級距!A:K,10,FALSE)</f>
        <v>#N/A</v>
      </c>
      <c r="E496" s="50" t="e">
        <f>VLOOKUP($A496,級距!A:K,11,FALSE)</f>
        <v>#N/A</v>
      </c>
      <c r="F496" s="50">
        <f t="shared" si="7"/>
        <v>1</v>
      </c>
    </row>
    <row r="497" spans="1:6" x14ac:dyDescent="0.25">
      <c r="A497" s="73" t="s">
        <v>562</v>
      </c>
      <c r="B497" s="66">
        <v>-20250</v>
      </c>
      <c r="C497" s="50" t="e">
        <f>VLOOKUP($A497,級距!$A:$K,9,FALSE)</f>
        <v>#N/A</v>
      </c>
      <c r="D497" s="50" t="e">
        <f>VLOOKUP($A497,級距!A:K,10,FALSE)</f>
        <v>#N/A</v>
      </c>
      <c r="E497" s="50" t="e">
        <f>VLOOKUP($A497,級距!A:K,11,FALSE)</f>
        <v>#N/A</v>
      </c>
      <c r="F497" s="50">
        <f t="shared" si="7"/>
        <v>1</v>
      </c>
    </row>
    <row r="498" spans="1:6" x14ac:dyDescent="0.25">
      <c r="A498" s="73" t="s">
        <v>563</v>
      </c>
      <c r="B498" s="66">
        <v>35610</v>
      </c>
      <c r="C498" s="50" t="e">
        <f>VLOOKUP($A498,級距!$A:$K,9,FALSE)</f>
        <v>#N/A</v>
      </c>
      <c r="D498" s="50" t="e">
        <f>VLOOKUP($A498,級距!A:K,10,FALSE)</f>
        <v>#N/A</v>
      </c>
      <c r="E498" s="50" t="e">
        <f>VLOOKUP($A498,級距!A:K,11,FALSE)</f>
        <v>#N/A</v>
      </c>
      <c r="F498" s="50">
        <f t="shared" si="7"/>
        <v>1</v>
      </c>
    </row>
    <row r="499" spans="1:6" x14ac:dyDescent="0.25">
      <c r="A499" s="73" t="s">
        <v>564</v>
      </c>
      <c r="B499" s="66">
        <v>22240</v>
      </c>
      <c r="C499" s="50" t="e">
        <f>VLOOKUP($A499,級距!$A:$K,9,FALSE)</f>
        <v>#N/A</v>
      </c>
      <c r="D499" s="50" t="e">
        <f>VLOOKUP($A499,級距!A:K,10,FALSE)</f>
        <v>#N/A</v>
      </c>
      <c r="E499" s="50" t="e">
        <f>VLOOKUP($A499,級距!A:K,11,FALSE)</f>
        <v>#N/A</v>
      </c>
      <c r="F499" s="50">
        <f t="shared" si="7"/>
        <v>1</v>
      </c>
    </row>
    <row r="500" spans="1:6" x14ac:dyDescent="0.25">
      <c r="A500" s="73" t="s">
        <v>565</v>
      </c>
      <c r="B500" s="66">
        <v>420</v>
      </c>
      <c r="C500" s="50" t="e">
        <f>VLOOKUP($A500,級距!$A:$K,9,FALSE)</f>
        <v>#N/A</v>
      </c>
      <c r="D500" s="50" t="e">
        <f>VLOOKUP($A500,級距!A:K,10,FALSE)</f>
        <v>#N/A</v>
      </c>
      <c r="E500" s="50" t="e">
        <f>VLOOKUP($A500,級距!A:K,11,FALSE)</f>
        <v>#N/A</v>
      </c>
      <c r="F500" s="50">
        <f t="shared" si="7"/>
        <v>1</v>
      </c>
    </row>
    <row r="501" spans="1:6" x14ac:dyDescent="0.25">
      <c r="A501" s="73" t="s">
        <v>566</v>
      </c>
      <c r="B501" s="66">
        <v>54090</v>
      </c>
      <c r="C501" s="50" t="e">
        <f>VLOOKUP($A501,級距!$A:$K,9,FALSE)</f>
        <v>#N/A</v>
      </c>
      <c r="D501" s="50" t="e">
        <f>VLOOKUP($A501,級距!A:K,10,FALSE)</f>
        <v>#N/A</v>
      </c>
      <c r="E501" s="50" t="e">
        <f>VLOOKUP($A501,級距!A:K,11,FALSE)</f>
        <v>#N/A</v>
      </c>
      <c r="F501" s="50">
        <f t="shared" si="7"/>
        <v>1</v>
      </c>
    </row>
    <row r="502" spans="1:6" x14ac:dyDescent="0.25">
      <c r="A502" s="73" t="s">
        <v>567</v>
      </c>
      <c r="B502" s="66">
        <v>-18235</v>
      </c>
      <c r="C502" s="50" t="e">
        <f>VLOOKUP($A502,級距!$A:$K,9,FALSE)</f>
        <v>#N/A</v>
      </c>
      <c r="D502" s="50" t="e">
        <f>VLOOKUP($A502,級距!A:K,10,FALSE)</f>
        <v>#N/A</v>
      </c>
      <c r="E502" s="50" t="e">
        <f>VLOOKUP($A502,級距!A:K,11,FALSE)</f>
        <v>#N/A</v>
      </c>
      <c r="F502" s="50">
        <f t="shared" si="7"/>
        <v>1</v>
      </c>
    </row>
    <row r="503" spans="1:6" x14ac:dyDescent="0.25">
      <c r="A503" s="73" t="s">
        <v>568</v>
      </c>
      <c r="B503" s="66">
        <v>5750</v>
      </c>
      <c r="C503" s="50" t="e">
        <f>VLOOKUP($A503,級距!$A:$K,9,FALSE)</f>
        <v>#N/A</v>
      </c>
      <c r="D503" s="50" t="e">
        <f>VLOOKUP($A503,級距!A:K,10,FALSE)</f>
        <v>#N/A</v>
      </c>
      <c r="E503" s="50" t="e">
        <f>VLOOKUP($A503,級距!A:K,11,FALSE)</f>
        <v>#N/A</v>
      </c>
      <c r="F503" s="50">
        <f t="shared" si="7"/>
        <v>1</v>
      </c>
    </row>
    <row r="504" spans="1:6" x14ac:dyDescent="0.25">
      <c r="A504" s="73" t="s">
        <v>569</v>
      </c>
      <c r="B504" s="66">
        <v>-20250</v>
      </c>
      <c r="C504" s="50" t="e">
        <f>VLOOKUP($A504,級距!$A:$K,9,FALSE)</f>
        <v>#N/A</v>
      </c>
      <c r="D504" s="50" t="e">
        <f>VLOOKUP($A504,級距!A:K,10,FALSE)</f>
        <v>#N/A</v>
      </c>
      <c r="E504" s="50" t="e">
        <f>VLOOKUP($A504,級距!A:K,11,FALSE)</f>
        <v>#N/A</v>
      </c>
      <c r="F504" s="50">
        <f t="shared" si="7"/>
        <v>1</v>
      </c>
    </row>
    <row r="505" spans="1:6" x14ac:dyDescent="0.25">
      <c r="A505" s="73" t="s">
        <v>570</v>
      </c>
      <c r="B505" s="66">
        <v>-20400</v>
      </c>
      <c r="C505" s="50" t="e">
        <f>VLOOKUP($A505,級距!$A:$K,9,FALSE)</f>
        <v>#N/A</v>
      </c>
      <c r="D505" s="50" t="e">
        <f>VLOOKUP($A505,級距!A:K,10,FALSE)</f>
        <v>#N/A</v>
      </c>
      <c r="E505" s="50" t="e">
        <f>VLOOKUP($A505,級距!A:K,11,FALSE)</f>
        <v>#N/A</v>
      </c>
      <c r="F505" s="50">
        <f t="shared" si="7"/>
        <v>1</v>
      </c>
    </row>
    <row r="506" spans="1:6" x14ac:dyDescent="0.25">
      <c r="A506" s="73" t="s">
        <v>571</v>
      </c>
      <c r="B506" s="66">
        <v>12010</v>
      </c>
      <c r="C506" s="50" t="e">
        <f>VLOOKUP($A506,級距!$A:$K,9,FALSE)</f>
        <v>#N/A</v>
      </c>
      <c r="D506" s="50" t="e">
        <f>VLOOKUP($A506,級距!A:K,10,FALSE)</f>
        <v>#N/A</v>
      </c>
      <c r="E506" s="50" t="e">
        <f>VLOOKUP($A506,級距!A:K,11,FALSE)</f>
        <v>#N/A</v>
      </c>
      <c r="F506" s="50">
        <f t="shared" si="7"/>
        <v>1</v>
      </c>
    </row>
    <row r="507" spans="1:6" x14ac:dyDescent="0.25">
      <c r="A507" s="73" t="s">
        <v>572</v>
      </c>
      <c r="B507" s="66">
        <v>-20320</v>
      </c>
      <c r="C507" s="50" t="e">
        <f>VLOOKUP($A507,級距!$A:$K,9,FALSE)</f>
        <v>#N/A</v>
      </c>
      <c r="D507" s="50" t="e">
        <f>VLOOKUP($A507,級距!A:K,10,FALSE)</f>
        <v>#N/A</v>
      </c>
      <c r="E507" s="50" t="e">
        <f>VLOOKUP($A507,級距!A:K,11,FALSE)</f>
        <v>#N/A</v>
      </c>
      <c r="F507" s="50">
        <f t="shared" si="7"/>
        <v>1</v>
      </c>
    </row>
    <row r="508" spans="1:6" x14ac:dyDescent="0.25">
      <c r="A508" s="73" t="s">
        <v>573</v>
      </c>
      <c r="B508" s="66">
        <v>-20320</v>
      </c>
      <c r="C508" s="50" t="e">
        <f>VLOOKUP($A508,級距!$A:$K,9,FALSE)</f>
        <v>#N/A</v>
      </c>
      <c r="D508" s="50" t="e">
        <f>VLOOKUP($A508,級距!A:K,10,FALSE)</f>
        <v>#N/A</v>
      </c>
      <c r="E508" s="50" t="e">
        <f>VLOOKUP($A508,級距!A:K,11,FALSE)</f>
        <v>#N/A</v>
      </c>
      <c r="F508" s="50">
        <f t="shared" si="7"/>
        <v>1</v>
      </c>
    </row>
    <row r="509" spans="1:6" x14ac:dyDescent="0.25">
      <c r="A509" s="73" t="s">
        <v>574</v>
      </c>
      <c r="B509" s="66">
        <v>13395</v>
      </c>
      <c r="C509" s="50" t="e">
        <f>VLOOKUP($A509,級距!$A:$K,9,FALSE)</f>
        <v>#N/A</v>
      </c>
      <c r="D509" s="50" t="e">
        <f>VLOOKUP($A509,級距!A:K,10,FALSE)</f>
        <v>#N/A</v>
      </c>
      <c r="E509" s="50" t="e">
        <f>VLOOKUP($A509,級距!A:K,11,FALSE)</f>
        <v>#N/A</v>
      </c>
      <c r="F509" s="50">
        <f t="shared" si="7"/>
        <v>1</v>
      </c>
    </row>
    <row r="510" spans="1:6" x14ac:dyDescent="0.25">
      <c r="A510" s="73" t="s">
        <v>575</v>
      </c>
      <c r="B510" s="66">
        <v>4125</v>
      </c>
      <c r="C510" s="50" t="e">
        <f>VLOOKUP($A510,級距!$A:$K,9,FALSE)</f>
        <v>#N/A</v>
      </c>
      <c r="D510" s="50" t="e">
        <f>VLOOKUP($A510,級距!A:K,10,FALSE)</f>
        <v>#N/A</v>
      </c>
      <c r="E510" s="50" t="e">
        <f>VLOOKUP($A510,級距!A:K,11,FALSE)</f>
        <v>#N/A</v>
      </c>
      <c r="F510" s="50">
        <f t="shared" si="7"/>
        <v>1</v>
      </c>
    </row>
    <row r="511" spans="1:6" x14ac:dyDescent="0.25">
      <c r="A511" s="73" t="s">
        <v>576</v>
      </c>
      <c r="B511" s="66">
        <v>-20385</v>
      </c>
      <c r="C511" s="50" t="e">
        <f>VLOOKUP($A511,級距!$A:$K,9,FALSE)</f>
        <v>#N/A</v>
      </c>
      <c r="D511" s="50" t="e">
        <f>VLOOKUP($A511,級距!A:K,10,FALSE)</f>
        <v>#N/A</v>
      </c>
      <c r="E511" s="50" t="e">
        <f>VLOOKUP($A511,級距!A:K,11,FALSE)</f>
        <v>#N/A</v>
      </c>
      <c r="F511" s="50">
        <f t="shared" si="7"/>
        <v>1</v>
      </c>
    </row>
    <row r="512" spans="1:6" x14ac:dyDescent="0.25">
      <c r="A512" s="73" t="s">
        <v>577</v>
      </c>
      <c r="B512" s="66">
        <v>38830</v>
      </c>
      <c r="C512" s="50" t="e">
        <f>VLOOKUP($A512,級距!$A:$K,9,FALSE)</f>
        <v>#N/A</v>
      </c>
      <c r="D512" s="50" t="e">
        <f>VLOOKUP($A512,級距!A:K,10,FALSE)</f>
        <v>#N/A</v>
      </c>
      <c r="E512" s="50" t="e">
        <f>VLOOKUP($A512,級距!A:K,11,FALSE)</f>
        <v>#N/A</v>
      </c>
      <c r="F512" s="50">
        <f t="shared" si="7"/>
        <v>1</v>
      </c>
    </row>
    <row r="513" spans="1:6" x14ac:dyDescent="0.25">
      <c r="A513" s="73" t="s">
        <v>578</v>
      </c>
      <c r="B513" s="66">
        <v>24445</v>
      </c>
      <c r="C513" s="50" t="e">
        <f>VLOOKUP($A513,級距!$A:$K,9,FALSE)</f>
        <v>#N/A</v>
      </c>
      <c r="D513" s="50" t="e">
        <f>VLOOKUP($A513,級距!A:K,10,FALSE)</f>
        <v>#N/A</v>
      </c>
      <c r="E513" s="50" t="e">
        <f>VLOOKUP($A513,級距!A:K,11,FALSE)</f>
        <v>#N/A</v>
      </c>
      <c r="F513" s="50">
        <f t="shared" si="7"/>
        <v>1</v>
      </c>
    </row>
    <row r="514" spans="1:6" x14ac:dyDescent="0.25">
      <c r="A514" s="73" t="s">
        <v>579</v>
      </c>
      <c r="B514" s="66">
        <v>-20300</v>
      </c>
      <c r="C514" s="50" t="e">
        <f>VLOOKUP($A514,級距!$A:$K,9,FALSE)</f>
        <v>#N/A</v>
      </c>
      <c r="D514" s="50" t="e">
        <f>VLOOKUP($A514,級距!A:K,10,FALSE)</f>
        <v>#N/A</v>
      </c>
      <c r="E514" s="50" t="e">
        <f>VLOOKUP($A514,級距!A:K,11,FALSE)</f>
        <v>#N/A</v>
      </c>
      <c r="F514" s="50">
        <f t="shared" ref="F514:F577" si="8">IF(B514&lt;&gt;0,1,0)</f>
        <v>1</v>
      </c>
    </row>
    <row r="515" spans="1:6" x14ac:dyDescent="0.25">
      <c r="A515" s="73" t="s">
        <v>580</v>
      </c>
      <c r="B515" s="66">
        <v>-20160</v>
      </c>
      <c r="C515" s="50" t="e">
        <f>VLOOKUP($A515,級距!$A:$K,9,FALSE)</f>
        <v>#N/A</v>
      </c>
      <c r="D515" s="50" t="e">
        <f>VLOOKUP($A515,級距!A:K,10,FALSE)</f>
        <v>#N/A</v>
      </c>
      <c r="E515" s="50" t="e">
        <f>VLOOKUP($A515,級距!A:K,11,FALSE)</f>
        <v>#N/A</v>
      </c>
      <c r="F515" s="50">
        <f t="shared" si="8"/>
        <v>1</v>
      </c>
    </row>
    <row r="516" spans="1:6" x14ac:dyDescent="0.25">
      <c r="A516" s="73" t="s">
        <v>581</v>
      </c>
      <c r="B516" s="66">
        <v>-20160</v>
      </c>
      <c r="C516" s="50" t="e">
        <f>VLOOKUP($A516,級距!$A:$K,9,FALSE)</f>
        <v>#N/A</v>
      </c>
      <c r="D516" s="50" t="e">
        <f>VLOOKUP($A516,級距!A:K,10,FALSE)</f>
        <v>#N/A</v>
      </c>
      <c r="E516" s="50" t="e">
        <f>VLOOKUP($A516,級距!A:K,11,FALSE)</f>
        <v>#N/A</v>
      </c>
      <c r="F516" s="50">
        <f t="shared" si="8"/>
        <v>1</v>
      </c>
    </row>
    <row r="517" spans="1:6" x14ac:dyDescent="0.25">
      <c r="A517" s="73" t="s">
        <v>582</v>
      </c>
      <c r="B517" s="66">
        <v>-19460</v>
      </c>
      <c r="C517" s="50" t="e">
        <f>VLOOKUP($A517,級距!$A:$K,9,FALSE)</f>
        <v>#N/A</v>
      </c>
      <c r="D517" s="50" t="e">
        <f>VLOOKUP($A517,級距!A:K,10,FALSE)</f>
        <v>#N/A</v>
      </c>
      <c r="E517" s="50" t="e">
        <f>VLOOKUP($A517,級距!A:K,11,FALSE)</f>
        <v>#N/A</v>
      </c>
      <c r="F517" s="50">
        <f t="shared" si="8"/>
        <v>1</v>
      </c>
    </row>
    <row r="518" spans="1:6" x14ac:dyDescent="0.25">
      <c r="A518" s="73" t="s">
        <v>583</v>
      </c>
      <c r="B518" s="66">
        <v>-20320</v>
      </c>
      <c r="C518" s="50" t="e">
        <f>VLOOKUP($A518,級距!$A:$K,9,FALSE)</f>
        <v>#N/A</v>
      </c>
      <c r="D518" s="50" t="e">
        <f>VLOOKUP($A518,級距!A:K,10,FALSE)</f>
        <v>#N/A</v>
      </c>
      <c r="E518" s="50" t="e">
        <f>VLOOKUP($A518,級距!A:K,11,FALSE)</f>
        <v>#N/A</v>
      </c>
      <c r="F518" s="50">
        <f t="shared" si="8"/>
        <v>1</v>
      </c>
    </row>
    <row r="519" spans="1:6" x14ac:dyDescent="0.25">
      <c r="A519" s="73" t="s">
        <v>584</v>
      </c>
      <c r="B519" s="66">
        <v>17555</v>
      </c>
      <c r="C519" s="50" t="e">
        <f>VLOOKUP($A519,級距!$A:$K,9,FALSE)</f>
        <v>#N/A</v>
      </c>
      <c r="D519" s="50" t="e">
        <f>VLOOKUP($A519,級距!A:K,10,FALSE)</f>
        <v>#N/A</v>
      </c>
      <c r="E519" s="50" t="e">
        <f>VLOOKUP($A519,級距!A:K,11,FALSE)</f>
        <v>#N/A</v>
      </c>
      <c r="F519" s="50">
        <f t="shared" si="8"/>
        <v>1</v>
      </c>
    </row>
    <row r="520" spans="1:6" x14ac:dyDescent="0.25">
      <c r="A520" s="73" t="s">
        <v>585</v>
      </c>
      <c r="B520" s="66">
        <v>18815</v>
      </c>
      <c r="C520" s="50" t="e">
        <f>VLOOKUP($A520,級距!$A:$K,9,FALSE)</f>
        <v>#N/A</v>
      </c>
      <c r="D520" s="50" t="e">
        <f>VLOOKUP($A520,級距!A:K,10,FALSE)</f>
        <v>#N/A</v>
      </c>
      <c r="E520" s="50" t="e">
        <f>VLOOKUP($A520,級距!A:K,11,FALSE)</f>
        <v>#N/A</v>
      </c>
      <c r="F520" s="50">
        <f t="shared" si="8"/>
        <v>1</v>
      </c>
    </row>
    <row r="521" spans="1:6" x14ac:dyDescent="0.25">
      <c r="A521" s="73" t="s">
        <v>586</v>
      </c>
      <c r="B521" s="66">
        <v>39740</v>
      </c>
      <c r="C521" s="50" t="e">
        <f>VLOOKUP($A521,級距!$A:$K,9,FALSE)</f>
        <v>#N/A</v>
      </c>
      <c r="D521" s="50" t="e">
        <f>VLOOKUP($A521,級距!A:K,10,FALSE)</f>
        <v>#N/A</v>
      </c>
      <c r="E521" s="50" t="e">
        <f>VLOOKUP($A521,級距!A:K,11,FALSE)</f>
        <v>#N/A</v>
      </c>
      <c r="F521" s="50">
        <f t="shared" si="8"/>
        <v>1</v>
      </c>
    </row>
    <row r="522" spans="1:6" x14ac:dyDescent="0.25">
      <c r="A522" s="73" t="s">
        <v>587</v>
      </c>
      <c r="B522" s="66">
        <v>-8180</v>
      </c>
      <c r="C522" s="50" t="e">
        <f>VLOOKUP($A522,級距!$A:$K,9,FALSE)</f>
        <v>#N/A</v>
      </c>
      <c r="D522" s="50" t="e">
        <f>VLOOKUP($A522,級距!A:K,10,FALSE)</f>
        <v>#N/A</v>
      </c>
      <c r="E522" s="50" t="e">
        <f>VLOOKUP($A522,級距!A:K,11,FALSE)</f>
        <v>#N/A</v>
      </c>
      <c r="F522" s="50">
        <f t="shared" si="8"/>
        <v>1</v>
      </c>
    </row>
    <row r="523" spans="1:6" x14ac:dyDescent="0.25">
      <c r="A523" s="73" t="s">
        <v>588</v>
      </c>
      <c r="B523" s="66">
        <v>45000</v>
      </c>
      <c r="C523" s="50" t="e">
        <f>VLOOKUP($A523,級距!$A:$K,9,FALSE)</f>
        <v>#N/A</v>
      </c>
      <c r="D523" s="50" t="e">
        <f>VLOOKUP($A523,級距!A:K,10,FALSE)</f>
        <v>#N/A</v>
      </c>
      <c r="E523" s="50" t="e">
        <f>VLOOKUP($A523,級距!A:K,11,FALSE)</f>
        <v>#N/A</v>
      </c>
      <c r="F523" s="50">
        <f t="shared" si="8"/>
        <v>1</v>
      </c>
    </row>
    <row r="524" spans="1:6" x14ac:dyDescent="0.25">
      <c r="A524" s="73" t="s">
        <v>589</v>
      </c>
      <c r="B524" s="66">
        <v>-20320</v>
      </c>
      <c r="C524" s="50" t="e">
        <f>VLOOKUP($A524,級距!$A:$K,9,FALSE)</f>
        <v>#N/A</v>
      </c>
      <c r="D524" s="50" t="e">
        <f>VLOOKUP($A524,級距!A:K,10,FALSE)</f>
        <v>#N/A</v>
      </c>
      <c r="E524" s="50" t="e">
        <f>VLOOKUP($A524,級距!A:K,11,FALSE)</f>
        <v>#N/A</v>
      </c>
      <c r="F524" s="50">
        <f t="shared" si="8"/>
        <v>1</v>
      </c>
    </row>
    <row r="525" spans="1:6" x14ac:dyDescent="0.25">
      <c r="A525" s="73" t="s">
        <v>590</v>
      </c>
      <c r="B525" s="66">
        <v>-20400</v>
      </c>
      <c r="C525" s="50" t="e">
        <f>VLOOKUP($A525,級距!$A:$K,9,FALSE)</f>
        <v>#N/A</v>
      </c>
      <c r="D525" s="50" t="e">
        <f>VLOOKUP($A525,級距!A:K,10,FALSE)</f>
        <v>#N/A</v>
      </c>
      <c r="E525" s="50" t="e">
        <f>VLOOKUP($A525,級距!A:K,11,FALSE)</f>
        <v>#N/A</v>
      </c>
      <c r="F525" s="50">
        <f t="shared" si="8"/>
        <v>1</v>
      </c>
    </row>
    <row r="526" spans="1:6" x14ac:dyDescent="0.25">
      <c r="A526" s="73" t="s">
        <v>591</v>
      </c>
      <c r="B526" s="66">
        <v>-20400</v>
      </c>
      <c r="C526" s="50" t="e">
        <f>VLOOKUP($A526,級距!$A:$K,9,FALSE)</f>
        <v>#N/A</v>
      </c>
      <c r="D526" s="50" t="e">
        <f>VLOOKUP($A526,級距!A:K,10,FALSE)</f>
        <v>#N/A</v>
      </c>
      <c r="E526" s="50" t="e">
        <f>VLOOKUP($A526,級距!A:K,11,FALSE)</f>
        <v>#N/A</v>
      </c>
      <c r="F526" s="50">
        <f t="shared" si="8"/>
        <v>1</v>
      </c>
    </row>
    <row r="527" spans="1:6" x14ac:dyDescent="0.25">
      <c r="A527" s="73" t="s">
        <v>592</v>
      </c>
      <c r="B527" s="66">
        <v>12460</v>
      </c>
      <c r="C527" s="50" t="e">
        <f>VLOOKUP($A527,級距!$A:$K,9,FALSE)</f>
        <v>#N/A</v>
      </c>
      <c r="D527" s="50" t="e">
        <f>VLOOKUP($A527,級距!A:K,10,FALSE)</f>
        <v>#N/A</v>
      </c>
      <c r="E527" s="50" t="e">
        <f>VLOOKUP($A527,級距!A:K,11,FALSE)</f>
        <v>#N/A</v>
      </c>
      <c r="F527" s="50">
        <f t="shared" si="8"/>
        <v>1</v>
      </c>
    </row>
    <row r="528" spans="1:6" x14ac:dyDescent="0.25">
      <c r="A528" s="73" t="s">
        <v>593</v>
      </c>
      <c r="B528" s="66">
        <v>6485</v>
      </c>
      <c r="C528" s="50" t="e">
        <f>VLOOKUP($A528,級距!$A:$K,9,FALSE)</f>
        <v>#N/A</v>
      </c>
      <c r="D528" s="50" t="e">
        <f>VLOOKUP($A528,級距!A:K,10,FALSE)</f>
        <v>#N/A</v>
      </c>
      <c r="E528" s="50" t="e">
        <f>VLOOKUP($A528,級距!A:K,11,FALSE)</f>
        <v>#N/A</v>
      </c>
      <c r="F528" s="50">
        <f t="shared" si="8"/>
        <v>1</v>
      </c>
    </row>
    <row r="529" spans="1:6" x14ac:dyDescent="0.25">
      <c r="A529" s="73" t="s">
        <v>594</v>
      </c>
      <c r="B529" s="66">
        <v>33810</v>
      </c>
      <c r="C529" s="50" t="e">
        <f>VLOOKUP($A529,級距!$A:$K,9,FALSE)</f>
        <v>#N/A</v>
      </c>
      <c r="D529" s="50" t="e">
        <f>VLOOKUP($A529,級距!A:K,10,FALSE)</f>
        <v>#N/A</v>
      </c>
      <c r="E529" s="50" t="e">
        <f>VLOOKUP($A529,級距!A:K,11,FALSE)</f>
        <v>#N/A</v>
      </c>
      <c r="F529" s="50">
        <f t="shared" si="8"/>
        <v>1</v>
      </c>
    </row>
    <row r="530" spans="1:6" x14ac:dyDescent="0.25">
      <c r="A530" s="73" t="s">
        <v>595</v>
      </c>
      <c r="B530" s="66">
        <v>-20460</v>
      </c>
      <c r="C530" s="50" t="e">
        <f>VLOOKUP($A530,級距!$A:$K,9,FALSE)</f>
        <v>#N/A</v>
      </c>
      <c r="D530" s="50" t="e">
        <f>VLOOKUP($A530,級距!A:K,10,FALSE)</f>
        <v>#N/A</v>
      </c>
      <c r="E530" s="50" t="e">
        <f>VLOOKUP($A530,級距!A:K,11,FALSE)</f>
        <v>#N/A</v>
      </c>
      <c r="F530" s="50">
        <f t="shared" si="8"/>
        <v>1</v>
      </c>
    </row>
    <row r="531" spans="1:6" x14ac:dyDescent="0.25">
      <c r="A531" s="73" t="s">
        <v>596</v>
      </c>
      <c r="B531" s="66">
        <v>3720</v>
      </c>
      <c r="C531" s="50" t="e">
        <f>VLOOKUP($A531,級距!$A:$K,9,FALSE)</f>
        <v>#N/A</v>
      </c>
      <c r="D531" s="50" t="e">
        <f>VLOOKUP($A531,級距!A:K,10,FALSE)</f>
        <v>#N/A</v>
      </c>
      <c r="E531" s="50" t="e">
        <f>VLOOKUP($A531,級距!A:K,11,FALSE)</f>
        <v>#N/A</v>
      </c>
      <c r="F531" s="50">
        <f t="shared" si="8"/>
        <v>1</v>
      </c>
    </row>
    <row r="532" spans="1:6" x14ac:dyDescent="0.25">
      <c r="A532" s="73" t="s">
        <v>597</v>
      </c>
      <c r="B532" s="66">
        <v>60450</v>
      </c>
      <c r="C532" s="50" t="e">
        <f>VLOOKUP($A532,級距!$A:$K,9,FALSE)</f>
        <v>#N/A</v>
      </c>
      <c r="D532" s="50" t="e">
        <f>VLOOKUP($A532,級距!A:K,10,FALSE)</f>
        <v>#N/A</v>
      </c>
      <c r="E532" s="50" t="e">
        <f>VLOOKUP($A532,級距!A:K,11,FALSE)</f>
        <v>#N/A</v>
      </c>
      <c r="F532" s="50">
        <f t="shared" si="8"/>
        <v>1</v>
      </c>
    </row>
    <row r="533" spans="1:6" x14ac:dyDescent="0.25">
      <c r="A533" s="73" t="s">
        <v>598</v>
      </c>
      <c r="B533" s="66">
        <v>83910</v>
      </c>
      <c r="C533" s="50" t="e">
        <f>VLOOKUP($A533,級距!$A:$K,9,FALSE)</f>
        <v>#N/A</v>
      </c>
      <c r="D533" s="50" t="e">
        <f>VLOOKUP($A533,級距!A:K,10,FALSE)</f>
        <v>#N/A</v>
      </c>
      <c r="E533" s="50" t="e">
        <f>VLOOKUP($A533,級距!A:K,11,FALSE)</f>
        <v>#N/A</v>
      </c>
      <c r="F533" s="50">
        <f t="shared" si="8"/>
        <v>1</v>
      </c>
    </row>
    <row r="534" spans="1:6" x14ac:dyDescent="0.25">
      <c r="A534" s="73" t="s">
        <v>599</v>
      </c>
      <c r="B534" s="66">
        <v>-6500</v>
      </c>
      <c r="C534" s="50" t="e">
        <f>VLOOKUP($A534,級距!$A:$K,9,FALSE)</f>
        <v>#N/A</v>
      </c>
      <c r="D534" s="50" t="e">
        <f>VLOOKUP($A534,級距!A:K,10,FALSE)</f>
        <v>#N/A</v>
      </c>
      <c r="E534" s="50" t="e">
        <f>VLOOKUP($A534,級距!A:K,11,FALSE)</f>
        <v>#N/A</v>
      </c>
      <c r="F534" s="50">
        <f t="shared" si="8"/>
        <v>1</v>
      </c>
    </row>
    <row r="535" spans="1:6" x14ac:dyDescent="0.25">
      <c r="A535" s="73" t="s">
        <v>600</v>
      </c>
      <c r="B535" s="66">
        <v>1900</v>
      </c>
      <c r="C535" s="50" t="e">
        <f>VLOOKUP($A535,級距!$A:$K,9,FALSE)</f>
        <v>#N/A</v>
      </c>
      <c r="D535" s="50" t="e">
        <f>VLOOKUP($A535,級距!A:K,10,FALSE)</f>
        <v>#N/A</v>
      </c>
      <c r="E535" s="50" t="e">
        <f>VLOOKUP($A535,級距!A:K,11,FALSE)</f>
        <v>#N/A</v>
      </c>
      <c r="F535" s="50">
        <f t="shared" si="8"/>
        <v>1</v>
      </c>
    </row>
    <row r="536" spans="1:6" x14ac:dyDescent="0.25">
      <c r="A536" s="73" t="s">
        <v>601</v>
      </c>
      <c r="B536" s="66">
        <v>-20800</v>
      </c>
      <c r="C536" s="50" t="e">
        <f>VLOOKUP($A536,級距!$A:$K,9,FALSE)</f>
        <v>#N/A</v>
      </c>
      <c r="D536" s="50" t="e">
        <f>VLOOKUP($A536,級距!A:K,10,FALSE)</f>
        <v>#N/A</v>
      </c>
      <c r="E536" s="50" t="e">
        <f>VLOOKUP($A536,級距!A:K,11,FALSE)</f>
        <v>#N/A</v>
      </c>
      <c r="F536" s="50">
        <f t="shared" si="8"/>
        <v>1</v>
      </c>
    </row>
    <row r="537" spans="1:6" x14ac:dyDescent="0.25">
      <c r="A537" s="73" t="s">
        <v>602</v>
      </c>
      <c r="B537" s="66">
        <v>31790</v>
      </c>
      <c r="C537" s="50" t="e">
        <f>VLOOKUP($A537,級距!$A:$K,9,FALSE)</f>
        <v>#N/A</v>
      </c>
      <c r="D537" s="50" t="e">
        <f>VLOOKUP($A537,級距!A:K,10,FALSE)</f>
        <v>#N/A</v>
      </c>
      <c r="E537" s="50" t="e">
        <f>VLOOKUP($A537,級距!A:K,11,FALSE)</f>
        <v>#N/A</v>
      </c>
      <c r="F537" s="50">
        <f t="shared" si="8"/>
        <v>1</v>
      </c>
    </row>
    <row r="538" spans="1:6" x14ac:dyDescent="0.25">
      <c r="A538" s="73" t="s">
        <v>603</v>
      </c>
      <c r="B538" s="66">
        <v>49400</v>
      </c>
      <c r="C538" s="50" t="e">
        <f>VLOOKUP($A538,級距!$A:$K,9,FALSE)</f>
        <v>#N/A</v>
      </c>
      <c r="D538" s="50" t="e">
        <f>VLOOKUP($A538,級距!A:K,10,FALSE)</f>
        <v>#N/A</v>
      </c>
      <c r="E538" s="50" t="e">
        <f>VLOOKUP($A538,級距!A:K,11,FALSE)</f>
        <v>#N/A</v>
      </c>
      <c r="F538" s="50">
        <f t="shared" si="8"/>
        <v>1</v>
      </c>
    </row>
    <row r="539" spans="1:6" x14ac:dyDescent="0.25">
      <c r="A539" s="73" t="s">
        <v>604</v>
      </c>
      <c r="B539" s="66">
        <v>-20625</v>
      </c>
      <c r="C539" s="50" t="e">
        <f>VLOOKUP($A539,級距!$A:$K,9,FALSE)</f>
        <v>#N/A</v>
      </c>
      <c r="D539" s="50" t="e">
        <f>VLOOKUP($A539,級距!A:K,10,FALSE)</f>
        <v>#N/A</v>
      </c>
      <c r="E539" s="50" t="e">
        <f>VLOOKUP($A539,級距!A:K,11,FALSE)</f>
        <v>#N/A</v>
      </c>
      <c r="F539" s="50">
        <f t="shared" si="8"/>
        <v>1</v>
      </c>
    </row>
    <row r="540" spans="1:6" x14ac:dyDescent="0.25">
      <c r="A540" s="73" t="s">
        <v>605</v>
      </c>
      <c r="B540" s="66">
        <v>28690</v>
      </c>
      <c r="C540" s="50" t="e">
        <f>VLOOKUP($A540,級距!$A:$K,9,FALSE)</f>
        <v>#N/A</v>
      </c>
      <c r="D540" s="50" t="e">
        <f>VLOOKUP($A540,級距!A:K,10,FALSE)</f>
        <v>#N/A</v>
      </c>
      <c r="E540" s="50" t="e">
        <f>VLOOKUP($A540,級距!A:K,11,FALSE)</f>
        <v>#N/A</v>
      </c>
      <c r="F540" s="50">
        <f t="shared" si="8"/>
        <v>1</v>
      </c>
    </row>
    <row r="541" spans="1:6" x14ac:dyDescent="0.25">
      <c r="A541" s="73" t="s">
        <v>606</v>
      </c>
      <c r="B541" s="66">
        <v>-20160</v>
      </c>
      <c r="C541" s="50" t="e">
        <f>VLOOKUP($A541,級距!$A:$K,9,FALSE)</f>
        <v>#N/A</v>
      </c>
      <c r="D541" s="50" t="e">
        <f>VLOOKUP($A541,級距!A:K,10,FALSE)</f>
        <v>#N/A</v>
      </c>
      <c r="E541" s="50" t="e">
        <f>VLOOKUP($A541,級距!A:K,11,FALSE)</f>
        <v>#N/A</v>
      </c>
      <c r="F541" s="50">
        <f t="shared" si="8"/>
        <v>1</v>
      </c>
    </row>
    <row r="542" spans="1:6" x14ac:dyDescent="0.25">
      <c r="A542" s="73" t="s">
        <v>607</v>
      </c>
      <c r="B542" s="66">
        <v>36520</v>
      </c>
      <c r="C542" s="50" t="e">
        <f>VLOOKUP($A542,級距!$A:$K,9,FALSE)</f>
        <v>#N/A</v>
      </c>
      <c r="D542" s="50" t="e">
        <f>VLOOKUP($A542,級距!A:K,10,FALSE)</f>
        <v>#N/A</v>
      </c>
      <c r="E542" s="50" t="e">
        <f>VLOOKUP($A542,級距!A:K,11,FALSE)</f>
        <v>#N/A</v>
      </c>
      <c r="F542" s="50">
        <f t="shared" si="8"/>
        <v>1</v>
      </c>
    </row>
    <row r="543" spans="1:6" x14ac:dyDescent="0.25">
      <c r="A543" s="73" t="s">
        <v>608</v>
      </c>
      <c r="B543" s="66">
        <v>-5160</v>
      </c>
      <c r="C543" s="50" t="e">
        <f>VLOOKUP($A543,級距!$A:$K,9,FALSE)</f>
        <v>#N/A</v>
      </c>
      <c r="D543" s="50" t="e">
        <f>VLOOKUP($A543,級距!A:K,10,FALSE)</f>
        <v>#N/A</v>
      </c>
      <c r="E543" s="50" t="e">
        <f>VLOOKUP($A543,級距!A:K,11,FALSE)</f>
        <v>#N/A</v>
      </c>
      <c r="F543" s="50">
        <f t="shared" si="8"/>
        <v>1</v>
      </c>
    </row>
    <row r="544" spans="1:6" x14ac:dyDescent="0.25">
      <c r="A544" s="73" t="s">
        <v>609</v>
      </c>
      <c r="B544" s="66">
        <v>-20800</v>
      </c>
      <c r="C544" s="50" t="e">
        <f>VLOOKUP($A544,級距!$A:$K,9,FALSE)</f>
        <v>#N/A</v>
      </c>
      <c r="D544" s="50" t="e">
        <f>VLOOKUP($A544,級距!A:K,10,FALSE)</f>
        <v>#N/A</v>
      </c>
      <c r="E544" s="50" t="e">
        <f>VLOOKUP($A544,級距!A:K,11,FALSE)</f>
        <v>#N/A</v>
      </c>
      <c r="F544" s="50">
        <f t="shared" si="8"/>
        <v>1</v>
      </c>
    </row>
    <row r="545" spans="1:6" x14ac:dyDescent="0.25">
      <c r="A545" s="73" t="s">
        <v>610</v>
      </c>
      <c r="B545" s="66">
        <v>-4500</v>
      </c>
      <c r="C545" s="50" t="e">
        <f>VLOOKUP($A545,級距!$A:$K,9,FALSE)</f>
        <v>#N/A</v>
      </c>
      <c r="D545" s="50" t="e">
        <f>VLOOKUP($A545,級距!A:K,10,FALSE)</f>
        <v>#N/A</v>
      </c>
      <c r="E545" s="50" t="e">
        <f>VLOOKUP($A545,級距!A:K,11,FALSE)</f>
        <v>#N/A</v>
      </c>
      <c r="F545" s="50">
        <f t="shared" si="8"/>
        <v>1</v>
      </c>
    </row>
    <row r="546" spans="1:6" x14ac:dyDescent="0.25">
      <c r="A546" s="73" t="s">
        <v>611</v>
      </c>
      <c r="B546" s="66">
        <v>13080</v>
      </c>
      <c r="C546" s="50" t="e">
        <f>VLOOKUP($A546,級距!$A:$K,9,FALSE)</f>
        <v>#N/A</v>
      </c>
      <c r="D546" s="50" t="e">
        <f>VLOOKUP($A546,級距!A:K,10,FALSE)</f>
        <v>#N/A</v>
      </c>
      <c r="E546" s="50" t="e">
        <f>VLOOKUP($A546,級距!A:K,11,FALSE)</f>
        <v>#N/A</v>
      </c>
      <c r="F546" s="50">
        <f t="shared" si="8"/>
        <v>1</v>
      </c>
    </row>
    <row r="547" spans="1:6" x14ac:dyDescent="0.25">
      <c r="A547" s="73" t="s">
        <v>612</v>
      </c>
      <c r="B547" s="66">
        <v>4800</v>
      </c>
      <c r="C547" s="50" t="e">
        <f>VLOOKUP($A547,級距!$A:$K,9,FALSE)</f>
        <v>#N/A</v>
      </c>
      <c r="D547" s="50" t="e">
        <f>VLOOKUP($A547,級距!A:K,10,FALSE)</f>
        <v>#N/A</v>
      </c>
      <c r="E547" s="50" t="e">
        <f>VLOOKUP($A547,級距!A:K,11,FALSE)</f>
        <v>#N/A</v>
      </c>
      <c r="F547" s="50">
        <f t="shared" si="8"/>
        <v>1</v>
      </c>
    </row>
    <row r="548" spans="1:6" x14ac:dyDescent="0.25">
      <c r="A548" s="73" t="s">
        <v>613</v>
      </c>
      <c r="B548" s="66">
        <v>2600</v>
      </c>
      <c r="C548" s="50" t="e">
        <f>VLOOKUP($A548,級距!$A:$K,9,FALSE)</f>
        <v>#N/A</v>
      </c>
      <c r="D548" s="50" t="e">
        <f>VLOOKUP($A548,級距!A:K,10,FALSE)</f>
        <v>#N/A</v>
      </c>
      <c r="E548" s="50" t="e">
        <f>VLOOKUP($A548,級距!A:K,11,FALSE)</f>
        <v>#N/A</v>
      </c>
      <c r="F548" s="50">
        <f t="shared" si="8"/>
        <v>1</v>
      </c>
    </row>
    <row r="549" spans="1:6" x14ac:dyDescent="0.25">
      <c r="A549" s="73" t="s">
        <v>614</v>
      </c>
      <c r="B549" s="66">
        <v>-20330</v>
      </c>
      <c r="C549" s="50" t="e">
        <f>VLOOKUP($A549,級距!$A:$K,9,FALSE)</f>
        <v>#N/A</v>
      </c>
      <c r="D549" s="50" t="e">
        <f>VLOOKUP($A549,級距!A:K,10,FALSE)</f>
        <v>#N/A</v>
      </c>
      <c r="E549" s="50" t="e">
        <f>VLOOKUP($A549,級距!A:K,11,FALSE)</f>
        <v>#N/A</v>
      </c>
      <c r="F549" s="50">
        <f t="shared" si="8"/>
        <v>1</v>
      </c>
    </row>
    <row r="550" spans="1:6" x14ac:dyDescent="0.25">
      <c r="A550" s="73" t="s">
        <v>615</v>
      </c>
      <c r="B550" s="66">
        <v>-20800</v>
      </c>
      <c r="C550" s="50" t="e">
        <f>VLOOKUP($A550,級距!$A:$K,9,FALSE)</f>
        <v>#N/A</v>
      </c>
      <c r="D550" s="50" t="e">
        <f>VLOOKUP($A550,級距!A:K,10,FALSE)</f>
        <v>#N/A</v>
      </c>
      <c r="E550" s="50" t="e">
        <f>VLOOKUP($A550,級距!A:K,11,FALSE)</f>
        <v>#N/A</v>
      </c>
      <c r="F550" s="50">
        <f t="shared" si="8"/>
        <v>1</v>
      </c>
    </row>
    <row r="551" spans="1:6" x14ac:dyDescent="0.25">
      <c r="A551" s="73" t="s">
        <v>616</v>
      </c>
      <c r="B551" s="66">
        <v>-20655</v>
      </c>
      <c r="C551" s="50" t="e">
        <f>VLOOKUP($A551,級距!$A:$K,9,FALSE)</f>
        <v>#N/A</v>
      </c>
      <c r="D551" s="50" t="e">
        <f>VLOOKUP($A551,級距!A:K,10,FALSE)</f>
        <v>#N/A</v>
      </c>
      <c r="E551" s="50" t="e">
        <f>VLOOKUP($A551,級距!A:K,11,FALSE)</f>
        <v>#N/A</v>
      </c>
      <c r="F551" s="50">
        <f t="shared" si="8"/>
        <v>1</v>
      </c>
    </row>
    <row r="552" spans="1:6" x14ac:dyDescent="0.25">
      <c r="A552" s="73" t="s">
        <v>617</v>
      </c>
      <c r="B552" s="66">
        <v>5750</v>
      </c>
      <c r="C552" s="50" t="e">
        <f>VLOOKUP($A552,級距!$A:$K,9,FALSE)</f>
        <v>#N/A</v>
      </c>
      <c r="D552" s="50" t="e">
        <f>VLOOKUP($A552,級距!A:K,10,FALSE)</f>
        <v>#N/A</v>
      </c>
      <c r="E552" s="50" t="e">
        <f>VLOOKUP($A552,級距!A:K,11,FALSE)</f>
        <v>#N/A</v>
      </c>
      <c r="F552" s="50">
        <f t="shared" si="8"/>
        <v>1</v>
      </c>
    </row>
    <row r="553" spans="1:6" x14ac:dyDescent="0.25">
      <c r="A553" s="73" t="s">
        <v>618</v>
      </c>
      <c r="B553" s="66">
        <v>-20460</v>
      </c>
      <c r="C553" s="50" t="e">
        <f>VLOOKUP($A553,級距!$A:$K,9,FALSE)</f>
        <v>#N/A</v>
      </c>
      <c r="D553" s="50" t="e">
        <f>VLOOKUP($A553,級距!A:K,10,FALSE)</f>
        <v>#N/A</v>
      </c>
      <c r="E553" s="50" t="e">
        <f>VLOOKUP($A553,級距!A:K,11,FALSE)</f>
        <v>#N/A</v>
      </c>
      <c r="F553" s="50">
        <f t="shared" si="8"/>
        <v>1</v>
      </c>
    </row>
    <row r="554" spans="1:6" x14ac:dyDescent="0.25">
      <c r="A554" s="73" t="s">
        <v>619</v>
      </c>
      <c r="B554" s="66">
        <v>-8510</v>
      </c>
      <c r="C554" s="50" t="e">
        <f>VLOOKUP($A554,級距!$A:$K,9,FALSE)</f>
        <v>#N/A</v>
      </c>
      <c r="D554" s="50" t="e">
        <f>VLOOKUP($A554,級距!A:K,10,FALSE)</f>
        <v>#N/A</v>
      </c>
      <c r="E554" s="50" t="e">
        <f>VLOOKUP($A554,級距!A:K,11,FALSE)</f>
        <v>#N/A</v>
      </c>
      <c r="F554" s="50">
        <f t="shared" si="8"/>
        <v>1</v>
      </c>
    </row>
    <row r="555" spans="1:6" x14ac:dyDescent="0.25">
      <c r="A555" s="73" t="s">
        <v>620</v>
      </c>
      <c r="B555" s="66">
        <v>1230</v>
      </c>
      <c r="C555" s="50" t="e">
        <f>VLOOKUP($A555,級距!$A:$K,9,FALSE)</f>
        <v>#N/A</v>
      </c>
      <c r="D555" s="50" t="e">
        <f>VLOOKUP($A555,級距!A:K,10,FALSE)</f>
        <v>#N/A</v>
      </c>
      <c r="E555" s="50" t="e">
        <f>VLOOKUP($A555,級距!A:K,11,FALSE)</f>
        <v>#N/A</v>
      </c>
      <c r="F555" s="50">
        <f t="shared" si="8"/>
        <v>1</v>
      </c>
    </row>
    <row r="556" spans="1:6" x14ac:dyDescent="0.25">
      <c r="A556" s="73" t="s">
        <v>621</v>
      </c>
      <c r="B556" s="66">
        <v>-20400</v>
      </c>
      <c r="C556" s="50" t="e">
        <f>VLOOKUP($A556,級距!$A:$K,9,FALSE)</f>
        <v>#N/A</v>
      </c>
      <c r="D556" s="50" t="e">
        <f>VLOOKUP($A556,級距!A:K,10,FALSE)</f>
        <v>#N/A</v>
      </c>
      <c r="E556" s="50" t="e">
        <f>VLOOKUP($A556,級距!A:K,11,FALSE)</f>
        <v>#N/A</v>
      </c>
      <c r="F556" s="50">
        <f t="shared" si="8"/>
        <v>1</v>
      </c>
    </row>
    <row r="557" spans="1:6" x14ac:dyDescent="0.25">
      <c r="A557" s="73" t="s">
        <v>622</v>
      </c>
      <c r="B557" s="66">
        <v>4050</v>
      </c>
      <c r="C557" s="50" t="e">
        <f>VLOOKUP($A557,級距!$A:$K,9,FALSE)</f>
        <v>#N/A</v>
      </c>
      <c r="D557" s="50" t="e">
        <f>VLOOKUP($A557,級距!A:K,10,FALSE)</f>
        <v>#N/A</v>
      </c>
      <c r="E557" s="50" t="e">
        <f>VLOOKUP($A557,級距!A:K,11,FALSE)</f>
        <v>#N/A</v>
      </c>
      <c r="F557" s="50">
        <f t="shared" si="8"/>
        <v>1</v>
      </c>
    </row>
    <row r="558" spans="1:6" x14ac:dyDescent="0.25">
      <c r="A558" s="73" t="s">
        <v>623</v>
      </c>
      <c r="B558" s="66">
        <v>7060</v>
      </c>
      <c r="C558" s="50" t="e">
        <f>VLOOKUP($A558,級距!$A:$K,9,FALSE)</f>
        <v>#N/A</v>
      </c>
      <c r="D558" s="50" t="e">
        <f>VLOOKUP($A558,級距!A:K,10,FALSE)</f>
        <v>#N/A</v>
      </c>
      <c r="E558" s="50" t="e">
        <f>VLOOKUP($A558,級距!A:K,11,FALSE)</f>
        <v>#N/A</v>
      </c>
      <c r="F558" s="50">
        <f t="shared" si="8"/>
        <v>1</v>
      </c>
    </row>
    <row r="559" spans="1:6" x14ac:dyDescent="0.25">
      <c r="A559" s="73" t="s">
        <v>624</v>
      </c>
      <c r="B559" s="66">
        <v>-20625</v>
      </c>
      <c r="C559" s="50" t="e">
        <f>VLOOKUP($A559,級距!$A:$K,9,FALSE)</f>
        <v>#N/A</v>
      </c>
      <c r="D559" s="50" t="e">
        <f>VLOOKUP($A559,級距!A:K,10,FALSE)</f>
        <v>#N/A</v>
      </c>
      <c r="E559" s="50" t="e">
        <f>VLOOKUP($A559,級距!A:K,11,FALSE)</f>
        <v>#N/A</v>
      </c>
      <c r="F559" s="50">
        <f t="shared" si="8"/>
        <v>1</v>
      </c>
    </row>
    <row r="560" spans="1:6" x14ac:dyDescent="0.25">
      <c r="A560" s="73" t="s">
        <v>625</v>
      </c>
      <c r="B560" s="66">
        <v>-540</v>
      </c>
      <c r="C560" s="50" t="e">
        <f>VLOOKUP($A560,級距!$A:$K,9,FALSE)</f>
        <v>#N/A</v>
      </c>
      <c r="D560" s="50" t="e">
        <f>VLOOKUP($A560,級距!A:K,10,FALSE)</f>
        <v>#N/A</v>
      </c>
      <c r="E560" s="50" t="e">
        <f>VLOOKUP($A560,級距!A:K,11,FALSE)</f>
        <v>#N/A</v>
      </c>
      <c r="F560" s="50">
        <f t="shared" si="8"/>
        <v>1</v>
      </c>
    </row>
    <row r="561" spans="1:6" x14ac:dyDescent="0.25">
      <c r="A561" s="73" t="s">
        <v>626</v>
      </c>
      <c r="B561" s="66">
        <v>18850</v>
      </c>
      <c r="C561" s="50" t="e">
        <f>VLOOKUP($A561,級距!$A:$K,9,FALSE)</f>
        <v>#N/A</v>
      </c>
      <c r="D561" s="50" t="e">
        <f>VLOOKUP($A561,級距!A:K,10,FALSE)</f>
        <v>#N/A</v>
      </c>
      <c r="E561" s="50" t="e">
        <f>VLOOKUP($A561,級距!A:K,11,FALSE)</f>
        <v>#N/A</v>
      </c>
      <c r="F561" s="50">
        <f t="shared" si="8"/>
        <v>1</v>
      </c>
    </row>
    <row r="562" spans="1:6" x14ac:dyDescent="0.25">
      <c r="A562" s="73" t="s">
        <v>627</v>
      </c>
      <c r="B562" s="66">
        <v>4795</v>
      </c>
      <c r="C562" s="50" t="e">
        <f>VLOOKUP($A562,級距!$A:$K,9,FALSE)</f>
        <v>#N/A</v>
      </c>
      <c r="D562" s="50" t="e">
        <f>VLOOKUP($A562,級距!A:K,10,FALSE)</f>
        <v>#N/A</v>
      </c>
      <c r="E562" s="50" t="e">
        <f>VLOOKUP($A562,級距!A:K,11,FALSE)</f>
        <v>#N/A</v>
      </c>
      <c r="F562" s="50">
        <f t="shared" si="8"/>
        <v>1</v>
      </c>
    </row>
    <row r="563" spans="1:6" x14ac:dyDescent="0.25">
      <c r="A563" s="73" t="s">
        <v>628</v>
      </c>
      <c r="B563" s="66">
        <v>-20400</v>
      </c>
      <c r="C563" s="50" t="e">
        <f>VLOOKUP($A563,級距!$A:$K,9,FALSE)</f>
        <v>#N/A</v>
      </c>
      <c r="D563" s="50" t="e">
        <f>VLOOKUP($A563,級距!A:K,10,FALSE)</f>
        <v>#N/A</v>
      </c>
      <c r="E563" s="50" t="e">
        <f>VLOOKUP($A563,級距!A:K,11,FALSE)</f>
        <v>#N/A</v>
      </c>
      <c r="F563" s="50">
        <f t="shared" si="8"/>
        <v>1</v>
      </c>
    </row>
    <row r="564" spans="1:6" x14ac:dyDescent="0.25">
      <c r="A564" s="73" t="s">
        <v>629</v>
      </c>
      <c r="B564" s="66">
        <v>28500</v>
      </c>
      <c r="C564" s="50" t="e">
        <f>VLOOKUP($A564,級距!$A:$K,9,FALSE)</f>
        <v>#N/A</v>
      </c>
      <c r="D564" s="50" t="e">
        <f>VLOOKUP($A564,級距!A:K,10,FALSE)</f>
        <v>#N/A</v>
      </c>
      <c r="E564" s="50" t="e">
        <f>VLOOKUP($A564,級距!A:K,11,FALSE)</f>
        <v>#N/A</v>
      </c>
      <c r="F564" s="50">
        <f t="shared" si="8"/>
        <v>1</v>
      </c>
    </row>
    <row r="565" spans="1:6" x14ac:dyDescent="0.25">
      <c r="A565" s="73" t="s">
        <v>630</v>
      </c>
      <c r="B565" s="66">
        <v>7050</v>
      </c>
      <c r="C565" s="50" t="e">
        <f>VLOOKUP($A565,級距!$A:$K,9,FALSE)</f>
        <v>#N/A</v>
      </c>
      <c r="D565" s="50" t="e">
        <f>VLOOKUP($A565,級距!A:K,10,FALSE)</f>
        <v>#N/A</v>
      </c>
      <c r="E565" s="50" t="e">
        <f>VLOOKUP($A565,級距!A:K,11,FALSE)</f>
        <v>#N/A</v>
      </c>
      <c r="F565" s="50">
        <f t="shared" si="8"/>
        <v>1</v>
      </c>
    </row>
    <row r="566" spans="1:6" x14ac:dyDescent="0.25">
      <c r="A566" s="73" t="s">
        <v>631</v>
      </c>
      <c r="B566" s="66">
        <v>22630</v>
      </c>
      <c r="C566" s="50" t="e">
        <f>VLOOKUP($A566,級距!$A:$K,9,FALSE)</f>
        <v>#N/A</v>
      </c>
      <c r="D566" s="50" t="e">
        <f>VLOOKUP($A566,級距!A:K,10,FALSE)</f>
        <v>#N/A</v>
      </c>
      <c r="E566" s="50" t="e">
        <f>VLOOKUP($A566,級距!A:K,11,FALSE)</f>
        <v>#N/A</v>
      </c>
      <c r="F566" s="50">
        <f t="shared" si="8"/>
        <v>1</v>
      </c>
    </row>
    <row r="567" spans="1:6" x14ac:dyDescent="0.25">
      <c r="A567" s="73" t="s">
        <v>632</v>
      </c>
      <c r="B567" s="66">
        <v>-20400</v>
      </c>
      <c r="C567" s="50" t="e">
        <f>VLOOKUP($A567,級距!$A:$K,9,FALSE)</f>
        <v>#N/A</v>
      </c>
      <c r="D567" s="50" t="e">
        <f>VLOOKUP($A567,級距!A:K,10,FALSE)</f>
        <v>#N/A</v>
      </c>
      <c r="E567" s="50" t="e">
        <f>VLOOKUP($A567,級距!A:K,11,FALSE)</f>
        <v>#N/A</v>
      </c>
      <c r="F567" s="50">
        <f t="shared" si="8"/>
        <v>1</v>
      </c>
    </row>
    <row r="568" spans="1:6" x14ac:dyDescent="0.25">
      <c r="A568" s="73" t="s">
        <v>633</v>
      </c>
      <c r="B568" s="66">
        <v>-12050</v>
      </c>
      <c r="C568" s="50" t="e">
        <f>VLOOKUP($A568,級距!$A:$K,9,FALSE)</f>
        <v>#N/A</v>
      </c>
      <c r="D568" s="50" t="e">
        <f>VLOOKUP($A568,級距!A:K,10,FALSE)</f>
        <v>#N/A</v>
      </c>
      <c r="E568" s="50" t="e">
        <f>VLOOKUP($A568,級距!A:K,11,FALSE)</f>
        <v>#N/A</v>
      </c>
      <c r="F568" s="50">
        <f t="shared" si="8"/>
        <v>1</v>
      </c>
    </row>
    <row r="569" spans="1:6" x14ac:dyDescent="0.25">
      <c r="A569" s="73" t="s">
        <v>634</v>
      </c>
      <c r="B569" s="66">
        <v>100</v>
      </c>
      <c r="C569" s="50" t="e">
        <f>VLOOKUP($A569,級距!$A:$K,9,FALSE)</f>
        <v>#N/A</v>
      </c>
      <c r="D569" s="50" t="e">
        <f>VLOOKUP($A569,級距!A:K,10,FALSE)</f>
        <v>#N/A</v>
      </c>
      <c r="E569" s="50" t="e">
        <f>VLOOKUP($A569,級距!A:K,11,FALSE)</f>
        <v>#N/A</v>
      </c>
      <c r="F569" s="50">
        <f t="shared" si="8"/>
        <v>1</v>
      </c>
    </row>
    <row r="570" spans="1:6" x14ac:dyDescent="0.25">
      <c r="A570" s="73" t="s">
        <v>635</v>
      </c>
      <c r="B570" s="66">
        <v>11550</v>
      </c>
      <c r="C570" s="50" t="e">
        <f>VLOOKUP($A570,級距!$A:$K,9,FALSE)</f>
        <v>#N/A</v>
      </c>
      <c r="D570" s="50" t="e">
        <f>VLOOKUP($A570,級距!A:K,10,FALSE)</f>
        <v>#N/A</v>
      </c>
      <c r="E570" s="50" t="e">
        <f>VLOOKUP($A570,級距!A:K,11,FALSE)</f>
        <v>#N/A</v>
      </c>
      <c r="F570" s="50">
        <f t="shared" si="8"/>
        <v>1</v>
      </c>
    </row>
    <row r="571" spans="1:6" x14ac:dyDescent="0.25">
      <c r="A571" s="73" t="s">
        <v>636</v>
      </c>
      <c r="B571" s="66">
        <v>-4150</v>
      </c>
      <c r="C571" s="50" t="e">
        <f>VLOOKUP($A571,級距!$A:$K,9,FALSE)</f>
        <v>#N/A</v>
      </c>
      <c r="D571" s="50" t="e">
        <f>VLOOKUP($A571,級距!A:K,10,FALSE)</f>
        <v>#N/A</v>
      </c>
      <c r="E571" s="50" t="e">
        <f>VLOOKUP($A571,級距!A:K,11,FALSE)</f>
        <v>#N/A</v>
      </c>
      <c r="F571" s="50">
        <f t="shared" si="8"/>
        <v>1</v>
      </c>
    </row>
    <row r="572" spans="1:6" x14ac:dyDescent="0.25">
      <c r="A572" s="73" t="s">
        <v>637</v>
      </c>
      <c r="B572" s="66">
        <v>-20400</v>
      </c>
      <c r="C572" s="50" t="e">
        <f>VLOOKUP($A572,級距!$A:$K,9,FALSE)</f>
        <v>#N/A</v>
      </c>
      <c r="D572" s="50" t="e">
        <f>VLOOKUP($A572,級距!A:K,10,FALSE)</f>
        <v>#N/A</v>
      </c>
      <c r="E572" s="50" t="e">
        <f>VLOOKUP($A572,級距!A:K,11,FALSE)</f>
        <v>#N/A</v>
      </c>
      <c r="F572" s="50">
        <f t="shared" si="8"/>
        <v>1</v>
      </c>
    </row>
    <row r="573" spans="1:6" x14ac:dyDescent="0.25">
      <c r="A573" s="73" t="s">
        <v>638</v>
      </c>
      <c r="B573" s="66">
        <v>-20400</v>
      </c>
      <c r="C573" s="50" t="e">
        <f>VLOOKUP($A573,級距!$A:$K,9,FALSE)</f>
        <v>#N/A</v>
      </c>
      <c r="D573" s="50" t="e">
        <f>VLOOKUP($A573,級距!A:K,10,FALSE)</f>
        <v>#N/A</v>
      </c>
      <c r="E573" s="50" t="e">
        <f>VLOOKUP($A573,級距!A:K,11,FALSE)</f>
        <v>#N/A</v>
      </c>
      <c r="F573" s="50">
        <f t="shared" si="8"/>
        <v>1</v>
      </c>
    </row>
    <row r="574" spans="1:6" x14ac:dyDescent="0.25">
      <c r="A574" s="73" t="s">
        <v>639</v>
      </c>
      <c r="B574" s="66">
        <v>25140</v>
      </c>
      <c r="C574" s="50" t="e">
        <f>VLOOKUP($A574,級距!$A:$K,9,FALSE)</f>
        <v>#N/A</v>
      </c>
      <c r="D574" s="50" t="e">
        <f>VLOOKUP($A574,級距!A:K,10,FALSE)</f>
        <v>#N/A</v>
      </c>
      <c r="E574" s="50" t="e">
        <f>VLOOKUP($A574,級距!A:K,11,FALSE)</f>
        <v>#N/A</v>
      </c>
      <c r="F574" s="50">
        <f t="shared" si="8"/>
        <v>1</v>
      </c>
    </row>
    <row r="575" spans="1:6" x14ac:dyDescent="0.25">
      <c r="A575" s="73" t="s">
        <v>640</v>
      </c>
      <c r="B575" s="66">
        <v>4365</v>
      </c>
      <c r="C575" s="50" t="e">
        <f>VLOOKUP($A575,級距!$A:$K,9,FALSE)</f>
        <v>#N/A</v>
      </c>
      <c r="D575" s="50" t="e">
        <f>VLOOKUP($A575,級距!A:K,10,FALSE)</f>
        <v>#N/A</v>
      </c>
      <c r="E575" s="50" t="e">
        <f>VLOOKUP($A575,級距!A:K,11,FALSE)</f>
        <v>#N/A</v>
      </c>
      <c r="F575" s="50">
        <f t="shared" si="8"/>
        <v>1</v>
      </c>
    </row>
    <row r="576" spans="1:6" x14ac:dyDescent="0.25">
      <c r="A576" s="73" t="s">
        <v>641</v>
      </c>
      <c r="B576" s="66">
        <v>1175</v>
      </c>
      <c r="C576" s="50" t="e">
        <f>VLOOKUP($A576,級距!$A:$K,9,FALSE)</f>
        <v>#N/A</v>
      </c>
      <c r="D576" s="50" t="e">
        <f>VLOOKUP($A576,級距!A:K,10,FALSE)</f>
        <v>#N/A</v>
      </c>
      <c r="E576" s="50" t="e">
        <f>VLOOKUP($A576,級距!A:K,11,FALSE)</f>
        <v>#N/A</v>
      </c>
      <c r="F576" s="50">
        <f t="shared" si="8"/>
        <v>1</v>
      </c>
    </row>
    <row r="577" spans="1:6" x14ac:dyDescent="0.25">
      <c r="A577" s="73" t="s">
        <v>642</v>
      </c>
      <c r="B577" s="66">
        <v>14145</v>
      </c>
      <c r="C577" s="50" t="e">
        <f>VLOOKUP($A577,級距!$A:$K,9,FALSE)</f>
        <v>#N/A</v>
      </c>
      <c r="D577" s="50" t="e">
        <f>VLOOKUP($A577,級距!A:K,10,FALSE)</f>
        <v>#N/A</v>
      </c>
      <c r="E577" s="50" t="e">
        <f>VLOOKUP($A577,級距!A:K,11,FALSE)</f>
        <v>#N/A</v>
      </c>
      <c r="F577" s="50">
        <f t="shared" si="8"/>
        <v>1</v>
      </c>
    </row>
    <row r="578" spans="1:6" x14ac:dyDescent="0.25">
      <c r="A578" s="73" t="s">
        <v>643</v>
      </c>
      <c r="B578" s="66">
        <v>-9600</v>
      </c>
      <c r="C578" s="50" t="e">
        <f>VLOOKUP($A578,級距!$A:$K,9,FALSE)</f>
        <v>#N/A</v>
      </c>
      <c r="D578" s="50" t="e">
        <f>VLOOKUP($A578,級距!A:K,10,FALSE)</f>
        <v>#N/A</v>
      </c>
      <c r="E578" s="50" t="e">
        <f>VLOOKUP($A578,級距!A:K,11,FALSE)</f>
        <v>#N/A</v>
      </c>
      <c r="F578" s="50">
        <f t="shared" ref="F578:F641" si="9">IF(B578&lt;&gt;0,1,0)</f>
        <v>1</v>
      </c>
    </row>
    <row r="579" spans="1:6" x14ac:dyDescent="0.25">
      <c r="A579" s="73" t="s">
        <v>644</v>
      </c>
      <c r="B579" s="66">
        <v>-6150</v>
      </c>
      <c r="C579" s="50" t="e">
        <f>VLOOKUP($A579,級距!$A:$K,9,FALSE)</f>
        <v>#N/A</v>
      </c>
      <c r="D579" s="50" t="e">
        <f>VLOOKUP($A579,級距!A:K,10,FALSE)</f>
        <v>#N/A</v>
      </c>
      <c r="E579" s="50" t="e">
        <f>VLOOKUP($A579,級距!A:K,11,FALSE)</f>
        <v>#N/A</v>
      </c>
      <c r="F579" s="50">
        <f t="shared" si="9"/>
        <v>1</v>
      </c>
    </row>
    <row r="580" spans="1:6" x14ac:dyDescent="0.25">
      <c r="A580" s="73" t="s">
        <v>645</v>
      </c>
      <c r="B580" s="66">
        <v>26890</v>
      </c>
      <c r="C580" s="50" t="e">
        <f>VLOOKUP($A580,級距!$A:$K,9,FALSE)</f>
        <v>#N/A</v>
      </c>
      <c r="D580" s="50" t="e">
        <f>VLOOKUP($A580,級距!A:K,10,FALSE)</f>
        <v>#N/A</v>
      </c>
      <c r="E580" s="50" t="e">
        <f>VLOOKUP($A580,級距!A:K,11,FALSE)</f>
        <v>#N/A</v>
      </c>
      <c r="F580" s="50">
        <f t="shared" si="9"/>
        <v>1</v>
      </c>
    </row>
    <row r="581" spans="1:6" x14ac:dyDescent="0.25">
      <c r="A581" s="73" t="s">
        <v>646</v>
      </c>
      <c r="B581" s="66">
        <v>5920</v>
      </c>
      <c r="C581" s="50" t="e">
        <f>VLOOKUP($A581,級距!$A:$K,9,FALSE)</f>
        <v>#N/A</v>
      </c>
      <c r="D581" s="50" t="e">
        <f>VLOOKUP($A581,級距!A:K,10,FALSE)</f>
        <v>#N/A</v>
      </c>
      <c r="E581" s="50" t="e">
        <f>VLOOKUP($A581,級距!A:K,11,FALSE)</f>
        <v>#N/A</v>
      </c>
      <c r="F581" s="50">
        <f t="shared" si="9"/>
        <v>1</v>
      </c>
    </row>
    <row r="582" spans="1:6" x14ac:dyDescent="0.25">
      <c r="A582" s="73" t="s">
        <v>647</v>
      </c>
      <c r="B582" s="66">
        <v>-20400</v>
      </c>
      <c r="C582" s="50" t="e">
        <f>VLOOKUP($A582,級距!$A:$K,9,FALSE)</f>
        <v>#N/A</v>
      </c>
      <c r="D582" s="50" t="e">
        <f>VLOOKUP($A582,級距!A:K,10,FALSE)</f>
        <v>#N/A</v>
      </c>
      <c r="E582" s="50" t="e">
        <f>VLOOKUP($A582,級距!A:K,11,FALSE)</f>
        <v>#N/A</v>
      </c>
      <c r="F582" s="50">
        <f t="shared" si="9"/>
        <v>1</v>
      </c>
    </row>
    <row r="583" spans="1:6" x14ac:dyDescent="0.25">
      <c r="A583" s="73" t="s">
        <v>648</v>
      </c>
      <c r="B583" s="66">
        <v>-12900</v>
      </c>
      <c r="C583" s="50" t="e">
        <f>VLOOKUP($A583,級距!$A:$K,9,FALSE)</f>
        <v>#N/A</v>
      </c>
      <c r="D583" s="50" t="e">
        <f>VLOOKUP($A583,級距!A:K,10,FALSE)</f>
        <v>#N/A</v>
      </c>
      <c r="E583" s="50" t="e">
        <f>VLOOKUP($A583,級距!A:K,11,FALSE)</f>
        <v>#N/A</v>
      </c>
      <c r="F583" s="50">
        <f t="shared" si="9"/>
        <v>1</v>
      </c>
    </row>
    <row r="584" spans="1:6" x14ac:dyDescent="0.25">
      <c r="A584" s="73" t="s">
        <v>649</v>
      </c>
      <c r="B584" s="66">
        <v>-9095</v>
      </c>
      <c r="C584" s="50" t="e">
        <f>VLOOKUP($A584,級距!$A:$K,9,FALSE)</f>
        <v>#N/A</v>
      </c>
      <c r="D584" s="50" t="e">
        <f>VLOOKUP($A584,級距!A:K,10,FALSE)</f>
        <v>#N/A</v>
      </c>
      <c r="E584" s="50" t="e">
        <f>VLOOKUP($A584,級距!A:K,11,FALSE)</f>
        <v>#N/A</v>
      </c>
      <c r="F584" s="50">
        <f t="shared" si="9"/>
        <v>1</v>
      </c>
    </row>
    <row r="585" spans="1:6" x14ac:dyDescent="0.25">
      <c r="A585" s="73" t="s">
        <v>650</v>
      </c>
      <c r="B585" s="66">
        <v>29620</v>
      </c>
      <c r="C585" s="50" t="e">
        <f>VLOOKUP($A585,級距!$A:$K,9,FALSE)</f>
        <v>#N/A</v>
      </c>
      <c r="D585" s="50" t="e">
        <f>VLOOKUP($A585,級距!A:K,10,FALSE)</f>
        <v>#N/A</v>
      </c>
      <c r="E585" s="50" t="e">
        <f>VLOOKUP($A585,級距!A:K,11,FALSE)</f>
        <v>#N/A</v>
      </c>
      <c r="F585" s="50">
        <f t="shared" si="9"/>
        <v>1</v>
      </c>
    </row>
    <row r="586" spans="1:6" x14ac:dyDescent="0.25">
      <c r="A586" s="73" t="s">
        <v>651</v>
      </c>
      <c r="B586" s="66">
        <v>20160</v>
      </c>
      <c r="C586" s="50" t="e">
        <f>VLOOKUP($A586,級距!$A:$K,9,FALSE)</f>
        <v>#N/A</v>
      </c>
      <c r="D586" s="50" t="e">
        <f>VLOOKUP($A586,級距!A:K,10,FALSE)</f>
        <v>#N/A</v>
      </c>
      <c r="E586" s="50" t="e">
        <f>VLOOKUP($A586,級距!A:K,11,FALSE)</f>
        <v>#N/A</v>
      </c>
      <c r="F586" s="50">
        <f t="shared" si="9"/>
        <v>1</v>
      </c>
    </row>
    <row r="587" spans="1:6" x14ac:dyDescent="0.25">
      <c r="A587" s="73" t="s">
        <v>652</v>
      </c>
      <c r="B587" s="66">
        <v>1550</v>
      </c>
      <c r="C587" s="50" t="e">
        <f>VLOOKUP($A587,級距!$A:$K,9,FALSE)</f>
        <v>#N/A</v>
      </c>
      <c r="D587" s="50" t="e">
        <f>VLOOKUP($A587,級距!A:K,10,FALSE)</f>
        <v>#N/A</v>
      </c>
      <c r="E587" s="50" t="e">
        <f>VLOOKUP($A587,級距!A:K,11,FALSE)</f>
        <v>#N/A</v>
      </c>
      <c r="F587" s="50">
        <f t="shared" si="9"/>
        <v>1</v>
      </c>
    </row>
    <row r="588" spans="1:6" x14ac:dyDescent="0.25">
      <c r="A588" s="73" t="s">
        <v>653</v>
      </c>
      <c r="B588" s="66">
        <v>-20320</v>
      </c>
      <c r="C588" s="50" t="e">
        <f>VLOOKUP($A588,級距!$A:$K,9,FALSE)</f>
        <v>#N/A</v>
      </c>
      <c r="D588" s="50" t="e">
        <f>VLOOKUP($A588,級距!A:K,10,FALSE)</f>
        <v>#N/A</v>
      </c>
      <c r="E588" s="50" t="e">
        <f>VLOOKUP($A588,級距!A:K,11,FALSE)</f>
        <v>#N/A</v>
      </c>
      <c r="F588" s="50">
        <f t="shared" si="9"/>
        <v>1</v>
      </c>
    </row>
    <row r="589" spans="1:6" x14ac:dyDescent="0.25">
      <c r="A589" s="73" t="s">
        <v>654</v>
      </c>
      <c r="B589" s="66">
        <v>-20800</v>
      </c>
      <c r="C589" s="50" t="e">
        <f>VLOOKUP($A589,級距!$A:$K,9,FALSE)</f>
        <v>#N/A</v>
      </c>
      <c r="D589" s="50" t="e">
        <f>VLOOKUP($A589,級距!A:K,10,FALSE)</f>
        <v>#N/A</v>
      </c>
      <c r="E589" s="50" t="e">
        <f>VLOOKUP($A589,級距!A:K,11,FALSE)</f>
        <v>#N/A</v>
      </c>
      <c r="F589" s="50">
        <f t="shared" si="9"/>
        <v>1</v>
      </c>
    </row>
    <row r="590" spans="1:6" x14ac:dyDescent="0.25">
      <c r="A590" s="73" t="s">
        <v>655</v>
      </c>
      <c r="B590" s="66">
        <v>-150</v>
      </c>
      <c r="C590" s="50" t="e">
        <f>VLOOKUP($A590,級距!$A:$K,9,FALSE)</f>
        <v>#N/A</v>
      </c>
      <c r="D590" s="50" t="e">
        <f>VLOOKUP($A590,級距!A:K,10,FALSE)</f>
        <v>#N/A</v>
      </c>
      <c r="E590" s="50" t="e">
        <f>VLOOKUP($A590,級距!A:K,11,FALSE)</f>
        <v>#N/A</v>
      </c>
      <c r="F590" s="50">
        <f t="shared" si="9"/>
        <v>1</v>
      </c>
    </row>
    <row r="591" spans="1:6" x14ac:dyDescent="0.25">
      <c r="A591" s="73" t="s">
        <v>656</v>
      </c>
      <c r="B591" s="66">
        <v>34940</v>
      </c>
      <c r="C591" s="50" t="e">
        <f>VLOOKUP($A591,級距!$A:$K,9,FALSE)</f>
        <v>#N/A</v>
      </c>
      <c r="D591" s="50" t="e">
        <f>VLOOKUP($A591,級距!A:K,10,FALSE)</f>
        <v>#N/A</v>
      </c>
      <c r="E591" s="50" t="e">
        <f>VLOOKUP($A591,級距!A:K,11,FALSE)</f>
        <v>#N/A</v>
      </c>
      <c r="F591" s="50">
        <f t="shared" si="9"/>
        <v>1</v>
      </c>
    </row>
    <row r="592" spans="1:6" x14ac:dyDescent="0.25">
      <c r="A592" s="73" t="s">
        <v>657</v>
      </c>
      <c r="B592" s="66">
        <v>-100</v>
      </c>
      <c r="C592" s="50" t="e">
        <f>VLOOKUP($A592,級距!$A:$K,9,FALSE)</f>
        <v>#N/A</v>
      </c>
      <c r="D592" s="50" t="e">
        <f>VLOOKUP($A592,級距!A:K,10,FALSE)</f>
        <v>#N/A</v>
      </c>
      <c r="E592" s="50" t="e">
        <f>VLOOKUP($A592,級距!A:K,11,FALSE)</f>
        <v>#N/A</v>
      </c>
      <c r="F592" s="50">
        <f t="shared" si="9"/>
        <v>1</v>
      </c>
    </row>
    <row r="593" spans="1:6" x14ac:dyDescent="0.25">
      <c r="A593" s="73" t="s">
        <v>658</v>
      </c>
      <c r="B593" s="66">
        <v>9450</v>
      </c>
      <c r="C593" s="50" t="e">
        <f>VLOOKUP($A593,級距!$A:$K,9,FALSE)</f>
        <v>#N/A</v>
      </c>
      <c r="D593" s="50" t="e">
        <f>VLOOKUP($A593,級距!A:K,10,FALSE)</f>
        <v>#N/A</v>
      </c>
      <c r="E593" s="50" t="e">
        <f>VLOOKUP($A593,級距!A:K,11,FALSE)</f>
        <v>#N/A</v>
      </c>
      <c r="F593" s="50">
        <f t="shared" si="9"/>
        <v>1</v>
      </c>
    </row>
    <row r="594" spans="1:6" x14ac:dyDescent="0.25">
      <c r="A594" s="73" t="s">
        <v>659</v>
      </c>
      <c r="B594" s="66">
        <v>-8010</v>
      </c>
      <c r="C594" s="50" t="e">
        <f>VLOOKUP($A594,級距!$A:$K,9,FALSE)</f>
        <v>#N/A</v>
      </c>
      <c r="D594" s="50" t="e">
        <f>VLOOKUP($A594,級距!A:K,10,FALSE)</f>
        <v>#N/A</v>
      </c>
      <c r="E594" s="50" t="e">
        <f>VLOOKUP($A594,級距!A:K,11,FALSE)</f>
        <v>#N/A</v>
      </c>
      <c r="F594" s="50">
        <f t="shared" si="9"/>
        <v>1</v>
      </c>
    </row>
    <row r="595" spans="1:6" x14ac:dyDescent="0.25">
      <c r="A595" s="73" t="s">
        <v>660</v>
      </c>
      <c r="B595" s="66">
        <v>13760</v>
      </c>
      <c r="C595" s="50" t="e">
        <f>VLOOKUP($A595,級距!$A:$K,9,FALSE)</f>
        <v>#N/A</v>
      </c>
      <c r="D595" s="50" t="e">
        <f>VLOOKUP($A595,級距!A:K,10,FALSE)</f>
        <v>#N/A</v>
      </c>
      <c r="E595" s="50" t="e">
        <f>VLOOKUP($A595,級距!A:K,11,FALSE)</f>
        <v>#N/A</v>
      </c>
      <c r="F595" s="50">
        <f t="shared" si="9"/>
        <v>1</v>
      </c>
    </row>
    <row r="596" spans="1:6" x14ac:dyDescent="0.25">
      <c r="A596" s="73" t="s">
        <v>661</v>
      </c>
      <c r="B596" s="66">
        <v>11780</v>
      </c>
      <c r="C596" s="50" t="e">
        <f>VLOOKUP($A596,級距!$A:$K,9,FALSE)</f>
        <v>#N/A</v>
      </c>
      <c r="D596" s="50" t="e">
        <f>VLOOKUP($A596,級距!A:K,10,FALSE)</f>
        <v>#N/A</v>
      </c>
      <c r="E596" s="50" t="e">
        <f>VLOOKUP($A596,級距!A:K,11,FALSE)</f>
        <v>#N/A</v>
      </c>
      <c r="F596" s="50">
        <f t="shared" si="9"/>
        <v>1</v>
      </c>
    </row>
    <row r="597" spans="1:6" x14ac:dyDescent="0.25">
      <c r="A597" s="73" t="s">
        <v>662</v>
      </c>
      <c r="B597" s="66">
        <v>-4900</v>
      </c>
      <c r="C597" s="50" t="e">
        <f>VLOOKUP($A597,級距!$A:$K,9,FALSE)</f>
        <v>#N/A</v>
      </c>
      <c r="D597" s="50" t="e">
        <f>VLOOKUP($A597,級距!A:K,10,FALSE)</f>
        <v>#N/A</v>
      </c>
      <c r="E597" s="50" t="e">
        <f>VLOOKUP($A597,級距!A:K,11,FALSE)</f>
        <v>#N/A</v>
      </c>
      <c r="F597" s="50">
        <f t="shared" si="9"/>
        <v>1</v>
      </c>
    </row>
    <row r="598" spans="1:6" x14ac:dyDescent="0.25">
      <c r="A598" s="73" t="s">
        <v>663</v>
      </c>
      <c r="B598" s="66">
        <v>-20400</v>
      </c>
      <c r="C598" s="50" t="e">
        <f>VLOOKUP($A598,級距!$A:$K,9,FALSE)</f>
        <v>#N/A</v>
      </c>
      <c r="D598" s="50" t="e">
        <f>VLOOKUP($A598,級距!A:K,10,FALSE)</f>
        <v>#N/A</v>
      </c>
      <c r="E598" s="50" t="e">
        <f>VLOOKUP($A598,級距!A:K,11,FALSE)</f>
        <v>#N/A</v>
      </c>
      <c r="F598" s="50">
        <f t="shared" si="9"/>
        <v>1</v>
      </c>
    </row>
    <row r="599" spans="1:6" x14ac:dyDescent="0.25">
      <c r="A599" s="73" t="s">
        <v>664</v>
      </c>
      <c r="B599" s="66">
        <v>-18100</v>
      </c>
      <c r="C599" s="50" t="e">
        <f>VLOOKUP($A599,級距!$A:$K,9,FALSE)</f>
        <v>#N/A</v>
      </c>
      <c r="D599" s="50" t="e">
        <f>VLOOKUP($A599,級距!A:K,10,FALSE)</f>
        <v>#N/A</v>
      </c>
      <c r="E599" s="50" t="e">
        <f>VLOOKUP($A599,級距!A:K,11,FALSE)</f>
        <v>#N/A</v>
      </c>
      <c r="F599" s="50">
        <f t="shared" si="9"/>
        <v>1</v>
      </c>
    </row>
    <row r="600" spans="1:6" x14ac:dyDescent="0.25">
      <c r="A600" s="73" t="s">
        <v>665</v>
      </c>
      <c r="B600" s="66">
        <v>9110</v>
      </c>
      <c r="C600" s="50" t="e">
        <f>VLOOKUP($A600,級距!$A:$K,9,FALSE)</f>
        <v>#N/A</v>
      </c>
      <c r="D600" s="50" t="e">
        <f>VLOOKUP($A600,級距!A:K,10,FALSE)</f>
        <v>#N/A</v>
      </c>
      <c r="E600" s="50" t="e">
        <f>VLOOKUP($A600,級距!A:K,11,FALSE)</f>
        <v>#N/A</v>
      </c>
      <c r="F600" s="50">
        <f t="shared" si="9"/>
        <v>1</v>
      </c>
    </row>
    <row r="601" spans="1:6" x14ac:dyDescent="0.25">
      <c r="A601" s="73" t="s">
        <v>666</v>
      </c>
      <c r="B601" s="66">
        <v>25110</v>
      </c>
      <c r="C601" s="50" t="e">
        <f>VLOOKUP($A601,級距!$A:$K,9,FALSE)</f>
        <v>#N/A</v>
      </c>
      <c r="D601" s="50" t="e">
        <f>VLOOKUP($A601,級距!A:K,10,FALSE)</f>
        <v>#N/A</v>
      </c>
      <c r="E601" s="50" t="e">
        <f>VLOOKUP($A601,級距!A:K,11,FALSE)</f>
        <v>#N/A</v>
      </c>
      <c r="F601" s="50">
        <f t="shared" si="9"/>
        <v>1</v>
      </c>
    </row>
    <row r="602" spans="1:6" x14ac:dyDescent="0.25">
      <c r="A602" s="73" t="s">
        <v>667</v>
      </c>
      <c r="B602" s="66">
        <v>10400</v>
      </c>
      <c r="C602" s="50" t="e">
        <f>VLOOKUP($A602,級距!$A:$K,9,FALSE)</f>
        <v>#N/A</v>
      </c>
      <c r="D602" s="50" t="e">
        <f>VLOOKUP($A602,級距!A:K,10,FALSE)</f>
        <v>#N/A</v>
      </c>
      <c r="E602" s="50" t="e">
        <f>VLOOKUP($A602,級距!A:K,11,FALSE)</f>
        <v>#N/A</v>
      </c>
      <c r="F602" s="50">
        <f t="shared" si="9"/>
        <v>1</v>
      </c>
    </row>
    <row r="603" spans="1:6" x14ac:dyDescent="0.25">
      <c r="A603" s="73" t="s">
        <v>668</v>
      </c>
      <c r="B603" s="66">
        <v>-380</v>
      </c>
      <c r="C603" s="50" t="e">
        <f>VLOOKUP($A603,級距!$A:$K,9,FALSE)</f>
        <v>#N/A</v>
      </c>
      <c r="D603" s="50" t="e">
        <f>VLOOKUP($A603,級距!A:K,10,FALSE)</f>
        <v>#N/A</v>
      </c>
      <c r="E603" s="50" t="e">
        <f>VLOOKUP($A603,級距!A:K,11,FALSE)</f>
        <v>#N/A</v>
      </c>
      <c r="F603" s="50">
        <f t="shared" si="9"/>
        <v>1</v>
      </c>
    </row>
    <row r="604" spans="1:6" x14ac:dyDescent="0.25">
      <c r="A604" s="73" t="s">
        <v>669</v>
      </c>
      <c r="B604" s="66">
        <v>21600</v>
      </c>
      <c r="C604" s="50" t="e">
        <f>VLOOKUP($A604,級距!$A:$K,9,FALSE)</f>
        <v>#N/A</v>
      </c>
      <c r="D604" s="50" t="e">
        <f>VLOOKUP($A604,級距!A:K,10,FALSE)</f>
        <v>#N/A</v>
      </c>
      <c r="E604" s="50" t="e">
        <f>VLOOKUP($A604,級距!A:K,11,FALSE)</f>
        <v>#N/A</v>
      </c>
      <c r="F604" s="50">
        <f t="shared" si="9"/>
        <v>1</v>
      </c>
    </row>
    <row r="605" spans="1:6" x14ac:dyDescent="0.25">
      <c r="A605" s="73" t="s">
        <v>670</v>
      </c>
      <c r="B605" s="66">
        <v>-6955</v>
      </c>
      <c r="C605" s="50" t="e">
        <f>VLOOKUP($A605,級距!$A:$K,9,FALSE)</f>
        <v>#N/A</v>
      </c>
      <c r="D605" s="50" t="e">
        <f>VLOOKUP($A605,級距!A:K,10,FALSE)</f>
        <v>#N/A</v>
      </c>
      <c r="E605" s="50" t="e">
        <f>VLOOKUP($A605,級距!A:K,11,FALSE)</f>
        <v>#N/A</v>
      </c>
      <c r="F605" s="50">
        <f t="shared" si="9"/>
        <v>1</v>
      </c>
    </row>
    <row r="606" spans="1:6" x14ac:dyDescent="0.25">
      <c r="A606" s="73" t="s">
        <v>671</v>
      </c>
      <c r="B606" s="66">
        <v>2300</v>
      </c>
      <c r="C606" s="50" t="e">
        <f>VLOOKUP($A606,級距!$A:$K,9,FALSE)</f>
        <v>#N/A</v>
      </c>
      <c r="D606" s="50" t="e">
        <f>VLOOKUP($A606,級距!A:K,10,FALSE)</f>
        <v>#N/A</v>
      </c>
      <c r="E606" s="50" t="e">
        <f>VLOOKUP($A606,級距!A:K,11,FALSE)</f>
        <v>#N/A</v>
      </c>
      <c r="F606" s="50">
        <f t="shared" si="9"/>
        <v>1</v>
      </c>
    </row>
    <row r="607" spans="1:6" x14ac:dyDescent="0.25">
      <c r="A607" s="73" t="s">
        <v>672</v>
      </c>
      <c r="B607" s="66">
        <v>7930</v>
      </c>
      <c r="C607" s="50" t="e">
        <f>VLOOKUP($A607,級距!$A:$K,9,FALSE)</f>
        <v>#N/A</v>
      </c>
      <c r="D607" s="50" t="e">
        <f>VLOOKUP($A607,級距!A:K,10,FALSE)</f>
        <v>#N/A</v>
      </c>
      <c r="E607" s="50" t="e">
        <f>VLOOKUP($A607,級距!A:K,11,FALSE)</f>
        <v>#N/A</v>
      </c>
      <c r="F607" s="50">
        <f t="shared" si="9"/>
        <v>1</v>
      </c>
    </row>
    <row r="608" spans="1:6" x14ac:dyDescent="0.25">
      <c r="A608" s="73" t="s">
        <v>673</v>
      </c>
      <c r="B608" s="66">
        <v>14870</v>
      </c>
      <c r="C608" s="50" t="e">
        <f>VLOOKUP($A608,級距!$A:$K,9,FALSE)</f>
        <v>#N/A</v>
      </c>
      <c r="D608" s="50" t="e">
        <f>VLOOKUP($A608,級距!A:K,10,FALSE)</f>
        <v>#N/A</v>
      </c>
      <c r="E608" s="50" t="e">
        <f>VLOOKUP($A608,級距!A:K,11,FALSE)</f>
        <v>#N/A</v>
      </c>
      <c r="F608" s="50">
        <f t="shared" si="9"/>
        <v>1</v>
      </c>
    </row>
    <row r="609" spans="1:6" x14ac:dyDescent="0.25">
      <c r="A609" s="73" t="s">
        <v>674</v>
      </c>
      <c r="B609" s="66">
        <v>-1590</v>
      </c>
      <c r="C609" s="50" t="e">
        <f>VLOOKUP($A609,級距!$A:$K,9,FALSE)</f>
        <v>#N/A</v>
      </c>
      <c r="D609" s="50" t="e">
        <f>VLOOKUP($A609,級距!A:K,10,FALSE)</f>
        <v>#N/A</v>
      </c>
      <c r="E609" s="50" t="e">
        <f>VLOOKUP($A609,級距!A:K,11,FALSE)</f>
        <v>#N/A</v>
      </c>
      <c r="F609" s="50">
        <f t="shared" si="9"/>
        <v>1</v>
      </c>
    </row>
    <row r="610" spans="1:6" x14ac:dyDescent="0.25">
      <c r="A610" s="73" t="s">
        <v>675</v>
      </c>
      <c r="B610" s="66">
        <v>-20340</v>
      </c>
      <c r="C610" s="50" t="e">
        <f>VLOOKUP($A610,級距!$A:$K,9,FALSE)</f>
        <v>#N/A</v>
      </c>
      <c r="D610" s="50" t="e">
        <f>VLOOKUP($A610,級距!A:K,10,FALSE)</f>
        <v>#N/A</v>
      </c>
      <c r="E610" s="50" t="e">
        <f>VLOOKUP($A610,級距!A:K,11,FALSE)</f>
        <v>#N/A</v>
      </c>
      <c r="F610" s="50">
        <f t="shared" si="9"/>
        <v>1</v>
      </c>
    </row>
    <row r="611" spans="1:6" x14ac:dyDescent="0.25">
      <c r="A611" s="73" t="s">
        <v>676</v>
      </c>
      <c r="B611" s="66">
        <v>3500</v>
      </c>
      <c r="C611" s="50" t="e">
        <f>VLOOKUP($A611,級距!$A:$K,9,FALSE)</f>
        <v>#N/A</v>
      </c>
      <c r="D611" s="50" t="e">
        <f>VLOOKUP($A611,級距!A:K,10,FALSE)</f>
        <v>#N/A</v>
      </c>
      <c r="E611" s="50" t="e">
        <f>VLOOKUP($A611,級距!A:K,11,FALSE)</f>
        <v>#N/A</v>
      </c>
      <c r="F611" s="50">
        <f t="shared" si="9"/>
        <v>1</v>
      </c>
    </row>
    <row r="612" spans="1:6" x14ac:dyDescent="0.25">
      <c r="A612" s="73" t="s">
        <v>677</v>
      </c>
      <c r="B612" s="66">
        <v>1600</v>
      </c>
      <c r="C612" s="50" t="e">
        <f>VLOOKUP($A612,級距!$A:$K,9,FALSE)</f>
        <v>#N/A</v>
      </c>
      <c r="D612" s="50" t="e">
        <f>VLOOKUP($A612,級距!A:K,10,FALSE)</f>
        <v>#N/A</v>
      </c>
      <c r="E612" s="50" t="e">
        <f>VLOOKUP($A612,級距!A:K,11,FALSE)</f>
        <v>#N/A</v>
      </c>
      <c r="F612" s="50">
        <f t="shared" si="9"/>
        <v>1</v>
      </c>
    </row>
    <row r="613" spans="1:6" x14ac:dyDescent="0.25">
      <c r="A613" s="73" t="s">
        <v>678</v>
      </c>
      <c r="B613" s="66">
        <v>10670</v>
      </c>
      <c r="C613" s="50" t="e">
        <f>VLOOKUP($A613,級距!$A:$K,9,FALSE)</f>
        <v>#N/A</v>
      </c>
      <c r="D613" s="50" t="e">
        <f>VLOOKUP($A613,級距!A:K,10,FALSE)</f>
        <v>#N/A</v>
      </c>
      <c r="E613" s="50" t="e">
        <f>VLOOKUP($A613,級距!A:K,11,FALSE)</f>
        <v>#N/A</v>
      </c>
      <c r="F613" s="50">
        <f t="shared" si="9"/>
        <v>1</v>
      </c>
    </row>
    <row r="614" spans="1:6" x14ac:dyDescent="0.25">
      <c r="A614" s="73" t="s">
        <v>679</v>
      </c>
      <c r="B614" s="66">
        <v>12840</v>
      </c>
      <c r="C614" s="50" t="e">
        <f>VLOOKUP($A614,級距!$A:$K,9,FALSE)</f>
        <v>#N/A</v>
      </c>
      <c r="D614" s="50" t="e">
        <f>VLOOKUP($A614,級距!A:K,10,FALSE)</f>
        <v>#N/A</v>
      </c>
      <c r="E614" s="50" t="e">
        <f>VLOOKUP($A614,級距!A:K,11,FALSE)</f>
        <v>#N/A</v>
      </c>
      <c r="F614" s="50">
        <f t="shared" si="9"/>
        <v>1</v>
      </c>
    </row>
    <row r="615" spans="1:6" x14ac:dyDescent="0.25">
      <c r="A615" s="73" t="s">
        <v>680</v>
      </c>
      <c r="B615" s="66">
        <v>-2000</v>
      </c>
      <c r="C615" s="50" t="e">
        <f>VLOOKUP($A615,級距!$A:$K,9,FALSE)</f>
        <v>#N/A</v>
      </c>
      <c r="D615" s="50" t="e">
        <f>VLOOKUP($A615,級距!A:K,10,FALSE)</f>
        <v>#N/A</v>
      </c>
      <c r="E615" s="50" t="e">
        <f>VLOOKUP($A615,級距!A:K,11,FALSE)</f>
        <v>#N/A</v>
      </c>
      <c r="F615" s="50">
        <f t="shared" si="9"/>
        <v>1</v>
      </c>
    </row>
    <row r="616" spans="1:6" x14ac:dyDescent="0.25">
      <c r="A616" s="73" t="s">
        <v>681</v>
      </c>
      <c r="B616" s="66">
        <v>410</v>
      </c>
      <c r="C616" s="50" t="e">
        <f>VLOOKUP($A616,級距!$A:$K,9,FALSE)</f>
        <v>#N/A</v>
      </c>
      <c r="D616" s="50" t="e">
        <f>VLOOKUP($A616,級距!A:K,10,FALSE)</f>
        <v>#N/A</v>
      </c>
      <c r="E616" s="50" t="e">
        <f>VLOOKUP($A616,級距!A:K,11,FALSE)</f>
        <v>#N/A</v>
      </c>
      <c r="F616" s="50">
        <f t="shared" si="9"/>
        <v>1</v>
      </c>
    </row>
    <row r="617" spans="1:6" x14ac:dyDescent="0.25">
      <c r="A617" s="73" t="s">
        <v>682</v>
      </c>
      <c r="B617" s="66">
        <v>-20400</v>
      </c>
      <c r="C617" s="50" t="e">
        <f>VLOOKUP($A617,級距!$A:$K,9,FALSE)</f>
        <v>#N/A</v>
      </c>
      <c r="D617" s="50" t="e">
        <f>VLOOKUP($A617,級距!A:K,10,FALSE)</f>
        <v>#N/A</v>
      </c>
      <c r="E617" s="50" t="e">
        <f>VLOOKUP($A617,級距!A:K,11,FALSE)</f>
        <v>#N/A</v>
      </c>
      <c r="F617" s="50">
        <f t="shared" si="9"/>
        <v>1</v>
      </c>
    </row>
    <row r="618" spans="1:6" x14ac:dyDescent="0.25">
      <c r="A618" s="73" t="s">
        <v>683</v>
      </c>
      <c r="B618" s="66">
        <v>3080</v>
      </c>
      <c r="C618" s="50" t="e">
        <f>VLOOKUP($A618,級距!$A:$K,9,FALSE)</f>
        <v>#N/A</v>
      </c>
      <c r="D618" s="50" t="e">
        <f>VLOOKUP($A618,級距!A:K,10,FALSE)</f>
        <v>#N/A</v>
      </c>
      <c r="E618" s="50" t="e">
        <f>VLOOKUP($A618,級距!A:K,11,FALSE)</f>
        <v>#N/A</v>
      </c>
      <c r="F618" s="50">
        <f t="shared" si="9"/>
        <v>1</v>
      </c>
    </row>
    <row r="619" spans="1:6" x14ac:dyDescent="0.25">
      <c r="A619" s="73" t="s">
        <v>684</v>
      </c>
      <c r="B619" s="66">
        <v>2415</v>
      </c>
      <c r="C619" s="50" t="e">
        <f>VLOOKUP($A619,級距!$A:$K,9,FALSE)</f>
        <v>#N/A</v>
      </c>
      <c r="D619" s="50" t="e">
        <f>VLOOKUP($A619,級距!A:K,10,FALSE)</f>
        <v>#N/A</v>
      </c>
      <c r="E619" s="50" t="e">
        <f>VLOOKUP($A619,級距!A:K,11,FALSE)</f>
        <v>#N/A</v>
      </c>
      <c r="F619" s="50">
        <f t="shared" si="9"/>
        <v>1</v>
      </c>
    </row>
    <row r="620" spans="1:6" x14ac:dyDescent="0.25">
      <c r="A620" s="73" t="s">
        <v>685</v>
      </c>
      <c r="B620" s="66">
        <v>-20800</v>
      </c>
      <c r="C620" s="50" t="e">
        <f>VLOOKUP($A620,級距!$A:$K,9,FALSE)</f>
        <v>#N/A</v>
      </c>
      <c r="D620" s="50" t="e">
        <f>VLOOKUP($A620,級距!A:K,10,FALSE)</f>
        <v>#N/A</v>
      </c>
      <c r="E620" s="50" t="e">
        <f>VLOOKUP($A620,級距!A:K,11,FALSE)</f>
        <v>#N/A</v>
      </c>
      <c r="F620" s="50">
        <f t="shared" si="9"/>
        <v>1</v>
      </c>
    </row>
    <row r="621" spans="1:6" x14ac:dyDescent="0.25">
      <c r="A621" s="73" t="s">
        <v>686</v>
      </c>
      <c r="B621" s="66">
        <v>18050</v>
      </c>
      <c r="C621" s="50" t="e">
        <f>VLOOKUP($A621,級距!$A:$K,9,FALSE)</f>
        <v>#N/A</v>
      </c>
      <c r="D621" s="50" t="e">
        <f>VLOOKUP($A621,級距!A:K,10,FALSE)</f>
        <v>#N/A</v>
      </c>
      <c r="E621" s="50" t="e">
        <f>VLOOKUP($A621,級距!A:K,11,FALSE)</f>
        <v>#N/A</v>
      </c>
      <c r="F621" s="50">
        <f t="shared" si="9"/>
        <v>1</v>
      </c>
    </row>
    <row r="622" spans="1:6" x14ac:dyDescent="0.25">
      <c r="A622" s="73" t="s">
        <v>687</v>
      </c>
      <c r="B622" s="66">
        <v>-12320</v>
      </c>
      <c r="C622" s="50" t="e">
        <f>VLOOKUP($A622,級距!$A:$K,9,FALSE)</f>
        <v>#N/A</v>
      </c>
      <c r="D622" s="50" t="e">
        <f>VLOOKUP($A622,級距!A:K,10,FALSE)</f>
        <v>#N/A</v>
      </c>
      <c r="E622" s="50" t="e">
        <f>VLOOKUP($A622,級距!A:K,11,FALSE)</f>
        <v>#N/A</v>
      </c>
      <c r="F622" s="50">
        <f t="shared" si="9"/>
        <v>1</v>
      </c>
    </row>
    <row r="623" spans="1:6" x14ac:dyDescent="0.25">
      <c r="A623" s="73" t="s">
        <v>688</v>
      </c>
      <c r="B623" s="66">
        <v>-300</v>
      </c>
      <c r="C623" s="50" t="e">
        <f>VLOOKUP($A623,級距!$A:$K,9,FALSE)</f>
        <v>#N/A</v>
      </c>
      <c r="D623" s="50" t="e">
        <f>VLOOKUP($A623,級距!A:K,10,FALSE)</f>
        <v>#N/A</v>
      </c>
      <c r="E623" s="50" t="e">
        <f>VLOOKUP($A623,級距!A:K,11,FALSE)</f>
        <v>#N/A</v>
      </c>
      <c r="F623" s="50">
        <f t="shared" si="9"/>
        <v>1</v>
      </c>
    </row>
    <row r="624" spans="1:6" x14ac:dyDescent="0.25">
      <c r="A624" s="73" t="s">
        <v>689</v>
      </c>
      <c r="B624" s="66">
        <v>6490</v>
      </c>
      <c r="C624" s="50" t="e">
        <f>VLOOKUP($A624,級距!$A:$K,9,FALSE)</f>
        <v>#N/A</v>
      </c>
      <c r="D624" s="50" t="e">
        <f>VLOOKUP($A624,級距!A:K,10,FALSE)</f>
        <v>#N/A</v>
      </c>
      <c r="E624" s="50" t="e">
        <f>VLOOKUP($A624,級距!A:K,11,FALSE)</f>
        <v>#N/A</v>
      </c>
      <c r="F624" s="50">
        <f t="shared" si="9"/>
        <v>1</v>
      </c>
    </row>
    <row r="625" spans="1:6" x14ac:dyDescent="0.25">
      <c r="A625" s="73" t="s">
        <v>690</v>
      </c>
      <c r="B625" s="66">
        <v>9520</v>
      </c>
      <c r="C625" s="50" t="e">
        <f>VLOOKUP($A625,級距!$A:$K,9,FALSE)</f>
        <v>#N/A</v>
      </c>
      <c r="D625" s="50" t="e">
        <f>VLOOKUP($A625,級距!A:K,10,FALSE)</f>
        <v>#N/A</v>
      </c>
      <c r="E625" s="50" t="e">
        <f>VLOOKUP($A625,級距!A:K,11,FALSE)</f>
        <v>#N/A</v>
      </c>
      <c r="F625" s="50">
        <f t="shared" si="9"/>
        <v>1</v>
      </c>
    </row>
    <row r="626" spans="1:6" x14ac:dyDescent="0.25">
      <c r="A626" s="73" t="s">
        <v>691</v>
      </c>
      <c r="B626" s="66">
        <v>4500</v>
      </c>
      <c r="C626" s="50" t="e">
        <f>VLOOKUP($A626,級距!$A:$K,9,FALSE)</f>
        <v>#N/A</v>
      </c>
      <c r="D626" s="50" t="e">
        <f>VLOOKUP($A626,級距!A:K,10,FALSE)</f>
        <v>#N/A</v>
      </c>
      <c r="E626" s="50" t="e">
        <f>VLOOKUP($A626,級距!A:K,11,FALSE)</f>
        <v>#N/A</v>
      </c>
      <c r="F626" s="50">
        <f t="shared" si="9"/>
        <v>1</v>
      </c>
    </row>
    <row r="627" spans="1:6" x14ac:dyDescent="0.25">
      <c r="A627" s="73" t="s">
        <v>692</v>
      </c>
      <c r="B627" s="66">
        <v>23600</v>
      </c>
      <c r="C627" s="50" t="e">
        <f>VLOOKUP($A627,級距!$A:$K,9,FALSE)</f>
        <v>#N/A</v>
      </c>
      <c r="D627" s="50" t="e">
        <f>VLOOKUP($A627,級距!A:K,10,FALSE)</f>
        <v>#N/A</v>
      </c>
      <c r="E627" s="50" t="e">
        <f>VLOOKUP($A627,級距!A:K,11,FALSE)</f>
        <v>#N/A</v>
      </c>
      <c r="F627" s="50">
        <f t="shared" si="9"/>
        <v>1</v>
      </c>
    </row>
    <row r="628" spans="1:6" x14ac:dyDescent="0.25">
      <c r="A628" s="73" t="s">
        <v>693</v>
      </c>
      <c r="B628" s="66">
        <v>-10300</v>
      </c>
      <c r="C628" s="50" t="e">
        <f>VLOOKUP($A628,級距!$A:$K,9,FALSE)</f>
        <v>#N/A</v>
      </c>
      <c r="D628" s="50" t="e">
        <f>VLOOKUP($A628,級距!A:K,10,FALSE)</f>
        <v>#N/A</v>
      </c>
      <c r="E628" s="50" t="e">
        <f>VLOOKUP($A628,級距!A:K,11,FALSE)</f>
        <v>#N/A</v>
      </c>
      <c r="F628" s="50">
        <f t="shared" si="9"/>
        <v>1</v>
      </c>
    </row>
    <row r="629" spans="1:6" x14ac:dyDescent="0.25">
      <c r="A629" s="73" t="s">
        <v>694</v>
      </c>
      <c r="B629" s="66">
        <v>-6950</v>
      </c>
      <c r="C629" s="50" t="e">
        <f>VLOOKUP($A629,級距!$A:$K,9,FALSE)</f>
        <v>#N/A</v>
      </c>
      <c r="D629" s="50" t="e">
        <f>VLOOKUP($A629,級距!A:K,10,FALSE)</f>
        <v>#N/A</v>
      </c>
      <c r="E629" s="50" t="e">
        <f>VLOOKUP($A629,級距!A:K,11,FALSE)</f>
        <v>#N/A</v>
      </c>
      <c r="F629" s="50">
        <f t="shared" si="9"/>
        <v>1</v>
      </c>
    </row>
    <row r="630" spans="1:6" x14ac:dyDescent="0.25">
      <c r="A630" s="73" t="s">
        <v>695</v>
      </c>
      <c r="B630" s="66">
        <v>-6000</v>
      </c>
      <c r="C630" s="50" t="e">
        <f>VLOOKUP($A630,級距!$A:$K,9,FALSE)</f>
        <v>#N/A</v>
      </c>
      <c r="D630" s="50" t="e">
        <f>VLOOKUP($A630,級距!A:K,10,FALSE)</f>
        <v>#N/A</v>
      </c>
      <c r="E630" s="50" t="e">
        <f>VLOOKUP($A630,級距!A:K,11,FALSE)</f>
        <v>#N/A</v>
      </c>
      <c r="F630" s="50">
        <f t="shared" si="9"/>
        <v>1</v>
      </c>
    </row>
    <row r="631" spans="1:6" x14ac:dyDescent="0.25">
      <c r="A631" s="73" t="s">
        <v>696</v>
      </c>
      <c r="B631" s="66">
        <v>-5550</v>
      </c>
      <c r="C631" s="50" t="e">
        <f>VLOOKUP($A631,級距!$A:$K,9,FALSE)</f>
        <v>#N/A</v>
      </c>
      <c r="D631" s="50" t="e">
        <f>VLOOKUP($A631,級距!A:K,10,FALSE)</f>
        <v>#N/A</v>
      </c>
      <c r="E631" s="50" t="e">
        <f>VLOOKUP($A631,級距!A:K,11,FALSE)</f>
        <v>#N/A</v>
      </c>
      <c r="F631" s="50">
        <f t="shared" si="9"/>
        <v>1</v>
      </c>
    </row>
    <row r="632" spans="1:6" x14ac:dyDescent="0.25">
      <c r="A632" s="73" t="s">
        <v>697</v>
      </c>
      <c r="B632" s="66">
        <v>15640</v>
      </c>
      <c r="C632" s="50" t="e">
        <f>VLOOKUP($A632,級距!$A:$K,9,FALSE)</f>
        <v>#N/A</v>
      </c>
      <c r="D632" s="50" t="e">
        <f>VLOOKUP($A632,級距!A:K,10,FALSE)</f>
        <v>#N/A</v>
      </c>
      <c r="E632" s="50" t="e">
        <f>VLOOKUP($A632,級距!A:K,11,FALSE)</f>
        <v>#N/A</v>
      </c>
      <c r="F632" s="50">
        <f t="shared" si="9"/>
        <v>1</v>
      </c>
    </row>
    <row r="633" spans="1:6" x14ac:dyDescent="0.25">
      <c r="A633" s="73" t="s">
        <v>698</v>
      </c>
      <c r="B633" s="66">
        <v>4740</v>
      </c>
      <c r="C633" s="50" t="e">
        <f>VLOOKUP($A633,級距!$A:$K,9,FALSE)</f>
        <v>#N/A</v>
      </c>
      <c r="D633" s="50" t="e">
        <f>VLOOKUP($A633,級距!A:K,10,FALSE)</f>
        <v>#N/A</v>
      </c>
      <c r="E633" s="50" t="e">
        <f>VLOOKUP($A633,級距!A:K,11,FALSE)</f>
        <v>#N/A</v>
      </c>
      <c r="F633" s="50">
        <f t="shared" si="9"/>
        <v>1</v>
      </c>
    </row>
    <row r="634" spans="1:6" x14ac:dyDescent="0.25">
      <c r="A634" s="73" t="s">
        <v>699</v>
      </c>
      <c r="B634" s="66">
        <v>15725</v>
      </c>
      <c r="C634" s="50" t="e">
        <f>VLOOKUP($A634,級距!$A:$K,9,FALSE)</f>
        <v>#N/A</v>
      </c>
      <c r="D634" s="50" t="e">
        <f>VLOOKUP($A634,級距!A:K,10,FALSE)</f>
        <v>#N/A</v>
      </c>
      <c r="E634" s="50" t="e">
        <f>VLOOKUP($A634,級距!A:K,11,FALSE)</f>
        <v>#N/A</v>
      </c>
      <c r="F634" s="50">
        <f t="shared" si="9"/>
        <v>1</v>
      </c>
    </row>
    <row r="635" spans="1:6" x14ac:dyDescent="0.25">
      <c r="A635" s="73" t="s">
        <v>700</v>
      </c>
      <c r="B635" s="66">
        <v>-20400</v>
      </c>
      <c r="C635" s="50" t="e">
        <f>VLOOKUP($A635,級距!$A:$K,9,FALSE)</f>
        <v>#N/A</v>
      </c>
      <c r="D635" s="50" t="e">
        <f>VLOOKUP($A635,級距!A:K,10,FALSE)</f>
        <v>#N/A</v>
      </c>
      <c r="E635" s="50" t="e">
        <f>VLOOKUP($A635,級距!A:K,11,FALSE)</f>
        <v>#N/A</v>
      </c>
      <c r="F635" s="50">
        <f t="shared" si="9"/>
        <v>1</v>
      </c>
    </row>
    <row r="636" spans="1:6" x14ac:dyDescent="0.25">
      <c r="A636" s="73" t="s">
        <v>701</v>
      </c>
      <c r="B636" s="66">
        <v>17270</v>
      </c>
      <c r="C636" s="50" t="e">
        <f>VLOOKUP($A636,級距!$A:$K,9,FALSE)</f>
        <v>#N/A</v>
      </c>
      <c r="D636" s="50" t="e">
        <f>VLOOKUP($A636,級距!A:K,10,FALSE)</f>
        <v>#N/A</v>
      </c>
      <c r="E636" s="50" t="e">
        <f>VLOOKUP($A636,級距!A:K,11,FALSE)</f>
        <v>#N/A</v>
      </c>
      <c r="F636" s="50">
        <f t="shared" si="9"/>
        <v>1</v>
      </c>
    </row>
    <row r="637" spans="1:6" x14ac:dyDescent="0.25">
      <c r="A637" s="73" t="s">
        <v>702</v>
      </c>
      <c r="B637" s="66">
        <v>31185</v>
      </c>
      <c r="C637" s="50" t="e">
        <f>VLOOKUP($A637,級距!$A:$K,9,FALSE)</f>
        <v>#N/A</v>
      </c>
      <c r="D637" s="50" t="e">
        <f>VLOOKUP($A637,級距!A:K,10,FALSE)</f>
        <v>#N/A</v>
      </c>
      <c r="E637" s="50" t="e">
        <f>VLOOKUP($A637,級距!A:K,11,FALSE)</f>
        <v>#N/A</v>
      </c>
      <c r="F637" s="50">
        <f t="shared" si="9"/>
        <v>1</v>
      </c>
    </row>
    <row r="638" spans="1:6" x14ac:dyDescent="0.25">
      <c r="A638" s="73" t="s">
        <v>703</v>
      </c>
      <c r="B638" s="66">
        <v>-1590</v>
      </c>
      <c r="C638" s="50" t="e">
        <f>VLOOKUP($A638,級距!$A:$K,9,FALSE)</f>
        <v>#N/A</v>
      </c>
      <c r="D638" s="50" t="e">
        <f>VLOOKUP($A638,級距!A:K,10,FALSE)</f>
        <v>#N/A</v>
      </c>
      <c r="E638" s="50" t="e">
        <f>VLOOKUP($A638,級距!A:K,11,FALSE)</f>
        <v>#N/A</v>
      </c>
      <c r="F638" s="50">
        <f t="shared" si="9"/>
        <v>1</v>
      </c>
    </row>
    <row r="639" spans="1:6" x14ac:dyDescent="0.25">
      <c r="A639" s="73" t="s">
        <v>704</v>
      </c>
      <c r="B639" s="66">
        <v>-4850</v>
      </c>
      <c r="C639" s="50" t="e">
        <f>VLOOKUP($A639,級距!$A:$K,9,FALSE)</f>
        <v>#N/A</v>
      </c>
      <c r="D639" s="50" t="e">
        <f>VLOOKUP($A639,級距!A:K,10,FALSE)</f>
        <v>#N/A</v>
      </c>
      <c r="E639" s="50" t="e">
        <f>VLOOKUP($A639,級距!A:K,11,FALSE)</f>
        <v>#N/A</v>
      </c>
      <c r="F639" s="50">
        <f t="shared" si="9"/>
        <v>1</v>
      </c>
    </row>
    <row r="640" spans="1:6" x14ac:dyDescent="0.25">
      <c r="A640" s="73" t="s">
        <v>705</v>
      </c>
      <c r="B640" s="66">
        <v>-13950</v>
      </c>
      <c r="C640" s="50" t="e">
        <f>VLOOKUP($A640,級距!$A:$K,9,FALSE)</f>
        <v>#N/A</v>
      </c>
      <c r="D640" s="50" t="e">
        <f>VLOOKUP($A640,級距!A:K,10,FALSE)</f>
        <v>#N/A</v>
      </c>
      <c r="E640" s="50" t="e">
        <f>VLOOKUP($A640,級距!A:K,11,FALSE)</f>
        <v>#N/A</v>
      </c>
      <c r="F640" s="50">
        <f t="shared" si="9"/>
        <v>1</v>
      </c>
    </row>
    <row r="641" spans="1:6" x14ac:dyDescent="0.25">
      <c r="A641" s="73" t="s">
        <v>706</v>
      </c>
      <c r="B641" s="66">
        <v>28150</v>
      </c>
      <c r="C641" s="50" t="e">
        <f>VLOOKUP($A641,級距!$A:$K,9,FALSE)</f>
        <v>#N/A</v>
      </c>
      <c r="D641" s="50" t="e">
        <f>VLOOKUP($A641,級距!A:K,10,FALSE)</f>
        <v>#N/A</v>
      </c>
      <c r="E641" s="50" t="e">
        <f>VLOOKUP($A641,級距!A:K,11,FALSE)</f>
        <v>#N/A</v>
      </c>
      <c r="F641" s="50">
        <f t="shared" si="9"/>
        <v>1</v>
      </c>
    </row>
    <row r="642" spans="1:6" x14ac:dyDescent="0.25">
      <c r="A642" s="73" t="s">
        <v>707</v>
      </c>
      <c r="B642" s="66">
        <v>3750</v>
      </c>
      <c r="C642" s="50" t="e">
        <f>VLOOKUP($A642,級距!$A:$K,9,FALSE)</f>
        <v>#N/A</v>
      </c>
      <c r="D642" s="50" t="e">
        <f>VLOOKUP($A642,級距!A:K,10,FALSE)</f>
        <v>#N/A</v>
      </c>
      <c r="E642" s="50" t="e">
        <f>VLOOKUP($A642,級距!A:K,11,FALSE)</f>
        <v>#N/A</v>
      </c>
      <c r="F642" s="50">
        <f t="shared" ref="F642:F705" si="10">IF(B642&lt;&gt;0,1,0)</f>
        <v>1</v>
      </c>
    </row>
    <row r="643" spans="1:6" x14ac:dyDescent="0.25">
      <c r="A643" s="73" t="s">
        <v>708</v>
      </c>
      <c r="B643" s="66">
        <v>22410</v>
      </c>
      <c r="C643" s="50" t="e">
        <f>VLOOKUP($A643,級距!$A:$K,9,FALSE)</f>
        <v>#N/A</v>
      </c>
      <c r="D643" s="50" t="e">
        <f>VLOOKUP($A643,級距!A:K,10,FALSE)</f>
        <v>#N/A</v>
      </c>
      <c r="E643" s="50" t="e">
        <f>VLOOKUP($A643,級距!A:K,11,FALSE)</f>
        <v>#N/A</v>
      </c>
      <c r="F643" s="50">
        <f t="shared" si="10"/>
        <v>1</v>
      </c>
    </row>
    <row r="644" spans="1:6" x14ac:dyDescent="0.25">
      <c r="A644" s="73" t="s">
        <v>709</v>
      </c>
      <c r="B644" s="66">
        <v>32390</v>
      </c>
      <c r="C644" s="50" t="e">
        <f>VLOOKUP($A644,級距!$A:$K,9,FALSE)</f>
        <v>#N/A</v>
      </c>
      <c r="D644" s="50" t="e">
        <f>VLOOKUP($A644,級距!A:K,10,FALSE)</f>
        <v>#N/A</v>
      </c>
      <c r="E644" s="50" t="e">
        <f>VLOOKUP($A644,級距!A:K,11,FALSE)</f>
        <v>#N/A</v>
      </c>
      <c r="F644" s="50">
        <f t="shared" si="10"/>
        <v>1</v>
      </c>
    </row>
    <row r="645" spans="1:6" x14ac:dyDescent="0.25">
      <c r="A645" s="73" t="s">
        <v>710</v>
      </c>
      <c r="B645" s="66">
        <v>-7880</v>
      </c>
      <c r="C645" s="50" t="e">
        <f>VLOOKUP($A645,級距!$A:$K,9,FALSE)</f>
        <v>#N/A</v>
      </c>
      <c r="D645" s="50" t="e">
        <f>VLOOKUP($A645,級距!A:K,10,FALSE)</f>
        <v>#N/A</v>
      </c>
      <c r="E645" s="50" t="e">
        <f>VLOOKUP($A645,級距!A:K,11,FALSE)</f>
        <v>#N/A</v>
      </c>
      <c r="F645" s="50">
        <f t="shared" si="10"/>
        <v>1</v>
      </c>
    </row>
    <row r="646" spans="1:6" x14ac:dyDescent="0.25">
      <c r="A646" s="73" t="s">
        <v>711</v>
      </c>
      <c r="B646" s="66">
        <v>11300</v>
      </c>
      <c r="C646" s="50" t="e">
        <f>VLOOKUP($A646,級距!$A:$K,9,FALSE)</f>
        <v>#N/A</v>
      </c>
      <c r="D646" s="50" t="e">
        <f>VLOOKUP($A646,級距!A:K,10,FALSE)</f>
        <v>#N/A</v>
      </c>
      <c r="E646" s="50" t="e">
        <f>VLOOKUP($A646,級距!A:K,11,FALSE)</f>
        <v>#N/A</v>
      </c>
      <c r="F646" s="50">
        <f t="shared" si="10"/>
        <v>1</v>
      </c>
    </row>
    <row r="647" spans="1:6" x14ac:dyDescent="0.25">
      <c r="A647" s="73" t="s">
        <v>712</v>
      </c>
      <c r="B647" s="66">
        <v>30280</v>
      </c>
      <c r="C647" s="50" t="e">
        <f>VLOOKUP($A647,級距!$A:$K,9,FALSE)</f>
        <v>#N/A</v>
      </c>
      <c r="D647" s="50" t="e">
        <f>VLOOKUP($A647,級距!A:K,10,FALSE)</f>
        <v>#N/A</v>
      </c>
      <c r="E647" s="50" t="e">
        <f>VLOOKUP($A647,級距!A:K,11,FALSE)</f>
        <v>#N/A</v>
      </c>
      <c r="F647" s="50">
        <f t="shared" si="10"/>
        <v>1</v>
      </c>
    </row>
    <row r="648" spans="1:6" x14ac:dyDescent="0.25">
      <c r="A648" s="73" t="s">
        <v>713</v>
      </c>
      <c r="B648" s="66">
        <v>8470</v>
      </c>
      <c r="C648" s="50" t="e">
        <f>VLOOKUP($A648,級距!$A:$K,9,FALSE)</f>
        <v>#N/A</v>
      </c>
      <c r="D648" s="50" t="e">
        <f>VLOOKUP($A648,級距!A:K,10,FALSE)</f>
        <v>#N/A</v>
      </c>
      <c r="E648" s="50" t="e">
        <f>VLOOKUP($A648,級距!A:K,11,FALSE)</f>
        <v>#N/A</v>
      </c>
      <c r="F648" s="50">
        <f t="shared" si="10"/>
        <v>1</v>
      </c>
    </row>
    <row r="649" spans="1:6" x14ac:dyDescent="0.25">
      <c r="A649" s="73" t="s">
        <v>714</v>
      </c>
      <c r="B649" s="66">
        <v>2700</v>
      </c>
      <c r="C649" s="50" t="e">
        <f>VLOOKUP($A649,級距!$A:$K,9,FALSE)</f>
        <v>#N/A</v>
      </c>
      <c r="D649" s="50" t="e">
        <f>VLOOKUP($A649,級距!A:K,10,FALSE)</f>
        <v>#N/A</v>
      </c>
      <c r="E649" s="50" t="e">
        <f>VLOOKUP($A649,級距!A:K,11,FALSE)</f>
        <v>#N/A</v>
      </c>
      <c r="F649" s="50">
        <f t="shared" si="10"/>
        <v>1</v>
      </c>
    </row>
    <row r="650" spans="1:6" x14ac:dyDescent="0.25">
      <c r="A650" s="73" t="s">
        <v>715</v>
      </c>
      <c r="B650" s="66">
        <v>4500</v>
      </c>
      <c r="C650" s="50" t="e">
        <f>VLOOKUP($A650,級距!$A:$K,9,FALSE)</f>
        <v>#N/A</v>
      </c>
      <c r="D650" s="50" t="e">
        <f>VLOOKUP($A650,級距!A:K,10,FALSE)</f>
        <v>#N/A</v>
      </c>
      <c r="E650" s="50" t="e">
        <f>VLOOKUP($A650,級距!A:K,11,FALSE)</f>
        <v>#N/A</v>
      </c>
      <c r="F650" s="50">
        <f t="shared" si="10"/>
        <v>1</v>
      </c>
    </row>
    <row r="651" spans="1:6" x14ac:dyDescent="0.25">
      <c r="A651" s="73" t="s">
        <v>716</v>
      </c>
      <c r="B651" s="66">
        <v>1620</v>
      </c>
      <c r="C651" s="50" t="e">
        <f>VLOOKUP($A651,級距!$A:$K,9,FALSE)</f>
        <v>#N/A</v>
      </c>
      <c r="D651" s="50" t="e">
        <f>VLOOKUP($A651,級距!A:K,10,FALSE)</f>
        <v>#N/A</v>
      </c>
      <c r="E651" s="50" t="e">
        <f>VLOOKUP($A651,級距!A:K,11,FALSE)</f>
        <v>#N/A</v>
      </c>
      <c r="F651" s="50">
        <f t="shared" si="10"/>
        <v>1</v>
      </c>
    </row>
    <row r="652" spans="1:6" x14ac:dyDescent="0.25">
      <c r="A652" s="73" t="s">
        <v>717</v>
      </c>
      <c r="B652" s="66">
        <v>18080</v>
      </c>
      <c r="C652" s="50" t="e">
        <f>VLOOKUP($A652,級距!$A:$K,9,FALSE)</f>
        <v>#N/A</v>
      </c>
      <c r="D652" s="50" t="e">
        <f>VLOOKUP($A652,級距!A:K,10,FALSE)</f>
        <v>#N/A</v>
      </c>
      <c r="E652" s="50" t="e">
        <f>VLOOKUP($A652,級距!A:K,11,FALSE)</f>
        <v>#N/A</v>
      </c>
      <c r="F652" s="50">
        <f t="shared" si="10"/>
        <v>1</v>
      </c>
    </row>
    <row r="653" spans="1:6" x14ac:dyDescent="0.25">
      <c r="A653" s="73" t="s">
        <v>718</v>
      </c>
      <c r="B653" s="66">
        <v>7230</v>
      </c>
      <c r="C653" s="50" t="e">
        <f>VLOOKUP($A653,級距!$A:$K,9,FALSE)</f>
        <v>#N/A</v>
      </c>
      <c r="D653" s="50" t="e">
        <f>VLOOKUP($A653,級距!A:K,10,FALSE)</f>
        <v>#N/A</v>
      </c>
      <c r="E653" s="50" t="e">
        <f>VLOOKUP($A653,級距!A:K,11,FALSE)</f>
        <v>#N/A</v>
      </c>
      <c r="F653" s="50">
        <f t="shared" si="10"/>
        <v>1</v>
      </c>
    </row>
    <row r="654" spans="1:6" x14ac:dyDescent="0.25">
      <c r="A654" s="73" t="s">
        <v>719</v>
      </c>
      <c r="B654" s="66">
        <v>19860</v>
      </c>
      <c r="C654" s="50" t="e">
        <f>VLOOKUP($A654,級距!$A:$K,9,FALSE)</f>
        <v>#N/A</v>
      </c>
      <c r="D654" s="50" t="e">
        <f>VLOOKUP($A654,級距!A:K,10,FALSE)</f>
        <v>#N/A</v>
      </c>
      <c r="E654" s="50" t="e">
        <f>VLOOKUP($A654,級距!A:K,11,FALSE)</f>
        <v>#N/A</v>
      </c>
      <c r="F654" s="50">
        <f t="shared" si="10"/>
        <v>1</v>
      </c>
    </row>
    <row r="655" spans="1:6" x14ac:dyDescent="0.25">
      <c r="A655" s="73" t="s">
        <v>720</v>
      </c>
      <c r="B655" s="66">
        <v>5400</v>
      </c>
      <c r="C655" s="50" t="e">
        <f>VLOOKUP($A655,級距!$A:$K,9,FALSE)</f>
        <v>#N/A</v>
      </c>
      <c r="D655" s="50" t="e">
        <f>VLOOKUP($A655,級距!A:K,10,FALSE)</f>
        <v>#N/A</v>
      </c>
      <c r="E655" s="50" t="e">
        <f>VLOOKUP($A655,級距!A:K,11,FALSE)</f>
        <v>#N/A</v>
      </c>
      <c r="F655" s="50">
        <f t="shared" si="10"/>
        <v>1</v>
      </c>
    </row>
    <row r="656" spans="1:6" x14ac:dyDescent="0.25">
      <c r="A656" s="73" t="s">
        <v>721</v>
      </c>
      <c r="B656" s="66">
        <v>3465</v>
      </c>
      <c r="C656" s="50" t="e">
        <f>VLOOKUP($A656,級距!$A:$K,9,FALSE)</f>
        <v>#N/A</v>
      </c>
      <c r="D656" s="50" t="e">
        <f>VLOOKUP($A656,級距!A:K,10,FALSE)</f>
        <v>#N/A</v>
      </c>
      <c r="E656" s="50" t="e">
        <f>VLOOKUP($A656,級距!A:K,11,FALSE)</f>
        <v>#N/A</v>
      </c>
      <c r="F656" s="50">
        <f t="shared" si="10"/>
        <v>1</v>
      </c>
    </row>
    <row r="657" spans="1:6" x14ac:dyDescent="0.25">
      <c r="A657" s="73" t="s">
        <v>722</v>
      </c>
      <c r="B657" s="66">
        <v>-20400</v>
      </c>
      <c r="C657" s="50" t="e">
        <f>VLOOKUP($A657,級距!$A:$K,9,FALSE)</f>
        <v>#N/A</v>
      </c>
      <c r="D657" s="50" t="e">
        <f>VLOOKUP($A657,級距!A:K,10,FALSE)</f>
        <v>#N/A</v>
      </c>
      <c r="E657" s="50" t="e">
        <f>VLOOKUP($A657,級距!A:K,11,FALSE)</f>
        <v>#N/A</v>
      </c>
      <c r="F657" s="50">
        <f t="shared" si="10"/>
        <v>1</v>
      </c>
    </row>
    <row r="658" spans="1:6" x14ac:dyDescent="0.25">
      <c r="A658" s="73" t="s">
        <v>723</v>
      </c>
      <c r="B658" s="66">
        <v>-20800</v>
      </c>
      <c r="C658" s="50" t="e">
        <f>VLOOKUP($A658,級距!$A:$K,9,FALSE)</f>
        <v>#N/A</v>
      </c>
      <c r="D658" s="50" t="e">
        <f>VLOOKUP($A658,級距!A:K,10,FALSE)</f>
        <v>#N/A</v>
      </c>
      <c r="E658" s="50" t="e">
        <f>VLOOKUP($A658,級距!A:K,11,FALSE)</f>
        <v>#N/A</v>
      </c>
      <c r="F658" s="50">
        <f t="shared" si="10"/>
        <v>1</v>
      </c>
    </row>
    <row r="659" spans="1:6" x14ac:dyDescent="0.25">
      <c r="A659" s="73" t="s">
        <v>724</v>
      </c>
      <c r="B659" s="66">
        <v>16695</v>
      </c>
      <c r="C659" s="50" t="e">
        <f>VLOOKUP($A659,級距!$A:$K,9,FALSE)</f>
        <v>#N/A</v>
      </c>
      <c r="D659" s="50" t="e">
        <f>VLOOKUP($A659,級距!A:K,10,FALSE)</f>
        <v>#N/A</v>
      </c>
      <c r="E659" s="50" t="e">
        <f>VLOOKUP($A659,級距!A:K,11,FALSE)</f>
        <v>#N/A</v>
      </c>
      <c r="F659" s="50">
        <f t="shared" si="10"/>
        <v>1</v>
      </c>
    </row>
    <row r="660" spans="1:6" x14ac:dyDescent="0.25">
      <c r="A660" s="73" t="s">
        <v>725</v>
      </c>
      <c r="B660" s="66">
        <v>-4125</v>
      </c>
      <c r="C660" s="50" t="e">
        <f>VLOOKUP($A660,級距!$A:$K,9,FALSE)</f>
        <v>#N/A</v>
      </c>
      <c r="D660" s="50" t="e">
        <f>VLOOKUP($A660,級距!A:K,10,FALSE)</f>
        <v>#N/A</v>
      </c>
      <c r="E660" s="50" t="e">
        <f>VLOOKUP($A660,級距!A:K,11,FALSE)</f>
        <v>#N/A</v>
      </c>
      <c r="F660" s="50">
        <f t="shared" si="10"/>
        <v>1</v>
      </c>
    </row>
    <row r="661" spans="1:6" x14ac:dyDescent="0.25">
      <c r="A661" s="73" t="s">
        <v>726</v>
      </c>
      <c r="B661" s="66">
        <v>19120</v>
      </c>
      <c r="C661" s="50" t="e">
        <f>VLOOKUP($A661,級距!$A:$K,9,FALSE)</f>
        <v>#N/A</v>
      </c>
      <c r="D661" s="50" t="e">
        <f>VLOOKUP($A661,級距!A:K,10,FALSE)</f>
        <v>#N/A</v>
      </c>
      <c r="E661" s="50" t="e">
        <f>VLOOKUP($A661,級距!A:K,11,FALSE)</f>
        <v>#N/A</v>
      </c>
      <c r="F661" s="50">
        <f t="shared" si="10"/>
        <v>1</v>
      </c>
    </row>
    <row r="662" spans="1:6" x14ac:dyDescent="0.25">
      <c r="A662" s="73" t="s">
        <v>727</v>
      </c>
      <c r="B662" s="66">
        <v>27680</v>
      </c>
      <c r="C662" s="50" t="e">
        <f>VLOOKUP($A662,級距!$A:$K,9,FALSE)</f>
        <v>#N/A</v>
      </c>
      <c r="D662" s="50" t="e">
        <f>VLOOKUP($A662,級距!A:K,10,FALSE)</f>
        <v>#N/A</v>
      </c>
      <c r="E662" s="50" t="e">
        <f>VLOOKUP($A662,級距!A:K,11,FALSE)</f>
        <v>#N/A</v>
      </c>
      <c r="F662" s="50">
        <f t="shared" si="10"/>
        <v>1</v>
      </c>
    </row>
    <row r="663" spans="1:6" x14ac:dyDescent="0.25">
      <c r="A663" s="73" t="s">
        <v>728</v>
      </c>
      <c r="B663" s="66">
        <v>22700</v>
      </c>
      <c r="C663" s="50" t="e">
        <f>VLOOKUP($A663,級距!$A:$K,9,FALSE)</f>
        <v>#N/A</v>
      </c>
      <c r="D663" s="50" t="e">
        <f>VLOOKUP($A663,級距!A:K,10,FALSE)</f>
        <v>#N/A</v>
      </c>
      <c r="E663" s="50" t="e">
        <f>VLOOKUP($A663,級距!A:K,11,FALSE)</f>
        <v>#N/A</v>
      </c>
      <c r="F663" s="50">
        <f t="shared" si="10"/>
        <v>1</v>
      </c>
    </row>
    <row r="664" spans="1:6" x14ac:dyDescent="0.25">
      <c r="A664" s="73" t="s">
        <v>729</v>
      </c>
      <c r="B664" s="66">
        <v>2400</v>
      </c>
      <c r="C664" s="50" t="e">
        <f>VLOOKUP($A664,級距!$A:$K,9,FALSE)</f>
        <v>#N/A</v>
      </c>
      <c r="D664" s="50" t="e">
        <f>VLOOKUP($A664,級距!A:K,10,FALSE)</f>
        <v>#N/A</v>
      </c>
      <c r="E664" s="50" t="e">
        <f>VLOOKUP($A664,級距!A:K,11,FALSE)</f>
        <v>#N/A</v>
      </c>
      <c r="F664" s="50">
        <f t="shared" si="10"/>
        <v>1</v>
      </c>
    </row>
    <row r="665" spans="1:6" x14ac:dyDescent="0.25">
      <c r="A665" s="73" t="s">
        <v>730</v>
      </c>
      <c r="B665" s="66">
        <v>7175</v>
      </c>
      <c r="C665" s="50" t="e">
        <f>VLOOKUP($A665,級距!$A:$K,9,FALSE)</f>
        <v>#N/A</v>
      </c>
      <c r="D665" s="50" t="e">
        <f>VLOOKUP($A665,級距!A:K,10,FALSE)</f>
        <v>#N/A</v>
      </c>
      <c r="E665" s="50" t="e">
        <f>VLOOKUP($A665,級距!A:K,11,FALSE)</f>
        <v>#N/A</v>
      </c>
      <c r="F665" s="50">
        <f t="shared" si="10"/>
        <v>1</v>
      </c>
    </row>
    <row r="666" spans="1:6" x14ac:dyDescent="0.25">
      <c r="A666" s="73" t="s">
        <v>731</v>
      </c>
      <c r="B666" s="66">
        <v>17770</v>
      </c>
      <c r="C666" s="50" t="e">
        <f>VLOOKUP($A666,級距!$A:$K,9,FALSE)</f>
        <v>#N/A</v>
      </c>
      <c r="D666" s="50" t="e">
        <f>VLOOKUP($A666,級距!A:K,10,FALSE)</f>
        <v>#N/A</v>
      </c>
      <c r="E666" s="50" t="e">
        <f>VLOOKUP($A666,級距!A:K,11,FALSE)</f>
        <v>#N/A</v>
      </c>
      <c r="F666" s="50">
        <f t="shared" si="10"/>
        <v>1</v>
      </c>
    </row>
    <row r="667" spans="1:6" x14ac:dyDescent="0.25">
      <c r="A667" s="73" t="s">
        <v>732</v>
      </c>
      <c r="B667" s="66">
        <v>-20320</v>
      </c>
      <c r="C667" s="50" t="e">
        <f>VLOOKUP($A667,級距!$A:$K,9,FALSE)</f>
        <v>#N/A</v>
      </c>
      <c r="D667" s="50" t="e">
        <f>VLOOKUP($A667,級距!A:K,10,FALSE)</f>
        <v>#N/A</v>
      </c>
      <c r="E667" s="50" t="e">
        <f>VLOOKUP($A667,級距!A:K,11,FALSE)</f>
        <v>#N/A</v>
      </c>
      <c r="F667" s="50">
        <f t="shared" si="10"/>
        <v>1</v>
      </c>
    </row>
    <row r="668" spans="1:6" x14ac:dyDescent="0.25">
      <c r="A668" s="73" t="s">
        <v>733</v>
      </c>
      <c r="B668" s="66">
        <v>50575</v>
      </c>
      <c r="C668" s="50" t="e">
        <f>VLOOKUP($A668,級距!$A:$K,9,FALSE)</f>
        <v>#N/A</v>
      </c>
      <c r="D668" s="50" t="e">
        <f>VLOOKUP($A668,級距!A:K,10,FALSE)</f>
        <v>#N/A</v>
      </c>
      <c r="E668" s="50" t="e">
        <f>VLOOKUP($A668,級距!A:K,11,FALSE)</f>
        <v>#N/A</v>
      </c>
      <c r="F668" s="50">
        <f t="shared" si="10"/>
        <v>1</v>
      </c>
    </row>
    <row r="669" spans="1:6" x14ac:dyDescent="0.25">
      <c r="A669" s="73" t="s">
        <v>734</v>
      </c>
      <c r="B669" s="66">
        <v>6665</v>
      </c>
      <c r="C669" s="50" t="e">
        <f>VLOOKUP($A669,級距!$A:$K,9,FALSE)</f>
        <v>#N/A</v>
      </c>
      <c r="D669" s="50" t="e">
        <f>VLOOKUP($A669,級距!A:K,10,FALSE)</f>
        <v>#N/A</v>
      </c>
      <c r="E669" s="50" t="e">
        <f>VLOOKUP($A669,級距!A:K,11,FALSE)</f>
        <v>#N/A</v>
      </c>
      <c r="F669" s="50">
        <f t="shared" si="10"/>
        <v>1</v>
      </c>
    </row>
    <row r="670" spans="1:6" x14ac:dyDescent="0.25">
      <c r="A670" s="73" t="s">
        <v>735</v>
      </c>
      <c r="B670" s="66">
        <v>12565</v>
      </c>
      <c r="C670" s="50" t="e">
        <f>VLOOKUP($A670,級距!$A:$K,9,FALSE)</f>
        <v>#N/A</v>
      </c>
      <c r="D670" s="50" t="e">
        <f>VLOOKUP($A670,級距!A:K,10,FALSE)</f>
        <v>#N/A</v>
      </c>
      <c r="E670" s="50" t="e">
        <f>VLOOKUP($A670,級距!A:K,11,FALSE)</f>
        <v>#N/A</v>
      </c>
      <c r="F670" s="50">
        <f t="shared" si="10"/>
        <v>1</v>
      </c>
    </row>
    <row r="671" spans="1:6" x14ac:dyDescent="0.25">
      <c r="A671" s="73" t="s">
        <v>736</v>
      </c>
      <c r="B671" s="66">
        <v>9270</v>
      </c>
      <c r="C671" s="50" t="e">
        <f>VLOOKUP($A671,級距!$A:$K,9,FALSE)</f>
        <v>#N/A</v>
      </c>
      <c r="D671" s="50" t="e">
        <f>VLOOKUP($A671,級距!A:K,10,FALSE)</f>
        <v>#N/A</v>
      </c>
      <c r="E671" s="50" t="e">
        <f>VLOOKUP($A671,級距!A:K,11,FALSE)</f>
        <v>#N/A</v>
      </c>
      <c r="F671" s="50">
        <f t="shared" si="10"/>
        <v>1</v>
      </c>
    </row>
    <row r="672" spans="1:6" x14ac:dyDescent="0.25">
      <c r="A672" s="73" t="s">
        <v>737</v>
      </c>
      <c r="B672" s="66">
        <v>1080</v>
      </c>
      <c r="C672" s="50" t="e">
        <f>VLOOKUP($A672,級距!$A:$K,9,FALSE)</f>
        <v>#N/A</v>
      </c>
      <c r="D672" s="50" t="e">
        <f>VLOOKUP($A672,級距!A:K,10,FALSE)</f>
        <v>#N/A</v>
      </c>
      <c r="E672" s="50" t="e">
        <f>VLOOKUP($A672,級距!A:K,11,FALSE)</f>
        <v>#N/A</v>
      </c>
      <c r="F672" s="50">
        <f t="shared" si="10"/>
        <v>1</v>
      </c>
    </row>
    <row r="673" spans="1:6" x14ac:dyDescent="0.25">
      <c r="A673" s="73" t="s">
        <v>738</v>
      </c>
      <c r="B673" s="66">
        <v>-20800</v>
      </c>
      <c r="C673" s="50" t="e">
        <f>VLOOKUP($A673,級距!$A:$K,9,FALSE)</f>
        <v>#N/A</v>
      </c>
      <c r="D673" s="50" t="e">
        <f>VLOOKUP($A673,級距!A:K,10,FALSE)</f>
        <v>#N/A</v>
      </c>
      <c r="E673" s="50" t="e">
        <f>VLOOKUP($A673,級距!A:K,11,FALSE)</f>
        <v>#N/A</v>
      </c>
      <c r="F673" s="50">
        <f t="shared" si="10"/>
        <v>1</v>
      </c>
    </row>
    <row r="674" spans="1:6" x14ac:dyDescent="0.25">
      <c r="A674" s="73" t="s">
        <v>739</v>
      </c>
      <c r="B674" s="66">
        <v>26510</v>
      </c>
      <c r="C674" s="50" t="e">
        <f>VLOOKUP($A674,級距!$A:$K,9,FALSE)</f>
        <v>#N/A</v>
      </c>
      <c r="D674" s="50" t="e">
        <f>VLOOKUP($A674,級距!A:K,10,FALSE)</f>
        <v>#N/A</v>
      </c>
      <c r="E674" s="50" t="e">
        <f>VLOOKUP($A674,級距!A:K,11,FALSE)</f>
        <v>#N/A</v>
      </c>
      <c r="F674" s="50">
        <f t="shared" si="10"/>
        <v>1</v>
      </c>
    </row>
    <row r="675" spans="1:6" x14ac:dyDescent="0.25">
      <c r="A675" s="73" t="s">
        <v>740</v>
      </c>
      <c r="B675" s="66">
        <v>2810</v>
      </c>
      <c r="C675" s="50" t="e">
        <f>VLOOKUP($A675,級距!$A:$K,9,FALSE)</f>
        <v>#N/A</v>
      </c>
      <c r="D675" s="50" t="e">
        <f>VLOOKUP($A675,級距!A:K,10,FALSE)</f>
        <v>#N/A</v>
      </c>
      <c r="E675" s="50" t="e">
        <f>VLOOKUP($A675,級距!A:K,11,FALSE)</f>
        <v>#N/A</v>
      </c>
      <c r="F675" s="50">
        <f t="shared" si="10"/>
        <v>1</v>
      </c>
    </row>
    <row r="676" spans="1:6" x14ac:dyDescent="0.25">
      <c r="A676" s="73" t="s">
        <v>741</v>
      </c>
      <c r="B676" s="66">
        <v>1950</v>
      </c>
      <c r="C676" s="50" t="e">
        <f>VLOOKUP($A676,級距!$A:$K,9,FALSE)</f>
        <v>#N/A</v>
      </c>
      <c r="D676" s="50" t="e">
        <f>VLOOKUP($A676,級距!A:K,10,FALSE)</f>
        <v>#N/A</v>
      </c>
      <c r="E676" s="50" t="e">
        <f>VLOOKUP($A676,級距!A:K,11,FALSE)</f>
        <v>#N/A</v>
      </c>
      <c r="F676" s="50">
        <f t="shared" si="10"/>
        <v>1</v>
      </c>
    </row>
    <row r="677" spans="1:6" x14ac:dyDescent="0.25">
      <c r="A677" s="73" t="s">
        <v>742</v>
      </c>
      <c r="B677" s="66">
        <v>32350</v>
      </c>
      <c r="C677" s="50" t="e">
        <f>VLOOKUP($A677,級距!$A:$K,9,FALSE)</f>
        <v>#N/A</v>
      </c>
      <c r="D677" s="50" t="e">
        <f>VLOOKUP($A677,級距!A:K,10,FALSE)</f>
        <v>#N/A</v>
      </c>
      <c r="E677" s="50" t="e">
        <f>VLOOKUP($A677,級距!A:K,11,FALSE)</f>
        <v>#N/A</v>
      </c>
      <c r="F677" s="50">
        <f t="shared" si="10"/>
        <v>1</v>
      </c>
    </row>
    <row r="678" spans="1:6" x14ac:dyDescent="0.25">
      <c r="A678" s="73" t="s">
        <v>743</v>
      </c>
      <c r="B678" s="66">
        <v>10445</v>
      </c>
      <c r="C678" s="50" t="e">
        <f>VLOOKUP($A678,級距!$A:$K,9,FALSE)</f>
        <v>#N/A</v>
      </c>
      <c r="D678" s="50" t="e">
        <f>VLOOKUP($A678,級距!A:K,10,FALSE)</f>
        <v>#N/A</v>
      </c>
      <c r="E678" s="50" t="e">
        <f>VLOOKUP($A678,級距!A:K,11,FALSE)</f>
        <v>#N/A</v>
      </c>
      <c r="F678" s="50">
        <f t="shared" si="10"/>
        <v>1</v>
      </c>
    </row>
    <row r="679" spans="1:6" x14ac:dyDescent="0.25">
      <c r="A679" s="73" t="s">
        <v>744</v>
      </c>
      <c r="B679" s="66">
        <v>-20400</v>
      </c>
      <c r="C679" s="50" t="e">
        <f>VLOOKUP($A679,級距!$A:$K,9,FALSE)</f>
        <v>#N/A</v>
      </c>
      <c r="D679" s="50" t="e">
        <f>VLOOKUP($A679,級距!A:K,10,FALSE)</f>
        <v>#N/A</v>
      </c>
      <c r="E679" s="50" t="e">
        <f>VLOOKUP($A679,級距!A:K,11,FALSE)</f>
        <v>#N/A</v>
      </c>
      <c r="F679" s="50">
        <f t="shared" si="10"/>
        <v>1</v>
      </c>
    </row>
    <row r="680" spans="1:6" x14ac:dyDescent="0.25">
      <c r="A680" s="73" t="s">
        <v>745</v>
      </c>
      <c r="B680" s="66">
        <v>14000</v>
      </c>
      <c r="C680" s="50" t="e">
        <f>VLOOKUP($A680,級距!$A:$K,9,FALSE)</f>
        <v>#N/A</v>
      </c>
      <c r="D680" s="50" t="e">
        <f>VLOOKUP($A680,級距!A:K,10,FALSE)</f>
        <v>#N/A</v>
      </c>
      <c r="E680" s="50" t="e">
        <f>VLOOKUP($A680,級距!A:K,11,FALSE)</f>
        <v>#N/A</v>
      </c>
      <c r="F680" s="50">
        <f t="shared" si="10"/>
        <v>1</v>
      </c>
    </row>
    <row r="681" spans="1:6" x14ac:dyDescent="0.25">
      <c r="A681" s="73" t="s">
        <v>746</v>
      </c>
      <c r="B681" s="66">
        <v>-20800</v>
      </c>
      <c r="C681" s="50" t="e">
        <f>VLOOKUP($A681,級距!$A:$K,9,FALSE)</f>
        <v>#N/A</v>
      </c>
      <c r="D681" s="50" t="e">
        <f>VLOOKUP($A681,級距!A:K,10,FALSE)</f>
        <v>#N/A</v>
      </c>
      <c r="E681" s="50" t="e">
        <f>VLOOKUP($A681,級距!A:K,11,FALSE)</f>
        <v>#N/A</v>
      </c>
      <c r="F681" s="50">
        <f t="shared" si="10"/>
        <v>1</v>
      </c>
    </row>
    <row r="682" spans="1:6" x14ac:dyDescent="0.25">
      <c r="A682" s="73" t="s">
        <v>747</v>
      </c>
      <c r="B682" s="66">
        <v>1750</v>
      </c>
      <c r="C682" s="50" t="e">
        <f>VLOOKUP($A682,級距!$A:$K,9,FALSE)</f>
        <v>#N/A</v>
      </c>
      <c r="D682" s="50" t="e">
        <f>VLOOKUP($A682,級距!A:K,10,FALSE)</f>
        <v>#N/A</v>
      </c>
      <c r="E682" s="50" t="e">
        <f>VLOOKUP($A682,級距!A:K,11,FALSE)</f>
        <v>#N/A</v>
      </c>
      <c r="F682" s="50">
        <f t="shared" si="10"/>
        <v>1</v>
      </c>
    </row>
    <row r="683" spans="1:6" x14ac:dyDescent="0.25">
      <c r="A683" s="73" t="s">
        <v>748</v>
      </c>
      <c r="B683" s="66">
        <v>6400</v>
      </c>
      <c r="C683" s="50" t="e">
        <f>VLOOKUP($A683,級距!$A:$K,9,FALSE)</f>
        <v>#N/A</v>
      </c>
      <c r="D683" s="50" t="e">
        <f>VLOOKUP($A683,級距!A:K,10,FALSE)</f>
        <v>#N/A</v>
      </c>
      <c r="E683" s="50" t="e">
        <f>VLOOKUP($A683,級距!A:K,11,FALSE)</f>
        <v>#N/A</v>
      </c>
      <c r="F683" s="50">
        <f t="shared" si="10"/>
        <v>1</v>
      </c>
    </row>
    <row r="684" spans="1:6" x14ac:dyDescent="0.25">
      <c r="A684" s="73" t="s">
        <v>749</v>
      </c>
      <c r="B684" s="66">
        <v>19585</v>
      </c>
      <c r="C684" s="50" t="e">
        <f>VLOOKUP($A684,級距!$A:$K,9,FALSE)</f>
        <v>#N/A</v>
      </c>
      <c r="D684" s="50" t="e">
        <f>VLOOKUP($A684,級距!A:K,10,FALSE)</f>
        <v>#N/A</v>
      </c>
      <c r="E684" s="50" t="e">
        <f>VLOOKUP($A684,級距!A:K,11,FALSE)</f>
        <v>#N/A</v>
      </c>
      <c r="F684" s="50">
        <f t="shared" si="10"/>
        <v>1</v>
      </c>
    </row>
    <row r="685" spans="1:6" x14ac:dyDescent="0.25">
      <c r="A685" s="73" t="s">
        <v>750</v>
      </c>
      <c r="B685" s="66">
        <v>-21560</v>
      </c>
      <c r="C685" s="50" t="e">
        <f>VLOOKUP($A685,級距!$A:$K,9,FALSE)</f>
        <v>#N/A</v>
      </c>
      <c r="D685" s="50" t="e">
        <f>VLOOKUP($A685,級距!A:K,10,FALSE)</f>
        <v>#N/A</v>
      </c>
      <c r="E685" s="50" t="e">
        <f>VLOOKUP($A685,級距!A:K,11,FALSE)</f>
        <v>#N/A</v>
      </c>
      <c r="F685" s="50">
        <f t="shared" si="10"/>
        <v>1</v>
      </c>
    </row>
    <row r="686" spans="1:6" x14ac:dyDescent="0.25">
      <c r="A686" s="73" t="s">
        <v>751</v>
      </c>
      <c r="B686" s="66">
        <v>25380</v>
      </c>
      <c r="C686" s="50" t="e">
        <f>VLOOKUP($A686,級距!$A:$K,9,FALSE)</f>
        <v>#N/A</v>
      </c>
      <c r="D686" s="50" t="e">
        <f>VLOOKUP($A686,級距!A:K,10,FALSE)</f>
        <v>#N/A</v>
      </c>
      <c r="E686" s="50" t="e">
        <f>VLOOKUP($A686,級距!A:K,11,FALSE)</f>
        <v>#N/A</v>
      </c>
      <c r="F686" s="50">
        <f t="shared" si="10"/>
        <v>1</v>
      </c>
    </row>
    <row r="687" spans="1:6" x14ac:dyDescent="0.25">
      <c r="A687" s="73" t="s">
        <v>752</v>
      </c>
      <c r="B687" s="66">
        <v>12960</v>
      </c>
      <c r="C687" s="50" t="e">
        <f>VLOOKUP($A687,級距!$A:$K,9,FALSE)</f>
        <v>#N/A</v>
      </c>
      <c r="D687" s="50" t="e">
        <f>VLOOKUP($A687,級距!A:K,10,FALSE)</f>
        <v>#N/A</v>
      </c>
      <c r="E687" s="50" t="e">
        <f>VLOOKUP($A687,級距!A:K,11,FALSE)</f>
        <v>#N/A</v>
      </c>
      <c r="F687" s="50">
        <f t="shared" si="10"/>
        <v>1</v>
      </c>
    </row>
    <row r="688" spans="1:6" x14ac:dyDescent="0.25">
      <c r="A688" s="73" t="s">
        <v>753</v>
      </c>
      <c r="B688" s="66">
        <v>31270</v>
      </c>
      <c r="C688" s="50" t="e">
        <f>VLOOKUP($A688,級距!$A:$K,9,FALSE)</f>
        <v>#N/A</v>
      </c>
      <c r="D688" s="50" t="e">
        <f>VLOOKUP($A688,級距!A:K,10,FALSE)</f>
        <v>#N/A</v>
      </c>
      <c r="E688" s="50" t="e">
        <f>VLOOKUP($A688,級距!A:K,11,FALSE)</f>
        <v>#N/A</v>
      </c>
      <c r="F688" s="50">
        <f t="shared" si="10"/>
        <v>1</v>
      </c>
    </row>
    <row r="689" spans="1:6" x14ac:dyDescent="0.25">
      <c r="A689" s="73" t="s">
        <v>754</v>
      </c>
      <c r="B689" s="66">
        <v>2800</v>
      </c>
      <c r="C689" s="50" t="e">
        <f>VLOOKUP($A689,級距!$A:$K,9,FALSE)</f>
        <v>#N/A</v>
      </c>
      <c r="D689" s="50" t="e">
        <f>VLOOKUP($A689,級距!A:K,10,FALSE)</f>
        <v>#N/A</v>
      </c>
      <c r="E689" s="50" t="e">
        <f>VLOOKUP($A689,級距!A:K,11,FALSE)</f>
        <v>#N/A</v>
      </c>
      <c r="F689" s="50">
        <f t="shared" si="10"/>
        <v>1</v>
      </c>
    </row>
    <row r="690" spans="1:6" x14ac:dyDescent="0.25">
      <c r="A690" s="73" t="s">
        <v>755</v>
      </c>
      <c r="B690" s="66">
        <v>16070</v>
      </c>
      <c r="C690" s="50" t="e">
        <f>VLOOKUP($A690,級距!$A:$K,9,FALSE)</f>
        <v>#N/A</v>
      </c>
      <c r="D690" s="50" t="e">
        <f>VLOOKUP($A690,級距!A:K,10,FALSE)</f>
        <v>#N/A</v>
      </c>
      <c r="E690" s="50" t="e">
        <f>VLOOKUP($A690,級距!A:K,11,FALSE)</f>
        <v>#N/A</v>
      </c>
      <c r="F690" s="50">
        <f t="shared" si="10"/>
        <v>1</v>
      </c>
    </row>
    <row r="691" spans="1:6" x14ac:dyDescent="0.25">
      <c r="A691" s="73" t="s">
        <v>756</v>
      </c>
      <c r="B691" s="66">
        <v>8300</v>
      </c>
      <c r="C691" s="50" t="e">
        <f>VLOOKUP($A691,級距!$A:$K,9,FALSE)</f>
        <v>#N/A</v>
      </c>
      <c r="D691" s="50" t="e">
        <f>VLOOKUP($A691,級距!A:K,10,FALSE)</f>
        <v>#N/A</v>
      </c>
      <c r="E691" s="50" t="e">
        <f>VLOOKUP($A691,級距!A:K,11,FALSE)</f>
        <v>#N/A</v>
      </c>
      <c r="F691" s="50">
        <f t="shared" si="10"/>
        <v>1</v>
      </c>
    </row>
    <row r="692" spans="1:6" x14ac:dyDescent="0.25">
      <c r="A692" s="73" t="s">
        <v>757</v>
      </c>
      <c r="B692" s="66">
        <v>4200</v>
      </c>
      <c r="C692" s="50" t="e">
        <f>VLOOKUP($A692,級距!$A:$K,9,FALSE)</f>
        <v>#N/A</v>
      </c>
      <c r="D692" s="50" t="e">
        <f>VLOOKUP($A692,級距!A:K,10,FALSE)</f>
        <v>#N/A</v>
      </c>
      <c r="E692" s="50" t="e">
        <f>VLOOKUP($A692,級距!A:K,11,FALSE)</f>
        <v>#N/A</v>
      </c>
      <c r="F692" s="50">
        <f t="shared" si="10"/>
        <v>1</v>
      </c>
    </row>
    <row r="693" spans="1:6" x14ac:dyDescent="0.25">
      <c r="A693" s="73" t="s">
        <v>758</v>
      </c>
      <c r="B693" s="66">
        <v>-10700</v>
      </c>
      <c r="C693" s="50" t="e">
        <f>VLOOKUP($A693,級距!$A:$K,9,FALSE)</f>
        <v>#N/A</v>
      </c>
      <c r="D693" s="50" t="e">
        <f>VLOOKUP($A693,級距!A:K,10,FALSE)</f>
        <v>#N/A</v>
      </c>
      <c r="E693" s="50" t="e">
        <f>VLOOKUP($A693,級距!A:K,11,FALSE)</f>
        <v>#N/A</v>
      </c>
      <c r="F693" s="50">
        <f t="shared" si="10"/>
        <v>1</v>
      </c>
    </row>
    <row r="694" spans="1:6" x14ac:dyDescent="0.25">
      <c r="A694" s="73" t="s">
        <v>759</v>
      </c>
      <c r="B694" s="66">
        <v>-13550</v>
      </c>
      <c r="C694" s="50" t="e">
        <f>VLOOKUP($A694,級距!$A:$K,9,FALSE)</f>
        <v>#N/A</v>
      </c>
      <c r="D694" s="50" t="e">
        <f>VLOOKUP($A694,級距!A:K,10,FALSE)</f>
        <v>#N/A</v>
      </c>
      <c r="E694" s="50" t="e">
        <f>VLOOKUP($A694,級距!A:K,11,FALSE)</f>
        <v>#N/A</v>
      </c>
      <c r="F694" s="50">
        <f t="shared" si="10"/>
        <v>1</v>
      </c>
    </row>
    <row r="695" spans="1:6" x14ac:dyDescent="0.25">
      <c r="A695" s="73" t="s">
        <v>760</v>
      </c>
      <c r="B695" s="66">
        <v>-20800</v>
      </c>
      <c r="C695" s="50" t="e">
        <f>VLOOKUP($A695,級距!$A:$K,9,FALSE)</f>
        <v>#N/A</v>
      </c>
      <c r="D695" s="50" t="e">
        <f>VLOOKUP($A695,級距!A:K,10,FALSE)</f>
        <v>#N/A</v>
      </c>
      <c r="E695" s="50" t="e">
        <f>VLOOKUP($A695,級距!A:K,11,FALSE)</f>
        <v>#N/A</v>
      </c>
      <c r="F695" s="50">
        <f t="shared" si="10"/>
        <v>1</v>
      </c>
    </row>
    <row r="696" spans="1:6" x14ac:dyDescent="0.25">
      <c r="A696" s="73" t="s">
        <v>761</v>
      </c>
      <c r="B696" s="66">
        <v>50</v>
      </c>
      <c r="C696" s="50" t="e">
        <f>VLOOKUP($A696,級距!$A:$K,9,FALSE)</f>
        <v>#N/A</v>
      </c>
      <c r="D696" s="50" t="e">
        <f>VLOOKUP($A696,級距!A:K,10,FALSE)</f>
        <v>#N/A</v>
      </c>
      <c r="E696" s="50" t="e">
        <f>VLOOKUP($A696,級距!A:K,11,FALSE)</f>
        <v>#N/A</v>
      </c>
      <c r="F696" s="50">
        <f t="shared" si="10"/>
        <v>1</v>
      </c>
    </row>
    <row r="697" spans="1:6" x14ac:dyDescent="0.25">
      <c r="A697" s="73" t="s">
        <v>762</v>
      </c>
      <c r="B697" s="66">
        <v>5880</v>
      </c>
      <c r="C697" s="50" t="e">
        <f>VLOOKUP($A697,級距!$A:$K,9,FALSE)</f>
        <v>#N/A</v>
      </c>
      <c r="D697" s="50" t="e">
        <f>VLOOKUP($A697,級距!A:K,10,FALSE)</f>
        <v>#N/A</v>
      </c>
      <c r="E697" s="50" t="e">
        <f>VLOOKUP($A697,級距!A:K,11,FALSE)</f>
        <v>#N/A</v>
      </c>
      <c r="F697" s="50">
        <f t="shared" si="10"/>
        <v>1</v>
      </c>
    </row>
    <row r="698" spans="1:6" x14ac:dyDescent="0.25">
      <c r="A698" s="73" t="s">
        <v>763</v>
      </c>
      <c r="B698" s="66">
        <v>-20400</v>
      </c>
      <c r="C698" s="50" t="e">
        <f>VLOOKUP($A698,級距!$A:$K,9,FALSE)</f>
        <v>#N/A</v>
      </c>
      <c r="D698" s="50" t="e">
        <f>VLOOKUP($A698,級距!A:K,10,FALSE)</f>
        <v>#N/A</v>
      </c>
      <c r="E698" s="50" t="e">
        <f>VLOOKUP($A698,級距!A:K,11,FALSE)</f>
        <v>#N/A</v>
      </c>
      <c r="F698" s="50">
        <f t="shared" si="10"/>
        <v>1</v>
      </c>
    </row>
    <row r="699" spans="1:6" x14ac:dyDescent="0.25">
      <c r="A699" s="73" t="s">
        <v>764</v>
      </c>
      <c r="B699" s="66">
        <v>-4700</v>
      </c>
      <c r="C699" s="50" t="e">
        <f>VLOOKUP($A699,級距!$A:$K,9,FALSE)</f>
        <v>#N/A</v>
      </c>
      <c r="D699" s="50" t="e">
        <f>VLOOKUP($A699,級距!A:K,10,FALSE)</f>
        <v>#N/A</v>
      </c>
      <c r="E699" s="50" t="e">
        <f>VLOOKUP($A699,級距!A:K,11,FALSE)</f>
        <v>#N/A</v>
      </c>
      <c r="F699" s="50">
        <f t="shared" si="10"/>
        <v>1</v>
      </c>
    </row>
    <row r="700" spans="1:6" x14ac:dyDescent="0.25">
      <c r="A700" s="73" t="s">
        <v>765</v>
      </c>
      <c r="B700" s="66">
        <v>-4450</v>
      </c>
      <c r="C700" s="50" t="e">
        <f>VLOOKUP($A700,級距!$A:$K,9,FALSE)</f>
        <v>#N/A</v>
      </c>
      <c r="D700" s="50" t="e">
        <f>VLOOKUP($A700,級距!A:K,10,FALSE)</f>
        <v>#N/A</v>
      </c>
      <c r="E700" s="50" t="e">
        <f>VLOOKUP($A700,級距!A:K,11,FALSE)</f>
        <v>#N/A</v>
      </c>
      <c r="F700" s="50">
        <f t="shared" si="10"/>
        <v>1</v>
      </c>
    </row>
    <row r="701" spans="1:6" x14ac:dyDescent="0.25">
      <c r="A701" s="73" t="s">
        <v>766</v>
      </c>
      <c r="B701" s="66">
        <v>2700</v>
      </c>
      <c r="C701" s="50" t="e">
        <f>VLOOKUP($A701,級距!$A:$K,9,FALSE)</f>
        <v>#N/A</v>
      </c>
      <c r="D701" s="50" t="e">
        <f>VLOOKUP($A701,級距!A:K,10,FALSE)</f>
        <v>#N/A</v>
      </c>
      <c r="E701" s="50" t="e">
        <f>VLOOKUP($A701,級距!A:K,11,FALSE)</f>
        <v>#N/A</v>
      </c>
      <c r="F701" s="50">
        <f t="shared" si="10"/>
        <v>1</v>
      </c>
    </row>
    <row r="702" spans="1:6" x14ac:dyDescent="0.25">
      <c r="A702" s="73" t="s">
        <v>767</v>
      </c>
      <c r="B702" s="66">
        <v>23530</v>
      </c>
      <c r="C702" s="50" t="e">
        <f>VLOOKUP($A702,級距!$A:$K,9,FALSE)</f>
        <v>#N/A</v>
      </c>
      <c r="D702" s="50" t="e">
        <f>VLOOKUP($A702,級距!A:K,10,FALSE)</f>
        <v>#N/A</v>
      </c>
      <c r="E702" s="50" t="e">
        <f>VLOOKUP($A702,級距!A:K,11,FALSE)</f>
        <v>#N/A</v>
      </c>
      <c r="F702" s="50">
        <f t="shared" si="10"/>
        <v>1</v>
      </c>
    </row>
    <row r="703" spans="1:6" x14ac:dyDescent="0.25">
      <c r="A703" s="73" t="s">
        <v>768</v>
      </c>
      <c r="B703" s="66">
        <v>-6830</v>
      </c>
      <c r="C703" s="50" t="e">
        <f>VLOOKUP($A703,級距!$A:$K,9,FALSE)</f>
        <v>#N/A</v>
      </c>
      <c r="D703" s="50" t="e">
        <f>VLOOKUP($A703,級距!A:K,10,FALSE)</f>
        <v>#N/A</v>
      </c>
      <c r="E703" s="50" t="e">
        <f>VLOOKUP($A703,級距!A:K,11,FALSE)</f>
        <v>#N/A</v>
      </c>
      <c r="F703" s="50">
        <f t="shared" si="10"/>
        <v>1</v>
      </c>
    </row>
    <row r="704" spans="1:6" x14ac:dyDescent="0.25">
      <c r="A704" s="73" t="s">
        <v>769</v>
      </c>
      <c r="B704" s="66">
        <v>20720</v>
      </c>
      <c r="C704" s="50" t="e">
        <f>VLOOKUP($A704,級距!$A:$K,9,FALSE)</f>
        <v>#N/A</v>
      </c>
      <c r="D704" s="50" t="e">
        <f>VLOOKUP($A704,級距!A:K,10,FALSE)</f>
        <v>#N/A</v>
      </c>
      <c r="E704" s="50" t="e">
        <f>VLOOKUP($A704,級距!A:K,11,FALSE)</f>
        <v>#N/A</v>
      </c>
      <c r="F704" s="50">
        <f t="shared" si="10"/>
        <v>1</v>
      </c>
    </row>
    <row r="705" spans="1:6" x14ac:dyDescent="0.25">
      <c r="A705" s="73" t="s">
        <v>770</v>
      </c>
      <c r="B705" s="66">
        <v>13850</v>
      </c>
      <c r="C705" s="50" t="e">
        <f>VLOOKUP($A705,級距!$A:$K,9,FALSE)</f>
        <v>#N/A</v>
      </c>
      <c r="D705" s="50" t="e">
        <f>VLOOKUP($A705,級距!A:K,10,FALSE)</f>
        <v>#N/A</v>
      </c>
      <c r="E705" s="50" t="e">
        <f>VLOOKUP($A705,級距!A:K,11,FALSE)</f>
        <v>#N/A</v>
      </c>
      <c r="F705" s="50">
        <f t="shared" si="10"/>
        <v>1</v>
      </c>
    </row>
    <row r="706" spans="1:6" x14ac:dyDescent="0.25">
      <c r="A706" s="73" t="s">
        <v>771</v>
      </c>
      <c r="B706" s="66">
        <v>6735</v>
      </c>
      <c r="C706" s="50" t="e">
        <f>VLOOKUP($A706,級距!$A:$K,9,FALSE)</f>
        <v>#N/A</v>
      </c>
      <c r="D706" s="50" t="e">
        <f>VLOOKUP($A706,級距!A:K,10,FALSE)</f>
        <v>#N/A</v>
      </c>
      <c r="E706" s="50" t="e">
        <f>VLOOKUP($A706,級距!A:K,11,FALSE)</f>
        <v>#N/A</v>
      </c>
      <c r="F706" s="50">
        <f t="shared" ref="F706:F769" si="11">IF(B706&lt;&gt;0,1,0)</f>
        <v>1</v>
      </c>
    </row>
    <row r="707" spans="1:6" x14ac:dyDescent="0.25">
      <c r="A707" s="73" t="s">
        <v>772</v>
      </c>
      <c r="B707" s="66">
        <v>8700</v>
      </c>
      <c r="C707" s="50" t="e">
        <f>VLOOKUP($A707,級距!$A:$K,9,FALSE)</f>
        <v>#N/A</v>
      </c>
      <c r="D707" s="50" t="e">
        <f>VLOOKUP($A707,級距!A:K,10,FALSE)</f>
        <v>#N/A</v>
      </c>
      <c r="E707" s="50" t="e">
        <f>VLOOKUP($A707,級距!A:K,11,FALSE)</f>
        <v>#N/A</v>
      </c>
      <c r="F707" s="50">
        <f t="shared" si="11"/>
        <v>1</v>
      </c>
    </row>
    <row r="708" spans="1:6" x14ac:dyDescent="0.25">
      <c r="A708" s="73" t="s">
        <v>773</v>
      </c>
      <c r="B708" s="66">
        <v>13770</v>
      </c>
      <c r="C708" s="50" t="e">
        <f>VLOOKUP($A708,級距!$A:$K,9,FALSE)</f>
        <v>#N/A</v>
      </c>
      <c r="D708" s="50" t="e">
        <f>VLOOKUP($A708,級距!A:K,10,FALSE)</f>
        <v>#N/A</v>
      </c>
      <c r="E708" s="50" t="e">
        <f>VLOOKUP($A708,級距!A:K,11,FALSE)</f>
        <v>#N/A</v>
      </c>
      <c r="F708" s="50">
        <f t="shared" si="11"/>
        <v>1</v>
      </c>
    </row>
    <row r="709" spans="1:6" x14ac:dyDescent="0.25">
      <c r="A709" s="73" t="s">
        <v>774</v>
      </c>
      <c r="B709" s="66">
        <v>20300</v>
      </c>
      <c r="C709" s="50" t="e">
        <f>VLOOKUP($A709,級距!$A:$K,9,FALSE)</f>
        <v>#N/A</v>
      </c>
      <c r="D709" s="50" t="e">
        <f>VLOOKUP($A709,級距!A:K,10,FALSE)</f>
        <v>#N/A</v>
      </c>
      <c r="E709" s="50" t="e">
        <f>VLOOKUP($A709,級距!A:K,11,FALSE)</f>
        <v>#N/A</v>
      </c>
      <c r="F709" s="50">
        <f t="shared" si="11"/>
        <v>1</v>
      </c>
    </row>
    <row r="710" spans="1:6" x14ac:dyDescent="0.25">
      <c r="A710" s="73" t="s">
        <v>775</v>
      </c>
      <c r="B710" s="66">
        <v>-20385</v>
      </c>
      <c r="C710" s="50" t="e">
        <f>VLOOKUP($A710,級距!$A:$K,9,FALSE)</f>
        <v>#N/A</v>
      </c>
      <c r="D710" s="50" t="e">
        <f>VLOOKUP($A710,級距!A:K,10,FALSE)</f>
        <v>#N/A</v>
      </c>
      <c r="E710" s="50" t="e">
        <f>VLOOKUP($A710,級距!A:K,11,FALSE)</f>
        <v>#N/A</v>
      </c>
      <c r="F710" s="50">
        <f t="shared" si="11"/>
        <v>1</v>
      </c>
    </row>
    <row r="711" spans="1:6" x14ac:dyDescent="0.25">
      <c r="A711" s="73" t="s">
        <v>776</v>
      </c>
      <c r="B711" s="66">
        <v>-20250</v>
      </c>
      <c r="C711" s="50" t="e">
        <f>VLOOKUP($A711,級距!$A:$K,9,FALSE)</f>
        <v>#N/A</v>
      </c>
      <c r="D711" s="50" t="e">
        <f>VLOOKUP($A711,級距!A:K,10,FALSE)</f>
        <v>#N/A</v>
      </c>
      <c r="E711" s="50" t="e">
        <f>VLOOKUP($A711,級距!A:K,11,FALSE)</f>
        <v>#N/A</v>
      </c>
      <c r="F711" s="50">
        <f t="shared" si="11"/>
        <v>1</v>
      </c>
    </row>
    <row r="712" spans="1:6" x14ac:dyDescent="0.25">
      <c r="A712" s="73" t="s">
        <v>777</v>
      </c>
      <c r="B712" s="66">
        <v>14460</v>
      </c>
      <c r="C712" s="50" t="e">
        <f>VLOOKUP($A712,級距!$A:$K,9,FALSE)</f>
        <v>#N/A</v>
      </c>
      <c r="D712" s="50" t="e">
        <f>VLOOKUP($A712,級距!A:K,10,FALSE)</f>
        <v>#N/A</v>
      </c>
      <c r="E712" s="50" t="e">
        <f>VLOOKUP($A712,級距!A:K,11,FALSE)</f>
        <v>#N/A</v>
      </c>
      <c r="F712" s="50">
        <f t="shared" si="11"/>
        <v>1</v>
      </c>
    </row>
    <row r="713" spans="1:6" x14ac:dyDescent="0.25">
      <c r="A713" s="73" t="s">
        <v>778</v>
      </c>
      <c r="B713" s="66">
        <v>-20320</v>
      </c>
      <c r="C713" s="50" t="e">
        <f>VLOOKUP($A713,級距!$A:$K,9,FALSE)</f>
        <v>#N/A</v>
      </c>
      <c r="D713" s="50" t="e">
        <f>VLOOKUP($A713,級距!A:K,10,FALSE)</f>
        <v>#N/A</v>
      </c>
      <c r="E713" s="50" t="e">
        <f>VLOOKUP($A713,級距!A:K,11,FALSE)</f>
        <v>#N/A</v>
      </c>
      <c r="F713" s="50">
        <f t="shared" si="11"/>
        <v>1</v>
      </c>
    </row>
    <row r="714" spans="1:6" x14ac:dyDescent="0.25">
      <c r="A714" s="73" t="s">
        <v>779</v>
      </c>
      <c r="B714" s="66">
        <v>1500</v>
      </c>
      <c r="C714" s="50" t="e">
        <f>VLOOKUP($A714,級距!$A:$K,9,FALSE)</f>
        <v>#N/A</v>
      </c>
      <c r="D714" s="50" t="e">
        <f>VLOOKUP($A714,級距!A:K,10,FALSE)</f>
        <v>#N/A</v>
      </c>
      <c r="E714" s="50" t="e">
        <f>VLOOKUP($A714,級距!A:K,11,FALSE)</f>
        <v>#N/A</v>
      </c>
      <c r="F714" s="50">
        <f t="shared" si="11"/>
        <v>1</v>
      </c>
    </row>
    <row r="715" spans="1:6" x14ac:dyDescent="0.25">
      <c r="A715" s="73" t="s">
        <v>780</v>
      </c>
      <c r="B715" s="66">
        <v>18430</v>
      </c>
      <c r="C715" s="50" t="e">
        <f>VLOOKUP($A715,級距!$A:$K,9,FALSE)</f>
        <v>#N/A</v>
      </c>
      <c r="D715" s="50" t="e">
        <f>VLOOKUP($A715,級距!A:K,10,FALSE)</f>
        <v>#N/A</v>
      </c>
      <c r="E715" s="50" t="e">
        <f>VLOOKUP($A715,級距!A:K,11,FALSE)</f>
        <v>#N/A</v>
      </c>
      <c r="F715" s="50">
        <f t="shared" si="11"/>
        <v>1</v>
      </c>
    </row>
    <row r="716" spans="1:6" x14ac:dyDescent="0.25">
      <c r="A716" s="73" t="s">
        <v>781</v>
      </c>
      <c r="B716" s="66">
        <v>8760</v>
      </c>
      <c r="C716" s="50" t="e">
        <f>VLOOKUP($A716,級距!$A:$K,9,FALSE)</f>
        <v>#N/A</v>
      </c>
      <c r="D716" s="50" t="e">
        <f>VLOOKUP($A716,級距!A:K,10,FALSE)</f>
        <v>#N/A</v>
      </c>
      <c r="E716" s="50" t="e">
        <f>VLOOKUP($A716,級距!A:K,11,FALSE)</f>
        <v>#N/A</v>
      </c>
      <c r="F716" s="50">
        <f t="shared" si="11"/>
        <v>1</v>
      </c>
    </row>
    <row r="717" spans="1:6" x14ac:dyDescent="0.25">
      <c r="A717" s="73" t="s">
        <v>782</v>
      </c>
      <c r="B717" s="66">
        <v>-9430</v>
      </c>
      <c r="C717" s="50" t="e">
        <f>VLOOKUP($A717,級距!$A:$K,9,FALSE)</f>
        <v>#N/A</v>
      </c>
      <c r="D717" s="50" t="e">
        <f>VLOOKUP($A717,級距!A:K,10,FALSE)</f>
        <v>#N/A</v>
      </c>
      <c r="E717" s="50" t="e">
        <f>VLOOKUP($A717,級距!A:K,11,FALSE)</f>
        <v>#N/A</v>
      </c>
      <c r="F717" s="50">
        <f t="shared" si="11"/>
        <v>1</v>
      </c>
    </row>
    <row r="718" spans="1:6" x14ac:dyDescent="0.25">
      <c r="A718" s="73" t="s">
        <v>783</v>
      </c>
      <c r="B718" s="66">
        <v>-12500</v>
      </c>
      <c r="C718" s="50" t="e">
        <f>VLOOKUP($A718,級距!$A:$K,9,FALSE)</f>
        <v>#N/A</v>
      </c>
      <c r="D718" s="50" t="e">
        <f>VLOOKUP($A718,級距!A:K,10,FALSE)</f>
        <v>#N/A</v>
      </c>
      <c r="E718" s="50" t="e">
        <f>VLOOKUP($A718,級距!A:K,11,FALSE)</f>
        <v>#N/A</v>
      </c>
      <c r="F718" s="50">
        <f t="shared" si="11"/>
        <v>1</v>
      </c>
    </row>
    <row r="719" spans="1:6" x14ac:dyDescent="0.25">
      <c r="A719" s="73" t="s">
        <v>784</v>
      </c>
      <c r="B719" s="66">
        <v>-20400</v>
      </c>
      <c r="C719" s="50" t="e">
        <f>VLOOKUP($A719,級距!$A:$K,9,FALSE)</f>
        <v>#N/A</v>
      </c>
      <c r="D719" s="50" t="e">
        <f>VLOOKUP($A719,級距!A:K,10,FALSE)</f>
        <v>#N/A</v>
      </c>
      <c r="E719" s="50" t="e">
        <f>VLOOKUP($A719,級距!A:K,11,FALSE)</f>
        <v>#N/A</v>
      </c>
      <c r="F719" s="50">
        <f t="shared" si="11"/>
        <v>1</v>
      </c>
    </row>
    <row r="720" spans="1:6" x14ac:dyDescent="0.25">
      <c r="A720" s="73" t="s">
        <v>785</v>
      </c>
      <c r="B720" s="66">
        <v>20995</v>
      </c>
      <c r="C720" s="50" t="e">
        <f>VLOOKUP($A720,級距!$A:$K,9,FALSE)</f>
        <v>#N/A</v>
      </c>
      <c r="D720" s="50" t="e">
        <f>VLOOKUP($A720,級距!A:K,10,FALSE)</f>
        <v>#N/A</v>
      </c>
      <c r="E720" s="50" t="e">
        <f>VLOOKUP($A720,級距!A:K,11,FALSE)</f>
        <v>#N/A</v>
      </c>
      <c r="F720" s="50">
        <f t="shared" si="11"/>
        <v>1</v>
      </c>
    </row>
    <row r="721" spans="1:6" x14ac:dyDescent="0.25">
      <c r="A721" s="73" t="s">
        <v>786</v>
      </c>
      <c r="B721" s="66">
        <v>-20400</v>
      </c>
      <c r="C721" s="50" t="e">
        <f>VLOOKUP($A721,級距!$A:$K,9,FALSE)</f>
        <v>#N/A</v>
      </c>
      <c r="D721" s="50" t="e">
        <f>VLOOKUP($A721,級距!A:K,10,FALSE)</f>
        <v>#N/A</v>
      </c>
      <c r="E721" s="50" t="e">
        <f>VLOOKUP($A721,級距!A:K,11,FALSE)</f>
        <v>#N/A</v>
      </c>
      <c r="F721" s="50">
        <f t="shared" si="11"/>
        <v>1</v>
      </c>
    </row>
    <row r="722" spans="1:6" x14ac:dyDescent="0.25">
      <c r="A722" s="73" t="s">
        <v>787</v>
      </c>
      <c r="B722" s="66">
        <v>34220</v>
      </c>
      <c r="C722" s="50" t="e">
        <f>VLOOKUP($A722,級距!$A:$K,9,FALSE)</f>
        <v>#N/A</v>
      </c>
      <c r="D722" s="50" t="e">
        <f>VLOOKUP($A722,級距!A:K,10,FALSE)</f>
        <v>#N/A</v>
      </c>
      <c r="E722" s="50" t="e">
        <f>VLOOKUP($A722,級距!A:K,11,FALSE)</f>
        <v>#N/A</v>
      </c>
      <c r="F722" s="50">
        <f t="shared" si="11"/>
        <v>1</v>
      </c>
    </row>
    <row r="723" spans="1:6" x14ac:dyDescent="0.25">
      <c r="A723" s="73" t="s">
        <v>788</v>
      </c>
      <c r="B723" s="66">
        <v>2610</v>
      </c>
      <c r="C723" s="50" t="e">
        <f>VLOOKUP($A723,級距!$A:$K,9,FALSE)</f>
        <v>#N/A</v>
      </c>
      <c r="D723" s="50" t="e">
        <f>VLOOKUP($A723,級距!A:K,10,FALSE)</f>
        <v>#N/A</v>
      </c>
      <c r="E723" s="50" t="e">
        <f>VLOOKUP($A723,級距!A:K,11,FALSE)</f>
        <v>#N/A</v>
      </c>
      <c r="F723" s="50">
        <f t="shared" si="11"/>
        <v>1</v>
      </c>
    </row>
    <row r="724" spans="1:6" x14ac:dyDescent="0.25">
      <c r="A724" s="73" t="s">
        <v>789</v>
      </c>
      <c r="B724" s="66">
        <v>5650</v>
      </c>
      <c r="C724" s="50" t="e">
        <f>VLOOKUP($A724,級距!$A:$K,9,FALSE)</f>
        <v>#N/A</v>
      </c>
      <c r="D724" s="50" t="e">
        <f>VLOOKUP($A724,級距!A:K,10,FALSE)</f>
        <v>#N/A</v>
      </c>
      <c r="E724" s="50" t="e">
        <f>VLOOKUP($A724,級距!A:K,11,FALSE)</f>
        <v>#N/A</v>
      </c>
      <c r="F724" s="50">
        <f t="shared" si="11"/>
        <v>1</v>
      </c>
    </row>
    <row r="725" spans="1:6" x14ac:dyDescent="0.25">
      <c r="A725" s="73" t="s">
        <v>790</v>
      </c>
      <c r="B725" s="66">
        <v>11620</v>
      </c>
      <c r="C725" s="50" t="e">
        <f>VLOOKUP($A725,級距!$A:$K,9,FALSE)</f>
        <v>#N/A</v>
      </c>
      <c r="D725" s="50" t="e">
        <f>VLOOKUP($A725,級距!A:K,10,FALSE)</f>
        <v>#N/A</v>
      </c>
      <c r="E725" s="50" t="e">
        <f>VLOOKUP($A725,級距!A:K,11,FALSE)</f>
        <v>#N/A</v>
      </c>
      <c r="F725" s="50">
        <f t="shared" si="11"/>
        <v>1</v>
      </c>
    </row>
    <row r="726" spans="1:6" x14ac:dyDescent="0.25">
      <c r="A726" s="73" t="s">
        <v>791</v>
      </c>
      <c r="B726" s="66">
        <v>-20400</v>
      </c>
      <c r="C726" s="50" t="e">
        <f>VLOOKUP($A726,級距!$A:$K,9,FALSE)</f>
        <v>#N/A</v>
      </c>
      <c r="D726" s="50" t="e">
        <f>VLOOKUP($A726,級距!A:K,10,FALSE)</f>
        <v>#N/A</v>
      </c>
      <c r="E726" s="50" t="e">
        <f>VLOOKUP($A726,級距!A:K,11,FALSE)</f>
        <v>#N/A</v>
      </c>
      <c r="F726" s="50">
        <f t="shared" si="11"/>
        <v>1</v>
      </c>
    </row>
    <row r="727" spans="1:6" x14ac:dyDescent="0.25">
      <c r="A727" s="73" t="s">
        <v>792</v>
      </c>
      <c r="B727" s="66">
        <v>18040</v>
      </c>
      <c r="C727" s="50" t="e">
        <f>VLOOKUP($A727,級距!$A:$K,9,FALSE)</f>
        <v>#N/A</v>
      </c>
      <c r="D727" s="50" t="e">
        <f>VLOOKUP($A727,級距!A:K,10,FALSE)</f>
        <v>#N/A</v>
      </c>
      <c r="E727" s="50" t="e">
        <f>VLOOKUP($A727,級距!A:K,11,FALSE)</f>
        <v>#N/A</v>
      </c>
      <c r="F727" s="50">
        <f t="shared" si="11"/>
        <v>1</v>
      </c>
    </row>
    <row r="728" spans="1:6" x14ac:dyDescent="0.25">
      <c r="A728" s="73" t="s">
        <v>793</v>
      </c>
      <c r="B728" s="66">
        <v>-20410</v>
      </c>
      <c r="C728" s="50" t="e">
        <f>VLOOKUP($A728,級距!$A:$K,9,FALSE)</f>
        <v>#N/A</v>
      </c>
      <c r="D728" s="50" t="e">
        <f>VLOOKUP($A728,級距!A:K,10,FALSE)</f>
        <v>#N/A</v>
      </c>
      <c r="E728" s="50" t="e">
        <f>VLOOKUP($A728,級距!A:K,11,FALSE)</f>
        <v>#N/A</v>
      </c>
      <c r="F728" s="50">
        <f t="shared" si="11"/>
        <v>1</v>
      </c>
    </row>
    <row r="729" spans="1:6" x14ac:dyDescent="0.25">
      <c r="A729" s="73" t="s">
        <v>794</v>
      </c>
      <c r="B729" s="66">
        <v>3445</v>
      </c>
      <c r="C729" s="50" t="e">
        <f>VLOOKUP($A729,級距!$A:$K,9,FALSE)</f>
        <v>#N/A</v>
      </c>
      <c r="D729" s="50" t="e">
        <f>VLOOKUP($A729,級距!A:K,10,FALSE)</f>
        <v>#N/A</v>
      </c>
      <c r="E729" s="50" t="e">
        <f>VLOOKUP($A729,級距!A:K,11,FALSE)</f>
        <v>#N/A</v>
      </c>
      <c r="F729" s="50">
        <f t="shared" si="11"/>
        <v>1</v>
      </c>
    </row>
    <row r="730" spans="1:6" x14ac:dyDescent="0.25">
      <c r="A730" s="73" t="s">
        <v>795</v>
      </c>
      <c r="B730" s="66">
        <v>5650</v>
      </c>
      <c r="C730" s="50" t="e">
        <f>VLOOKUP($A730,級距!$A:$K,9,FALSE)</f>
        <v>#N/A</v>
      </c>
      <c r="D730" s="50" t="e">
        <f>VLOOKUP($A730,級距!A:K,10,FALSE)</f>
        <v>#N/A</v>
      </c>
      <c r="E730" s="50" t="e">
        <f>VLOOKUP($A730,級距!A:K,11,FALSE)</f>
        <v>#N/A</v>
      </c>
      <c r="F730" s="50">
        <f t="shared" si="11"/>
        <v>1</v>
      </c>
    </row>
    <row r="731" spans="1:6" x14ac:dyDescent="0.25">
      <c r="A731" s="73" t="s">
        <v>796</v>
      </c>
      <c r="B731" s="66">
        <v>31850</v>
      </c>
      <c r="C731" s="50" t="e">
        <f>VLOOKUP($A731,級距!$A:$K,9,FALSE)</f>
        <v>#N/A</v>
      </c>
      <c r="D731" s="50" t="e">
        <f>VLOOKUP($A731,級距!A:K,10,FALSE)</f>
        <v>#N/A</v>
      </c>
      <c r="E731" s="50" t="e">
        <f>VLOOKUP($A731,級距!A:K,11,FALSE)</f>
        <v>#N/A</v>
      </c>
      <c r="F731" s="50">
        <f t="shared" si="11"/>
        <v>1</v>
      </c>
    </row>
    <row r="732" spans="1:6" x14ac:dyDescent="0.25">
      <c r="A732" s="73" t="s">
        <v>797</v>
      </c>
      <c r="B732" s="66">
        <v>-20400</v>
      </c>
      <c r="C732" s="50" t="e">
        <f>VLOOKUP($A732,級距!$A:$K,9,FALSE)</f>
        <v>#N/A</v>
      </c>
      <c r="D732" s="50" t="e">
        <f>VLOOKUP($A732,級距!A:K,10,FALSE)</f>
        <v>#N/A</v>
      </c>
      <c r="E732" s="50" t="e">
        <f>VLOOKUP($A732,級距!A:K,11,FALSE)</f>
        <v>#N/A</v>
      </c>
      <c r="F732" s="50">
        <f t="shared" si="11"/>
        <v>1</v>
      </c>
    </row>
    <row r="733" spans="1:6" x14ac:dyDescent="0.25">
      <c r="A733" s="73" t="s">
        <v>798</v>
      </c>
      <c r="B733" s="66">
        <v>-20540</v>
      </c>
      <c r="C733" s="50" t="e">
        <f>VLOOKUP($A733,級距!$A:$K,9,FALSE)</f>
        <v>#N/A</v>
      </c>
      <c r="D733" s="50" t="e">
        <f>VLOOKUP($A733,級距!A:K,10,FALSE)</f>
        <v>#N/A</v>
      </c>
      <c r="E733" s="50" t="e">
        <f>VLOOKUP($A733,級距!A:K,11,FALSE)</f>
        <v>#N/A</v>
      </c>
      <c r="F733" s="50">
        <f t="shared" si="11"/>
        <v>1</v>
      </c>
    </row>
    <row r="734" spans="1:6" x14ac:dyDescent="0.25">
      <c r="A734" s="73" t="s">
        <v>799</v>
      </c>
      <c r="B734" s="66">
        <v>-20385</v>
      </c>
      <c r="C734" s="50" t="e">
        <f>VLOOKUP($A734,級距!$A:$K,9,FALSE)</f>
        <v>#N/A</v>
      </c>
      <c r="D734" s="50" t="e">
        <f>VLOOKUP($A734,級距!A:K,10,FALSE)</f>
        <v>#N/A</v>
      </c>
      <c r="E734" s="50" t="e">
        <f>VLOOKUP($A734,級距!A:K,11,FALSE)</f>
        <v>#N/A</v>
      </c>
      <c r="F734" s="50">
        <f t="shared" si="11"/>
        <v>1</v>
      </c>
    </row>
    <row r="735" spans="1:6" x14ac:dyDescent="0.25">
      <c r="A735" s="73" t="s">
        <v>800</v>
      </c>
      <c r="B735" s="66">
        <v>-20385</v>
      </c>
      <c r="C735" s="50" t="e">
        <f>VLOOKUP($A735,級距!$A:$K,9,FALSE)</f>
        <v>#N/A</v>
      </c>
      <c r="D735" s="50" t="e">
        <f>VLOOKUP($A735,級距!A:K,10,FALSE)</f>
        <v>#N/A</v>
      </c>
      <c r="E735" s="50" t="e">
        <f>VLOOKUP($A735,級距!A:K,11,FALSE)</f>
        <v>#N/A</v>
      </c>
      <c r="F735" s="50">
        <f t="shared" si="11"/>
        <v>1</v>
      </c>
    </row>
    <row r="736" spans="1:6" x14ac:dyDescent="0.25">
      <c r="A736" s="73" t="s">
        <v>801</v>
      </c>
      <c r="B736" s="66">
        <v>6010</v>
      </c>
      <c r="C736" s="50" t="e">
        <f>VLOOKUP($A736,級距!$A:$K,9,FALSE)</f>
        <v>#N/A</v>
      </c>
      <c r="D736" s="50" t="e">
        <f>VLOOKUP($A736,級距!A:K,10,FALSE)</f>
        <v>#N/A</v>
      </c>
      <c r="E736" s="50" t="e">
        <f>VLOOKUP($A736,級距!A:K,11,FALSE)</f>
        <v>#N/A</v>
      </c>
      <c r="F736" s="50">
        <f t="shared" si="11"/>
        <v>1</v>
      </c>
    </row>
    <row r="737" spans="1:6" x14ac:dyDescent="0.25">
      <c r="A737" s="73" t="s">
        <v>802</v>
      </c>
      <c r="B737" s="66">
        <v>3135</v>
      </c>
      <c r="C737" s="50" t="e">
        <f>VLOOKUP($A737,級距!$A:$K,9,FALSE)</f>
        <v>#N/A</v>
      </c>
      <c r="D737" s="50" t="e">
        <f>VLOOKUP($A737,級距!A:K,10,FALSE)</f>
        <v>#N/A</v>
      </c>
      <c r="E737" s="50" t="e">
        <f>VLOOKUP($A737,級距!A:K,11,FALSE)</f>
        <v>#N/A</v>
      </c>
      <c r="F737" s="50">
        <f t="shared" si="11"/>
        <v>1</v>
      </c>
    </row>
    <row r="738" spans="1:6" x14ac:dyDescent="0.25">
      <c r="A738" s="73" t="s">
        <v>803</v>
      </c>
      <c r="B738" s="66">
        <v>8265</v>
      </c>
      <c r="C738" s="50" t="e">
        <f>VLOOKUP($A738,級距!$A:$K,9,FALSE)</f>
        <v>#N/A</v>
      </c>
      <c r="D738" s="50" t="e">
        <f>VLOOKUP($A738,級距!A:K,10,FALSE)</f>
        <v>#N/A</v>
      </c>
      <c r="E738" s="50" t="e">
        <f>VLOOKUP($A738,級距!A:K,11,FALSE)</f>
        <v>#N/A</v>
      </c>
      <c r="F738" s="50">
        <f t="shared" si="11"/>
        <v>1</v>
      </c>
    </row>
    <row r="739" spans="1:6" x14ac:dyDescent="0.25">
      <c r="A739" s="73" t="s">
        <v>804</v>
      </c>
      <c r="B739" s="66">
        <v>-20400</v>
      </c>
      <c r="C739" s="50" t="e">
        <f>VLOOKUP($A739,級距!$A:$K,9,FALSE)</f>
        <v>#N/A</v>
      </c>
      <c r="D739" s="50" t="e">
        <f>VLOOKUP($A739,級距!A:K,10,FALSE)</f>
        <v>#N/A</v>
      </c>
      <c r="E739" s="50" t="e">
        <f>VLOOKUP($A739,級距!A:K,11,FALSE)</f>
        <v>#N/A</v>
      </c>
      <c r="F739" s="50">
        <f t="shared" si="11"/>
        <v>1</v>
      </c>
    </row>
    <row r="740" spans="1:6" x14ac:dyDescent="0.25">
      <c r="A740" s="73" t="s">
        <v>805</v>
      </c>
      <c r="B740" s="66">
        <v>7470</v>
      </c>
      <c r="C740" s="50" t="e">
        <f>VLOOKUP($A740,級距!$A:$K,9,FALSE)</f>
        <v>#N/A</v>
      </c>
      <c r="D740" s="50" t="e">
        <f>VLOOKUP($A740,級距!A:K,10,FALSE)</f>
        <v>#N/A</v>
      </c>
      <c r="E740" s="50" t="e">
        <f>VLOOKUP($A740,級距!A:K,11,FALSE)</f>
        <v>#N/A</v>
      </c>
      <c r="F740" s="50">
        <f t="shared" si="11"/>
        <v>1</v>
      </c>
    </row>
    <row r="741" spans="1:6" x14ac:dyDescent="0.25">
      <c r="A741" s="73" t="s">
        <v>806</v>
      </c>
      <c r="B741" s="66">
        <v>-800</v>
      </c>
      <c r="C741" s="50" t="e">
        <f>VLOOKUP($A741,級距!$A:$K,9,FALSE)</f>
        <v>#N/A</v>
      </c>
      <c r="D741" s="50" t="e">
        <f>VLOOKUP($A741,級距!A:K,10,FALSE)</f>
        <v>#N/A</v>
      </c>
      <c r="E741" s="50" t="e">
        <f>VLOOKUP($A741,級距!A:K,11,FALSE)</f>
        <v>#N/A</v>
      </c>
      <c r="F741" s="50">
        <f t="shared" si="11"/>
        <v>1</v>
      </c>
    </row>
    <row r="742" spans="1:6" x14ac:dyDescent="0.25">
      <c r="A742" s="73" t="s">
        <v>807</v>
      </c>
      <c r="B742" s="66">
        <v>9150</v>
      </c>
      <c r="C742" s="50" t="e">
        <f>VLOOKUP($A742,級距!$A:$K,9,FALSE)</f>
        <v>#N/A</v>
      </c>
      <c r="D742" s="50" t="e">
        <f>VLOOKUP($A742,級距!A:K,10,FALSE)</f>
        <v>#N/A</v>
      </c>
      <c r="E742" s="50" t="e">
        <f>VLOOKUP($A742,級距!A:K,11,FALSE)</f>
        <v>#N/A</v>
      </c>
      <c r="F742" s="50">
        <f t="shared" si="11"/>
        <v>1</v>
      </c>
    </row>
    <row r="743" spans="1:6" x14ac:dyDescent="0.25">
      <c r="A743" s="73" t="s">
        <v>808</v>
      </c>
      <c r="B743" s="66">
        <v>15200</v>
      </c>
      <c r="C743" s="50" t="e">
        <f>VLOOKUP($A743,級距!$A:$K,9,FALSE)</f>
        <v>#N/A</v>
      </c>
      <c r="D743" s="50" t="e">
        <f>VLOOKUP($A743,級距!A:K,10,FALSE)</f>
        <v>#N/A</v>
      </c>
      <c r="E743" s="50" t="e">
        <f>VLOOKUP($A743,級距!A:K,11,FALSE)</f>
        <v>#N/A</v>
      </c>
      <c r="F743" s="50">
        <f t="shared" si="11"/>
        <v>1</v>
      </c>
    </row>
    <row r="744" spans="1:6" x14ac:dyDescent="0.25">
      <c r="A744" s="73" t="s">
        <v>809</v>
      </c>
      <c r="B744" s="66">
        <v>-14130</v>
      </c>
      <c r="C744" s="50" t="e">
        <f>VLOOKUP($A744,級距!$A:$K,9,FALSE)</f>
        <v>#N/A</v>
      </c>
      <c r="D744" s="50" t="e">
        <f>VLOOKUP($A744,級距!A:K,10,FALSE)</f>
        <v>#N/A</v>
      </c>
      <c r="E744" s="50" t="e">
        <f>VLOOKUP($A744,級距!A:K,11,FALSE)</f>
        <v>#N/A</v>
      </c>
      <c r="F744" s="50">
        <f t="shared" si="11"/>
        <v>1</v>
      </c>
    </row>
    <row r="745" spans="1:6" x14ac:dyDescent="0.25">
      <c r="A745" s="73" t="s">
        <v>810</v>
      </c>
      <c r="B745" s="66">
        <v>6700</v>
      </c>
      <c r="C745" s="50" t="e">
        <f>VLOOKUP($A745,級距!$A:$K,9,FALSE)</f>
        <v>#N/A</v>
      </c>
      <c r="D745" s="50" t="e">
        <f>VLOOKUP($A745,級距!A:K,10,FALSE)</f>
        <v>#N/A</v>
      </c>
      <c r="E745" s="50" t="e">
        <f>VLOOKUP($A745,級距!A:K,11,FALSE)</f>
        <v>#N/A</v>
      </c>
      <c r="F745" s="50">
        <f t="shared" si="11"/>
        <v>1</v>
      </c>
    </row>
    <row r="746" spans="1:6" x14ac:dyDescent="0.25">
      <c r="A746" s="73" t="s">
        <v>811</v>
      </c>
      <c r="B746" s="66">
        <v>-20800</v>
      </c>
      <c r="C746" s="50" t="e">
        <f>VLOOKUP($A746,級距!$A:$K,9,FALSE)</f>
        <v>#N/A</v>
      </c>
      <c r="D746" s="50" t="e">
        <f>VLOOKUP($A746,級距!A:K,10,FALSE)</f>
        <v>#N/A</v>
      </c>
      <c r="E746" s="50" t="e">
        <f>VLOOKUP($A746,級距!A:K,11,FALSE)</f>
        <v>#N/A</v>
      </c>
      <c r="F746" s="50">
        <f t="shared" si="11"/>
        <v>1</v>
      </c>
    </row>
    <row r="747" spans="1:6" x14ac:dyDescent="0.25">
      <c r="A747" s="73" t="s">
        <v>812</v>
      </c>
      <c r="B747" s="66">
        <v>-20400</v>
      </c>
      <c r="C747" s="50" t="e">
        <f>VLOOKUP($A747,級距!$A:$K,9,FALSE)</f>
        <v>#N/A</v>
      </c>
      <c r="D747" s="50" t="e">
        <f>VLOOKUP($A747,級距!A:K,10,FALSE)</f>
        <v>#N/A</v>
      </c>
      <c r="E747" s="50" t="e">
        <f>VLOOKUP($A747,級距!A:K,11,FALSE)</f>
        <v>#N/A</v>
      </c>
      <c r="F747" s="50">
        <f t="shared" si="11"/>
        <v>1</v>
      </c>
    </row>
    <row r="748" spans="1:6" x14ac:dyDescent="0.25">
      <c r="A748" s="73" t="s">
        <v>813</v>
      </c>
      <c r="B748" s="66">
        <v>-5510</v>
      </c>
      <c r="C748" s="50" t="e">
        <f>VLOOKUP($A748,級距!$A:$K,9,FALSE)</f>
        <v>#N/A</v>
      </c>
      <c r="D748" s="50" t="e">
        <f>VLOOKUP($A748,級距!A:K,10,FALSE)</f>
        <v>#N/A</v>
      </c>
      <c r="E748" s="50" t="e">
        <f>VLOOKUP($A748,級距!A:K,11,FALSE)</f>
        <v>#N/A</v>
      </c>
      <c r="F748" s="50">
        <f t="shared" si="11"/>
        <v>1</v>
      </c>
    </row>
    <row r="749" spans="1:6" x14ac:dyDescent="0.25">
      <c r="A749" s="73" t="s">
        <v>814</v>
      </c>
      <c r="B749" s="66">
        <v>-10550</v>
      </c>
      <c r="C749" s="50" t="e">
        <f>VLOOKUP($A749,級距!$A:$K,9,FALSE)</f>
        <v>#N/A</v>
      </c>
      <c r="D749" s="50" t="e">
        <f>VLOOKUP($A749,級距!A:K,10,FALSE)</f>
        <v>#N/A</v>
      </c>
      <c r="E749" s="50" t="e">
        <f>VLOOKUP($A749,級距!A:K,11,FALSE)</f>
        <v>#N/A</v>
      </c>
      <c r="F749" s="50">
        <f t="shared" si="11"/>
        <v>1</v>
      </c>
    </row>
    <row r="750" spans="1:6" x14ac:dyDescent="0.25">
      <c r="A750" s="73" t="s">
        <v>815</v>
      </c>
      <c r="B750" s="66">
        <v>21290</v>
      </c>
      <c r="C750" s="50" t="e">
        <f>VLOOKUP($A750,級距!$A:$K,9,FALSE)</f>
        <v>#N/A</v>
      </c>
      <c r="D750" s="50" t="e">
        <f>VLOOKUP($A750,級距!A:K,10,FALSE)</f>
        <v>#N/A</v>
      </c>
      <c r="E750" s="50" t="e">
        <f>VLOOKUP($A750,級距!A:K,11,FALSE)</f>
        <v>#N/A</v>
      </c>
      <c r="F750" s="50">
        <f t="shared" si="11"/>
        <v>1</v>
      </c>
    </row>
    <row r="751" spans="1:6" x14ac:dyDescent="0.25">
      <c r="A751" s="73" t="s">
        <v>816</v>
      </c>
      <c r="B751" s="66">
        <v>13145</v>
      </c>
      <c r="C751" s="50" t="e">
        <f>VLOOKUP($A751,級距!$A:$K,9,FALSE)</f>
        <v>#N/A</v>
      </c>
      <c r="D751" s="50" t="e">
        <f>VLOOKUP($A751,級距!A:K,10,FALSE)</f>
        <v>#N/A</v>
      </c>
      <c r="E751" s="50" t="e">
        <f>VLOOKUP($A751,級距!A:K,11,FALSE)</f>
        <v>#N/A</v>
      </c>
      <c r="F751" s="50">
        <f t="shared" si="11"/>
        <v>1</v>
      </c>
    </row>
    <row r="752" spans="1:6" x14ac:dyDescent="0.25">
      <c r="A752" s="73" t="s">
        <v>817</v>
      </c>
      <c r="B752" s="66">
        <v>-20800</v>
      </c>
      <c r="C752" s="50" t="e">
        <f>VLOOKUP($A752,級距!$A:$K,9,FALSE)</f>
        <v>#N/A</v>
      </c>
      <c r="D752" s="50" t="e">
        <f>VLOOKUP($A752,級距!A:K,10,FALSE)</f>
        <v>#N/A</v>
      </c>
      <c r="E752" s="50" t="e">
        <f>VLOOKUP($A752,級距!A:K,11,FALSE)</f>
        <v>#N/A</v>
      </c>
      <c r="F752" s="50">
        <f t="shared" si="11"/>
        <v>1</v>
      </c>
    </row>
    <row r="753" spans="1:6" x14ac:dyDescent="0.25">
      <c r="A753" s="73" t="s">
        <v>818</v>
      </c>
      <c r="B753" s="66">
        <v>8010</v>
      </c>
      <c r="C753" s="50" t="e">
        <f>VLOOKUP($A753,級距!$A:$K,9,FALSE)</f>
        <v>#N/A</v>
      </c>
      <c r="D753" s="50" t="e">
        <f>VLOOKUP($A753,級距!A:K,10,FALSE)</f>
        <v>#N/A</v>
      </c>
      <c r="E753" s="50" t="e">
        <f>VLOOKUP($A753,級距!A:K,11,FALSE)</f>
        <v>#N/A</v>
      </c>
      <c r="F753" s="50">
        <f t="shared" si="11"/>
        <v>1</v>
      </c>
    </row>
    <row r="754" spans="1:6" x14ac:dyDescent="0.25">
      <c r="A754" s="73" t="s">
        <v>819</v>
      </c>
      <c r="B754" s="66">
        <v>5000</v>
      </c>
      <c r="C754" s="50" t="e">
        <f>VLOOKUP($A754,級距!$A:$K,9,FALSE)</f>
        <v>#N/A</v>
      </c>
      <c r="D754" s="50" t="e">
        <f>VLOOKUP($A754,級距!A:K,10,FALSE)</f>
        <v>#N/A</v>
      </c>
      <c r="E754" s="50" t="e">
        <f>VLOOKUP($A754,級距!A:K,11,FALSE)</f>
        <v>#N/A</v>
      </c>
      <c r="F754" s="50">
        <f t="shared" si="11"/>
        <v>1</v>
      </c>
    </row>
    <row r="755" spans="1:6" x14ac:dyDescent="0.25">
      <c r="A755" s="73" t="s">
        <v>820</v>
      </c>
      <c r="B755" s="66">
        <v>-8190</v>
      </c>
      <c r="C755" s="50" t="e">
        <f>VLOOKUP($A755,級距!$A:$K,9,FALSE)</f>
        <v>#N/A</v>
      </c>
      <c r="D755" s="50" t="e">
        <f>VLOOKUP($A755,級距!A:K,10,FALSE)</f>
        <v>#N/A</v>
      </c>
      <c r="E755" s="50" t="e">
        <f>VLOOKUP($A755,級距!A:K,11,FALSE)</f>
        <v>#N/A</v>
      </c>
      <c r="F755" s="50">
        <f t="shared" si="11"/>
        <v>1</v>
      </c>
    </row>
    <row r="756" spans="1:6" x14ac:dyDescent="0.25">
      <c r="A756" s="73" t="s">
        <v>821</v>
      </c>
      <c r="B756" s="66">
        <v>19320</v>
      </c>
      <c r="C756" s="50" t="e">
        <f>VLOOKUP($A756,級距!$A:$K,9,FALSE)</f>
        <v>#N/A</v>
      </c>
      <c r="D756" s="50" t="e">
        <f>VLOOKUP($A756,級距!A:K,10,FALSE)</f>
        <v>#N/A</v>
      </c>
      <c r="E756" s="50" t="e">
        <f>VLOOKUP($A756,級距!A:K,11,FALSE)</f>
        <v>#N/A</v>
      </c>
      <c r="F756" s="50">
        <f t="shared" si="11"/>
        <v>1</v>
      </c>
    </row>
    <row r="757" spans="1:6" x14ac:dyDescent="0.25">
      <c r="A757" s="73" t="s">
        <v>822</v>
      </c>
      <c r="B757" s="66">
        <v>4850</v>
      </c>
      <c r="C757" s="50" t="e">
        <f>VLOOKUP($A757,級距!$A:$K,9,FALSE)</f>
        <v>#N/A</v>
      </c>
      <c r="D757" s="50" t="e">
        <f>VLOOKUP($A757,級距!A:K,10,FALSE)</f>
        <v>#N/A</v>
      </c>
      <c r="E757" s="50" t="e">
        <f>VLOOKUP($A757,級距!A:K,11,FALSE)</f>
        <v>#N/A</v>
      </c>
      <c r="F757" s="50">
        <f t="shared" si="11"/>
        <v>1</v>
      </c>
    </row>
    <row r="758" spans="1:6" x14ac:dyDescent="0.25">
      <c r="A758" s="73" t="s">
        <v>823</v>
      </c>
      <c r="B758" s="66">
        <v>18810</v>
      </c>
      <c r="C758" s="50" t="e">
        <f>VLOOKUP($A758,級距!$A:$K,9,FALSE)</f>
        <v>#N/A</v>
      </c>
      <c r="D758" s="50" t="e">
        <f>VLOOKUP($A758,級距!A:K,10,FALSE)</f>
        <v>#N/A</v>
      </c>
      <c r="E758" s="50" t="e">
        <f>VLOOKUP($A758,級距!A:K,11,FALSE)</f>
        <v>#N/A</v>
      </c>
      <c r="F758" s="50">
        <f t="shared" si="11"/>
        <v>1</v>
      </c>
    </row>
    <row r="759" spans="1:6" x14ac:dyDescent="0.25">
      <c r="A759" s="73" t="s">
        <v>824</v>
      </c>
      <c r="B759" s="66">
        <v>14990</v>
      </c>
      <c r="C759" s="50" t="e">
        <f>VLOOKUP($A759,級距!$A:$K,9,FALSE)</f>
        <v>#N/A</v>
      </c>
      <c r="D759" s="50" t="e">
        <f>VLOOKUP($A759,級距!A:K,10,FALSE)</f>
        <v>#N/A</v>
      </c>
      <c r="E759" s="50" t="e">
        <f>VLOOKUP($A759,級距!A:K,11,FALSE)</f>
        <v>#N/A</v>
      </c>
      <c r="F759" s="50">
        <f t="shared" si="11"/>
        <v>1</v>
      </c>
    </row>
    <row r="760" spans="1:6" x14ac:dyDescent="0.25">
      <c r="A760" s="73" t="s">
        <v>825</v>
      </c>
      <c r="B760" s="66">
        <v>-20400</v>
      </c>
      <c r="C760" s="50" t="e">
        <f>VLOOKUP($A760,級距!$A:$K,9,FALSE)</f>
        <v>#N/A</v>
      </c>
      <c r="D760" s="50" t="e">
        <f>VLOOKUP($A760,級距!A:K,10,FALSE)</f>
        <v>#N/A</v>
      </c>
      <c r="E760" s="50" t="e">
        <f>VLOOKUP($A760,級距!A:K,11,FALSE)</f>
        <v>#N/A</v>
      </c>
      <c r="F760" s="50">
        <f t="shared" si="11"/>
        <v>1</v>
      </c>
    </row>
    <row r="761" spans="1:6" x14ac:dyDescent="0.25">
      <c r="A761" s="73" t="s">
        <v>826</v>
      </c>
      <c r="B761" s="66">
        <v>37070</v>
      </c>
      <c r="C761" s="50" t="e">
        <f>VLOOKUP($A761,級距!$A:$K,9,FALSE)</f>
        <v>#N/A</v>
      </c>
      <c r="D761" s="50" t="e">
        <f>VLOOKUP($A761,級距!A:K,10,FALSE)</f>
        <v>#N/A</v>
      </c>
      <c r="E761" s="50" t="e">
        <f>VLOOKUP($A761,級距!A:K,11,FALSE)</f>
        <v>#N/A</v>
      </c>
      <c r="F761" s="50">
        <f t="shared" si="11"/>
        <v>1</v>
      </c>
    </row>
    <row r="762" spans="1:6" x14ac:dyDescent="0.25">
      <c r="A762" s="73" t="s">
        <v>827</v>
      </c>
      <c r="B762" s="66">
        <v>44780</v>
      </c>
      <c r="C762" s="50" t="e">
        <f>VLOOKUP($A762,級距!$A:$K,9,FALSE)</f>
        <v>#N/A</v>
      </c>
      <c r="D762" s="50" t="e">
        <f>VLOOKUP($A762,級距!A:K,10,FALSE)</f>
        <v>#N/A</v>
      </c>
      <c r="E762" s="50" t="e">
        <f>VLOOKUP($A762,級距!A:K,11,FALSE)</f>
        <v>#N/A</v>
      </c>
      <c r="F762" s="50">
        <f t="shared" si="11"/>
        <v>1</v>
      </c>
    </row>
    <row r="763" spans="1:6" x14ac:dyDescent="0.25">
      <c r="A763" s="73" t="s">
        <v>828</v>
      </c>
      <c r="B763" s="66">
        <v>5175</v>
      </c>
      <c r="C763" s="50" t="e">
        <f>VLOOKUP($A763,級距!$A:$K,9,FALSE)</f>
        <v>#N/A</v>
      </c>
      <c r="D763" s="50" t="e">
        <f>VLOOKUP($A763,級距!A:K,10,FALSE)</f>
        <v>#N/A</v>
      </c>
      <c r="E763" s="50" t="e">
        <f>VLOOKUP($A763,級距!A:K,11,FALSE)</f>
        <v>#N/A</v>
      </c>
      <c r="F763" s="50">
        <f t="shared" si="11"/>
        <v>1</v>
      </c>
    </row>
    <row r="764" spans="1:6" x14ac:dyDescent="0.25">
      <c r="A764" s="73" t="s">
        <v>829</v>
      </c>
      <c r="B764" s="66">
        <v>4480</v>
      </c>
      <c r="C764" s="50" t="e">
        <f>VLOOKUP($A764,級距!$A:$K,9,FALSE)</f>
        <v>#N/A</v>
      </c>
      <c r="D764" s="50" t="e">
        <f>VLOOKUP($A764,級距!A:K,10,FALSE)</f>
        <v>#N/A</v>
      </c>
      <c r="E764" s="50" t="e">
        <f>VLOOKUP($A764,級距!A:K,11,FALSE)</f>
        <v>#N/A</v>
      </c>
      <c r="F764" s="50">
        <f t="shared" si="11"/>
        <v>1</v>
      </c>
    </row>
    <row r="765" spans="1:6" x14ac:dyDescent="0.25">
      <c r="A765" s="73" t="s">
        <v>830</v>
      </c>
      <c r="B765" s="66">
        <v>-20300</v>
      </c>
      <c r="C765" s="50" t="e">
        <f>VLOOKUP($A765,級距!$A:$K,9,FALSE)</f>
        <v>#N/A</v>
      </c>
      <c r="D765" s="50" t="e">
        <f>VLOOKUP($A765,級距!A:K,10,FALSE)</f>
        <v>#N/A</v>
      </c>
      <c r="E765" s="50" t="e">
        <f>VLOOKUP($A765,級距!A:K,11,FALSE)</f>
        <v>#N/A</v>
      </c>
      <c r="F765" s="50">
        <f t="shared" si="11"/>
        <v>1</v>
      </c>
    </row>
    <row r="766" spans="1:6" x14ac:dyDescent="0.25">
      <c r="A766" s="73" t="s">
        <v>831</v>
      </c>
      <c r="B766" s="66">
        <v>-17310</v>
      </c>
      <c r="C766" s="50" t="e">
        <f>VLOOKUP($A766,級距!$A:$K,9,FALSE)</f>
        <v>#N/A</v>
      </c>
      <c r="D766" s="50" t="e">
        <f>VLOOKUP($A766,級距!A:K,10,FALSE)</f>
        <v>#N/A</v>
      </c>
      <c r="E766" s="50" t="e">
        <f>VLOOKUP($A766,級距!A:K,11,FALSE)</f>
        <v>#N/A</v>
      </c>
      <c r="F766" s="50">
        <f t="shared" si="11"/>
        <v>1</v>
      </c>
    </row>
    <row r="767" spans="1:6" x14ac:dyDescent="0.25">
      <c r="A767" s="73" t="s">
        <v>832</v>
      </c>
      <c r="B767" s="66">
        <v>-20640</v>
      </c>
      <c r="C767" s="50" t="e">
        <f>VLOOKUP($A767,級距!$A:$K,9,FALSE)</f>
        <v>#N/A</v>
      </c>
      <c r="D767" s="50" t="e">
        <f>VLOOKUP($A767,級距!A:K,10,FALSE)</f>
        <v>#N/A</v>
      </c>
      <c r="E767" s="50" t="e">
        <f>VLOOKUP($A767,級距!A:K,11,FALSE)</f>
        <v>#N/A</v>
      </c>
      <c r="F767" s="50">
        <f t="shared" si="11"/>
        <v>1</v>
      </c>
    </row>
    <row r="768" spans="1:6" x14ac:dyDescent="0.25">
      <c r="A768" s="73" t="s">
        <v>833</v>
      </c>
      <c r="B768" s="66">
        <v>-20805</v>
      </c>
      <c r="C768" s="50" t="e">
        <f>VLOOKUP($A768,級距!$A:$K,9,FALSE)</f>
        <v>#N/A</v>
      </c>
      <c r="D768" s="50" t="e">
        <f>VLOOKUP($A768,級距!A:K,10,FALSE)</f>
        <v>#N/A</v>
      </c>
      <c r="E768" s="50" t="e">
        <f>VLOOKUP($A768,級距!A:K,11,FALSE)</f>
        <v>#N/A</v>
      </c>
      <c r="F768" s="50">
        <f t="shared" si="11"/>
        <v>1</v>
      </c>
    </row>
    <row r="769" spans="1:6" x14ac:dyDescent="0.25">
      <c r="A769" s="73" t="s">
        <v>834</v>
      </c>
      <c r="B769" s="66">
        <v>20060</v>
      </c>
      <c r="C769" s="50" t="e">
        <f>VLOOKUP($A769,級距!$A:$K,9,FALSE)</f>
        <v>#N/A</v>
      </c>
      <c r="D769" s="50" t="e">
        <f>VLOOKUP($A769,級距!A:K,10,FALSE)</f>
        <v>#N/A</v>
      </c>
      <c r="E769" s="50" t="e">
        <f>VLOOKUP($A769,級距!A:K,11,FALSE)</f>
        <v>#N/A</v>
      </c>
      <c r="F769" s="50">
        <f t="shared" si="11"/>
        <v>1</v>
      </c>
    </row>
    <row r="770" spans="1:6" x14ac:dyDescent="0.25">
      <c r="A770" s="73" t="s">
        <v>835</v>
      </c>
      <c r="B770" s="66">
        <v>-20400</v>
      </c>
      <c r="C770" s="50" t="e">
        <f>VLOOKUP($A770,級距!$A:$K,9,FALSE)</f>
        <v>#N/A</v>
      </c>
      <c r="D770" s="50" t="e">
        <f>VLOOKUP($A770,級距!A:K,10,FALSE)</f>
        <v>#N/A</v>
      </c>
      <c r="E770" s="50" t="e">
        <f>VLOOKUP($A770,級距!A:K,11,FALSE)</f>
        <v>#N/A</v>
      </c>
      <c r="F770" s="50">
        <f t="shared" ref="F770:F833" si="12">IF(B770&lt;&gt;0,1,0)</f>
        <v>1</v>
      </c>
    </row>
    <row r="771" spans="1:6" x14ac:dyDescent="0.25">
      <c r="A771" s="73" t="s">
        <v>836</v>
      </c>
      <c r="B771" s="66">
        <v>15285</v>
      </c>
      <c r="C771" s="50" t="e">
        <f>VLOOKUP($A771,級距!$A:$K,9,FALSE)</f>
        <v>#N/A</v>
      </c>
      <c r="D771" s="50" t="e">
        <f>VLOOKUP($A771,級距!A:K,10,FALSE)</f>
        <v>#N/A</v>
      </c>
      <c r="E771" s="50" t="e">
        <f>VLOOKUP($A771,級距!A:K,11,FALSE)</f>
        <v>#N/A</v>
      </c>
      <c r="F771" s="50">
        <f t="shared" si="12"/>
        <v>1</v>
      </c>
    </row>
    <row r="772" spans="1:6" x14ac:dyDescent="0.25">
      <c r="A772" s="73" t="s">
        <v>837</v>
      </c>
      <c r="B772" s="66">
        <v>25710</v>
      </c>
      <c r="C772" s="50" t="e">
        <f>VLOOKUP($A772,級距!$A:$K,9,FALSE)</f>
        <v>#N/A</v>
      </c>
      <c r="D772" s="50" t="e">
        <f>VLOOKUP($A772,級距!A:K,10,FALSE)</f>
        <v>#N/A</v>
      </c>
      <c r="E772" s="50" t="e">
        <f>VLOOKUP($A772,級距!A:K,11,FALSE)</f>
        <v>#N/A</v>
      </c>
      <c r="F772" s="50">
        <f t="shared" si="12"/>
        <v>1</v>
      </c>
    </row>
    <row r="773" spans="1:6" x14ac:dyDescent="0.25">
      <c r="A773" s="73" t="s">
        <v>838</v>
      </c>
      <c r="B773" s="66">
        <v>10850</v>
      </c>
      <c r="C773" s="50" t="e">
        <f>VLOOKUP($A773,級距!$A:$K,9,FALSE)</f>
        <v>#N/A</v>
      </c>
      <c r="D773" s="50" t="e">
        <f>VLOOKUP($A773,級距!A:K,10,FALSE)</f>
        <v>#N/A</v>
      </c>
      <c r="E773" s="50" t="e">
        <f>VLOOKUP($A773,級距!A:K,11,FALSE)</f>
        <v>#N/A</v>
      </c>
      <c r="F773" s="50">
        <f t="shared" si="12"/>
        <v>1</v>
      </c>
    </row>
    <row r="774" spans="1:6" x14ac:dyDescent="0.25">
      <c r="A774" s="73" t="s">
        <v>839</v>
      </c>
      <c r="B774" s="66">
        <v>17270</v>
      </c>
      <c r="C774" s="50" t="e">
        <f>VLOOKUP($A774,級距!$A:$K,9,FALSE)</f>
        <v>#N/A</v>
      </c>
      <c r="D774" s="50" t="e">
        <f>VLOOKUP($A774,級距!A:K,10,FALSE)</f>
        <v>#N/A</v>
      </c>
      <c r="E774" s="50" t="e">
        <f>VLOOKUP($A774,級距!A:K,11,FALSE)</f>
        <v>#N/A</v>
      </c>
      <c r="F774" s="50">
        <f t="shared" si="12"/>
        <v>1</v>
      </c>
    </row>
    <row r="775" spans="1:6" x14ac:dyDescent="0.25">
      <c r="A775" s="73" t="s">
        <v>840</v>
      </c>
      <c r="B775" s="66">
        <v>14260</v>
      </c>
      <c r="C775" s="50" t="e">
        <f>VLOOKUP($A775,級距!$A:$K,9,FALSE)</f>
        <v>#N/A</v>
      </c>
      <c r="D775" s="50" t="e">
        <f>VLOOKUP($A775,級距!A:K,10,FALSE)</f>
        <v>#N/A</v>
      </c>
      <c r="E775" s="50" t="e">
        <f>VLOOKUP($A775,級距!A:K,11,FALSE)</f>
        <v>#N/A</v>
      </c>
      <c r="F775" s="50">
        <f t="shared" si="12"/>
        <v>1</v>
      </c>
    </row>
    <row r="776" spans="1:6" x14ac:dyDescent="0.25">
      <c r="A776" s="73" t="s">
        <v>841</v>
      </c>
      <c r="B776" s="66">
        <v>2945</v>
      </c>
      <c r="C776" s="50" t="e">
        <f>VLOOKUP($A776,級距!$A:$K,9,FALSE)</f>
        <v>#N/A</v>
      </c>
      <c r="D776" s="50" t="e">
        <f>VLOOKUP($A776,級距!A:K,10,FALSE)</f>
        <v>#N/A</v>
      </c>
      <c r="E776" s="50" t="e">
        <f>VLOOKUP($A776,級距!A:K,11,FALSE)</f>
        <v>#N/A</v>
      </c>
      <c r="F776" s="50">
        <f t="shared" si="12"/>
        <v>1</v>
      </c>
    </row>
    <row r="777" spans="1:6" x14ac:dyDescent="0.25">
      <c r="A777" s="73" t="s">
        <v>842</v>
      </c>
      <c r="B777" s="66">
        <v>850</v>
      </c>
      <c r="C777" s="50" t="e">
        <f>VLOOKUP($A777,級距!$A:$K,9,FALSE)</f>
        <v>#N/A</v>
      </c>
      <c r="D777" s="50" t="e">
        <f>VLOOKUP($A777,級距!A:K,10,FALSE)</f>
        <v>#N/A</v>
      </c>
      <c r="E777" s="50" t="e">
        <f>VLOOKUP($A777,級距!A:K,11,FALSE)</f>
        <v>#N/A</v>
      </c>
      <c r="F777" s="50">
        <f t="shared" si="12"/>
        <v>1</v>
      </c>
    </row>
    <row r="778" spans="1:6" x14ac:dyDescent="0.25">
      <c r="A778" s="73" t="s">
        <v>843</v>
      </c>
      <c r="B778" s="66">
        <v>-20805</v>
      </c>
      <c r="C778" s="50" t="e">
        <f>VLOOKUP($A778,級距!$A:$K,9,FALSE)</f>
        <v>#N/A</v>
      </c>
      <c r="D778" s="50" t="e">
        <f>VLOOKUP($A778,級距!A:K,10,FALSE)</f>
        <v>#N/A</v>
      </c>
      <c r="E778" s="50" t="e">
        <f>VLOOKUP($A778,級距!A:K,11,FALSE)</f>
        <v>#N/A</v>
      </c>
      <c r="F778" s="50">
        <f t="shared" si="12"/>
        <v>1</v>
      </c>
    </row>
    <row r="779" spans="1:6" x14ac:dyDescent="0.25">
      <c r="A779" s="73" t="s">
        <v>844</v>
      </c>
      <c r="B779" s="66">
        <v>44840</v>
      </c>
      <c r="C779" s="50" t="e">
        <f>VLOOKUP($A779,級距!$A:$K,9,FALSE)</f>
        <v>#N/A</v>
      </c>
      <c r="D779" s="50" t="e">
        <f>VLOOKUP($A779,級距!A:K,10,FALSE)</f>
        <v>#N/A</v>
      </c>
      <c r="E779" s="50" t="e">
        <f>VLOOKUP($A779,級距!A:K,11,FALSE)</f>
        <v>#N/A</v>
      </c>
      <c r="F779" s="50">
        <f t="shared" si="12"/>
        <v>1</v>
      </c>
    </row>
    <row r="780" spans="1:6" x14ac:dyDescent="0.25">
      <c r="A780" s="73" t="s">
        <v>845</v>
      </c>
      <c r="B780" s="66">
        <v>-20400</v>
      </c>
      <c r="C780" s="50" t="e">
        <f>VLOOKUP($A780,級距!$A:$K,9,FALSE)</f>
        <v>#N/A</v>
      </c>
      <c r="D780" s="50" t="e">
        <f>VLOOKUP($A780,級距!A:K,10,FALSE)</f>
        <v>#N/A</v>
      </c>
      <c r="E780" s="50" t="e">
        <f>VLOOKUP($A780,級距!A:K,11,FALSE)</f>
        <v>#N/A</v>
      </c>
      <c r="F780" s="50">
        <f t="shared" si="12"/>
        <v>1</v>
      </c>
    </row>
    <row r="781" spans="1:6" x14ac:dyDescent="0.25">
      <c r="A781" s="73" t="s">
        <v>846</v>
      </c>
      <c r="B781" s="66">
        <v>-20385</v>
      </c>
      <c r="C781" s="50" t="e">
        <f>VLOOKUP($A781,級距!$A:$K,9,FALSE)</f>
        <v>#N/A</v>
      </c>
      <c r="D781" s="50" t="e">
        <f>VLOOKUP($A781,級距!A:K,10,FALSE)</f>
        <v>#N/A</v>
      </c>
      <c r="E781" s="50" t="e">
        <f>VLOOKUP($A781,級距!A:K,11,FALSE)</f>
        <v>#N/A</v>
      </c>
      <c r="F781" s="50">
        <f t="shared" si="12"/>
        <v>1</v>
      </c>
    </row>
    <row r="782" spans="1:6" x14ac:dyDescent="0.25">
      <c r="A782" s="73" t="s">
        <v>847</v>
      </c>
      <c r="B782" s="66">
        <v>2500</v>
      </c>
      <c r="C782" s="50" t="e">
        <f>VLOOKUP($A782,級距!$A:$K,9,FALSE)</f>
        <v>#N/A</v>
      </c>
      <c r="D782" s="50" t="e">
        <f>VLOOKUP($A782,級距!A:K,10,FALSE)</f>
        <v>#N/A</v>
      </c>
      <c r="E782" s="50" t="e">
        <f>VLOOKUP($A782,級距!A:K,11,FALSE)</f>
        <v>#N/A</v>
      </c>
      <c r="F782" s="50">
        <f t="shared" si="12"/>
        <v>1</v>
      </c>
    </row>
    <row r="783" spans="1:6" x14ac:dyDescent="0.25">
      <c r="A783" s="73" t="s">
        <v>848</v>
      </c>
      <c r="B783" s="66">
        <v>9200</v>
      </c>
      <c r="C783" s="50" t="e">
        <f>VLOOKUP($A783,級距!$A:$K,9,FALSE)</f>
        <v>#N/A</v>
      </c>
      <c r="D783" s="50" t="e">
        <f>VLOOKUP($A783,級距!A:K,10,FALSE)</f>
        <v>#N/A</v>
      </c>
      <c r="E783" s="50" t="e">
        <f>VLOOKUP($A783,級距!A:K,11,FALSE)</f>
        <v>#N/A</v>
      </c>
      <c r="F783" s="50">
        <f t="shared" si="12"/>
        <v>1</v>
      </c>
    </row>
    <row r="784" spans="1:6" x14ac:dyDescent="0.25">
      <c r="A784" s="73" t="s">
        <v>849</v>
      </c>
      <c r="B784" s="66">
        <v>17350</v>
      </c>
      <c r="C784" s="50" t="e">
        <f>VLOOKUP($A784,級距!$A:$K,9,FALSE)</f>
        <v>#N/A</v>
      </c>
      <c r="D784" s="50" t="e">
        <f>VLOOKUP($A784,級距!A:K,10,FALSE)</f>
        <v>#N/A</v>
      </c>
      <c r="E784" s="50" t="e">
        <f>VLOOKUP($A784,級距!A:K,11,FALSE)</f>
        <v>#N/A</v>
      </c>
      <c r="F784" s="50">
        <f t="shared" si="12"/>
        <v>1</v>
      </c>
    </row>
    <row r="785" spans="1:6" x14ac:dyDescent="0.25">
      <c r="A785" s="73" t="s">
        <v>850</v>
      </c>
      <c r="B785" s="66">
        <v>-10640</v>
      </c>
      <c r="C785" s="50" t="e">
        <f>VLOOKUP($A785,級距!$A:$K,9,FALSE)</f>
        <v>#N/A</v>
      </c>
      <c r="D785" s="50" t="e">
        <f>VLOOKUP($A785,級距!A:K,10,FALSE)</f>
        <v>#N/A</v>
      </c>
      <c r="E785" s="50" t="e">
        <f>VLOOKUP($A785,級距!A:K,11,FALSE)</f>
        <v>#N/A</v>
      </c>
      <c r="F785" s="50">
        <f t="shared" si="12"/>
        <v>1</v>
      </c>
    </row>
    <row r="786" spans="1:6" x14ac:dyDescent="0.25">
      <c r="A786" s="73" t="s">
        <v>851</v>
      </c>
      <c r="B786" s="66">
        <v>-18210</v>
      </c>
      <c r="C786" s="50" t="e">
        <f>VLOOKUP($A786,級距!$A:$K,9,FALSE)</f>
        <v>#N/A</v>
      </c>
      <c r="D786" s="50" t="e">
        <f>VLOOKUP($A786,級距!A:K,10,FALSE)</f>
        <v>#N/A</v>
      </c>
      <c r="E786" s="50" t="e">
        <f>VLOOKUP($A786,級距!A:K,11,FALSE)</f>
        <v>#N/A</v>
      </c>
      <c r="F786" s="50">
        <f t="shared" si="12"/>
        <v>1</v>
      </c>
    </row>
    <row r="787" spans="1:6" x14ac:dyDescent="0.25">
      <c r="A787" s="73" t="s">
        <v>852</v>
      </c>
      <c r="B787" s="66">
        <v>19650</v>
      </c>
      <c r="C787" s="50" t="e">
        <f>VLOOKUP($A787,級距!$A:$K,9,FALSE)</f>
        <v>#N/A</v>
      </c>
      <c r="D787" s="50" t="e">
        <f>VLOOKUP($A787,級距!A:K,10,FALSE)</f>
        <v>#N/A</v>
      </c>
      <c r="E787" s="50" t="e">
        <f>VLOOKUP($A787,級距!A:K,11,FALSE)</f>
        <v>#N/A</v>
      </c>
      <c r="F787" s="50">
        <f t="shared" si="12"/>
        <v>1</v>
      </c>
    </row>
    <row r="788" spans="1:6" x14ac:dyDescent="0.25">
      <c r="A788" s="73" t="s">
        <v>853</v>
      </c>
      <c r="B788" s="66">
        <v>-3895</v>
      </c>
      <c r="C788" s="50" t="e">
        <f>VLOOKUP($A788,級距!$A:$K,9,FALSE)</f>
        <v>#N/A</v>
      </c>
      <c r="D788" s="50" t="e">
        <f>VLOOKUP($A788,級距!A:K,10,FALSE)</f>
        <v>#N/A</v>
      </c>
      <c r="E788" s="50" t="e">
        <f>VLOOKUP($A788,級距!A:K,11,FALSE)</f>
        <v>#N/A</v>
      </c>
      <c r="F788" s="50">
        <f t="shared" si="12"/>
        <v>1</v>
      </c>
    </row>
    <row r="789" spans="1:6" x14ac:dyDescent="0.25">
      <c r="A789" s="73" t="s">
        <v>854</v>
      </c>
      <c r="B789" s="66">
        <v>6675</v>
      </c>
      <c r="C789" s="50" t="e">
        <f>VLOOKUP($A789,級距!$A:$K,9,FALSE)</f>
        <v>#N/A</v>
      </c>
      <c r="D789" s="50" t="e">
        <f>VLOOKUP($A789,級距!A:K,10,FALSE)</f>
        <v>#N/A</v>
      </c>
      <c r="E789" s="50" t="e">
        <f>VLOOKUP($A789,級距!A:K,11,FALSE)</f>
        <v>#N/A</v>
      </c>
      <c r="F789" s="50">
        <f t="shared" si="12"/>
        <v>1</v>
      </c>
    </row>
    <row r="790" spans="1:6" x14ac:dyDescent="0.25">
      <c r="A790" s="73" t="s">
        <v>855</v>
      </c>
      <c r="B790" s="66">
        <v>1500</v>
      </c>
      <c r="C790" s="50" t="e">
        <f>VLOOKUP($A790,級距!$A:$K,9,FALSE)</f>
        <v>#N/A</v>
      </c>
      <c r="D790" s="50" t="e">
        <f>VLOOKUP($A790,級距!A:K,10,FALSE)</f>
        <v>#N/A</v>
      </c>
      <c r="E790" s="50" t="e">
        <f>VLOOKUP($A790,級距!A:K,11,FALSE)</f>
        <v>#N/A</v>
      </c>
      <c r="F790" s="50">
        <f t="shared" si="12"/>
        <v>1</v>
      </c>
    </row>
    <row r="791" spans="1:6" x14ac:dyDescent="0.25">
      <c r="A791" s="73" t="s">
        <v>856</v>
      </c>
      <c r="B791" s="66">
        <v>30595</v>
      </c>
      <c r="C791" s="50" t="e">
        <f>VLOOKUP($A791,級距!$A:$K,9,FALSE)</f>
        <v>#N/A</v>
      </c>
      <c r="D791" s="50" t="e">
        <f>VLOOKUP($A791,級距!A:K,10,FALSE)</f>
        <v>#N/A</v>
      </c>
      <c r="E791" s="50" t="e">
        <f>VLOOKUP($A791,級距!A:K,11,FALSE)</f>
        <v>#N/A</v>
      </c>
      <c r="F791" s="50">
        <f t="shared" si="12"/>
        <v>1</v>
      </c>
    </row>
    <row r="792" spans="1:6" x14ac:dyDescent="0.25">
      <c r="A792" s="73" t="s">
        <v>857</v>
      </c>
      <c r="B792" s="66">
        <v>12320</v>
      </c>
      <c r="C792" s="50" t="e">
        <f>VLOOKUP($A792,級距!$A:$K,9,FALSE)</f>
        <v>#N/A</v>
      </c>
      <c r="D792" s="50" t="e">
        <f>VLOOKUP($A792,級距!A:K,10,FALSE)</f>
        <v>#N/A</v>
      </c>
      <c r="E792" s="50" t="e">
        <f>VLOOKUP($A792,級距!A:K,11,FALSE)</f>
        <v>#N/A</v>
      </c>
      <c r="F792" s="50">
        <f t="shared" si="12"/>
        <v>1</v>
      </c>
    </row>
    <row r="793" spans="1:6" x14ac:dyDescent="0.25">
      <c r="A793" s="73" t="s">
        <v>858</v>
      </c>
      <c r="B793" s="66">
        <v>-9470</v>
      </c>
      <c r="C793" s="50" t="e">
        <f>VLOOKUP($A793,級距!$A:$K,9,FALSE)</f>
        <v>#N/A</v>
      </c>
      <c r="D793" s="50" t="e">
        <f>VLOOKUP($A793,級距!A:K,10,FALSE)</f>
        <v>#N/A</v>
      </c>
      <c r="E793" s="50" t="e">
        <f>VLOOKUP($A793,級距!A:K,11,FALSE)</f>
        <v>#N/A</v>
      </c>
      <c r="F793" s="50">
        <f t="shared" si="12"/>
        <v>1</v>
      </c>
    </row>
    <row r="794" spans="1:6" x14ac:dyDescent="0.25">
      <c r="A794" s="73" t="s">
        <v>859</v>
      </c>
      <c r="B794" s="66">
        <v>24165</v>
      </c>
      <c r="C794" s="50" t="e">
        <f>VLOOKUP($A794,級距!$A:$K,9,FALSE)</f>
        <v>#N/A</v>
      </c>
      <c r="D794" s="50" t="e">
        <f>VLOOKUP($A794,級距!A:K,10,FALSE)</f>
        <v>#N/A</v>
      </c>
      <c r="E794" s="50" t="e">
        <f>VLOOKUP($A794,級距!A:K,11,FALSE)</f>
        <v>#N/A</v>
      </c>
      <c r="F794" s="50">
        <f t="shared" si="12"/>
        <v>1</v>
      </c>
    </row>
    <row r="795" spans="1:6" x14ac:dyDescent="0.25">
      <c r="A795" s="73" t="s">
        <v>860</v>
      </c>
      <c r="B795" s="66">
        <v>-20300</v>
      </c>
      <c r="C795" s="50" t="e">
        <f>VLOOKUP($A795,級距!$A:$K,9,FALSE)</f>
        <v>#N/A</v>
      </c>
      <c r="D795" s="50" t="e">
        <f>VLOOKUP($A795,級距!A:K,10,FALSE)</f>
        <v>#N/A</v>
      </c>
      <c r="E795" s="50" t="e">
        <f>VLOOKUP($A795,級距!A:K,11,FALSE)</f>
        <v>#N/A</v>
      </c>
      <c r="F795" s="50">
        <f t="shared" si="12"/>
        <v>1</v>
      </c>
    </row>
    <row r="796" spans="1:6" x14ac:dyDescent="0.25">
      <c r="A796" s="73" t="s">
        <v>861</v>
      </c>
      <c r="B796" s="66">
        <v>53755</v>
      </c>
      <c r="C796" s="50" t="e">
        <f>VLOOKUP($A796,級距!$A:$K,9,FALSE)</f>
        <v>#N/A</v>
      </c>
      <c r="D796" s="50" t="e">
        <f>VLOOKUP($A796,級距!A:K,10,FALSE)</f>
        <v>#N/A</v>
      </c>
      <c r="E796" s="50" t="e">
        <f>VLOOKUP($A796,級距!A:K,11,FALSE)</f>
        <v>#N/A</v>
      </c>
      <c r="F796" s="50">
        <f t="shared" si="12"/>
        <v>1</v>
      </c>
    </row>
    <row r="797" spans="1:6" x14ac:dyDescent="0.25">
      <c r="A797" s="73" t="s">
        <v>862</v>
      </c>
      <c r="B797" s="66">
        <v>-1600</v>
      </c>
      <c r="C797" s="50" t="e">
        <f>VLOOKUP($A797,級距!$A:$K,9,FALSE)</f>
        <v>#N/A</v>
      </c>
      <c r="D797" s="50" t="e">
        <f>VLOOKUP($A797,級距!A:K,10,FALSE)</f>
        <v>#N/A</v>
      </c>
      <c r="E797" s="50" t="e">
        <f>VLOOKUP($A797,級距!A:K,11,FALSE)</f>
        <v>#N/A</v>
      </c>
      <c r="F797" s="50">
        <f t="shared" si="12"/>
        <v>1</v>
      </c>
    </row>
    <row r="798" spans="1:6" x14ac:dyDescent="0.25">
      <c r="A798" s="73" t="s">
        <v>863</v>
      </c>
      <c r="B798" s="66">
        <v>-21000</v>
      </c>
      <c r="C798" s="50" t="e">
        <f>VLOOKUP($A798,級距!$A:$K,9,FALSE)</f>
        <v>#N/A</v>
      </c>
      <c r="D798" s="50" t="e">
        <f>VLOOKUP($A798,級距!A:K,10,FALSE)</f>
        <v>#N/A</v>
      </c>
      <c r="E798" s="50" t="e">
        <f>VLOOKUP($A798,級距!A:K,11,FALSE)</f>
        <v>#N/A</v>
      </c>
      <c r="F798" s="50">
        <f t="shared" si="12"/>
        <v>1</v>
      </c>
    </row>
    <row r="799" spans="1:6" x14ac:dyDescent="0.25">
      <c r="A799" s="73" t="s">
        <v>864</v>
      </c>
      <c r="B799" s="66">
        <v>-680</v>
      </c>
      <c r="C799" s="50" t="e">
        <f>VLOOKUP($A799,級距!$A:$K,9,FALSE)</f>
        <v>#N/A</v>
      </c>
      <c r="D799" s="50" t="e">
        <f>VLOOKUP($A799,級距!A:K,10,FALSE)</f>
        <v>#N/A</v>
      </c>
      <c r="E799" s="50" t="e">
        <f>VLOOKUP($A799,級距!A:K,11,FALSE)</f>
        <v>#N/A</v>
      </c>
      <c r="F799" s="50">
        <f t="shared" si="12"/>
        <v>1</v>
      </c>
    </row>
    <row r="800" spans="1:6" x14ac:dyDescent="0.25">
      <c r="A800" s="73" t="s">
        <v>865</v>
      </c>
      <c r="B800" s="66">
        <v>-20385</v>
      </c>
      <c r="C800" s="50" t="e">
        <f>VLOOKUP($A800,級距!$A:$K,9,FALSE)</f>
        <v>#N/A</v>
      </c>
      <c r="D800" s="50" t="e">
        <f>VLOOKUP($A800,級距!A:K,10,FALSE)</f>
        <v>#N/A</v>
      </c>
      <c r="E800" s="50" t="e">
        <f>VLOOKUP($A800,級距!A:K,11,FALSE)</f>
        <v>#N/A</v>
      </c>
      <c r="F800" s="50">
        <f t="shared" si="12"/>
        <v>1</v>
      </c>
    </row>
    <row r="801" spans="1:6" x14ac:dyDescent="0.25">
      <c r="A801" s="73" t="s">
        <v>866</v>
      </c>
      <c r="B801" s="66">
        <v>87600</v>
      </c>
      <c r="C801" s="50" t="e">
        <f>VLOOKUP($A801,級距!$A:$K,9,FALSE)</f>
        <v>#N/A</v>
      </c>
      <c r="D801" s="50" t="e">
        <f>VLOOKUP($A801,級距!A:K,10,FALSE)</f>
        <v>#N/A</v>
      </c>
      <c r="E801" s="50" t="e">
        <f>VLOOKUP($A801,級距!A:K,11,FALSE)</f>
        <v>#N/A</v>
      </c>
      <c r="F801" s="50">
        <f t="shared" si="12"/>
        <v>1</v>
      </c>
    </row>
    <row r="802" spans="1:6" x14ac:dyDescent="0.25">
      <c r="A802" s="73" t="s">
        <v>867</v>
      </c>
      <c r="B802" s="66">
        <v>-20655</v>
      </c>
      <c r="C802" s="50" t="e">
        <f>VLOOKUP($A802,級距!$A:$K,9,FALSE)</f>
        <v>#N/A</v>
      </c>
      <c r="D802" s="50" t="e">
        <f>VLOOKUP($A802,級距!A:K,10,FALSE)</f>
        <v>#N/A</v>
      </c>
      <c r="E802" s="50" t="e">
        <f>VLOOKUP($A802,級距!A:K,11,FALSE)</f>
        <v>#N/A</v>
      </c>
      <c r="F802" s="50">
        <f t="shared" si="12"/>
        <v>1</v>
      </c>
    </row>
    <row r="803" spans="1:6" x14ac:dyDescent="0.25">
      <c r="A803" s="73" t="s">
        <v>868</v>
      </c>
      <c r="B803" s="66">
        <v>7380</v>
      </c>
      <c r="C803" s="50" t="e">
        <f>VLOOKUP($A803,級距!$A:$K,9,FALSE)</f>
        <v>#N/A</v>
      </c>
      <c r="D803" s="50" t="e">
        <f>VLOOKUP($A803,級距!A:K,10,FALSE)</f>
        <v>#N/A</v>
      </c>
      <c r="E803" s="50" t="e">
        <f>VLOOKUP($A803,級距!A:K,11,FALSE)</f>
        <v>#N/A</v>
      </c>
      <c r="F803" s="50">
        <f t="shared" si="12"/>
        <v>1</v>
      </c>
    </row>
    <row r="804" spans="1:6" x14ac:dyDescent="0.25">
      <c r="A804" s="73" t="s">
        <v>869</v>
      </c>
      <c r="B804" s="66">
        <v>14440</v>
      </c>
      <c r="C804" s="50" t="e">
        <f>VLOOKUP($A804,級距!$A:$K,9,FALSE)</f>
        <v>#N/A</v>
      </c>
      <c r="D804" s="50" t="e">
        <f>VLOOKUP($A804,級距!A:K,10,FALSE)</f>
        <v>#N/A</v>
      </c>
      <c r="E804" s="50" t="e">
        <f>VLOOKUP($A804,級距!A:K,11,FALSE)</f>
        <v>#N/A</v>
      </c>
      <c r="F804" s="50">
        <f t="shared" si="12"/>
        <v>1</v>
      </c>
    </row>
    <row r="805" spans="1:6" x14ac:dyDescent="0.25">
      <c r="A805" s="73" t="s">
        <v>870</v>
      </c>
      <c r="B805" s="66">
        <v>-5300</v>
      </c>
      <c r="C805" s="50" t="e">
        <f>VLOOKUP($A805,級距!$A:$K,9,FALSE)</f>
        <v>#N/A</v>
      </c>
      <c r="D805" s="50" t="e">
        <f>VLOOKUP($A805,級距!A:K,10,FALSE)</f>
        <v>#N/A</v>
      </c>
      <c r="E805" s="50" t="e">
        <f>VLOOKUP($A805,級距!A:K,11,FALSE)</f>
        <v>#N/A</v>
      </c>
      <c r="F805" s="50">
        <f t="shared" si="12"/>
        <v>1</v>
      </c>
    </row>
    <row r="806" spans="1:6" x14ac:dyDescent="0.25">
      <c r="A806" s="73" t="s">
        <v>871</v>
      </c>
      <c r="B806" s="66">
        <v>4620</v>
      </c>
      <c r="C806" s="50" t="e">
        <f>VLOOKUP($A806,級距!$A:$K,9,FALSE)</f>
        <v>#N/A</v>
      </c>
      <c r="D806" s="50" t="e">
        <f>VLOOKUP($A806,級距!A:K,10,FALSE)</f>
        <v>#N/A</v>
      </c>
      <c r="E806" s="50" t="e">
        <f>VLOOKUP($A806,級距!A:K,11,FALSE)</f>
        <v>#N/A</v>
      </c>
      <c r="F806" s="50">
        <f t="shared" si="12"/>
        <v>1</v>
      </c>
    </row>
    <row r="807" spans="1:6" x14ac:dyDescent="0.25">
      <c r="A807" s="73" t="s">
        <v>872</v>
      </c>
      <c r="B807" s="66">
        <v>12100</v>
      </c>
      <c r="C807" s="50" t="e">
        <f>VLOOKUP($A807,級距!$A:$K,9,FALSE)</f>
        <v>#N/A</v>
      </c>
      <c r="D807" s="50" t="e">
        <f>VLOOKUP($A807,級距!A:K,10,FALSE)</f>
        <v>#N/A</v>
      </c>
      <c r="E807" s="50" t="e">
        <f>VLOOKUP($A807,級距!A:K,11,FALSE)</f>
        <v>#N/A</v>
      </c>
      <c r="F807" s="50">
        <f t="shared" si="12"/>
        <v>1</v>
      </c>
    </row>
    <row r="808" spans="1:6" x14ac:dyDescent="0.25">
      <c r="A808" s="73" t="s">
        <v>873</v>
      </c>
      <c r="B808" s="66">
        <v>-20385</v>
      </c>
      <c r="C808" s="50" t="e">
        <f>VLOOKUP($A808,級距!$A:$K,9,FALSE)</f>
        <v>#N/A</v>
      </c>
      <c r="D808" s="50" t="e">
        <f>VLOOKUP($A808,級距!A:K,10,FALSE)</f>
        <v>#N/A</v>
      </c>
      <c r="E808" s="50" t="e">
        <f>VLOOKUP($A808,級距!A:K,11,FALSE)</f>
        <v>#N/A</v>
      </c>
      <c r="F808" s="50">
        <f t="shared" si="12"/>
        <v>1</v>
      </c>
    </row>
    <row r="809" spans="1:6" x14ac:dyDescent="0.25">
      <c r="A809" s="73" t="s">
        <v>874</v>
      </c>
      <c r="B809" s="66">
        <v>36790</v>
      </c>
      <c r="C809" s="50" t="e">
        <f>VLOOKUP($A809,級距!$A:$K,9,FALSE)</f>
        <v>#N/A</v>
      </c>
      <c r="D809" s="50" t="e">
        <f>VLOOKUP($A809,級距!A:K,10,FALSE)</f>
        <v>#N/A</v>
      </c>
      <c r="E809" s="50" t="e">
        <f>VLOOKUP($A809,級距!A:K,11,FALSE)</f>
        <v>#N/A</v>
      </c>
      <c r="F809" s="50">
        <f t="shared" si="12"/>
        <v>1</v>
      </c>
    </row>
    <row r="810" spans="1:6" x14ac:dyDescent="0.25">
      <c r="A810" s="73" t="s">
        <v>875</v>
      </c>
      <c r="B810" s="66">
        <v>9385</v>
      </c>
      <c r="C810" s="50" t="e">
        <f>VLOOKUP($A810,級距!$A:$K,9,FALSE)</f>
        <v>#N/A</v>
      </c>
      <c r="D810" s="50" t="e">
        <f>VLOOKUP($A810,級距!A:K,10,FALSE)</f>
        <v>#N/A</v>
      </c>
      <c r="E810" s="50" t="e">
        <f>VLOOKUP($A810,級距!A:K,11,FALSE)</f>
        <v>#N/A</v>
      </c>
      <c r="F810" s="50">
        <f t="shared" si="12"/>
        <v>1</v>
      </c>
    </row>
    <row r="811" spans="1:6" x14ac:dyDescent="0.25">
      <c r="A811" s="73" t="s">
        <v>876</v>
      </c>
      <c r="B811" s="66">
        <v>-3620</v>
      </c>
      <c r="C811" s="50" t="e">
        <f>VLOOKUP($A811,級距!$A:$K,9,FALSE)</f>
        <v>#N/A</v>
      </c>
      <c r="D811" s="50" t="e">
        <f>VLOOKUP($A811,級距!A:K,10,FALSE)</f>
        <v>#N/A</v>
      </c>
      <c r="E811" s="50" t="e">
        <f>VLOOKUP($A811,級距!A:K,11,FALSE)</f>
        <v>#N/A</v>
      </c>
      <c r="F811" s="50">
        <f t="shared" si="12"/>
        <v>1</v>
      </c>
    </row>
    <row r="812" spans="1:6" x14ac:dyDescent="0.25">
      <c r="A812" s="73" t="s">
        <v>877</v>
      </c>
      <c r="B812" s="66">
        <v>-6405</v>
      </c>
      <c r="C812" s="50" t="e">
        <f>VLOOKUP($A812,級距!$A:$K,9,FALSE)</f>
        <v>#N/A</v>
      </c>
      <c r="D812" s="50" t="e">
        <f>VLOOKUP($A812,級距!A:K,10,FALSE)</f>
        <v>#N/A</v>
      </c>
      <c r="E812" s="50" t="e">
        <f>VLOOKUP($A812,級距!A:K,11,FALSE)</f>
        <v>#N/A</v>
      </c>
      <c r="F812" s="50">
        <f t="shared" si="12"/>
        <v>1</v>
      </c>
    </row>
    <row r="813" spans="1:6" x14ac:dyDescent="0.25">
      <c r="A813" s="73" t="s">
        <v>878</v>
      </c>
      <c r="B813" s="66">
        <v>3600</v>
      </c>
      <c r="C813" s="50" t="e">
        <f>VLOOKUP($A813,級距!$A:$K,9,FALSE)</f>
        <v>#N/A</v>
      </c>
      <c r="D813" s="50" t="e">
        <f>VLOOKUP($A813,級距!A:K,10,FALSE)</f>
        <v>#N/A</v>
      </c>
      <c r="E813" s="50" t="e">
        <f>VLOOKUP($A813,級距!A:K,11,FALSE)</f>
        <v>#N/A</v>
      </c>
      <c r="F813" s="50">
        <f t="shared" si="12"/>
        <v>1</v>
      </c>
    </row>
    <row r="814" spans="1:6" x14ac:dyDescent="0.25">
      <c r="A814" s="73" t="s">
        <v>879</v>
      </c>
      <c r="B814" s="66">
        <v>-20200</v>
      </c>
      <c r="C814" s="50" t="e">
        <f>VLOOKUP($A814,級距!$A:$K,9,FALSE)</f>
        <v>#N/A</v>
      </c>
      <c r="D814" s="50" t="e">
        <f>VLOOKUP($A814,級距!A:K,10,FALSE)</f>
        <v>#N/A</v>
      </c>
      <c r="E814" s="50" t="e">
        <f>VLOOKUP($A814,級距!A:K,11,FALSE)</f>
        <v>#N/A</v>
      </c>
      <c r="F814" s="50">
        <f t="shared" si="12"/>
        <v>1</v>
      </c>
    </row>
    <row r="815" spans="1:6" x14ac:dyDescent="0.25">
      <c r="A815" s="73" t="s">
        <v>880</v>
      </c>
      <c r="B815" s="66">
        <v>-12270</v>
      </c>
      <c r="C815" s="50" t="e">
        <f>VLOOKUP($A815,級距!$A:$K,9,FALSE)</f>
        <v>#N/A</v>
      </c>
      <c r="D815" s="50" t="e">
        <f>VLOOKUP($A815,級距!A:K,10,FALSE)</f>
        <v>#N/A</v>
      </c>
      <c r="E815" s="50" t="e">
        <f>VLOOKUP($A815,級距!A:K,11,FALSE)</f>
        <v>#N/A</v>
      </c>
      <c r="F815" s="50">
        <f t="shared" si="12"/>
        <v>1</v>
      </c>
    </row>
    <row r="816" spans="1:6" x14ac:dyDescent="0.25">
      <c r="A816" s="73" t="s">
        <v>881</v>
      </c>
      <c r="B816" s="66">
        <v>-20400</v>
      </c>
      <c r="C816" s="50" t="e">
        <f>VLOOKUP($A816,級距!$A:$K,9,FALSE)</f>
        <v>#N/A</v>
      </c>
      <c r="D816" s="50" t="e">
        <f>VLOOKUP($A816,級距!A:K,10,FALSE)</f>
        <v>#N/A</v>
      </c>
      <c r="E816" s="50" t="e">
        <f>VLOOKUP($A816,級距!A:K,11,FALSE)</f>
        <v>#N/A</v>
      </c>
      <c r="F816" s="50">
        <f t="shared" si="12"/>
        <v>1</v>
      </c>
    </row>
    <row r="817" spans="1:6" x14ac:dyDescent="0.25">
      <c r="A817" s="73" t="s">
        <v>882</v>
      </c>
      <c r="B817" s="66">
        <v>13050</v>
      </c>
      <c r="C817" s="50" t="e">
        <f>VLOOKUP($A817,級距!$A:$K,9,FALSE)</f>
        <v>#N/A</v>
      </c>
      <c r="D817" s="50" t="e">
        <f>VLOOKUP($A817,級距!A:K,10,FALSE)</f>
        <v>#N/A</v>
      </c>
      <c r="E817" s="50" t="e">
        <f>VLOOKUP($A817,級距!A:K,11,FALSE)</f>
        <v>#N/A</v>
      </c>
      <c r="F817" s="50">
        <f t="shared" si="12"/>
        <v>1</v>
      </c>
    </row>
    <row r="818" spans="1:6" x14ac:dyDescent="0.25">
      <c r="A818" s="73" t="s">
        <v>883</v>
      </c>
      <c r="B818" s="66">
        <v>-4365</v>
      </c>
      <c r="C818" s="50" t="e">
        <f>VLOOKUP($A818,級距!$A:$K,9,FALSE)</f>
        <v>#N/A</v>
      </c>
      <c r="D818" s="50" t="e">
        <f>VLOOKUP($A818,級距!A:K,10,FALSE)</f>
        <v>#N/A</v>
      </c>
      <c r="E818" s="50" t="e">
        <f>VLOOKUP($A818,級距!A:K,11,FALSE)</f>
        <v>#N/A</v>
      </c>
      <c r="F818" s="50">
        <f t="shared" si="12"/>
        <v>1</v>
      </c>
    </row>
    <row r="819" spans="1:6" x14ac:dyDescent="0.25">
      <c r="A819" s="73" t="s">
        <v>884</v>
      </c>
      <c r="B819" s="66">
        <v>-20205</v>
      </c>
      <c r="C819" s="50" t="e">
        <f>VLOOKUP($A819,級距!$A:$K,9,FALSE)</f>
        <v>#N/A</v>
      </c>
      <c r="D819" s="50" t="e">
        <f>VLOOKUP($A819,級距!A:K,10,FALSE)</f>
        <v>#N/A</v>
      </c>
      <c r="E819" s="50" t="e">
        <f>VLOOKUP($A819,級距!A:K,11,FALSE)</f>
        <v>#N/A</v>
      </c>
      <c r="F819" s="50">
        <f t="shared" si="12"/>
        <v>1</v>
      </c>
    </row>
    <row r="820" spans="1:6" x14ac:dyDescent="0.25">
      <c r="A820" s="73" t="s">
        <v>885</v>
      </c>
      <c r="B820" s="66">
        <v>-20205</v>
      </c>
      <c r="C820" s="50" t="e">
        <f>VLOOKUP($A820,級距!$A:$K,9,FALSE)</f>
        <v>#N/A</v>
      </c>
      <c r="D820" s="50" t="e">
        <f>VLOOKUP($A820,級距!A:K,10,FALSE)</f>
        <v>#N/A</v>
      </c>
      <c r="E820" s="50" t="e">
        <f>VLOOKUP($A820,級距!A:K,11,FALSE)</f>
        <v>#N/A</v>
      </c>
      <c r="F820" s="50">
        <f t="shared" si="12"/>
        <v>1</v>
      </c>
    </row>
    <row r="821" spans="1:6" x14ac:dyDescent="0.25">
      <c r="A821" s="73" t="s">
        <v>886</v>
      </c>
      <c r="B821" s="66">
        <v>-20205</v>
      </c>
      <c r="C821" s="50" t="e">
        <f>VLOOKUP($A821,級距!$A:$K,9,FALSE)</f>
        <v>#N/A</v>
      </c>
      <c r="D821" s="50" t="e">
        <f>VLOOKUP($A821,級距!A:K,10,FALSE)</f>
        <v>#N/A</v>
      </c>
      <c r="E821" s="50" t="e">
        <f>VLOOKUP($A821,級距!A:K,11,FALSE)</f>
        <v>#N/A</v>
      </c>
      <c r="F821" s="50">
        <f t="shared" si="12"/>
        <v>1</v>
      </c>
    </row>
    <row r="822" spans="1:6" x14ac:dyDescent="0.25">
      <c r="A822" s="73" t="s">
        <v>887</v>
      </c>
      <c r="B822" s="66">
        <v>-5420</v>
      </c>
      <c r="C822" s="50" t="e">
        <f>VLOOKUP($A822,級距!$A:$K,9,FALSE)</f>
        <v>#N/A</v>
      </c>
      <c r="D822" s="50" t="e">
        <f>VLOOKUP($A822,級距!A:K,10,FALSE)</f>
        <v>#N/A</v>
      </c>
      <c r="E822" s="50" t="e">
        <f>VLOOKUP($A822,級距!A:K,11,FALSE)</f>
        <v>#N/A</v>
      </c>
      <c r="F822" s="50">
        <f t="shared" si="12"/>
        <v>1</v>
      </c>
    </row>
    <row r="823" spans="1:6" x14ac:dyDescent="0.25">
      <c r="A823" s="73" t="s">
        <v>888</v>
      </c>
      <c r="B823" s="66">
        <v>-17575</v>
      </c>
      <c r="C823" s="50" t="e">
        <f>VLOOKUP($A823,級距!$A:$K,9,FALSE)</f>
        <v>#N/A</v>
      </c>
      <c r="D823" s="50" t="e">
        <f>VLOOKUP($A823,級距!A:K,10,FALSE)</f>
        <v>#N/A</v>
      </c>
      <c r="E823" s="50" t="e">
        <f>VLOOKUP($A823,級距!A:K,11,FALSE)</f>
        <v>#N/A</v>
      </c>
      <c r="F823" s="50">
        <f t="shared" si="12"/>
        <v>1</v>
      </c>
    </row>
    <row r="824" spans="1:6" x14ac:dyDescent="0.25">
      <c r="A824" s="73" t="s">
        <v>889</v>
      </c>
      <c r="B824" s="66">
        <v>-18180</v>
      </c>
      <c r="C824" s="50" t="e">
        <f>VLOOKUP($A824,級距!$A:$K,9,FALSE)</f>
        <v>#N/A</v>
      </c>
      <c r="D824" s="50" t="e">
        <f>VLOOKUP($A824,級距!A:K,10,FALSE)</f>
        <v>#N/A</v>
      </c>
      <c r="E824" s="50" t="e">
        <f>VLOOKUP($A824,級距!A:K,11,FALSE)</f>
        <v>#N/A</v>
      </c>
      <c r="F824" s="50">
        <f t="shared" si="12"/>
        <v>1</v>
      </c>
    </row>
    <row r="825" spans="1:6" x14ac:dyDescent="0.25">
      <c r="A825" s="73" t="s">
        <v>890</v>
      </c>
      <c r="B825" s="66">
        <v>-860</v>
      </c>
      <c r="C825" s="50" t="e">
        <f>VLOOKUP($A825,級距!$A:$K,9,FALSE)</f>
        <v>#N/A</v>
      </c>
      <c r="D825" s="50" t="e">
        <f>VLOOKUP($A825,級距!A:K,10,FALSE)</f>
        <v>#N/A</v>
      </c>
      <c r="E825" s="50" t="e">
        <f>VLOOKUP($A825,級距!A:K,11,FALSE)</f>
        <v>#N/A</v>
      </c>
      <c r="F825" s="50">
        <f t="shared" si="12"/>
        <v>1</v>
      </c>
    </row>
    <row r="826" spans="1:6" x14ac:dyDescent="0.25">
      <c r="A826" s="73" t="s">
        <v>891</v>
      </c>
      <c r="B826" s="66">
        <v>4450</v>
      </c>
      <c r="C826" s="50" t="e">
        <f>VLOOKUP($A826,級距!$A:$K,9,FALSE)</f>
        <v>#N/A</v>
      </c>
      <c r="D826" s="50" t="e">
        <f>VLOOKUP($A826,級距!A:K,10,FALSE)</f>
        <v>#N/A</v>
      </c>
      <c r="E826" s="50" t="e">
        <f>VLOOKUP($A826,級距!A:K,11,FALSE)</f>
        <v>#N/A</v>
      </c>
      <c r="F826" s="50">
        <f t="shared" si="12"/>
        <v>1</v>
      </c>
    </row>
    <row r="827" spans="1:6" x14ac:dyDescent="0.25">
      <c r="A827" s="73" t="s">
        <v>892</v>
      </c>
      <c r="B827" s="66">
        <v>25555</v>
      </c>
      <c r="C827" s="50" t="e">
        <f>VLOOKUP($A827,級距!$A:$K,9,FALSE)</f>
        <v>#N/A</v>
      </c>
      <c r="D827" s="50" t="e">
        <f>VLOOKUP($A827,級距!A:K,10,FALSE)</f>
        <v>#N/A</v>
      </c>
      <c r="E827" s="50" t="e">
        <f>VLOOKUP($A827,級距!A:K,11,FALSE)</f>
        <v>#N/A</v>
      </c>
      <c r="F827" s="50">
        <f t="shared" si="12"/>
        <v>1</v>
      </c>
    </row>
    <row r="828" spans="1:6" x14ac:dyDescent="0.25">
      <c r="A828" s="73" t="s">
        <v>893</v>
      </c>
      <c r="B828" s="66">
        <v>24985</v>
      </c>
      <c r="C828" s="50" t="e">
        <f>VLOOKUP($A828,級距!$A:$K,9,FALSE)</f>
        <v>#N/A</v>
      </c>
      <c r="D828" s="50" t="e">
        <f>VLOOKUP($A828,級距!A:K,10,FALSE)</f>
        <v>#N/A</v>
      </c>
      <c r="E828" s="50" t="e">
        <f>VLOOKUP($A828,級距!A:K,11,FALSE)</f>
        <v>#N/A</v>
      </c>
      <c r="F828" s="50">
        <f t="shared" si="12"/>
        <v>1</v>
      </c>
    </row>
    <row r="829" spans="1:6" x14ac:dyDescent="0.25">
      <c r="A829" s="73" t="s">
        <v>894</v>
      </c>
      <c r="B829" s="66">
        <v>6400</v>
      </c>
      <c r="C829" s="50" t="e">
        <f>VLOOKUP($A829,級距!$A:$K,9,FALSE)</f>
        <v>#N/A</v>
      </c>
      <c r="D829" s="50" t="e">
        <f>VLOOKUP($A829,級距!A:K,10,FALSE)</f>
        <v>#N/A</v>
      </c>
      <c r="E829" s="50" t="e">
        <f>VLOOKUP($A829,級距!A:K,11,FALSE)</f>
        <v>#N/A</v>
      </c>
      <c r="F829" s="50">
        <f t="shared" si="12"/>
        <v>1</v>
      </c>
    </row>
    <row r="830" spans="1:6" x14ac:dyDescent="0.25">
      <c r="A830" s="73" t="s">
        <v>895</v>
      </c>
      <c r="B830" s="66">
        <v>29390</v>
      </c>
      <c r="C830" s="50" t="e">
        <f>VLOOKUP($A830,級距!$A:$K,9,FALSE)</f>
        <v>#N/A</v>
      </c>
      <c r="D830" s="50" t="e">
        <f>VLOOKUP($A830,級距!A:K,10,FALSE)</f>
        <v>#N/A</v>
      </c>
      <c r="E830" s="50" t="e">
        <f>VLOOKUP($A830,級距!A:K,11,FALSE)</f>
        <v>#N/A</v>
      </c>
      <c r="F830" s="50">
        <f t="shared" si="12"/>
        <v>1</v>
      </c>
    </row>
    <row r="831" spans="1:6" x14ac:dyDescent="0.25">
      <c r="A831" s="73" t="s">
        <v>896</v>
      </c>
      <c r="B831" s="66">
        <v>-2700</v>
      </c>
      <c r="C831" s="50" t="e">
        <f>VLOOKUP($A831,級距!$A:$K,9,FALSE)</f>
        <v>#N/A</v>
      </c>
      <c r="D831" s="50" t="e">
        <f>VLOOKUP($A831,級距!A:K,10,FALSE)</f>
        <v>#N/A</v>
      </c>
      <c r="E831" s="50" t="e">
        <f>VLOOKUP($A831,級距!A:K,11,FALSE)</f>
        <v>#N/A</v>
      </c>
      <c r="F831" s="50">
        <f t="shared" si="12"/>
        <v>1</v>
      </c>
    </row>
    <row r="832" spans="1:6" x14ac:dyDescent="0.25">
      <c r="A832" s="73" t="s">
        <v>897</v>
      </c>
      <c r="B832" s="66">
        <v>3080</v>
      </c>
      <c r="C832" s="50" t="e">
        <f>VLOOKUP($A832,級距!$A:$K,9,FALSE)</f>
        <v>#N/A</v>
      </c>
      <c r="D832" s="50" t="e">
        <f>VLOOKUP($A832,級距!A:K,10,FALSE)</f>
        <v>#N/A</v>
      </c>
      <c r="E832" s="50" t="e">
        <f>VLOOKUP($A832,級距!A:K,11,FALSE)</f>
        <v>#N/A</v>
      </c>
      <c r="F832" s="50">
        <f t="shared" si="12"/>
        <v>1</v>
      </c>
    </row>
    <row r="833" spans="1:6" x14ac:dyDescent="0.25">
      <c r="A833" s="73" t="s">
        <v>898</v>
      </c>
      <c r="B833" s="66">
        <v>4100</v>
      </c>
      <c r="C833" s="50" t="e">
        <f>VLOOKUP($A833,級距!$A:$K,9,FALSE)</f>
        <v>#N/A</v>
      </c>
      <c r="D833" s="50" t="e">
        <f>VLOOKUP($A833,級距!A:K,10,FALSE)</f>
        <v>#N/A</v>
      </c>
      <c r="E833" s="50" t="e">
        <f>VLOOKUP($A833,級距!A:K,11,FALSE)</f>
        <v>#N/A</v>
      </c>
      <c r="F833" s="50">
        <f t="shared" si="12"/>
        <v>1</v>
      </c>
    </row>
    <row r="834" spans="1:6" x14ac:dyDescent="0.25">
      <c r="A834" s="73" t="s">
        <v>899</v>
      </c>
      <c r="B834" s="66">
        <v>13860</v>
      </c>
      <c r="C834" s="50" t="e">
        <f>VLOOKUP($A834,級距!$A:$K,9,FALSE)</f>
        <v>#N/A</v>
      </c>
      <c r="D834" s="50" t="e">
        <f>VLOOKUP($A834,級距!A:K,10,FALSE)</f>
        <v>#N/A</v>
      </c>
      <c r="E834" s="50" t="e">
        <f>VLOOKUP($A834,級距!A:K,11,FALSE)</f>
        <v>#N/A</v>
      </c>
      <c r="F834" s="50">
        <f t="shared" ref="F834:F897" si="13">IF(B834&lt;&gt;0,1,0)</f>
        <v>1</v>
      </c>
    </row>
    <row r="835" spans="1:6" x14ac:dyDescent="0.25">
      <c r="A835" s="73" t="s">
        <v>900</v>
      </c>
      <c r="B835" s="66">
        <v>12820</v>
      </c>
      <c r="C835" s="50" t="e">
        <f>VLOOKUP($A835,級距!$A:$K,9,FALSE)</f>
        <v>#N/A</v>
      </c>
      <c r="D835" s="50" t="e">
        <f>VLOOKUP($A835,級距!A:K,10,FALSE)</f>
        <v>#N/A</v>
      </c>
      <c r="E835" s="50" t="e">
        <f>VLOOKUP($A835,級距!A:K,11,FALSE)</f>
        <v>#N/A</v>
      </c>
      <c r="F835" s="50">
        <f t="shared" si="13"/>
        <v>1</v>
      </c>
    </row>
    <row r="836" spans="1:6" x14ac:dyDescent="0.25">
      <c r="A836" s="73" t="s">
        <v>901</v>
      </c>
      <c r="B836" s="66">
        <v>8160</v>
      </c>
      <c r="C836" s="50" t="e">
        <f>VLOOKUP($A836,級距!$A:$K,9,FALSE)</f>
        <v>#N/A</v>
      </c>
      <c r="D836" s="50" t="e">
        <f>VLOOKUP($A836,級距!A:K,10,FALSE)</f>
        <v>#N/A</v>
      </c>
      <c r="E836" s="50" t="e">
        <f>VLOOKUP($A836,級距!A:K,11,FALSE)</f>
        <v>#N/A</v>
      </c>
      <c r="F836" s="50">
        <f t="shared" si="13"/>
        <v>1</v>
      </c>
    </row>
    <row r="837" spans="1:6" x14ac:dyDescent="0.25">
      <c r="A837" s="73" t="s">
        <v>902</v>
      </c>
      <c r="B837" s="66">
        <v>28445</v>
      </c>
      <c r="C837" s="50" t="e">
        <f>VLOOKUP($A837,級距!$A:$K,9,FALSE)</f>
        <v>#N/A</v>
      </c>
      <c r="D837" s="50" t="e">
        <f>VLOOKUP($A837,級距!A:K,10,FALSE)</f>
        <v>#N/A</v>
      </c>
      <c r="E837" s="50" t="e">
        <f>VLOOKUP($A837,級距!A:K,11,FALSE)</f>
        <v>#N/A</v>
      </c>
      <c r="F837" s="50">
        <f t="shared" si="13"/>
        <v>1</v>
      </c>
    </row>
    <row r="838" spans="1:6" x14ac:dyDescent="0.25">
      <c r="A838" s="73" t="s">
        <v>903</v>
      </c>
      <c r="B838" s="66">
        <v>-1830</v>
      </c>
      <c r="C838" s="50" t="e">
        <f>VLOOKUP($A838,級距!$A:$K,9,FALSE)</f>
        <v>#N/A</v>
      </c>
      <c r="D838" s="50" t="e">
        <f>VLOOKUP($A838,級距!A:K,10,FALSE)</f>
        <v>#N/A</v>
      </c>
      <c r="E838" s="50" t="e">
        <f>VLOOKUP($A838,級距!A:K,11,FALSE)</f>
        <v>#N/A</v>
      </c>
      <c r="F838" s="50">
        <f t="shared" si="13"/>
        <v>1</v>
      </c>
    </row>
    <row r="839" spans="1:6" x14ac:dyDescent="0.25">
      <c r="A839" s="73" t="s">
        <v>904</v>
      </c>
      <c r="B839" s="66">
        <v>43780</v>
      </c>
      <c r="C839" s="50" t="e">
        <f>VLOOKUP($A839,級距!$A:$K,9,FALSE)</f>
        <v>#N/A</v>
      </c>
      <c r="D839" s="50" t="e">
        <f>VLOOKUP($A839,級距!A:K,10,FALSE)</f>
        <v>#N/A</v>
      </c>
      <c r="E839" s="50" t="e">
        <f>VLOOKUP($A839,級距!A:K,11,FALSE)</f>
        <v>#N/A</v>
      </c>
      <c r="F839" s="50">
        <f t="shared" si="13"/>
        <v>1</v>
      </c>
    </row>
    <row r="840" spans="1:6" x14ac:dyDescent="0.25">
      <c r="A840" s="73" t="s">
        <v>905</v>
      </c>
      <c r="B840" s="66">
        <v>3150</v>
      </c>
      <c r="C840" s="50" t="e">
        <f>VLOOKUP($A840,級距!$A:$K,9,FALSE)</f>
        <v>#N/A</v>
      </c>
      <c r="D840" s="50" t="e">
        <f>VLOOKUP($A840,級距!A:K,10,FALSE)</f>
        <v>#N/A</v>
      </c>
      <c r="E840" s="50" t="e">
        <f>VLOOKUP($A840,級距!A:K,11,FALSE)</f>
        <v>#N/A</v>
      </c>
      <c r="F840" s="50">
        <f t="shared" si="13"/>
        <v>1</v>
      </c>
    </row>
    <row r="841" spans="1:6" x14ac:dyDescent="0.25">
      <c r="A841" s="73" t="s">
        <v>906</v>
      </c>
      <c r="B841" s="66">
        <v>5360</v>
      </c>
      <c r="C841" s="50" t="e">
        <f>VLOOKUP($A841,級距!$A:$K,9,FALSE)</f>
        <v>#N/A</v>
      </c>
      <c r="D841" s="50" t="e">
        <f>VLOOKUP($A841,級距!A:K,10,FALSE)</f>
        <v>#N/A</v>
      </c>
      <c r="E841" s="50" t="e">
        <f>VLOOKUP($A841,級距!A:K,11,FALSE)</f>
        <v>#N/A</v>
      </c>
      <c r="F841" s="50">
        <f t="shared" si="13"/>
        <v>1</v>
      </c>
    </row>
    <row r="842" spans="1:6" x14ac:dyDescent="0.25">
      <c r="A842" s="73" t="s">
        <v>907</v>
      </c>
      <c r="B842" s="66">
        <v>-16450</v>
      </c>
      <c r="C842" s="50" t="e">
        <f>VLOOKUP($A842,級距!$A:$K,9,FALSE)</f>
        <v>#N/A</v>
      </c>
      <c r="D842" s="50" t="e">
        <f>VLOOKUP($A842,級距!A:K,10,FALSE)</f>
        <v>#N/A</v>
      </c>
      <c r="E842" s="50" t="e">
        <f>VLOOKUP($A842,級距!A:K,11,FALSE)</f>
        <v>#N/A</v>
      </c>
      <c r="F842" s="50">
        <f t="shared" si="13"/>
        <v>1</v>
      </c>
    </row>
    <row r="843" spans="1:6" x14ac:dyDescent="0.25">
      <c r="A843" s="73" t="s">
        <v>908</v>
      </c>
      <c r="B843" s="66">
        <v>1810</v>
      </c>
      <c r="C843" s="50" t="e">
        <f>VLOOKUP($A843,級距!$A:$K,9,FALSE)</f>
        <v>#N/A</v>
      </c>
      <c r="D843" s="50" t="e">
        <f>VLOOKUP($A843,級距!A:K,10,FALSE)</f>
        <v>#N/A</v>
      </c>
      <c r="E843" s="50" t="e">
        <f>VLOOKUP($A843,級距!A:K,11,FALSE)</f>
        <v>#N/A</v>
      </c>
      <c r="F843" s="50">
        <f t="shared" si="13"/>
        <v>1</v>
      </c>
    </row>
    <row r="844" spans="1:6" x14ac:dyDescent="0.25">
      <c r="A844" s="73" t="s">
        <v>909</v>
      </c>
      <c r="B844" s="66">
        <v>2745</v>
      </c>
      <c r="C844" s="50" t="e">
        <f>VLOOKUP($A844,級距!$A:$K,9,FALSE)</f>
        <v>#N/A</v>
      </c>
      <c r="D844" s="50" t="e">
        <f>VLOOKUP($A844,級距!A:K,10,FALSE)</f>
        <v>#N/A</v>
      </c>
      <c r="E844" s="50" t="e">
        <f>VLOOKUP($A844,級距!A:K,11,FALSE)</f>
        <v>#N/A</v>
      </c>
      <c r="F844" s="50">
        <f t="shared" si="13"/>
        <v>1</v>
      </c>
    </row>
    <row r="845" spans="1:6" x14ac:dyDescent="0.25">
      <c r="A845" s="73" t="s">
        <v>910</v>
      </c>
      <c r="B845" s="66">
        <v>9480</v>
      </c>
      <c r="C845" s="50" t="e">
        <f>VLOOKUP($A845,級距!$A:$K,9,FALSE)</f>
        <v>#N/A</v>
      </c>
      <c r="D845" s="50" t="e">
        <f>VLOOKUP($A845,級距!A:K,10,FALSE)</f>
        <v>#N/A</v>
      </c>
      <c r="E845" s="50" t="e">
        <f>VLOOKUP($A845,級距!A:K,11,FALSE)</f>
        <v>#N/A</v>
      </c>
      <c r="F845" s="50">
        <f t="shared" si="13"/>
        <v>1</v>
      </c>
    </row>
    <row r="846" spans="1:6" x14ac:dyDescent="0.25">
      <c r="A846" s="73" t="s">
        <v>911</v>
      </c>
      <c r="B846" s="66">
        <v>-10090</v>
      </c>
      <c r="C846" s="50" t="e">
        <f>VLOOKUP($A846,級距!$A:$K,9,FALSE)</f>
        <v>#N/A</v>
      </c>
      <c r="D846" s="50" t="e">
        <f>VLOOKUP($A846,級距!A:K,10,FALSE)</f>
        <v>#N/A</v>
      </c>
      <c r="E846" s="50" t="e">
        <f>VLOOKUP($A846,級距!A:K,11,FALSE)</f>
        <v>#N/A</v>
      </c>
      <c r="F846" s="50">
        <f t="shared" si="13"/>
        <v>1</v>
      </c>
    </row>
    <row r="847" spans="1:6" x14ac:dyDescent="0.25">
      <c r="A847" s="73" t="s">
        <v>912</v>
      </c>
      <c r="B847" s="66">
        <v>3820</v>
      </c>
      <c r="C847" s="50" t="e">
        <f>VLOOKUP($A847,級距!$A:$K,9,FALSE)</f>
        <v>#N/A</v>
      </c>
      <c r="D847" s="50" t="e">
        <f>VLOOKUP($A847,級距!A:K,10,FALSE)</f>
        <v>#N/A</v>
      </c>
      <c r="E847" s="50" t="e">
        <f>VLOOKUP($A847,級距!A:K,11,FALSE)</f>
        <v>#N/A</v>
      </c>
      <c r="F847" s="50">
        <f t="shared" si="13"/>
        <v>1</v>
      </c>
    </row>
    <row r="848" spans="1:6" x14ac:dyDescent="0.25">
      <c r="A848" s="73" t="s">
        <v>913</v>
      </c>
      <c r="B848" s="66">
        <v>-2775</v>
      </c>
      <c r="C848" s="50" t="e">
        <f>VLOOKUP($A848,級距!$A:$K,9,FALSE)</f>
        <v>#N/A</v>
      </c>
      <c r="D848" s="50" t="e">
        <f>VLOOKUP($A848,級距!A:K,10,FALSE)</f>
        <v>#N/A</v>
      </c>
      <c r="E848" s="50" t="e">
        <f>VLOOKUP($A848,級距!A:K,11,FALSE)</f>
        <v>#N/A</v>
      </c>
      <c r="F848" s="50">
        <f t="shared" si="13"/>
        <v>1</v>
      </c>
    </row>
    <row r="849" spans="1:6" x14ac:dyDescent="0.25">
      <c r="A849" s="73" t="s">
        <v>914</v>
      </c>
      <c r="B849" s="66">
        <v>350</v>
      </c>
      <c r="C849" s="50" t="e">
        <f>VLOOKUP($A849,級距!$A:$K,9,FALSE)</f>
        <v>#N/A</v>
      </c>
      <c r="D849" s="50" t="e">
        <f>VLOOKUP($A849,級距!A:K,10,FALSE)</f>
        <v>#N/A</v>
      </c>
      <c r="E849" s="50" t="e">
        <f>VLOOKUP($A849,級距!A:K,11,FALSE)</f>
        <v>#N/A</v>
      </c>
      <c r="F849" s="50">
        <f t="shared" si="13"/>
        <v>1</v>
      </c>
    </row>
    <row r="850" spans="1:6" x14ac:dyDescent="0.25">
      <c r="A850" s="73" t="s">
        <v>915</v>
      </c>
      <c r="B850" s="66">
        <v>-20400</v>
      </c>
      <c r="C850" s="50" t="e">
        <f>VLOOKUP($A850,級距!$A:$K,9,FALSE)</f>
        <v>#N/A</v>
      </c>
      <c r="D850" s="50" t="e">
        <f>VLOOKUP($A850,級距!A:K,10,FALSE)</f>
        <v>#N/A</v>
      </c>
      <c r="E850" s="50" t="e">
        <f>VLOOKUP($A850,級距!A:K,11,FALSE)</f>
        <v>#N/A</v>
      </c>
      <c r="F850" s="50">
        <f t="shared" si="13"/>
        <v>1</v>
      </c>
    </row>
    <row r="851" spans="1:6" x14ac:dyDescent="0.25">
      <c r="A851" s="73"/>
    </row>
    <row r="852" spans="1:6" x14ac:dyDescent="0.25">
      <c r="A852" s="73"/>
    </row>
    <row r="853" spans="1:6" x14ac:dyDescent="0.25">
      <c r="A853" s="73"/>
    </row>
    <row r="854" spans="1:6" x14ac:dyDescent="0.25">
      <c r="A854" s="73"/>
    </row>
    <row r="855" spans="1:6" x14ac:dyDescent="0.25">
      <c r="A855" s="73"/>
    </row>
    <row r="856" spans="1:6" x14ac:dyDescent="0.25">
      <c r="A856" s="73"/>
    </row>
    <row r="857" spans="1:6" x14ac:dyDescent="0.25">
      <c r="A857" s="73"/>
    </row>
    <row r="858" spans="1:6" x14ac:dyDescent="0.25">
      <c r="A858" s="73"/>
    </row>
    <row r="859" spans="1:6" x14ac:dyDescent="0.25">
      <c r="A859" s="73"/>
    </row>
    <row r="860" spans="1:6" x14ac:dyDescent="0.25">
      <c r="A860" s="73"/>
    </row>
    <row r="861" spans="1:6" x14ac:dyDescent="0.25">
      <c r="A861" s="73"/>
    </row>
    <row r="862" spans="1:6" x14ac:dyDescent="0.25">
      <c r="A862" s="73"/>
    </row>
    <row r="863" spans="1:6" x14ac:dyDescent="0.25">
      <c r="A863" s="73"/>
    </row>
    <row r="864" spans="1:6" x14ac:dyDescent="0.25">
      <c r="A864" s="73"/>
    </row>
    <row r="865" spans="1:1" x14ac:dyDescent="0.25">
      <c r="A865" s="73"/>
    </row>
    <row r="866" spans="1:1" x14ac:dyDescent="0.25">
      <c r="A866" s="73"/>
    </row>
    <row r="867" spans="1:1" x14ac:dyDescent="0.25">
      <c r="A867" s="73"/>
    </row>
    <row r="868" spans="1:1" x14ac:dyDescent="0.25">
      <c r="A868" s="73"/>
    </row>
    <row r="869" spans="1:1" x14ac:dyDescent="0.25">
      <c r="A869" s="73"/>
    </row>
    <row r="870" spans="1:1" x14ac:dyDescent="0.25">
      <c r="A870" s="73"/>
    </row>
    <row r="871" spans="1:1" x14ac:dyDescent="0.25">
      <c r="A871" s="73"/>
    </row>
    <row r="872" spans="1:1" x14ac:dyDescent="0.25">
      <c r="A872" s="73"/>
    </row>
    <row r="873" spans="1:1" x14ac:dyDescent="0.25">
      <c r="A873" s="73"/>
    </row>
    <row r="874" spans="1:1" x14ac:dyDescent="0.25">
      <c r="A874" s="73"/>
    </row>
    <row r="875" spans="1:1" x14ac:dyDescent="0.25">
      <c r="A875" s="73"/>
    </row>
    <row r="876" spans="1:1" x14ac:dyDescent="0.25">
      <c r="A876" s="73"/>
    </row>
    <row r="877" spans="1:1" x14ac:dyDescent="0.25">
      <c r="A877" s="73"/>
    </row>
    <row r="878" spans="1:1" x14ac:dyDescent="0.25">
      <c r="A878" s="73"/>
    </row>
    <row r="879" spans="1:1" x14ac:dyDescent="0.25">
      <c r="A879" s="73"/>
    </row>
    <row r="880" spans="1:1" x14ac:dyDescent="0.25">
      <c r="A880" s="73"/>
    </row>
    <row r="881" spans="1:1" x14ac:dyDescent="0.25">
      <c r="A881" s="73"/>
    </row>
    <row r="882" spans="1:1" x14ac:dyDescent="0.25">
      <c r="A882" s="73"/>
    </row>
    <row r="883" spans="1:1" x14ac:dyDescent="0.25">
      <c r="A883" s="73"/>
    </row>
    <row r="884" spans="1:1" x14ac:dyDescent="0.25">
      <c r="A884" s="73"/>
    </row>
    <row r="885" spans="1:1" x14ac:dyDescent="0.25">
      <c r="A885" s="73"/>
    </row>
    <row r="886" spans="1:1" x14ac:dyDescent="0.25">
      <c r="A886" s="73"/>
    </row>
    <row r="887" spans="1:1" x14ac:dyDescent="0.25">
      <c r="A887" s="73"/>
    </row>
    <row r="888" spans="1:1" x14ac:dyDescent="0.25">
      <c r="A888" s="73"/>
    </row>
    <row r="889" spans="1:1" x14ac:dyDescent="0.25">
      <c r="A889" s="73"/>
    </row>
    <row r="890" spans="1:1" x14ac:dyDescent="0.25">
      <c r="A890" s="73"/>
    </row>
    <row r="891" spans="1:1" x14ac:dyDescent="0.25">
      <c r="A891" s="73"/>
    </row>
    <row r="892" spans="1:1" x14ac:dyDescent="0.25">
      <c r="A892" s="73"/>
    </row>
    <row r="893" spans="1:1" x14ac:dyDescent="0.25">
      <c r="A893" s="73"/>
    </row>
    <row r="894" spans="1:1" x14ac:dyDescent="0.25">
      <c r="A894" s="73"/>
    </row>
    <row r="895" spans="1:1" x14ac:dyDescent="0.25">
      <c r="A895" s="73"/>
    </row>
    <row r="896" spans="1:1" x14ac:dyDescent="0.25">
      <c r="A896" s="73"/>
    </row>
    <row r="897" spans="1:1" x14ac:dyDescent="0.25">
      <c r="A897" s="73"/>
    </row>
    <row r="898" spans="1:1" x14ac:dyDescent="0.25">
      <c r="A898" s="73"/>
    </row>
    <row r="899" spans="1:1" x14ac:dyDescent="0.25">
      <c r="A899" s="73"/>
    </row>
    <row r="900" spans="1:1" x14ac:dyDescent="0.25">
      <c r="A900" s="73"/>
    </row>
    <row r="901" spans="1:1" x14ac:dyDescent="0.25">
      <c r="A901" s="73"/>
    </row>
    <row r="902" spans="1:1" x14ac:dyDescent="0.25">
      <c r="A902" s="73"/>
    </row>
    <row r="903" spans="1:1" x14ac:dyDescent="0.25">
      <c r="A903" s="73"/>
    </row>
    <row r="904" spans="1:1" x14ac:dyDescent="0.25">
      <c r="A904" s="73"/>
    </row>
    <row r="905" spans="1:1" x14ac:dyDescent="0.25">
      <c r="A905" s="73"/>
    </row>
    <row r="906" spans="1:1" x14ac:dyDescent="0.25">
      <c r="A906" s="73"/>
    </row>
    <row r="907" spans="1:1" x14ac:dyDescent="0.25">
      <c r="A907" s="73"/>
    </row>
    <row r="908" spans="1:1" x14ac:dyDescent="0.25">
      <c r="A908" s="73"/>
    </row>
    <row r="909" spans="1:1" x14ac:dyDescent="0.25">
      <c r="A909" s="73"/>
    </row>
    <row r="910" spans="1:1" x14ac:dyDescent="0.25">
      <c r="A910" s="73"/>
    </row>
    <row r="911" spans="1:1" x14ac:dyDescent="0.25">
      <c r="A911" s="73"/>
    </row>
    <row r="912" spans="1:1" x14ac:dyDescent="0.25">
      <c r="A912" s="73"/>
    </row>
    <row r="913" spans="1:1" x14ac:dyDescent="0.25">
      <c r="A913" s="73"/>
    </row>
    <row r="914" spans="1:1" x14ac:dyDescent="0.25">
      <c r="A914" s="73"/>
    </row>
    <row r="915" spans="1:1" x14ac:dyDescent="0.25">
      <c r="A915" s="73"/>
    </row>
    <row r="916" spans="1:1" x14ac:dyDescent="0.25">
      <c r="A916" s="73"/>
    </row>
    <row r="917" spans="1:1" x14ac:dyDescent="0.25">
      <c r="A917" s="73"/>
    </row>
    <row r="918" spans="1:1" x14ac:dyDescent="0.25">
      <c r="A918" s="73"/>
    </row>
    <row r="919" spans="1:1" x14ac:dyDescent="0.25">
      <c r="A919" s="73"/>
    </row>
    <row r="920" spans="1:1" x14ac:dyDescent="0.25">
      <c r="A920" s="73"/>
    </row>
    <row r="921" spans="1:1" x14ac:dyDescent="0.25">
      <c r="A921" s="73"/>
    </row>
    <row r="922" spans="1:1" x14ac:dyDescent="0.25">
      <c r="A922" s="73"/>
    </row>
    <row r="923" spans="1:1" x14ac:dyDescent="0.25">
      <c r="A923" s="73"/>
    </row>
    <row r="924" spans="1:1" x14ac:dyDescent="0.25">
      <c r="A924" s="73"/>
    </row>
    <row r="925" spans="1:1" x14ac:dyDescent="0.25">
      <c r="A925" s="73"/>
    </row>
    <row r="926" spans="1:1" x14ac:dyDescent="0.25">
      <c r="A926" s="73"/>
    </row>
    <row r="927" spans="1:1" x14ac:dyDescent="0.25">
      <c r="A927" s="73"/>
    </row>
    <row r="928" spans="1:1" x14ac:dyDescent="0.25">
      <c r="A928" s="73"/>
    </row>
    <row r="929" spans="1:1" x14ac:dyDescent="0.25">
      <c r="A929" s="73"/>
    </row>
    <row r="930" spans="1:1" x14ac:dyDescent="0.25">
      <c r="A930" s="73"/>
    </row>
    <row r="931" spans="1:1" x14ac:dyDescent="0.25">
      <c r="A931" s="73"/>
    </row>
    <row r="932" spans="1:1" x14ac:dyDescent="0.25">
      <c r="A932" s="73"/>
    </row>
    <row r="933" spans="1:1" x14ac:dyDescent="0.25">
      <c r="A933" s="73"/>
    </row>
    <row r="934" spans="1:1" x14ac:dyDescent="0.25">
      <c r="A934" s="73"/>
    </row>
    <row r="935" spans="1:1" x14ac:dyDescent="0.25">
      <c r="A935" s="73"/>
    </row>
    <row r="936" spans="1:1" x14ac:dyDescent="0.25">
      <c r="A936" s="73"/>
    </row>
    <row r="937" spans="1:1" x14ac:dyDescent="0.25">
      <c r="A937" s="73"/>
    </row>
    <row r="938" spans="1:1" x14ac:dyDescent="0.25">
      <c r="A938" s="73"/>
    </row>
    <row r="939" spans="1:1" x14ac:dyDescent="0.25">
      <c r="A939" s="73"/>
    </row>
    <row r="940" spans="1:1" x14ac:dyDescent="0.25">
      <c r="A940" s="73"/>
    </row>
    <row r="941" spans="1:1" x14ac:dyDescent="0.25">
      <c r="A941" s="73"/>
    </row>
    <row r="942" spans="1:1" x14ac:dyDescent="0.25">
      <c r="A942" s="73"/>
    </row>
    <row r="943" spans="1:1" x14ac:dyDescent="0.25">
      <c r="A943" s="73"/>
    </row>
    <row r="944" spans="1:1" x14ac:dyDescent="0.25">
      <c r="A944" s="73"/>
    </row>
    <row r="945" spans="1:1" x14ac:dyDescent="0.25">
      <c r="A945" s="73"/>
    </row>
    <row r="946" spans="1:1" x14ac:dyDescent="0.25">
      <c r="A946" s="73"/>
    </row>
    <row r="947" spans="1:1" x14ac:dyDescent="0.25">
      <c r="A947" s="73"/>
    </row>
    <row r="948" spans="1:1" x14ac:dyDescent="0.25">
      <c r="A948" s="73"/>
    </row>
    <row r="949" spans="1:1" x14ac:dyDescent="0.25">
      <c r="A949" s="73"/>
    </row>
    <row r="950" spans="1:1" x14ac:dyDescent="0.25">
      <c r="A950" s="73"/>
    </row>
    <row r="951" spans="1:1" x14ac:dyDescent="0.25">
      <c r="A951" s="73"/>
    </row>
    <row r="952" spans="1:1" x14ac:dyDescent="0.25">
      <c r="A952" s="73"/>
    </row>
    <row r="953" spans="1:1" x14ac:dyDescent="0.25">
      <c r="A953" s="73"/>
    </row>
    <row r="954" spans="1:1" x14ac:dyDescent="0.25">
      <c r="A954" s="73"/>
    </row>
    <row r="955" spans="1:1" x14ac:dyDescent="0.25">
      <c r="A955" s="73"/>
    </row>
    <row r="956" spans="1:1" x14ac:dyDescent="0.25">
      <c r="A956" s="73"/>
    </row>
    <row r="957" spans="1:1" x14ac:dyDescent="0.25">
      <c r="A957" s="73"/>
    </row>
    <row r="958" spans="1:1" x14ac:dyDescent="0.25">
      <c r="A958" s="73"/>
    </row>
    <row r="959" spans="1:1" x14ac:dyDescent="0.25">
      <c r="A959" s="73"/>
    </row>
    <row r="960" spans="1:1" x14ac:dyDescent="0.25">
      <c r="A960" s="73"/>
    </row>
    <row r="961" spans="1:1" x14ac:dyDescent="0.25">
      <c r="A961" s="73"/>
    </row>
    <row r="962" spans="1:1" x14ac:dyDescent="0.25">
      <c r="A962" s="73"/>
    </row>
    <row r="963" spans="1:1" x14ac:dyDescent="0.25">
      <c r="A963" s="73"/>
    </row>
    <row r="964" spans="1:1" x14ac:dyDescent="0.25">
      <c r="A964" s="73"/>
    </row>
    <row r="965" spans="1:1" x14ac:dyDescent="0.25">
      <c r="A965" s="73"/>
    </row>
    <row r="966" spans="1:1" x14ac:dyDescent="0.25">
      <c r="A966" s="73"/>
    </row>
    <row r="967" spans="1:1" x14ac:dyDescent="0.25">
      <c r="A967" s="73"/>
    </row>
    <row r="968" spans="1:1" x14ac:dyDescent="0.25">
      <c r="A968" s="73"/>
    </row>
    <row r="969" spans="1:1" x14ac:dyDescent="0.25">
      <c r="A969" s="73"/>
    </row>
    <row r="970" spans="1:1" x14ac:dyDescent="0.25">
      <c r="A970" s="73"/>
    </row>
    <row r="971" spans="1:1" x14ac:dyDescent="0.25">
      <c r="A971" s="73"/>
    </row>
    <row r="972" spans="1:1" x14ac:dyDescent="0.25">
      <c r="A972" s="73"/>
    </row>
    <row r="973" spans="1:1" x14ac:dyDescent="0.25">
      <c r="A973" s="73"/>
    </row>
    <row r="974" spans="1:1" x14ac:dyDescent="0.25">
      <c r="A974" s="73"/>
    </row>
    <row r="975" spans="1:1" x14ac:dyDescent="0.25">
      <c r="A975" s="73"/>
    </row>
    <row r="976" spans="1:1" x14ac:dyDescent="0.25">
      <c r="A976" s="73"/>
    </row>
    <row r="977" spans="1:1" x14ac:dyDescent="0.25">
      <c r="A977" s="73"/>
    </row>
    <row r="978" spans="1:1" x14ac:dyDescent="0.25">
      <c r="A978" s="73"/>
    </row>
    <row r="979" spans="1:1" x14ac:dyDescent="0.25">
      <c r="A979" s="73"/>
    </row>
    <row r="980" spans="1:1" x14ac:dyDescent="0.25">
      <c r="A980" s="73"/>
    </row>
    <row r="981" spans="1:1" x14ac:dyDescent="0.25">
      <c r="A981" s="73"/>
    </row>
    <row r="982" spans="1:1" x14ac:dyDescent="0.25">
      <c r="A982" s="73"/>
    </row>
    <row r="983" spans="1:1" x14ac:dyDescent="0.25">
      <c r="A983" s="73"/>
    </row>
    <row r="984" spans="1:1" x14ac:dyDescent="0.25">
      <c r="A984" s="73"/>
    </row>
    <row r="985" spans="1:1" x14ac:dyDescent="0.25">
      <c r="A985" s="73"/>
    </row>
    <row r="986" spans="1:1" x14ac:dyDescent="0.25">
      <c r="A986" s="73"/>
    </row>
    <row r="987" spans="1:1" x14ac:dyDescent="0.25">
      <c r="A987" s="73"/>
    </row>
    <row r="988" spans="1:1" x14ac:dyDescent="0.25">
      <c r="A988" s="73"/>
    </row>
    <row r="989" spans="1:1" x14ac:dyDescent="0.25">
      <c r="A989" s="73"/>
    </row>
    <row r="990" spans="1:1" x14ac:dyDescent="0.25">
      <c r="A990" s="73"/>
    </row>
    <row r="991" spans="1:1" x14ac:dyDescent="0.25">
      <c r="A991" s="73"/>
    </row>
    <row r="992" spans="1:1" x14ac:dyDescent="0.25">
      <c r="A992" s="73"/>
    </row>
    <row r="993" spans="1:1" x14ac:dyDescent="0.25">
      <c r="A993" s="73"/>
    </row>
    <row r="994" spans="1:1" x14ac:dyDescent="0.25">
      <c r="A994" s="73"/>
    </row>
    <row r="995" spans="1:1" x14ac:dyDescent="0.25">
      <c r="A995" s="73"/>
    </row>
    <row r="996" spans="1:1" x14ac:dyDescent="0.25">
      <c r="A996" s="73"/>
    </row>
    <row r="997" spans="1:1" x14ac:dyDescent="0.25">
      <c r="A997" s="73"/>
    </row>
    <row r="998" spans="1:1" x14ac:dyDescent="0.25">
      <c r="A998" s="73"/>
    </row>
    <row r="999" spans="1:1" x14ac:dyDescent="0.25">
      <c r="A999" s="73"/>
    </row>
    <row r="1000" spans="1:1" x14ac:dyDescent="0.25">
      <c r="A1000" s="73"/>
    </row>
    <row r="1001" spans="1:1" x14ac:dyDescent="0.25">
      <c r="A1001" s="73"/>
    </row>
    <row r="1002" spans="1:1" x14ac:dyDescent="0.25">
      <c r="A1002" s="73"/>
    </row>
    <row r="1003" spans="1:1" x14ac:dyDescent="0.25">
      <c r="A1003" s="73"/>
    </row>
    <row r="1004" spans="1:1" x14ac:dyDescent="0.25">
      <c r="A1004" s="73"/>
    </row>
    <row r="1005" spans="1:1" x14ac:dyDescent="0.25">
      <c r="A1005" s="73"/>
    </row>
    <row r="1006" spans="1:1" x14ac:dyDescent="0.25">
      <c r="A1006" s="73"/>
    </row>
    <row r="1007" spans="1:1" x14ac:dyDescent="0.25">
      <c r="A1007" s="73"/>
    </row>
    <row r="1008" spans="1:1" x14ac:dyDescent="0.25">
      <c r="A1008" s="73"/>
    </row>
    <row r="1009" spans="1:1" x14ac:dyDescent="0.25">
      <c r="A1009" s="73"/>
    </row>
    <row r="1010" spans="1:1" x14ac:dyDescent="0.25">
      <c r="A1010" s="73"/>
    </row>
    <row r="1011" spans="1:1" x14ac:dyDescent="0.25">
      <c r="A1011" s="73"/>
    </row>
    <row r="1012" spans="1:1" x14ac:dyDescent="0.25">
      <c r="A1012" s="73"/>
    </row>
    <row r="1013" spans="1:1" x14ac:dyDescent="0.25">
      <c r="A1013" s="73"/>
    </row>
    <row r="1014" spans="1:1" x14ac:dyDescent="0.25">
      <c r="A1014" s="73"/>
    </row>
    <row r="1015" spans="1:1" x14ac:dyDescent="0.25">
      <c r="A1015" s="73"/>
    </row>
    <row r="1016" spans="1:1" x14ac:dyDescent="0.25">
      <c r="A1016" s="73"/>
    </row>
    <row r="1017" spans="1:1" x14ac:dyDescent="0.25">
      <c r="A1017" s="73"/>
    </row>
    <row r="1018" spans="1:1" x14ac:dyDescent="0.25">
      <c r="A1018" s="73"/>
    </row>
    <row r="1019" spans="1:1" x14ac:dyDescent="0.25">
      <c r="A1019" s="73"/>
    </row>
    <row r="1020" spans="1:1" x14ac:dyDescent="0.25">
      <c r="A1020" s="73"/>
    </row>
    <row r="1021" spans="1:1" x14ac:dyDescent="0.25">
      <c r="A1021" s="73"/>
    </row>
    <row r="1022" spans="1:1" x14ac:dyDescent="0.25">
      <c r="A1022" s="73"/>
    </row>
    <row r="1023" spans="1:1" x14ac:dyDescent="0.25">
      <c r="A1023" s="73"/>
    </row>
    <row r="1024" spans="1:1" x14ac:dyDescent="0.25">
      <c r="A1024" s="73"/>
    </row>
    <row r="1025" spans="1:1" x14ac:dyDescent="0.25">
      <c r="A1025" s="73"/>
    </row>
    <row r="1026" spans="1:1" x14ac:dyDescent="0.25">
      <c r="A1026" s="73"/>
    </row>
    <row r="1027" spans="1:1" x14ac:dyDescent="0.25">
      <c r="A1027" s="73"/>
    </row>
    <row r="1028" spans="1:1" x14ac:dyDescent="0.25">
      <c r="A1028" s="73"/>
    </row>
    <row r="1029" spans="1:1" x14ac:dyDescent="0.25">
      <c r="A1029" s="73"/>
    </row>
    <row r="1030" spans="1:1" x14ac:dyDescent="0.25">
      <c r="A1030" s="73"/>
    </row>
    <row r="1031" spans="1:1" x14ac:dyDescent="0.25">
      <c r="A1031" s="73"/>
    </row>
    <row r="1032" spans="1:1" x14ac:dyDescent="0.25">
      <c r="A1032" s="73"/>
    </row>
    <row r="1033" spans="1:1" x14ac:dyDescent="0.25">
      <c r="A1033" s="73"/>
    </row>
    <row r="1034" spans="1:1" x14ac:dyDescent="0.25">
      <c r="A1034" s="73"/>
    </row>
    <row r="1035" spans="1:1" x14ac:dyDescent="0.25">
      <c r="A1035" s="73"/>
    </row>
    <row r="1036" spans="1:1" x14ac:dyDescent="0.25">
      <c r="A1036" s="73"/>
    </row>
    <row r="1037" spans="1:1" x14ac:dyDescent="0.25">
      <c r="A1037" s="73"/>
    </row>
    <row r="1038" spans="1:1" x14ac:dyDescent="0.25">
      <c r="A1038" s="73"/>
    </row>
    <row r="1039" spans="1:1" x14ac:dyDescent="0.25">
      <c r="A1039" s="73"/>
    </row>
    <row r="1040" spans="1:1" x14ac:dyDescent="0.25">
      <c r="A1040" s="73"/>
    </row>
    <row r="1041" spans="1:1" x14ac:dyDescent="0.25">
      <c r="A1041" s="73"/>
    </row>
    <row r="1042" spans="1:1" x14ac:dyDescent="0.25">
      <c r="A1042" s="73"/>
    </row>
    <row r="1043" spans="1:1" x14ac:dyDescent="0.25">
      <c r="A1043" s="73"/>
    </row>
    <row r="1044" spans="1:1" x14ac:dyDescent="0.25">
      <c r="A1044" s="73"/>
    </row>
    <row r="1045" spans="1:1" x14ac:dyDescent="0.25">
      <c r="A1045" s="73"/>
    </row>
    <row r="1046" spans="1:1" x14ac:dyDescent="0.25">
      <c r="A1046" s="73"/>
    </row>
    <row r="1047" spans="1:1" x14ac:dyDescent="0.25">
      <c r="A1047" s="73"/>
    </row>
    <row r="1048" spans="1:1" x14ac:dyDescent="0.25">
      <c r="A1048" s="73"/>
    </row>
    <row r="1049" spans="1:1" x14ac:dyDescent="0.25">
      <c r="A1049" s="73"/>
    </row>
    <row r="1050" spans="1:1" x14ac:dyDescent="0.25">
      <c r="A1050" s="73"/>
    </row>
    <row r="1051" spans="1:1" x14ac:dyDescent="0.25">
      <c r="A1051" s="73"/>
    </row>
    <row r="1052" spans="1:1" x14ac:dyDescent="0.25">
      <c r="A1052" s="73"/>
    </row>
    <row r="1053" spans="1:1" x14ac:dyDescent="0.25">
      <c r="A1053" s="73"/>
    </row>
    <row r="1054" spans="1:1" x14ac:dyDescent="0.25">
      <c r="A1054" s="73"/>
    </row>
    <row r="1055" spans="1:1" x14ac:dyDescent="0.25">
      <c r="A1055" s="73"/>
    </row>
    <row r="1056" spans="1:1" x14ac:dyDescent="0.25">
      <c r="A1056" s="73"/>
    </row>
    <row r="1057" spans="1:1" x14ac:dyDescent="0.25">
      <c r="A1057" s="73"/>
    </row>
    <row r="1058" spans="1:1" x14ac:dyDescent="0.25">
      <c r="A1058" s="73"/>
    </row>
    <row r="1059" spans="1:1" x14ac:dyDescent="0.25">
      <c r="A1059" s="73"/>
    </row>
    <row r="1060" spans="1:1" x14ac:dyDescent="0.25">
      <c r="A1060" s="73"/>
    </row>
    <row r="1061" spans="1:1" x14ac:dyDescent="0.25">
      <c r="A1061" s="73"/>
    </row>
    <row r="1062" spans="1:1" x14ac:dyDescent="0.25">
      <c r="A1062" s="73"/>
    </row>
    <row r="1063" spans="1:1" x14ac:dyDescent="0.25">
      <c r="A1063" s="73"/>
    </row>
    <row r="1064" spans="1:1" x14ac:dyDescent="0.25">
      <c r="A1064" s="73"/>
    </row>
    <row r="1065" spans="1:1" x14ac:dyDescent="0.25">
      <c r="A1065" s="73"/>
    </row>
    <row r="1066" spans="1:1" x14ac:dyDescent="0.25">
      <c r="A1066" s="73"/>
    </row>
    <row r="1067" spans="1:1" x14ac:dyDescent="0.25">
      <c r="A1067" s="73"/>
    </row>
    <row r="1068" spans="1:1" x14ac:dyDescent="0.25">
      <c r="A1068" s="73"/>
    </row>
    <row r="1069" spans="1:1" x14ac:dyDescent="0.25">
      <c r="A1069" s="73"/>
    </row>
    <row r="1070" spans="1:1" x14ac:dyDescent="0.25">
      <c r="A1070" s="73"/>
    </row>
    <row r="1071" spans="1:1" x14ac:dyDescent="0.25">
      <c r="A1071" s="73"/>
    </row>
    <row r="1072" spans="1:1" x14ac:dyDescent="0.25">
      <c r="A1072" s="73"/>
    </row>
    <row r="1073" spans="1:1" x14ac:dyDescent="0.25">
      <c r="A1073" s="73"/>
    </row>
    <row r="1074" spans="1:1" x14ac:dyDescent="0.25">
      <c r="A1074" s="73"/>
    </row>
    <row r="1075" spans="1:1" x14ac:dyDescent="0.25">
      <c r="A1075" s="73"/>
    </row>
    <row r="1076" spans="1:1" x14ac:dyDescent="0.25">
      <c r="A1076" s="73"/>
    </row>
    <row r="1077" spans="1:1" x14ac:dyDescent="0.25">
      <c r="A1077" s="73"/>
    </row>
    <row r="1078" spans="1:1" x14ac:dyDescent="0.25">
      <c r="A1078" s="73"/>
    </row>
    <row r="1079" spans="1:1" x14ac:dyDescent="0.25">
      <c r="A1079" s="73"/>
    </row>
    <row r="1080" spans="1:1" x14ac:dyDescent="0.25">
      <c r="A1080" s="73"/>
    </row>
    <row r="1081" spans="1:1" x14ac:dyDescent="0.25">
      <c r="A1081" s="73"/>
    </row>
    <row r="1082" spans="1:1" x14ac:dyDescent="0.25">
      <c r="A1082" s="73"/>
    </row>
    <row r="1083" spans="1:1" x14ac:dyDescent="0.25">
      <c r="A1083" s="73"/>
    </row>
    <row r="1084" spans="1:1" x14ac:dyDescent="0.25">
      <c r="A1084" s="73"/>
    </row>
    <row r="1085" spans="1:1" x14ac:dyDescent="0.25">
      <c r="A1085" s="73"/>
    </row>
    <row r="1086" spans="1:1" x14ac:dyDescent="0.25">
      <c r="A1086" s="73"/>
    </row>
    <row r="1087" spans="1:1" x14ac:dyDescent="0.25">
      <c r="A1087" s="73"/>
    </row>
    <row r="1088" spans="1:1" x14ac:dyDescent="0.25">
      <c r="A1088" s="73"/>
    </row>
    <row r="1089" spans="1:1" x14ac:dyDescent="0.25">
      <c r="A1089" s="73"/>
    </row>
    <row r="1090" spans="1:1" x14ac:dyDescent="0.25">
      <c r="A1090" s="73"/>
    </row>
    <row r="1091" spans="1:1" x14ac:dyDescent="0.25">
      <c r="A1091" s="73"/>
    </row>
    <row r="1092" spans="1:1" x14ac:dyDescent="0.25">
      <c r="A1092" s="73"/>
    </row>
    <row r="1093" spans="1:1" x14ac:dyDescent="0.25">
      <c r="A1093" s="73"/>
    </row>
    <row r="1094" spans="1:1" x14ac:dyDescent="0.25">
      <c r="A1094" s="73"/>
    </row>
    <row r="1095" spans="1:1" x14ac:dyDescent="0.25">
      <c r="A1095" s="73"/>
    </row>
    <row r="1096" spans="1:1" x14ac:dyDescent="0.25">
      <c r="A1096" s="73"/>
    </row>
    <row r="1097" spans="1:1" x14ac:dyDescent="0.25">
      <c r="A1097" s="73"/>
    </row>
    <row r="1098" spans="1:1" x14ac:dyDescent="0.25">
      <c r="A1098" s="73"/>
    </row>
    <row r="1099" spans="1:1" x14ac:dyDescent="0.25">
      <c r="A1099" s="73"/>
    </row>
    <row r="1100" spans="1:1" x14ac:dyDescent="0.25">
      <c r="A1100" s="73"/>
    </row>
    <row r="1101" spans="1:1" x14ac:dyDescent="0.25">
      <c r="A1101" s="73"/>
    </row>
    <row r="1102" spans="1:1" x14ac:dyDescent="0.25">
      <c r="A1102" s="73"/>
    </row>
    <row r="1103" spans="1:1" x14ac:dyDescent="0.25">
      <c r="A1103" s="73"/>
    </row>
    <row r="1104" spans="1:1" x14ac:dyDescent="0.25">
      <c r="A1104" s="73"/>
    </row>
    <row r="1105" spans="1:1" x14ac:dyDescent="0.25">
      <c r="A1105" s="73"/>
    </row>
    <row r="1106" spans="1:1" x14ac:dyDescent="0.25">
      <c r="A1106" s="73"/>
    </row>
    <row r="1107" spans="1:1" x14ac:dyDescent="0.25">
      <c r="A1107" s="73"/>
    </row>
    <row r="1108" spans="1:1" x14ac:dyDescent="0.25">
      <c r="A1108" s="73"/>
    </row>
    <row r="1109" spans="1:1" x14ac:dyDescent="0.25">
      <c r="A1109" s="73"/>
    </row>
    <row r="1110" spans="1:1" x14ac:dyDescent="0.25">
      <c r="A1110" s="73"/>
    </row>
    <row r="1111" spans="1:1" x14ac:dyDescent="0.25">
      <c r="A1111" s="73"/>
    </row>
    <row r="1112" spans="1:1" x14ac:dyDescent="0.25">
      <c r="A1112" s="73"/>
    </row>
    <row r="1113" spans="1:1" x14ac:dyDescent="0.25">
      <c r="A1113" s="73"/>
    </row>
    <row r="1114" spans="1:1" x14ac:dyDescent="0.25">
      <c r="A1114" s="73"/>
    </row>
    <row r="1115" spans="1:1" x14ac:dyDescent="0.25">
      <c r="A1115" s="73"/>
    </row>
    <row r="1116" spans="1:1" x14ac:dyDescent="0.25">
      <c r="A1116" s="73"/>
    </row>
    <row r="1117" spans="1:1" x14ac:dyDescent="0.25">
      <c r="A1117" s="73"/>
    </row>
    <row r="1118" spans="1:1" x14ac:dyDescent="0.25">
      <c r="A1118" s="73"/>
    </row>
    <row r="1119" spans="1:1" x14ac:dyDescent="0.25">
      <c r="A1119" s="73"/>
    </row>
    <row r="1120" spans="1:1" x14ac:dyDescent="0.25">
      <c r="A1120" s="73"/>
    </row>
    <row r="1121" spans="1:1" x14ac:dyDescent="0.25">
      <c r="A1121" s="73"/>
    </row>
    <row r="1122" spans="1:1" x14ac:dyDescent="0.25">
      <c r="A1122" s="73"/>
    </row>
    <row r="1123" spans="1:1" x14ac:dyDescent="0.25">
      <c r="A1123" s="73"/>
    </row>
    <row r="1124" spans="1:1" x14ac:dyDescent="0.25">
      <c r="A1124" s="73"/>
    </row>
    <row r="1125" spans="1:1" x14ac:dyDescent="0.25">
      <c r="A1125" s="73"/>
    </row>
    <row r="1126" spans="1:1" x14ac:dyDescent="0.25">
      <c r="A1126" s="73"/>
    </row>
    <row r="1127" spans="1:1" x14ac:dyDescent="0.25">
      <c r="A1127" s="73"/>
    </row>
    <row r="1128" spans="1:1" x14ac:dyDescent="0.25">
      <c r="A1128" s="73"/>
    </row>
    <row r="1129" spans="1:1" x14ac:dyDescent="0.25">
      <c r="A1129" s="73"/>
    </row>
    <row r="1130" spans="1:1" x14ac:dyDescent="0.25">
      <c r="A1130" s="73"/>
    </row>
    <row r="1131" spans="1:1" x14ac:dyDescent="0.25">
      <c r="A1131" s="73"/>
    </row>
    <row r="1132" spans="1:1" x14ac:dyDescent="0.25">
      <c r="A1132" s="73"/>
    </row>
    <row r="1133" spans="1:1" x14ac:dyDescent="0.25">
      <c r="A1133" s="73"/>
    </row>
    <row r="1134" spans="1:1" x14ac:dyDescent="0.25">
      <c r="A1134" s="73"/>
    </row>
    <row r="1135" spans="1:1" x14ac:dyDescent="0.25">
      <c r="A1135" s="73"/>
    </row>
    <row r="1136" spans="1:1" x14ac:dyDescent="0.25">
      <c r="A1136" s="73"/>
    </row>
    <row r="1137" spans="1:1" x14ac:dyDescent="0.25">
      <c r="A1137" s="73"/>
    </row>
    <row r="1138" spans="1:1" x14ac:dyDescent="0.25">
      <c r="A1138" s="73"/>
    </row>
    <row r="1139" spans="1:1" x14ac:dyDescent="0.25">
      <c r="A1139" s="73"/>
    </row>
    <row r="1140" spans="1:1" x14ac:dyDescent="0.25">
      <c r="A1140" s="73"/>
    </row>
    <row r="1141" spans="1:1" x14ac:dyDescent="0.25">
      <c r="A1141" s="73"/>
    </row>
    <row r="1142" spans="1:1" x14ac:dyDescent="0.25">
      <c r="A1142" s="73"/>
    </row>
    <row r="1143" spans="1:1" x14ac:dyDescent="0.25">
      <c r="A1143" s="73"/>
    </row>
    <row r="1144" spans="1:1" x14ac:dyDescent="0.25">
      <c r="A1144" s="73"/>
    </row>
    <row r="1145" spans="1:1" x14ac:dyDescent="0.25">
      <c r="A1145" s="73"/>
    </row>
    <row r="1146" spans="1:1" x14ac:dyDescent="0.25">
      <c r="A1146" s="73"/>
    </row>
    <row r="1147" spans="1:1" x14ac:dyDescent="0.25">
      <c r="A1147" s="73"/>
    </row>
    <row r="1148" spans="1:1" x14ac:dyDescent="0.25">
      <c r="A1148" s="73"/>
    </row>
    <row r="1149" spans="1:1" x14ac:dyDescent="0.25">
      <c r="A1149" s="73"/>
    </row>
    <row r="1150" spans="1:1" x14ac:dyDescent="0.25">
      <c r="A1150" s="73"/>
    </row>
    <row r="1151" spans="1:1" x14ac:dyDescent="0.25">
      <c r="A1151" s="73"/>
    </row>
    <row r="1152" spans="1:1" x14ac:dyDescent="0.25">
      <c r="A1152" s="73"/>
    </row>
    <row r="1153" spans="1:1" x14ac:dyDescent="0.25">
      <c r="A1153" s="73"/>
    </row>
    <row r="1154" spans="1:1" x14ac:dyDescent="0.25">
      <c r="A1154" s="73"/>
    </row>
    <row r="1155" spans="1:1" x14ac:dyDescent="0.25">
      <c r="A1155" s="73"/>
    </row>
    <row r="1156" spans="1:1" x14ac:dyDescent="0.25">
      <c r="A1156" s="73"/>
    </row>
    <row r="1157" spans="1:1" x14ac:dyDescent="0.25">
      <c r="A1157" s="73"/>
    </row>
    <row r="1158" spans="1:1" x14ac:dyDescent="0.25">
      <c r="A1158" s="73"/>
    </row>
    <row r="1159" spans="1:1" x14ac:dyDescent="0.25">
      <c r="A1159" s="73"/>
    </row>
    <row r="1160" spans="1:1" x14ac:dyDescent="0.25">
      <c r="A1160" s="73"/>
    </row>
    <row r="1161" spans="1:1" x14ac:dyDescent="0.25">
      <c r="A1161" s="73"/>
    </row>
    <row r="1162" spans="1:1" x14ac:dyDescent="0.25">
      <c r="A1162" s="73"/>
    </row>
    <row r="1163" spans="1:1" x14ac:dyDescent="0.25">
      <c r="A1163" s="73"/>
    </row>
    <row r="1164" spans="1:1" x14ac:dyDescent="0.25">
      <c r="A1164" s="73"/>
    </row>
    <row r="1165" spans="1:1" x14ac:dyDescent="0.25">
      <c r="A1165" s="73"/>
    </row>
    <row r="1166" spans="1:1" x14ac:dyDescent="0.25">
      <c r="A1166" s="73"/>
    </row>
    <row r="1167" spans="1:1" x14ac:dyDescent="0.25">
      <c r="A1167" s="73"/>
    </row>
    <row r="1168" spans="1:1" x14ac:dyDescent="0.25">
      <c r="A1168" s="73"/>
    </row>
    <row r="1169" spans="1:1" x14ac:dyDescent="0.25">
      <c r="A1169" s="73"/>
    </row>
    <row r="1170" spans="1:1" x14ac:dyDescent="0.25">
      <c r="A1170" s="73"/>
    </row>
    <row r="1171" spans="1:1" x14ac:dyDescent="0.25">
      <c r="A1171" s="73"/>
    </row>
    <row r="1172" spans="1:1" x14ac:dyDescent="0.25">
      <c r="A1172" s="73"/>
    </row>
    <row r="1173" spans="1:1" x14ac:dyDescent="0.25">
      <c r="A1173" s="73"/>
    </row>
    <row r="1174" spans="1:1" x14ac:dyDescent="0.25">
      <c r="A1174" s="73"/>
    </row>
    <row r="1175" spans="1:1" x14ac:dyDescent="0.25">
      <c r="A1175" s="73"/>
    </row>
    <row r="1176" spans="1:1" x14ac:dyDescent="0.25">
      <c r="A1176" s="73"/>
    </row>
    <row r="1177" spans="1:1" x14ac:dyDescent="0.25">
      <c r="A1177" s="73"/>
    </row>
    <row r="1178" spans="1:1" x14ac:dyDescent="0.25">
      <c r="A1178" s="73"/>
    </row>
    <row r="1179" spans="1:1" x14ac:dyDescent="0.25">
      <c r="A1179" s="73"/>
    </row>
    <row r="1180" spans="1:1" x14ac:dyDescent="0.25">
      <c r="A1180" s="73"/>
    </row>
    <row r="1181" spans="1:1" x14ac:dyDescent="0.25">
      <c r="A1181" s="73"/>
    </row>
    <row r="1182" spans="1:1" x14ac:dyDescent="0.25">
      <c r="A1182" s="73"/>
    </row>
    <row r="1183" spans="1:1" x14ac:dyDescent="0.25">
      <c r="A1183" s="73"/>
    </row>
    <row r="1184" spans="1:1" x14ac:dyDescent="0.25">
      <c r="A1184" s="73"/>
    </row>
    <row r="1185" spans="1:1" x14ac:dyDescent="0.25">
      <c r="A1185" s="73"/>
    </row>
    <row r="1186" spans="1:1" x14ac:dyDescent="0.25">
      <c r="A1186" s="73"/>
    </row>
    <row r="1187" spans="1:1" x14ac:dyDescent="0.25">
      <c r="A1187" s="73"/>
    </row>
    <row r="1188" spans="1:1" x14ac:dyDescent="0.25">
      <c r="A1188" s="73"/>
    </row>
    <row r="1189" spans="1:1" x14ac:dyDescent="0.25">
      <c r="A1189" s="73"/>
    </row>
    <row r="1190" spans="1:1" x14ac:dyDescent="0.25">
      <c r="A1190" s="73"/>
    </row>
    <row r="1191" spans="1:1" x14ac:dyDescent="0.25">
      <c r="A1191" s="73"/>
    </row>
    <row r="1192" spans="1:1" x14ac:dyDescent="0.25">
      <c r="A1192" s="73"/>
    </row>
    <row r="1193" spans="1:1" x14ac:dyDescent="0.25">
      <c r="A1193" s="73"/>
    </row>
    <row r="1194" spans="1:1" x14ac:dyDescent="0.25">
      <c r="A1194" s="73"/>
    </row>
    <row r="1195" spans="1:1" x14ac:dyDescent="0.25">
      <c r="A1195" s="73"/>
    </row>
    <row r="1196" spans="1:1" x14ac:dyDescent="0.25">
      <c r="A1196" s="73"/>
    </row>
    <row r="1197" spans="1:1" x14ac:dyDescent="0.25">
      <c r="A1197" s="73"/>
    </row>
    <row r="1198" spans="1:1" x14ac:dyDescent="0.25">
      <c r="A1198" s="73"/>
    </row>
    <row r="1199" spans="1:1" x14ac:dyDescent="0.25">
      <c r="A1199" s="73"/>
    </row>
    <row r="1200" spans="1:1" x14ac:dyDescent="0.25">
      <c r="A1200" s="73"/>
    </row>
    <row r="1201" spans="1:1" x14ac:dyDescent="0.25">
      <c r="A1201" s="73"/>
    </row>
    <row r="1202" spans="1:1" x14ac:dyDescent="0.25">
      <c r="A1202" s="73"/>
    </row>
    <row r="1203" spans="1:1" x14ac:dyDescent="0.25">
      <c r="A1203" s="73"/>
    </row>
    <row r="1204" spans="1:1" x14ac:dyDescent="0.25">
      <c r="A1204" s="73"/>
    </row>
    <row r="1205" spans="1:1" x14ac:dyDescent="0.25">
      <c r="A1205" s="73"/>
    </row>
    <row r="1206" spans="1:1" x14ac:dyDescent="0.25">
      <c r="A1206" s="73"/>
    </row>
    <row r="1207" spans="1:1" x14ac:dyDescent="0.25">
      <c r="A1207" s="73"/>
    </row>
    <row r="1208" spans="1:1" x14ac:dyDescent="0.25">
      <c r="A1208" s="73"/>
    </row>
    <row r="1209" spans="1:1" x14ac:dyDescent="0.25">
      <c r="A1209" s="73"/>
    </row>
    <row r="1210" spans="1:1" x14ac:dyDescent="0.25">
      <c r="A1210" s="73"/>
    </row>
    <row r="1211" spans="1:1" x14ac:dyDescent="0.25">
      <c r="A1211" s="73"/>
    </row>
    <row r="1212" spans="1:1" x14ac:dyDescent="0.25">
      <c r="A1212" s="73"/>
    </row>
    <row r="1213" spans="1:1" x14ac:dyDescent="0.25">
      <c r="A1213" s="73"/>
    </row>
    <row r="1214" spans="1:1" x14ac:dyDescent="0.25">
      <c r="A1214" s="73"/>
    </row>
    <row r="1215" spans="1:1" x14ac:dyDescent="0.25">
      <c r="A1215" s="73"/>
    </row>
    <row r="1216" spans="1:1" x14ac:dyDescent="0.25">
      <c r="A1216" s="73"/>
    </row>
    <row r="1217" spans="1:1" x14ac:dyDescent="0.25">
      <c r="A1217" s="73"/>
    </row>
    <row r="1218" spans="1:1" x14ac:dyDescent="0.25">
      <c r="A1218" s="73"/>
    </row>
    <row r="1219" spans="1:1" x14ac:dyDescent="0.25">
      <c r="A1219" s="73"/>
    </row>
    <row r="1220" spans="1:1" x14ac:dyDescent="0.25">
      <c r="A1220" s="73"/>
    </row>
    <row r="1221" spans="1:1" x14ac:dyDescent="0.25">
      <c r="A1221" s="73"/>
    </row>
    <row r="1222" spans="1:1" x14ac:dyDescent="0.25">
      <c r="A1222" s="73"/>
    </row>
    <row r="1223" spans="1:1" x14ac:dyDescent="0.25">
      <c r="A1223" s="73"/>
    </row>
    <row r="1224" spans="1:1" x14ac:dyDescent="0.25">
      <c r="A1224" s="73"/>
    </row>
    <row r="1225" spans="1:1" x14ac:dyDescent="0.25">
      <c r="A1225" s="73"/>
    </row>
    <row r="1226" spans="1:1" x14ac:dyDescent="0.25">
      <c r="A1226" s="73"/>
    </row>
    <row r="1227" spans="1:1" x14ac:dyDescent="0.25">
      <c r="A1227" s="73"/>
    </row>
    <row r="1228" spans="1:1" x14ac:dyDescent="0.25">
      <c r="A1228" s="73"/>
    </row>
    <row r="1229" spans="1:1" x14ac:dyDescent="0.25">
      <c r="A1229" s="73"/>
    </row>
    <row r="1230" spans="1:1" x14ac:dyDescent="0.25">
      <c r="A1230" s="73"/>
    </row>
    <row r="1231" spans="1:1" x14ac:dyDescent="0.25">
      <c r="A1231" s="73"/>
    </row>
    <row r="1232" spans="1:1" x14ac:dyDescent="0.25">
      <c r="A1232" s="73"/>
    </row>
    <row r="1233" spans="1:1" x14ac:dyDescent="0.25">
      <c r="A1233" s="73"/>
    </row>
    <row r="1234" spans="1:1" x14ac:dyDescent="0.25">
      <c r="A1234" s="73"/>
    </row>
    <row r="1235" spans="1:1" x14ac:dyDescent="0.25">
      <c r="A1235" s="73"/>
    </row>
    <row r="1236" spans="1:1" x14ac:dyDescent="0.25">
      <c r="A1236" s="73"/>
    </row>
    <row r="1237" spans="1:1" x14ac:dyDescent="0.25">
      <c r="A1237" s="73"/>
    </row>
    <row r="1238" spans="1:1" x14ac:dyDescent="0.25">
      <c r="A1238" s="73"/>
    </row>
    <row r="1239" spans="1:1" x14ac:dyDescent="0.25">
      <c r="A1239" s="73"/>
    </row>
    <row r="1240" spans="1:1" x14ac:dyDescent="0.25">
      <c r="A1240" s="73"/>
    </row>
    <row r="1241" spans="1:1" x14ac:dyDescent="0.25">
      <c r="A1241" s="73"/>
    </row>
    <row r="1242" spans="1:1" x14ac:dyDescent="0.25">
      <c r="A1242" s="73"/>
    </row>
    <row r="1243" spans="1:1" x14ac:dyDescent="0.25">
      <c r="A1243" s="73"/>
    </row>
    <row r="1244" spans="1:1" x14ac:dyDescent="0.25">
      <c r="A1244" s="73"/>
    </row>
    <row r="1245" spans="1:1" x14ac:dyDescent="0.25">
      <c r="A1245" s="73"/>
    </row>
    <row r="1246" spans="1:1" x14ac:dyDescent="0.25">
      <c r="A1246" s="73"/>
    </row>
    <row r="1247" spans="1:1" x14ac:dyDescent="0.25">
      <c r="A1247" s="73"/>
    </row>
    <row r="1248" spans="1:1" x14ac:dyDescent="0.25">
      <c r="A1248" s="73"/>
    </row>
    <row r="1249" spans="1:1" x14ac:dyDescent="0.25">
      <c r="A1249" s="73"/>
    </row>
    <row r="1250" spans="1:1" x14ac:dyDescent="0.25">
      <c r="A1250" s="73"/>
    </row>
    <row r="1251" spans="1:1" x14ac:dyDescent="0.25">
      <c r="A1251" s="73"/>
    </row>
    <row r="1252" spans="1:1" x14ac:dyDescent="0.25">
      <c r="A1252" s="73"/>
    </row>
    <row r="1253" spans="1:1" x14ac:dyDescent="0.25">
      <c r="A1253" s="73"/>
    </row>
    <row r="1254" spans="1:1" x14ac:dyDescent="0.25">
      <c r="A1254" s="73"/>
    </row>
    <row r="1255" spans="1:1" x14ac:dyDescent="0.25">
      <c r="A1255" s="73"/>
    </row>
    <row r="1256" spans="1:1" x14ac:dyDescent="0.25">
      <c r="A1256" s="73"/>
    </row>
    <row r="1257" spans="1:1" x14ac:dyDescent="0.25">
      <c r="A1257" s="73"/>
    </row>
    <row r="1258" spans="1:1" x14ac:dyDescent="0.25">
      <c r="A1258" s="73"/>
    </row>
    <row r="1259" spans="1:1" x14ac:dyDescent="0.25">
      <c r="A1259" s="73"/>
    </row>
    <row r="1260" spans="1:1" x14ac:dyDescent="0.25">
      <c r="A1260" s="73"/>
    </row>
    <row r="1261" spans="1:1" x14ac:dyDescent="0.25">
      <c r="A1261" s="73"/>
    </row>
    <row r="1262" spans="1:1" x14ac:dyDescent="0.25">
      <c r="A1262" s="73"/>
    </row>
    <row r="1263" spans="1:1" x14ac:dyDescent="0.25">
      <c r="A1263" s="73"/>
    </row>
    <row r="1264" spans="1:1" x14ac:dyDescent="0.25">
      <c r="A1264" s="73"/>
    </row>
    <row r="1265" spans="1:1" x14ac:dyDescent="0.25">
      <c r="A1265" s="73"/>
    </row>
    <row r="1266" spans="1:1" x14ac:dyDescent="0.25">
      <c r="A1266" s="73"/>
    </row>
    <row r="1267" spans="1:1" x14ac:dyDescent="0.25">
      <c r="A1267" s="73"/>
    </row>
    <row r="1268" spans="1:1" x14ac:dyDescent="0.25">
      <c r="A1268" s="73"/>
    </row>
    <row r="1269" spans="1:1" x14ac:dyDescent="0.25">
      <c r="A1269" s="73"/>
    </row>
    <row r="1270" spans="1:1" x14ac:dyDescent="0.25">
      <c r="A1270" s="73"/>
    </row>
    <row r="1271" spans="1:1" x14ac:dyDescent="0.25">
      <c r="A1271" s="73"/>
    </row>
    <row r="1272" spans="1:1" x14ac:dyDescent="0.25">
      <c r="A1272" s="73"/>
    </row>
    <row r="1273" spans="1:1" x14ac:dyDescent="0.25">
      <c r="A1273" s="73"/>
    </row>
    <row r="1274" spans="1:1" x14ac:dyDescent="0.25">
      <c r="A1274" s="73"/>
    </row>
    <row r="1275" spans="1:1" x14ac:dyDescent="0.25">
      <c r="A1275" s="73"/>
    </row>
    <row r="1276" spans="1:1" x14ac:dyDescent="0.25">
      <c r="A1276" s="73"/>
    </row>
    <row r="1277" spans="1:1" x14ac:dyDescent="0.25">
      <c r="A1277" s="73"/>
    </row>
    <row r="1278" spans="1:1" x14ac:dyDescent="0.25">
      <c r="A1278" s="73"/>
    </row>
    <row r="1279" spans="1:1" x14ac:dyDescent="0.25">
      <c r="A1279" s="73"/>
    </row>
    <row r="1280" spans="1:1" x14ac:dyDescent="0.25">
      <c r="A1280" s="73"/>
    </row>
    <row r="1281" spans="1:1" x14ac:dyDescent="0.25">
      <c r="A1281" s="73"/>
    </row>
    <row r="1282" spans="1:1" x14ac:dyDescent="0.25">
      <c r="A1282" s="73"/>
    </row>
    <row r="1283" spans="1:1" x14ac:dyDescent="0.25">
      <c r="A1283" s="73"/>
    </row>
    <row r="1284" spans="1:1" x14ac:dyDescent="0.25">
      <c r="A1284" s="73"/>
    </row>
    <row r="1285" spans="1:1" x14ac:dyDescent="0.25">
      <c r="A1285" s="73"/>
    </row>
    <row r="1286" spans="1:1" x14ac:dyDescent="0.25">
      <c r="A1286" s="73"/>
    </row>
    <row r="1287" spans="1:1" x14ac:dyDescent="0.25">
      <c r="A1287" s="73"/>
    </row>
    <row r="1288" spans="1:1" x14ac:dyDescent="0.25">
      <c r="A1288" s="73"/>
    </row>
    <row r="1289" spans="1:1" x14ac:dyDescent="0.25">
      <c r="A1289" s="73"/>
    </row>
    <row r="1290" spans="1:1" x14ac:dyDescent="0.25">
      <c r="A1290" s="73"/>
    </row>
    <row r="1291" spans="1:1" x14ac:dyDescent="0.25">
      <c r="A1291" s="73"/>
    </row>
    <row r="1292" spans="1:1" x14ac:dyDescent="0.25">
      <c r="A1292" s="73"/>
    </row>
    <row r="1293" spans="1:1" x14ac:dyDescent="0.25">
      <c r="A1293" s="73"/>
    </row>
    <row r="1294" spans="1:1" x14ac:dyDescent="0.25">
      <c r="A1294" s="73"/>
    </row>
    <row r="1295" spans="1:1" x14ac:dyDescent="0.25">
      <c r="A1295" s="73"/>
    </row>
    <row r="1296" spans="1:1" x14ac:dyDescent="0.25">
      <c r="A1296" s="73"/>
    </row>
    <row r="1297" spans="1:1" x14ac:dyDescent="0.25">
      <c r="A1297" s="73"/>
    </row>
    <row r="1298" spans="1:1" x14ac:dyDescent="0.25">
      <c r="A1298" s="73"/>
    </row>
    <row r="1299" spans="1:1" x14ac:dyDescent="0.25">
      <c r="A1299" s="73"/>
    </row>
    <row r="1300" spans="1:1" x14ac:dyDescent="0.25">
      <c r="A1300" s="73"/>
    </row>
    <row r="1301" spans="1:1" x14ac:dyDescent="0.25">
      <c r="A1301" s="73"/>
    </row>
    <row r="1302" spans="1:1" x14ac:dyDescent="0.25">
      <c r="A1302" s="73"/>
    </row>
    <row r="1303" spans="1:1" x14ac:dyDescent="0.25">
      <c r="A1303" s="73"/>
    </row>
    <row r="1304" spans="1:1" x14ac:dyDescent="0.25">
      <c r="A1304" s="73"/>
    </row>
    <row r="1305" spans="1:1" x14ac:dyDescent="0.25">
      <c r="A1305" s="73"/>
    </row>
    <row r="1306" spans="1:1" x14ac:dyDescent="0.25">
      <c r="A1306" s="73"/>
    </row>
    <row r="1308" spans="1:1" x14ac:dyDescent="0.25">
      <c r="A1308" s="73"/>
    </row>
    <row r="1309" spans="1:1" x14ac:dyDescent="0.25">
      <c r="A1309" s="73"/>
    </row>
    <row r="1310" spans="1:1" x14ac:dyDescent="0.25">
      <c r="A1310" s="73"/>
    </row>
    <row r="1311" spans="1:1" x14ac:dyDescent="0.25">
      <c r="A1311" s="73"/>
    </row>
    <row r="1312" spans="1:1" x14ac:dyDescent="0.25">
      <c r="A1312" s="73"/>
    </row>
    <row r="1313" spans="1:1" x14ac:dyDescent="0.25">
      <c r="A1313" s="73"/>
    </row>
    <row r="1314" spans="1:1" x14ac:dyDescent="0.25">
      <c r="A1314" s="73"/>
    </row>
    <row r="1315" spans="1:1" x14ac:dyDescent="0.25">
      <c r="A1315" s="73"/>
    </row>
    <row r="1316" spans="1:1" x14ac:dyDescent="0.25">
      <c r="A1316" s="73"/>
    </row>
    <row r="1317" spans="1:1" x14ac:dyDescent="0.25">
      <c r="A1317" s="73"/>
    </row>
    <row r="1318" spans="1:1" x14ac:dyDescent="0.25">
      <c r="A1318" s="73"/>
    </row>
    <row r="1319" spans="1:1" x14ac:dyDescent="0.25">
      <c r="A1319" s="73"/>
    </row>
    <row r="1320" spans="1:1" x14ac:dyDescent="0.25">
      <c r="A1320" s="73"/>
    </row>
    <row r="1321" spans="1:1" x14ac:dyDescent="0.25">
      <c r="A1321" s="73"/>
    </row>
    <row r="1322" spans="1:1" x14ac:dyDescent="0.25">
      <c r="A1322" s="73"/>
    </row>
    <row r="1323" spans="1:1" x14ac:dyDescent="0.25">
      <c r="A1323" s="73"/>
    </row>
    <row r="1324" spans="1:1" x14ac:dyDescent="0.25">
      <c r="A1324" s="73"/>
    </row>
    <row r="1325" spans="1:1" x14ac:dyDescent="0.25">
      <c r="A1325" s="73"/>
    </row>
    <row r="1326" spans="1:1" x14ac:dyDescent="0.25">
      <c r="A1326" s="73"/>
    </row>
    <row r="1327" spans="1:1" x14ac:dyDescent="0.25">
      <c r="A1327" s="73"/>
    </row>
    <row r="1328" spans="1:1" x14ac:dyDescent="0.25">
      <c r="A1328" s="73"/>
    </row>
    <row r="1329" spans="1:1" x14ac:dyDescent="0.25">
      <c r="A1329" s="73"/>
    </row>
    <row r="1330" spans="1:1" x14ac:dyDescent="0.25">
      <c r="A1330" s="73"/>
    </row>
    <row r="1331" spans="1:1" x14ac:dyDescent="0.25">
      <c r="A1331" s="73"/>
    </row>
    <row r="1332" spans="1:1" x14ac:dyDescent="0.25">
      <c r="A1332" s="73"/>
    </row>
    <row r="1333" spans="1:1" x14ac:dyDescent="0.25">
      <c r="A1333" s="73"/>
    </row>
    <row r="1334" spans="1:1" x14ac:dyDescent="0.25">
      <c r="A1334" s="73"/>
    </row>
    <row r="1335" spans="1:1" x14ac:dyDescent="0.25">
      <c r="A1335" s="73"/>
    </row>
    <row r="1336" spans="1:1" x14ac:dyDescent="0.25">
      <c r="A1336" s="73"/>
    </row>
    <row r="1337" spans="1:1" x14ac:dyDescent="0.25">
      <c r="A1337" s="73"/>
    </row>
    <row r="1338" spans="1:1" x14ac:dyDescent="0.25">
      <c r="A1338" s="73"/>
    </row>
    <row r="1339" spans="1:1" x14ac:dyDescent="0.25">
      <c r="A1339" s="73"/>
    </row>
    <row r="1340" spans="1:1" x14ac:dyDescent="0.25">
      <c r="A1340" s="73"/>
    </row>
    <row r="1341" spans="1:1" x14ac:dyDescent="0.25">
      <c r="A1341" s="73"/>
    </row>
    <row r="1342" spans="1:1" x14ac:dyDescent="0.25">
      <c r="A1342" s="73"/>
    </row>
    <row r="1343" spans="1:1" x14ac:dyDescent="0.25">
      <c r="A1343" s="73"/>
    </row>
    <row r="1344" spans="1:1" x14ac:dyDescent="0.25">
      <c r="A1344" s="73"/>
    </row>
    <row r="1345" spans="1:1" x14ac:dyDescent="0.25">
      <c r="A1345" s="73"/>
    </row>
    <row r="1346" spans="1:1" x14ac:dyDescent="0.25">
      <c r="A1346" s="73"/>
    </row>
    <row r="1347" spans="1:1" x14ac:dyDescent="0.25">
      <c r="A1347" s="73"/>
    </row>
    <row r="1348" spans="1:1" x14ac:dyDescent="0.25">
      <c r="A1348" s="73"/>
    </row>
    <row r="1349" spans="1:1" x14ac:dyDescent="0.25">
      <c r="A1349" s="73"/>
    </row>
    <row r="1350" spans="1:1" x14ac:dyDescent="0.25">
      <c r="A1350" s="73"/>
    </row>
    <row r="1351" spans="1:1" x14ac:dyDescent="0.25">
      <c r="A1351" s="73"/>
    </row>
    <row r="1352" spans="1:1" x14ac:dyDescent="0.25">
      <c r="A1352" s="73"/>
    </row>
    <row r="1353" spans="1:1" x14ac:dyDescent="0.25">
      <c r="A1353" s="73"/>
    </row>
    <row r="1354" spans="1:1" x14ac:dyDescent="0.25">
      <c r="A1354" s="73"/>
    </row>
    <row r="1355" spans="1:1" x14ac:dyDescent="0.25">
      <c r="A1355" s="73"/>
    </row>
    <row r="1356" spans="1:1" x14ac:dyDescent="0.25">
      <c r="A1356" s="73"/>
    </row>
    <row r="1357" spans="1:1" x14ac:dyDescent="0.25">
      <c r="A1357" s="73"/>
    </row>
    <row r="1358" spans="1:1" x14ac:dyDescent="0.25">
      <c r="A1358" s="73"/>
    </row>
    <row r="1359" spans="1:1" x14ac:dyDescent="0.25">
      <c r="A1359" s="73"/>
    </row>
    <row r="1360" spans="1:1" x14ac:dyDescent="0.25">
      <c r="A1360" s="73"/>
    </row>
    <row r="1361" spans="1:1" x14ac:dyDescent="0.25">
      <c r="A1361" s="73"/>
    </row>
    <row r="1362" spans="1:1" x14ac:dyDescent="0.25">
      <c r="A1362" s="73"/>
    </row>
    <row r="1363" spans="1:1" x14ac:dyDescent="0.25">
      <c r="A1363" s="73"/>
    </row>
    <row r="4446" spans="1:1" ht="18.75" x14ac:dyDescent="0.25">
      <c r="A4446" s="72"/>
    </row>
    <row r="4463" spans="1:1" ht="18.75" x14ac:dyDescent="0.25">
      <c r="A4463" s="72"/>
    </row>
    <row r="4587" spans="1:1" ht="18.75" x14ac:dyDescent="0.25">
      <c r="A4587" s="72"/>
    </row>
    <row r="4711" spans="1:1" ht="18.75" x14ac:dyDescent="0.25">
      <c r="A4711" s="72"/>
    </row>
    <row r="4726" spans="1:1" ht="18.75" x14ac:dyDescent="0.25">
      <c r="A4726" s="72"/>
    </row>
    <row r="4741" spans="1:1" ht="18.75" x14ac:dyDescent="0.25">
      <c r="A4741" s="72"/>
    </row>
    <row r="4793" spans="1:1" ht="18.75" x14ac:dyDescent="0.25">
      <c r="A4793" s="72"/>
    </row>
    <row r="4845" spans="1:1" ht="18.75" x14ac:dyDescent="0.25">
      <c r="A4845" s="72"/>
    </row>
    <row r="4897" spans="1:1" ht="18.75" x14ac:dyDescent="0.25">
      <c r="A4897" s="72"/>
    </row>
    <row r="4949" spans="1:1" ht="18.75" x14ac:dyDescent="0.25">
      <c r="A4949" s="72"/>
    </row>
    <row r="5001" spans="1:1" ht="18.75" x14ac:dyDescent="0.25">
      <c r="A5001" s="72"/>
    </row>
    <row r="5053" spans="1:1" ht="18.75" x14ac:dyDescent="0.25">
      <c r="A5053" s="72"/>
    </row>
  </sheetData>
  <phoneticPr fontId="2" type="noConversion"/>
  <conditionalFormatting sqref="B1308:B1048576 B1:B1306">
    <cfRule type="top10" dxfId="3" priority="1" bottom="1" rank="1"/>
    <cfRule type="top10" dxfId="2" priority="2" rank="1"/>
    <cfRule type="cellIs" dxfId="1" priority="3" operator="lessThan">
      <formula>-120000</formula>
    </cfRule>
    <cfRule type="cellIs" dxfId="0" priority="4" operator="less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具名範圍</vt:lpstr>
      </vt:variant>
      <vt:variant>
        <vt:i4>2</vt:i4>
      </vt:variant>
    </vt:vector>
  </HeadingPairs>
  <TitlesOfParts>
    <vt:vector size="13" baseType="lpstr">
      <vt:lpstr>級距</vt:lpstr>
      <vt:lpstr>綜合_回測</vt:lpstr>
      <vt:lpstr>週期分析</vt:lpstr>
      <vt:lpstr>NQ0001 Strategy</vt:lpstr>
      <vt:lpstr>NQ0002 Strategy</vt:lpstr>
      <vt:lpstr>Bolling Strategy</vt:lpstr>
      <vt:lpstr>BBI Strategy</vt:lpstr>
      <vt:lpstr>NQ0003 Strategy</vt:lpstr>
      <vt:lpstr>NQ0006 Strategy</vt:lpstr>
      <vt:lpstr>NQ0007 Strategy</vt:lpstr>
      <vt:lpstr>NQ0009 Strategy</vt:lpstr>
      <vt:lpstr>期間</vt:lpstr>
      <vt:lpstr>綜合損益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王中宏自營部期貨自營處</dc:creator>
  <cp:lastModifiedBy>蔡曉榛證券自營部</cp:lastModifiedBy>
  <dcterms:created xsi:type="dcterms:W3CDTF">2023-10-24T02:01:19Z</dcterms:created>
  <dcterms:modified xsi:type="dcterms:W3CDTF">2025-04-16T05:14:56Z</dcterms:modified>
</cp:coreProperties>
</file>